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9065" windowHeight="802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Лист1!$A$15:$DF$4438</definedName>
  </definedNames>
  <calcPr calcId="125725"/>
</workbook>
</file>

<file path=xl/calcChain.xml><?xml version="1.0" encoding="utf-8"?>
<calcChain xmlns="http://schemas.openxmlformats.org/spreadsheetml/2006/main">
  <c r="T4456" i="1"/>
  <c r="U4456" s="1"/>
  <c r="T4455"/>
  <c r="U4455" s="1"/>
  <c r="T4454"/>
  <c r="U4454" s="1"/>
  <c r="T4453"/>
  <c r="U4453" s="1"/>
  <c r="T818"/>
  <c r="U818" s="1"/>
  <c r="U817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1299"/>
  <c r="U1299" s="1"/>
  <c r="U1298"/>
  <c r="T227"/>
  <c r="U227" s="1"/>
  <c r="U226"/>
  <c r="T4443"/>
  <c r="U4443" s="1"/>
  <c r="T4442"/>
  <c r="U4442" s="1"/>
  <c r="T4441"/>
  <c r="U4441" s="1"/>
  <c r="T4440"/>
  <c r="U4440" s="1"/>
  <c r="T4439"/>
  <c r="U4439" s="1"/>
  <c r="T4433"/>
  <c r="U4433" s="1"/>
  <c r="T4432"/>
  <c r="U4432" s="1"/>
  <c r="T4431"/>
  <c r="U4431" s="1"/>
  <c r="T4430"/>
  <c r="U4430" s="1"/>
  <c r="T4429"/>
  <c r="U4429" s="1"/>
  <c r="T2138"/>
  <c r="U2138" s="1"/>
  <c r="U2137"/>
  <c r="T273"/>
  <c r="U273" s="1"/>
  <c r="U272"/>
  <c r="T4428"/>
  <c r="U4428" s="1"/>
  <c r="T4427"/>
  <c r="U4427" s="1"/>
  <c r="U4626" l="1"/>
  <c r="U4625"/>
  <c r="U4624"/>
  <c r="U4623"/>
  <c r="U4622"/>
  <c r="U4621"/>
  <c r="U4620"/>
  <c r="U4619"/>
  <c r="U4618"/>
  <c r="U4617"/>
  <c r="U4616"/>
  <c r="U4615"/>
  <c r="U4614"/>
  <c r="U4613"/>
  <c r="U4612"/>
  <c r="U4611"/>
  <c r="U4610"/>
  <c r="U4609"/>
  <c r="U4608"/>
  <c r="U4607"/>
  <c r="U4606"/>
  <c r="U4605"/>
  <c r="U4604"/>
  <c r="U4603"/>
  <c r="U4602"/>
  <c r="U4600"/>
  <c r="U4599"/>
  <c r="U4598"/>
  <c r="U4596"/>
  <c r="U4595"/>
  <c r="U4594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3"/>
  <c r="U4572"/>
  <c r="U4568"/>
  <c r="U4567"/>
  <c r="U4566"/>
  <c r="U4565"/>
  <c r="U4564"/>
  <c r="U4563"/>
  <c r="U4562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4"/>
  <c r="U4543"/>
  <c r="U4542"/>
  <c r="U4541"/>
  <c r="U4540"/>
  <c r="U4539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6"/>
  <c r="T4515"/>
  <c r="T4628" s="1"/>
  <c r="U4514"/>
  <c r="U4513"/>
  <c r="U4512"/>
  <c r="U4511"/>
  <c r="U4510"/>
  <c r="U4509"/>
  <c r="U4508"/>
  <c r="U4507"/>
  <c r="U4506"/>
  <c r="U4505"/>
  <c r="U4504"/>
  <c r="U4503"/>
  <c r="U4501"/>
  <c r="U4500"/>
  <c r="T4498"/>
  <c r="U4496"/>
  <c r="U4495"/>
  <c r="U4494"/>
  <c r="U4493"/>
  <c r="U4492"/>
  <c r="U4491"/>
  <c r="U4490"/>
  <c r="U4489"/>
  <c r="U4488"/>
  <c r="U4487"/>
  <c r="U4486"/>
  <c r="U4485"/>
  <c r="U4484"/>
  <c r="U4483"/>
  <c r="U4482"/>
  <c r="U4481"/>
  <c r="U4480"/>
  <c r="U4479"/>
  <c r="U4478"/>
  <c r="U4477"/>
  <c r="U4476"/>
  <c r="U4475"/>
  <c r="U4474"/>
  <c r="U4473"/>
  <c r="U4471"/>
  <c r="U4470"/>
  <c r="U4469"/>
  <c r="U4468"/>
  <c r="U4467"/>
  <c r="U4466"/>
  <c r="U4465"/>
  <c r="U4464"/>
  <c r="U4463"/>
  <c r="U4462"/>
  <c r="U4461"/>
  <c r="T4438"/>
  <c r="U4438" s="1"/>
  <c r="T4437"/>
  <c r="U4437" s="1"/>
  <c r="T4436"/>
  <c r="U4436" s="1"/>
  <c r="T4435"/>
  <c r="U4435" s="1"/>
  <c r="T4434"/>
  <c r="U4434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U4044"/>
  <c r="T4043"/>
  <c r="U4043" s="1"/>
  <c r="U4042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U3733"/>
  <c r="T3732"/>
  <c r="U3732" s="1"/>
  <c r="U3731"/>
  <c r="T3730"/>
  <c r="U3730" s="1"/>
  <c r="T3729"/>
  <c r="U3729" s="1"/>
  <c r="T3728"/>
  <c r="U3728" s="1"/>
  <c r="T3727"/>
  <c r="U3727" s="1"/>
  <c r="U3726"/>
  <c r="T3725"/>
  <c r="U3725" s="1"/>
  <c r="U3724"/>
  <c r="T3723"/>
  <c r="U3723" s="1"/>
  <c r="T3722"/>
  <c r="U3722" s="1"/>
  <c r="U372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U3442"/>
  <c r="T3441"/>
  <c r="U3441" s="1"/>
  <c r="U3440"/>
  <c r="T3439"/>
  <c r="U3439" s="1"/>
  <c r="U3438"/>
  <c r="T3437"/>
  <c r="U3437" s="1"/>
  <c r="U3436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U3329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U3302"/>
  <c r="T3301"/>
  <c r="U3301" s="1"/>
  <c r="U3300"/>
  <c r="T3299"/>
  <c r="U3299" s="1"/>
  <c r="U3298"/>
  <c r="T3297"/>
  <c r="U3297" s="1"/>
  <c r="U3296"/>
  <c r="T3295"/>
  <c r="U3295" s="1"/>
  <c r="U3294"/>
  <c r="T3293"/>
  <c r="U3293" s="1"/>
  <c r="U3292"/>
  <c r="T3291"/>
  <c r="U3291" s="1"/>
  <c r="T3290"/>
  <c r="U3290" s="1"/>
  <c r="T3289"/>
  <c r="U3289" s="1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U3279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U3247"/>
  <c r="T3246"/>
  <c r="U3246" s="1"/>
  <c r="U3245"/>
  <c r="T3244"/>
  <c r="U3244" s="1"/>
  <c r="U3243"/>
  <c r="T3242"/>
  <c r="U3242" s="1"/>
  <c r="U3241"/>
  <c r="T3240"/>
  <c r="U3240" s="1"/>
  <c r="U3239"/>
  <c r="T3238"/>
  <c r="U3238" s="1"/>
  <c r="U3237"/>
  <c r="T3236"/>
  <c r="U3236" s="1"/>
  <c r="U3235"/>
  <c r="T3234"/>
  <c r="U3234" s="1"/>
  <c r="U3233"/>
  <c r="T3232"/>
  <c r="U3232" s="1"/>
  <c r="U3231"/>
  <c r="T3230"/>
  <c r="U3230" s="1"/>
  <c r="U3229"/>
  <c r="T3228"/>
  <c r="U3228" s="1"/>
  <c r="U3227"/>
  <c r="T3226"/>
  <c r="U3226" s="1"/>
  <c r="U3225"/>
  <c r="T3224"/>
  <c r="U3224" s="1"/>
  <c r="U3223"/>
  <c r="T3222"/>
  <c r="U3222" s="1"/>
  <c r="U3221"/>
  <c r="T3220"/>
  <c r="U3220" s="1"/>
  <c r="U3219"/>
  <c r="T3218"/>
  <c r="U3218" s="1"/>
  <c r="U3217"/>
  <c r="T3216"/>
  <c r="U3216" s="1"/>
  <c r="U3215"/>
  <c r="T3214"/>
  <c r="U3214" s="1"/>
  <c r="U3213"/>
  <c r="T3212"/>
  <c r="U3212" s="1"/>
  <c r="U3211"/>
  <c r="T3210"/>
  <c r="U3210" s="1"/>
  <c r="U3209"/>
  <c r="T3208"/>
  <c r="U3208" s="1"/>
  <c r="U3207"/>
  <c r="T3206"/>
  <c r="U3206" s="1"/>
  <c r="U3205"/>
  <c r="T3204"/>
  <c r="U3204" s="1"/>
  <c r="U3203"/>
  <c r="T3202"/>
  <c r="U3202" s="1"/>
  <c r="U3201"/>
  <c r="T3200"/>
  <c r="U3200" s="1"/>
  <c r="U3199"/>
  <c r="T3198"/>
  <c r="U3198" s="1"/>
  <c r="U3197"/>
  <c r="T3196"/>
  <c r="U3196" s="1"/>
  <c r="U3195"/>
  <c r="T3194"/>
  <c r="U3194" s="1"/>
  <c r="U3193"/>
  <c r="T3192"/>
  <c r="U3192" s="1"/>
  <c r="U3191"/>
  <c r="T3190"/>
  <c r="U3190" s="1"/>
  <c r="U3189"/>
  <c r="T3188"/>
  <c r="U3188" s="1"/>
  <c r="U3187"/>
  <c r="T3186"/>
  <c r="U3186" s="1"/>
  <c r="U3185"/>
  <c r="T3184"/>
  <c r="U3184" s="1"/>
  <c r="U3183"/>
  <c r="T3182"/>
  <c r="U3182" s="1"/>
  <c r="U3181"/>
  <c r="T3180"/>
  <c r="U3180" s="1"/>
  <c r="U3179"/>
  <c r="T3178"/>
  <c r="U3178" s="1"/>
  <c r="U3177"/>
  <c r="T3176"/>
  <c r="U3176" s="1"/>
  <c r="U3175"/>
  <c r="T3174"/>
  <c r="U3174" s="1"/>
  <c r="U3173"/>
  <c r="T3172"/>
  <c r="U3172" s="1"/>
  <c r="U3171"/>
  <c r="T3170"/>
  <c r="U3170" s="1"/>
  <c r="T3169"/>
  <c r="U3169" s="1"/>
  <c r="U3168"/>
  <c r="T3167"/>
  <c r="U3167" s="1"/>
  <c r="U3166"/>
  <c r="T3165"/>
  <c r="U3165" s="1"/>
  <c r="U3164"/>
  <c r="T3163"/>
  <c r="U3163" s="1"/>
  <c r="U3162"/>
  <c r="T3161"/>
  <c r="U3161" s="1"/>
  <c r="U3160"/>
  <c r="T3159"/>
  <c r="U3159" s="1"/>
  <c r="U3158"/>
  <c r="T3157"/>
  <c r="U3157" s="1"/>
  <c r="U3156"/>
  <c r="T3155"/>
  <c r="U3155" s="1"/>
  <c r="U3154"/>
  <c r="T3153"/>
  <c r="U3153" s="1"/>
  <c r="U3152"/>
  <c r="T3151"/>
  <c r="U3151" s="1"/>
  <c r="T3149"/>
  <c r="U3149" s="1"/>
  <c r="U3148"/>
  <c r="T3147"/>
  <c r="U3147" s="1"/>
  <c r="U3146"/>
  <c r="T3145"/>
  <c r="U3145" s="1"/>
  <c r="U3144"/>
  <c r="T3143"/>
  <c r="U3143" s="1"/>
  <c r="U3142"/>
  <c r="T3141"/>
  <c r="U3141" s="1"/>
  <c r="U3140"/>
  <c r="T3139"/>
  <c r="U3139" s="1"/>
  <c r="U3138"/>
  <c r="T3137"/>
  <c r="U3137" s="1"/>
  <c r="U3136"/>
  <c r="T3135"/>
  <c r="U3135" s="1"/>
  <c r="U3134"/>
  <c r="T3133"/>
  <c r="U3133" s="1"/>
  <c r="U3132"/>
  <c r="T3131"/>
  <c r="U3131" s="1"/>
  <c r="U3130"/>
  <c r="T3129"/>
  <c r="U3129" s="1"/>
  <c r="U3128"/>
  <c r="T3127"/>
  <c r="U3127" s="1"/>
  <c r="U3126"/>
  <c r="T3125"/>
  <c r="U3125" s="1"/>
  <c r="U3124"/>
  <c r="T3123"/>
  <c r="U3123" s="1"/>
  <c r="T3121"/>
  <c r="U3121" s="1"/>
  <c r="U3120"/>
  <c r="T3119"/>
  <c r="U3119" s="1"/>
  <c r="T3117"/>
  <c r="U3117" s="1"/>
  <c r="T3115"/>
  <c r="U3115" s="1"/>
  <c r="U3114"/>
  <c r="T3113"/>
  <c r="U3113" s="1"/>
  <c r="U3112"/>
  <c r="T3111"/>
  <c r="U3111" s="1"/>
  <c r="T3110"/>
  <c r="U3110" s="1"/>
  <c r="T3108"/>
  <c r="U3108" s="1"/>
  <c r="U3107"/>
  <c r="T3106"/>
  <c r="U3106" s="1"/>
  <c r="T3105"/>
  <c r="U3105" s="1"/>
  <c r="T3104"/>
  <c r="U3104" s="1"/>
  <c r="T3102"/>
  <c r="U3102" s="1"/>
  <c r="T3100"/>
  <c r="U3100" s="1"/>
  <c r="T3098"/>
  <c r="U3098" s="1"/>
  <c r="T3096"/>
  <c r="U3096" s="1"/>
  <c r="T3094"/>
  <c r="U3094" s="1"/>
  <c r="T3092"/>
  <c r="U3092" s="1"/>
  <c r="T3090"/>
  <c r="U3090" s="1"/>
  <c r="T3088"/>
  <c r="U3088" s="1"/>
  <c r="T3087"/>
  <c r="U3087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U3057"/>
  <c r="T3056"/>
  <c r="U3056" s="1"/>
  <c r="U3055"/>
  <c r="T3054"/>
  <c r="U3054" s="1"/>
  <c r="U3053"/>
  <c r="T3052"/>
  <c r="U3052" s="1"/>
  <c r="U3051"/>
  <c r="T3050"/>
  <c r="U3050" s="1"/>
  <c r="U3049"/>
  <c r="T3048"/>
  <c r="U3048" s="1"/>
  <c r="U3047"/>
  <c r="T3046"/>
  <c r="U3046" s="1"/>
  <c r="U3045"/>
  <c r="T3044"/>
  <c r="U3044" s="1"/>
  <c r="U3043"/>
  <c r="T3042"/>
  <c r="U3042" s="1"/>
  <c r="U3041"/>
  <c r="T3040"/>
  <c r="U3040" s="1"/>
  <c r="U3039"/>
  <c r="T3038"/>
  <c r="U3038" s="1"/>
  <c r="U3037"/>
  <c r="T3036"/>
  <c r="U3036" s="1"/>
  <c r="U3035"/>
  <c r="T3034"/>
  <c r="U3034" s="1"/>
  <c r="U3033"/>
  <c r="T3032"/>
  <c r="U3032" s="1"/>
  <c r="U3031"/>
  <c r="T3030"/>
  <c r="U3030" s="1"/>
  <c r="U3029"/>
  <c r="T3028"/>
  <c r="U3028" s="1"/>
  <c r="U3027"/>
  <c r="T3026"/>
  <c r="U3026" s="1"/>
  <c r="U3025"/>
  <c r="T3024"/>
  <c r="U3024" s="1"/>
  <c r="U3023"/>
  <c r="T3022"/>
  <c r="U3022" s="1"/>
  <c r="U3021"/>
  <c r="T3020"/>
  <c r="U3020" s="1"/>
  <c r="U3019"/>
  <c r="T3018"/>
  <c r="U3018" s="1"/>
  <c r="U3017"/>
  <c r="T3016"/>
  <c r="U3016" s="1"/>
  <c r="U3015"/>
  <c r="T3014"/>
  <c r="U3014" s="1"/>
  <c r="U3013"/>
  <c r="T3012"/>
  <c r="U3012" s="1"/>
  <c r="U3011"/>
  <c r="T3010"/>
  <c r="U3010" s="1"/>
  <c r="U3009"/>
  <c r="T3008"/>
  <c r="U3008" s="1"/>
  <c r="U3007"/>
  <c r="T3006"/>
  <c r="U3006" s="1"/>
  <c r="U3005"/>
  <c r="T3004"/>
  <c r="U3004" s="1"/>
  <c r="U3003"/>
  <c r="T3002"/>
  <c r="U3002" s="1"/>
  <c r="U3001"/>
  <c r="T3000"/>
  <c r="U3000" s="1"/>
  <c r="U2999"/>
  <c r="T2998"/>
  <c r="U2998" s="1"/>
  <c r="U2997"/>
  <c r="T2996"/>
  <c r="U2996" s="1"/>
  <c r="U2995"/>
  <c r="T2994"/>
  <c r="U2994" s="1"/>
  <c r="U2993"/>
  <c r="T2992"/>
  <c r="U2992" s="1"/>
  <c r="U2991"/>
  <c r="T2990"/>
  <c r="U2990" s="1"/>
  <c r="U2989"/>
  <c r="T2988"/>
  <c r="U2988" s="1"/>
  <c r="U2987"/>
  <c r="T2986"/>
  <c r="U2986" s="1"/>
  <c r="U2985"/>
  <c r="T2984"/>
  <c r="U2984" s="1"/>
  <c r="U2983"/>
  <c r="T2982"/>
  <c r="U2982" s="1"/>
  <c r="U2981"/>
  <c r="T2980"/>
  <c r="U2980" s="1"/>
  <c r="U2979"/>
  <c r="T2978"/>
  <c r="U2978" s="1"/>
  <c r="U2977"/>
  <c r="T2976"/>
  <c r="U2976" s="1"/>
  <c r="U2975"/>
  <c r="T2974"/>
  <c r="U2974" s="1"/>
  <c r="U2973"/>
  <c r="T2972"/>
  <c r="U2972" s="1"/>
  <c r="U2971"/>
  <c r="T2970"/>
  <c r="U2970" s="1"/>
  <c r="U2969"/>
  <c r="T2968"/>
  <c r="U2968" s="1"/>
  <c r="U2967"/>
  <c r="T2966"/>
  <c r="U2966" s="1"/>
  <c r="U2965"/>
  <c r="T2964"/>
  <c r="U2964" s="1"/>
  <c r="U2963"/>
  <c r="T2962"/>
  <c r="U2962" s="1"/>
  <c r="U2961"/>
  <c r="T2960"/>
  <c r="U2960" s="1"/>
  <c r="U2959"/>
  <c r="T2958"/>
  <c r="U2958" s="1"/>
  <c r="U2957"/>
  <c r="T2956"/>
  <c r="U2956" s="1"/>
  <c r="U2955"/>
  <c r="T2954"/>
  <c r="U2954" s="1"/>
  <c r="U2953"/>
  <c r="T2952"/>
  <c r="U2952" s="1"/>
  <c r="U2951"/>
  <c r="T2950"/>
  <c r="U2950" s="1"/>
  <c r="U2949"/>
  <c r="T2948"/>
  <c r="U2948" s="1"/>
  <c r="U2947"/>
  <c r="T2946"/>
  <c r="U2946" s="1"/>
  <c r="U2945"/>
  <c r="T2944"/>
  <c r="U2944" s="1"/>
  <c r="U2943"/>
  <c r="T2942"/>
  <c r="U2942" s="1"/>
  <c r="U2941"/>
  <c r="T2940"/>
  <c r="U2940" s="1"/>
  <c r="U2939"/>
  <c r="T2938"/>
  <c r="U2938" s="1"/>
  <c r="U2937"/>
  <c r="T2936"/>
  <c r="U2936" s="1"/>
  <c r="U2935"/>
  <c r="T2934"/>
  <c r="U2934" s="1"/>
  <c r="U2933"/>
  <c r="T2932"/>
  <c r="U2932" s="1"/>
  <c r="U2931"/>
  <c r="T2930"/>
  <c r="U2930" s="1"/>
  <c r="T2929"/>
  <c r="U2929" s="1"/>
  <c r="U2928"/>
  <c r="T2927"/>
  <c r="U2927" s="1"/>
  <c r="U2926"/>
  <c r="T2925"/>
  <c r="U2925" s="1"/>
  <c r="U2924"/>
  <c r="T2923"/>
  <c r="U2923" s="1"/>
  <c r="U2922"/>
  <c r="T2921"/>
  <c r="U2921" s="1"/>
  <c r="U2920"/>
  <c r="T2919"/>
  <c r="U2919" s="1"/>
  <c r="U2918"/>
  <c r="T2917"/>
  <c r="U2917" s="1"/>
  <c r="U2916"/>
  <c r="T2915"/>
  <c r="U2915" s="1"/>
  <c r="U2914"/>
  <c r="T2913"/>
  <c r="U2913" s="1"/>
  <c r="U2912"/>
  <c r="T2911"/>
  <c r="U2911" s="1"/>
  <c r="U2910"/>
  <c r="T2909"/>
  <c r="U2909" s="1"/>
  <c r="U2908"/>
  <c r="T2907"/>
  <c r="U2907" s="1"/>
  <c r="U2906"/>
  <c r="T2905"/>
  <c r="U2905" s="1"/>
  <c r="U2904"/>
  <c r="T2903"/>
  <c r="U2903" s="1"/>
  <c r="U2902"/>
  <c r="T2901"/>
  <c r="U2901" s="1"/>
  <c r="U2900"/>
  <c r="T2899"/>
  <c r="U2899" s="1"/>
  <c r="U2898"/>
  <c r="T2897"/>
  <c r="U2897" s="1"/>
  <c r="U2896"/>
  <c r="T2895"/>
  <c r="U2895" s="1"/>
  <c r="U2894"/>
  <c r="T2893"/>
  <c r="U2893" s="1"/>
  <c r="U2892"/>
  <c r="T2891"/>
  <c r="U2891" s="1"/>
  <c r="U2890"/>
  <c r="T2889"/>
  <c r="U2889" s="1"/>
  <c r="U2888"/>
  <c r="T2887"/>
  <c r="U2887" s="1"/>
  <c r="U2886"/>
  <c r="T2885"/>
  <c r="U2885" s="1"/>
  <c r="U2884"/>
  <c r="T2883"/>
  <c r="U2883" s="1"/>
  <c r="U2882"/>
  <c r="T2881"/>
  <c r="U2881" s="1"/>
  <c r="U2880"/>
  <c r="T2879"/>
  <c r="U2879" s="1"/>
  <c r="U2878"/>
  <c r="T2877"/>
  <c r="U2877" s="1"/>
  <c r="U2876"/>
  <c r="T2875"/>
  <c r="U2875" s="1"/>
  <c r="U2874"/>
  <c r="T2873"/>
  <c r="U2873" s="1"/>
  <c r="T2871"/>
  <c r="U2871" s="1"/>
  <c r="T2869"/>
  <c r="U2869" s="1"/>
  <c r="U2868"/>
  <c r="T2867"/>
  <c r="U2867" s="1"/>
  <c r="U2866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U2855"/>
  <c r="T2854"/>
  <c r="U2854" s="1"/>
  <c r="T2852"/>
  <c r="U2852" s="1"/>
  <c r="U2851"/>
  <c r="T2850"/>
  <c r="U2850" s="1"/>
  <c r="U2849"/>
  <c r="T2848"/>
  <c r="U2848" s="1"/>
  <c r="U2847"/>
  <c r="T2846"/>
  <c r="U2846" s="1"/>
  <c r="U2845"/>
  <c r="T2844"/>
  <c r="U2844" s="1"/>
  <c r="U2843"/>
  <c r="T2842"/>
  <c r="U2842" s="1"/>
  <c r="U2841"/>
  <c r="T2840"/>
  <c r="U2840" s="1"/>
  <c r="U2839"/>
  <c r="T2838"/>
  <c r="U2838" s="1"/>
  <c r="U2837"/>
  <c r="T2836"/>
  <c r="U2836" s="1"/>
  <c r="U2835"/>
  <c r="T2834"/>
  <c r="U2834" s="1"/>
  <c r="U2833"/>
  <c r="T2832"/>
  <c r="U2832" s="1"/>
  <c r="T2831"/>
  <c r="U2831" s="1"/>
  <c r="T2830"/>
  <c r="U2830" s="1"/>
  <c r="U2829"/>
  <c r="T2828"/>
  <c r="U2828" s="1"/>
  <c r="T2826"/>
  <c r="U2826" s="1"/>
  <c r="T2825"/>
  <c r="U2825" s="1"/>
  <c r="T2823"/>
  <c r="U2823" s="1"/>
  <c r="T2822"/>
  <c r="U2822" s="1"/>
  <c r="U2821"/>
  <c r="T2820"/>
  <c r="U2820" s="1"/>
  <c r="T2819"/>
  <c r="U2819" s="1"/>
  <c r="U2818"/>
  <c r="T2817"/>
  <c r="U2817" s="1"/>
  <c r="U2816"/>
  <c r="T2815"/>
  <c r="U2815" s="1"/>
  <c r="U2814"/>
  <c r="T2813"/>
  <c r="U2813" s="1"/>
  <c r="U2812"/>
  <c r="T2811"/>
  <c r="U2811" s="1"/>
  <c r="U2810"/>
  <c r="T2808"/>
  <c r="U2808" s="1"/>
  <c r="U2807"/>
  <c r="T2806"/>
  <c r="U2806" s="1"/>
  <c r="U2805"/>
  <c r="T2804"/>
  <c r="U2804" s="1"/>
  <c r="U2803"/>
  <c r="T2802"/>
  <c r="U2802" s="1"/>
  <c r="U2801"/>
  <c r="T2800"/>
  <c r="U2800" s="1"/>
  <c r="U2799"/>
  <c r="T2798"/>
  <c r="U2798" s="1"/>
  <c r="U2797"/>
  <c r="T2796"/>
  <c r="U2796" s="1"/>
  <c r="U2795"/>
  <c r="T2794"/>
  <c r="U2794" s="1"/>
  <c r="T2792"/>
  <c r="U2792" s="1"/>
  <c r="T2790"/>
  <c r="U2790" s="1"/>
  <c r="U2789"/>
  <c r="T2788"/>
  <c r="U2788" s="1"/>
  <c r="U2787"/>
  <c r="T2786"/>
  <c r="U2786" s="1"/>
  <c r="U2785"/>
  <c r="T2784"/>
  <c r="U2784" s="1"/>
  <c r="U2783"/>
  <c r="T2782"/>
  <c r="U2782" s="1"/>
  <c r="U2781"/>
  <c r="T2780"/>
  <c r="U2780" s="1"/>
  <c r="U2779"/>
  <c r="T2778"/>
  <c r="U2778" s="1"/>
  <c r="T2776"/>
  <c r="U2776" s="1"/>
  <c r="U2775"/>
  <c r="T2774"/>
  <c r="U2774" s="1"/>
  <c r="T2773"/>
  <c r="U2773" s="1"/>
  <c r="T2772"/>
  <c r="U2772" s="1"/>
  <c r="T2771"/>
  <c r="U2771" s="1"/>
  <c r="U2770"/>
  <c r="T2769"/>
  <c r="U2769" s="1"/>
  <c r="T2768"/>
  <c r="U2768" s="1"/>
  <c r="U2767"/>
  <c r="T2766"/>
  <c r="U2766" s="1"/>
  <c r="U2765"/>
  <c r="T2764"/>
  <c r="U2764" s="1"/>
  <c r="U2763"/>
  <c r="T2762"/>
  <c r="U2762" s="1"/>
  <c r="U2761"/>
  <c r="T2760"/>
  <c r="U2760" s="1"/>
  <c r="T2759"/>
  <c r="U2759" s="1"/>
  <c r="T2757"/>
  <c r="U2757" s="1"/>
  <c r="T2756"/>
  <c r="U2756" s="1"/>
  <c r="U2755"/>
  <c r="T2754"/>
  <c r="U2754" s="1"/>
  <c r="U2753"/>
  <c r="T2752"/>
  <c r="U2752" s="1"/>
  <c r="T2750"/>
  <c r="U2750" s="1"/>
  <c r="U2749"/>
  <c r="T2748"/>
  <c r="U2748" s="1"/>
  <c r="U2747"/>
  <c r="T2746"/>
  <c r="U2746" s="1"/>
  <c r="T2745"/>
  <c r="U2745" s="1"/>
  <c r="U2744"/>
  <c r="T2743"/>
  <c r="U2743" s="1"/>
  <c r="U2742"/>
  <c r="T2741"/>
  <c r="U2741" s="1"/>
  <c r="U2740"/>
  <c r="T2739"/>
  <c r="U2739" s="1"/>
  <c r="T2737"/>
  <c r="U2737" s="1"/>
  <c r="U2736"/>
  <c r="T2735"/>
  <c r="U2735" s="1"/>
  <c r="U2734"/>
  <c r="T2733"/>
  <c r="U2733" s="1"/>
  <c r="U2732"/>
  <c r="T2731"/>
  <c r="U2731" s="1"/>
  <c r="T2729"/>
  <c r="U2729" s="1"/>
  <c r="U2728"/>
  <c r="T2727"/>
  <c r="U2727" s="1"/>
  <c r="U2726"/>
  <c r="T2725"/>
  <c r="U2725" s="1"/>
  <c r="U2724"/>
  <c r="T2723"/>
  <c r="U2723" s="1"/>
  <c r="T2721"/>
  <c r="U2721" s="1"/>
  <c r="T2719"/>
  <c r="U2719" s="1"/>
  <c r="T2717"/>
  <c r="U2717" s="1"/>
  <c r="U2716"/>
  <c r="T2715"/>
  <c r="U2715" s="1"/>
  <c r="U2714"/>
  <c r="T2713"/>
  <c r="U2713" s="1"/>
  <c r="T2711"/>
  <c r="U2711" s="1"/>
  <c r="T2709"/>
  <c r="U2709" s="1"/>
  <c r="U2708"/>
  <c r="T2707"/>
  <c r="U2707" s="1"/>
  <c r="T2705"/>
  <c r="U2705" s="1"/>
  <c r="T2703"/>
  <c r="U2703" s="1"/>
  <c r="U2702"/>
  <c r="T2701"/>
  <c r="U2701" s="1"/>
  <c r="U2700"/>
  <c r="T2699"/>
  <c r="U2699" s="1"/>
  <c r="U2698"/>
  <c r="T2697"/>
  <c r="U2697" s="1"/>
  <c r="U2696"/>
  <c r="T2695"/>
  <c r="U2695" s="1"/>
  <c r="U2694"/>
  <c r="T2693"/>
  <c r="U2693" s="1"/>
  <c r="U2692"/>
  <c r="T2691"/>
  <c r="U2691" s="1"/>
  <c r="T2689"/>
  <c r="U2689" s="1"/>
  <c r="T2688"/>
  <c r="U2688" s="1"/>
  <c r="T2686"/>
  <c r="U2686" s="1"/>
  <c r="T2684"/>
  <c r="U2684" s="1"/>
  <c r="T2682"/>
  <c r="U2682" s="1"/>
  <c r="U2681"/>
  <c r="T2680"/>
  <c r="U2680" s="1"/>
  <c r="U2679"/>
  <c r="T2678"/>
  <c r="U2678" s="1"/>
  <c r="T2676"/>
  <c r="U2676" s="1"/>
  <c r="T2674"/>
  <c r="U2674" s="1"/>
  <c r="U2673"/>
  <c r="T2672"/>
  <c r="U2672" s="1"/>
  <c r="U2671"/>
  <c r="T2670"/>
  <c r="U2670" s="1"/>
  <c r="U2669"/>
  <c r="T2668"/>
  <c r="U2668" s="1"/>
  <c r="U2667"/>
  <c r="T2666"/>
  <c r="U2666" s="1"/>
  <c r="U2665"/>
  <c r="T2664"/>
  <c r="U2664" s="1"/>
  <c r="U2663"/>
  <c r="T2662"/>
  <c r="U2662" s="1"/>
  <c r="U2661"/>
  <c r="U2660"/>
  <c r="T2659"/>
  <c r="U2659" s="1"/>
  <c r="U2658"/>
  <c r="T2657"/>
  <c r="U2657" s="1"/>
  <c r="U2656"/>
  <c r="T2655"/>
  <c r="U2655" s="1"/>
  <c r="U2654"/>
  <c r="T2653"/>
  <c r="U2653" s="1"/>
  <c r="U2652"/>
  <c r="T2650"/>
  <c r="U2650" s="1"/>
  <c r="U2649"/>
  <c r="T2648"/>
  <c r="U2648" s="1"/>
  <c r="U2647"/>
  <c r="T2646"/>
  <c r="U2646" s="1"/>
  <c r="U2645"/>
  <c r="T2644"/>
  <c r="U2644" s="1"/>
  <c r="U2643"/>
  <c r="T2642"/>
  <c r="U2642" s="1"/>
  <c r="U2641"/>
  <c r="T2640"/>
  <c r="U2640" s="1"/>
  <c r="U2639"/>
  <c r="T2638"/>
  <c r="U2638" s="1"/>
  <c r="U2637"/>
  <c r="T2636"/>
  <c r="U2636" s="1"/>
  <c r="U2635"/>
  <c r="T2634"/>
  <c r="U2634" s="1"/>
  <c r="U2633"/>
  <c r="T2632"/>
  <c r="U2632" s="1"/>
  <c r="U2631"/>
  <c r="T2630"/>
  <c r="U2630" s="1"/>
  <c r="U2629"/>
  <c r="T2628"/>
  <c r="U2628" s="1"/>
  <c r="U2627"/>
  <c r="T2626"/>
  <c r="U2626" s="1"/>
  <c r="U2625"/>
  <c r="T2624"/>
  <c r="U2624" s="1"/>
  <c r="U2623"/>
  <c r="T2622"/>
  <c r="U2622" s="1"/>
  <c r="U2621"/>
  <c r="T2620"/>
  <c r="U2620" s="1"/>
  <c r="U2619"/>
  <c r="T2618"/>
  <c r="U2618" s="1"/>
  <c r="U2617"/>
  <c r="T2616"/>
  <c r="U2616" s="1"/>
  <c r="U2615"/>
  <c r="T2614"/>
  <c r="U2614" s="1"/>
  <c r="U2613"/>
  <c r="T2612"/>
  <c r="U2612" s="1"/>
  <c r="U2611"/>
  <c r="T2610"/>
  <c r="U2610" s="1"/>
  <c r="U2609"/>
  <c r="T2608"/>
  <c r="U2608" s="1"/>
  <c r="T2606"/>
  <c r="U2606" s="1"/>
  <c r="T2604"/>
  <c r="U2604" s="1"/>
  <c r="T2603"/>
  <c r="U2603" s="1"/>
  <c r="T2602"/>
  <c r="U2602" s="1"/>
  <c r="T2601"/>
  <c r="U2601" s="1"/>
  <c r="U2600"/>
  <c r="T2599"/>
  <c r="U2599" s="1"/>
  <c r="T2598"/>
  <c r="U2598" s="1"/>
  <c r="U2597"/>
  <c r="T2596"/>
  <c r="U2596" s="1"/>
  <c r="U2595"/>
  <c r="T2594"/>
  <c r="U2594" s="1"/>
  <c r="T2593"/>
  <c r="U2593" s="1"/>
  <c r="U2592"/>
  <c r="T2591"/>
  <c r="U2591" s="1"/>
  <c r="U2590"/>
  <c r="T2589"/>
  <c r="U2589" s="1"/>
  <c r="U2588"/>
  <c r="T2587"/>
  <c r="U2587" s="1"/>
  <c r="U2586"/>
  <c r="T2585"/>
  <c r="U2585" s="1"/>
  <c r="U2584"/>
  <c r="U2583"/>
  <c r="T2582"/>
  <c r="U2582" s="1"/>
  <c r="U2581"/>
  <c r="T2580"/>
  <c r="U2580" s="1"/>
  <c r="U2579"/>
  <c r="T2578"/>
  <c r="U2578" s="1"/>
  <c r="U2577"/>
  <c r="T2576"/>
  <c r="U2576" s="1"/>
  <c r="U2575"/>
  <c r="T2574"/>
  <c r="U2574" s="1"/>
  <c r="U2573"/>
  <c r="T2572"/>
  <c r="U2572" s="1"/>
  <c r="U2571"/>
  <c r="T2570"/>
  <c r="U2570" s="1"/>
  <c r="U2569"/>
  <c r="T2568"/>
  <c r="U2568" s="1"/>
  <c r="U2567"/>
  <c r="T2566"/>
  <c r="U2566" s="1"/>
  <c r="U2565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U2553"/>
  <c r="T2552"/>
  <c r="U2552" s="1"/>
  <c r="T2550"/>
  <c r="U2550" s="1"/>
  <c r="U2549"/>
  <c r="T2548"/>
  <c r="U2548" s="1"/>
  <c r="U2547"/>
  <c r="T2546"/>
  <c r="U2546" s="1"/>
  <c r="U2545"/>
  <c r="T2544"/>
  <c r="U2544" s="1"/>
  <c r="U2543"/>
  <c r="T2542"/>
  <c r="U2542" s="1"/>
  <c r="U2541"/>
  <c r="T2540"/>
  <c r="U2540" s="1"/>
  <c r="U2539"/>
  <c r="T2538"/>
  <c r="U2538" s="1"/>
  <c r="U2537"/>
  <c r="T2536"/>
  <c r="U2536" s="1"/>
  <c r="T2534"/>
  <c r="U2534" s="1"/>
  <c r="U2533"/>
  <c r="T2532"/>
  <c r="U2532" s="1"/>
  <c r="U2531"/>
  <c r="T2530"/>
  <c r="U2530" s="1"/>
  <c r="U2529"/>
  <c r="T2528"/>
  <c r="U2528" s="1"/>
  <c r="U2527"/>
  <c r="T2526"/>
  <c r="U2526" s="1"/>
  <c r="U2525"/>
  <c r="T2524"/>
  <c r="U2524" s="1"/>
  <c r="U2523"/>
  <c r="T2522"/>
  <c r="U2522" s="1"/>
  <c r="U2521"/>
  <c r="T2520"/>
  <c r="U2520" s="1"/>
  <c r="U2519"/>
  <c r="T2518"/>
  <c r="U2518" s="1"/>
  <c r="U2517"/>
  <c r="T2516"/>
  <c r="U2516" s="1"/>
  <c r="U2515"/>
  <c r="T2514"/>
  <c r="U2514" s="1"/>
  <c r="U2513"/>
  <c r="T2512"/>
  <c r="U2512" s="1"/>
  <c r="U2511"/>
  <c r="T2510"/>
  <c r="U2510" s="1"/>
  <c r="U2509"/>
  <c r="T2508"/>
  <c r="U2508" s="1"/>
  <c r="U2507"/>
  <c r="U2506"/>
  <c r="T2505"/>
  <c r="U2505" s="1"/>
  <c r="U2504"/>
  <c r="T2503"/>
  <c r="U2503" s="1"/>
  <c r="U2502"/>
  <c r="T2501"/>
  <c r="U2501" s="1"/>
  <c r="U2500"/>
  <c r="T2499"/>
  <c r="U2499" s="1"/>
  <c r="T2498"/>
  <c r="U2498" s="1"/>
  <c r="T2497"/>
  <c r="U2497" s="1"/>
  <c r="T2496"/>
  <c r="U2496" s="1"/>
  <c r="U2495"/>
  <c r="T2494"/>
  <c r="U2494" s="1"/>
  <c r="U2493"/>
  <c r="T2492"/>
  <c r="U2492" s="1"/>
  <c r="U2491"/>
  <c r="T2490"/>
  <c r="U2490" s="1"/>
  <c r="U2489"/>
  <c r="T2488"/>
  <c r="U2488" s="1"/>
  <c r="U2487"/>
  <c r="T2486"/>
  <c r="U2486" s="1"/>
  <c r="U2485"/>
  <c r="T2484"/>
  <c r="U2484" s="1"/>
  <c r="U2483"/>
  <c r="T2482"/>
  <c r="U2482" s="1"/>
  <c r="U2481"/>
  <c r="T2480"/>
  <c r="U2480" s="1"/>
  <c r="U2479"/>
  <c r="T2478"/>
  <c r="U2478" s="1"/>
  <c r="U2477"/>
  <c r="T2476"/>
  <c r="U2476" s="1"/>
  <c r="U2475"/>
  <c r="T2474"/>
  <c r="U2474" s="1"/>
  <c r="U2473"/>
  <c r="T2472"/>
  <c r="U2472" s="1"/>
  <c r="U2471"/>
  <c r="T2470"/>
  <c r="U2470" s="1"/>
  <c r="T2468"/>
  <c r="U2468" s="1"/>
  <c r="T2467"/>
  <c r="U2467" s="1"/>
  <c r="T2465"/>
  <c r="U2465" s="1"/>
  <c r="U2464"/>
  <c r="T2463"/>
  <c r="U2463" s="1"/>
  <c r="T2462"/>
  <c r="U2462" s="1"/>
  <c r="T2461"/>
  <c r="U2461" s="1"/>
  <c r="T2460"/>
  <c r="U2460" s="1"/>
  <c r="T2459"/>
  <c r="U2459" s="1"/>
  <c r="U2458"/>
  <c r="T2457"/>
  <c r="U2457" s="1"/>
  <c r="U2456"/>
  <c r="T2455"/>
  <c r="U2455" s="1"/>
  <c r="U2454"/>
  <c r="T2453"/>
  <c r="U2453" s="1"/>
  <c r="U2452"/>
  <c r="T2451"/>
  <c r="U2451" s="1"/>
  <c r="T2449"/>
  <c r="U2449" s="1"/>
  <c r="T2448"/>
  <c r="U2448" s="1"/>
  <c r="U2447"/>
  <c r="T2446"/>
  <c r="U2446" s="1"/>
  <c r="U2445"/>
  <c r="T2444"/>
  <c r="U2444" s="1"/>
  <c r="T2443"/>
  <c r="U2443" s="1"/>
  <c r="T2442"/>
  <c r="U2442" s="1"/>
  <c r="T2440"/>
  <c r="U2440" s="1"/>
  <c r="T2438"/>
  <c r="U2438" s="1"/>
  <c r="U2437"/>
  <c r="T2436"/>
  <c r="U2436" s="1"/>
  <c r="U2435"/>
  <c r="T2434"/>
  <c r="U2434" s="1"/>
  <c r="T2432"/>
  <c r="U2432" s="1"/>
  <c r="T2430"/>
  <c r="U2430" s="1"/>
  <c r="T2428"/>
  <c r="U2428" s="1"/>
  <c r="T2426"/>
  <c r="U2426" s="1"/>
  <c r="T2424"/>
  <c r="U2424" s="1"/>
  <c r="T2422"/>
  <c r="U2422" s="1"/>
  <c r="U2421"/>
  <c r="T2420"/>
  <c r="U2420" s="1"/>
  <c r="T2418"/>
  <c r="U2418" s="1"/>
  <c r="T2416"/>
  <c r="U2416" s="1"/>
  <c r="T2414"/>
  <c r="U2414" s="1"/>
  <c r="U2413"/>
  <c r="T2412"/>
  <c r="U2412" s="1"/>
  <c r="T2410"/>
  <c r="U2410" s="1"/>
  <c r="T2408"/>
  <c r="U2408" s="1"/>
  <c r="T2406"/>
  <c r="U2406" s="1"/>
  <c r="T2404"/>
  <c r="U2404" s="1"/>
  <c r="U2403"/>
  <c r="T2402"/>
  <c r="U2402" s="1"/>
  <c r="U2401"/>
  <c r="T2400"/>
  <c r="U2400" s="1"/>
  <c r="U2399"/>
  <c r="T2398"/>
  <c r="U2398" s="1"/>
  <c r="U2397"/>
  <c r="T2396"/>
  <c r="U2396" s="1"/>
  <c r="U2395"/>
  <c r="T2394"/>
  <c r="U2394" s="1"/>
  <c r="U2393"/>
  <c r="T2392"/>
  <c r="U2392" s="1"/>
  <c r="U2391"/>
  <c r="T2390"/>
  <c r="U2390" s="1"/>
  <c r="U2389"/>
  <c r="T2388"/>
  <c r="U2388" s="1"/>
  <c r="U2387"/>
  <c r="T2386"/>
  <c r="U2386" s="1"/>
  <c r="U2385"/>
  <c r="T2384"/>
  <c r="U2384" s="1"/>
  <c r="U2383"/>
  <c r="T2382"/>
  <c r="U2382" s="1"/>
  <c r="U2381"/>
  <c r="T2380"/>
  <c r="U2380" s="1"/>
  <c r="U2379"/>
  <c r="T2378"/>
  <c r="U2378" s="1"/>
  <c r="U2377"/>
  <c r="T2376"/>
  <c r="U2376" s="1"/>
  <c r="U2375"/>
  <c r="T2374"/>
  <c r="U2374" s="1"/>
  <c r="U2373"/>
  <c r="T2372"/>
  <c r="U2372" s="1"/>
  <c r="U2371"/>
  <c r="T2370"/>
  <c r="U2370" s="1"/>
  <c r="U2369"/>
  <c r="T2368"/>
  <c r="U2368" s="1"/>
  <c r="U2367"/>
  <c r="T2366"/>
  <c r="U2366" s="1"/>
  <c r="U2365"/>
  <c r="T2364"/>
  <c r="U2364" s="1"/>
  <c r="U2363"/>
  <c r="U2362"/>
  <c r="T2361"/>
  <c r="U2361" s="1"/>
  <c r="U2360"/>
  <c r="U2359"/>
  <c r="T2358"/>
  <c r="U2358" s="1"/>
  <c r="U2357"/>
  <c r="T2356"/>
  <c r="U2356" s="1"/>
  <c r="U2355"/>
  <c r="U2354"/>
  <c r="U2353"/>
  <c r="T2352"/>
  <c r="U2352" s="1"/>
  <c r="T2351"/>
  <c r="U2351" s="1"/>
  <c r="U2350"/>
  <c r="T2349"/>
  <c r="U2349" s="1"/>
  <c r="T2348"/>
  <c r="U2348" s="1"/>
  <c r="U2347"/>
  <c r="T2346"/>
  <c r="U2346" s="1"/>
  <c r="U2345"/>
  <c r="T2344"/>
  <c r="U2344" s="1"/>
  <c r="U2343"/>
  <c r="T2342"/>
  <c r="U2342" s="1"/>
  <c r="U2341"/>
  <c r="T2340"/>
  <c r="U2340" s="1"/>
  <c r="U2339"/>
  <c r="T2338"/>
  <c r="U2338" s="1"/>
  <c r="T2336"/>
  <c r="U2336" s="1"/>
  <c r="U2335"/>
  <c r="U2334"/>
  <c r="T2333"/>
  <c r="U2333" s="1"/>
  <c r="T2332"/>
  <c r="U2332" s="1"/>
  <c r="U2331"/>
  <c r="T2330"/>
  <c r="U2330" s="1"/>
  <c r="U2329"/>
  <c r="T2328"/>
  <c r="U2328" s="1"/>
  <c r="T2327"/>
  <c r="U2327" s="1"/>
  <c r="U2326"/>
  <c r="T2325"/>
  <c r="U2325" s="1"/>
  <c r="U2324"/>
  <c r="T2323"/>
  <c r="U2323" s="1"/>
  <c r="U2322"/>
  <c r="T2321"/>
  <c r="U2321" s="1"/>
  <c r="T2320"/>
  <c r="U2320" s="1"/>
  <c r="T2319"/>
  <c r="U2319" s="1"/>
  <c r="T2317"/>
  <c r="U2317" s="1"/>
  <c r="T2315"/>
  <c r="U2315" s="1"/>
  <c r="U2314"/>
  <c r="T2313"/>
  <c r="U2313" s="1"/>
  <c r="T2312"/>
  <c r="U2312" s="1"/>
  <c r="U2311"/>
  <c r="T2310"/>
  <c r="U2310" s="1"/>
  <c r="T2309"/>
  <c r="U2309" s="1"/>
  <c r="U2308"/>
  <c r="T2307"/>
  <c r="U2307" s="1"/>
  <c r="U2306"/>
  <c r="T2305"/>
  <c r="U2305" s="1"/>
  <c r="T2304"/>
  <c r="U2304" s="1"/>
  <c r="T2303"/>
  <c r="U2303" s="1"/>
  <c r="U2302"/>
  <c r="T2301"/>
  <c r="U2301" s="1"/>
  <c r="U2300"/>
  <c r="T2299"/>
  <c r="U2299" s="1"/>
  <c r="U2298"/>
  <c r="T2297"/>
  <c r="U2297" s="1"/>
  <c r="U2296"/>
  <c r="T2295"/>
  <c r="U2295" s="1"/>
  <c r="U2294"/>
  <c r="T2293"/>
  <c r="U2293" s="1"/>
  <c r="U2292"/>
  <c r="T2291"/>
  <c r="U2291" s="1"/>
  <c r="U2290"/>
  <c r="U2289"/>
  <c r="T2288"/>
  <c r="U2288" s="1"/>
  <c r="U2287"/>
  <c r="U2286"/>
  <c r="T2285"/>
  <c r="U2285" s="1"/>
  <c r="T2283"/>
  <c r="U2283" s="1"/>
  <c r="U2282"/>
  <c r="T2281"/>
  <c r="U2281" s="1"/>
  <c r="T2279"/>
  <c r="U2279" s="1"/>
  <c r="U2278"/>
  <c r="U2277"/>
  <c r="T2276"/>
  <c r="U2276" s="1"/>
  <c r="U2275"/>
  <c r="U2274"/>
  <c r="T2273"/>
  <c r="U2273" s="1"/>
  <c r="U2272"/>
  <c r="U2271"/>
  <c r="T2270"/>
  <c r="U2270" s="1"/>
  <c r="U2269"/>
  <c r="T2268"/>
  <c r="U2268" s="1"/>
  <c r="T2267"/>
  <c r="U2267" s="1"/>
  <c r="U2266"/>
  <c r="T2265"/>
  <c r="U2265" s="1"/>
  <c r="T2263"/>
  <c r="U2263" s="1"/>
  <c r="U2262"/>
  <c r="T2261"/>
  <c r="U2261" s="1"/>
  <c r="U2260"/>
  <c r="T2259"/>
  <c r="U2259" s="1"/>
  <c r="U2258"/>
  <c r="T2257"/>
  <c r="U2257" s="1"/>
  <c r="T2255"/>
  <c r="U2255" s="1"/>
  <c r="U2254"/>
  <c r="T2253"/>
  <c r="U2253" s="1"/>
  <c r="U2252"/>
  <c r="T2251"/>
  <c r="U2251" s="1"/>
  <c r="U2250"/>
  <c r="T2249"/>
  <c r="U2249" s="1"/>
  <c r="U2248"/>
  <c r="T2247"/>
  <c r="U2247" s="1"/>
  <c r="U2246"/>
  <c r="T2245"/>
  <c r="U2245" s="1"/>
  <c r="U2244"/>
  <c r="T2243"/>
  <c r="U2243" s="1"/>
  <c r="U2242"/>
  <c r="T2241"/>
  <c r="U2241" s="1"/>
  <c r="U2240"/>
  <c r="U2239"/>
  <c r="T2238"/>
  <c r="U2238" s="1"/>
  <c r="U2237"/>
  <c r="U2236"/>
  <c r="T2235"/>
  <c r="U2235" s="1"/>
  <c r="U2234"/>
  <c r="T2233"/>
  <c r="U2233" s="1"/>
  <c r="U2232"/>
  <c r="T2231"/>
  <c r="U2231" s="1"/>
  <c r="U2230"/>
  <c r="T2229"/>
  <c r="U2229" s="1"/>
  <c r="U2228"/>
  <c r="T2227"/>
  <c r="U2227" s="1"/>
  <c r="U2226"/>
  <c r="T2225"/>
  <c r="U2225" s="1"/>
  <c r="U2224"/>
  <c r="T2223"/>
  <c r="U2223" s="1"/>
  <c r="T2221"/>
  <c r="U2221" s="1"/>
  <c r="U2220"/>
  <c r="T2219"/>
  <c r="U2219" s="1"/>
  <c r="U2218"/>
  <c r="T2217"/>
  <c r="U2217" s="1"/>
  <c r="T2215"/>
  <c r="U2215" s="1"/>
  <c r="T2213"/>
  <c r="U2213" s="1"/>
  <c r="U2212"/>
  <c r="T2211"/>
  <c r="U2211" s="1"/>
  <c r="T2209"/>
  <c r="U2209" s="1"/>
  <c r="T2207"/>
  <c r="U2207" s="1"/>
  <c r="U2206"/>
  <c r="T2205"/>
  <c r="U2205" s="1"/>
  <c r="U2204"/>
  <c r="T2203"/>
  <c r="U2203" s="1"/>
  <c r="U2202"/>
  <c r="T2201"/>
  <c r="U2201" s="1"/>
  <c r="U2200"/>
  <c r="T2199"/>
  <c r="U2199" s="1"/>
  <c r="U2198"/>
  <c r="T2197"/>
  <c r="U2197" s="1"/>
  <c r="T2195"/>
  <c r="U2195" s="1"/>
  <c r="T2194"/>
  <c r="U2194" s="1"/>
  <c r="T2193"/>
  <c r="U2193" s="1"/>
  <c r="T2192"/>
  <c r="U2192" s="1"/>
  <c r="U2191"/>
  <c r="T2190"/>
  <c r="U2190" s="1"/>
  <c r="U2189"/>
  <c r="T2188"/>
  <c r="U2188" s="1"/>
  <c r="U2187"/>
  <c r="T2186"/>
  <c r="U2186" s="1"/>
  <c r="T2184"/>
  <c r="U2184" s="1"/>
  <c r="U2183"/>
  <c r="T2182"/>
  <c r="U2182" s="1"/>
  <c r="U2181"/>
  <c r="T2180"/>
  <c r="U2180" s="1"/>
  <c r="U2179"/>
  <c r="T2178"/>
  <c r="U2178" s="1"/>
  <c r="U2177"/>
  <c r="T2176"/>
  <c r="U2176" s="1"/>
  <c r="U2175"/>
  <c r="T2174"/>
  <c r="U2174" s="1"/>
  <c r="U2173"/>
  <c r="T2172"/>
  <c r="U2172" s="1"/>
  <c r="U2171"/>
  <c r="T2170"/>
  <c r="U2170" s="1"/>
  <c r="U2169"/>
  <c r="T2168"/>
  <c r="U2168" s="1"/>
  <c r="U2167"/>
  <c r="T2166"/>
  <c r="U2166" s="1"/>
  <c r="T2165"/>
  <c r="U2165" s="1"/>
  <c r="T2163"/>
  <c r="U2163" s="1"/>
  <c r="U2162"/>
  <c r="T2161"/>
  <c r="U2161" s="1"/>
  <c r="U2160"/>
  <c r="T2159"/>
  <c r="U2159" s="1"/>
  <c r="U2158"/>
  <c r="T2157"/>
  <c r="U2157" s="1"/>
  <c r="U2156"/>
  <c r="T2155"/>
  <c r="U2155" s="1"/>
  <c r="T2154"/>
  <c r="U2154" s="1"/>
  <c r="T2153"/>
  <c r="U2153" s="1"/>
  <c r="T2151"/>
  <c r="U2151" s="1"/>
  <c r="T2150"/>
  <c r="U2150" s="1"/>
  <c r="T2149"/>
  <c r="U2149" s="1"/>
  <c r="T2147"/>
  <c r="U2147" s="1"/>
  <c r="T2146"/>
  <c r="U2146" s="1"/>
  <c r="U2145"/>
  <c r="T2144"/>
  <c r="U2144" s="1"/>
  <c r="U2143"/>
  <c r="T2142"/>
  <c r="U2142" s="1"/>
  <c r="U2141"/>
  <c r="T2140"/>
  <c r="U2140" s="1"/>
  <c r="U2139"/>
  <c r="T2136"/>
  <c r="U2136" s="1"/>
  <c r="U2135"/>
  <c r="T2134"/>
  <c r="U2134" s="1"/>
  <c r="U2133"/>
  <c r="T2132"/>
  <c r="U2132" s="1"/>
  <c r="T2130"/>
  <c r="U2130" s="1"/>
  <c r="T2129"/>
  <c r="U2129" s="1"/>
  <c r="T2128"/>
  <c r="U2128" s="1"/>
  <c r="U2127"/>
  <c r="U2126"/>
  <c r="T2125"/>
  <c r="U2125" s="1"/>
  <c r="U2124"/>
  <c r="T2123"/>
  <c r="U2123" s="1"/>
  <c r="U2122"/>
  <c r="U2121"/>
  <c r="T2120"/>
  <c r="U2120" s="1"/>
  <c r="U2119"/>
  <c r="U2118"/>
  <c r="T2117"/>
  <c r="U2117" s="1"/>
  <c r="U2116"/>
  <c r="T2115"/>
  <c r="U2115" s="1"/>
  <c r="U2114"/>
  <c r="T2113"/>
  <c r="U2113" s="1"/>
  <c r="U2112"/>
  <c r="T2111"/>
  <c r="U2111" s="1"/>
  <c r="U2110"/>
  <c r="T2109"/>
  <c r="U2109" s="1"/>
  <c r="U2108"/>
  <c r="T2107"/>
  <c r="U2107" s="1"/>
  <c r="U2106"/>
  <c r="T2105"/>
  <c r="U2105" s="1"/>
  <c r="U2104"/>
  <c r="T2103"/>
  <c r="U2103" s="1"/>
  <c r="U2102"/>
  <c r="T2101"/>
  <c r="U2101" s="1"/>
  <c r="T2100"/>
  <c r="U2100" s="1"/>
  <c r="T2099"/>
  <c r="U2099" s="1"/>
  <c r="T2098"/>
  <c r="U2098" s="1"/>
  <c r="T2097"/>
  <c r="U2097" s="1"/>
  <c r="U2096"/>
  <c r="T2095"/>
  <c r="U2095" s="1"/>
  <c r="U2094"/>
  <c r="T2093"/>
  <c r="U2093" s="1"/>
  <c r="T2092"/>
  <c r="U2092" s="1"/>
  <c r="T2090"/>
  <c r="U2090" s="1"/>
  <c r="T2088"/>
  <c r="U2088" s="1"/>
  <c r="T2086"/>
  <c r="U2086" s="1"/>
  <c r="T2085"/>
  <c r="U2085" s="1"/>
  <c r="T2084"/>
  <c r="U2084" s="1"/>
  <c r="U2083"/>
  <c r="U2082"/>
  <c r="T2081"/>
  <c r="U2081" s="1"/>
  <c r="U2080"/>
  <c r="T2079"/>
  <c r="U2079" s="1"/>
  <c r="U2078"/>
  <c r="T2077"/>
  <c r="U2077" s="1"/>
  <c r="T2075"/>
  <c r="U2075" s="1"/>
  <c r="T2073"/>
  <c r="U2073" s="1"/>
  <c r="U2072"/>
  <c r="T2071"/>
  <c r="U2071" s="1"/>
  <c r="T2069"/>
  <c r="U2069" s="1"/>
  <c r="T2068"/>
  <c r="U2068" s="1"/>
  <c r="T2067"/>
  <c r="U2067" s="1"/>
  <c r="T2066"/>
  <c r="U2066" s="1"/>
  <c r="T2065"/>
  <c r="U2065" s="1"/>
  <c r="U2064"/>
  <c r="T2063"/>
  <c r="U2063" s="1"/>
  <c r="U2062"/>
  <c r="T2061"/>
  <c r="U2061" s="1"/>
  <c r="T2059"/>
  <c r="U2059" s="1"/>
  <c r="U2058"/>
  <c r="T2057"/>
  <c r="U2057" s="1"/>
  <c r="U2056"/>
  <c r="T2055"/>
  <c r="U2055" s="1"/>
  <c r="U2054"/>
  <c r="T2053"/>
  <c r="U2053" s="1"/>
  <c r="U2052"/>
  <c r="T2051"/>
  <c r="U2051" s="1"/>
  <c r="U2050"/>
  <c r="T2049"/>
  <c r="U2049" s="1"/>
  <c r="U2048"/>
  <c r="T2047"/>
  <c r="U2047" s="1"/>
  <c r="U2046"/>
  <c r="T2045"/>
  <c r="U2045" s="1"/>
  <c r="U2044"/>
  <c r="U2043"/>
  <c r="T2042"/>
  <c r="U2042" s="1"/>
  <c r="T2040"/>
  <c r="U2040" s="1"/>
  <c r="U2039"/>
  <c r="T2038"/>
  <c r="U2038" s="1"/>
  <c r="U2037"/>
  <c r="T2036"/>
  <c r="U2036" s="1"/>
  <c r="U2035"/>
  <c r="T2034"/>
  <c r="U2034" s="1"/>
  <c r="U2033"/>
  <c r="T2032"/>
  <c r="U2032" s="1"/>
  <c r="U2031"/>
  <c r="T2030"/>
  <c r="U2030" s="1"/>
  <c r="U2029"/>
  <c r="T2028"/>
  <c r="U2028" s="1"/>
  <c r="U2027"/>
  <c r="T2026"/>
  <c r="U2026" s="1"/>
  <c r="U2025"/>
  <c r="T2024"/>
  <c r="U2024" s="1"/>
  <c r="T2022"/>
  <c r="U2022" s="1"/>
  <c r="T2020"/>
  <c r="U2020" s="1"/>
  <c r="U2019"/>
  <c r="T2018"/>
  <c r="U2018" s="1"/>
  <c r="U2017"/>
  <c r="T2016"/>
  <c r="U2016" s="1"/>
  <c r="U2015"/>
  <c r="T2014"/>
  <c r="U2014" s="1"/>
  <c r="U2013"/>
  <c r="T2012"/>
  <c r="U2012" s="1"/>
  <c r="U2011"/>
  <c r="T2010"/>
  <c r="U2010" s="1"/>
  <c r="U2009"/>
  <c r="T2008"/>
  <c r="U2008" s="1"/>
  <c r="U2007"/>
  <c r="T2006"/>
  <c r="U2006" s="1"/>
  <c r="U2005"/>
  <c r="T2004"/>
  <c r="U2004" s="1"/>
  <c r="U2003"/>
  <c r="T2002"/>
  <c r="U2002" s="1"/>
  <c r="T2000"/>
  <c r="U2000" s="1"/>
  <c r="U1999"/>
  <c r="T1998"/>
  <c r="U1998" s="1"/>
  <c r="T1996"/>
  <c r="U1996" s="1"/>
  <c r="U1995"/>
  <c r="T1994"/>
  <c r="U1994" s="1"/>
  <c r="U1993"/>
  <c r="T1992"/>
  <c r="U1992" s="1"/>
  <c r="U1991"/>
  <c r="T1990"/>
  <c r="U1990" s="1"/>
  <c r="U1989"/>
  <c r="T1988"/>
  <c r="U1988" s="1"/>
  <c r="U1987"/>
  <c r="U1986"/>
  <c r="T1985"/>
  <c r="U1985" s="1"/>
  <c r="U1984"/>
  <c r="T1983"/>
  <c r="U1983" s="1"/>
  <c r="U1982"/>
  <c r="T1981"/>
  <c r="U1981" s="1"/>
  <c r="U1980"/>
  <c r="T1979"/>
  <c r="U1979" s="1"/>
  <c r="U1978"/>
  <c r="T1977"/>
  <c r="U1977" s="1"/>
  <c r="U1976"/>
  <c r="T1975"/>
  <c r="U1975" s="1"/>
  <c r="U1974"/>
  <c r="T1973"/>
  <c r="U1973" s="1"/>
  <c r="U1972"/>
  <c r="T1971"/>
  <c r="U1971" s="1"/>
  <c r="T1969"/>
  <c r="U1969" s="1"/>
  <c r="T1968"/>
  <c r="U1968" s="1"/>
  <c r="T1967"/>
  <c r="U1967" s="1"/>
  <c r="U1966"/>
  <c r="T1965"/>
  <c r="U1965" s="1"/>
  <c r="U1964"/>
  <c r="T1963"/>
  <c r="U1963" s="1"/>
  <c r="U1962"/>
  <c r="T1961"/>
  <c r="U1961" s="1"/>
  <c r="U1960"/>
  <c r="T1959"/>
  <c r="U1959" s="1"/>
  <c r="U1958"/>
  <c r="T1957"/>
  <c r="U1957" s="1"/>
  <c r="T1956"/>
  <c r="U1956" s="1"/>
  <c r="U1955"/>
  <c r="T1954"/>
  <c r="U1954" s="1"/>
  <c r="T1952"/>
  <c r="U1952" s="1"/>
  <c r="U1951"/>
  <c r="T1950"/>
  <c r="U1950" s="1"/>
  <c r="T1949"/>
  <c r="U1949" s="1"/>
  <c r="T1948"/>
  <c r="U1948" s="1"/>
  <c r="U1947"/>
  <c r="U1946"/>
  <c r="T1945"/>
  <c r="U1945" s="1"/>
  <c r="U1944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U1936"/>
  <c r="U1935"/>
  <c r="T1934"/>
  <c r="U1934" s="1"/>
  <c r="T1933"/>
  <c r="U1933" s="1"/>
  <c r="T1932"/>
  <c r="U1932" s="1"/>
  <c r="T1931"/>
  <c r="U1931" s="1"/>
  <c r="T1930"/>
  <c r="U1930" s="1"/>
  <c r="T1929"/>
  <c r="U1929" s="1"/>
  <c r="U1928"/>
  <c r="T1927"/>
  <c r="U1927" s="1"/>
  <c r="U1926"/>
  <c r="T1925"/>
  <c r="U1925" s="1"/>
  <c r="U1924"/>
  <c r="T1923"/>
  <c r="U1923" s="1"/>
  <c r="U1922"/>
  <c r="T1921"/>
  <c r="U1921" s="1"/>
  <c r="T1920"/>
  <c r="U1920" s="1"/>
  <c r="U1919"/>
  <c r="T1918"/>
  <c r="U1918" s="1"/>
  <c r="U1917"/>
  <c r="T1916"/>
  <c r="U1916" s="1"/>
  <c r="T1915"/>
  <c r="U1915" s="1"/>
  <c r="T1914"/>
  <c r="U1914" s="1"/>
  <c r="T1913"/>
  <c r="U1913" s="1"/>
  <c r="T1912"/>
  <c r="U1912" s="1"/>
  <c r="U1911"/>
  <c r="T1910"/>
  <c r="U1910" s="1"/>
  <c r="T1908"/>
  <c r="U1908" s="1"/>
  <c r="T1907"/>
  <c r="U1907" s="1"/>
  <c r="T1906"/>
  <c r="U1906" s="1"/>
  <c r="T1905"/>
  <c r="U1905" s="1"/>
  <c r="T1904"/>
  <c r="U1904" s="1"/>
  <c r="T1903"/>
  <c r="U1903" s="1"/>
  <c r="U1902"/>
  <c r="T1901"/>
  <c r="U1901" s="1"/>
  <c r="U1900"/>
  <c r="T1899"/>
  <c r="U1899" s="1"/>
  <c r="U1898"/>
  <c r="T1897"/>
  <c r="U1897" s="1"/>
  <c r="U1896"/>
  <c r="T1895"/>
  <c r="U1895" s="1"/>
  <c r="U1894"/>
  <c r="T1893"/>
  <c r="U1893" s="1"/>
  <c r="U1892"/>
  <c r="T1891"/>
  <c r="U1891" s="1"/>
  <c r="U1890"/>
  <c r="T1889"/>
  <c r="U1889" s="1"/>
  <c r="U1888"/>
  <c r="T1887"/>
  <c r="U1887" s="1"/>
  <c r="T1885"/>
  <c r="U1885" s="1"/>
  <c r="T1884"/>
  <c r="U1884" s="1"/>
  <c r="T1883"/>
  <c r="U1883" s="1"/>
  <c r="T1882"/>
  <c r="U1882" s="1"/>
  <c r="T1881"/>
  <c r="U1881" s="1"/>
  <c r="T1880"/>
  <c r="U1880" s="1"/>
  <c r="T1878"/>
  <c r="U1878" s="1"/>
  <c r="T1877"/>
  <c r="U1877" s="1"/>
  <c r="T1875"/>
  <c r="U1875" s="1"/>
  <c r="T1874"/>
  <c r="U1874" s="1"/>
  <c r="U1873"/>
  <c r="T1872"/>
  <c r="U1872" s="1"/>
  <c r="U1871"/>
  <c r="T1870"/>
  <c r="U1870" s="1"/>
  <c r="T1869"/>
  <c r="U1869" s="1"/>
  <c r="U1868"/>
  <c r="T1867"/>
  <c r="U1867" s="1"/>
  <c r="U1866"/>
  <c r="T1865"/>
  <c r="U1865" s="1"/>
  <c r="U1864"/>
  <c r="T1863"/>
  <c r="U1863" s="1"/>
  <c r="T1861"/>
  <c r="U1861" s="1"/>
  <c r="T1859"/>
  <c r="U1859" s="1"/>
  <c r="U1858"/>
  <c r="T1857"/>
  <c r="U1857" s="1"/>
  <c r="U1856"/>
  <c r="T1855"/>
  <c r="U1855" s="1"/>
  <c r="T1853"/>
  <c r="U1853" s="1"/>
  <c r="T1851"/>
  <c r="U1851" s="1"/>
  <c r="T1849"/>
  <c r="U1849" s="1"/>
  <c r="T1847"/>
  <c r="U1847" s="1"/>
  <c r="U1846"/>
  <c r="T1845"/>
  <c r="U1845" s="1"/>
  <c r="U1844"/>
  <c r="T1843"/>
  <c r="U1843" s="1"/>
  <c r="U1842"/>
  <c r="T1841"/>
  <c r="U1841" s="1"/>
  <c r="T1839"/>
  <c r="U1839" s="1"/>
  <c r="U1838"/>
  <c r="T1837"/>
  <c r="U1837" s="1"/>
  <c r="U1836"/>
  <c r="T1835"/>
  <c r="U1835" s="1"/>
  <c r="U1834"/>
  <c r="T1833"/>
  <c r="U1833" s="1"/>
  <c r="U1832"/>
  <c r="T1831"/>
  <c r="U1831" s="1"/>
  <c r="T1829"/>
  <c r="U1829" s="1"/>
  <c r="U1828"/>
  <c r="T1827"/>
  <c r="U1827" s="1"/>
  <c r="T1825"/>
  <c r="U1825" s="1"/>
  <c r="U1824"/>
  <c r="T1823"/>
  <c r="U1823" s="1"/>
  <c r="U1822"/>
  <c r="T1821"/>
  <c r="U1821" s="1"/>
  <c r="U1820"/>
  <c r="T1819"/>
  <c r="U1819" s="1"/>
  <c r="U1818"/>
  <c r="T1817"/>
  <c r="U1817" s="1"/>
  <c r="U1816"/>
  <c r="T1815"/>
  <c r="U1815" s="1"/>
  <c r="U1814"/>
  <c r="T1813"/>
  <c r="U1813" s="1"/>
  <c r="U1812"/>
  <c r="T1811"/>
  <c r="U1811" s="1"/>
  <c r="U1810"/>
  <c r="T1809"/>
  <c r="U1809" s="1"/>
  <c r="T1808"/>
  <c r="U1808" s="1"/>
  <c r="T1807"/>
  <c r="U1807" s="1"/>
  <c r="U1806"/>
  <c r="T1805"/>
  <c r="U1805" s="1"/>
  <c r="U1804"/>
  <c r="T1803"/>
  <c r="U1803" s="1"/>
  <c r="U1802"/>
  <c r="T1801"/>
  <c r="U1801" s="1"/>
  <c r="U1800"/>
  <c r="T1799"/>
  <c r="U1799" s="1"/>
  <c r="U1798"/>
  <c r="T1797"/>
  <c r="U1797" s="1"/>
  <c r="U1796"/>
  <c r="T1795"/>
  <c r="U1795" s="1"/>
  <c r="U1794"/>
  <c r="T1793"/>
  <c r="U1793" s="1"/>
  <c r="U1792"/>
  <c r="T1791"/>
  <c r="U1791" s="1"/>
  <c r="U1790"/>
  <c r="T1789"/>
  <c r="U1789" s="1"/>
  <c r="U1788"/>
  <c r="T1787"/>
  <c r="U1787" s="1"/>
  <c r="U1786"/>
  <c r="T1785"/>
  <c r="U1785" s="1"/>
  <c r="T1783"/>
  <c r="U1783" s="1"/>
  <c r="U1782"/>
  <c r="T1781"/>
  <c r="U1781" s="1"/>
  <c r="T1779"/>
  <c r="U1779" s="1"/>
  <c r="T1776"/>
  <c r="U1776" s="1"/>
  <c r="U1775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3"/>
  <c r="U1763" s="1"/>
  <c r="T1761"/>
  <c r="U1761" s="1"/>
  <c r="U1760"/>
  <c r="T1759"/>
  <c r="U1759" s="1"/>
  <c r="U1758"/>
  <c r="T1757"/>
  <c r="U1757" s="1"/>
  <c r="U1756"/>
  <c r="T1755"/>
  <c r="U1755" s="1"/>
  <c r="U1754"/>
  <c r="T1753"/>
  <c r="U1753" s="1"/>
  <c r="U1752"/>
  <c r="T1751"/>
  <c r="U1751" s="1"/>
  <c r="T1749"/>
  <c r="U1749" s="1"/>
  <c r="T1747"/>
  <c r="U1747" s="1"/>
  <c r="T1745"/>
  <c r="U1745" s="1"/>
  <c r="U1744"/>
  <c r="T1743"/>
  <c r="U1743" s="1"/>
  <c r="T1741"/>
  <c r="U1741" s="1"/>
  <c r="T1738"/>
  <c r="U1738" s="1"/>
  <c r="T1736"/>
  <c r="U1736" s="1"/>
  <c r="T1734"/>
  <c r="U1734" s="1"/>
  <c r="U1733"/>
  <c r="T1732"/>
  <c r="U1732" s="1"/>
  <c r="T1729"/>
  <c r="U1729" s="1"/>
  <c r="T1727"/>
  <c r="U1727" s="1"/>
  <c r="U1726"/>
  <c r="T1725"/>
  <c r="U1725" s="1"/>
  <c r="U1724"/>
  <c r="U1723"/>
  <c r="T1722"/>
  <c r="U1722" s="1"/>
  <c r="T1720"/>
  <c r="U1720" s="1"/>
  <c r="T1718"/>
  <c r="U1718" s="1"/>
  <c r="U1717"/>
  <c r="T1716"/>
  <c r="U1716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U1703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U1670"/>
  <c r="T1669"/>
  <c r="U1669" s="1"/>
  <c r="U1668"/>
  <c r="T1667"/>
  <c r="U1667" s="1"/>
  <c r="T1666"/>
  <c r="U1666" s="1"/>
  <c r="U1665"/>
  <c r="T1664"/>
  <c r="U1664" s="1"/>
  <c r="T1663"/>
  <c r="U1663" s="1"/>
  <c r="U1662"/>
  <c r="T1661"/>
  <c r="U1661" s="1"/>
  <c r="T1660"/>
  <c r="U1660" s="1"/>
  <c r="T1659"/>
  <c r="U1659" s="1"/>
  <c r="T1658"/>
  <c r="U1658" s="1"/>
  <c r="U1657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U1635"/>
  <c r="U1634"/>
  <c r="T1633"/>
  <c r="U1633" s="1"/>
  <c r="U1632"/>
  <c r="U1631"/>
  <c r="T1630"/>
  <c r="U1630" s="1"/>
  <c r="U1629"/>
  <c r="U1628"/>
  <c r="T1627"/>
  <c r="U1627" s="1"/>
  <c r="U1625"/>
  <c r="T1624"/>
  <c r="U1624" s="1"/>
  <c r="T1622"/>
  <c r="U1622" s="1"/>
  <c r="U1621"/>
  <c r="T1620"/>
  <c r="U1620" s="1"/>
  <c r="T1618"/>
  <c r="U1618" s="1"/>
  <c r="T1616"/>
  <c r="U1616" s="1"/>
  <c r="T1614"/>
  <c r="U1614" s="1"/>
  <c r="T1612"/>
  <c r="U1612" s="1"/>
  <c r="T1610"/>
  <c r="U1610" s="1"/>
  <c r="U1609"/>
  <c r="T1608"/>
  <c r="U1608" s="1"/>
  <c r="T1606"/>
  <c r="U1606" s="1"/>
  <c r="T1604"/>
  <c r="U1604" s="1"/>
  <c r="U1603"/>
  <c r="T1602"/>
  <c r="U1602" s="1"/>
  <c r="T1600"/>
  <c r="U1600" s="1"/>
  <c r="T1598"/>
  <c r="U1598" s="1"/>
  <c r="U1597"/>
  <c r="U1596"/>
  <c r="T1595"/>
  <c r="U1595" s="1"/>
  <c r="T1593"/>
  <c r="U1593" s="1"/>
  <c r="T1591"/>
  <c r="U1591" s="1"/>
  <c r="T1589"/>
  <c r="U1589" s="1"/>
  <c r="T1586"/>
  <c r="U1586" s="1"/>
  <c r="T1584"/>
  <c r="U1584" s="1"/>
  <c r="U1583"/>
  <c r="T1582"/>
  <c r="U1582" s="1"/>
  <c r="T1580"/>
  <c r="U1580" s="1"/>
  <c r="U1579"/>
  <c r="U1578"/>
  <c r="T1577"/>
  <c r="U1577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U1564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6"/>
  <c r="U1546" s="1"/>
  <c r="U1545"/>
  <c r="T1544"/>
  <c r="U1544" s="1"/>
  <c r="U1543"/>
  <c r="T1542"/>
  <c r="U1542" s="1"/>
  <c r="U1541"/>
  <c r="T1540"/>
  <c r="U1540" s="1"/>
  <c r="T1538"/>
  <c r="U1538" s="1"/>
  <c r="U1537"/>
  <c r="T1536"/>
  <c r="U1536" s="1"/>
  <c r="U1535"/>
  <c r="T1534"/>
  <c r="U1534" s="1"/>
  <c r="T1533"/>
  <c r="U1533" s="1"/>
  <c r="U1532"/>
  <c r="U1531"/>
  <c r="T1530"/>
  <c r="U1530" s="1"/>
  <c r="U1529"/>
  <c r="T1528"/>
  <c r="U1528" s="1"/>
  <c r="U1527"/>
  <c r="T1526"/>
  <c r="U1526" s="1"/>
  <c r="U1525"/>
  <c r="T1524"/>
  <c r="U1524" s="1"/>
  <c r="U1523"/>
  <c r="T1522"/>
  <c r="U1522" s="1"/>
  <c r="U1521"/>
  <c r="T1520"/>
  <c r="U1520" s="1"/>
  <c r="T1518"/>
  <c r="U1518" s="1"/>
  <c r="U1517"/>
  <c r="T1516"/>
  <c r="U1516" s="1"/>
  <c r="U1515"/>
  <c r="T1514"/>
  <c r="U1514" s="1"/>
  <c r="U1513"/>
  <c r="T1512"/>
  <c r="U1512" s="1"/>
  <c r="U1511"/>
  <c r="T1510"/>
  <c r="U1510" s="1"/>
  <c r="U1509"/>
  <c r="T1508"/>
  <c r="U1508" s="1"/>
  <c r="U1507"/>
  <c r="T1506"/>
  <c r="U1506" s="1"/>
  <c r="U1505"/>
  <c r="T1504"/>
  <c r="U1504" s="1"/>
  <c r="U1503"/>
  <c r="T1502"/>
  <c r="U1502" s="1"/>
  <c r="T1500"/>
  <c r="U1500" s="1"/>
  <c r="T1499"/>
  <c r="U1499" s="1"/>
  <c r="T1498"/>
  <c r="U1498" s="1"/>
  <c r="U1497"/>
  <c r="T1496"/>
  <c r="U1496" s="1"/>
  <c r="U1495"/>
  <c r="T1494"/>
  <c r="U1494" s="1"/>
  <c r="T1493"/>
  <c r="U1493" s="1"/>
  <c r="T1492"/>
  <c r="U1492" s="1"/>
  <c r="U1491"/>
  <c r="T1490"/>
  <c r="U1490" s="1"/>
  <c r="U1489"/>
  <c r="T1488"/>
  <c r="U1488" s="1"/>
  <c r="T1487"/>
  <c r="U1487" s="1"/>
  <c r="T1486"/>
  <c r="U1486" s="1"/>
  <c r="U1485"/>
  <c r="T1484"/>
  <c r="U1484" s="1"/>
  <c r="T1483"/>
  <c r="U1483" s="1"/>
  <c r="T1482"/>
  <c r="U1482" s="1"/>
  <c r="T1481"/>
  <c r="U1481" s="1"/>
  <c r="U1480"/>
  <c r="U1479"/>
  <c r="T1478"/>
  <c r="U1478" s="1"/>
  <c r="T1477"/>
  <c r="U1477" s="1"/>
  <c r="U1476"/>
  <c r="T1475"/>
  <c r="U1475" s="1"/>
  <c r="T1473"/>
  <c r="U1473" s="1"/>
  <c r="T1471"/>
  <c r="U1471" s="1"/>
  <c r="U1470"/>
  <c r="T1469"/>
  <c r="U1469" s="1"/>
  <c r="U1468"/>
  <c r="T1467"/>
  <c r="U1467" s="1"/>
  <c r="U1466"/>
  <c r="T1465"/>
  <c r="U1465" s="1"/>
  <c r="U1464"/>
  <c r="T1463"/>
  <c r="U1463" s="1"/>
  <c r="U1462"/>
  <c r="T1461"/>
  <c r="U1461" s="1"/>
  <c r="U1460"/>
  <c r="T1459"/>
  <c r="U1459" s="1"/>
  <c r="U1458"/>
  <c r="T1457"/>
  <c r="U1457" s="1"/>
  <c r="U1456"/>
  <c r="T1455"/>
  <c r="U1455" s="1"/>
  <c r="T1453"/>
  <c r="U1453" s="1"/>
  <c r="T1452"/>
  <c r="U1452" s="1"/>
  <c r="T1451"/>
  <c r="U1451" s="1"/>
  <c r="T1450"/>
  <c r="U1450" s="1"/>
  <c r="U1449"/>
  <c r="T1448"/>
  <c r="U1448" s="1"/>
  <c r="U1447"/>
  <c r="T1446"/>
  <c r="U1446" s="1"/>
  <c r="T1444"/>
  <c r="U1444" s="1"/>
  <c r="T1443"/>
  <c r="U1443" s="1"/>
  <c r="U1442"/>
  <c r="T1441"/>
  <c r="U1441" s="1"/>
  <c r="U1440"/>
  <c r="T1439"/>
  <c r="U1439" s="1"/>
  <c r="U1438"/>
  <c r="T1437"/>
  <c r="U1437" s="1"/>
  <c r="T1435"/>
  <c r="U1435" s="1"/>
  <c r="U1434"/>
  <c r="T1433"/>
  <c r="U1433" s="1"/>
  <c r="U1432"/>
  <c r="T1431"/>
  <c r="U1431" s="1"/>
  <c r="U1430"/>
  <c r="T1429"/>
  <c r="U1429" s="1"/>
  <c r="U1428"/>
  <c r="T1427"/>
  <c r="U1427" s="1"/>
  <c r="U1426"/>
  <c r="T1425"/>
  <c r="U1425" s="1"/>
  <c r="U1424"/>
  <c r="T1423"/>
  <c r="U1423" s="1"/>
  <c r="U1422"/>
  <c r="T1421"/>
  <c r="U1421" s="1"/>
  <c r="T1420"/>
  <c r="U1420" s="1"/>
  <c r="U1419"/>
  <c r="T1418"/>
  <c r="U1418" s="1"/>
  <c r="U1417"/>
  <c r="T1416"/>
  <c r="U1416" s="1"/>
  <c r="U1415"/>
  <c r="T1414"/>
  <c r="U1414" s="1"/>
  <c r="U1413"/>
  <c r="T1412"/>
  <c r="U1412" s="1"/>
  <c r="U1411"/>
  <c r="T1410"/>
  <c r="U1410" s="1"/>
  <c r="U1409"/>
  <c r="U1408"/>
  <c r="T1407"/>
  <c r="U1407" s="1"/>
  <c r="U1406"/>
  <c r="T1405"/>
  <c r="U1405" s="1"/>
  <c r="U1404"/>
  <c r="T1403"/>
  <c r="U1403" s="1"/>
  <c r="U1402"/>
  <c r="T1401"/>
  <c r="U1401" s="1"/>
  <c r="U1400"/>
  <c r="T1399"/>
  <c r="U1399" s="1"/>
  <c r="U1398"/>
  <c r="T1397"/>
  <c r="U1397" s="1"/>
  <c r="T1396"/>
  <c r="U1396" s="1"/>
  <c r="U1395"/>
  <c r="T1394"/>
  <c r="U1394" s="1"/>
  <c r="T1393"/>
  <c r="U1393" s="1"/>
  <c r="U1392"/>
  <c r="T1390"/>
  <c r="U1390" s="1"/>
  <c r="U1389"/>
  <c r="T1388"/>
  <c r="U1388" s="1"/>
  <c r="U1387"/>
  <c r="T1386"/>
  <c r="U1386" s="1"/>
  <c r="U1385"/>
  <c r="T1384"/>
  <c r="U1384" s="1"/>
  <c r="U1383"/>
  <c r="T1382"/>
  <c r="U1382" s="1"/>
  <c r="U1381"/>
  <c r="T1380"/>
  <c r="U1380" s="1"/>
  <c r="U1379"/>
  <c r="T1378"/>
  <c r="U1378" s="1"/>
  <c r="U1377"/>
  <c r="T1376"/>
  <c r="U1376" s="1"/>
  <c r="U1375"/>
  <c r="T1374"/>
  <c r="U1374" s="1"/>
  <c r="U1373"/>
  <c r="T1372"/>
  <c r="U1372" s="1"/>
  <c r="U1371"/>
  <c r="T1370"/>
  <c r="U1370" s="1"/>
  <c r="T1369"/>
  <c r="U1369" s="1"/>
  <c r="U1368"/>
  <c r="T1367"/>
  <c r="U1367" s="1"/>
  <c r="U1366"/>
  <c r="T1365"/>
  <c r="U1365" s="1"/>
  <c r="U1364"/>
  <c r="T1363"/>
  <c r="U1363" s="1"/>
  <c r="U1362"/>
  <c r="T1361"/>
  <c r="U1361" s="1"/>
  <c r="U1360"/>
  <c r="T1359"/>
  <c r="U1359" s="1"/>
  <c r="U1358"/>
  <c r="T1357"/>
  <c r="U1357" s="1"/>
  <c r="U1356"/>
  <c r="T1355"/>
  <c r="U1355" s="1"/>
  <c r="U1354"/>
  <c r="T1353"/>
  <c r="U1353" s="1"/>
  <c r="U1352"/>
  <c r="T1351"/>
  <c r="U1351" s="1"/>
  <c r="U1350"/>
  <c r="T1349"/>
  <c r="U1349" s="1"/>
  <c r="U1348"/>
  <c r="T1347"/>
  <c r="U1347" s="1"/>
  <c r="U1346"/>
  <c r="T1345"/>
  <c r="U1345" s="1"/>
  <c r="U1344"/>
  <c r="T1343"/>
  <c r="U1343" s="1"/>
  <c r="U1342"/>
  <c r="T1341"/>
  <c r="U1341" s="1"/>
  <c r="U1340"/>
  <c r="T1339"/>
  <c r="U1339" s="1"/>
  <c r="U1338"/>
  <c r="T1337"/>
  <c r="U1337" s="1"/>
  <c r="U1336"/>
  <c r="T1335"/>
  <c r="U1335" s="1"/>
  <c r="U1334"/>
  <c r="T1333"/>
  <c r="U1333" s="1"/>
  <c r="U1332"/>
  <c r="T1331"/>
  <c r="U1331" s="1"/>
  <c r="T1330"/>
  <c r="U1330" s="1"/>
  <c r="T1329"/>
  <c r="U1329" s="1"/>
  <c r="U1328"/>
  <c r="T1327"/>
  <c r="U1327" s="1"/>
  <c r="U1326"/>
  <c r="U1325"/>
  <c r="T1324"/>
  <c r="U1324" s="1"/>
  <c r="U1323"/>
  <c r="U1322"/>
  <c r="T1321"/>
  <c r="U1321" s="1"/>
  <c r="U1320"/>
  <c r="T1319"/>
  <c r="U1319" s="1"/>
  <c r="U1318"/>
  <c r="T1317"/>
  <c r="U1317" s="1"/>
  <c r="U1316"/>
  <c r="T1315"/>
  <c r="U1315" s="1"/>
  <c r="U1314"/>
  <c r="T1313"/>
  <c r="U1313" s="1"/>
  <c r="U1312"/>
  <c r="T1311"/>
  <c r="U1311" s="1"/>
  <c r="U1310"/>
  <c r="T1309"/>
  <c r="U1309" s="1"/>
  <c r="T1307"/>
  <c r="U1307" s="1"/>
  <c r="U1306"/>
  <c r="T1305"/>
  <c r="U1305" s="1"/>
  <c r="U1304"/>
  <c r="T1303"/>
  <c r="U1303" s="1"/>
  <c r="U1302"/>
  <c r="T1301"/>
  <c r="U1301" s="1"/>
  <c r="U1300"/>
  <c r="U1297"/>
  <c r="T1296"/>
  <c r="U1296" s="1"/>
  <c r="U1295"/>
  <c r="T1294"/>
  <c r="U1294" s="1"/>
  <c r="U1293"/>
  <c r="T1292"/>
  <c r="U1292" s="1"/>
  <c r="U1291"/>
  <c r="T1290"/>
  <c r="U1290" s="1"/>
  <c r="U1289"/>
  <c r="T1288"/>
  <c r="U1288" s="1"/>
  <c r="U1287"/>
  <c r="T1286"/>
  <c r="U1286" s="1"/>
  <c r="U1285"/>
  <c r="T1284"/>
  <c r="U1284" s="1"/>
  <c r="U1283"/>
  <c r="T1282"/>
  <c r="U1282" s="1"/>
  <c r="U1281"/>
  <c r="T1280"/>
  <c r="U1280" s="1"/>
  <c r="U1279"/>
  <c r="T1278"/>
  <c r="U1278" s="1"/>
  <c r="U1277"/>
  <c r="T1276"/>
  <c r="U1276" s="1"/>
  <c r="T1275"/>
  <c r="U1275" s="1"/>
  <c r="U1274"/>
  <c r="T1273"/>
  <c r="U1273" s="1"/>
  <c r="T1272"/>
  <c r="U1272" s="1"/>
  <c r="U1271"/>
  <c r="T1270"/>
  <c r="U1270" s="1"/>
  <c r="U1269"/>
  <c r="U1268"/>
  <c r="T1267"/>
  <c r="U1267" s="1"/>
  <c r="U1266"/>
  <c r="T1265"/>
  <c r="U1265" s="1"/>
  <c r="T1264"/>
  <c r="U1264" s="1"/>
  <c r="T1263"/>
  <c r="U1263" s="1"/>
  <c r="T1260"/>
  <c r="U1260" s="1"/>
  <c r="T1257"/>
  <c r="U1257" s="1"/>
  <c r="T1254"/>
  <c r="U1254" s="1"/>
  <c r="T1251"/>
  <c r="U1251" s="1"/>
  <c r="T1248"/>
  <c r="U1248" s="1"/>
  <c r="T1245"/>
  <c r="U1245" s="1"/>
  <c r="T1242"/>
  <c r="U1242" s="1"/>
  <c r="T1239"/>
  <c r="U1239" s="1"/>
  <c r="T1236"/>
  <c r="U1236" s="1"/>
  <c r="T1233"/>
  <c r="U1233" s="1"/>
  <c r="T1230"/>
  <c r="U1230" s="1"/>
  <c r="T1227"/>
  <c r="U1227" s="1"/>
  <c r="T1224"/>
  <c r="U1224" s="1"/>
  <c r="T1221"/>
  <c r="U1221" s="1"/>
  <c r="T1218"/>
  <c r="U1218" s="1"/>
  <c r="T1215"/>
  <c r="U1215" s="1"/>
  <c r="T1212"/>
  <c r="U1212" s="1"/>
  <c r="T1209"/>
  <c r="U1209" s="1"/>
  <c r="T1206"/>
  <c r="U1206" s="1"/>
  <c r="T1203"/>
  <c r="U1203" s="1"/>
  <c r="T1202"/>
  <c r="U1202" s="1"/>
  <c r="U1201"/>
  <c r="T1200"/>
  <c r="U1200" s="1"/>
  <c r="T1199"/>
  <c r="U1199" s="1"/>
  <c r="T1198"/>
  <c r="U1198" s="1"/>
  <c r="U1197"/>
  <c r="T1196"/>
  <c r="U1196" s="1"/>
  <c r="U1195"/>
  <c r="T1194"/>
  <c r="U1194" s="1"/>
  <c r="U1193"/>
  <c r="T1192"/>
  <c r="U1192" s="1"/>
  <c r="U1191"/>
  <c r="T1190"/>
  <c r="U1190" s="1"/>
  <c r="U1189"/>
  <c r="T1188"/>
  <c r="U1188" s="1"/>
  <c r="U1187"/>
  <c r="T1186"/>
  <c r="U1186" s="1"/>
  <c r="U1185"/>
  <c r="T1184"/>
  <c r="U1184" s="1"/>
  <c r="U1183"/>
  <c r="T1182"/>
  <c r="U1182" s="1"/>
  <c r="U1181"/>
  <c r="T1180"/>
  <c r="U1180" s="1"/>
  <c r="U1179"/>
  <c r="T1178"/>
  <c r="U1178" s="1"/>
  <c r="U1177"/>
  <c r="T1176"/>
  <c r="U1176" s="1"/>
  <c r="U1175"/>
  <c r="T1174"/>
  <c r="U1174" s="1"/>
  <c r="U1173"/>
  <c r="T1172"/>
  <c r="U1172" s="1"/>
  <c r="U1171"/>
  <c r="T1170"/>
  <c r="U1170" s="1"/>
  <c r="U1169"/>
  <c r="T1168"/>
  <c r="U1168" s="1"/>
  <c r="U1167"/>
  <c r="T1166"/>
  <c r="U1166" s="1"/>
  <c r="U1165"/>
  <c r="T1164"/>
  <c r="U1164" s="1"/>
  <c r="U1163"/>
  <c r="T1162"/>
  <c r="U1162" s="1"/>
  <c r="U1161"/>
  <c r="T1160"/>
  <c r="U1160" s="1"/>
  <c r="U1159"/>
  <c r="T1158"/>
  <c r="U1158" s="1"/>
  <c r="U1157"/>
  <c r="T1156"/>
  <c r="U1156" s="1"/>
  <c r="U1155"/>
  <c r="T1154"/>
  <c r="U1154" s="1"/>
  <c r="U1153"/>
  <c r="T1152"/>
  <c r="U1152" s="1"/>
  <c r="U1151"/>
  <c r="T1150"/>
  <c r="U1150" s="1"/>
  <c r="U1149"/>
  <c r="T1148"/>
  <c r="U1148" s="1"/>
  <c r="U1147"/>
  <c r="T1146"/>
  <c r="U1146" s="1"/>
  <c r="U1145"/>
  <c r="T1144"/>
  <c r="U1144" s="1"/>
  <c r="T1143"/>
  <c r="U1143" s="1"/>
  <c r="U1142"/>
  <c r="T1141"/>
  <c r="U1141" s="1"/>
  <c r="U1140"/>
  <c r="T1139"/>
  <c r="U1139" s="1"/>
  <c r="T1137"/>
  <c r="U1137" s="1"/>
  <c r="T1135"/>
  <c r="U1135" s="1"/>
  <c r="U1134"/>
  <c r="T1133"/>
  <c r="U1133" s="1"/>
  <c r="T1131"/>
  <c r="U1131" s="1"/>
  <c r="U1130"/>
  <c r="T1129"/>
  <c r="U1129" s="1"/>
  <c r="U1128"/>
  <c r="T1127"/>
  <c r="U1127" s="1"/>
  <c r="U1126"/>
  <c r="T1125"/>
  <c r="U1125" s="1"/>
  <c r="U1124"/>
  <c r="T1123"/>
  <c r="U1123" s="1"/>
  <c r="U1122"/>
  <c r="T1121"/>
  <c r="U1121" s="1"/>
  <c r="T1119"/>
  <c r="U1119" s="1"/>
  <c r="U1118"/>
  <c r="T1117"/>
  <c r="U1117" s="1"/>
  <c r="U1116"/>
  <c r="T1115"/>
  <c r="U1115" s="1"/>
  <c r="U1114"/>
  <c r="T1113"/>
  <c r="U1113" s="1"/>
  <c r="U1112"/>
  <c r="T1111"/>
  <c r="U1111" s="1"/>
  <c r="T1109"/>
  <c r="U1109" s="1"/>
  <c r="T1108"/>
  <c r="U1108" s="1"/>
  <c r="T1106"/>
  <c r="U1106" s="1"/>
  <c r="U1105"/>
  <c r="T1104"/>
  <c r="U1104" s="1"/>
  <c r="T1102"/>
  <c r="U1102" s="1"/>
  <c r="T1100"/>
  <c r="U1100" s="1"/>
  <c r="U1099"/>
  <c r="T1098"/>
  <c r="U1098" s="1"/>
  <c r="U1097"/>
  <c r="T1096"/>
  <c r="U1096" s="1"/>
  <c r="U1095"/>
  <c r="T1094"/>
  <c r="U1094" s="1"/>
  <c r="T1092"/>
  <c r="U1092" s="1"/>
  <c r="U1091"/>
  <c r="T1090"/>
  <c r="U1090" s="1"/>
  <c r="U1089"/>
  <c r="T1088"/>
  <c r="U1088" s="1"/>
  <c r="U1087"/>
  <c r="T1086"/>
  <c r="U1086" s="1"/>
  <c r="T1084"/>
  <c r="U1084" s="1"/>
  <c r="T1083"/>
  <c r="U1083" s="1"/>
  <c r="U1082"/>
  <c r="T1081"/>
  <c r="U1081" s="1"/>
  <c r="T1080"/>
  <c r="U1080" s="1"/>
  <c r="T1078"/>
  <c r="U1078" s="1"/>
  <c r="T1077"/>
  <c r="U1077" s="1"/>
  <c r="T1076"/>
  <c r="U1076" s="1"/>
  <c r="U1075"/>
  <c r="T1074"/>
  <c r="U1074" s="1"/>
  <c r="T1073"/>
  <c r="U1073" s="1"/>
  <c r="T1071"/>
  <c r="U1071" s="1"/>
  <c r="T1070"/>
  <c r="U1070" s="1"/>
  <c r="U1069"/>
  <c r="T1068"/>
  <c r="U1068" s="1"/>
  <c r="T1066"/>
  <c r="U1066" s="1"/>
  <c r="U1065"/>
  <c r="T1064"/>
  <c r="U1064" s="1"/>
  <c r="T1063"/>
  <c r="U1063" s="1"/>
  <c r="U1062"/>
  <c r="T1061"/>
  <c r="U1061" s="1"/>
  <c r="U1060"/>
  <c r="T1059"/>
  <c r="U1059" s="1"/>
  <c r="U1058"/>
  <c r="T1057"/>
  <c r="U1057" s="1"/>
  <c r="U1056"/>
  <c r="T1055"/>
  <c r="U1055" s="1"/>
  <c r="U1054"/>
  <c r="T1053"/>
  <c r="U1053" s="1"/>
  <c r="U1052"/>
  <c r="T1051"/>
  <c r="U1051" s="1"/>
  <c r="T1050"/>
  <c r="U1050" s="1"/>
  <c r="U1049"/>
  <c r="T1048"/>
  <c r="U1048" s="1"/>
  <c r="T1046"/>
  <c r="U1046" s="1"/>
  <c r="U1045"/>
  <c r="T1044"/>
  <c r="U1044" s="1"/>
  <c r="U1043"/>
  <c r="T1042"/>
  <c r="U1042" s="1"/>
  <c r="U1041"/>
  <c r="T1040"/>
  <c r="U1040" s="1"/>
  <c r="U1039"/>
  <c r="T1038"/>
  <c r="U1038" s="1"/>
  <c r="U1037"/>
  <c r="T1036"/>
  <c r="U1036" s="1"/>
  <c r="T1034"/>
  <c r="U1034" s="1"/>
  <c r="U1033"/>
  <c r="T1032"/>
  <c r="U1032" s="1"/>
  <c r="U1031"/>
  <c r="U1030"/>
  <c r="T1029"/>
  <c r="U1029" s="1"/>
  <c r="U1028"/>
  <c r="T1027"/>
  <c r="U1027" s="1"/>
  <c r="T1026"/>
  <c r="U1026" s="1"/>
  <c r="T1025"/>
  <c r="U1025" s="1"/>
  <c r="U1024"/>
  <c r="T1023"/>
  <c r="U1023" s="1"/>
  <c r="U1022"/>
  <c r="T1021"/>
  <c r="U1021" s="1"/>
  <c r="U1020"/>
  <c r="T1019"/>
  <c r="U1019" s="1"/>
  <c r="U1018"/>
  <c r="T1017"/>
  <c r="U1017" s="1"/>
  <c r="T1016"/>
  <c r="U1016" s="1"/>
  <c r="T1015"/>
  <c r="U1015" s="1"/>
  <c r="T1014"/>
  <c r="U1014" s="1"/>
  <c r="T1013"/>
  <c r="U1013" s="1"/>
  <c r="T1012"/>
  <c r="U1012" s="1"/>
  <c r="U1011"/>
  <c r="U1010"/>
  <c r="T1009"/>
  <c r="U1009" s="1"/>
  <c r="U1008"/>
  <c r="U1007"/>
  <c r="T1006"/>
  <c r="U1006" s="1"/>
  <c r="U1005"/>
  <c r="T1004"/>
  <c r="U1004" s="1"/>
  <c r="T1003"/>
  <c r="U1003" s="1"/>
  <c r="T1002"/>
  <c r="U1002" s="1"/>
  <c r="T1001"/>
  <c r="U1001" s="1"/>
  <c r="U1000"/>
  <c r="T999"/>
  <c r="U999" s="1"/>
  <c r="U998"/>
  <c r="T997"/>
  <c r="U997" s="1"/>
  <c r="U996"/>
  <c r="U995"/>
  <c r="T994"/>
  <c r="U994" s="1"/>
  <c r="U993"/>
  <c r="T992"/>
  <c r="U992" s="1"/>
  <c r="U991"/>
  <c r="T990"/>
  <c r="U990" s="1"/>
  <c r="U989"/>
  <c r="T988"/>
  <c r="U988" s="1"/>
  <c r="U987"/>
  <c r="T986"/>
  <c r="U986" s="1"/>
  <c r="U985"/>
  <c r="S984"/>
  <c r="T984" s="1"/>
  <c r="U984" s="1"/>
  <c r="U983"/>
  <c r="T982"/>
  <c r="U982" s="1"/>
  <c r="U981"/>
  <c r="T980"/>
  <c r="U980" s="1"/>
  <c r="U979"/>
  <c r="T978"/>
  <c r="U978" s="1"/>
  <c r="U977"/>
  <c r="T976"/>
  <c r="U976" s="1"/>
  <c r="U975"/>
  <c r="T974"/>
  <c r="U974" s="1"/>
  <c r="U973"/>
  <c r="T972"/>
  <c r="U972" s="1"/>
  <c r="T971"/>
  <c r="U971" s="1"/>
  <c r="T969"/>
  <c r="U969" s="1"/>
  <c r="U968"/>
  <c r="T967"/>
  <c r="U967" s="1"/>
  <c r="U966"/>
  <c r="T965"/>
  <c r="U965" s="1"/>
  <c r="U964"/>
  <c r="T963"/>
  <c r="U963" s="1"/>
  <c r="U962"/>
  <c r="T961"/>
  <c r="U961" s="1"/>
  <c r="U960"/>
  <c r="T959"/>
  <c r="U959" s="1"/>
  <c r="T958"/>
  <c r="U958" s="1"/>
  <c r="U957"/>
  <c r="T956"/>
  <c r="U956" s="1"/>
  <c r="T955"/>
  <c r="U955" s="1"/>
  <c r="T953"/>
  <c r="U953" s="1"/>
  <c r="T951"/>
  <c r="U951" s="1"/>
  <c r="T949"/>
  <c r="U949" s="1"/>
  <c r="U948"/>
  <c r="T947"/>
  <c r="U947" s="1"/>
  <c r="U946"/>
  <c r="T945"/>
  <c r="U945" s="1"/>
  <c r="T943"/>
  <c r="U943" s="1"/>
  <c r="U942"/>
  <c r="T941"/>
  <c r="U941" s="1"/>
  <c r="U940"/>
  <c r="T939"/>
  <c r="U939" s="1"/>
  <c r="U938"/>
  <c r="T937"/>
  <c r="U937" s="1"/>
  <c r="U936"/>
  <c r="T935"/>
  <c r="U935" s="1"/>
  <c r="U934"/>
  <c r="T933"/>
  <c r="U933" s="1"/>
  <c r="T931"/>
  <c r="U931" s="1"/>
  <c r="U930"/>
  <c r="T929"/>
  <c r="U929" s="1"/>
  <c r="T927"/>
  <c r="U927" s="1"/>
  <c r="U926"/>
  <c r="T925"/>
  <c r="U925" s="1"/>
  <c r="T923"/>
  <c r="U923" s="1"/>
  <c r="T921"/>
  <c r="U921" s="1"/>
  <c r="T919"/>
  <c r="U919" s="1"/>
  <c r="T917"/>
  <c r="U917" s="1"/>
  <c r="U916"/>
  <c r="T915"/>
  <c r="U915" s="1"/>
  <c r="T913"/>
  <c r="U913" s="1"/>
  <c r="T911"/>
  <c r="U911" s="1"/>
  <c r="T910"/>
  <c r="U910" s="1"/>
  <c r="T908"/>
  <c r="U908" s="1"/>
  <c r="U907"/>
  <c r="T906"/>
  <c r="U906" s="1"/>
  <c r="T904"/>
  <c r="U904" s="1"/>
  <c r="T902"/>
  <c r="U902" s="1"/>
  <c r="T900"/>
  <c r="U900" s="1"/>
  <c r="T898"/>
  <c r="U898" s="1"/>
  <c r="T896"/>
  <c r="U896" s="1"/>
  <c r="T894"/>
  <c r="U894" s="1"/>
  <c r="T892"/>
  <c r="U892" s="1"/>
  <c r="T890"/>
  <c r="U890" s="1"/>
  <c r="T888"/>
  <c r="U888" s="1"/>
  <c r="U887"/>
  <c r="T886"/>
  <c r="U886" s="1"/>
  <c r="U885"/>
  <c r="T884"/>
  <c r="U884" s="1"/>
  <c r="U883"/>
  <c r="T882"/>
  <c r="U882" s="1"/>
  <c r="T880"/>
  <c r="U880" s="1"/>
  <c r="U879"/>
  <c r="T878"/>
  <c r="U878" s="1"/>
  <c r="T876"/>
  <c r="U876" s="1"/>
  <c r="T874"/>
  <c r="U874" s="1"/>
  <c r="U873"/>
  <c r="T872"/>
  <c r="U872" s="1"/>
  <c r="U871"/>
  <c r="T870"/>
  <c r="U870" s="1"/>
  <c r="U869"/>
  <c r="T868"/>
  <c r="U868" s="1"/>
  <c r="U867"/>
  <c r="T866"/>
  <c r="U866" s="1"/>
  <c r="T864"/>
  <c r="U864" s="1"/>
  <c r="T862"/>
  <c r="U862" s="1"/>
  <c r="U861"/>
  <c r="T860"/>
  <c r="U860" s="1"/>
  <c r="T858"/>
  <c r="U858" s="1"/>
  <c r="U857"/>
  <c r="T856"/>
  <c r="U856" s="1"/>
  <c r="T854"/>
  <c r="U854" s="1"/>
  <c r="T852"/>
  <c r="U852" s="1"/>
  <c r="U851"/>
  <c r="T850"/>
  <c r="U850" s="1"/>
  <c r="U849"/>
  <c r="T848"/>
  <c r="U848" s="1"/>
  <c r="U847"/>
  <c r="T846"/>
  <c r="U846" s="1"/>
  <c r="U845"/>
  <c r="T844"/>
  <c r="U844" s="1"/>
  <c r="T842"/>
  <c r="U842" s="1"/>
  <c r="T840"/>
  <c r="U840" s="1"/>
  <c r="T838"/>
  <c r="U838" s="1"/>
  <c r="T836"/>
  <c r="U836" s="1"/>
  <c r="T834"/>
  <c r="U834" s="1"/>
  <c r="U833"/>
  <c r="T832"/>
  <c r="U832" s="1"/>
  <c r="U831"/>
  <c r="T830"/>
  <c r="U830" s="1"/>
  <c r="U829"/>
  <c r="T828"/>
  <c r="U828" s="1"/>
  <c r="U827"/>
  <c r="T826"/>
  <c r="U826" s="1"/>
  <c r="T824"/>
  <c r="U824" s="1"/>
  <c r="U823"/>
  <c r="T822"/>
  <c r="U822" s="1"/>
  <c r="U821"/>
  <c r="T820"/>
  <c r="U820" s="1"/>
  <c r="U819"/>
  <c r="U816"/>
  <c r="T815"/>
  <c r="U815" s="1"/>
  <c r="U814"/>
  <c r="T813"/>
  <c r="U813" s="1"/>
  <c r="U812"/>
  <c r="T811"/>
  <c r="U811" s="1"/>
  <c r="U810"/>
  <c r="T809"/>
  <c r="U809" s="1"/>
  <c r="U808"/>
  <c r="T807"/>
  <c r="U807" s="1"/>
  <c r="U806"/>
  <c r="T805"/>
  <c r="U805" s="1"/>
  <c r="U804"/>
  <c r="T803"/>
  <c r="U803" s="1"/>
  <c r="U802"/>
  <c r="T801"/>
  <c r="U801" s="1"/>
  <c r="U800"/>
  <c r="T799"/>
  <c r="U799" s="1"/>
  <c r="U798"/>
  <c r="S797"/>
  <c r="T797" s="1"/>
  <c r="U797" s="1"/>
  <c r="U796"/>
  <c r="T795"/>
  <c r="U795" s="1"/>
  <c r="U794"/>
  <c r="U793"/>
  <c r="T792"/>
  <c r="U792" s="1"/>
  <c r="U791"/>
  <c r="T790"/>
  <c r="U790" s="1"/>
  <c r="U789"/>
  <c r="T788"/>
  <c r="U788" s="1"/>
  <c r="T787"/>
  <c r="U787" s="1"/>
  <c r="U786"/>
  <c r="T785"/>
  <c r="U785" s="1"/>
  <c r="U784"/>
  <c r="T783"/>
  <c r="U783" s="1"/>
  <c r="U782"/>
  <c r="T781"/>
  <c r="U781" s="1"/>
  <c r="T779"/>
  <c r="U779" s="1"/>
  <c r="U778"/>
  <c r="T777"/>
  <c r="U777" s="1"/>
  <c r="U776"/>
  <c r="T775"/>
  <c r="U775" s="1"/>
  <c r="U774"/>
  <c r="T773"/>
  <c r="U773" s="1"/>
  <c r="U772"/>
  <c r="T771"/>
  <c r="U771" s="1"/>
  <c r="U770"/>
  <c r="T769"/>
  <c r="U769" s="1"/>
  <c r="U768"/>
  <c r="T767"/>
  <c r="U767" s="1"/>
  <c r="U766"/>
  <c r="T765"/>
  <c r="U765" s="1"/>
  <c r="T763"/>
  <c r="U763" s="1"/>
  <c r="U762"/>
  <c r="T761"/>
  <c r="U761" s="1"/>
  <c r="T759"/>
  <c r="U759" s="1"/>
  <c r="U758"/>
  <c r="T757"/>
  <c r="U757" s="1"/>
  <c r="U756"/>
  <c r="T755"/>
  <c r="U755" s="1"/>
  <c r="U754"/>
  <c r="T753"/>
  <c r="U753" s="1"/>
  <c r="U752"/>
  <c r="T751"/>
  <c r="U751" s="1"/>
  <c r="U750"/>
  <c r="T749"/>
  <c r="U749" s="1"/>
  <c r="U748"/>
  <c r="U747"/>
  <c r="T746"/>
  <c r="U746" s="1"/>
  <c r="U745"/>
  <c r="T744"/>
  <c r="U744" s="1"/>
  <c r="U743"/>
  <c r="T742"/>
  <c r="U742" s="1"/>
  <c r="U741"/>
  <c r="T740"/>
  <c r="U740" s="1"/>
  <c r="U739"/>
  <c r="T738"/>
  <c r="U738" s="1"/>
  <c r="U737"/>
  <c r="T736"/>
  <c r="U736" s="1"/>
  <c r="U735"/>
  <c r="T734"/>
  <c r="U734" s="1"/>
  <c r="U733"/>
  <c r="T732"/>
  <c r="U732" s="1"/>
  <c r="U731"/>
  <c r="T730"/>
  <c r="U730" s="1"/>
  <c r="U729"/>
  <c r="T728"/>
  <c r="U728" s="1"/>
  <c r="U727"/>
  <c r="T726"/>
  <c r="U726" s="1"/>
  <c r="U725"/>
  <c r="T724"/>
  <c r="U724" s="1"/>
  <c r="U723"/>
  <c r="T722"/>
  <c r="U722" s="1"/>
  <c r="T720"/>
  <c r="U720" s="1"/>
  <c r="T718"/>
  <c r="U718" s="1"/>
  <c r="U717"/>
  <c r="T716"/>
  <c r="U716" s="1"/>
  <c r="U715"/>
  <c r="T714"/>
  <c r="U714" s="1"/>
  <c r="U713"/>
  <c r="T712"/>
  <c r="U712" s="1"/>
  <c r="T711"/>
  <c r="U711" s="1"/>
  <c r="U710"/>
  <c r="T709"/>
  <c r="U709" s="1"/>
  <c r="U708"/>
  <c r="T707"/>
  <c r="U707" s="1"/>
  <c r="U706"/>
  <c r="T705"/>
  <c r="U705" s="1"/>
  <c r="U704"/>
  <c r="T703"/>
  <c r="U703" s="1"/>
  <c r="U702"/>
  <c r="T701"/>
  <c r="U701" s="1"/>
  <c r="U700"/>
  <c r="T699"/>
  <c r="U699" s="1"/>
  <c r="U698"/>
  <c r="T697"/>
  <c r="U697" s="1"/>
  <c r="U696"/>
  <c r="T695"/>
  <c r="U695" s="1"/>
  <c r="T694"/>
  <c r="U694" s="1"/>
  <c r="T693"/>
  <c r="U693" s="1"/>
  <c r="T692"/>
  <c r="U692" s="1"/>
  <c r="U691"/>
  <c r="U690"/>
  <c r="T689"/>
  <c r="U689" s="1"/>
  <c r="U688"/>
  <c r="T687"/>
  <c r="U687" s="1"/>
  <c r="T686"/>
  <c r="U686" s="1"/>
  <c r="U685"/>
  <c r="T684"/>
  <c r="U684" s="1"/>
  <c r="T683"/>
  <c r="U683" s="1"/>
  <c r="U682"/>
  <c r="T681"/>
  <c r="U681" s="1"/>
  <c r="U680"/>
  <c r="T679"/>
  <c r="U679" s="1"/>
  <c r="U678"/>
  <c r="T677"/>
  <c r="U677" s="1"/>
  <c r="U676"/>
  <c r="T675"/>
  <c r="U675" s="1"/>
  <c r="U674"/>
  <c r="T673"/>
  <c r="U673" s="1"/>
  <c r="U672"/>
  <c r="T671"/>
  <c r="U671" s="1"/>
  <c r="U670"/>
  <c r="T669"/>
  <c r="U669" s="1"/>
  <c r="U668"/>
  <c r="S667"/>
  <c r="T667" s="1"/>
  <c r="U667" s="1"/>
  <c r="U666"/>
  <c r="T665"/>
  <c r="U665" s="1"/>
  <c r="U664"/>
  <c r="T663"/>
  <c r="U663" s="1"/>
  <c r="U662"/>
  <c r="T661"/>
  <c r="U661" s="1"/>
  <c r="U660"/>
  <c r="T659"/>
  <c r="U659" s="1"/>
  <c r="U658"/>
  <c r="T657"/>
  <c r="U657" s="1"/>
  <c r="T655"/>
  <c r="U655" s="1"/>
  <c r="U654"/>
  <c r="T653"/>
  <c r="U653" s="1"/>
  <c r="U652"/>
  <c r="T651"/>
  <c r="U651" s="1"/>
  <c r="T649"/>
  <c r="U649" s="1"/>
  <c r="U648"/>
  <c r="T647"/>
  <c r="U647" s="1"/>
  <c r="T646"/>
  <c r="U646" s="1"/>
  <c r="U645"/>
  <c r="T644"/>
  <c r="U644" s="1"/>
  <c r="U643"/>
  <c r="T642"/>
  <c r="U642" s="1"/>
  <c r="U641"/>
  <c r="U640"/>
  <c r="T639"/>
  <c r="U639" s="1"/>
  <c r="U638"/>
  <c r="T637"/>
  <c r="U637" s="1"/>
  <c r="U636"/>
  <c r="T635"/>
  <c r="U635" s="1"/>
  <c r="U634"/>
  <c r="T633"/>
  <c r="U633" s="1"/>
  <c r="U632"/>
  <c r="T631"/>
  <c r="U631" s="1"/>
  <c r="U630"/>
  <c r="T629"/>
  <c r="U629" s="1"/>
  <c r="U628"/>
  <c r="T627"/>
  <c r="U627" s="1"/>
  <c r="U626"/>
  <c r="T625"/>
  <c r="U625" s="1"/>
  <c r="U624"/>
  <c r="T623"/>
  <c r="U623" s="1"/>
  <c r="U622"/>
  <c r="T621"/>
  <c r="U621" s="1"/>
  <c r="U620"/>
  <c r="T619"/>
  <c r="U619" s="1"/>
  <c r="U618"/>
  <c r="T617"/>
  <c r="U617" s="1"/>
  <c r="U616"/>
  <c r="T615"/>
  <c r="U615" s="1"/>
  <c r="U614"/>
  <c r="T613"/>
  <c r="U613" s="1"/>
  <c r="U612"/>
  <c r="T611"/>
  <c r="U611" s="1"/>
  <c r="U610"/>
  <c r="T609"/>
  <c r="U609" s="1"/>
  <c r="U608"/>
  <c r="T607"/>
  <c r="U607" s="1"/>
  <c r="U606"/>
  <c r="T605"/>
  <c r="U605" s="1"/>
  <c r="U604"/>
  <c r="T603"/>
  <c r="U603" s="1"/>
  <c r="U602"/>
  <c r="T601"/>
  <c r="U601" s="1"/>
  <c r="U600"/>
  <c r="T599"/>
  <c r="U599" s="1"/>
  <c r="U598"/>
  <c r="T597"/>
  <c r="U597" s="1"/>
  <c r="U596"/>
  <c r="T595"/>
  <c r="U595" s="1"/>
  <c r="U594"/>
  <c r="T593"/>
  <c r="U593" s="1"/>
  <c r="U592"/>
  <c r="T591"/>
  <c r="U591" s="1"/>
  <c r="U590"/>
  <c r="T589"/>
  <c r="U589" s="1"/>
  <c r="U588"/>
  <c r="T587"/>
  <c r="U587" s="1"/>
  <c r="U586"/>
  <c r="T585"/>
  <c r="U585" s="1"/>
  <c r="U584"/>
  <c r="T583"/>
  <c r="U583" s="1"/>
  <c r="U582"/>
  <c r="T581"/>
  <c r="U581" s="1"/>
  <c r="T580"/>
  <c r="U579"/>
  <c r="T578"/>
  <c r="U577"/>
  <c r="T576"/>
  <c r="U575"/>
  <c r="T574"/>
  <c r="U573"/>
  <c r="T572"/>
  <c r="U571"/>
  <c r="T570"/>
  <c r="U569"/>
  <c r="T568"/>
  <c r="U567"/>
  <c r="T566"/>
  <c r="U565"/>
  <c r="T564"/>
  <c r="U564" s="1"/>
  <c r="T562"/>
  <c r="U562" s="1"/>
  <c r="T561"/>
  <c r="U560"/>
  <c r="T559"/>
  <c r="U558"/>
  <c r="T557"/>
  <c r="U556"/>
  <c r="T555"/>
  <c r="U554"/>
  <c r="T553"/>
  <c r="U552"/>
  <c r="T551"/>
  <c r="U550"/>
  <c r="T549"/>
  <c r="U548"/>
  <c r="T547"/>
  <c r="U546"/>
  <c r="T545"/>
  <c r="U544"/>
  <c r="T543"/>
  <c r="U543" s="1"/>
  <c r="T541"/>
  <c r="U540"/>
  <c r="T539"/>
  <c r="U538"/>
  <c r="T537"/>
  <c r="U536"/>
  <c r="T535"/>
  <c r="U535" s="1"/>
  <c r="U534"/>
  <c r="U533"/>
  <c r="T532"/>
  <c r="U531"/>
  <c r="T530"/>
  <c r="U529"/>
  <c r="T528"/>
  <c r="U528" s="1"/>
  <c r="T527"/>
  <c r="U527" s="1"/>
  <c r="T525"/>
  <c r="U525" s="1"/>
  <c r="T523"/>
  <c r="U522"/>
  <c r="T521"/>
  <c r="U520"/>
  <c r="T519"/>
  <c r="U519" s="1"/>
  <c r="T517"/>
  <c r="U517" s="1"/>
  <c r="T515"/>
  <c r="U515" s="1"/>
  <c r="T513"/>
  <c r="U513" s="1"/>
  <c r="T511"/>
  <c r="U511" s="1"/>
  <c r="T509"/>
  <c r="U509" s="1"/>
  <c r="U507"/>
  <c r="U506"/>
  <c r="T505"/>
  <c r="U504"/>
  <c r="T503"/>
  <c r="U502"/>
  <c r="T501"/>
  <c r="U500"/>
  <c r="T499"/>
  <c r="U498"/>
  <c r="T497"/>
  <c r="U497" s="1"/>
  <c r="U496"/>
  <c r="U495"/>
  <c r="T494"/>
  <c r="U493"/>
  <c r="T492"/>
  <c r="U492" s="1"/>
  <c r="T491"/>
  <c r="U491" s="1"/>
  <c r="T489"/>
  <c r="U489" s="1"/>
  <c r="T487"/>
  <c r="U486"/>
  <c r="T485"/>
  <c r="U485" s="1"/>
  <c r="U484"/>
  <c r="U483"/>
  <c r="T482"/>
  <c r="U481"/>
  <c r="T480"/>
  <c r="U479"/>
  <c r="T478"/>
  <c r="U477"/>
  <c r="T476"/>
  <c r="U475"/>
  <c r="T474"/>
  <c r="U473"/>
  <c r="T472"/>
  <c r="U471"/>
  <c r="T470"/>
  <c r="U469"/>
  <c r="T468"/>
  <c r="U467"/>
  <c r="T466"/>
  <c r="U465"/>
  <c r="T464"/>
  <c r="U463"/>
  <c r="T462"/>
  <c r="U461"/>
  <c r="T460"/>
  <c r="U459"/>
  <c r="T458"/>
  <c r="U457"/>
  <c r="T456"/>
  <c r="U455"/>
  <c r="T454"/>
  <c r="U453"/>
  <c r="T452"/>
  <c r="U451"/>
  <c r="T450"/>
  <c r="U449"/>
  <c r="T448"/>
  <c r="U447"/>
  <c r="T446"/>
  <c r="U445"/>
  <c r="T444"/>
  <c r="U443"/>
  <c r="T442"/>
  <c r="U441"/>
  <c r="T440"/>
  <c r="U439"/>
  <c r="T438"/>
  <c r="U437"/>
  <c r="T436"/>
  <c r="U435"/>
  <c r="T434"/>
  <c r="U433"/>
  <c r="T432"/>
  <c r="U431"/>
  <c r="T430"/>
  <c r="U429"/>
  <c r="T428"/>
  <c r="U427"/>
  <c r="T426"/>
  <c r="U425"/>
  <c r="T424"/>
  <c r="U423"/>
  <c r="T422"/>
  <c r="U421"/>
  <c r="T420"/>
  <c r="U420" s="1"/>
  <c r="T419"/>
  <c r="U419" s="1"/>
  <c r="T417"/>
  <c r="U416"/>
  <c r="T415"/>
  <c r="U415" s="1"/>
  <c r="T414"/>
  <c r="U413"/>
  <c r="T412"/>
  <c r="U412" s="1"/>
  <c r="T411"/>
  <c r="U410"/>
  <c r="T409"/>
  <c r="U408"/>
  <c r="T407"/>
  <c r="U406"/>
  <c r="T405"/>
  <c r="U404"/>
  <c r="T403"/>
  <c r="U402"/>
  <c r="T401"/>
  <c r="U400"/>
  <c r="T399"/>
  <c r="U399" s="1"/>
  <c r="T397"/>
  <c r="U396"/>
  <c r="T395"/>
  <c r="U394"/>
  <c r="T393"/>
  <c r="U392"/>
  <c r="T391"/>
  <c r="U391" s="1"/>
  <c r="T389"/>
  <c r="U388"/>
  <c r="T387"/>
  <c r="U387" s="1"/>
  <c r="T385"/>
  <c r="U384"/>
  <c r="T383"/>
  <c r="U382"/>
  <c r="T381"/>
  <c r="U380"/>
  <c r="T379"/>
  <c r="U378"/>
  <c r="T377"/>
  <c r="U376"/>
  <c r="T375"/>
  <c r="U374"/>
  <c r="T373"/>
  <c r="U372"/>
  <c r="T371"/>
  <c r="U370"/>
  <c r="T369"/>
  <c r="U368"/>
  <c r="T367"/>
  <c r="U367" s="1"/>
  <c r="T365"/>
  <c r="U365" s="1"/>
  <c r="U364"/>
  <c r="T363"/>
  <c r="U362"/>
  <c r="T361"/>
  <c r="U360"/>
  <c r="T359"/>
  <c r="U359" s="1"/>
  <c r="T357"/>
  <c r="U357" s="1"/>
  <c r="T355"/>
  <c r="U355" s="1"/>
  <c r="T353"/>
  <c r="U353" s="1"/>
  <c r="T352"/>
  <c r="U351"/>
  <c r="T350"/>
  <c r="U349"/>
  <c r="T348"/>
  <c r="U348" s="1"/>
  <c r="T347"/>
  <c r="U347" s="1"/>
  <c r="T345"/>
  <c r="U345" s="1"/>
  <c r="T343"/>
  <c r="U343" s="1"/>
  <c r="T342"/>
  <c r="U342" s="1"/>
  <c r="T340"/>
  <c r="U340" s="1"/>
  <c r="T339"/>
  <c r="U338"/>
  <c r="T337"/>
  <c r="U337" s="1"/>
  <c r="T335"/>
  <c r="U335" s="1"/>
  <c r="T333"/>
  <c r="U332"/>
  <c r="T331"/>
  <c r="U331" s="1"/>
  <c r="T330"/>
  <c r="U330" s="1"/>
  <c r="T329"/>
  <c r="U329" s="1"/>
  <c r="T328"/>
  <c r="U327"/>
  <c r="T326"/>
  <c r="U325"/>
  <c r="T324"/>
  <c r="U323"/>
  <c r="T322"/>
  <c r="U321"/>
  <c r="T320"/>
  <c r="U319"/>
  <c r="T318"/>
  <c r="U318" s="1"/>
  <c r="T317"/>
  <c r="U316"/>
  <c r="T315"/>
  <c r="U315" s="1"/>
  <c r="T313"/>
  <c r="U313" s="1"/>
  <c r="T312"/>
  <c r="U312" s="1"/>
  <c r="U311"/>
  <c r="T310"/>
  <c r="U310" s="1"/>
  <c r="T309"/>
  <c r="U309" s="1"/>
  <c r="T308"/>
  <c r="U307"/>
  <c r="T306"/>
  <c r="U305"/>
  <c r="T304"/>
  <c r="U304" s="1"/>
  <c r="T303"/>
  <c r="U302"/>
  <c r="T301"/>
  <c r="U301" s="1"/>
  <c r="T299"/>
  <c r="U298"/>
  <c r="T297"/>
  <c r="U296"/>
  <c r="T295"/>
  <c r="U294"/>
  <c r="T293"/>
  <c r="U292"/>
  <c r="T291"/>
  <c r="U290"/>
  <c r="T289"/>
  <c r="U288"/>
  <c r="T287"/>
  <c r="U287" s="1"/>
  <c r="T286"/>
  <c r="U285"/>
  <c r="T284"/>
  <c r="U283"/>
  <c r="T282"/>
  <c r="U281"/>
  <c r="T280"/>
  <c r="U279"/>
  <c r="T278"/>
  <c r="U278" s="1"/>
  <c r="U277"/>
  <c r="U276"/>
  <c r="T275"/>
  <c r="U275" s="1"/>
  <c r="U271"/>
  <c r="T270"/>
  <c r="U269"/>
  <c r="T268"/>
  <c r="U267"/>
  <c r="T266"/>
  <c r="U266" s="1"/>
  <c r="T263"/>
  <c r="U263" s="1"/>
  <c r="T261"/>
  <c r="U260"/>
  <c r="T259"/>
  <c r="U259" s="1"/>
  <c r="T257"/>
  <c r="U256"/>
  <c r="T255"/>
  <c r="U254"/>
  <c r="T253"/>
  <c r="U252"/>
  <c r="T251"/>
  <c r="U251" s="1"/>
  <c r="T250"/>
  <c r="U250" s="1"/>
  <c r="T248"/>
  <c r="U248" s="1"/>
  <c r="T246"/>
  <c r="U245"/>
  <c r="T244"/>
  <c r="U243"/>
  <c r="T242"/>
  <c r="U241"/>
  <c r="T240"/>
  <c r="U239"/>
  <c r="T238"/>
  <c r="U237"/>
  <c r="T236"/>
  <c r="U235"/>
  <c r="T234"/>
  <c r="U234" s="1"/>
  <c r="U233"/>
  <c r="U232"/>
  <c r="T231"/>
  <c r="U230"/>
  <c r="T229"/>
  <c r="U228"/>
  <c r="U225"/>
  <c r="T224"/>
  <c r="U223"/>
  <c r="T222"/>
  <c r="U221"/>
  <c r="T220"/>
  <c r="U219"/>
  <c r="T218"/>
  <c r="U217"/>
  <c r="T216"/>
  <c r="U215"/>
  <c r="T214"/>
  <c r="U214" s="1"/>
  <c r="T213"/>
  <c r="U213" s="1"/>
  <c r="T212"/>
  <c r="U212" s="1"/>
  <c r="T211"/>
  <c r="U210"/>
  <c r="T209"/>
  <c r="U208"/>
  <c r="T207"/>
  <c r="U206"/>
  <c r="T205"/>
  <c r="U204"/>
  <c r="T203"/>
  <c r="U202"/>
  <c r="T201"/>
  <c r="U200"/>
  <c r="T199"/>
  <c r="U198"/>
  <c r="T197"/>
  <c r="U196"/>
  <c r="T195"/>
  <c r="U195" s="1"/>
  <c r="U194"/>
  <c r="U193"/>
  <c r="T192"/>
  <c r="U191"/>
  <c r="T190"/>
  <c r="U189"/>
  <c r="T188"/>
  <c r="U187"/>
  <c r="T186"/>
  <c r="U185"/>
  <c r="T184"/>
  <c r="U183"/>
  <c r="T182"/>
  <c r="U181"/>
  <c r="T180"/>
  <c r="U179"/>
  <c r="T178"/>
  <c r="U177"/>
  <c r="T176"/>
  <c r="U175"/>
  <c r="T174"/>
  <c r="U173"/>
  <c r="T172"/>
  <c r="U171"/>
  <c r="T170"/>
  <c r="U169"/>
  <c r="T168"/>
  <c r="U168" s="1"/>
  <c r="T167"/>
  <c r="U166"/>
  <c r="T165"/>
  <c r="U165" s="1"/>
  <c r="T163"/>
  <c r="U163" s="1"/>
  <c r="T161"/>
  <c r="U160"/>
  <c r="T159"/>
  <c r="U159" s="1"/>
  <c r="T158"/>
  <c r="U157"/>
  <c r="T156"/>
  <c r="U156" s="1"/>
  <c r="T155"/>
  <c r="U154"/>
  <c r="T153"/>
  <c r="U152"/>
  <c r="T151"/>
  <c r="U150"/>
  <c r="T149"/>
  <c r="U148"/>
  <c r="T147"/>
  <c r="U146"/>
  <c r="T145"/>
  <c r="U144"/>
  <c r="T143"/>
  <c r="U143" s="1"/>
  <c r="U142"/>
  <c r="U141"/>
  <c r="S140"/>
  <c r="T140" s="1"/>
  <c r="U139"/>
  <c r="T138"/>
  <c r="U138" s="1"/>
  <c r="T137"/>
  <c r="U137" s="1"/>
  <c r="S136"/>
  <c r="T136" s="1"/>
  <c r="U135"/>
  <c r="T134"/>
  <c r="U133"/>
  <c r="T132"/>
  <c r="U131"/>
  <c r="T130"/>
  <c r="U129"/>
  <c r="T128"/>
  <c r="U127"/>
  <c r="T126"/>
  <c r="U125"/>
  <c r="T124"/>
  <c r="U123"/>
  <c r="T122"/>
  <c r="U122" s="1"/>
  <c r="T121"/>
  <c r="U121" s="1"/>
  <c r="T120"/>
  <c r="U119"/>
  <c r="T118"/>
  <c r="U118" s="1"/>
  <c r="T117"/>
  <c r="U117" s="1"/>
  <c r="T116"/>
  <c r="U115"/>
  <c r="T114"/>
  <c r="U113"/>
  <c r="T112"/>
  <c r="U111"/>
  <c r="T110"/>
  <c r="U109"/>
  <c r="T108"/>
  <c r="U107"/>
  <c r="T106"/>
  <c r="U106" s="1"/>
  <c r="U105"/>
  <c r="U104"/>
  <c r="T103"/>
  <c r="U102"/>
  <c r="T101"/>
  <c r="U100"/>
  <c r="T99"/>
  <c r="U98"/>
  <c r="T97"/>
  <c r="U97" s="1"/>
  <c r="T96"/>
  <c r="U95"/>
  <c r="T94"/>
  <c r="U93"/>
  <c r="T92"/>
  <c r="U91"/>
  <c r="T90"/>
  <c r="U90" s="1"/>
  <c r="T88"/>
  <c r="U88" s="1"/>
  <c r="T87"/>
  <c r="U87" s="1"/>
  <c r="T86"/>
  <c r="U86" s="1"/>
  <c r="T85"/>
  <c r="U85" s="1"/>
  <c r="T84"/>
  <c r="U84" s="1"/>
  <c r="T83"/>
  <c r="U83" s="1"/>
  <c r="T81"/>
  <c r="U81" s="1"/>
  <c r="T79"/>
  <c r="U78"/>
  <c r="T77"/>
  <c r="U77" s="1"/>
  <c r="T76"/>
  <c r="U76" s="1"/>
  <c r="T74"/>
  <c r="U74" s="1"/>
  <c r="T73"/>
  <c r="U72"/>
  <c r="T71"/>
  <c r="U70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U60" s="1"/>
  <c r="T58"/>
  <c r="U58" s="1"/>
  <c r="T57"/>
  <c r="U57" s="1"/>
  <c r="T55"/>
  <c r="U55" s="1"/>
  <c r="T53"/>
  <c r="U53" s="1"/>
  <c r="T51"/>
  <c r="U51" s="1"/>
  <c r="T50"/>
  <c r="U50" s="1"/>
  <c r="T49"/>
  <c r="U49" s="1"/>
  <c r="T48"/>
  <c r="U47"/>
  <c r="T46"/>
  <c r="U45"/>
  <c r="T44"/>
  <c r="U43"/>
  <c r="T42"/>
  <c r="U42" s="1"/>
  <c r="T41"/>
  <c r="U41" s="1"/>
  <c r="T40"/>
  <c r="U39"/>
  <c r="T38"/>
  <c r="U37"/>
  <c r="T36"/>
  <c r="U35"/>
  <c r="T34"/>
  <c r="U34" s="1"/>
  <c r="T32"/>
  <c r="U31"/>
  <c r="T30"/>
  <c r="U29"/>
  <c r="T28"/>
  <c r="U28" s="1"/>
  <c r="T27"/>
  <c r="U26"/>
  <c r="T25"/>
  <c r="U25" s="1"/>
  <c r="T23"/>
  <c r="U23" s="1"/>
  <c r="T22"/>
  <c r="U22" s="1"/>
  <c r="T21"/>
  <c r="U21" s="1"/>
  <c r="U20"/>
  <c r="T18"/>
  <c r="U18" s="1"/>
  <c r="T16"/>
  <c r="U16" s="1"/>
  <c r="U4498" l="1"/>
  <c r="U4458"/>
  <c r="T4458"/>
  <c r="T4629" s="1"/>
  <c r="U4515"/>
  <c r="U4628" s="1"/>
  <c r="U4629" l="1"/>
</calcChain>
</file>

<file path=xl/comments1.xml><?xml version="1.0" encoding="utf-8"?>
<comments xmlns="http://schemas.openxmlformats.org/spreadsheetml/2006/main">
  <authors>
    <author>Автор</author>
  </authors>
  <commentList>
    <comment ref="Q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<sst xmlns="http://schemas.openxmlformats.org/spreadsheetml/2006/main" count="76917" uniqueCount="12408">
  <si>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</si>
  <si>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</si>
  <si>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</si>
  <si>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</si>
  <si>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</si>
  <si>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</si>
  <si>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</si>
  <si>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</si>
  <si>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</si>
  <si>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</si>
  <si>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</si>
  <si>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</si>
  <si>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</si>
  <si>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</si>
  <si>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</si>
  <si>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</si>
  <si>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</si>
  <si>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</si>
  <si>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</si>
  <si>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</si>
  <si>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</si>
  <si>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</si>
  <si>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</si>
  <si>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</si>
  <si>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</si>
  <si>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</si>
  <si>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</si>
  <si>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</si>
  <si>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</si>
  <si>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</si>
  <si>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</si>
  <si>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</si>
  <si>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</si>
  <si>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</si>
  <si>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</si>
  <si>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</si>
  <si>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</si>
  <si>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</si>
  <si>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</si>
  <si>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</si>
  <si>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</si>
  <si>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590000000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</si>
  <si>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</si>
  <si>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</si>
  <si>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</si>
  <si>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</si>
  <si>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</si>
  <si>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</si>
  <si>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796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</si>
  <si>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</si>
  <si>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</si>
  <si>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</si>
  <si>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</si>
  <si>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</si>
  <si>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</si>
  <si>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</si>
  <si>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</si>
  <si>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</si>
  <si>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</si>
  <si>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</si>
  <si>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</si>
  <si>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</si>
  <si>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</si>
  <si>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</si>
  <si>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</si>
  <si>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</si>
  <si>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</si>
  <si>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</si>
  <si>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</si>
  <si>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</si>
  <si>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</si>
  <si>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</si>
  <si>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</si>
  <si>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</si>
  <si>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</si>
  <si>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</si>
  <si>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</si>
  <si>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</si>
  <si>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</si>
  <si>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</si>
  <si>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</si>
  <si>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</si>
  <si>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</si>
  <si>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</si>
  <si>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</si>
  <si>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</si>
  <si>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</si>
  <si>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</si>
  <si>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100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</si>
  <si>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</si>
  <si>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</si>
  <si>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</si>
  <si>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</si>
  <si>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</si>
  <si>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</si>
  <si>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</si>
  <si>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</si>
  <si>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</si>
  <si>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</si>
  <si>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</si>
  <si>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</si>
  <si>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</si>
  <si>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</si>
  <si>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</si>
  <si>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</si>
  <si>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</si>
  <si>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</si>
  <si>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</si>
  <si>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</si>
  <si>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</si>
  <si>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</si>
  <si>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</si>
  <si>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</si>
  <si>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</si>
  <si>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</si>
  <si>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</si>
  <si>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</si>
  <si>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</si>
  <si>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</si>
  <si>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</si>
  <si>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</si>
  <si>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</si>
  <si>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</si>
  <si>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</si>
  <si>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</si>
  <si>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</si>
  <si>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</si>
  <si>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</si>
  <si>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</si>
  <si>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</si>
  <si>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</si>
  <si>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</si>
  <si>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</si>
  <si>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</si>
  <si>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</si>
  <si>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</si>
  <si>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</si>
  <si>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</si>
  <si>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</si>
  <si>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</si>
  <si>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</si>
  <si>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</si>
  <si>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</si>
  <si>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</si>
  <si>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</si>
  <si>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</si>
  <si>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</si>
  <si>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</si>
  <si>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</si>
  <si>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</si>
  <si>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</si>
  <si>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</si>
  <si>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</si>
  <si>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</si>
  <si>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</si>
  <si>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</si>
  <si>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</si>
  <si>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</si>
  <si>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</si>
  <si>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</si>
  <si>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</si>
  <si>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</si>
  <si>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</si>
  <si>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</si>
  <si>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</si>
  <si>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</si>
  <si>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</si>
  <si>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</si>
  <si>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</si>
  <si>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</si>
  <si>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</si>
  <si>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</si>
  <si>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</si>
  <si>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</si>
  <si>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</si>
  <si>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</si>
  <si>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</si>
  <si>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</si>
  <si>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</si>
  <si>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</si>
  <si>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</si>
  <si>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</si>
  <si>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</si>
  <si>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</si>
  <si>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</si>
  <si>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</si>
  <si>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</si>
  <si>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</si>
  <si>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</si>
  <si>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</si>
  <si>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</si>
  <si>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</si>
  <si>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</si>
  <si>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</si>
  <si>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</si>
  <si>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</si>
  <si>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</si>
  <si>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</si>
  <si>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</si>
  <si>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</si>
  <si>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</si>
  <si>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</si>
  <si>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</si>
  <si>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</si>
  <si>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</si>
  <si>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</si>
  <si>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</si>
  <si>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</si>
  <si>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</si>
  <si>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</si>
  <si>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</si>
  <si>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</si>
  <si>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</si>
  <si>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</si>
  <si>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</si>
  <si>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</si>
  <si>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</si>
  <si>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</si>
  <si>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</si>
  <si>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</si>
  <si>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</si>
  <si>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</si>
  <si>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</si>
  <si>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</si>
  <si>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</si>
  <si>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</si>
  <si>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</si>
  <si>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</si>
  <si>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</si>
  <si>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</si>
  <si>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</si>
  <si>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</si>
  <si>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</si>
  <si>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</si>
  <si>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</si>
  <si>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</si>
  <si>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</si>
  <si>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</si>
  <si>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</si>
  <si>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</si>
  <si>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</si>
  <si>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</si>
  <si>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</si>
  <si>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</si>
  <si>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</si>
  <si>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</si>
  <si>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</si>
  <si>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</si>
  <si>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</si>
  <si>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</si>
  <si>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</si>
  <si>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</si>
  <si>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</si>
  <si>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</si>
  <si>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</si>
  <si>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</si>
  <si>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</si>
  <si>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</si>
  <si>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</si>
  <si>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</si>
  <si>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</si>
  <si>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</si>
  <si>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</si>
  <si>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</si>
  <si>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</si>
  <si>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</si>
  <si>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</si>
  <si>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</si>
  <si>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</si>
  <si>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</si>
  <si>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</si>
  <si>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</si>
  <si>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</si>
  <si>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</si>
  <si>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</si>
  <si>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</si>
  <si>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</si>
  <si>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</si>
  <si>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</si>
  <si>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</si>
  <si>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</si>
  <si>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</si>
  <si>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</si>
  <si>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</si>
  <si>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</si>
  <si>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</si>
  <si>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</si>
  <si>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</si>
  <si>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</si>
  <si>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</si>
  <si>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</si>
  <si>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</si>
  <si>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</si>
  <si>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</si>
  <si>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</si>
  <si>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</si>
  <si>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</si>
  <si>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</si>
  <si>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</si>
  <si>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</si>
  <si>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</si>
  <si>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</si>
  <si>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</si>
  <si>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</si>
  <si>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</si>
  <si>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</si>
  <si>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</si>
  <si>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</si>
  <si>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</si>
  <si>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</si>
  <si>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</si>
  <si>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</si>
  <si>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</si>
  <si>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</si>
  <si>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</si>
  <si>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</si>
  <si>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</si>
  <si>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</si>
  <si>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</si>
  <si>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</si>
  <si>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</si>
  <si>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</si>
  <si>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</si>
  <si>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</si>
  <si>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</si>
  <si>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</si>
  <si>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</si>
  <si>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</si>
  <si>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</si>
  <si>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</si>
  <si>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</si>
  <si>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</si>
  <si>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</si>
  <si>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</si>
  <si>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</si>
  <si>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</si>
  <si>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</si>
  <si>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</si>
  <si>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</si>
  <si>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</si>
  <si>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</si>
  <si>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</si>
  <si>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</si>
  <si>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</si>
  <si>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</si>
  <si>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</si>
  <si>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</si>
  <si>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</si>
  <si>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</si>
  <si>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</si>
  <si>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</si>
  <si>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</si>
  <si>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</si>
  <si>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</si>
  <si>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</si>
  <si>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</si>
  <si>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</si>
  <si>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</si>
  <si>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</si>
  <si>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</si>
  <si>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</si>
  <si>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</si>
  <si>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</si>
  <si>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</si>
  <si>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</si>
  <si>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</si>
  <si>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</si>
  <si>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</si>
  <si>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</si>
  <si>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</si>
  <si>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</si>
  <si>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</si>
  <si>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</si>
  <si>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</si>
  <si>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</si>
  <si>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</si>
  <si>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</si>
  <si>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</si>
  <si>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</si>
  <si>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</si>
  <si>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</si>
  <si>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</si>
  <si>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</si>
  <si>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</si>
  <si>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</si>
  <si>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</si>
  <si>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</si>
  <si>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</si>
  <si>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</si>
  <si>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</si>
  <si>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</si>
  <si>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</si>
  <si>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</si>
  <si>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</si>
  <si>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</si>
  <si>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</si>
  <si>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</si>
  <si>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</si>
  <si>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</si>
  <si>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</si>
  <si>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</si>
  <si>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</si>
  <si>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</si>
  <si>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</si>
  <si>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</si>
  <si>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</si>
  <si>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</si>
  <si>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</si>
  <si>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</si>
  <si>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</si>
  <si>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</si>
  <si>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</si>
  <si>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</si>
  <si>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</si>
  <si>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</si>
  <si>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</si>
  <si>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</si>
  <si>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</si>
  <si>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</si>
  <si>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</si>
  <si>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</si>
  <si>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</si>
  <si>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</si>
  <si>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</si>
  <si>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</si>
  <si>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</si>
  <si>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</si>
  <si>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</si>
  <si>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</si>
  <si>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</si>
  <si>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</si>
  <si>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</si>
  <si>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</si>
  <si>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</si>
  <si>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</si>
  <si>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</si>
  <si>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</si>
  <si>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</si>
  <si>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</si>
  <si>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</si>
  <si>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</si>
  <si>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</si>
  <si>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</si>
  <si>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</si>
  <si>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</si>
  <si>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</si>
  <si>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</si>
  <si>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</si>
  <si>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</si>
  <si>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</si>
  <si>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</si>
  <si>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</si>
  <si>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</si>
  <si>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</si>
  <si>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</si>
  <si>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</si>
  <si>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</si>
  <si>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</si>
  <si>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</si>
  <si>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</si>
  <si>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</si>
  <si>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</si>
  <si>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</si>
  <si>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</si>
  <si>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</si>
  <si>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</si>
  <si>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</si>
  <si>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</si>
  <si>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</si>
  <si>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</si>
  <si>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</si>
  <si>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</si>
  <si>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</si>
  <si>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</si>
  <si>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</si>
  <si>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</si>
  <si>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</si>
  <si>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</si>
  <si>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</si>
  <si>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</si>
  <si>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</si>
  <si>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</si>
  <si>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</si>
  <si>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</si>
  <si>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</si>
  <si>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</si>
  <si>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</si>
  <si>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</si>
  <si>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</si>
  <si>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</si>
  <si>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</si>
  <si>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</si>
  <si>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</si>
  <si>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</si>
  <si>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</si>
  <si>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</si>
  <si>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</si>
  <si>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</si>
  <si>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</si>
  <si>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</si>
  <si>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</si>
  <si>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</si>
  <si>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</si>
  <si>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</si>
  <si>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</si>
  <si>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</si>
  <si>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</si>
  <si>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</si>
  <si>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</si>
  <si>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</si>
  <si>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</si>
  <si>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</si>
  <si>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</si>
  <si>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</si>
  <si>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</si>
  <si>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</si>
  <si>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</si>
  <si>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</si>
  <si>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</si>
  <si>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</si>
  <si>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</si>
  <si>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</si>
  <si>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</si>
  <si>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</si>
  <si>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</si>
  <si>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</si>
  <si>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</si>
  <si>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</si>
  <si>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</si>
  <si>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</si>
  <si>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</si>
  <si>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</si>
  <si>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</si>
  <si>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</si>
  <si>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</si>
  <si>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</si>
  <si>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</si>
  <si>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</si>
  <si>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</si>
  <si>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</si>
  <si>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</si>
  <si>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</si>
  <si>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</si>
  <si>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</si>
  <si>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</si>
  <si>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</si>
  <si>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</si>
  <si>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</si>
  <si>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</si>
  <si>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</si>
  <si>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</si>
  <si>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</si>
  <si>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</si>
  <si>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</si>
  <si>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</si>
  <si>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</si>
  <si>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</si>
  <si>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</si>
  <si>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</si>
  <si>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</si>
  <si>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</si>
  <si>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</si>
  <si>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</si>
  <si>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</si>
  <si>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</si>
  <si>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</si>
  <si>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</si>
  <si>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</si>
  <si>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</si>
  <si>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</si>
  <si>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</si>
  <si>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</si>
  <si>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</si>
  <si>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</si>
  <si>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</si>
  <si>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</si>
  <si>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</si>
  <si>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</si>
  <si>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</si>
  <si>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</si>
  <si>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</si>
  <si>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</si>
  <si>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</si>
  <si>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</si>
  <si>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</si>
  <si>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</si>
  <si>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</si>
  <si>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</si>
  <si>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</si>
  <si>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</si>
  <si>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</si>
  <si>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</si>
  <si>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</si>
  <si>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</si>
  <si>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</si>
  <si>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</si>
  <si>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</si>
  <si>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</si>
  <si>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</si>
  <si>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</si>
  <si>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</si>
  <si>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</si>
  <si>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</si>
  <si>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</si>
  <si>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</si>
  <si>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</si>
  <si>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</si>
  <si>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</si>
  <si>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</si>
  <si>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</si>
  <si>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</si>
  <si>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</si>
  <si>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</si>
  <si>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</si>
  <si>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</si>
  <si>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</si>
  <si>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</si>
  <si>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</si>
  <si>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</si>
  <si>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</si>
  <si>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</si>
  <si>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</si>
  <si>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</si>
  <si>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</si>
  <si>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</si>
  <si>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</si>
  <si>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</si>
  <si>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</si>
  <si>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</si>
  <si>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</si>
  <si>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</si>
  <si>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</si>
  <si>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</si>
  <si>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</si>
  <si>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</si>
  <si>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</si>
  <si>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</si>
  <si>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</si>
  <si>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</si>
  <si>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</si>
  <si>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</si>
  <si>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</si>
  <si>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</si>
  <si>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</si>
  <si>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</si>
  <si>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</si>
  <si>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</si>
  <si>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</si>
  <si>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</si>
  <si>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</si>
  <si>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</si>
  <si>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</si>
  <si>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</si>
  <si>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</si>
  <si>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</si>
  <si>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</si>
  <si>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</si>
  <si>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</si>
  <si>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</si>
  <si>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</si>
  <si>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</si>
  <si>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</si>
  <si>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</si>
  <si>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</si>
  <si>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</si>
  <si>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</si>
  <si>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</si>
  <si>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</si>
  <si>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</si>
  <si>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</si>
  <si>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</si>
  <si>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</si>
  <si>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</si>
  <si>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</si>
  <si>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</si>
  <si>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</si>
  <si>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</si>
  <si>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</si>
  <si>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</si>
  <si>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</si>
  <si>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</si>
  <si>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</si>
  <si>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</si>
  <si>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</si>
  <si>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</si>
  <si>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</si>
  <si>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</si>
  <si>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</si>
  <si>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</si>
  <si>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</si>
  <si>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</si>
  <si>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</si>
  <si>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</si>
  <si>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</si>
  <si>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</si>
  <si>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</si>
  <si>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</si>
  <si>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</si>
  <si>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</si>
  <si>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</si>
  <si>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</si>
  <si>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</si>
  <si>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</si>
  <si>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</si>
  <si>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</si>
  <si>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</si>
  <si>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</si>
  <si>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</si>
  <si>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</si>
  <si>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</si>
  <si>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</si>
  <si>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</si>
  <si>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</si>
  <si>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</si>
  <si>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</si>
  <si>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</si>
  <si>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</si>
  <si>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</si>
  <si>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</si>
  <si>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</si>
  <si>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</si>
  <si>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</si>
  <si>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</si>
  <si>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</si>
  <si>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</si>
  <si>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</si>
  <si>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</si>
  <si>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</si>
  <si>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</si>
  <si>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</si>
  <si>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</si>
  <si>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</si>
  <si>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</si>
  <si>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</si>
  <si>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</si>
  <si>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</si>
  <si>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</si>
  <si>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</si>
  <si>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</si>
  <si>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</si>
  <si>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</si>
  <si>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</si>
  <si>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</si>
  <si>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</si>
  <si>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</si>
  <si>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</si>
  <si>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</si>
  <si>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</si>
  <si>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</si>
  <si>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</si>
  <si>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</si>
  <si>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</si>
  <si>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</si>
  <si>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</si>
  <si>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</si>
  <si>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</si>
  <si>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</si>
  <si>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</si>
  <si>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</si>
  <si>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</si>
  <si>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</si>
  <si>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</si>
  <si>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</si>
  <si>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</si>
  <si>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</si>
  <si>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</si>
  <si>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</si>
  <si>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</si>
  <si>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</si>
  <si>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</si>
  <si>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</si>
  <si>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</si>
  <si>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</si>
  <si>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</si>
  <si>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</si>
  <si>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</si>
  <si>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</si>
  <si>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</si>
  <si>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</si>
  <si>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</si>
  <si>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</si>
  <si>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</si>
  <si>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</si>
  <si>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</si>
  <si>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</si>
  <si>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</si>
  <si>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</si>
  <si>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</si>
  <si>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</si>
  <si>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</si>
  <si>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</si>
  <si>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</si>
  <si>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</si>
  <si>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</si>
  <si>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</si>
  <si>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</si>
  <si>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</si>
  <si>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</si>
  <si>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</si>
  <si>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</si>
  <si>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</si>
  <si>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</si>
  <si>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</si>
  <si>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</si>
  <si>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</si>
  <si>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</si>
  <si>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</si>
  <si>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</si>
  <si>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</si>
  <si>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</si>
  <si>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</si>
  <si>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</si>
  <si>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</si>
  <si>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</si>
  <si>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</si>
  <si>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</si>
  <si>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</si>
  <si>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</si>
  <si>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</si>
  <si>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</si>
  <si>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</si>
  <si>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</si>
  <si>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</si>
  <si>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</si>
  <si>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</si>
  <si>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</si>
  <si>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</si>
  <si>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</si>
  <si>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</si>
  <si>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</si>
  <si>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</si>
  <si>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</si>
  <si>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</si>
  <si>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</si>
  <si>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</si>
  <si>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</si>
  <si>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сентябрь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</si>
  <si>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</si>
  <si>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</si>
  <si>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</si>
  <si>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</si>
  <si>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</si>
  <si>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</si>
  <si>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</si>
  <si>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</si>
  <si>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</si>
  <si>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</si>
  <si>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</si>
  <si>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</si>
  <si>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</si>
  <si>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</si>
  <si>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</si>
  <si>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152 Т</t>
  </si>
  <si>
    <t>16.23.11.500.003.00.0796.000000000000</t>
  </si>
  <si>
    <t>Дверь</t>
  </si>
  <si>
    <t>деревянная, внутренняя  , ГОСТ 6629-88</t>
  </si>
  <si>
    <t>глухая под окраску Дверь деревянная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</si>
  <si>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</si>
  <si>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</si>
  <si>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</si>
  <si>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</si>
  <si>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</si>
  <si>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</si>
  <si>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</si>
  <si>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</si>
  <si>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</si>
  <si>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</si>
  <si>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</si>
  <si>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</si>
  <si>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</si>
  <si>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</si>
  <si>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</si>
  <si>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</si>
  <si>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</si>
  <si>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</si>
  <si>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</si>
  <si>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</si>
  <si>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</si>
  <si>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</si>
  <si>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</si>
  <si>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</si>
  <si>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</si>
  <si>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</si>
  <si>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</si>
  <si>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</si>
  <si>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</si>
  <si>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</si>
  <si>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</si>
  <si>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</si>
  <si>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</si>
  <si>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</si>
  <si>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</si>
  <si>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</si>
  <si>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</si>
  <si>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</si>
  <si>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</si>
  <si>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</si>
  <si>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</si>
  <si>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</si>
  <si>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</si>
  <si>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</si>
  <si>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</si>
  <si>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</si>
  <si>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</si>
  <si>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</si>
  <si>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</si>
  <si>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</si>
  <si>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</si>
  <si>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</si>
  <si>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</si>
  <si>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</si>
  <si>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</si>
  <si>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</si>
  <si>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</si>
  <si>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</si>
  <si>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</si>
  <si>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</si>
  <si>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</si>
  <si>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</si>
  <si>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</si>
  <si>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</si>
  <si>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</si>
  <si>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</si>
  <si>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</si>
  <si>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</si>
  <si>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</si>
  <si>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</si>
  <si>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</si>
  <si>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</si>
  <si>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</si>
  <si>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</si>
  <si>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</si>
  <si>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</si>
  <si>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</si>
  <si>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</si>
  <si>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</si>
  <si>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 xml:space="preserve">поставка в течение 5  дней 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</si>
  <si>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</si>
  <si>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</si>
  <si>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</si>
  <si>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</si>
  <si>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</si>
  <si>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</si>
  <si>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</si>
  <si>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</si>
  <si>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</si>
  <si>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</si>
  <si>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</si>
  <si>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</si>
  <si>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</si>
  <si>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</si>
  <si>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</si>
  <si>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</si>
  <si>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</si>
  <si>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</si>
  <si>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</si>
  <si>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</si>
  <si>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</si>
  <si>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</si>
  <si>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</si>
  <si>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</si>
  <si>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</si>
  <si>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</si>
  <si>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</si>
  <si>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блескообразующая,марка ЛВ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</si>
  <si>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</si>
  <si>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</si>
  <si>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</si>
  <si>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</si>
  <si>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</si>
  <si>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</si>
  <si>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</si>
  <si>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</si>
  <si>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</si>
  <si>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</si>
  <si>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</si>
  <si>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</si>
  <si>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</si>
  <si>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</si>
  <si>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</si>
  <si>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</si>
  <si>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</si>
  <si>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</si>
  <si>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</si>
  <si>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</si>
  <si>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</si>
  <si>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</si>
  <si>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</si>
  <si>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</si>
  <si>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</si>
  <si>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</si>
  <si>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</si>
  <si>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</si>
  <si>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</si>
  <si>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</si>
  <si>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</si>
  <si>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</si>
  <si>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</si>
  <si>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</si>
  <si>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</si>
  <si>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</si>
  <si>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</si>
  <si>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</si>
  <si>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</si>
  <si>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</si>
  <si>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</si>
  <si>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</si>
  <si>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</si>
  <si>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</si>
  <si>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</si>
  <si>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</si>
  <si>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</si>
  <si>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</si>
  <si>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</si>
  <si>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</si>
  <si>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</si>
  <si>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</si>
  <si>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</si>
  <si>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</si>
  <si>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</si>
  <si>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</si>
  <si>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</si>
  <si>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</si>
  <si>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</si>
  <si>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</si>
  <si>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</si>
  <si>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</si>
  <si>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</si>
  <si>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</si>
  <si>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</si>
  <si>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</si>
  <si>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</si>
  <si>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</si>
  <si>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</si>
  <si>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</si>
  <si>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</si>
  <si>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</si>
  <si>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</si>
  <si>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</si>
  <si>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</si>
  <si>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</si>
  <si>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</si>
  <si>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</si>
  <si>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</si>
  <si>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</si>
  <si>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</si>
  <si>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</si>
  <si>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</si>
  <si>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авансовый платеж -50%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</si>
  <si>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</si>
  <si>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</si>
  <si>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</si>
  <si>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</si>
  <si>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</si>
  <si>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</si>
  <si>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</si>
  <si>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</si>
  <si>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</si>
  <si>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</si>
  <si>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</si>
  <si>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</si>
  <si>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</si>
  <si>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</si>
  <si>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</si>
  <si>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</si>
  <si>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</si>
  <si>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</si>
  <si>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</si>
  <si>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</si>
  <si>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</si>
  <si>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</si>
  <si>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</si>
  <si>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</si>
  <si>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</si>
  <si>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</si>
  <si>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</si>
  <si>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</si>
  <si>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</si>
  <si>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</si>
  <si>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</si>
  <si>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</si>
  <si>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</si>
  <si>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</si>
  <si>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</si>
  <si>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</si>
  <si>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</si>
  <si>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</si>
  <si>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</si>
  <si>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</si>
  <si>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</si>
  <si>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</si>
  <si>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</si>
  <si>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</si>
  <si>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</si>
  <si>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</si>
  <si>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</si>
  <si>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</si>
  <si>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</si>
  <si>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</si>
  <si>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</si>
  <si>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</si>
  <si>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</si>
  <si>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</si>
  <si>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</si>
  <si>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</si>
  <si>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</si>
  <si>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</si>
  <si>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</si>
  <si>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</si>
  <si>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</si>
  <si>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</si>
  <si>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</si>
  <si>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</si>
  <si>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</si>
  <si>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</si>
  <si>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</si>
  <si>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</si>
  <si>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</si>
  <si>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</si>
  <si>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</si>
  <si>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</si>
  <si>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</si>
  <si>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</si>
  <si>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</si>
  <si>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</si>
  <si>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</si>
  <si>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</si>
  <si>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</si>
  <si>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</si>
  <si>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</si>
  <si>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</si>
  <si>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</si>
  <si>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</si>
  <si>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</si>
  <si>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</si>
  <si>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</si>
  <si>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</si>
  <si>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</si>
  <si>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</si>
  <si>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</si>
  <si>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</si>
  <si>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</si>
  <si>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</si>
  <si>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</si>
  <si>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</si>
  <si>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</si>
  <si>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</si>
  <si>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</si>
  <si>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</si>
  <si>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</si>
  <si>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</si>
  <si>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</si>
  <si>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</si>
  <si>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</si>
  <si>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</si>
  <si>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</si>
  <si>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</si>
  <si>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</si>
  <si>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</si>
  <si>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</si>
  <si>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</si>
  <si>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</si>
  <si>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</si>
  <si>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</si>
  <si>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</si>
  <si>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</si>
  <si>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</si>
  <si>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</si>
  <si>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</si>
  <si>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</si>
  <si>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</si>
  <si>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</si>
  <si>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</si>
  <si>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</si>
  <si>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</si>
  <si>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</si>
  <si>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</si>
  <si>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</si>
  <si>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</si>
  <si>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</si>
  <si>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</si>
  <si>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</si>
  <si>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</si>
  <si>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</si>
  <si>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</si>
  <si>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</si>
  <si>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</si>
  <si>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</si>
  <si>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</si>
  <si>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</si>
  <si>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</si>
  <si>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</si>
  <si>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</si>
  <si>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</si>
  <si>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</si>
  <si>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</si>
  <si>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</si>
  <si>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</si>
  <si>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</si>
  <si>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</si>
  <si>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</si>
  <si>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</si>
  <si>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</si>
  <si>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</si>
  <si>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</si>
  <si>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</si>
  <si>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</si>
  <si>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</si>
  <si>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</si>
  <si>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</si>
  <si>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</si>
  <si>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</si>
  <si>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</si>
  <si>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</si>
  <si>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</si>
  <si>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</si>
  <si>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</si>
  <si>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</si>
  <si>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</si>
  <si>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</si>
  <si>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</si>
  <si>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</si>
  <si>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</si>
  <si>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</si>
  <si>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</si>
  <si>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</si>
  <si>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</si>
  <si>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</si>
  <si>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</si>
  <si>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</si>
  <si>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</si>
  <si>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</si>
  <si>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</si>
  <si>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</si>
  <si>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</si>
  <si>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</si>
  <si>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</si>
  <si>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</si>
  <si>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</si>
  <si>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</si>
  <si>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</si>
  <si>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</si>
  <si>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</si>
  <si>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</si>
  <si>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</si>
  <si>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</si>
  <si>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</si>
  <si>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</si>
  <si>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</si>
  <si>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</si>
  <si>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</si>
  <si>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</si>
  <si>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</si>
  <si>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</si>
  <si>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</si>
  <si>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</si>
  <si>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</si>
  <si>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</si>
  <si>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</si>
  <si>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</si>
  <si>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</si>
  <si>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</si>
  <si>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</si>
  <si>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</si>
  <si>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</si>
  <si>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</si>
  <si>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</si>
  <si>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</si>
  <si>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</si>
  <si>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</si>
  <si>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</si>
  <si>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</si>
  <si>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</si>
  <si>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</si>
  <si>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</si>
  <si>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</si>
  <si>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</si>
  <si>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</si>
  <si>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</si>
  <si>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</si>
  <si>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</si>
  <si>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</si>
  <si>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</si>
  <si>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</si>
  <si>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</si>
  <si>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</si>
  <si>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</si>
  <si>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</si>
  <si>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</si>
  <si>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</si>
  <si>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</si>
  <si>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</si>
  <si>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</si>
  <si>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</si>
  <si>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</si>
  <si>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</si>
  <si>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</si>
  <si>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</si>
  <si>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</si>
  <si>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</si>
  <si>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</si>
  <si>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</si>
  <si>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</si>
  <si>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</si>
  <si>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</si>
  <si>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</si>
  <si>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</si>
  <si>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</si>
  <si>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</si>
  <si>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</si>
  <si>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</si>
  <si>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</si>
  <si>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</si>
  <si>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</si>
  <si>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</si>
  <si>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</si>
  <si>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</si>
  <si>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</si>
  <si>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</si>
  <si>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</si>
  <si>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</si>
  <si>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</si>
  <si>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</si>
  <si>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</si>
  <si>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</si>
  <si>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</si>
  <si>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</si>
  <si>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</si>
  <si>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</si>
  <si>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</si>
  <si>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</si>
  <si>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</si>
  <si>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</si>
  <si>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</si>
  <si>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</si>
  <si>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</si>
  <si>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</si>
  <si>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</si>
  <si>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</si>
  <si>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</si>
  <si>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</si>
  <si>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</si>
  <si>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</si>
  <si>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</si>
  <si>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</si>
  <si>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</si>
  <si>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</si>
  <si>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</si>
  <si>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</si>
  <si>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</si>
  <si>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</si>
  <si>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</si>
  <si>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</si>
  <si>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</si>
  <si>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</si>
  <si>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</si>
  <si>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</si>
  <si>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</si>
  <si>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</si>
  <si>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</si>
  <si>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</si>
  <si>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</si>
  <si>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</si>
  <si>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</si>
  <si>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</si>
  <si>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</si>
  <si>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</si>
  <si>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</si>
  <si>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</si>
  <si>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</si>
  <si>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</si>
  <si>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</si>
  <si>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</si>
  <si>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</si>
  <si>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</si>
  <si>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</si>
  <si>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</si>
  <si>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</si>
  <si>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</si>
  <si>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</si>
  <si>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</si>
  <si>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</si>
  <si>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</si>
  <si>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</si>
  <si>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</si>
  <si>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</si>
  <si>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</si>
  <si>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</si>
  <si>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</si>
  <si>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</si>
  <si>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</si>
  <si>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</si>
  <si>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</si>
  <si>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</si>
  <si>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</si>
  <si>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</si>
  <si>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</si>
  <si>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</si>
  <si>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</si>
  <si>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</si>
  <si>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</si>
  <si>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</si>
  <si>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</si>
  <si>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</si>
  <si>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</si>
  <si>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</si>
  <si>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</si>
  <si>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</si>
  <si>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</si>
  <si>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</si>
  <si>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</si>
  <si>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</si>
  <si>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</si>
  <si>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</si>
  <si>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</si>
  <si>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</si>
  <si>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</si>
  <si>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</si>
  <si>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</si>
  <si>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</si>
  <si>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</si>
  <si>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</si>
  <si>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</si>
  <si>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</si>
  <si>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</si>
  <si>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</si>
  <si>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</si>
  <si>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</si>
  <si>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</si>
  <si>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</si>
  <si>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</si>
  <si>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</si>
  <si>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</si>
  <si>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</si>
  <si>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</si>
  <si>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</si>
  <si>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</si>
  <si>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</si>
  <si>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</si>
  <si>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</si>
  <si>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</si>
  <si>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</si>
  <si>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</si>
  <si>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</si>
  <si>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</si>
  <si>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</si>
  <si>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</si>
  <si>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367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</si>
  <si>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</si>
  <si>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</si>
  <si>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</si>
  <si>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</si>
  <si>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</si>
  <si>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</si>
  <si>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</si>
  <si>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</si>
  <si>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</si>
  <si>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</si>
  <si>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</si>
  <si>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</si>
  <si>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</si>
  <si>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</si>
  <si>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</si>
  <si>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</si>
  <si>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</si>
  <si>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</si>
  <si>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</si>
  <si>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</si>
  <si>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</si>
  <si>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</si>
  <si>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</si>
  <si>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</si>
  <si>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</si>
  <si>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</si>
  <si>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</si>
  <si>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</si>
  <si>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</si>
  <si>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</si>
  <si>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</si>
  <si>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</si>
  <si>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</si>
  <si>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</si>
  <si>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</si>
  <si>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</si>
  <si>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</si>
  <si>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</si>
  <si>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</si>
  <si>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</si>
  <si>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</si>
  <si>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</si>
  <si>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</si>
  <si>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</si>
  <si>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</si>
  <si>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</si>
  <si>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</si>
  <si>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</si>
  <si>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</si>
  <si>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</si>
  <si>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</si>
  <si>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</si>
  <si>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</si>
  <si>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</si>
  <si>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</si>
  <si>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</si>
  <si>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</si>
  <si>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</si>
  <si>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</si>
  <si>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</si>
  <si>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</si>
  <si>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</si>
  <si>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</si>
  <si>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</si>
  <si>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</si>
  <si>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</si>
  <si>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</si>
  <si>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</si>
  <si>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</si>
  <si>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</si>
  <si>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</si>
  <si>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</si>
  <si>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</si>
  <si>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</si>
  <si>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</si>
  <si>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</si>
  <si>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</si>
  <si>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</si>
  <si>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</si>
  <si>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</si>
  <si>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</si>
  <si>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11,15,19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</si>
  <si>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</si>
  <si>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</si>
  <si>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</si>
  <si>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</si>
  <si>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</si>
  <si>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</si>
  <si>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</si>
  <si>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</si>
  <si>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</si>
  <si>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</si>
  <si>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</si>
  <si>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</si>
  <si>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</si>
  <si>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</si>
  <si>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</si>
  <si>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</si>
  <si>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</si>
  <si>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</si>
  <si>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</si>
  <si>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</si>
  <si>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</si>
  <si>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</si>
  <si>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</si>
  <si>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</si>
  <si>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</si>
  <si>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</si>
  <si>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</si>
  <si>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</si>
  <si>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</si>
  <si>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</si>
  <si>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</si>
  <si>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</si>
  <si>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</si>
  <si>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</si>
  <si>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</si>
  <si>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</si>
  <si>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</si>
  <si>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</si>
  <si>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</si>
  <si>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</si>
  <si>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</si>
  <si>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</si>
  <si>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</si>
  <si>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</si>
  <si>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</si>
  <si>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</si>
  <si>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</si>
  <si>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</si>
  <si>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</si>
  <si>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</si>
  <si>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</si>
  <si>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</si>
  <si>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</si>
  <si>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</si>
  <si>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</si>
  <si>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</si>
  <si>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</si>
  <si>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</si>
  <si>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</si>
  <si>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</si>
  <si>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</si>
  <si>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</si>
  <si>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</si>
  <si>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</si>
  <si>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</si>
  <si>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</si>
  <si>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</si>
  <si>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</si>
  <si>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</si>
  <si>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</si>
  <si>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</si>
  <si>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</si>
  <si>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</si>
  <si>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</si>
  <si>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</si>
  <si>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</si>
  <si>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</si>
  <si>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</si>
  <si>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</si>
  <si>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</si>
  <si>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</si>
  <si>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</si>
  <si>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</si>
  <si>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</si>
  <si>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</si>
  <si>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</si>
  <si>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</si>
  <si>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</si>
  <si>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</si>
  <si>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</si>
  <si>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</si>
  <si>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</si>
  <si>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</si>
  <si>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</si>
  <si>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</si>
  <si>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</si>
  <si>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</si>
  <si>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</si>
  <si>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</si>
  <si>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</si>
  <si>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</si>
  <si>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</si>
  <si>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</si>
  <si>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</si>
  <si>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</si>
  <si>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</si>
  <si>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</si>
  <si>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</si>
  <si>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</si>
  <si>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</si>
  <si>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</si>
  <si>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</si>
  <si>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</si>
  <si>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</si>
  <si>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</si>
  <si>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</si>
  <si>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</si>
  <si>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</si>
  <si>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</si>
  <si>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</si>
  <si>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</si>
  <si>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</si>
  <si>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</si>
  <si>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</si>
  <si>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</si>
  <si>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</si>
  <si>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</si>
  <si>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</si>
  <si>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</si>
  <si>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</si>
  <si>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</si>
  <si>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</si>
  <si>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</si>
  <si>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</si>
  <si>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</si>
  <si>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</si>
  <si>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</si>
  <si>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</si>
  <si>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</si>
  <si>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</si>
  <si>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</si>
  <si>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</si>
  <si>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</si>
  <si>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</si>
  <si>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</si>
  <si>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</si>
  <si>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</si>
  <si>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</si>
  <si>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</si>
  <si>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</si>
  <si>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</si>
  <si>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</si>
  <si>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</si>
  <si>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</si>
  <si>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</si>
  <si>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</si>
  <si>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</si>
  <si>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</si>
  <si>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</si>
  <si>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</si>
  <si>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</si>
  <si>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</si>
  <si>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</si>
  <si>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</si>
  <si>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</si>
  <si>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</si>
  <si>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</si>
  <si>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</si>
  <si>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</si>
  <si>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</si>
  <si>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</si>
  <si>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</si>
  <si>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</si>
  <si>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</si>
  <si>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</si>
  <si>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</si>
  <si>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</si>
  <si>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</si>
  <si>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</si>
  <si>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</si>
  <si>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</si>
  <si>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</si>
  <si>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</si>
  <si>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</si>
  <si>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</si>
  <si>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</si>
  <si>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</si>
  <si>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</si>
  <si>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</si>
  <si>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</si>
  <si>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</si>
  <si>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</si>
  <si>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</si>
  <si>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</si>
  <si>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</si>
  <si>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</si>
  <si>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</si>
  <si>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</si>
  <si>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</si>
  <si>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</si>
  <si>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</si>
  <si>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</si>
  <si>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</si>
  <si>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</si>
  <si>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</si>
  <si>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</si>
  <si>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</si>
  <si>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</si>
  <si>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</si>
  <si>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</si>
  <si>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</si>
  <si>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</si>
  <si>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</si>
  <si>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</si>
  <si>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</si>
  <si>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</si>
  <si>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</si>
  <si>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</si>
  <si>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</si>
  <si>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</si>
  <si>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</si>
  <si>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</si>
  <si>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</si>
  <si>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</si>
  <si>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</si>
  <si>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</si>
  <si>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</si>
  <si>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</si>
  <si>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</si>
  <si>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</si>
  <si>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</si>
  <si>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</si>
  <si>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</si>
  <si>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</si>
  <si>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</si>
  <si>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</si>
  <si>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</si>
  <si>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</si>
  <si>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</si>
  <si>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</si>
  <si>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</si>
  <si>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</si>
  <si>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</si>
  <si>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</si>
  <si>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</si>
  <si>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</si>
  <si>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</si>
  <si>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</si>
  <si>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</si>
  <si>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</si>
  <si>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</si>
  <si>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</si>
  <si>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</si>
  <si>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</si>
  <si>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</si>
  <si>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</si>
  <si>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</si>
  <si>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</si>
  <si>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</si>
  <si>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</si>
  <si>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</si>
  <si>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</si>
  <si>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</si>
  <si>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</si>
  <si>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 xml:space="preserve">авансовый платеж - 50% 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</si>
  <si>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</si>
  <si>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</si>
  <si>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</si>
  <si>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</si>
  <si>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</si>
  <si>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</si>
  <si>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</si>
  <si>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</si>
  <si>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</si>
  <si>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</si>
  <si>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</si>
  <si>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</si>
  <si>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</si>
  <si>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</si>
  <si>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</si>
  <si>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</si>
  <si>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</si>
  <si>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</si>
  <si>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</si>
  <si>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</si>
  <si>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</si>
  <si>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</si>
  <si>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</si>
  <si>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</si>
  <si>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</si>
  <si>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</si>
  <si>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</si>
  <si>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</si>
  <si>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</si>
  <si>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</si>
  <si>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</si>
  <si>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</si>
  <si>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</si>
  <si>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</si>
  <si>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</si>
  <si>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</si>
  <si>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</si>
  <si>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</si>
  <si>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</si>
  <si>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</si>
  <si>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</si>
  <si>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</si>
  <si>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</si>
  <si>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</si>
  <si>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</si>
  <si>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</si>
  <si>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</si>
  <si>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</si>
  <si>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</si>
  <si>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</si>
  <si>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</si>
  <si>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</si>
  <si>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</si>
  <si>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</si>
  <si>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</si>
  <si>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</si>
  <si>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</si>
  <si>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</si>
  <si>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</si>
  <si>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</si>
  <si>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</si>
  <si>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</si>
  <si>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</si>
  <si>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</si>
  <si>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</si>
  <si>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</si>
  <si>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</si>
  <si>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</si>
  <si>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</si>
  <si>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</si>
  <si>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</si>
  <si>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</si>
  <si>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</si>
  <si>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</si>
  <si>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</si>
  <si>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</si>
  <si>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</si>
  <si>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</si>
  <si>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</si>
  <si>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</si>
  <si>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</si>
  <si>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</si>
  <si>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</si>
  <si>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</si>
  <si>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</si>
  <si>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</si>
  <si>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</si>
  <si>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</si>
  <si>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</si>
  <si>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</si>
  <si>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</si>
  <si>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</si>
  <si>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</si>
  <si>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</si>
  <si>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</si>
  <si>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</si>
  <si>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</si>
  <si>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</si>
  <si>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</si>
  <si>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</si>
  <si>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</si>
  <si>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</si>
  <si>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</si>
  <si>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</si>
  <si>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</si>
  <si>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</si>
  <si>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</si>
  <si>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</si>
  <si>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</si>
  <si>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</si>
  <si>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</si>
  <si>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</si>
  <si>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</si>
  <si>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</si>
  <si>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</si>
  <si>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</si>
  <si>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</si>
  <si>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</si>
  <si>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</si>
  <si>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</si>
  <si>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</si>
  <si>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</si>
  <si>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</si>
  <si>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</si>
  <si>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</si>
  <si>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</si>
  <si>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</si>
  <si>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</si>
  <si>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</si>
  <si>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</si>
  <si>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</si>
  <si>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</si>
  <si>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</si>
  <si>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</si>
  <si>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</si>
  <si>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</si>
  <si>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</si>
  <si>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</si>
  <si>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</si>
  <si>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</si>
  <si>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</si>
  <si>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</si>
  <si>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</si>
  <si>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</si>
  <si>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</si>
  <si>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</si>
  <si>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</si>
  <si>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</si>
  <si>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</si>
  <si>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</si>
  <si>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</si>
  <si>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</si>
  <si>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</si>
  <si>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</si>
  <si>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</si>
  <si>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</si>
  <si>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</si>
  <si>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</si>
  <si>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</si>
  <si>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</si>
  <si>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</si>
  <si>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</si>
  <si>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</si>
  <si>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</si>
  <si>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</si>
  <si>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</si>
  <si>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</si>
  <si>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</si>
  <si>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</si>
  <si>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</si>
  <si>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</si>
  <si>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</si>
  <si>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</si>
  <si>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</si>
  <si>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</si>
  <si>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</si>
  <si>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</si>
  <si>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</si>
  <si>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</si>
  <si>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</si>
  <si>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</si>
  <si>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</si>
  <si>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</si>
  <si>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</si>
  <si>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</si>
  <si>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</si>
  <si>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</si>
  <si>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</si>
  <si>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</si>
  <si>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</si>
  <si>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</si>
  <si>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</si>
  <si>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</si>
  <si>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</si>
  <si>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</si>
  <si>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</si>
  <si>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</si>
  <si>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</si>
  <si>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</si>
  <si>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</si>
  <si>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</si>
  <si>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</si>
  <si>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</si>
  <si>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</si>
  <si>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</si>
  <si>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</si>
  <si>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</si>
  <si>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</si>
  <si>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</si>
  <si>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</si>
  <si>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</si>
  <si>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</si>
  <si>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</si>
  <si>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</si>
  <si>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</si>
  <si>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</si>
  <si>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</si>
  <si>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</si>
  <si>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</si>
  <si>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</si>
  <si>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</si>
  <si>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</si>
  <si>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</si>
  <si>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</si>
  <si>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</si>
  <si>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</si>
  <si>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</si>
  <si>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</si>
  <si>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</si>
  <si>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</si>
  <si>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</si>
  <si>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</si>
  <si>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</si>
  <si>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</si>
  <si>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</si>
  <si>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</si>
  <si>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</si>
  <si>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</si>
  <si>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</si>
  <si>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</si>
  <si>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</si>
  <si>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</si>
  <si>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</si>
  <si>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</si>
  <si>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</si>
  <si>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</si>
  <si>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</si>
  <si>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</si>
  <si>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</si>
  <si>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</si>
  <si>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</si>
  <si>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</si>
  <si>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</si>
  <si>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</si>
  <si>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</si>
  <si>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</si>
  <si>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</si>
  <si>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</si>
  <si>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</si>
  <si>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</si>
  <si>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</si>
  <si>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</si>
  <si>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</si>
  <si>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</si>
  <si>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</si>
  <si>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</si>
  <si>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</si>
  <si>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</si>
  <si>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</si>
  <si>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</si>
  <si>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</si>
  <si>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</si>
  <si>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</si>
  <si>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</si>
  <si>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</si>
  <si>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</si>
  <si>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</si>
  <si>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</si>
  <si>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</si>
  <si>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</si>
  <si>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</si>
  <si>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</si>
  <si>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</si>
  <si>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</si>
  <si>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</si>
  <si>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</si>
  <si>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</si>
  <si>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</si>
  <si>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</si>
  <si>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</si>
  <si>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</si>
  <si>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</si>
  <si>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</si>
  <si>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</si>
  <si>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</si>
  <si>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</si>
  <si>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</si>
  <si>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</si>
  <si>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</si>
  <si>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</si>
  <si>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</si>
  <si>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</si>
  <si>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</si>
  <si>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</si>
  <si>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</si>
  <si>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</si>
  <si>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</si>
  <si>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</si>
  <si>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</si>
  <si>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</si>
  <si>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</si>
  <si>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</si>
  <si>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</si>
  <si>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</si>
  <si>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</si>
  <si>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</si>
  <si>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</si>
  <si>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</si>
  <si>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</si>
  <si>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</si>
  <si>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</si>
  <si>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</si>
  <si>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</si>
  <si>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</si>
  <si>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</si>
  <si>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</si>
  <si>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</si>
  <si>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</si>
  <si>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</si>
  <si>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</si>
  <si>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</si>
  <si>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</si>
  <si>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</si>
  <si>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</si>
  <si>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</si>
  <si>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</si>
  <si>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</si>
  <si>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</si>
  <si>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</si>
  <si>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</si>
  <si>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</si>
  <si>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</si>
  <si>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</si>
  <si>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</si>
  <si>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</si>
  <si>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</si>
  <si>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</si>
  <si>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</si>
  <si>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</si>
  <si>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</si>
  <si>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</si>
  <si>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</si>
  <si>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</si>
  <si>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</si>
  <si>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</si>
  <si>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</si>
  <si>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</si>
  <si>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</si>
  <si>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</si>
  <si>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</si>
  <si>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</si>
  <si>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</si>
  <si>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</si>
  <si>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</si>
  <si>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</si>
  <si>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</si>
  <si>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</si>
  <si>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</si>
  <si>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</si>
  <si>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</si>
  <si>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</si>
  <si>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</si>
  <si>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</si>
  <si>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</si>
  <si>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</si>
  <si>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</si>
  <si>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</si>
  <si>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</si>
  <si>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</si>
  <si>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</si>
  <si>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</si>
  <si>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</si>
  <si>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</si>
  <si>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</si>
  <si>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</si>
  <si>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</si>
  <si>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</si>
  <si>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</si>
  <si>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</si>
  <si>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</si>
  <si>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</si>
  <si>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</si>
  <si>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</si>
  <si>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</si>
  <si>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</si>
  <si>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</si>
  <si>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</si>
  <si>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</si>
  <si>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</si>
  <si>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</si>
  <si>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</si>
  <si>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</si>
  <si>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</si>
  <si>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</si>
  <si>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</si>
  <si>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</si>
  <si>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</si>
  <si>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</si>
  <si>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</si>
  <si>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</si>
  <si>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</si>
  <si>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</si>
  <si>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</si>
  <si>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</si>
  <si>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</si>
  <si>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</si>
  <si>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</si>
  <si>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</si>
  <si>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</si>
  <si>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</si>
  <si>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</si>
  <si>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</si>
  <si>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</si>
  <si>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</si>
  <si>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</si>
  <si>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</si>
  <si>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</si>
  <si>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</si>
  <si>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</si>
  <si>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</si>
  <si>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</si>
  <si>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</si>
  <si>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</si>
  <si>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</si>
  <si>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</si>
  <si>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</si>
  <si>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</si>
  <si>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</si>
  <si>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</si>
  <si>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</si>
  <si>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</si>
  <si>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</si>
  <si>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</si>
  <si>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</si>
  <si>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</si>
  <si>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</si>
  <si>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75</t>
  </si>
  <si>
    <t>1950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</si>
  <si>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</si>
  <si>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</si>
  <si>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</si>
  <si>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</si>
  <si>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</si>
  <si>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</si>
  <si>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</si>
  <si>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</si>
  <si>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</si>
  <si>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</si>
  <si>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</si>
  <si>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</si>
  <si>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</si>
  <si>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</si>
  <si>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</si>
  <si>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</si>
  <si>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</si>
  <si>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</si>
  <si>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</si>
  <si>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</si>
  <si>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</si>
  <si>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</si>
  <si>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</si>
  <si>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</si>
  <si>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</si>
  <si>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</si>
  <si>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</si>
  <si>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</si>
  <si>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</si>
  <si>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</si>
  <si>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</si>
  <si>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</si>
  <si>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</si>
  <si>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</si>
  <si>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</si>
  <si>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</si>
  <si>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</si>
  <si>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</si>
  <si>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</si>
  <si>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</si>
  <si>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</si>
  <si>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</si>
  <si>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</si>
  <si>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</si>
  <si>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</si>
  <si>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</si>
  <si>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</si>
  <si>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</si>
  <si>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</si>
  <si>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</si>
  <si>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</si>
  <si>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</si>
  <si>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</si>
  <si>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</si>
  <si>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</si>
  <si>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</si>
  <si>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</si>
  <si>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</si>
  <si>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</si>
  <si>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</si>
  <si>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</si>
  <si>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</si>
  <si>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</si>
  <si>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</si>
  <si>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</si>
  <si>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</si>
  <si>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</si>
  <si>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</si>
  <si>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</si>
  <si>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</si>
  <si>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</si>
  <si>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</si>
  <si>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</si>
  <si>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</si>
  <si>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</si>
  <si>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</si>
  <si>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</si>
  <si>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</si>
  <si>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</si>
  <si>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</si>
  <si>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</si>
  <si>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</si>
  <si>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</si>
  <si>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</si>
  <si>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</si>
  <si>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</si>
  <si>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</si>
  <si>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</si>
  <si>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</si>
  <si>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</si>
  <si>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</si>
  <si>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</si>
  <si>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</si>
  <si>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</si>
  <si>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</si>
  <si>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</si>
  <si>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</si>
  <si>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</si>
  <si>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</si>
  <si>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</si>
  <si>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</si>
  <si>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</si>
  <si>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</si>
  <si>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</si>
  <si>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</si>
  <si>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</si>
  <si>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</si>
  <si>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</si>
  <si>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</si>
  <si>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</si>
  <si>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</si>
  <si>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</si>
  <si>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</si>
  <si>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</si>
  <si>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</si>
  <si>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</si>
  <si>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</si>
  <si>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</si>
  <si>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</si>
  <si>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</si>
  <si>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</si>
  <si>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</si>
  <si>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</si>
  <si>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</si>
  <si>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</si>
  <si>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</si>
  <si>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</si>
  <si>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</si>
  <si>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</si>
  <si>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</si>
  <si>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</si>
  <si>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</si>
  <si>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</si>
  <si>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</si>
  <si>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</si>
  <si>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</si>
  <si>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</si>
  <si>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</si>
  <si>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</si>
  <si>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</si>
  <si>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</si>
  <si>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</si>
  <si>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</si>
  <si>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</si>
  <si>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</si>
  <si>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</si>
  <si>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</si>
  <si>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</si>
  <si>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</si>
  <si>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</si>
  <si>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</si>
  <si>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</si>
  <si>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</si>
  <si>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</si>
  <si>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</si>
  <si>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</si>
  <si>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</si>
  <si>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</si>
  <si>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</si>
  <si>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</si>
  <si>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</si>
  <si>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</si>
  <si>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</si>
  <si>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</si>
  <si>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</si>
  <si>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</si>
  <si>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</si>
  <si>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</si>
  <si>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</si>
  <si>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</si>
  <si>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</si>
  <si>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</si>
  <si>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</si>
  <si>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</si>
  <si>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</si>
  <si>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</si>
  <si>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</si>
  <si>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</si>
  <si>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</si>
  <si>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</si>
  <si>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</si>
  <si>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</si>
  <si>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</si>
  <si>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</si>
  <si>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</si>
  <si>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</si>
  <si>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</si>
  <si>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</si>
  <si>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</si>
  <si>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</si>
  <si>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</si>
  <si>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</si>
  <si>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</si>
  <si>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</si>
  <si>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</si>
  <si>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</si>
  <si>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</si>
  <si>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</si>
  <si>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</si>
  <si>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</si>
  <si>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</si>
  <si>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</si>
  <si>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</si>
  <si>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</si>
  <si>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</si>
  <si>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</si>
  <si>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</si>
  <si>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</si>
  <si>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</si>
  <si>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</si>
  <si>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</si>
  <si>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</si>
  <si>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</si>
  <si>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</si>
  <si>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</si>
  <si>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</si>
  <si>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</si>
  <si>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</si>
  <si>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</si>
  <si>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</si>
  <si>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</si>
  <si>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</si>
  <si>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</si>
  <si>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</si>
  <si>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</si>
  <si>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</si>
  <si>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</si>
  <si>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</si>
  <si>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</si>
  <si>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</si>
  <si>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</si>
  <si>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</si>
  <si>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</si>
  <si>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</si>
  <si>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</si>
  <si>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</si>
  <si>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</si>
  <si>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</si>
  <si>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</si>
  <si>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</si>
  <si>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</si>
  <si>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</si>
  <si>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</si>
  <si>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</si>
  <si>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</si>
  <si>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</si>
  <si>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</si>
  <si>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</si>
  <si>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</si>
  <si>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</si>
  <si>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</si>
  <si>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</si>
  <si>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</si>
  <si>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</si>
  <si>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</si>
  <si>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</si>
  <si>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</si>
  <si>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</si>
  <si>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</si>
  <si>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</si>
  <si>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</si>
  <si>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</si>
  <si>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</si>
  <si>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</si>
  <si>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</si>
  <si>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</si>
  <si>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</si>
  <si>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</si>
  <si>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</si>
  <si>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</si>
  <si>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</si>
  <si>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</si>
  <si>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</si>
  <si>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</si>
  <si>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</si>
  <si>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</si>
  <si>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</si>
  <si>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</si>
  <si>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</si>
  <si>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</si>
  <si>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</si>
  <si>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</si>
  <si>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</si>
  <si>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</si>
  <si>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</si>
  <si>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</si>
  <si>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</si>
  <si>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</si>
  <si>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</si>
  <si>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</si>
  <si>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</si>
  <si>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</si>
  <si>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</si>
  <si>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</si>
  <si>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</si>
  <si>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</si>
  <si>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</si>
  <si>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</si>
  <si>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</si>
  <si>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</si>
  <si>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</si>
  <si>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</si>
  <si>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</si>
  <si>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</si>
  <si>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</si>
  <si>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</si>
  <si>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</si>
  <si>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</si>
  <si>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</si>
  <si>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</si>
  <si>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</si>
  <si>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</si>
  <si>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</si>
  <si>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</si>
  <si>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</si>
  <si>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</si>
  <si>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</si>
  <si>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</si>
  <si>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</si>
  <si>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</si>
  <si>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</si>
  <si>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</si>
  <si>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</si>
  <si>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</si>
  <si>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</si>
  <si>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</si>
  <si>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</si>
  <si>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</si>
  <si>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</si>
  <si>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</si>
  <si>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</si>
  <si>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</si>
  <si>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</si>
  <si>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</si>
  <si>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</si>
  <si>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</si>
  <si>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</si>
  <si>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</si>
  <si>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</si>
  <si>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</si>
  <si>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</si>
  <si>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</si>
  <si>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</si>
  <si>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</si>
  <si>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</si>
  <si>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</si>
  <si>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</si>
  <si>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</si>
  <si>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</si>
  <si>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</si>
  <si>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</si>
  <si>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</si>
  <si>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</si>
  <si>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</si>
  <si>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</si>
  <si>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</si>
  <si>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</si>
  <si>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</si>
  <si>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</si>
  <si>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</si>
  <si>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</si>
  <si>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</si>
  <si>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</si>
  <si>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</si>
  <si>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</si>
  <si>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</si>
  <si>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</si>
  <si>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</si>
  <si>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</si>
  <si>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</si>
  <si>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</si>
  <si>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</si>
  <si>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</si>
  <si>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</si>
  <si>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</si>
  <si>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</si>
  <si>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</si>
  <si>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</si>
  <si>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</si>
  <si>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</si>
  <si>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</si>
  <si>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</si>
  <si>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</si>
  <si>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</si>
  <si>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</si>
  <si>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</si>
  <si>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</si>
  <si>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</si>
  <si>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</si>
  <si>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</si>
  <si>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</si>
  <si>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</si>
  <si>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</si>
  <si>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</si>
  <si>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</si>
  <si>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</si>
  <si>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</si>
  <si>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</si>
  <si>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</si>
  <si>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</si>
  <si>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</si>
  <si>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</si>
  <si>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</si>
  <si>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</si>
  <si>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</si>
  <si>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</si>
  <si>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</si>
  <si>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</si>
  <si>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</si>
  <si>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</si>
  <si>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</si>
  <si>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</si>
  <si>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</si>
  <si>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</si>
  <si>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</si>
  <si>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</si>
  <si>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</si>
  <si>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</si>
  <si>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</si>
  <si>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</si>
  <si>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</si>
  <si>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</si>
  <si>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</si>
  <si>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</si>
  <si>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</si>
  <si>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</si>
  <si>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</si>
  <si>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</si>
  <si>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</si>
  <si>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</si>
  <si>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</si>
  <si>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</si>
  <si>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</si>
  <si>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</si>
  <si>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</si>
  <si>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</si>
  <si>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</si>
  <si>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</si>
  <si>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</si>
  <si>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</si>
  <si>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</si>
  <si>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</si>
  <si>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</si>
  <si>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</si>
  <si>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</si>
  <si>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</si>
  <si>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</si>
  <si>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</si>
  <si>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</si>
  <si>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</si>
  <si>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</si>
  <si>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</si>
  <si>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</si>
  <si>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</si>
  <si>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</si>
  <si>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</si>
  <si>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</si>
  <si>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</si>
  <si>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</si>
  <si>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</si>
  <si>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</si>
  <si>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</si>
  <si>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</si>
  <si>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</si>
  <si>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</si>
  <si>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</si>
  <si>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</si>
  <si>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</si>
  <si>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</si>
  <si>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</si>
  <si>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</si>
  <si>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</si>
  <si>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</si>
  <si>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</si>
  <si>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</si>
  <si>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</si>
  <si>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</si>
  <si>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</si>
  <si>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</si>
  <si>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</si>
  <si>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</si>
  <si>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</si>
  <si>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</si>
  <si>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</si>
  <si>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</si>
  <si>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</si>
  <si>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</si>
  <si>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</si>
  <si>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</si>
  <si>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</si>
  <si>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</si>
  <si>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</si>
  <si>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</si>
  <si>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</si>
  <si>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</si>
  <si>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</si>
  <si>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</si>
  <si>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</si>
  <si>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</si>
  <si>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</si>
  <si>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</si>
  <si>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</si>
  <si>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</si>
  <si>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</si>
  <si>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</si>
  <si>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</si>
  <si>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</si>
  <si>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</si>
  <si>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</si>
  <si>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</si>
  <si>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</si>
  <si>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</si>
  <si>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</si>
  <si>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</si>
  <si>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</si>
  <si>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</si>
  <si>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</si>
  <si>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</si>
  <si>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</si>
  <si>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</si>
  <si>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</si>
  <si>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</si>
  <si>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</si>
  <si>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</si>
  <si>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>лента</t>
  </si>
  <si>
    <t xml:space="preserve">январь, июль,сентябрь </t>
  </si>
  <si>
    <t>метр</t>
  </si>
  <si>
    <t>50</t>
  </si>
  <si>
    <t>4620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</si>
  <si>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</si>
  <si>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</si>
  <si>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</si>
  <si>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</si>
  <si>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</si>
  <si>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</si>
  <si>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</si>
  <si>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</si>
  <si>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</si>
  <si>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</si>
  <si>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</si>
  <si>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</si>
  <si>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</si>
  <si>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</si>
  <si>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</si>
  <si>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</si>
  <si>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</si>
  <si>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</si>
  <si>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</si>
  <si>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</si>
  <si>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</si>
  <si>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</si>
  <si>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</si>
  <si>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</si>
  <si>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</si>
  <si>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</si>
  <si>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</si>
  <si>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</si>
  <si>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</si>
  <si>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</si>
  <si>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</si>
  <si>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</si>
  <si>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</si>
  <si>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</si>
  <si>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</si>
  <si>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</si>
  <si>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</si>
  <si>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</si>
  <si>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</si>
  <si>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</si>
  <si>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</si>
  <si>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</si>
  <si>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</si>
  <si>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</si>
  <si>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</si>
  <si>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</si>
  <si>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</si>
  <si>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</si>
  <si>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</si>
  <si>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</si>
  <si>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</si>
  <si>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</si>
  <si>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</si>
  <si>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</si>
  <si>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</si>
  <si>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</si>
  <si>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</si>
  <si>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</si>
  <si>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</si>
  <si>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</si>
  <si>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</si>
  <si>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</si>
  <si>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</si>
  <si>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</si>
  <si>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</si>
  <si>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</si>
  <si>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</si>
  <si>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</si>
  <si>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</si>
  <si>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</si>
  <si>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</si>
  <si>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</si>
  <si>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</si>
  <si>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</si>
  <si>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</si>
  <si>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</si>
  <si>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</si>
  <si>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</si>
  <si>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</si>
  <si>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</si>
  <si>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</si>
  <si>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</si>
  <si>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</si>
  <si>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</si>
  <si>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</si>
  <si>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</si>
  <si>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</si>
  <si>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</si>
  <si>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</si>
  <si>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</si>
  <si>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</si>
  <si>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</si>
  <si>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</si>
  <si>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</si>
  <si>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</si>
  <si>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</si>
  <si>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</si>
  <si>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</si>
  <si>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</si>
  <si>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</si>
  <si>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</si>
  <si>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</si>
  <si>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</si>
  <si>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</si>
  <si>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</si>
  <si>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</si>
  <si>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</si>
  <si>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</si>
  <si>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</si>
  <si>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</si>
  <si>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</si>
  <si>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</si>
  <si>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</si>
  <si>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</si>
  <si>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</si>
  <si>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</si>
  <si>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</si>
  <si>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</si>
  <si>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</si>
  <si>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</si>
  <si>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</si>
  <si>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</si>
  <si>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</si>
  <si>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</si>
  <si>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</si>
  <si>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</si>
  <si>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</si>
  <si>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</si>
  <si>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</si>
  <si>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</si>
  <si>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</si>
  <si>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</si>
  <si>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</si>
  <si>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</si>
  <si>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</si>
  <si>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</si>
  <si>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</si>
  <si>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</si>
  <si>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</si>
  <si>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</si>
  <si>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</si>
  <si>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</si>
  <si>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</si>
  <si>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</si>
  <si>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</si>
  <si>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</si>
  <si>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</si>
  <si>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</si>
  <si>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</si>
  <si>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</si>
  <si>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</si>
  <si>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</si>
  <si>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</si>
  <si>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</si>
  <si>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</si>
  <si>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</si>
  <si>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</si>
  <si>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</si>
  <si>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</si>
  <si>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</si>
  <si>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</si>
  <si>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</si>
  <si>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</si>
  <si>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</si>
  <si>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</si>
  <si>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</si>
  <si>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</si>
  <si>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</si>
  <si>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</si>
  <si>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</si>
  <si>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</si>
  <si>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</si>
  <si>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</si>
  <si>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</si>
  <si>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</si>
  <si>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</si>
  <si>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</si>
  <si>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</si>
  <si>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</si>
  <si>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</si>
  <si>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</si>
  <si>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</si>
  <si>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</si>
  <si>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</si>
  <si>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</si>
  <si>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</si>
  <si>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</si>
  <si>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</si>
  <si>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</si>
  <si>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</si>
  <si>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</si>
  <si>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</si>
  <si>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</si>
  <si>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</si>
  <si>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</si>
  <si>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</si>
  <si>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</si>
  <si>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</si>
  <si>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</si>
  <si>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</si>
  <si>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</si>
  <si>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</si>
  <si>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</si>
  <si>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</si>
  <si>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</si>
  <si>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</si>
  <si>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</si>
  <si>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</si>
  <si>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</si>
  <si>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</si>
  <si>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</si>
  <si>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</si>
  <si>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</si>
  <si>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</si>
  <si>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</si>
  <si>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</si>
  <si>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</si>
  <si>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</si>
  <si>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</si>
  <si>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</si>
  <si>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</si>
  <si>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</si>
  <si>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</si>
  <si>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</si>
  <si>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</si>
  <si>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</si>
  <si>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</si>
  <si>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</si>
  <si>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</si>
  <si>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</si>
  <si>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</si>
  <si>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</si>
  <si>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</si>
  <si>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</si>
  <si>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</si>
  <si>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</si>
  <si>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</si>
  <si>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</si>
  <si>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</si>
  <si>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</si>
  <si>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</si>
  <si>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</si>
  <si>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</si>
  <si>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</si>
  <si>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</si>
  <si>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</si>
  <si>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</si>
  <si>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</si>
  <si>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</si>
  <si>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</si>
  <si>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</si>
  <si>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</si>
  <si>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</si>
  <si>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</si>
  <si>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</si>
  <si>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</si>
  <si>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</si>
  <si>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</si>
  <si>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</si>
  <si>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</si>
  <si>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</si>
  <si>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</si>
  <si>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</si>
  <si>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</si>
  <si>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</si>
  <si>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</si>
  <si>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</si>
  <si>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</si>
  <si>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</si>
  <si>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</si>
  <si>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</si>
  <si>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</si>
  <si>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</si>
  <si>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</si>
  <si>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</si>
  <si>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</si>
  <si>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</si>
  <si>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</si>
  <si>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</si>
  <si>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</si>
  <si>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</si>
  <si>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</si>
  <si>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</si>
  <si>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</si>
  <si>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</si>
  <si>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</si>
  <si>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</si>
  <si>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</si>
  <si>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</si>
  <si>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</si>
  <si>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</si>
  <si>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</si>
  <si>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</si>
  <si>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</si>
  <si>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</si>
  <si>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</si>
  <si>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</si>
  <si>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</si>
  <si>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</si>
  <si>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</si>
  <si>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</si>
  <si>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</si>
  <si>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</si>
  <si>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</si>
  <si>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</si>
  <si>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</si>
  <si>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</si>
  <si>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</si>
  <si>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</si>
  <si>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</si>
  <si>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</si>
  <si>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</si>
  <si>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</si>
  <si>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</si>
  <si>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</si>
  <si>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</si>
  <si>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</si>
  <si>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</si>
  <si>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</si>
  <si>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</si>
  <si>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</si>
  <si>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</si>
  <si>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</si>
  <si>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</si>
  <si>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</si>
  <si>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</si>
  <si>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</si>
  <si>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</si>
  <si>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</si>
  <si>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</si>
  <si>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</si>
  <si>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</si>
  <si>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</si>
  <si>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</si>
  <si>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</si>
  <si>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</si>
  <si>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</si>
  <si>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</si>
  <si>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</si>
  <si>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</si>
  <si>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</si>
  <si>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</si>
  <si>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</si>
  <si>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</si>
  <si>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</si>
  <si>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</si>
  <si>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</si>
  <si>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</si>
  <si>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</si>
  <si>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</si>
  <si>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</si>
  <si>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</si>
  <si>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</si>
  <si>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</si>
  <si>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</si>
  <si>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</si>
  <si>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</si>
  <si>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</si>
  <si>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</si>
  <si>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</si>
  <si>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</si>
  <si>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</si>
  <si>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</si>
  <si>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</si>
  <si>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</si>
  <si>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</si>
  <si>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</si>
  <si>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</si>
  <si>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</si>
  <si>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</si>
  <si>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</si>
  <si>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</si>
  <si>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</si>
  <si>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</si>
  <si>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</si>
  <si>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</si>
  <si>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</si>
  <si>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</si>
  <si>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</si>
  <si>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</si>
  <si>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</si>
  <si>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</si>
  <si>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</si>
  <si>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</si>
  <si>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</si>
  <si>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</si>
  <si>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</si>
  <si>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</si>
  <si>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</si>
  <si>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</si>
  <si>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</si>
  <si>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</si>
  <si>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</si>
  <si>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</si>
  <si>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</si>
  <si>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</si>
  <si>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</si>
  <si>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</si>
  <si>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</si>
  <si>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</si>
  <si>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</si>
  <si>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</si>
  <si>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</si>
  <si>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</si>
  <si>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</si>
  <si>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</si>
  <si>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</si>
  <si>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</si>
  <si>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</si>
  <si>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</si>
  <si>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</si>
  <si>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</si>
  <si>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</si>
  <si>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</si>
  <si>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</si>
  <si>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</si>
  <si>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</si>
  <si>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</si>
  <si>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</si>
  <si>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</si>
  <si>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</si>
  <si>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</si>
  <si>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</si>
  <si>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</si>
  <si>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</si>
  <si>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</si>
  <si>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</si>
  <si>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</si>
  <si>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</si>
  <si>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</si>
  <si>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</si>
  <si>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</si>
  <si>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</si>
  <si>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</si>
  <si>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</si>
  <si>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</si>
  <si>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</si>
  <si>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</si>
  <si>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</si>
  <si>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</si>
  <si>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</si>
  <si>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</si>
  <si>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</si>
  <si>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</si>
  <si>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</si>
  <si>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</si>
  <si>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</si>
  <si>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</si>
  <si>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</si>
  <si>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</si>
  <si>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</si>
  <si>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</si>
  <si>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</si>
  <si>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</si>
  <si>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</si>
  <si>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</si>
  <si>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</si>
  <si>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</si>
  <si>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</si>
  <si>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</si>
  <si>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</si>
  <si>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</si>
  <si>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</si>
  <si>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</si>
  <si>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</si>
  <si>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</si>
  <si>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</si>
  <si>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</si>
  <si>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</si>
  <si>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</si>
  <si>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</si>
  <si>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</si>
  <si>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</si>
  <si>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</si>
  <si>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</si>
  <si>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</si>
  <si>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</si>
  <si>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</si>
  <si>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</si>
  <si>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</si>
  <si>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</si>
  <si>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</si>
  <si>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</si>
  <si>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</si>
  <si>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</si>
  <si>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</si>
  <si>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</si>
  <si>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</si>
  <si>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</si>
  <si>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</si>
  <si>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</si>
  <si>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</si>
  <si>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</si>
  <si>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</si>
  <si>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</si>
  <si>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</si>
  <si>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</si>
  <si>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</si>
  <si>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</si>
  <si>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</si>
  <si>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</si>
  <si>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</si>
  <si>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</si>
  <si>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</si>
  <si>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</si>
  <si>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</si>
  <si>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</si>
  <si>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</si>
  <si>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</si>
  <si>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</si>
  <si>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</si>
  <si>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</si>
  <si>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</si>
  <si>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</si>
  <si>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</si>
  <si>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</si>
  <si>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</si>
  <si>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</si>
  <si>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</si>
  <si>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</si>
  <si>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</si>
  <si>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</si>
  <si>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</si>
  <si>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</si>
  <si>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</si>
  <si>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</si>
  <si>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</si>
  <si>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</si>
  <si>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</si>
  <si>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</si>
  <si>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</si>
  <si>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</si>
  <si>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</si>
  <si>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</si>
  <si>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</si>
  <si>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</si>
  <si>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</si>
  <si>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</si>
  <si>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</si>
  <si>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</si>
  <si>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</si>
  <si>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</si>
  <si>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</si>
  <si>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</si>
  <si>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</si>
  <si>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</si>
  <si>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</si>
  <si>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</si>
  <si>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</si>
  <si>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</si>
  <si>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</si>
  <si>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</si>
  <si>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</si>
  <si>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</si>
  <si>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</si>
  <si>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</si>
  <si>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</si>
  <si>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</si>
  <si>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</si>
  <si>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</si>
  <si>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</si>
  <si>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</si>
  <si>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</si>
  <si>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</si>
  <si>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</si>
  <si>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</si>
  <si>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</si>
  <si>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</si>
  <si>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</si>
  <si>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</si>
  <si>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</si>
  <si>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</si>
  <si>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</si>
  <si>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</si>
  <si>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</si>
  <si>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</si>
  <si>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</si>
  <si>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</si>
  <si>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</si>
  <si>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</si>
  <si>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</si>
  <si>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</si>
  <si>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</si>
  <si>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</si>
  <si>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</si>
  <si>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</si>
  <si>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</si>
  <si>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</si>
  <si>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</si>
  <si>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</si>
  <si>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</si>
  <si>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</si>
  <si>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</si>
  <si>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</si>
  <si>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</si>
  <si>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</si>
  <si>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</si>
  <si>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</si>
  <si>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</si>
  <si>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</si>
  <si>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</si>
  <si>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</si>
  <si>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</si>
  <si>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</si>
  <si>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</si>
  <si>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</si>
  <si>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</si>
  <si>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</si>
  <si>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</si>
  <si>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</si>
  <si>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</si>
  <si>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</si>
  <si>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</si>
  <si>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</si>
  <si>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</si>
  <si>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</si>
  <si>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</si>
  <si>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</si>
  <si>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</si>
  <si>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</si>
  <si>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</si>
  <si>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</si>
  <si>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</si>
  <si>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</si>
  <si>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</si>
  <si>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</si>
  <si>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</si>
  <si>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</si>
  <si>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</si>
  <si>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</si>
  <si>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</si>
  <si>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</si>
  <si>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</si>
  <si>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</si>
  <si>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</si>
  <si>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</si>
  <si>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</si>
  <si>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</si>
  <si>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</si>
  <si>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</si>
  <si>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</si>
  <si>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</si>
  <si>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</si>
  <si>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</si>
  <si>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</si>
  <si>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</si>
  <si>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</si>
  <si>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</si>
  <si>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</si>
  <si>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</si>
  <si>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</si>
  <si>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</si>
  <si>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</si>
  <si>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</si>
  <si>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</si>
  <si>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</si>
  <si>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</si>
  <si>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</si>
  <si>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</si>
  <si>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</si>
  <si>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</si>
  <si>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</si>
  <si>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</si>
  <si>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</si>
  <si>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</si>
  <si>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</si>
  <si>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</si>
  <si>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</si>
  <si>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</si>
  <si>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</si>
  <si>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</si>
  <si>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</si>
  <si>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</si>
  <si>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</si>
  <si>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</si>
  <si>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</si>
  <si>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</si>
  <si>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</si>
  <si>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</si>
  <si>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</si>
  <si>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</si>
  <si>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</si>
  <si>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</si>
  <si>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</si>
  <si>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</si>
  <si>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</si>
  <si>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</si>
  <si>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</si>
  <si>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</si>
  <si>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</si>
  <si>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</si>
  <si>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</si>
  <si>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</si>
  <si>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</si>
  <si>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</si>
  <si>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</si>
  <si>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</si>
  <si>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</si>
  <si>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</si>
  <si>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</si>
  <si>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</si>
  <si>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</si>
  <si>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</si>
  <si>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</si>
  <si>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</si>
  <si>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</si>
  <si>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</si>
  <si>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</si>
  <si>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</si>
  <si>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</si>
  <si>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</si>
  <si>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</si>
  <si>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</si>
  <si>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</si>
  <si>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</si>
  <si>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</si>
  <si>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</si>
  <si>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</si>
  <si>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</si>
  <si>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</si>
  <si>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</si>
  <si>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</si>
  <si>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</si>
  <si>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</si>
  <si>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</si>
  <si>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703 -1 Т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</si>
  <si>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</si>
  <si>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</si>
  <si>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</si>
  <si>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</si>
  <si>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</si>
  <si>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</si>
  <si>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</si>
  <si>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</si>
  <si>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</si>
  <si>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</si>
  <si>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</si>
  <si>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</si>
  <si>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</si>
  <si>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</si>
  <si>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</si>
  <si>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</si>
  <si>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</si>
  <si>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</si>
  <si>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</si>
  <si>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</si>
  <si>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</si>
  <si>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</si>
  <si>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</si>
  <si>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</si>
  <si>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</si>
  <si>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</si>
  <si>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</si>
  <si>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</si>
  <si>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</si>
  <si>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</si>
  <si>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</si>
  <si>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</si>
  <si>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</si>
  <si>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</si>
  <si>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</si>
  <si>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</si>
  <si>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</si>
  <si>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</si>
  <si>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</si>
  <si>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</si>
  <si>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</si>
  <si>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</si>
  <si>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</si>
  <si>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</si>
  <si>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</si>
  <si>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</si>
  <si>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</si>
  <si>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</si>
  <si>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</si>
  <si>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</si>
  <si>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</si>
  <si>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</si>
  <si>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</si>
  <si>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</si>
  <si>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</si>
  <si>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</si>
  <si>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</si>
  <si>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</si>
  <si>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</si>
  <si>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</si>
  <si>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</si>
  <si>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</si>
  <si>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</si>
  <si>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</si>
  <si>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</si>
  <si>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</si>
  <si>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</si>
  <si>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</si>
  <si>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</si>
  <si>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</si>
  <si>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</si>
  <si>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</si>
  <si>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</si>
  <si>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</si>
  <si>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</si>
  <si>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</si>
  <si>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</si>
  <si>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</si>
  <si>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</si>
  <si>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</si>
  <si>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</si>
  <si>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</si>
  <si>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</si>
  <si>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</si>
  <si>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</si>
  <si>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</si>
  <si>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</si>
  <si>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</si>
  <si>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</si>
  <si>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</si>
  <si>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</si>
  <si>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</si>
  <si>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</si>
  <si>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</si>
  <si>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</si>
  <si>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</si>
  <si>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</si>
  <si>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</si>
  <si>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</si>
  <si>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</si>
  <si>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</si>
  <si>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</si>
  <si>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</si>
  <si>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</si>
  <si>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</si>
  <si>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</si>
  <si>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</si>
  <si>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</si>
  <si>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</si>
  <si>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</si>
  <si>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</si>
  <si>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</si>
  <si>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</si>
  <si>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</si>
  <si>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</si>
  <si>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</si>
  <si>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</si>
  <si>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</si>
  <si>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</si>
  <si>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</si>
  <si>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</si>
  <si>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</si>
  <si>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</si>
  <si>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</si>
  <si>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</si>
  <si>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</si>
  <si>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</si>
  <si>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</si>
  <si>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</si>
  <si>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</si>
  <si>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</si>
  <si>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</si>
  <si>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</si>
  <si>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</si>
  <si>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</si>
  <si>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</si>
  <si>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</si>
  <si>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</si>
  <si>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</si>
  <si>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</si>
  <si>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</si>
  <si>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</si>
  <si>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</si>
  <si>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</si>
  <si>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</si>
  <si>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</si>
  <si>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</si>
  <si>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</si>
  <si>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</si>
  <si>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</si>
  <si>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</si>
  <si>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</si>
  <si>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</si>
  <si>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</si>
  <si>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</si>
  <si>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</si>
  <si>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</si>
  <si>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</si>
  <si>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</si>
  <si>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</si>
  <si>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</si>
  <si>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</si>
  <si>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</si>
  <si>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</si>
  <si>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</si>
  <si>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</si>
  <si>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</si>
  <si>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</si>
  <si>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</si>
  <si>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</si>
  <si>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</si>
  <si>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</si>
  <si>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</si>
  <si>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</si>
  <si>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</si>
  <si>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</si>
  <si>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</si>
  <si>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</si>
  <si>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</si>
  <si>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</si>
  <si>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</si>
  <si>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</si>
  <si>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</si>
  <si>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</si>
  <si>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</si>
  <si>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</si>
  <si>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</si>
  <si>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</si>
  <si>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</si>
  <si>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</si>
  <si>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</si>
  <si>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</si>
  <si>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</si>
  <si>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</si>
  <si>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</si>
  <si>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</si>
  <si>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</si>
  <si>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</si>
  <si>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</si>
  <si>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</si>
  <si>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</si>
  <si>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</si>
  <si>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</si>
  <si>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</si>
  <si>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</si>
  <si>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</si>
  <si>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</si>
  <si>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</si>
  <si>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</si>
  <si>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</si>
  <si>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</si>
  <si>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</si>
  <si>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</si>
  <si>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</si>
  <si>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</si>
  <si>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</si>
  <si>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</si>
  <si>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</si>
  <si>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</si>
  <si>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</si>
  <si>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</si>
  <si>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</si>
  <si>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</si>
  <si>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</si>
  <si>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</si>
  <si>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</si>
  <si>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</si>
  <si>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</si>
  <si>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</si>
  <si>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</si>
  <si>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</si>
  <si>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</si>
  <si>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</si>
  <si>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</si>
  <si>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</si>
  <si>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</si>
  <si>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</si>
  <si>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</si>
  <si>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</si>
  <si>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</si>
  <si>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</si>
  <si>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</si>
  <si>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</si>
  <si>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</si>
  <si>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</si>
  <si>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</si>
  <si>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</si>
  <si>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</si>
  <si>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</si>
  <si>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</si>
  <si>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</si>
  <si>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</si>
  <si>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</si>
  <si>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</si>
  <si>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</si>
  <si>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</si>
  <si>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</si>
  <si>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</si>
  <si>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</si>
  <si>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</si>
  <si>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</si>
  <si>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</si>
  <si>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</si>
  <si>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</si>
  <si>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</si>
  <si>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</si>
  <si>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</si>
  <si>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</si>
  <si>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</si>
  <si>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</si>
  <si>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</si>
  <si>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</si>
  <si>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</si>
  <si>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</si>
  <si>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</si>
  <si>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</si>
  <si>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</si>
  <si>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</si>
  <si>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</si>
  <si>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</si>
  <si>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</si>
  <si>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</si>
  <si>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</si>
  <si>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</si>
  <si>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</si>
  <si>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</si>
  <si>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</si>
  <si>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</si>
  <si>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</si>
  <si>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</si>
  <si>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</si>
  <si>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</si>
  <si>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</si>
  <si>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</si>
  <si>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</si>
  <si>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</si>
  <si>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</si>
  <si>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</si>
  <si>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</si>
  <si>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</si>
  <si>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</si>
  <si>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</si>
  <si>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</si>
  <si>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</si>
  <si>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</si>
  <si>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</si>
  <si>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</si>
  <si>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</si>
  <si>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</si>
  <si>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</si>
  <si>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</si>
  <si>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</si>
  <si>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</si>
  <si>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</si>
  <si>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</si>
  <si>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</si>
  <si>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</si>
  <si>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</si>
  <si>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</si>
  <si>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</si>
  <si>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</si>
  <si>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</si>
  <si>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</si>
  <si>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</si>
  <si>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</si>
  <si>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</si>
  <si>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</si>
  <si>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</si>
  <si>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</si>
  <si>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</si>
  <si>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</si>
  <si>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</si>
  <si>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</si>
  <si>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</si>
  <si>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</si>
  <si>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сентябрь, октябрь, ноябрь, декабрь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</si>
  <si>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</si>
  <si>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</si>
  <si>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</si>
  <si>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</si>
  <si>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</si>
  <si>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</si>
  <si>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</si>
  <si>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</si>
  <si>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</si>
  <si>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</si>
  <si>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</si>
  <si>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</si>
  <si>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</si>
  <si>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</si>
  <si>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</si>
  <si>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</si>
  <si>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</si>
  <si>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</si>
  <si>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</si>
  <si>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</si>
  <si>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</si>
  <si>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</si>
  <si>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</si>
  <si>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</si>
  <si>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</si>
  <si>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</si>
  <si>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</si>
  <si>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</si>
  <si>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</si>
  <si>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</si>
  <si>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</si>
  <si>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</si>
  <si>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</si>
  <si>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</si>
  <si>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</si>
  <si>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</si>
  <si>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</si>
  <si>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</si>
  <si>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</si>
  <si>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</si>
  <si>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</si>
  <si>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</si>
  <si>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</si>
  <si>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</si>
  <si>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</si>
  <si>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</si>
  <si>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</si>
  <si>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</si>
  <si>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</si>
  <si>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</si>
  <si>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</si>
  <si>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</si>
  <si>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</si>
  <si>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</si>
  <si>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</si>
  <si>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</si>
  <si>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</si>
  <si>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</si>
  <si>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</si>
  <si>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</si>
  <si>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</si>
  <si>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</si>
  <si>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</si>
  <si>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</si>
  <si>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</si>
  <si>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</si>
  <si>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</si>
  <si>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</si>
  <si>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</si>
  <si>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</si>
  <si>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</si>
  <si>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</si>
  <si>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</si>
  <si>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</si>
  <si>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</si>
  <si>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</si>
  <si>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</si>
  <si>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</si>
  <si>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</si>
  <si>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</si>
  <si>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</si>
  <si>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</si>
  <si>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</si>
  <si>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</si>
  <si>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224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</si>
  <si>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</si>
  <si>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</si>
  <si>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</si>
  <si>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</si>
  <si>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</si>
  <si>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</si>
  <si>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</si>
  <si>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</si>
  <si>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</si>
  <si>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</si>
  <si>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</si>
  <si>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</si>
  <si>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</si>
  <si>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</si>
  <si>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</si>
  <si>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</si>
  <si>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</si>
  <si>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</si>
  <si>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</si>
  <si>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</si>
  <si>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</si>
  <si>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</si>
  <si>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</si>
  <si>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</si>
  <si>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</si>
  <si>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</si>
  <si>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</si>
  <si>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</si>
  <si>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</si>
  <si>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</si>
  <si>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</si>
  <si>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</si>
  <si>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</si>
  <si>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</si>
  <si>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</si>
  <si>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</si>
  <si>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</si>
  <si>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</si>
  <si>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</si>
  <si>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</si>
  <si>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</si>
  <si>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</si>
  <si>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</si>
  <si>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</si>
  <si>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</si>
  <si>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</si>
  <si>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</si>
  <si>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</si>
  <si>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</si>
  <si>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</si>
  <si>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</si>
  <si>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</si>
  <si>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</si>
  <si>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</si>
  <si>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</si>
  <si>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</si>
  <si>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</si>
  <si>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</si>
  <si>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</si>
  <si>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</si>
  <si>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</si>
  <si>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</si>
  <si>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</si>
  <si>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</si>
  <si>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</si>
  <si>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</si>
  <si>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</si>
  <si>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</si>
  <si>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</si>
  <si>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</si>
  <si>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</si>
  <si>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</si>
  <si>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</si>
  <si>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</si>
  <si>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</si>
  <si>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</si>
  <si>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</si>
  <si>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</si>
  <si>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</si>
  <si>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</si>
  <si>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</si>
  <si>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</si>
  <si>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</si>
  <si>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</si>
  <si>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</si>
  <si>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</si>
  <si>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</si>
  <si>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</si>
  <si>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</si>
  <si>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</si>
  <si>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</si>
  <si>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</si>
  <si>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</si>
  <si>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</si>
  <si>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</si>
  <si>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</si>
  <si>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</si>
  <si>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</si>
  <si>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</si>
  <si>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</si>
  <si>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</si>
  <si>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</si>
  <si>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</si>
  <si>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</si>
  <si>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</si>
  <si>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</si>
  <si>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</si>
  <si>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</si>
  <si>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</si>
  <si>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</si>
  <si>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</si>
  <si>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</si>
  <si>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</si>
  <si>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</si>
  <si>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</si>
  <si>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</si>
  <si>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</si>
  <si>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</si>
  <si>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</si>
  <si>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</si>
  <si>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</si>
  <si>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</si>
  <si>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</si>
  <si>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</si>
  <si>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</si>
  <si>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</si>
  <si>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</si>
  <si>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</si>
  <si>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</si>
  <si>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</si>
  <si>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</si>
  <si>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</si>
  <si>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</si>
  <si>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</si>
  <si>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</si>
  <si>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</si>
  <si>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</si>
  <si>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</si>
  <si>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</si>
  <si>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</si>
  <si>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</si>
  <si>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</si>
  <si>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</si>
  <si>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</si>
  <si>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</si>
  <si>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</si>
  <si>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</si>
  <si>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</si>
  <si>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</si>
  <si>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</si>
  <si>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</si>
  <si>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</si>
  <si>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</si>
  <si>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</si>
  <si>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</si>
  <si>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</si>
  <si>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</si>
  <si>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</si>
  <si>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</si>
  <si>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</si>
  <si>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</si>
  <si>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</si>
  <si>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</si>
  <si>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</si>
  <si>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</si>
  <si>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</si>
  <si>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</si>
  <si>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</si>
  <si>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</si>
  <si>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</si>
  <si>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</si>
  <si>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</si>
  <si>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</si>
  <si>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</si>
  <si>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</si>
  <si>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</si>
  <si>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</si>
  <si>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</si>
  <si>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</si>
  <si>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</si>
  <si>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</si>
  <si>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</si>
  <si>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</si>
  <si>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</si>
  <si>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</si>
  <si>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</si>
  <si>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</si>
  <si>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</si>
  <si>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</si>
  <si>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</si>
  <si>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</si>
  <si>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</si>
  <si>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</si>
  <si>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</si>
  <si>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</si>
  <si>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</si>
  <si>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</si>
  <si>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</si>
  <si>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</si>
  <si>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</si>
  <si>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</si>
  <si>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</si>
  <si>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</si>
  <si>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</si>
  <si>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</si>
  <si>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</si>
  <si>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</si>
  <si>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</si>
  <si>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</si>
  <si>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</si>
  <si>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</si>
  <si>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</si>
  <si>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</si>
  <si>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</si>
  <si>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</si>
  <si>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</si>
  <si>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</si>
  <si>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</si>
  <si>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</si>
  <si>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</si>
  <si>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</si>
  <si>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</si>
  <si>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</si>
  <si>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</si>
  <si>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</si>
  <si>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</si>
  <si>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</si>
  <si>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</si>
  <si>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</si>
  <si>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</si>
  <si>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</si>
  <si>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</si>
  <si>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</si>
  <si>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</si>
  <si>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</si>
  <si>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</si>
  <si>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</si>
  <si>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</si>
  <si>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</si>
  <si>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</si>
  <si>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</si>
  <si>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</si>
  <si>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</si>
  <si>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</si>
  <si>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</si>
  <si>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</si>
  <si>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</si>
  <si>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</si>
  <si>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</si>
  <si>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</si>
  <si>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</si>
  <si>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</si>
  <si>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</si>
  <si>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</si>
  <si>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</si>
  <si>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</si>
  <si>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</si>
  <si>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</si>
  <si>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</si>
  <si>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</si>
  <si>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</si>
  <si>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</si>
  <si>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</si>
  <si>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</si>
  <si>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</si>
  <si>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</si>
  <si>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</si>
  <si>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</si>
  <si>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</si>
  <si>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</si>
  <si>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</si>
  <si>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</si>
  <si>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</si>
  <si>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</si>
  <si>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</si>
  <si>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</si>
  <si>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</si>
  <si>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</si>
  <si>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</si>
  <si>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</si>
  <si>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</si>
  <si>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</si>
  <si>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</si>
  <si>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</si>
  <si>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</si>
  <si>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</si>
  <si>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</si>
  <si>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</si>
  <si>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</si>
  <si>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</si>
  <si>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</si>
  <si>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</si>
  <si>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</si>
  <si>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</si>
  <si>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</si>
  <si>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</si>
  <si>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</si>
  <si>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</si>
  <si>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</si>
  <si>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</si>
  <si>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</si>
  <si>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</si>
  <si>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</si>
  <si>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</si>
  <si>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</si>
  <si>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</si>
  <si>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</si>
  <si>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</si>
  <si>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</si>
  <si>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</si>
  <si>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</si>
  <si>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</si>
  <si>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</si>
  <si>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</si>
  <si>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</si>
  <si>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</si>
  <si>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</si>
  <si>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</si>
  <si>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</si>
  <si>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</si>
  <si>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</si>
  <si>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</si>
  <si>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</si>
  <si>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</si>
  <si>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</si>
  <si>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</si>
  <si>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</si>
  <si>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</si>
  <si>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</si>
  <si>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</si>
  <si>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</si>
  <si>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</si>
  <si>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</si>
  <si>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</si>
  <si>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</si>
  <si>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</si>
  <si>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</si>
  <si>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</si>
  <si>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</si>
  <si>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</si>
  <si>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</si>
  <si>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</si>
  <si>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</si>
  <si>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</si>
  <si>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</si>
  <si>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</si>
  <si>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</si>
  <si>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</si>
  <si>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</si>
  <si>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</si>
  <si>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</si>
  <si>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</si>
  <si>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</si>
  <si>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</si>
  <si>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</si>
  <si>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</si>
  <si>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</si>
  <si>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</si>
  <si>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</si>
  <si>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</si>
  <si>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</si>
  <si>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</si>
  <si>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</si>
  <si>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</si>
  <si>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</si>
  <si>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</si>
  <si>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</si>
  <si>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</si>
  <si>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</si>
  <si>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</si>
  <si>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</si>
  <si>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</si>
  <si>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</si>
  <si>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</si>
  <si>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</si>
  <si>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</si>
  <si>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</si>
  <si>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</si>
  <si>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</si>
  <si>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</si>
  <si>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</si>
  <si>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</si>
  <si>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</si>
  <si>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</si>
  <si>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</si>
  <si>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</si>
  <si>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</si>
  <si>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</si>
  <si>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</si>
  <si>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</si>
  <si>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</si>
  <si>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</si>
  <si>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</si>
  <si>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</si>
  <si>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</si>
  <si>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</si>
  <si>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</si>
  <si>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</si>
  <si>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</si>
  <si>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</si>
  <si>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</si>
  <si>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</si>
  <si>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</si>
  <si>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</si>
  <si>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</si>
  <si>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</si>
  <si>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</si>
  <si>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</si>
  <si>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</si>
  <si>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</si>
  <si>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</si>
  <si>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</si>
  <si>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</si>
  <si>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</si>
  <si>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</si>
  <si>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</si>
  <si>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</si>
  <si>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</si>
  <si>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</si>
  <si>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</si>
  <si>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</si>
  <si>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</si>
  <si>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</si>
  <si>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</si>
  <si>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</si>
  <si>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</si>
  <si>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</si>
  <si>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</si>
  <si>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</si>
  <si>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</si>
  <si>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</si>
  <si>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</si>
  <si>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</si>
  <si>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</si>
  <si>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</si>
  <si>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</si>
  <si>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</si>
  <si>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</si>
  <si>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</si>
  <si>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</si>
  <si>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</si>
  <si>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</si>
  <si>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</si>
  <si>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</si>
  <si>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</si>
  <si>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</si>
  <si>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</si>
  <si>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</si>
  <si>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</si>
  <si>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</si>
  <si>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</si>
  <si>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</si>
  <si>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</si>
  <si>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</si>
  <si>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</si>
  <si>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</si>
  <si>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</si>
  <si>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</si>
  <si>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</si>
  <si>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</si>
  <si>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</si>
  <si>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</si>
  <si>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</si>
  <si>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</si>
  <si>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</si>
  <si>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</si>
  <si>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</si>
  <si>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</si>
  <si>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</si>
  <si>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</si>
  <si>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</si>
  <si>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</si>
  <si>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</si>
  <si>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</si>
  <si>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</si>
  <si>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</si>
  <si>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</si>
  <si>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</si>
  <si>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</si>
  <si>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</si>
  <si>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</si>
  <si>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</si>
  <si>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</si>
  <si>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</si>
  <si>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</si>
  <si>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</si>
  <si>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</si>
  <si>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</si>
  <si>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</si>
  <si>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</si>
  <si>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</si>
  <si>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</si>
  <si>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</si>
  <si>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</si>
  <si>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</si>
  <si>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</si>
  <si>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</si>
  <si>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</si>
  <si>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</si>
  <si>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</si>
  <si>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</si>
  <si>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</si>
  <si>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</si>
  <si>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</si>
  <si>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</si>
  <si>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</si>
  <si>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</si>
  <si>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</si>
  <si>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</si>
  <si>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</si>
  <si>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</si>
  <si>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</si>
  <si>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</si>
  <si>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</si>
  <si>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</si>
  <si>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</si>
  <si>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</si>
  <si>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</si>
  <si>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</si>
  <si>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</si>
  <si>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</si>
  <si>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</si>
  <si>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</si>
  <si>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</si>
  <si>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</si>
  <si>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</si>
  <si>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</si>
  <si>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</si>
  <si>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</si>
  <si>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</si>
  <si>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</si>
  <si>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</si>
  <si>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</si>
  <si>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</si>
  <si>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</si>
  <si>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</si>
  <si>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</si>
  <si>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</si>
  <si>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</si>
  <si>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</si>
  <si>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</si>
  <si>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</si>
  <si>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</si>
  <si>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</si>
  <si>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</si>
  <si>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</si>
  <si>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</si>
  <si>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</si>
  <si>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</si>
  <si>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</si>
  <si>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</si>
  <si>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</si>
  <si>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</si>
  <si>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</si>
  <si>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</si>
  <si>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</si>
  <si>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</si>
  <si>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</si>
  <si>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</si>
  <si>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</si>
  <si>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</si>
  <si>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</si>
  <si>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</si>
  <si>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</si>
  <si>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</si>
  <si>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</si>
  <si>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</si>
  <si>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</si>
  <si>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</si>
  <si>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</si>
  <si>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</si>
  <si>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</si>
  <si>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</si>
  <si>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</si>
  <si>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</si>
  <si>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</si>
  <si>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</si>
  <si>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</si>
  <si>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</si>
  <si>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</si>
  <si>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</si>
  <si>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</si>
  <si>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</si>
  <si>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</si>
  <si>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</si>
  <si>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</si>
  <si>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</si>
  <si>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</si>
  <si>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</si>
  <si>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</si>
  <si>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</si>
  <si>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</si>
  <si>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</si>
  <si>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</si>
  <si>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</si>
  <si>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</si>
  <si>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</si>
  <si>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</si>
  <si>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</si>
  <si>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</si>
  <si>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</si>
  <si>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</si>
  <si>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</si>
  <si>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</si>
  <si>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</si>
  <si>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</si>
  <si>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</si>
  <si>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</si>
  <si>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</si>
  <si>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</si>
  <si>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</si>
  <si>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</si>
  <si>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</si>
  <si>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</si>
  <si>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</si>
  <si>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</si>
  <si>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</si>
  <si>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</si>
  <si>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</si>
  <si>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</si>
  <si>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</si>
  <si>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</si>
  <si>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</si>
  <si>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</si>
  <si>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</si>
  <si>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</si>
  <si>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</si>
  <si>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</si>
  <si>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</si>
  <si>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</si>
  <si>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</si>
  <si>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</si>
  <si>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</si>
  <si>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</si>
  <si>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</si>
  <si>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</si>
  <si>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</si>
  <si>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</si>
  <si>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</si>
  <si>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</si>
  <si>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</si>
  <si>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</si>
  <si>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</si>
  <si>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</si>
  <si>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</si>
  <si>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</si>
  <si>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</si>
  <si>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</si>
  <si>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</si>
  <si>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</si>
  <si>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</si>
  <si>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</si>
  <si>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</si>
  <si>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</si>
  <si>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</si>
  <si>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</si>
  <si>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</si>
  <si>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</si>
  <si>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</si>
  <si>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</si>
  <si>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</si>
  <si>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</si>
  <si>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</si>
  <si>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</si>
  <si>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</si>
  <si>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</si>
  <si>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</si>
  <si>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</si>
  <si>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</si>
  <si>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</si>
  <si>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</si>
  <si>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</si>
  <si>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</si>
  <si>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</si>
  <si>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</si>
  <si>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</si>
  <si>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</si>
  <si>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</si>
  <si>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</si>
  <si>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</si>
  <si>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</si>
  <si>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</si>
  <si>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</si>
  <si>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</si>
  <si>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</si>
  <si>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</si>
  <si>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</si>
  <si>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</si>
  <si>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</si>
  <si>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</si>
  <si>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</si>
  <si>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</si>
  <si>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</si>
  <si>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</si>
  <si>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</si>
  <si>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</si>
  <si>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</si>
  <si>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</si>
  <si>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</si>
  <si>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</si>
  <si>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</si>
  <si>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</si>
  <si>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</si>
  <si>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</si>
  <si>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</si>
  <si>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</si>
  <si>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</si>
  <si>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</si>
  <si>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</si>
  <si>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</si>
  <si>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</si>
  <si>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</si>
  <si>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</si>
  <si>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</si>
  <si>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</si>
  <si>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</si>
  <si>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</si>
  <si>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</si>
  <si>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</si>
  <si>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</si>
  <si>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</si>
  <si>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</si>
  <si>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</si>
  <si>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</si>
  <si>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</si>
  <si>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</si>
  <si>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</si>
  <si>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</si>
  <si>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</si>
  <si>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</si>
  <si>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</si>
  <si>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</si>
  <si>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</si>
  <si>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</si>
  <si>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</si>
  <si>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</si>
  <si>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</si>
  <si>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</si>
  <si>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</si>
  <si>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</si>
  <si>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</si>
  <si>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</si>
  <si>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</si>
  <si>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</si>
  <si>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</si>
  <si>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</si>
  <si>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</si>
  <si>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</si>
  <si>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</si>
  <si>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</si>
  <si>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</si>
  <si>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</si>
  <si>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</si>
  <si>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</si>
  <si>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</si>
  <si>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</si>
  <si>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</si>
  <si>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</si>
  <si>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</si>
  <si>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</si>
  <si>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</si>
  <si>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</si>
  <si>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</si>
  <si>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</si>
  <si>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</si>
  <si>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</si>
  <si>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</si>
  <si>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</si>
  <si>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</si>
  <si>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</si>
  <si>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</si>
  <si>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</si>
  <si>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</si>
  <si>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</si>
  <si>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</si>
  <si>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</si>
  <si>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</si>
  <si>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</si>
  <si>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</si>
  <si>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</si>
  <si>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</si>
  <si>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</si>
  <si>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</si>
  <si>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</si>
  <si>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</si>
  <si>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</si>
  <si>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</si>
  <si>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</si>
  <si>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</si>
  <si>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</si>
  <si>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</si>
  <si>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</si>
  <si>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</si>
  <si>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</si>
  <si>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</si>
  <si>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</si>
  <si>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</si>
  <si>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</si>
  <si>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</si>
  <si>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</si>
  <si>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</si>
  <si>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</si>
  <si>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</si>
  <si>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</si>
  <si>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</si>
  <si>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</si>
  <si>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</si>
  <si>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</si>
  <si>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</si>
  <si>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</si>
  <si>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</si>
  <si>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</si>
  <si>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</si>
  <si>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</si>
  <si>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</si>
  <si>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</si>
  <si>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</si>
  <si>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</si>
  <si>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</si>
  <si>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</si>
  <si>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</si>
  <si>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</si>
  <si>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</si>
  <si>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</si>
  <si>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</si>
  <si>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</si>
  <si>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</si>
  <si>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</si>
  <si>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</si>
  <si>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</si>
  <si>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</si>
  <si>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</si>
  <si>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</si>
  <si>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</si>
  <si>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</si>
  <si>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</si>
  <si>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</si>
  <si>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</si>
  <si>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</si>
  <si>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</si>
  <si>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</si>
  <si>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</si>
  <si>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</si>
  <si>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</si>
  <si>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</si>
  <si>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</si>
  <si>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</si>
  <si>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</si>
  <si>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</si>
  <si>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</si>
  <si>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</si>
  <si>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</si>
  <si>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</si>
  <si>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</si>
  <si>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</si>
  <si>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</si>
  <si>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</si>
  <si>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</si>
  <si>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</si>
  <si>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</si>
  <si>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</si>
  <si>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</si>
  <si>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</si>
  <si>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</si>
  <si>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</si>
  <si>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</si>
  <si>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</si>
  <si>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</si>
  <si>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</si>
  <si>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</si>
  <si>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</si>
  <si>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</si>
  <si>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</si>
  <si>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</si>
  <si>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</si>
  <si>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</si>
  <si>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</si>
  <si>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</si>
  <si>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</si>
  <si>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</si>
  <si>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</si>
  <si>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</si>
  <si>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</si>
  <si>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</si>
  <si>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</si>
  <si>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</si>
  <si>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</si>
  <si>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</si>
  <si>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</si>
  <si>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</si>
  <si>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</si>
  <si>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</si>
  <si>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</si>
  <si>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</si>
  <si>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</si>
  <si>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</si>
  <si>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</si>
  <si>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</si>
  <si>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</si>
  <si>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</si>
  <si>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</si>
  <si>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</si>
  <si>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</si>
  <si>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</si>
  <si>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</si>
  <si>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</si>
  <si>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</si>
  <si>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</si>
  <si>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</si>
  <si>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</si>
  <si>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</si>
  <si>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</si>
  <si>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</si>
  <si>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</si>
  <si>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</si>
  <si>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</si>
  <si>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</si>
  <si>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</si>
  <si>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</si>
  <si>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</si>
  <si>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</si>
  <si>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</si>
  <si>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</si>
  <si>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</si>
  <si>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</si>
  <si>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</si>
  <si>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</si>
  <si>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</si>
  <si>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</si>
  <si>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</si>
  <si>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</si>
  <si>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</si>
  <si>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</si>
  <si>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</si>
  <si>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</si>
  <si>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</si>
  <si>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</si>
  <si>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</si>
  <si>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</si>
  <si>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</si>
  <si>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</si>
  <si>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</si>
  <si>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</si>
  <si>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</si>
  <si>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</si>
  <si>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</si>
  <si>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</si>
  <si>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</si>
  <si>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</si>
  <si>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</si>
  <si>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</si>
  <si>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</si>
  <si>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</si>
  <si>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</si>
  <si>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</si>
  <si>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</si>
  <si>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</si>
  <si>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</si>
  <si>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</si>
  <si>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</si>
  <si>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</si>
  <si>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</si>
  <si>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</si>
  <si>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</si>
  <si>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</si>
  <si>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</si>
  <si>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</si>
  <si>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</si>
  <si>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</si>
  <si>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</si>
  <si>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</si>
  <si>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</si>
  <si>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</si>
  <si>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</si>
  <si>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</si>
  <si>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</si>
  <si>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</si>
  <si>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</si>
  <si>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</si>
  <si>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</si>
  <si>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</si>
  <si>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</si>
  <si>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</si>
  <si>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</si>
  <si>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</si>
  <si>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</si>
  <si>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</si>
  <si>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</si>
  <si>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</si>
  <si>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</si>
  <si>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</si>
  <si>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</si>
  <si>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</si>
  <si>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</si>
  <si>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</si>
  <si>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</si>
  <si>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</si>
  <si>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</si>
  <si>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</si>
  <si>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</si>
  <si>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</si>
  <si>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</si>
  <si>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</si>
  <si>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</si>
  <si>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</si>
  <si>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</si>
  <si>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</si>
  <si>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</si>
  <si>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</si>
  <si>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</si>
  <si>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</si>
  <si>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</si>
  <si>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</si>
  <si>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</si>
  <si>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</si>
  <si>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</si>
  <si>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</si>
  <si>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</si>
  <si>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</si>
  <si>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</si>
  <si>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</si>
  <si>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</si>
  <si>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</si>
  <si>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</si>
  <si>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</si>
  <si>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</si>
  <si>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</si>
  <si>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</si>
  <si>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</si>
  <si>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</si>
  <si>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</si>
  <si>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</si>
  <si>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</si>
  <si>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</si>
  <si>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</si>
  <si>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</si>
  <si>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</si>
  <si>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</si>
  <si>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</si>
  <si>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</si>
  <si>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</si>
  <si>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</si>
  <si>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</si>
  <si>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</si>
  <si>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</si>
  <si>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</si>
  <si>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</si>
  <si>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</si>
  <si>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</si>
  <si>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</si>
  <si>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</si>
  <si>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</si>
  <si>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</si>
  <si>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</si>
  <si>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</si>
  <si>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</si>
  <si>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</si>
  <si>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</si>
  <si>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</si>
  <si>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</si>
  <si>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</si>
  <si>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</si>
  <si>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</si>
  <si>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</si>
  <si>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</si>
  <si>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</si>
  <si>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</si>
  <si>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</si>
  <si>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</si>
  <si>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</si>
  <si>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</si>
  <si>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</si>
  <si>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</si>
  <si>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</si>
  <si>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</si>
  <si>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</si>
  <si>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</si>
  <si>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</si>
  <si>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</si>
  <si>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</si>
  <si>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</si>
  <si>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</si>
  <si>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</si>
  <si>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</si>
  <si>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</si>
  <si>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</si>
  <si>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</si>
  <si>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</si>
  <si>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</si>
  <si>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</si>
  <si>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</si>
  <si>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</si>
  <si>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</si>
  <si>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</si>
  <si>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</si>
  <si>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</si>
  <si>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</si>
  <si>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</si>
  <si>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</si>
  <si>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</si>
  <si>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</si>
  <si>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</si>
  <si>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</si>
  <si>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</si>
  <si>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</si>
  <si>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</si>
  <si>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</si>
  <si>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</si>
  <si>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</si>
  <si>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</si>
  <si>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</si>
  <si>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</si>
  <si>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</si>
  <si>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</si>
  <si>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</si>
  <si>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</si>
  <si>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</si>
  <si>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</si>
  <si>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</si>
  <si>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</si>
  <si>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</si>
  <si>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</si>
  <si>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</si>
  <si>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</si>
  <si>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</si>
  <si>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</si>
  <si>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</si>
  <si>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</si>
  <si>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</si>
  <si>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</si>
  <si>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</si>
  <si>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</si>
  <si>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</si>
  <si>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</si>
  <si>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</si>
  <si>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</si>
  <si>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</si>
  <si>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</si>
  <si>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</si>
  <si>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</si>
  <si>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</si>
  <si>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</si>
  <si>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</si>
  <si>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</si>
  <si>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</si>
  <si>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</si>
  <si>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1083 -1 Т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</si>
  <si>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</si>
  <si>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</si>
  <si>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</si>
  <si>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</si>
  <si>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</si>
  <si>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</si>
  <si>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</si>
  <si>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</si>
  <si>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</si>
  <si>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</si>
  <si>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</si>
  <si>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</si>
  <si>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</si>
  <si>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</si>
  <si>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</si>
  <si>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</si>
  <si>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</si>
  <si>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</si>
  <si>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1088 -1 Т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</si>
  <si>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</si>
  <si>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</si>
  <si>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</si>
  <si>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</si>
  <si>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</si>
  <si>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</si>
  <si>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</si>
  <si>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</si>
  <si>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</si>
  <si>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</si>
  <si>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</si>
  <si>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</si>
  <si>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</si>
  <si>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</si>
  <si>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</si>
  <si>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</si>
  <si>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</si>
  <si>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</si>
  <si>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</si>
  <si>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</si>
  <si>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</si>
  <si>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</si>
  <si>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</si>
  <si>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</si>
  <si>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</si>
  <si>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</si>
  <si>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</si>
  <si>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</si>
  <si>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</si>
  <si>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</si>
  <si>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</si>
  <si>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</si>
  <si>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</si>
  <si>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</si>
  <si>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</si>
  <si>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</si>
  <si>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</si>
  <si>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</si>
  <si>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</si>
  <si>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</si>
  <si>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</si>
  <si>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</si>
  <si>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</si>
  <si>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</si>
  <si>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</si>
  <si>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</si>
  <si>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</si>
  <si>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</si>
  <si>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</si>
  <si>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</si>
  <si>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</si>
  <si>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</si>
  <si>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</si>
  <si>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</si>
  <si>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</si>
  <si>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</si>
  <si>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</si>
  <si>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</si>
  <si>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</si>
  <si>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</si>
  <si>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</si>
  <si>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</si>
  <si>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</si>
  <si>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</si>
  <si>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</si>
  <si>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</si>
  <si>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</si>
  <si>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</si>
  <si>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</si>
  <si>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</si>
  <si>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</si>
  <si>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</si>
  <si>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</si>
  <si>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</si>
  <si>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</si>
  <si>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</si>
  <si>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</si>
  <si>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</si>
  <si>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</si>
  <si>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</si>
  <si>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</si>
  <si>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</si>
  <si>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</si>
  <si>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</si>
  <si>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</si>
  <si>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</si>
  <si>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</si>
  <si>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</si>
  <si>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</si>
  <si>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</si>
  <si>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</si>
  <si>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</si>
  <si>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</si>
  <si>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</si>
  <si>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</si>
  <si>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</si>
  <si>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</si>
  <si>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</si>
  <si>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</si>
  <si>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</si>
  <si>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</si>
  <si>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</si>
  <si>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</si>
  <si>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</si>
  <si>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</si>
  <si>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</si>
  <si>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</si>
  <si>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</si>
  <si>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</si>
  <si>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</si>
  <si>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</si>
  <si>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</si>
  <si>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</si>
  <si>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</si>
  <si>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</si>
  <si>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</si>
  <si>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</si>
  <si>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</si>
  <si>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</si>
  <si>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</si>
  <si>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</si>
  <si>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</si>
  <si>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</si>
  <si>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</si>
  <si>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</si>
  <si>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</si>
  <si>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</si>
  <si>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</si>
  <si>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</si>
  <si>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</si>
  <si>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</si>
  <si>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</si>
  <si>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</si>
  <si>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</si>
  <si>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</si>
  <si>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</si>
  <si>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</si>
  <si>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</si>
  <si>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</si>
  <si>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</si>
  <si>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</si>
  <si>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</si>
  <si>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</si>
  <si>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</si>
  <si>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</si>
  <si>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</si>
  <si>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</si>
  <si>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</si>
  <si>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</si>
  <si>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</si>
  <si>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</si>
  <si>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</si>
  <si>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</si>
  <si>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</si>
  <si>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</si>
  <si>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</si>
  <si>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</si>
  <si>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</si>
  <si>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</si>
  <si>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</si>
  <si>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</si>
  <si>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</si>
  <si>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</si>
  <si>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</si>
  <si>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</si>
  <si>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</si>
  <si>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</si>
  <si>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</si>
  <si>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</si>
  <si>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</si>
  <si>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</si>
  <si>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</si>
  <si>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</si>
  <si>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</si>
  <si>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</si>
  <si>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</si>
  <si>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</si>
  <si>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</si>
  <si>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</si>
  <si>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</si>
  <si>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</si>
  <si>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</si>
  <si>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</si>
  <si>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</si>
  <si>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</si>
  <si>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</si>
  <si>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</si>
  <si>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</si>
  <si>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</si>
  <si>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</si>
  <si>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</si>
  <si>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</si>
  <si>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</si>
  <si>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</si>
  <si>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</si>
  <si>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</si>
  <si>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</si>
  <si>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</si>
  <si>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</si>
  <si>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</si>
  <si>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</si>
  <si>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</si>
  <si>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</si>
  <si>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</si>
  <si>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</si>
  <si>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</si>
  <si>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</si>
  <si>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</si>
  <si>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</si>
  <si>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</si>
  <si>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</si>
  <si>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</si>
  <si>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</si>
  <si>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</si>
  <si>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</si>
  <si>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</si>
  <si>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</si>
  <si>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</si>
  <si>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</si>
  <si>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</si>
  <si>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</si>
  <si>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</si>
  <si>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</si>
  <si>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</si>
  <si>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</si>
  <si>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</si>
  <si>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</si>
  <si>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</si>
  <si>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</si>
  <si>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</si>
  <si>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</si>
  <si>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</si>
  <si>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</si>
  <si>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</si>
  <si>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</si>
  <si>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</si>
  <si>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</si>
  <si>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</si>
  <si>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</si>
  <si>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</si>
  <si>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</si>
  <si>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</si>
  <si>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</si>
  <si>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</si>
  <si>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</si>
  <si>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</si>
  <si>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</si>
  <si>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</si>
  <si>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</si>
  <si>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</si>
  <si>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</si>
  <si>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</si>
  <si>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</si>
  <si>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</si>
  <si>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</si>
  <si>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</si>
  <si>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</si>
  <si>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</si>
  <si>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</si>
  <si>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</si>
  <si>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</si>
  <si>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</si>
  <si>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</si>
  <si>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</si>
  <si>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</si>
  <si>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</si>
  <si>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</si>
  <si>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</si>
  <si>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</si>
  <si>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</si>
  <si>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</si>
  <si>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</si>
  <si>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</si>
  <si>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</si>
  <si>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</si>
  <si>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</si>
  <si>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</si>
  <si>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</si>
  <si>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</si>
  <si>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</si>
  <si>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</si>
  <si>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</si>
  <si>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</si>
  <si>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</si>
  <si>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</si>
  <si>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</si>
  <si>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</si>
  <si>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</si>
  <si>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</si>
  <si>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</si>
  <si>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</si>
  <si>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</si>
  <si>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</si>
  <si>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</si>
  <si>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</si>
  <si>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</si>
  <si>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</si>
  <si>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</si>
  <si>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</si>
  <si>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</si>
  <si>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</si>
  <si>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</si>
  <si>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</si>
  <si>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</si>
  <si>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</si>
  <si>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</si>
  <si>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</si>
  <si>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</si>
  <si>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</si>
  <si>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</si>
  <si>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</si>
  <si>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</si>
  <si>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</si>
  <si>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</si>
  <si>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</si>
  <si>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</si>
  <si>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</si>
  <si>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</si>
  <si>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</si>
  <si>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</si>
  <si>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</si>
  <si>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</si>
  <si>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</si>
  <si>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</si>
  <si>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</si>
  <si>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</si>
  <si>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</si>
  <si>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</si>
  <si>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</si>
  <si>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</si>
  <si>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</si>
  <si>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</si>
  <si>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</si>
  <si>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</si>
  <si>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</si>
  <si>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</si>
  <si>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</si>
  <si>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</si>
  <si>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</si>
  <si>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</si>
  <si>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</si>
  <si>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</si>
  <si>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</si>
  <si>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</si>
  <si>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</si>
  <si>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</si>
  <si>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</si>
  <si>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</si>
  <si>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</si>
  <si>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</si>
  <si>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</si>
  <si>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</si>
  <si>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</si>
  <si>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</si>
  <si>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</si>
  <si>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</si>
  <si>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</si>
  <si>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</si>
  <si>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</si>
  <si>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</si>
  <si>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</si>
  <si>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</si>
  <si>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</si>
  <si>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</si>
  <si>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</si>
  <si>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</si>
  <si>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</si>
  <si>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</si>
  <si>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</si>
  <si>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</si>
  <si>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</si>
  <si>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</si>
  <si>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</si>
  <si>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</si>
  <si>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</si>
  <si>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</si>
  <si>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</si>
  <si>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</si>
  <si>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</si>
  <si>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</si>
  <si>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</si>
  <si>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</si>
  <si>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</si>
  <si>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</si>
  <si>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</si>
  <si>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</si>
  <si>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</si>
  <si>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</si>
  <si>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</si>
  <si>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</si>
  <si>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</si>
  <si>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</si>
  <si>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</si>
  <si>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</si>
  <si>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</si>
  <si>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</si>
  <si>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</si>
  <si>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</si>
  <si>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</si>
  <si>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</si>
  <si>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</si>
  <si>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</si>
  <si>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</si>
  <si>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</si>
  <si>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</si>
  <si>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</si>
  <si>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</si>
  <si>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</si>
  <si>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</si>
  <si>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</si>
  <si>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</si>
  <si>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</si>
  <si>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</si>
  <si>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</si>
  <si>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</si>
  <si>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</si>
  <si>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</si>
  <si>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</si>
  <si>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</si>
  <si>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</si>
  <si>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</si>
  <si>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</si>
  <si>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</si>
  <si>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</si>
  <si>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</si>
  <si>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</si>
  <si>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</si>
  <si>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</si>
  <si>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</si>
  <si>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</si>
  <si>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</si>
  <si>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</si>
  <si>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</si>
  <si>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</si>
  <si>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</si>
  <si>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</si>
  <si>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</si>
  <si>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</si>
  <si>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</si>
  <si>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</si>
  <si>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</si>
  <si>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</si>
  <si>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</si>
  <si>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</si>
  <si>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</si>
  <si>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</si>
  <si>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</si>
  <si>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</si>
  <si>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</si>
  <si>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</si>
  <si>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</si>
  <si>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</si>
  <si>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</si>
  <si>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</si>
  <si>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</si>
  <si>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</si>
  <si>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</si>
  <si>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</si>
  <si>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</si>
  <si>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</si>
  <si>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</si>
  <si>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</si>
  <si>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</si>
  <si>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</si>
  <si>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</si>
  <si>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</si>
  <si>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</si>
  <si>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</si>
  <si>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</si>
  <si>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</si>
  <si>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</si>
  <si>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</si>
  <si>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</si>
  <si>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</si>
  <si>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</si>
  <si>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</si>
  <si>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</si>
  <si>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</si>
  <si>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</si>
  <si>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</si>
  <si>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</si>
  <si>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</si>
  <si>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</si>
  <si>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</si>
  <si>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</si>
  <si>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</si>
  <si>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</si>
  <si>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</si>
  <si>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</si>
  <si>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</si>
  <si>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</si>
  <si>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</si>
  <si>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</si>
  <si>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</si>
  <si>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</si>
  <si>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</si>
  <si>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</si>
  <si>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</si>
  <si>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</si>
  <si>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</si>
  <si>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</si>
  <si>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</si>
  <si>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</si>
  <si>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</si>
  <si>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</si>
  <si>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</si>
  <si>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</si>
  <si>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</si>
  <si>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</si>
  <si>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</si>
  <si>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</si>
  <si>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</si>
  <si>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</si>
  <si>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</si>
  <si>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</si>
  <si>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</si>
  <si>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</si>
  <si>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</si>
  <si>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</si>
  <si>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</si>
  <si>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</si>
  <si>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</si>
  <si>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</si>
  <si>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</si>
  <si>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</si>
  <si>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</si>
  <si>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</si>
  <si>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</si>
  <si>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</si>
  <si>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</si>
  <si>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</si>
  <si>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</si>
  <si>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</si>
  <si>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</si>
  <si>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</si>
  <si>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</si>
  <si>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</si>
  <si>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</si>
  <si>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</si>
  <si>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</si>
  <si>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</si>
  <si>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</si>
  <si>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</si>
  <si>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</si>
  <si>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</si>
  <si>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</si>
  <si>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</si>
  <si>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</si>
  <si>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</si>
  <si>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</si>
  <si>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</si>
  <si>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</si>
  <si>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</si>
  <si>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</si>
  <si>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</si>
  <si>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</si>
  <si>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</si>
  <si>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</si>
  <si>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</si>
  <si>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</si>
  <si>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</si>
  <si>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</si>
  <si>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</si>
  <si>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</si>
  <si>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</si>
  <si>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</si>
  <si>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</si>
  <si>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</si>
  <si>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</si>
  <si>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</si>
  <si>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</si>
  <si>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</si>
  <si>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</si>
  <si>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</si>
  <si>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</si>
  <si>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</si>
  <si>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</si>
  <si>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</si>
  <si>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</si>
  <si>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</si>
  <si>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</si>
  <si>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</si>
  <si>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</si>
  <si>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</si>
  <si>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</si>
  <si>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</si>
  <si>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</si>
  <si>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</si>
  <si>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</si>
  <si>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</si>
  <si>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</si>
  <si>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</si>
  <si>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</si>
  <si>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</si>
  <si>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</si>
  <si>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</si>
  <si>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</si>
  <si>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</si>
  <si>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</si>
  <si>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</si>
  <si>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</si>
  <si>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</si>
  <si>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</si>
  <si>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</si>
  <si>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</si>
  <si>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</si>
  <si>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</si>
  <si>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</si>
  <si>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</si>
  <si>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</si>
  <si>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</si>
  <si>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</si>
  <si>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</si>
  <si>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</si>
  <si>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</si>
  <si>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</si>
  <si>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</si>
  <si>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</si>
  <si>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</si>
  <si>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</si>
  <si>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</si>
  <si>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</si>
  <si>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</si>
  <si>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</si>
  <si>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</si>
  <si>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</si>
  <si>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</si>
  <si>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</si>
  <si>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</si>
  <si>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</si>
  <si>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</si>
  <si>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</si>
  <si>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</si>
  <si>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</si>
  <si>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</si>
  <si>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</si>
  <si>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</si>
  <si>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</si>
  <si>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</si>
  <si>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</si>
  <si>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</si>
  <si>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</si>
  <si>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</si>
  <si>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</si>
  <si>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</si>
  <si>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</si>
  <si>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</si>
  <si>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</si>
  <si>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</si>
  <si>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</si>
  <si>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</si>
  <si>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</si>
  <si>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</si>
  <si>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</si>
  <si>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</si>
  <si>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</si>
  <si>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</si>
  <si>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</si>
  <si>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</si>
  <si>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</si>
  <si>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</si>
  <si>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</si>
  <si>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</si>
  <si>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</si>
  <si>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</si>
  <si>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</si>
  <si>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</si>
  <si>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</si>
  <si>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</si>
  <si>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</si>
  <si>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</si>
  <si>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</si>
  <si>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</si>
  <si>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</si>
  <si>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</si>
  <si>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</si>
  <si>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</si>
  <si>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</si>
  <si>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</si>
  <si>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</si>
  <si>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</si>
  <si>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</si>
  <si>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</si>
  <si>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</si>
  <si>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</si>
  <si>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</si>
  <si>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</si>
  <si>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</si>
  <si>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</si>
  <si>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</si>
  <si>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</si>
  <si>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</si>
  <si>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</si>
  <si>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</si>
  <si>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</si>
  <si>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</si>
  <si>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</si>
  <si>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</si>
  <si>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</si>
  <si>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</si>
  <si>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</si>
  <si>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</si>
  <si>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</si>
  <si>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</si>
  <si>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</si>
  <si>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</si>
  <si>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</si>
  <si>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</si>
  <si>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</si>
  <si>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</si>
  <si>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</si>
  <si>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</si>
  <si>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</si>
  <si>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</si>
  <si>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</si>
  <si>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</si>
  <si>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</si>
  <si>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</si>
  <si>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</si>
  <si>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</si>
  <si>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</si>
  <si>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</si>
  <si>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</si>
  <si>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</si>
  <si>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</si>
  <si>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</si>
  <si>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</si>
  <si>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</si>
  <si>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</si>
  <si>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</si>
  <si>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</si>
  <si>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</si>
  <si>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</si>
  <si>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</si>
  <si>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</si>
  <si>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</si>
  <si>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</si>
  <si>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</si>
  <si>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</si>
  <si>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</si>
  <si>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</si>
  <si>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</si>
  <si>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</si>
  <si>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</si>
  <si>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</si>
  <si>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</si>
  <si>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</si>
  <si>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</si>
  <si>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</si>
  <si>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</si>
  <si>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</si>
  <si>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</si>
  <si>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</si>
  <si>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</si>
  <si>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</si>
  <si>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</si>
  <si>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</si>
  <si>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</si>
  <si>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</si>
  <si>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</si>
  <si>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</si>
  <si>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</si>
  <si>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</si>
  <si>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</si>
  <si>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</si>
  <si>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</si>
  <si>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</si>
  <si>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</si>
  <si>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</si>
  <si>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</si>
  <si>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</si>
  <si>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</si>
  <si>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</si>
  <si>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</si>
  <si>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</si>
  <si>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</si>
  <si>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</si>
  <si>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</si>
  <si>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</si>
  <si>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</si>
  <si>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</si>
  <si>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</si>
  <si>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</si>
  <si>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</si>
  <si>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</si>
  <si>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</si>
  <si>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</si>
  <si>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</si>
  <si>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</si>
  <si>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</si>
  <si>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</si>
  <si>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</si>
  <si>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</si>
  <si>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</si>
  <si>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</si>
  <si>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</si>
  <si>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</si>
  <si>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</si>
  <si>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</si>
  <si>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</si>
  <si>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</si>
  <si>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</si>
  <si>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</si>
  <si>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</si>
  <si>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</si>
  <si>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</si>
  <si>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</si>
  <si>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</si>
  <si>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</si>
  <si>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</si>
  <si>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</si>
  <si>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</si>
  <si>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</si>
  <si>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</si>
  <si>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</si>
  <si>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</si>
  <si>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</si>
  <si>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</si>
  <si>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</si>
  <si>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</si>
  <si>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</si>
  <si>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</si>
  <si>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</si>
  <si>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</si>
  <si>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</si>
  <si>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</si>
  <si>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</si>
  <si>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</si>
  <si>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</si>
  <si>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</si>
  <si>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400</t>
  </si>
  <si>
    <t>718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</si>
  <si>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</si>
  <si>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</si>
  <si>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</si>
  <si>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</si>
  <si>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</si>
  <si>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</si>
  <si>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</si>
  <si>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</si>
  <si>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</si>
  <si>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</si>
  <si>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</si>
  <si>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</si>
  <si>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</si>
  <si>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</si>
  <si>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</si>
  <si>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</si>
  <si>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</si>
  <si>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</si>
  <si>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</si>
  <si>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</si>
  <si>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</si>
  <si>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</si>
  <si>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</si>
  <si>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</si>
  <si>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</si>
  <si>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</si>
  <si>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</si>
  <si>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</si>
  <si>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</si>
  <si>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</si>
  <si>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</si>
  <si>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</si>
  <si>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</si>
  <si>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</si>
  <si>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</si>
  <si>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</si>
  <si>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</si>
  <si>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</si>
  <si>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</si>
  <si>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</si>
  <si>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</si>
  <si>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</si>
  <si>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</si>
  <si>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</si>
  <si>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</si>
  <si>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</si>
  <si>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</si>
  <si>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</si>
  <si>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</si>
  <si>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</si>
  <si>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</si>
  <si>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</si>
  <si>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</si>
  <si>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</si>
  <si>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</si>
  <si>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</si>
  <si>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</si>
  <si>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</si>
  <si>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</si>
  <si>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</si>
  <si>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</si>
  <si>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</si>
  <si>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</si>
  <si>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</si>
  <si>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</si>
  <si>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</si>
  <si>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</si>
  <si>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</si>
  <si>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</si>
  <si>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</si>
  <si>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</si>
  <si>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</si>
  <si>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</si>
  <si>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</si>
  <si>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</si>
  <si>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</si>
  <si>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</si>
  <si>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</si>
  <si>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</si>
  <si>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</si>
  <si>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</si>
  <si>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</si>
  <si>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</si>
  <si>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</si>
  <si>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</si>
  <si>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</si>
  <si>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</si>
  <si>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7,8,15,19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</si>
  <si>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</si>
  <si>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</si>
  <si>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</si>
  <si>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</si>
  <si>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</si>
  <si>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</si>
  <si>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</si>
  <si>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</si>
  <si>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</si>
  <si>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</si>
  <si>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</si>
  <si>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</si>
  <si>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</si>
  <si>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</si>
  <si>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</si>
  <si>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</si>
  <si>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</si>
  <si>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</si>
  <si>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</si>
  <si>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</si>
  <si>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</si>
  <si>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</si>
  <si>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</si>
  <si>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</si>
  <si>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</si>
  <si>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</si>
  <si>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</si>
  <si>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</si>
  <si>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</si>
  <si>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</si>
  <si>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</si>
  <si>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</si>
  <si>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</si>
  <si>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</si>
  <si>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</si>
  <si>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</si>
  <si>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</si>
  <si>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</si>
  <si>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</si>
  <si>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</si>
  <si>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</si>
  <si>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</si>
  <si>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</si>
  <si>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</si>
  <si>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</si>
  <si>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</si>
  <si>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</si>
  <si>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</si>
  <si>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</si>
  <si>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</si>
  <si>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</si>
  <si>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</si>
  <si>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</si>
  <si>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</si>
  <si>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</si>
  <si>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</si>
  <si>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</si>
  <si>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</si>
  <si>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</si>
  <si>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</si>
  <si>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</si>
  <si>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</si>
  <si>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</si>
  <si>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</si>
  <si>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</si>
  <si>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</si>
  <si>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</si>
  <si>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</si>
  <si>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</si>
  <si>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</si>
  <si>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</si>
  <si>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</si>
  <si>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</si>
  <si>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</si>
  <si>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</si>
  <si>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</si>
  <si>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</si>
  <si>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</si>
  <si>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</si>
  <si>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</si>
  <si>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</si>
  <si>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</si>
  <si>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</si>
  <si>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</si>
  <si>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</si>
  <si>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</si>
  <si>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</si>
  <si>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</si>
  <si>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</si>
  <si>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</si>
  <si>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</si>
  <si>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</si>
  <si>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</si>
  <si>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</si>
  <si>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</si>
  <si>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</si>
  <si>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</si>
  <si>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</si>
  <si>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</si>
  <si>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</si>
  <si>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</si>
  <si>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</si>
  <si>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</si>
  <si>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</si>
  <si>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</si>
  <si>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</si>
  <si>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</si>
  <si>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</si>
  <si>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</si>
  <si>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</si>
  <si>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</si>
  <si>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</si>
  <si>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</si>
  <si>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</si>
  <si>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</si>
  <si>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</si>
  <si>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</si>
  <si>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</si>
  <si>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</si>
  <si>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</si>
  <si>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</si>
  <si>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</si>
  <si>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</si>
  <si>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</si>
  <si>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</si>
  <si>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</si>
  <si>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</si>
  <si>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</si>
  <si>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</si>
  <si>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</si>
  <si>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</si>
  <si>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</si>
  <si>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</si>
  <si>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</si>
  <si>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</si>
  <si>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</si>
  <si>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</si>
  <si>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</si>
  <si>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</si>
  <si>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</si>
  <si>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</si>
  <si>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</si>
  <si>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</si>
  <si>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</si>
  <si>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</si>
  <si>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</si>
  <si>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</si>
  <si>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</si>
  <si>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</si>
  <si>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</si>
  <si>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</si>
  <si>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</si>
  <si>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</si>
  <si>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</si>
  <si>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</si>
  <si>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</si>
  <si>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</si>
  <si>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</si>
  <si>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</si>
  <si>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</si>
  <si>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</si>
  <si>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</si>
  <si>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</si>
  <si>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</si>
  <si>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</si>
  <si>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</si>
  <si>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</si>
  <si>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</si>
  <si>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</si>
  <si>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</si>
  <si>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</si>
  <si>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</si>
  <si>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</si>
  <si>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</si>
  <si>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</si>
  <si>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</si>
  <si>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</si>
  <si>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</si>
  <si>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</si>
  <si>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</si>
  <si>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</si>
  <si>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</si>
  <si>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</si>
  <si>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</si>
  <si>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</si>
  <si>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</si>
  <si>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</si>
  <si>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</si>
  <si>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</si>
  <si>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</si>
  <si>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</si>
  <si>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</si>
  <si>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</si>
  <si>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</si>
  <si>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</si>
  <si>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</si>
  <si>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</si>
  <si>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</si>
  <si>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</si>
  <si>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</si>
  <si>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</si>
  <si>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</si>
  <si>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</si>
  <si>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</si>
  <si>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</si>
  <si>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</si>
  <si>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</si>
  <si>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</si>
  <si>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</si>
  <si>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</si>
  <si>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</si>
  <si>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</si>
  <si>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</si>
  <si>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</si>
  <si>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</si>
  <si>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</si>
  <si>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</si>
  <si>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</si>
  <si>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</si>
  <si>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</si>
  <si>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</si>
  <si>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</si>
  <si>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</si>
  <si>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</si>
  <si>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</si>
  <si>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</si>
  <si>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</si>
  <si>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</si>
  <si>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</si>
  <si>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</si>
  <si>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</si>
  <si>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</si>
  <si>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</si>
  <si>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</si>
  <si>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</si>
  <si>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</si>
  <si>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</si>
  <si>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</si>
  <si>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</si>
  <si>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</si>
  <si>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</si>
  <si>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</si>
  <si>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</si>
  <si>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</si>
  <si>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</si>
  <si>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</si>
  <si>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</si>
  <si>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</si>
  <si>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</si>
  <si>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</si>
  <si>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</si>
  <si>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</si>
  <si>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</si>
  <si>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</si>
  <si>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</si>
  <si>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</si>
  <si>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</si>
  <si>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</si>
  <si>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</si>
  <si>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</si>
  <si>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</si>
  <si>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</si>
  <si>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</si>
  <si>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</si>
  <si>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</si>
  <si>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</si>
  <si>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</si>
  <si>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</si>
  <si>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</si>
  <si>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</si>
  <si>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</si>
  <si>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</si>
  <si>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</si>
  <si>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</si>
  <si>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</si>
  <si>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</si>
  <si>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</si>
  <si>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</si>
  <si>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</si>
  <si>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</si>
  <si>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</si>
  <si>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</si>
  <si>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</si>
  <si>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</si>
  <si>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</si>
  <si>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</si>
  <si>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</si>
  <si>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</si>
  <si>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</si>
  <si>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</si>
  <si>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</si>
  <si>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</si>
  <si>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</si>
  <si>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</si>
  <si>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</si>
  <si>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</si>
  <si>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</si>
  <si>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</si>
  <si>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</si>
  <si>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</si>
  <si>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</si>
  <si>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</si>
  <si>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</si>
  <si>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</si>
  <si>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</si>
  <si>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</si>
  <si>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</si>
  <si>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</si>
  <si>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</si>
  <si>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</si>
  <si>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</si>
  <si>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</si>
  <si>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</si>
  <si>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</si>
  <si>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</si>
  <si>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</si>
  <si>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</si>
  <si>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</si>
  <si>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</si>
  <si>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</si>
  <si>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</si>
  <si>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</si>
  <si>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</si>
  <si>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</si>
  <si>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</si>
  <si>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</si>
  <si>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</si>
  <si>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</si>
  <si>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</si>
  <si>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</si>
  <si>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</si>
  <si>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</si>
  <si>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</si>
  <si>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</si>
  <si>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</si>
  <si>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</si>
  <si>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</si>
  <si>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</si>
  <si>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</si>
  <si>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</si>
  <si>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</si>
  <si>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</si>
  <si>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</si>
  <si>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</si>
  <si>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</si>
  <si>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</si>
  <si>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</si>
  <si>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</si>
  <si>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</si>
  <si>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</si>
  <si>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</si>
  <si>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</si>
  <si>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</si>
  <si>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</si>
  <si>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</si>
  <si>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</si>
  <si>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</si>
  <si>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</si>
  <si>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</si>
  <si>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</si>
  <si>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</si>
  <si>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</si>
  <si>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</si>
  <si>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</si>
  <si>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</si>
  <si>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</si>
  <si>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</si>
  <si>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</si>
  <si>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</si>
  <si>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</si>
  <si>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</si>
  <si>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</si>
  <si>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</si>
  <si>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</si>
  <si>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</si>
  <si>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</si>
  <si>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</si>
  <si>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</si>
  <si>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</si>
  <si>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</si>
  <si>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</si>
  <si>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</si>
  <si>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</si>
  <si>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</si>
  <si>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</si>
  <si>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</si>
  <si>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</si>
  <si>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</si>
  <si>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</si>
  <si>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</si>
  <si>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</si>
  <si>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</si>
  <si>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</si>
  <si>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</si>
  <si>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</si>
  <si>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</si>
  <si>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</si>
  <si>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</si>
  <si>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</si>
  <si>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</si>
  <si>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</si>
  <si>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</si>
  <si>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</si>
  <si>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</si>
  <si>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</si>
  <si>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</si>
  <si>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</si>
  <si>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</si>
  <si>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</si>
  <si>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</si>
  <si>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</si>
  <si>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</si>
  <si>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</si>
  <si>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</si>
  <si>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</si>
  <si>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</si>
  <si>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</si>
  <si>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</si>
  <si>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</si>
  <si>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</si>
  <si>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</si>
  <si>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</si>
  <si>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</si>
  <si>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</si>
  <si>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</si>
  <si>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</si>
  <si>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</si>
  <si>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</si>
  <si>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</si>
  <si>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</si>
  <si>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</si>
  <si>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</si>
  <si>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</si>
  <si>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</si>
  <si>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</si>
  <si>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</si>
  <si>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</si>
  <si>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</si>
  <si>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</si>
  <si>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</si>
  <si>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</si>
  <si>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</si>
  <si>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</si>
  <si>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</si>
  <si>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</si>
  <si>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</si>
  <si>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</si>
  <si>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</si>
  <si>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</si>
  <si>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</si>
  <si>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</si>
  <si>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</si>
  <si>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</si>
  <si>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</si>
  <si>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</si>
  <si>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</si>
  <si>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</si>
  <si>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</si>
  <si>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</si>
  <si>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</si>
  <si>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</si>
  <si>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</si>
  <si>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</si>
  <si>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</si>
  <si>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</si>
  <si>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</si>
  <si>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</si>
  <si>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</si>
  <si>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</si>
  <si>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</si>
  <si>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</si>
  <si>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</si>
  <si>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</si>
  <si>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</si>
  <si>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</si>
  <si>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</si>
  <si>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</si>
  <si>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</si>
  <si>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</si>
  <si>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</si>
  <si>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</si>
  <si>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</si>
  <si>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</si>
  <si>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</si>
  <si>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</si>
  <si>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</si>
  <si>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</si>
  <si>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</si>
  <si>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</si>
  <si>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</si>
  <si>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</si>
  <si>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</si>
  <si>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</si>
  <si>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</si>
  <si>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</si>
  <si>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</si>
  <si>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</si>
  <si>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</si>
  <si>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</si>
  <si>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</si>
  <si>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</si>
  <si>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</si>
  <si>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</si>
  <si>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</si>
  <si>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</si>
  <si>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</si>
  <si>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</si>
  <si>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</si>
  <si>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</si>
  <si>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</si>
  <si>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</si>
  <si>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</si>
  <si>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</si>
  <si>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</si>
  <si>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</si>
  <si>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</si>
  <si>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</si>
  <si>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</si>
  <si>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</si>
  <si>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</si>
  <si>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</si>
  <si>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</si>
  <si>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</si>
  <si>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</si>
  <si>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</si>
  <si>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</si>
  <si>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</si>
  <si>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</si>
  <si>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</si>
  <si>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</si>
  <si>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</si>
  <si>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</si>
  <si>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</si>
  <si>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</si>
  <si>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</si>
  <si>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</si>
  <si>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</si>
  <si>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</si>
  <si>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</si>
  <si>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</si>
  <si>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</si>
  <si>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</si>
  <si>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</si>
  <si>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</si>
  <si>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</si>
  <si>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</si>
  <si>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</si>
  <si>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</si>
  <si>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</si>
  <si>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</si>
  <si>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</si>
  <si>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</si>
  <si>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</si>
  <si>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</si>
  <si>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</si>
  <si>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</si>
  <si>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</si>
  <si>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</si>
  <si>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</si>
  <si>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</si>
  <si>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</si>
  <si>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</si>
  <si>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</si>
  <si>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</si>
  <si>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</si>
  <si>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</si>
  <si>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</si>
  <si>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</si>
  <si>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</si>
  <si>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</si>
  <si>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</si>
  <si>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</si>
  <si>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</si>
  <si>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</si>
  <si>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</si>
  <si>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</si>
  <si>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</si>
  <si>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</si>
  <si>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</si>
  <si>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</si>
  <si>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</si>
  <si>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</si>
  <si>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</si>
  <si>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</si>
  <si>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</si>
  <si>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</si>
  <si>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</si>
  <si>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</si>
  <si>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</si>
  <si>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</si>
  <si>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</si>
  <si>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</si>
  <si>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</si>
  <si>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</si>
  <si>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</si>
  <si>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</si>
  <si>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</si>
  <si>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</si>
  <si>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</si>
  <si>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</si>
  <si>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</si>
  <si>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</si>
  <si>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</si>
  <si>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</si>
  <si>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</si>
  <si>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</si>
  <si>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</si>
  <si>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</si>
  <si>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</si>
  <si>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</si>
  <si>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</si>
  <si>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</si>
  <si>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</si>
  <si>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</si>
  <si>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</si>
  <si>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</si>
  <si>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</si>
  <si>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</si>
  <si>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</si>
  <si>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</si>
  <si>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</si>
  <si>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</si>
  <si>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</si>
  <si>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</si>
  <si>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</si>
  <si>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</si>
  <si>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</si>
  <si>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</si>
  <si>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</si>
  <si>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</si>
  <si>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</si>
  <si>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</si>
  <si>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</si>
  <si>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</si>
  <si>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</si>
  <si>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</si>
  <si>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</si>
  <si>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</si>
  <si>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</si>
  <si>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</si>
  <si>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</si>
  <si>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</si>
  <si>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</si>
  <si>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</si>
  <si>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</si>
  <si>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</si>
  <si>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</si>
  <si>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</si>
  <si>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</si>
  <si>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</si>
  <si>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</si>
  <si>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</si>
  <si>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</si>
  <si>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</si>
  <si>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</si>
  <si>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</si>
  <si>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</si>
  <si>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</si>
  <si>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</si>
  <si>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</si>
  <si>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</si>
  <si>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</si>
  <si>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</si>
  <si>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</si>
  <si>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</si>
  <si>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</si>
  <si>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</si>
  <si>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</si>
  <si>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</si>
  <si>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</si>
  <si>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</si>
  <si>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</si>
  <si>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</si>
  <si>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</si>
  <si>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</si>
  <si>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</si>
  <si>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</si>
  <si>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</si>
  <si>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</si>
  <si>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</si>
  <si>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</si>
  <si>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</si>
  <si>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</si>
  <si>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</si>
  <si>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</si>
  <si>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</si>
  <si>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</si>
  <si>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</si>
  <si>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</si>
  <si>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</si>
  <si>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</si>
  <si>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</si>
  <si>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</si>
  <si>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</si>
  <si>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</si>
  <si>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</si>
  <si>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</si>
  <si>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</si>
  <si>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</si>
  <si>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</si>
  <si>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</si>
  <si>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</si>
  <si>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</si>
  <si>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</si>
  <si>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</si>
  <si>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</si>
  <si>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</si>
  <si>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</si>
  <si>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</si>
  <si>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</si>
  <si>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</si>
  <si>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</si>
  <si>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</si>
  <si>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</si>
  <si>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</si>
  <si>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</si>
  <si>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</si>
  <si>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</si>
  <si>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</si>
  <si>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</si>
  <si>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</si>
  <si>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</si>
  <si>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</si>
  <si>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</si>
  <si>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</si>
  <si>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</si>
  <si>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</si>
  <si>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</si>
  <si>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</si>
  <si>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</si>
  <si>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</si>
  <si>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</si>
  <si>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</si>
  <si>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</si>
  <si>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</si>
  <si>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</si>
  <si>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</si>
  <si>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</si>
  <si>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</si>
  <si>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</si>
  <si>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</si>
  <si>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</si>
  <si>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</si>
  <si>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</si>
  <si>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</si>
  <si>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</si>
  <si>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</si>
  <si>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</si>
  <si>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</si>
  <si>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</si>
  <si>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</si>
  <si>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</si>
  <si>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</si>
  <si>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</si>
  <si>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</si>
  <si>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</si>
  <si>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</si>
  <si>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</si>
  <si>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</si>
  <si>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</si>
  <si>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</si>
  <si>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</si>
  <si>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</si>
  <si>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</si>
  <si>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</si>
  <si>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</si>
  <si>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</si>
  <si>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</si>
  <si>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</si>
  <si>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</si>
  <si>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</si>
  <si>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</si>
  <si>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</si>
  <si>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</si>
  <si>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</si>
  <si>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</si>
  <si>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</si>
  <si>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</si>
  <si>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</si>
  <si>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</si>
  <si>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</si>
  <si>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</si>
  <si>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</si>
  <si>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</si>
  <si>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</si>
  <si>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</si>
  <si>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</si>
  <si>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</si>
  <si>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</si>
  <si>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</si>
  <si>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</si>
  <si>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</si>
  <si>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</si>
  <si>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</si>
  <si>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</si>
  <si>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</si>
  <si>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</si>
  <si>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</si>
  <si>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</si>
  <si>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</si>
  <si>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</si>
  <si>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</si>
  <si>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</si>
  <si>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</si>
  <si>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</si>
  <si>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</si>
  <si>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</si>
  <si>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</si>
  <si>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</si>
  <si>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</si>
  <si>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</si>
  <si>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</si>
  <si>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</si>
  <si>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</si>
  <si>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</si>
  <si>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</si>
  <si>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</si>
  <si>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</si>
  <si>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</si>
  <si>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</si>
  <si>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</si>
  <si>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</si>
  <si>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</si>
  <si>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</si>
  <si>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</si>
  <si>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</si>
  <si>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</si>
  <si>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</si>
  <si>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</si>
  <si>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</si>
  <si>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</si>
  <si>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</si>
  <si>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</si>
  <si>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</si>
  <si>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</si>
  <si>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</si>
  <si>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</si>
  <si>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</si>
  <si>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</si>
  <si>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</si>
  <si>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</si>
  <si>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</si>
  <si>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</si>
  <si>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</si>
  <si>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</si>
  <si>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</si>
  <si>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</si>
  <si>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</si>
  <si>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</si>
  <si>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</si>
  <si>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</si>
  <si>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</si>
  <si>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</si>
  <si>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</si>
  <si>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</si>
  <si>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</si>
  <si>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</si>
  <si>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</si>
  <si>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</si>
  <si>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</si>
  <si>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</si>
  <si>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</si>
  <si>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</si>
  <si>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</si>
  <si>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</si>
  <si>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</si>
  <si>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</si>
  <si>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</si>
  <si>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</si>
  <si>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</si>
  <si>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</si>
  <si>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</si>
  <si>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</si>
  <si>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</si>
  <si>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</si>
  <si>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</si>
  <si>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</si>
  <si>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</si>
  <si>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</si>
  <si>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</si>
  <si>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</si>
  <si>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</si>
  <si>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</si>
  <si>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</si>
  <si>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</si>
  <si>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</si>
  <si>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</si>
  <si>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</si>
  <si>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</si>
  <si>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</si>
  <si>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</si>
  <si>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</si>
  <si>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</si>
  <si>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</si>
  <si>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</si>
  <si>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</si>
  <si>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</si>
  <si>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</si>
  <si>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</si>
  <si>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</si>
  <si>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</si>
  <si>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</si>
  <si>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</si>
  <si>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</si>
  <si>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</si>
  <si>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</si>
  <si>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</si>
  <si>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</si>
  <si>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</si>
  <si>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</si>
  <si>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</si>
  <si>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</si>
  <si>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</si>
  <si>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</si>
  <si>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</si>
  <si>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</si>
  <si>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</si>
  <si>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</si>
  <si>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</si>
  <si>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</si>
  <si>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</si>
  <si>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</si>
  <si>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1486 -1 Т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</si>
  <si>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</si>
  <si>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</si>
  <si>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</si>
  <si>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</si>
  <si>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</si>
  <si>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</si>
  <si>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</si>
  <si>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</si>
  <si>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</si>
  <si>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</si>
  <si>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</si>
  <si>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</si>
  <si>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</si>
  <si>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</si>
  <si>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</si>
  <si>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</si>
  <si>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</si>
  <si>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</si>
  <si>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</si>
  <si>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</si>
  <si>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</si>
  <si>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</si>
  <si>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</si>
  <si>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</si>
  <si>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</si>
  <si>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</si>
  <si>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</si>
  <si>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</si>
  <si>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</si>
  <si>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</si>
  <si>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</si>
  <si>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</si>
  <si>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</si>
  <si>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</si>
  <si>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</si>
  <si>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</si>
  <si>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</si>
  <si>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</si>
  <si>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</si>
  <si>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</si>
  <si>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</si>
  <si>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</si>
  <si>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</si>
  <si>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</si>
  <si>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</si>
  <si>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</si>
  <si>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</si>
  <si>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</si>
  <si>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</si>
  <si>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</si>
  <si>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</si>
  <si>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</si>
  <si>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</si>
  <si>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</si>
  <si>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</si>
  <si>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</si>
  <si>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</si>
  <si>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</si>
  <si>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</si>
  <si>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</si>
  <si>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</si>
  <si>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</si>
  <si>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</si>
  <si>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</si>
  <si>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</si>
  <si>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</si>
  <si>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</si>
  <si>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</si>
  <si>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</si>
  <si>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</si>
  <si>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</si>
  <si>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</si>
  <si>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</si>
  <si>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</si>
  <si>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</si>
  <si>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</si>
  <si>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</si>
  <si>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</si>
  <si>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</si>
  <si>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</si>
  <si>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</si>
  <si>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</si>
  <si>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</si>
  <si>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</si>
  <si>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</si>
  <si>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</si>
  <si>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</si>
  <si>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</si>
  <si>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</si>
  <si>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</si>
  <si>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</si>
  <si>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</si>
  <si>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</si>
  <si>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</si>
  <si>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</si>
  <si>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</si>
  <si>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</si>
  <si>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</si>
  <si>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</si>
  <si>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</si>
  <si>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</si>
  <si>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</si>
  <si>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</si>
  <si>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</si>
  <si>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</si>
  <si>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</si>
  <si>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</si>
  <si>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</si>
  <si>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</si>
  <si>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</si>
  <si>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</si>
  <si>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</si>
  <si>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</si>
  <si>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</si>
  <si>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</si>
  <si>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</si>
  <si>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</si>
  <si>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</si>
  <si>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</si>
  <si>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</si>
  <si>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</si>
  <si>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</si>
  <si>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</si>
  <si>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</si>
  <si>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</si>
  <si>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</si>
  <si>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</si>
  <si>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</si>
  <si>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</si>
  <si>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</si>
  <si>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</si>
  <si>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</si>
  <si>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</si>
  <si>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</si>
  <si>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</si>
  <si>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</si>
  <si>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</si>
  <si>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</si>
  <si>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</si>
  <si>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</si>
  <si>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</si>
  <si>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</si>
  <si>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</si>
  <si>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</si>
  <si>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</si>
  <si>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</si>
  <si>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</si>
  <si>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</si>
  <si>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</si>
  <si>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</si>
  <si>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</si>
  <si>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</si>
  <si>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</si>
  <si>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</si>
  <si>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</si>
  <si>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</si>
  <si>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</si>
  <si>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</si>
  <si>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</si>
  <si>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</si>
  <si>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</si>
  <si>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</si>
  <si>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</si>
  <si>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</si>
  <si>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</si>
  <si>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</si>
  <si>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</si>
  <si>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</si>
  <si>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</si>
  <si>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</si>
  <si>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</si>
  <si>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</si>
  <si>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</si>
  <si>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</si>
  <si>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</si>
  <si>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</si>
  <si>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</si>
  <si>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</si>
  <si>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</si>
  <si>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</si>
  <si>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</si>
  <si>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</si>
  <si>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</si>
  <si>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</si>
  <si>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</si>
  <si>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</si>
  <si>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</si>
  <si>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</si>
  <si>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</si>
  <si>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</si>
  <si>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</si>
  <si>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</si>
  <si>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</si>
  <si>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</si>
  <si>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</si>
  <si>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</si>
  <si>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</si>
  <si>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</si>
  <si>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</si>
  <si>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</si>
  <si>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</si>
  <si>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</si>
  <si>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</si>
  <si>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</si>
  <si>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</si>
  <si>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</si>
  <si>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</si>
  <si>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</si>
  <si>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</si>
  <si>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</si>
  <si>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</si>
  <si>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</si>
  <si>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</si>
  <si>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</si>
  <si>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</si>
  <si>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</si>
  <si>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</si>
  <si>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</si>
  <si>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</si>
  <si>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</si>
  <si>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</si>
  <si>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</si>
  <si>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</si>
  <si>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</si>
  <si>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</si>
  <si>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</si>
  <si>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</si>
  <si>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</si>
  <si>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</si>
  <si>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</si>
  <si>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</si>
  <si>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</si>
  <si>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</si>
  <si>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</si>
  <si>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</si>
  <si>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</si>
  <si>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</si>
  <si>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</si>
  <si>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</si>
  <si>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</si>
  <si>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</si>
  <si>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</si>
  <si>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</si>
  <si>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</si>
  <si>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</si>
  <si>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</si>
  <si>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</si>
  <si>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</si>
  <si>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</si>
  <si>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</si>
  <si>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</si>
  <si>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</si>
  <si>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</si>
  <si>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</si>
  <si>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</si>
  <si>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</si>
  <si>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</si>
  <si>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</si>
  <si>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</si>
  <si>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</si>
  <si>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</si>
  <si>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</si>
  <si>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</si>
  <si>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</si>
  <si>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</si>
  <si>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</si>
  <si>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</si>
  <si>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</si>
  <si>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</si>
  <si>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</si>
  <si>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</si>
  <si>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</si>
  <si>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</si>
  <si>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</si>
  <si>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</si>
  <si>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</si>
  <si>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</si>
  <si>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</si>
  <si>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</si>
  <si>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</si>
  <si>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</si>
  <si>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</si>
  <si>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</si>
  <si>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</si>
  <si>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</si>
  <si>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</si>
  <si>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</si>
  <si>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</si>
  <si>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</si>
  <si>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</si>
  <si>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</si>
  <si>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</si>
  <si>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</si>
  <si>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</si>
  <si>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</si>
  <si>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</si>
  <si>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</si>
  <si>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</si>
  <si>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</si>
  <si>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</si>
  <si>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</si>
  <si>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</si>
  <si>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</si>
  <si>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</si>
  <si>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</si>
  <si>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</si>
  <si>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</si>
  <si>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</si>
  <si>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</si>
  <si>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</si>
  <si>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</si>
  <si>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</si>
  <si>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</si>
  <si>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</si>
  <si>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</si>
  <si>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</si>
  <si>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</si>
  <si>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</si>
  <si>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</si>
  <si>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</si>
  <si>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</si>
  <si>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</si>
  <si>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</si>
  <si>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</si>
  <si>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</si>
  <si>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</si>
  <si>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</si>
  <si>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</si>
  <si>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</si>
  <si>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</si>
  <si>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</si>
  <si>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</si>
  <si>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</si>
  <si>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</si>
  <si>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</si>
  <si>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</si>
  <si>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</si>
  <si>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</si>
  <si>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</si>
  <si>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</si>
  <si>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</si>
  <si>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</si>
  <si>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</si>
  <si>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</si>
  <si>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</si>
  <si>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</si>
  <si>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</si>
  <si>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</si>
  <si>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</si>
  <si>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</si>
  <si>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</si>
  <si>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</si>
  <si>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</si>
  <si>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</si>
  <si>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</si>
  <si>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</si>
  <si>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</si>
  <si>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</si>
  <si>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</si>
  <si>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</si>
  <si>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</si>
  <si>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</si>
  <si>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</si>
  <si>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</si>
  <si>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</si>
  <si>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</si>
  <si>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</si>
  <si>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</si>
  <si>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</si>
  <si>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</si>
  <si>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</si>
  <si>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</si>
  <si>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</si>
  <si>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</si>
  <si>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</si>
  <si>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</si>
  <si>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</si>
  <si>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</si>
  <si>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</si>
  <si>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</si>
  <si>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</si>
  <si>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</si>
  <si>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</si>
  <si>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</si>
  <si>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</si>
  <si>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</si>
  <si>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</si>
  <si>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</si>
  <si>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</si>
  <si>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</si>
  <si>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</si>
  <si>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</si>
  <si>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</si>
  <si>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</si>
  <si>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</si>
  <si>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</si>
  <si>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</si>
  <si>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</si>
  <si>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</si>
  <si>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</si>
  <si>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</si>
  <si>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</si>
  <si>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</si>
  <si>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</si>
  <si>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</si>
  <si>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</si>
  <si>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</si>
  <si>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</si>
  <si>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</si>
  <si>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</si>
  <si>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</si>
  <si>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</si>
  <si>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</si>
  <si>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</si>
  <si>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</si>
  <si>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</si>
  <si>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</si>
  <si>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</si>
  <si>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</si>
  <si>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</si>
  <si>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</si>
  <si>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</si>
  <si>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</si>
  <si>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</si>
  <si>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</si>
  <si>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</si>
  <si>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</si>
  <si>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</si>
  <si>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</si>
  <si>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</si>
  <si>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</si>
  <si>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</si>
  <si>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</si>
  <si>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</si>
  <si>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</si>
  <si>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</si>
  <si>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</si>
  <si>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</si>
  <si>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</si>
  <si>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</si>
  <si>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</si>
  <si>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</si>
  <si>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</si>
  <si>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</si>
  <si>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</si>
  <si>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</si>
  <si>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</si>
  <si>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</si>
  <si>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</si>
  <si>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</si>
  <si>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</si>
  <si>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</si>
  <si>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</si>
  <si>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</si>
  <si>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</si>
  <si>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</si>
  <si>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</si>
  <si>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</si>
  <si>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</si>
  <si>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</si>
  <si>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</si>
  <si>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</si>
  <si>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</si>
  <si>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</si>
  <si>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</si>
  <si>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</si>
  <si>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</si>
  <si>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</si>
  <si>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</si>
  <si>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</si>
  <si>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</si>
  <si>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</si>
  <si>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</si>
  <si>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</si>
  <si>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</si>
  <si>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</si>
  <si>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</si>
  <si>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</si>
  <si>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</si>
  <si>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</si>
  <si>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</si>
  <si>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</si>
  <si>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</si>
  <si>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</si>
  <si>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</si>
  <si>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</si>
  <si>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</si>
  <si>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</si>
  <si>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</si>
  <si>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</si>
  <si>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</si>
  <si>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</si>
  <si>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</si>
  <si>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</si>
  <si>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</si>
  <si>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</si>
  <si>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</si>
  <si>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</si>
  <si>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</si>
  <si>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</si>
  <si>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</si>
  <si>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</si>
  <si>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</si>
  <si>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</si>
  <si>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</si>
  <si>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</si>
  <si>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</si>
  <si>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</si>
  <si>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</si>
  <si>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</si>
  <si>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</si>
  <si>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</si>
  <si>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</si>
  <si>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</si>
  <si>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</si>
  <si>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</si>
  <si>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</si>
  <si>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</si>
  <si>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</si>
  <si>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</si>
  <si>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</si>
  <si>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</si>
  <si>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</si>
  <si>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</si>
  <si>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</si>
  <si>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</si>
  <si>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</si>
  <si>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</si>
  <si>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</si>
  <si>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</si>
  <si>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</si>
  <si>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</si>
  <si>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</si>
  <si>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</si>
  <si>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</si>
  <si>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</si>
  <si>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</si>
  <si>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</si>
  <si>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</si>
  <si>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</si>
  <si>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</si>
  <si>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</si>
  <si>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</si>
  <si>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</si>
  <si>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</si>
  <si>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</si>
  <si>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</si>
  <si>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</si>
  <si>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</si>
  <si>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</si>
  <si>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</si>
  <si>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</si>
  <si>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</si>
  <si>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</si>
  <si>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</si>
  <si>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</si>
  <si>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</si>
  <si>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</si>
  <si>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</si>
  <si>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</si>
  <si>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</si>
  <si>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</si>
  <si>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</si>
  <si>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</si>
  <si>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</si>
  <si>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</si>
  <si>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</si>
  <si>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</si>
  <si>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</si>
  <si>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</si>
  <si>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</si>
  <si>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</si>
  <si>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</si>
  <si>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</si>
  <si>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</si>
  <si>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</si>
  <si>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</si>
  <si>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</si>
  <si>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</si>
  <si>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</si>
  <si>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</si>
  <si>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</si>
  <si>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</si>
  <si>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</si>
  <si>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</si>
  <si>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</si>
  <si>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</si>
  <si>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</si>
  <si>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</si>
  <si>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</si>
  <si>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</si>
  <si>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</si>
  <si>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</si>
  <si>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</si>
  <si>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</si>
  <si>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</si>
  <si>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</si>
  <si>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</si>
  <si>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</si>
  <si>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</si>
  <si>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</si>
  <si>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</si>
  <si>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</si>
  <si>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</si>
  <si>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</si>
  <si>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</si>
  <si>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</si>
  <si>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</si>
  <si>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</si>
  <si>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</si>
  <si>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</si>
  <si>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</si>
  <si>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</si>
  <si>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</si>
  <si>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</si>
  <si>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</si>
  <si>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</si>
  <si>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</si>
  <si>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</si>
  <si>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</si>
  <si>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</si>
  <si>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</si>
  <si>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</si>
  <si>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</si>
  <si>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</si>
  <si>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</si>
  <si>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</si>
  <si>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</si>
  <si>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</si>
  <si>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</si>
  <si>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</si>
  <si>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</si>
  <si>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</si>
  <si>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</si>
  <si>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</si>
  <si>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</si>
  <si>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</si>
  <si>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</si>
  <si>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</si>
  <si>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</si>
  <si>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</si>
  <si>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</si>
  <si>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</si>
  <si>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</si>
  <si>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</si>
  <si>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</si>
  <si>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</si>
  <si>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</si>
  <si>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</si>
  <si>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</si>
  <si>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</si>
  <si>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</si>
  <si>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</si>
  <si>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</si>
  <si>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</si>
  <si>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</si>
  <si>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</si>
  <si>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</si>
  <si>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</si>
  <si>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</si>
  <si>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</si>
  <si>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</si>
  <si>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</si>
  <si>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</si>
  <si>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</si>
  <si>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</si>
  <si>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</si>
  <si>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</si>
  <si>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</si>
  <si>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</si>
  <si>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</si>
  <si>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</si>
  <si>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</si>
  <si>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</si>
  <si>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</si>
  <si>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</si>
  <si>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</si>
  <si>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</si>
  <si>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</si>
  <si>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</si>
  <si>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</si>
  <si>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</si>
  <si>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</si>
  <si>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</si>
  <si>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</si>
  <si>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</si>
  <si>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</si>
  <si>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</si>
  <si>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</si>
  <si>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</si>
  <si>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</si>
  <si>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</si>
  <si>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</si>
  <si>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</si>
  <si>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</si>
  <si>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</si>
  <si>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</si>
  <si>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</si>
  <si>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</si>
  <si>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</si>
  <si>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</si>
  <si>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</si>
  <si>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</si>
  <si>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</si>
  <si>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</si>
  <si>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</si>
  <si>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</si>
  <si>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</si>
  <si>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</si>
  <si>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</si>
  <si>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</si>
  <si>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</si>
  <si>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</si>
  <si>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</si>
  <si>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</si>
  <si>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</si>
  <si>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</si>
  <si>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</si>
  <si>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</si>
  <si>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</si>
  <si>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</si>
  <si>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</si>
  <si>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</si>
  <si>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</si>
  <si>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</si>
  <si>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</si>
  <si>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</si>
  <si>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</si>
  <si>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</si>
  <si>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</si>
  <si>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</si>
  <si>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</si>
  <si>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</si>
  <si>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</si>
  <si>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</si>
  <si>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</si>
  <si>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</si>
  <si>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</si>
  <si>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</si>
  <si>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</si>
  <si>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</si>
  <si>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</si>
  <si>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</si>
  <si>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</si>
  <si>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</si>
  <si>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</si>
  <si>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</si>
  <si>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</si>
  <si>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</si>
  <si>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</si>
  <si>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</si>
  <si>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</si>
  <si>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</si>
  <si>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</si>
  <si>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</si>
  <si>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</si>
  <si>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</si>
  <si>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</si>
  <si>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</si>
  <si>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</si>
  <si>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</si>
  <si>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</si>
  <si>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</si>
  <si>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</si>
  <si>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</si>
  <si>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</si>
  <si>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</si>
  <si>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</si>
  <si>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</si>
  <si>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</si>
  <si>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</si>
  <si>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</si>
  <si>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</si>
  <si>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</si>
  <si>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</si>
  <si>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</si>
  <si>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</si>
  <si>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</si>
  <si>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</si>
  <si>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</si>
  <si>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</si>
  <si>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</si>
  <si>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</si>
  <si>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</si>
  <si>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</si>
  <si>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</si>
  <si>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</si>
  <si>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</si>
  <si>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</si>
  <si>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</si>
  <si>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</si>
  <si>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</si>
  <si>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</si>
  <si>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</si>
  <si>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</si>
  <si>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</si>
  <si>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</si>
  <si>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</si>
  <si>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</si>
  <si>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</si>
  <si>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</si>
  <si>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</si>
  <si>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</si>
  <si>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</si>
  <si>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</si>
  <si>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</si>
  <si>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</si>
  <si>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</si>
  <si>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</si>
  <si>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</si>
  <si>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</si>
  <si>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</si>
  <si>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</si>
  <si>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</si>
  <si>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</si>
  <si>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</si>
  <si>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</si>
  <si>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</si>
  <si>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</si>
  <si>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</si>
  <si>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</si>
  <si>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</si>
  <si>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</si>
  <si>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</si>
  <si>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</si>
  <si>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</si>
  <si>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</si>
  <si>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</si>
  <si>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</si>
  <si>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</si>
  <si>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</si>
  <si>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</si>
  <si>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</si>
  <si>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</si>
  <si>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</si>
  <si>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</si>
  <si>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</si>
  <si>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</si>
  <si>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</si>
  <si>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</si>
  <si>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</si>
  <si>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</si>
  <si>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</si>
  <si>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</si>
  <si>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</si>
  <si>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</si>
  <si>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</si>
  <si>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</si>
  <si>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</si>
  <si>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</si>
  <si>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</si>
  <si>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</si>
  <si>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</si>
  <si>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</si>
  <si>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</si>
  <si>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</si>
  <si>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</si>
  <si>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</si>
  <si>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</si>
  <si>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</si>
  <si>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</si>
  <si>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</si>
  <si>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</si>
  <si>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</si>
  <si>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</si>
  <si>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</si>
  <si>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</si>
  <si>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</si>
  <si>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</si>
  <si>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</si>
  <si>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</si>
  <si>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</si>
  <si>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</si>
  <si>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</si>
  <si>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</si>
  <si>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</si>
  <si>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</si>
  <si>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</si>
  <si>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</si>
  <si>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</si>
  <si>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</si>
  <si>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</si>
  <si>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</si>
  <si>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</si>
  <si>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</si>
  <si>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</si>
  <si>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</si>
  <si>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</si>
  <si>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</si>
  <si>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</si>
  <si>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</si>
  <si>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</si>
  <si>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</si>
  <si>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</si>
  <si>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</si>
  <si>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</si>
  <si>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</si>
  <si>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</si>
  <si>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</si>
  <si>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</si>
  <si>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</si>
  <si>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</si>
  <si>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</si>
  <si>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</si>
  <si>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</si>
  <si>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</si>
  <si>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</si>
  <si>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</si>
  <si>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</si>
  <si>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</si>
  <si>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</si>
  <si>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</si>
  <si>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</si>
  <si>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</si>
  <si>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</si>
  <si>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</si>
  <si>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</si>
  <si>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</si>
  <si>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</si>
  <si>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</si>
  <si>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</si>
  <si>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</si>
  <si>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</si>
  <si>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</si>
  <si>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</si>
  <si>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</si>
  <si>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</si>
  <si>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</si>
  <si>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</si>
  <si>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</si>
  <si>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</si>
  <si>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</si>
  <si>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</si>
  <si>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</si>
  <si>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</si>
  <si>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</si>
  <si>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</si>
  <si>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</si>
  <si>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</si>
  <si>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</si>
  <si>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</si>
  <si>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</si>
  <si>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</si>
  <si>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</si>
  <si>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</si>
  <si>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</si>
  <si>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</si>
  <si>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</si>
  <si>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</si>
  <si>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</si>
  <si>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</si>
  <si>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</si>
  <si>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</si>
  <si>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</si>
  <si>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</si>
  <si>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</si>
  <si>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</si>
  <si>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</si>
  <si>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</si>
  <si>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</si>
  <si>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</si>
  <si>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</si>
  <si>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</si>
  <si>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</si>
  <si>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</si>
  <si>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</si>
  <si>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</si>
  <si>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</si>
  <si>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</si>
  <si>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</si>
  <si>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</si>
  <si>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</si>
  <si>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</si>
  <si>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</si>
  <si>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</si>
  <si>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</si>
  <si>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</si>
  <si>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</si>
  <si>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</si>
  <si>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</si>
  <si>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</si>
  <si>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</si>
  <si>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</si>
  <si>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</si>
  <si>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</si>
  <si>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</si>
  <si>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</si>
  <si>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</si>
  <si>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</si>
  <si>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</si>
  <si>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</si>
  <si>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</si>
  <si>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</si>
  <si>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</si>
  <si>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</si>
  <si>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</si>
  <si>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</si>
  <si>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</si>
  <si>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</si>
  <si>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</si>
  <si>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</si>
  <si>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</si>
  <si>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</si>
  <si>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</si>
  <si>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</si>
  <si>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</si>
  <si>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</si>
  <si>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</si>
  <si>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</si>
  <si>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</si>
  <si>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</si>
  <si>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</si>
  <si>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</si>
  <si>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</si>
  <si>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</si>
  <si>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</si>
  <si>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</si>
  <si>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</si>
  <si>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</si>
  <si>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</si>
  <si>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</si>
  <si>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</si>
  <si>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</si>
  <si>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</si>
  <si>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</si>
  <si>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</si>
  <si>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</si>
  <si>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</si>
  <si>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</si>
  <si>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</si>
  <si>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</si>
  <si>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</si>
  <si>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</si>
  <si>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</si>
  <si>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</si>
  <si>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</si>
  <si>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</si>
  <si>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</si>
  <si>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</si>
  <si>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</si>
  <si>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</si>
  <si>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</si>
  <si>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</si>
  <si>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</si>
  <si>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</si>
  <si>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</si>
  <si>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</si>
  <si>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</si>
  <si>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</si>
  <si>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</si>
  <si>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</si>
  <si>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</si>
  <si>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</si>
  <si>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</si>
  <si>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</si>
  <si>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</si>
  <si>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</si>
  <si>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</si>
  <si>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</si>
  <si>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</si>
  <si>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</si>
  <si>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</si>
  <si>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</si>
  <si>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</si>
  <si>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</si>
  <si>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</si>
  <si>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</si>
  <si>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</si>
  <si>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</si>
  <si>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</si>
  <si>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</si>
  <si>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</si>
  <si>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</si>
  <si>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</si>
  <si>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</si>
  <si>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</si>
  <si>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</si>
  <si>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</si>
  <si>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</si>
  <si>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</si>
  <si>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</si>
  <si>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</si>
  <si>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</si>
  <si>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</si>
  <si>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</si>
  <si>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</si>
  <si>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</si>
  <si>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</si>
  <si>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</si>
  <si>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</si>
  <si>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</si>
  <si>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</si>
  <si>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</si>
  <si>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</si>
  <si>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</si>
  <si>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</si>
  <si>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</si>
  <si>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</si>
  <si>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</si>
  <si>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</si>
  <si>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</si>
  <si>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</si>
  <si>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</si>
  <si>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</si>
  <si>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</si>
  <si>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</si>
  <si>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</si>
  <si>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</si>
  <si>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</si>
  <si>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</si>
  <si>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</si>
  <si>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</si>
  <si>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</si>
  <si>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</si>
  <si>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</si>
  <si>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</si>
  <si>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</si>
  <si>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</si>
  <si>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</si>
  <si>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</si>
  <si>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</si>
  <si>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</si>
  <si>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</si>
  <si>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</si>
  <si>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</si>
  <si>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</si>
  <si>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</si>
  <si>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</si>
  <si>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</si>
  <si>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</si>
  <si>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</si>
  <si>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</si>
  <si>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</si>
  <si>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</si>
  <si>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</si>
  <si>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</si>
  <si>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</si>
  <si>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</si>
  <si>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</si>
  <si>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</si>
  <si>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</si>
  <si>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</si>
  <si>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</si>
  <si>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</si>
  <si>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</si>
  <si>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</si>
  <si>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</si>
  <si>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</si>
  <si>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</si>
  <si>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</si>
  <si>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</si>
  <si>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</si>
  <si>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</si>
  <si>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</si>
  <si>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</si>
  <si>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</si>
  <si>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</si>
  <si>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</si>
  <si>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</si>
  <si>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</si>
  <si>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</si>
  <si>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</si>
  <si>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</si>
  <si>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</si>
  <si>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</si>
  <si>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</si>
  <si>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</si>
  <si>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</si>
  <si>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</si>
  <si>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</si>
  <si>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</si>
  <si>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</si>
  <si>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</si>
  <si>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</si>
  <si>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</si>
  <si>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</si>
  <si>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</si>
  <si>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</si>
  <si>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</si>
  <si>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</si>
  <si>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</si>
  <si>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</si>
  <si>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</si>
  <si>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</si>
  <si>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</si>
  <si>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</si>
  <si>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</si>
  <si>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</si>
  <si>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</si>
  <si>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</si>
  <si>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</si>
  <si>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</si>
  <si>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</si>
  <si>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</si>
  <si>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</si>
  <si>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</si>
  <si>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</si>
  <si>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</si>
  <si>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</si>
  <si>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</si>
  <si>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</si>
  <si>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</si>
  <si>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</si>
  <si>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</si>
  <si>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</si>
  <si>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</si>
  <si>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</si>
  <si>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</si>
  <si>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</si>
  <si>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</si>
  <si>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</si>
  <si>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</si>
  <si>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</si>
  <si>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</si>
  <si>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</si>
  <si>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</si>
  <si>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</si>
  <si>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</si>
  <si>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</si>
  <si>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</si>
  <si>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</si>
  <si>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</si>
  <si>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</si>
  <si>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</si>
  <si>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</si>
  <si>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</si>
  <si>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</si>
  <si>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</si>
  <si>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</si>
  <si>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</si>
  <si>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</si>
  <si>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</si>
  <si>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</si>
  <si>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</si>
  <si>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</si>
  <si>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</si>
  <si>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</si>
  <si>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</si>
  <si>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</si>
  <si>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</si>
  <si>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</si>
  <si>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</si>
  <si>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</si>
  <si>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</si>
  <si>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</si>
  <si>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</si>
  <si>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</si>
  <si>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</si>
  <si>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</si>
  <si>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</si>
  <si>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</si>
  <si>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</si>
  <si>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</si>
  <si>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</si>
  <si>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</si>
  <si>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</si>
  <si>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</si>
  <si>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</si>
  <si>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</si>
  <si>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</si>
  <si>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</si>
  <si>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</si>
  <si>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</si>
  <si>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</si>
  <si>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</si>
  <si>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</si>
  <si>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</si>
  <si>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</si>
  <si>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</si>
  <si>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</si>
  <si>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</si>
  <si>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</si>
  <si>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</si>
  <si>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</si>
  <si>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</si>
  <si>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</si>
  <si>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</si>
  <si>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</si>
  <si>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</si>
  <si>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</si>
  <si>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</si>
  <si>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</si>
  <si>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</si>
  <si>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</si>
  <si>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</si>
  <si>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</si>
  <si>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</si>
  <si>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</si>
  <si>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</si>
  <si>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</si>
  <si>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</si>
  <si>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</si>
  <si>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</si>
  <si>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</si>
  <si>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</si>
  <si>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</si>
  <si>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</si>
  <si>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</si>
  <si>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</si>
  <si>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</si>
  <si>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</si>
  <si>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</si>
  <si>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</si>
  <si>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</si>
  <si>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</si>
  <si>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</si>
  <si>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</si>
  <si>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</si>
  <si>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</si>
  <si>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</si>
  <si>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</si>
  <si>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</si>
  <si>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</si>
  <si>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</si>
  <si>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</si>
  <si>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</si>
  <si>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</si>
  <si>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</si>
  <si>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</si>
  <si>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</si>
  <si>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</si>
  <si>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</si>
  <si>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</si>
  <si>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</si>
  <si>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</si>
  <si>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</si>
  <si>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</si>
  <si>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</si>
  <si>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</si>
  <si>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</si>
  <si>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</si>
  <si>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</si>
  <si>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</si>
  <si>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</si>
  <si>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</si>
  <si>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</si>
  <si>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</si>
  <si>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</si>
  <si>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</si>
  <si>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</si>
  <si>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</si>
  <si>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</si>
  <si>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</si>
  <si>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</si>
  <si>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</si>
  <si>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</si>
  <si>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</si>
  <si>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</si>
  <si>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</si>
  <si>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</si>
  <si>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</si>
  <si>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</si>
  <si>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</si>
  <si>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</si>
  <si>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</si>
  <si>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</si>
  <si>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</si>
  <si>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</si>
  <si>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</si>
  <si>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</si>
  <si>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</si>
  <si>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</si>
  <si>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</si>
  <si>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</si>
  <si>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</si>
  <si>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</si>
  <si>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</si>
  <si>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</si>
  <si>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</si>
  <si>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</si>
  <si>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</si>
  <si>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</si>
  <si>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</si>
  <si>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</si>
  <si>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</si>
  <si>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</si>
  <si>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</si>
  <si>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</si>
  <si>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</si>
  <si>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</si>
  <si>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</si>
  <si>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</si>
  <si>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</si>
  <si>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</si>
  <si>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</si>
  <si>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</si>
  <si>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</si>
  <si>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</si>
  <si>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</si>
  <si>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</si>
  <si>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</si>
  <si>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</si>
  <si>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</si>
  <si>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</si>
  <si>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</si>
  <si>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</si>
  <si>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</si>
  <si>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</si>
  <si>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</si>
  <si>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</si>
  <si>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</si>
  <si>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</si>
  <si>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</si>
  <si>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</si>
  <si>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</si>
  <si>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</si>
  <si>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</si>
  <si>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</si>
  <si>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</si>
  <si>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</si>
  <si>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</si>
  <si>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</si>
  <si>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</si>
  <si>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</si>
  <si>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</si>
  <si>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</si>
  <si>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</si>
  <si>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</si>
  <si>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</si>
  <si>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</si>
  <si>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</si>
  <si>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</si>
  <si>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</si>
  <si>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</si>
  <si>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</si>
  <si>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</si>
  <si>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</si>
  <si>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</si>
  <si>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</si>
  <si>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</si>
  <si>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</si>
  <si>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</si>
  <si>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</si>
  <si>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</si>
  <si>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</si>
  <si>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</si>
  <si>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</si>
  <si>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</si>
  <si>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</si>
  <si>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</si>
  <si>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</si>
  <si>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</si>
  <si>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</si>
  <si>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</si>
  <si>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</si>
  <si>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</si>
  <si>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</si>
  <si>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</si>
  <si>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</si>
  <si>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</si>
  <si>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</si>
  <si>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</si>
  <si>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</si>
  <si>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</si>
  <si>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</si>
  <si>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</si>
  <si>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</si>
  <si>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</si>
  <si>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</si>
  <si>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</si>
  <si>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</si>
  <si>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</si>
  <si>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</si>
  <si>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</si>
  <si>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</si>
  <si>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</si>
  <si>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</si>
  <si>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</si>
  <si>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</si>
  <si>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</si>
  <si>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</si>
  <si>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</si>
  <si>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</si>
  <si>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</si>
  <si>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</si>
  <si>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</si>
  <si>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</si>
  <si>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</si>
  <si>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</si>
  <si>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</si>
  <si>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</si>
  <si>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</si>
  <si>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</si>
  <si>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</si>
  <si>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</si>
  <si>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</si>
  <si>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</si>
  <si>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</si>
  <si>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</si>
  <si>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</si>
  <si>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</si>
  <si>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</si>
  <si>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</si>
  <si>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</si>
  <si>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</si>
  <si>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</si>
  <si>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</si>
  <si>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</si>
  <si>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</si>
  <si>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</si>
  <si>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</si>
  <si>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</si>
  <si>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</si>
  <si>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</si>
  <si>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</si>
  <si>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</si>
  <si>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</si>
  <si>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</si>
  <si>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</si>
  <si>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</si>
  <si>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</si>
  <si>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</si>
  <si>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</si>
  <si>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</si>
  <si>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</si>
  <si>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</si>
  <si>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</si>
  <si>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</si>
  <si>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</si>
  <si>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</si>
  <si>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</si>
  <si>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</si>
  <si>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</si>
  <si>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</si>
  <si>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</si>
  <si>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</si>
  <si>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</si>
  <si>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</si>
  <si>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</si>
  <si>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</si>
  <si>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</si>
  <si>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</si>
  <si>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</si>
  <si>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</si>
  <si>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</si>
  <si>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</si>
  <si>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</si>
  <si>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</si>
  <si>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</si>
  <si>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</si>
  <si>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</si>
  <si>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</si>
  <si>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</si>
  <si>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</si>
  <si>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</si>
  <si>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</si>
  <si>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</si>
  <si>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</si>
  <si>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</si>
  <si>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</si>
  <si>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</si>
  <si>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</si>
  <si>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</si>
  <si>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</si>
  <si>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</si>
  <si>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</si>
  <si>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</si>
  <si>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</si>
  <si>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</si>
  <si>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</si>
  <si>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</si>
  <si>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</si>
  <si>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</si>
  <si>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</si>
  <si>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</si>
  <si>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</si>
  <si>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</si>
  <si>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</si>
  <si>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</si>
  <si>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</si>
  <si>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</si>
  <si>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</si>
  <si>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</si>
  <si>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</si>
  <si>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</si>
  <si>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</si>
  <si>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</si>
  <si>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</si>
  <si>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</si>
  <si>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</si>
  <si>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</si>
  <si>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</si>
  <si>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</si>
  <si>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</si>
  <si>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</si>
  <si>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</si>
  <si>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</si>
  <si>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</si>
  <si>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</si>
  <si>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</si>
  <si>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</si>
  <si>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</si>
  <si>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</si>
  <si>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</si>
  <si>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</si>
  <si>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</si>
  <si>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</si>
  <si>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</si>
  <si>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</si>
  <si>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</si>
  <si>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</si>
  <si>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</si>
  <si>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</si>
  <si>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</si>
  <si>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</si>
  <si>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</si>
  <si>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</si>
  <si>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</si>
  <si>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</si>
  <si>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</si>
  <si>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</si>
  <si>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</si>
  <si>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</si>
  <si>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</si>
  <si>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</si>
  <si>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</si>
  <si>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</si>
  <si>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</si>
  <si>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</si>
  <si>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</si>
  <si>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</si>
  <si>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</si>
  <si>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</si>
  <si>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</si>
  <si>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</si>
  <si>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</si>
  <si>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</si>
  <si>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</si>
  <si>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</si>
  <si>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</si>
  <si>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</si>
  <si>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</si>
  <si>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</si>
  <si>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</si>
  <si>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</si>
  <si>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</si>
  <si>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</si>
  <si>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</si>
  <si>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</si>
  <si>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</si>
  <si>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</si>
  <si>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</si>
  <si>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</si>
  <si>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</si>
  <si>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</si>
  <si>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</si>
  <si>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</si>
  <si>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</si>
  <si>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</si>
  <si>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</si>
  <si>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</si>
  <si>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</si>
  <si>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</si>
  <si>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</si>
  <si>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</si>
  <si>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</si>
  <si>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</si>
  <si>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</si>
  <si>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</si>
  <si>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</si>
  <si>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</si>
  <si>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</si>
  <si>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</si>
  <si>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</si>
  <si>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</si>
  <si>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</si>
  <si>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</si>
  <si>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</si>
  <si>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</si>
  <si>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</si>
  <si>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</si>
  <si>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</si>
  <si>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</si>
  <si>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</si>
  <si>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</si>
  <si>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</si>
  <si>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</si>
  <si>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</si>
  <si>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</si>
  <si>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</si>
  <si>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</si>
  <si>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</si>
  <si>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</si>
  <si>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</si>
  <si>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</si>
  <si>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</si>
  <si>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</si>
  <si>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</si>
  <si>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</si>
  <si>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</si>
  <si>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</si>
  <si>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</si>
  <si>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</si>
  <si>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</si>
  <si>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</si>
  <si>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</si>
  <si>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</si>
  <si>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</si>
  <si>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</si>
  <si>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</si>
  <si>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</si>
  <si>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</si>
  <si>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</si>
  <si>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</si>
  <si>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</si>
  <si>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</si>
  <si>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</si>
  <si>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</si>
  <si>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</si>
  <si>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</si>
  <si>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</si>
  <si>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</si>
  <si>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</si>
  <si>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</si>
  <si>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</si>
  <si>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</si>
  <si>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</si>
  <si>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</si>
  <si>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</si>
  <si>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</si>
  <si>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</si>
  <si>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</si>
  <si>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</si>
  <si>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</si>
  <si>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</si>
  <si>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</si>
  <si>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</si>
  <si>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</si>
  <si>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</si>
  <si>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</si>
  <si>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</si>
  <si>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</si>
  <si>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</si>
  <si>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</si>
  <si>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</si>
  <si>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</si>
  <si>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</si>
  <si>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</si>
  <si>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</si>
  <si>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</si>
  <si>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</si>
  <si>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</si>
  <si>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</si>
  <si>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</si>
  <si>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</si>
  <si>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</si>
  <si>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</si>
  <si>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</si>
  <si>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</si>
  <si>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</si>
  <si>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</si>
  <si>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</si>
  <si>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</si>
  <si>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</si>
  <si>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</si>
  <si>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</si>
  <si>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</si>
  <si>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</si>
  <si>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</si>
  <si>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</si>
  <si>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</si>
  <si>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</si>
  <si>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</si>
  <si>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</si>
  <si>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</si>
  <si>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</si>
  <si>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</si>
  <si>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</si>
  <si>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</si>
  <si>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</si>
  <si>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</si>
  <si>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</si>
  <si>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</si>
  <si>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</si>
  <si>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</si>
  <si>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</si>
  <si>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</si>
  <si>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</si>
  <si>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</si>
  <si>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</si>
  <si>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</si>
  <si>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</si>
  <si>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</si>
  <si>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</si>
  <si>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</si>
  <si>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</si>
  <si>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</si>
  <si>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</si>
  <si>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</si>
  <si>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</si>
  <si>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</si>
  <si>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</si>
  <si>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</si>
  <si>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</si>
  <si>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</si>
  <si>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</si>
  <si>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</si>
  <si>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</si>
  <si>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</si>
  <si>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</si>
  <si>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</si>
  <si>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</si>
  <si>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</si>
  <si>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</si>
  <si>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</si>
  <si>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</si>
  <si>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</si>
  <si>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</si>
  <si>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</si>
  <si>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</si>
  <si>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</si>
  <si>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</si>
  <si>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</si>
  <si>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</si>
  <si>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</si>
  <si>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</si>
  <si>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</si>
  <si>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</si>
  <si>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</si>
  <si>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</si>
  <si>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</si>
  <si>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</si>
  <si>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</si>
  <si>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</si>
  <si>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</si>
  <si>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</si>
  <si>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</si>
  <si>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</si>
  <si>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</si>
  <si>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</si>
  <si>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</si>
  <si>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</si>
  <si>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</si>
  <si>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</si>
  <si>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</si>
  <si>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</si>
  <si>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</si>
  <si>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</si>
  <si>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</si>
  <si>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</si>
  <si>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</si>
  <si>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</si>
  <si>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</si>
  <si>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</si>
  <si>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</si>
  <si>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</si>
  <si>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</si>
  <si>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</si>
  <si>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</si>
  <si>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</si>
  <si>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</si>
  <si>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</si>
  <si>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</si>
  <si>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</si>
  <si>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</si>
  <si>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</si>
  <si>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</si>
  <si>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</si>
  <si>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</si>
  <si>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</si>
  <si>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</si>
  <si>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</si>
  <si>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</si>
  <si>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</si>
  <si>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</si>
  <si>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</si>
  <si>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</si>
  <si>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</si>
  <si>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</si>
  <si>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</si>
  <si>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</si>
  <si>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</si>
  <si>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</si>
  <si>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</si>
  <si>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</si>
  <si>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</si>
  <si>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</si>
  <si>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</si>
  <si>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</si>
  <si>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</si>
  <si>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</si>
  <si>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</si>
  <si>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</si>
  <si>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</si>
  <si>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</si>
  <si>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</si>
  <si>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</si>
  <si>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</si>
  <si>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</si>
  <si>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</si>
  <si>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</si>
  <si>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</si>
  <si>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</si>
  <si>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</si>
  <si>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</si>
  <si>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</si>
  <si>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</si>
  <si>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</si>
  <si>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</si>
  <si>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</si>
  <si>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</si>
  <si>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</si>
  <si>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</si>
  <si>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</si>
  <si>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</si>
  <si>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</si>
  <si>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</si>
  <si>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</si>
  <si>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</si>
  <si>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</si>
  <si>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</si>
  <si>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</si>
  <si>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</si>
  <si>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</si>
  <si>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</si>
  <si>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</si>
  <si>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</si>
  <si>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</si>
  <si>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</si>
  <si>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</si>
  <si>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</si>
  <si>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</si>
  <si>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</si>
  <si>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</si>
  <si>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</si>
  <si>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</si>
  <si>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</si>
  <si>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</si>
  <si>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</si>
  <si>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</si>
  <si>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</si>
  <si>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</si>
  <si>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</si>
  <si>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</si>
  <si>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</si>
  <si>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</si>
  <si>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</si>
  <si>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</si>
  <si>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</si>
  <si>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</si>
  <si>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</si>
  <si>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</si>
  <si>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</si>
  <si>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</si>
  <si>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</si>
  <si>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</si>
  <si>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</si>
  <si>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</si>
  <si>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</si>
  <si>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</si>
  <si>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</si>
  <si>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</si>
  <si>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</si>
  <si>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</si>
  <si>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</si>
  <si>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</si>
  <si>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</si>
  <si>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</si>
  <si>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</si>
  <si>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</si>
  <si>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</si>
  <si>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</si>
  <si>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</si>
  <si>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</si>
  <si>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</si>
  <si>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</si>
  <si>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</si>
  <si>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</si>
  <si>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</si>
  <si>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</si>
  <si>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</si>
  <si>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</si>
  <si>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</si>
  <si>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</si>
  <si>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</si>
  <si>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</si>
  <si>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</si>
  <si>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</si>
  <si>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</si>
  <si>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</si>
  <si>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</si>
  <si>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</si>
  <si>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</si>
  <si>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</si>
  <si>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</si>
  <si>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</si>
  <si>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</si>
  <si>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</si>
  <si>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</si>
  <si>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</si>
  <si>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</si>
  <si>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</si>
  <si>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</si>
  <si>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</si>
  <si>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</si>
  <si>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</si>
  <si>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</si>
  <si>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</si>
  <si>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</si>
  <si>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</si>
  <si>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</si>
  <si>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</si>
  <si>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</si>
  <si>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</si>
  <si>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</si>
  <si>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</si>
  <si>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</si>
  <si>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</si>
  <si>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</si>
  <si>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</si>
  <si>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</si>
  <si>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</si>
  <si>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</si>
  <si>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</si>
  <si>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</si>
  <si>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</si>
  <si>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</si>
  <si>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</si>
  <si>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</si>
  <si>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</si>
  <si>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</si>
  <si>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</si>
  <si>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</si>
  <si>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</si>
  <si>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</si>
  <si>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</si>
  <si>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</si>
  <si>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</si>
  <si>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</si>
  <si>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</si>
  <si>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</si>
  <si>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</si>
  <si>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</si>
  <si>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</si>
  <si>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</si>
  <si>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</si>
  <si>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</si>
  <si>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</si>
  <si>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</si>
  <si>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</si>
  <si>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</si>
  <si>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</si>
  <si>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</si>
  <si>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</si>
  <si>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</si>
  <si>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</si>
  <si>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</si>
  <si>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</si>
  <si>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</si>
  <si>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</si>
  <si>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</si>
  <si>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</si>
  <si>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</si>
  <si>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</si>
  <si>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</si>
  <si>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</si>
  <si>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</si>
  <si>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</si>
  <si>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</si>
  <si>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</si>
  <si>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</si>
  <si>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</si>
  <si>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</si>
  <si>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</si>
  <si>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</si>
  <si>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</si>
  <si>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</si>
  <si>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</si>
  <si>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</si>
  <si>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</si>
  <si>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</si>
  <si>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</si>
  <si>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</si>
  <si>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</si>
  <si>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</si>
  <si>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</si>
  <si>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</si>
  <si>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</si>
  <si>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</si>
  <si>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</si>
  <si>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</si>
  <si>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</si>
  <si>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</si>
  <si>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</si>
  <si>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</si>
  <si>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</si>
  <si>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</si>
  <si>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</si>
  <si>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</si>
  <si>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</si>
  <si>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</si>
  <si>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</si>
  <si>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</si>
  <si>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</si>
  <si>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</si>
  <si>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</si>
  <si>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</si>
  <si>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</si>
  <si>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</si>
  <si>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</si>
  <si>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</si>
  <si>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</si>
  <si>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</si>
  <si>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</si>
  <si>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</si>
  <si>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</si>
  <si>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</si>
  <si>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</si>
  <si>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</si>
  <si>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</si>
  <si>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</si>
  <si>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</si>
  <si>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</si>
  <si>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</si>
  <si>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</si>
  <si>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</si>
  <si>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</si>
  <si>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</si>
  <si>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</si>
  <si>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</si>
  <si>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</si>
  <si>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</si>
  <si>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</si>
  <si>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</si>
  <si>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</si>
  <si>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</si>
  <si>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</si>
  <si>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</si>
  <si>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</si>
  <si>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</si>
  <si>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</si>
  <si>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</si>
  <si>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</si>
  <si>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</si>
  <si>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</si>
  <si>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</si>
  <si>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</si>
  <si>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</si>
  <si>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</si>
  <si>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</si>
  <si>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</si>
  <si>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</si>
  <si>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</si>
  <si>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</si>
  <si>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</si>
  <si>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</si>
  <si>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</si>
  <si>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</si>
  <si>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</si>
  <si>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</si>
  <si>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</si>
  <si>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</si>
  <si>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</si>
  <si>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</si>
  <si>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</si>
  <si>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</si>
  <si>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</si>
  <si>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</si>
  <si>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</si>
  <si>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</si>
  <si>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</si>
  <si>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</si>
  <si>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</si>
  <si>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</si>
  <si>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</si>
  <si>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</si>
  <si>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</si>
  <si>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</si>
  <si>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</si>
  <si>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</si>
  <si>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</si>
  <si>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</si>
  <si>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</si>
  <si>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</si>
  <si>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</si>
  <si>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</si>
  <si>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</si>
  <si>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</si>
  <si>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</si>
  <si>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</si>
  <si>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</si>
  <si>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</si>
  <si>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</si>
  <si>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</si>
  <si>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</si>
  <si>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</si>
  <si>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</si>
  <si>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</si>
  <si>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</si>
  <si>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</si>
  <si>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</si>
  <si>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</si>
  <si>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</si>
  <si>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</si>
  <si>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</si>
  <si>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</si>
  <si>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</si>
  <si>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</si>
  <si>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</si>
  <si>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</si>
  <si>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</si>
  <si>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</si>
  <si>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</si>
  <si>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</si>
  <si>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</si>
  <si>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</si>
  <si>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</si>
  <si>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</si>
  <si>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</si>
  <si>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</si>
  <si>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</si>
  <si>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</si>
  <si>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</si>
  <si>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</si>
  <si>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</si>
  <si>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</si>
  <si>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</si>
  <si>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</si>
  <si>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</si>
  <si>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</si>
  <si>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</si>
  <si>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</si>
  <si>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</si>
  <si>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</si>
  <si>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</si>
  <si>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</si>
  <si>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</si>
  <si>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</si>
  <si>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</si>
  <si>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</si>
  <si>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</si>
  <si>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</si>
  <si>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</si>
  <si>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</si>
  <si>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</si>
  <si>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</si>
  <si>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</si>
  <si>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</si>
  <si>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</si>
  <si>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</si>
  <si>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</si>
  <si>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</si>
  <si>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</si>
  <si>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</si>
  <si>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</si>
  <si>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</si>
  <si>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</si>
  <si>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</si>
  <si>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</si>
  <si>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</si>
  <si>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</si>
  <si>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</si>
  <si>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</si>
  <si>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</si>
  <si>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</si>
  <si>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</si>
  <si>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</si>
  <si>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</si>
  <si>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</si>
  <si>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</si>
  <si>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</si>
  <si>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</si>
  <si>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</si>
  <si>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</si>
  <si>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</si>
  <si>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</si>
  <si>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</si>
  <si>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</si>
  <si>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</si>
  <si>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</si>
  <si>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</si>
  <si>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</si>
  <si>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</si>
  <si>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</si>
  <si>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</si>
  <si>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</si>
  <si>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</si>
  <si>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</si>
  <si>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</si>
  <si>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</si>
  <si>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</si>
  <si>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</si>
  <si>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</si>
  <si>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</si>
  <si>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</si>
  <si>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</si>
  <si>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</si>
  <si>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</si>
  <si>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</si>
  <si>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</si>
  <si>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</si>
  <si>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</si>
  <si>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</si>
  <si>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</si>
  <si>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</si>
  <si>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</si>
  <si>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</si>
  <si>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</si>
  <si>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</si>
  <si>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</si>
  <si>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</si>
  <si>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</si>
  <si>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</si>
  <si>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</si>
  <si>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</si>
  <si>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</si>
  <si>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</si>
  <si>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</si>
  <si>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</si>
  <si>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</si>
  <si>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</si>
  <si>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</si>
  <si>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</si>
  <si>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</si>
  <si>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</si>
  <si>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</si>
  <si>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</si>
  <si>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</si>
  <si>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</si>
  <si>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</si>
  <si>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</si>
  <si>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</si>
  <si>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</si>
  <si>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</si>
  <si>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</si>
  <si>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</si>
  <si>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</si>
  <si>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</si>
  <si>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</si>
  <si>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</si>
  <si>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</si>
  <si>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</si>
  <si>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</si>
  <si>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</si>
  <si>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</si>
  <si>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</si>
  <si>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</si>
  <si>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</si>
  <si>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</si>
  <si>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</si>
  <si>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</si>
  <si>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</si>
  <si>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</si>
  <si>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</si>
  <si>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</si>
  <si>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</si>
  <si>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</si>
  <si>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</si>
  <si>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</si>
  <si>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</si>
  <si>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</si>
  <si>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</si>
  <si>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</si>
  <si>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</si>
  <si>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</si>
  <si>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</si>
  <si>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</si>
  <si>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</si>
  <si>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</si>
  <si>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</si>
  <si>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</si>
  <si>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</si>
  <si>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</si>
  <si>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</si>
  <si>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</si>
  <si>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</si>
  <si>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</si>
  <si>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</si>
  <si>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</si>
  <si>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</si>
  <si>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</si>
  <si>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</si>
  <si>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</si>
  <si>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</si>
  <si>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</si>
  <si>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</si>
  <si>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</si>
  <si>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</si>
  <si>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</si>
  <si>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</si>
  <si>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</si>
  <si>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</si>
  <si>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</si>
  <si>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</si>
  <si>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</si>
  <si>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</si>
  <si>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</si>
  <si>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</si>
  <si>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</si>
  <si>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</si>
  <si>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</si>
  <si>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</si>
  <si>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</si>
  <si>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</si>
  <si>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</si>
  <si>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</si>
  <si>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</si>
  <si>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</si>
  <si>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</si>
  <si>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</si>
  <si>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</si>
  <si>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</si>
  <si>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</si>
  <si>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</si>
  <si>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</si>
  <si>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</si>
  <si>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</si>
  <si>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</si>
  <si>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</si>
  <si>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</si>
  <si>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</si>
  <si>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</si>
  <si>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</si>
  <si>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</si>
  <si>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</si>
  <si>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</si>
  <si>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</si>
  <si>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</si>
  <si>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</si>
  <si>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</si>
  <si>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</si>
  <si>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</si>
  <si>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</si>
  <si>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</si>
  <si>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</si>
  <si>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</si>
  <si>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</si>
  <si>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</si>
  <si>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</si>
  <si>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</si>
  <si>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</si>
  <si>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</si>
  <si>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</si>
  <si>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</si>
  <si>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</si>
  <si>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</si>
  <si>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</si>
  <si>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</si>
  <si>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</si>
  <si>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</si>
  <si>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</si>
  <si>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</si>
  <si>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</si>
  <si>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</si>
  <si>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</si>
  <si>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</si>
  <si>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</si>
  <si>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</si>
  <si>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</si>
  <si>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</si>
  <si>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</si>
  <si>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</si>
  <si>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</si>
  <si>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</si>
  <si>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</si>
  <si>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</si>
  <si>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</si>
  <si>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</si>
  <si>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</si>
  <si>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</si>
  <si>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</si>
  <si>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</si>
  <si>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</si>
  <si>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</si>
  <si>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</si>
  <si>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</si>
  <si>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</si>
  <si>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</si>
  <si>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</si>
  <si>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</si>
  <si>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</si>
  <si>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</si>
  <si>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</si>
  <si>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</si>
  <si>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</si>
  <si>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</si>
  <si>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</si>
  <si>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</si>
  <si>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</si>
  <si>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</si>
  <si>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</si>
  <si>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</si>
  <si>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</si>
  <si>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</si>
  <si>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</si>
  <si>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</si>
  <si>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</si>
  <si>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</si>
  <si>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</si>
  <si>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</si>
  <si>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</si>
  <si>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</si>
  <si>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</si>
  <si>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</si>
  <si>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</si>
  <si>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</si>
  <si>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</si>
  <si>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</si>
  <si>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</si>
  <si>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</si>
  <si>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</si>
  <si>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</si>
  <si>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</si>
  <si>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</si>
  <si>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</si>
  <si>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</si>
  <si>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</si>
  <si>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</si>
  <si>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</si>
  <si>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</si>
  <si>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</si>
  <si>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</si>
  <si>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</si>
  <si>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</si>
  <si>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</si>
  <si>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</si>
  <si>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</si>
  <si>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</si>
  <si>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</si>
  <si>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</si>
  <si>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</si>
  <si>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</si>
  <si>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</si>
  <si>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</si>
  <si>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</si>
  <si>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</si>
  <si>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</si>
  <si>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</si>
  <si>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</si>
  <si>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</si>
  <si>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</si>
  <si>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</si>
  <si>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</si>
  <si>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</si>
  <si>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</si>
  <si>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</si>
  <si>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</si>
  <si>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</si>
  <si>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</si>
  <si>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</si>
  <si>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</si>
  <si>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</si>
  <si>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</si>
  <si>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</si>
  <si>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</si>
  <si>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</si>
  <si>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</si>
  <si>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</si>
  <si>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</si>
  <si>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</si>
  <si>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</si>
  <si>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</si>
  <si>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</si>
  <si>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</si>
  <si>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</si>
  <si>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</si>
  <si>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</si>
  <si>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</si>
  <si>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</si>
  <si>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</si>
  <si>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</si>
  <si>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</si>
  <si>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</si>
  <si>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</si>
  <si>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</si>
  <si>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</si>
  <si>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</si>
  <si>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</si>
  <si>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</si>
  <si>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</si>
  <si>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</si>
  <si>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</si>
  <si>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</si>
  <si>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</si>
  <si>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</si>
  <si>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</si>
  <si>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</si>
  <si>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</si>
  <si>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</si>
  <si>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</si>
  <si>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</si>
  <si>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</si>
  <si>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</si>
  <si>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</si>
  <si>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</si>
  <si>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</si>
  <si>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</si>
  <si>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</si>
  <si>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</si>
  <si>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</si>
  <si>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</si>
  <si>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</si>
  <si>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</si>
  <si>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</si>
  <si>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</si>
  <si>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</si>
  <si>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</si>
  <si>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</si>
  <si>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</si>
  <si>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</si>
  <si>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</si>
  <si>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</si>
  <si>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</si>
  <si>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</si>
  <si>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</si>
  <si>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</si>
  <si>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</si>
  <si>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</si>
  <si>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</si>
  <si>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</si>
  <si>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</si>
  <si>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</si>
  <si>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</si>
  <si>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</si>
  <si>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</si>
  <si>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</si>
  <si>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</si>
  <si>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</si>
  <si>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</si>
  <si>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</si>
  <si>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</si>
  <si>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</si>
  <si>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</si>
  <si>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</si>
  <si>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</si>
  <si>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</si>
  <si>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</si>
  <si>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</si>
  <si>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</si>
  <si>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</si>
  <si>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</si>
  <si>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</si>
  <si>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</si>
  <si>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</si>
  <si>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</si>
  <si>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</si>
  <si>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</si>
  <si>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</si>
  <si>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</si>
  <si>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</si>
  <si>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</si>
  <si>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</si>
  <si>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</si>
  <si>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</si>
  <si>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</si>
  <si>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</si>
  <si>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</si>
  <si>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</si>
  <si>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</si>
  <si>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</si>
  <si>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</si>
  <si>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</si>
  <si>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</si>
  <si>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</si>
  <si>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</si>
  <si>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</si>
  <si>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</si>
  <si>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</si>
  <si>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</si>
  <si>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</si>
  <si>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</si>
  <si>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</si>
  <si>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</si>
  <si>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</si>
  <si>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</si>
  <si>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</si>
  <si>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</si>
  <si>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</si>
  <si>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</si>
  <si>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</si>
  <si>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</si>
  <si>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</si>
  <si>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</si>
  <si>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</si>
  <si>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</si>
  <si>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</si>
  <si>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</si>
  <si>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</si>
  <si>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</si>
  <si>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</si>
  <si>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</si>
  <si>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</si>
  <si>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</si>
  <si>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</si>
  <si>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</si>
  <si>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</si>
  <si>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</si>
  <si>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</si>
  <si>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</si>
  <si>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</si>
  <si>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</si>
  <si>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</si>
  <si>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</si>
  <si>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</si>
  <si>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</si>
  <si>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</si>
  <si>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</si>
  <si>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</si>
  <si>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</si>
  <si>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</si>
  <si>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</si>
  <si>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</si>
  <si>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</si>
  <si>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</si>
  <si>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</si>
  <si>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</si>
  <si>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</si>
  <si>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</si>
  <si>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</si>
  <si>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</si>
  <si>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</si>
  <si>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</si>
  <si>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</si>
  <si>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</si>
  <si>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</si>
  <si>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</si>
  <si>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</si>
  <si>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</si>
  <si>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</si>
  <si>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</si>
  <si>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</si>
  <si>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</si>
  <si>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</si>
  <si>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</si>
  <si>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</si>
  <si>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</si>
  <si>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</si>
  <si>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</si>
  <si>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</si>
  <si>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</si>
  <si>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</si>
  <si>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</si>
  <si>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</si>
  <si>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</si>
  <si>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</si>
  <si>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</si>
  <si>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</si>
  <si>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</si>
  <si>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</si>
  <si>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</si>
  <si>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</si>
  <si>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</si>
  <si>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</si>
  <si>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</si>
  <si>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</si>
  <si>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</si>
  <si>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</si>
  <si>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</si>
  <si>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</si>
  <si>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</si>
  <si>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</si>
  <si>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</si>
  <si>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</si>
  <si>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</si>
  <si>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</si>
  <si>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</si>
  <si>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</si>
  <si>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</si>
  <si>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</si>
  <si>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</si>
  <si>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</si>
  <si>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</si>
  <si>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</si>
  <si>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</si>
  <si>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</si>
  <si>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</si>
  <si>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</si>
  <si>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</si>
  <si>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</si>
  <si>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</si>
  <si>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</si>
  <si>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</si>
  <si>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</si>
  <si>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</si>
  <si>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</si>
  <si>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</si>
  <si>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</si>
  <si>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</si>
  <si>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</si>
  <si>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</si>
  <si>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</si>
  <si>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</si>
  <si>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</si>
  <si>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</si>
  <si>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</si>
  <si>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</si>
  <si>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</si>
  <si>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</si>
  <si>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</si>
  <si>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</si>
  <si>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</si>
  <si>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</si>
  <si>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</si>
  <si>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</si>
  <si>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</si>
  <si>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</si>
  <si>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</si>
  <si>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</si>
  <si>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</si>
  <si>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</si>
  <si>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</si>
  <si>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</si>
  <si>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</si>
  <si>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</si>
  <si>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</si>
  <si>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</si>
  <si>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</si>
  <si>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</si>
  <si>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</si>
  <si>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</si>
  <si>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</si>
  <si>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</si>
  <si>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</si>
  <si>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</si>
  <si>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</si>
  <si>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</si>
  <si>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</si>
  <si>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</si>
  <si>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</si>
  <si>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</si>
  <si>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</si>
  <si>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</si>
  <si>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</si>
  <si>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</si>
  <si>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</si>
  <si>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</si>
  <si>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</si>
  <si>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</si>
  <si>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</si>
  <si>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</si>
  <si>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</si>
  <si>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</si>
  <si>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</si>
  <si>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</si>
  <si>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</si>
  <si>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</si>
  <si>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</si>
  <si>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</si>
  <si>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</si>
  <si>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</si>
  <si>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</si>
  <si>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</si>
  <si>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</si>
  <si>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</si>
  <si>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</si>
  <si>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</si>
  <si>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</si>
  <si>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</si>
  <si>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</si>
  <si>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</si>
  <si>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</si>
  <si>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</si>
  <si>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</si>
  <si>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</si>
  <si>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</si>
  <si>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</si>
  <si>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</si>
  <si>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</si>
  <si>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</si>
  <si>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</si>
  <si>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</si>
  <si>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</si>
  <si>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</si>
  <si>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</si>
  <si>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</si>
  <si>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</si>
  <si>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</si>
  <si>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</si>
  <si>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</si>
  <si>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</si>
  <si>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</si>
  <si>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</si>
  <si>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</si>
  <si>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</si>
  <si>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</si>
  <si>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</si>
  <si>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</si>
  <si>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</si>
  <si>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</si>
  <si>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</si>
  <si>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</si>
  <si>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</si>
  <si>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</si>
  <si>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</si>
  <si>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</si>
  <si>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</si>
  <si>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</si>
  <si>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</si>
  <si>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</si>
  <si>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</si>
  <si>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</si>
  <si>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</si>
  <si>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</si>
  <si>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</si>
  <si>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</si>
  <si>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</si>
  <si>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</si>
  <si>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</si>
  <si>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</si>
  <si>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</si>
  <si>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</si>
  <si>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</si>
  <si>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</si>
  <si>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</si>
  <si>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</si>
  <si>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</si>
  <si>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</si>
  <si>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</si>
  <si>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</si>
  <si>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</si>
  <si>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</si>
  <si>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</si>
  <si>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</si>
  <si>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</si>
  <si>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</si>
  <si>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</si>
  <si>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</si>
  <si>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</si>
  <si>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</si>
  <si>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</si>
  <si>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</si>
  <si>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</si>
  <si>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</si>
  <si>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</si>
  <si>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</si>
  <si>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</si>
  <si>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</si>
  <si>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</si>
  <si>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</si>
  <si>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</si>
  <si>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</si>
  <si>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</si>
  <si>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</si>
  <si>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</si>
  <si>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</si>
  <si>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</si>
  <si>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</si>
  <si>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</si>
  <si>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</si>
  <si>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</si>
  <si>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</si>
  <si>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</si>
  <si>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</si>
  <si>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</si>
  <si>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</si>
  <si>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</si>
  <si>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</si>
  <si>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</si>
  <si>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</si>
  <si>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</si>
  <si>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</si>
  <si>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</si>
  <si>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</si>
  <si>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</si>
  <si>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</si>
  <si>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</si>
  <si>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</si>
  <si>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</si>
  <si>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</si>
  <si>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</si>
  <si>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</si>
  <si>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</si>
  <si>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</si>
  <si>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</si>
  <si>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</si>
  <si>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</si>
  <si>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</si>
  <si>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</si>
  <si>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</si>
  <si>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</si>
  <si>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</si>
  <si>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</si>
  <si>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</si>
  <si>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</si>
  <si>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</si>
  <si>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</si>
  <si>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</si>
  <si>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</si>
  <si>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</si>
  <si>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</si>
  <si>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</si>
  <si>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</si>
  <si>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</si>
  <si>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</si>
  <si>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</si>
  <si>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</si>
  <si>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</si>
  <si>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</si>
  <si>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</si>
  <si>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</si>
  <si>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</si>
  <si>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</si>
  <si>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</si>
  <si>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</si>
  <si>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</si>
  <si>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</si>
  <si>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</si>
  <si>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</si>
  <si>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</si>
  <si>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</si>
  <si>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</si>
  <si>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</si>
  <si>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</si>
  <si>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</si>
  <si>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</si>
  <si>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</si>
  <si>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</si>
  <si>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</si>
  <si>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</si>
  <si>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</si>
  <si>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</si>
  <si>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</si>
  <si>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</si>
  <si>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</si>
  <si>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</si>
  <si>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</si>
  <si>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</si>
  <si>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</si>
  <si>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</si>
  <si>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</si>
  <si>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</si>
  <si>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</si>
  <si>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</si>
  <si>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</si>
  <si>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</si>
  <si>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</si>
  <si>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</si>
  <si>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</si>
  <si>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</si>
  <si>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</si>
  <si>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</si>
  <si>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</si>
  <si>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</si>
  <si>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</si>
  <si>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</si>
  <si>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</si>
  <si>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</si>
  <si>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</si>
  <si>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</si>
  <si>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</si>
  <si>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</si>
  <si>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</si>
  <si>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</si>
  <si>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</si>
  <si>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</si>
  <si>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</si>
  <si>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</si>
  <si>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</si>
  <si>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</si>
  <si>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</si>
  <si>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</si>
  <si>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</si>
  <si>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</si>
  <si>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</si>
  <si>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</si>
  <si>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</si>
  <si>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</si>
  <si>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</si>
  <si>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</si>
  <si>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</si>
  <si>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</si>
  <si>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</si>
  <si>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</si>
  <si>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</si>
  <si>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</si>
  <si>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</si>
  <si>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</si>
  <si>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</si>
  <si>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</si>
  <si>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</si>
  <si>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</si>
  <si>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</si>
  <si>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</si>
  <si>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</si>
  <si>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</si>
  <si>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</si>
  <si>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</si>
  <si>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</si>
  <si>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</si>
  <si>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</si>
  <si>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</si>
  <si>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</si>
  <si>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</si>
  <si>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</si>
  <si>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</si>
  <si>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</si>
  <si>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</si>
  <si>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</si>
  <si>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</si>
  <si>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</si>
  <si>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</si>
  <si>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</si>
  <si>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</si>
  <si>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</si>
  <si>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</si>
  <si>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</si>
  <si>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</si>
  <si>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</si>
  <si>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</si>
  <si>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</si>
  <si>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</si>
  <si>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</si>
  <si>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</si>
  <si>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</si>
  <si>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</si>
  <si>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</si>
  <si>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</si>
  <si>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</si>
  <si>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</si>
  <si>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</si>
  <si>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</si>
  <si>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</si>
  <si>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</si>
  <si>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</si>
  <si>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</si>
  <si>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</si>
  <si>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</si>
  <si>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</si>
  <si>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</si>
  <si>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</si>
  <si>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</si>
  <si>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</si>
  <si>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</si>
  <si>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</si>
  <si>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</si>
  <si>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</si>
  <si>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</si>
  <si>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</si>
  <si>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</si>
  <si>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</si>
  <si>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</si>
  <si>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</si>
  <si>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</si>
  <si>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</si>
  <si>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</si>
  <si>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</si>
  <si>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</si>
  <si>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</si>
  <si>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</si>
  <si>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</si>
  <si>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</si>
  <si>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</si>
  <si>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</si>
  <si>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</si>
  <si>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</si>
  <si>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</si>
  <si>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</si>
  <si>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</si>
  <si>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</si>
  <si>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</si>
  <si>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</si>
  <si>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</si>
  <si>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</si>
  <si>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</si>
  <si>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</si>
  <si>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</si>
  <si>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</si>
  <si>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</si>
  <si>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</si>
  <si>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</si>
  <si>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</si>
  <si>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</si>
  <si>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</si>
  <si>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</si>
  <si>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</si>
  <si>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</si>
  <si>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</si>
  <si>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</si>
  <si>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</si>
  <si>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</si>
  <si>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</si>
  <si>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</si>
  <si>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</si>
  <si>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</si>
  <si>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</si>
  <si>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</si>
  <si>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</si>
  <si>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</si>
  <si>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</si>
  <si>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</si>
  <si>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</si>
  <si>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</si>
  <si>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</si>
  <si>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</si>
  <si>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</si>
  <si>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</si>
  <si>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</si>
  <si>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</si>
  <si>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</si>
  <si>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</si>
  <si>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</si>
  <si>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</si>
  <si>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</si>
  <si>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</si>
  <si>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</si>
  <si>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</si>
  <si>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</si>
  <si>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</si>
  <si>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</si>
  <si>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</si>
  <si>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</si>
  <si>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</si>
  <si>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</si>
  <si>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</si>
  <si>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</si>
  <si>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</si>
  <si>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</si>
  <si>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</si>
  <si>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</si>
  <si>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</si>
  <si>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</si>
  <si>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</si>
  <si>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</si>
  <si>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</si>
  <si>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</si>
  <si>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</si>
  <si>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</si>
  <si>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</si>
  <si>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</si>
  <si>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</si>
  <si>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</si>
  <si>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</si>
  <si>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</si>
  <si>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</si>
  <si>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</si>
  <si>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</si>
  <si>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</si>
  <si>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</si>
  <si>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</si>
  <si>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</si>
  <si>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</si>
  <si>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</si>
  <si>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</si>
  <si>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</si>
  <si>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</si>
  <si>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</si>
  <si>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</si>
  <si>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</si>
  <si>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</si>
  <si>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</si>
  <si>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</si>
  <si>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</si>
  <si>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</si>
  <si>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</si>
  <si>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</si>
  <si>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</si>
  <si>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</si>
  <si>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</si>
  <si>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</si>
  <si>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</si>
  <si>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</si>
  <si>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</si>
  <si>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</si>
  <si>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</si>
  <si>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</si>
  <si>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</si>
  <si>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</si>
  <si>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</si>
  <si>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</si>
  <si>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</si>
  <si>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</si>
  <si>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</si>
  <si>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</si>
  <si>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</si>
  <si>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</si>
  <si>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</si>
  <si>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</si>
  <si>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</si>
  <si>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</si>
  <si>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</si>
  <si>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</si>
  <si>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</si>
  <si>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</si>
  <si>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</si>
  <si>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</si>
  <si>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</si>
  <si>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</si>
  <si>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</si>
  <si>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</si>
  <si>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</si>
  <si>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</si>
  <si>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</si>
  <si>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</si>
  <si>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</si>
  <si>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</si>
  <si>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</si>
  <si>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</si>
  <si>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</si>
  <si>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</si>
  <si>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</si>
  <si>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</si>
  <si>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</si>
  <si>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</si>
  <si>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</si>
  <si>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</si>
  <si>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</si>
  <si>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</si>
  <si>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</si>
  <si>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</si>
  <si>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</si>
  <si>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</si>
  <si>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</si>
  <si>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</si>
  <si>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</si>
  <si>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</si>
  <si>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</si>
  <si>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</si>
  <si>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</si>
  <si>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</si>
  <si>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</si>
  <si>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</si>
  <si>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</si>
  <si>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</si>
  <si>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</si>
  <si>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</si>
  <si>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</si>
  <si>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</si>
  <si>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</si>
  <si>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</si>
  <si>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</si>
  <si>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</si>
  <si>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</si>
  <si>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</si>
  <si>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</si>
  <si>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</si>
  <si>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</si>
  <si>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</si>
  <si>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</si>
  <si>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</si>
  <si>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</si>
  <si>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</si>
  <si>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</si>
  <si>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</si>
  <si>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</si>
  <si>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</si>
  <si>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</si>
  <si>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</si>
  <si>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</si>
  <si>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</si>
  <si>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</si>
  <si>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</si>
  <si>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</si>
  <si>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</si>
  <si>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</si>
  <si>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</si>
  <si>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</si>
  <si>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</si>
  <si>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</si>
  <si>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</si>
  <si>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</si>
  <si>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</si>
  <si>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</si>
  <si>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</si>
  <si>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</si>
  <si>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</si>
  <si>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</si>
  <si>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</si>
  <si>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</si>
  <si>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</si>
  <si>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</si>
  <si>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</si>
  <si>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</si>
  <si>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</si>
  <si>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</si>
  <si>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</si>
  <si>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</si>
  <si>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</si>
  <si>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</si>
  <si>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</si>
  <si>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</si>
  <si>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</si>
  <si>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</si>
  <si>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</si>
  <si>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</si>
  <si>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</si>
  <si>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</si>
  <si>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</si>
  <si>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</si>
  <si>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</si>
  <si>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</si>
  <si>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</si>
  <si>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</si>
  <si>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</si>
  <si>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</si>
  <si>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</si>
  <si>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</si>
  <si>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</si>
  <si>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</si>
  <si>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</si>
  <si>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</si>
  <si>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</si>
  <si>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</si>
  <si>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</si>
  <si>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</si>
  <si>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</si>
  <si>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</si>
  <si>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</si>
  <si>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</si>
  <si>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</si>
  <si>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</si>
  <si>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</si>
  <si>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</si>
  <si>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</si>
  <si>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</si>
  <si>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</si>
  <si>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</si>
  <si>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</si>
  <si>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</si>
  <si>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</si>
  <si>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</si>
  <si>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</si>
  <si>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</si>
  <si>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</si>
  <si>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</si>
  <si>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</si>
  <si>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</si>
  <si>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</si>
  <si>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</si>
  <si>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</si>
  <si>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</si>
  <si>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</si>
  <si>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</si>
  <si>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</si>
  <si>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</si>
  <si>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</si>
  <si>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</si>
  <si>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</si>
  <si>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</si>
  <si>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</si>
  <si>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</si>
  <si>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</si>
  <si>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</si>
  <si>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</si>
  <si>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</si>
  <si>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</si>
  <si>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</si>
  <si>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</si>
  <si>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</si>
  <si>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</si>
  <si>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</si>
  <si>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</si>
  <si>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</si>
  <si>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</si>
  <si>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</si>
  <si>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</si>
  <si>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</si>
  <si>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</si>
  <si>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</si>
  <si>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</si>
  <si>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</si>
  <si>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</si>
  <si>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</si>
  <si>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</si>
  <si>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</si>
  <si>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</si>
  <si>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</si>
  <si>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</si>
  <si>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</si>
  <si>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</si>
  <si>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</si>
  <si>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</si>
  <si>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</si>
  <si>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</si>
  <si>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</si>
  <si>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</si>
  <si>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</si>
  <si>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</si>
  <si>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</si>
  <si>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</si>
  <si>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</si>
  <si>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</si>
  <si>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</si>
  <si>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</si>
  <si>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</si>
  <si>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</si>
  <si>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</si>
  <si>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</si>
  <si>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</si>
  <si>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</si>
  <si>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</si>
  <si>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</si>
  <si>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</si>
  <si>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</si>
  <si>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</si>
  <si>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</si>
  <si>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</si>
  <si>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</si>
  <si>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</si>
  <si>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</si>
  <si>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</si>
  <si>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</si>
  <si>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</si>
  <si>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</si>
  <si>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</si>
  <si>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</si>
  <si>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</si>
  <si>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</si>
  <si>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</si>
  <si>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</si>
  <si>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</si>
  <si>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</si>
  <si>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</si>
  <si>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</si>
  <si>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</si>
  <si>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</si>
  <si>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</si>
  <si>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</si>
  <si>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</si>
  <si>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</si>
  <si>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</si>
  <si>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</si>
  <si>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</si>
  <si>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</si>
  <si>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</si>
  <si>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</si>
  <si>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</si>
  <si>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</si>
  <si>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</si>
  <si>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</si>
  <si>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</si>
  <si>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</si>
  <si>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</si>
  <si>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</si>
  <si>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</si>
  <si>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</si>
  <si>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</si>
  <si>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</si>
  <si>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</si>
  <si>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</si>
  <si>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</si>
  <si>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</si>
  <si>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</si>
  <si>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</si>
  <si>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</si>
  <si>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</si>
  <si>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</si>
  <si>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</si>
  <si>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</si>
  <si>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</si>
  <si>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</si>
  <si>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</si>
  <si>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</si>
  <si>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</si>
  <si>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</si>
  <si>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</si>
  <si>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</si>
  <si>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</si>
  <si>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</si>
  <si>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</si>
  <si>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</si>
  <si>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</si>
  <si>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</si>
  <si>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</si>
  <si>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</si>
  <si>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</si>
  <si>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</si>
  <si>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</si>
  <si>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</si>
  <si>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</si>
  <si>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</si>
  <si>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</si>
  <si>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</si>
  <si>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</si>
  <si>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</si>
  <si>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</si>
  <si>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</si>
  <si>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</si>
  <si>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</si>
  <si>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</si>
  <si>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</si>
  <si>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</si>
  <si>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</si>
  <si>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</si>
  <si>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</si>
  <si>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</si>
  <si>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</si>
  <si>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</si>
  <si>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</si>
  <si>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</si>
  <si>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</si>
  <si>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</si>
  <si>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</si>
  <si>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</si>
  <si>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</si>
  <si>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</si>
  <si>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</si>
  <si>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</si>
  <si>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</si>
  <si>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</si>
  <si>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</si>
  <si>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</si>
  <si>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</si>
  <si>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</si>
  <si>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</si>
  <si>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</si>
  <si>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</si>
  <si>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</si>
  <si>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</si>
  <si>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</si>
  <si>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</si>
  <si>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</si>
  <si>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</si>
  <si>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</si>
  <si>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</si>
  <si>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</si>
  <si>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</si>
  <si>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</si>
  <si>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</si>
  <si>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</si>
  <si>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</si>
  <si>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</si>
  <si>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</si>
  <si>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</si>
  <si>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</si>
  <si>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</si>
  <si>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</si>
  <si>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</si>
  <si>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</si>
  <si>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</si>
  <si>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</si>
  <si>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</si>
  <si>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</si>
  <si>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поставка в течение 14 дней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</si>
  <si>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</si>
  <si>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</si>
  <si>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</si>
  <si>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</si>
  <si>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591010000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</si>
  <si>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</si>
  <si>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</si>
  <si>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</si>
  <si>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</si>
  <si>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</si>
  <si>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</si>
  <si>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</si>
  <si>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</si>
  <si>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</si>
  <si>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</si>
  <si>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</si>
  <si>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</si>
  <si>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</si>
  <si>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</si>
  <si>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</si>
  <si>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</si>
  <si>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</si>
  <si>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</si>
  <si>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</si>
  <si>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</si>
  <si>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</si>
  <si>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</si>
  <si>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</si>
  <si>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</si>
  <si>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</si>
  <si>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</si>
  <si>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</si>
  <si>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</si>
  <si>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</si>
  <si>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</si>
  <si>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</si>
  <si>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</si>
  <si>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</si>
  <si>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</si>
  <si>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</si>
  <si>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</si>
  <si>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</si>
  <si>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</si>
  <si>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</si>
  <si>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</si>
  <si>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</si>
  <si>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</si>
  <si>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</si>
  <si>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</si>
  <si>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</si>
  <si>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</si>
  <si>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</si>
  <si>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</si>
  <si>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</si>
  <si>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</si>
  <si>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</si>
  <si>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</si>
  <si>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</si>
  <si>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</si>
  <si>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</si>
  <si>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</si>
  <si>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</si>
  <si>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</si>
  <si>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</si>
  <si>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</si>
  <si>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</si>
  <si>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</si>
  <si>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</si>
  <si>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</si>
  <si>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</si>
  <si>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</si>
  <si>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</si>
  <si>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</si>
  <si>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</si>
  <si>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</si>
  <si>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</si>
  <si>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</si>
  <si>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</si>
  <si>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</si>
  <si>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</si>
  <si>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</si>
  <si>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</si>
  <si>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</si>
  <si>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</si>
  <si>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</si>
  <si>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</si>
  <si>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</si>
  <si>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</si>
  <si>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</si>
  <si>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</si>
  <si>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</si>
  <si>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</si>
  <si>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</si>
  <si>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</si>
  <si>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</si>
  <si>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</si>
  <si>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</si>
  <si>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</si>
  <si>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</si>
  <si>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</si>
  <si>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</si>
  <si>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</si>
  <si>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</si>
  <si>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</si>
  <si>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</si>
  <si>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</si>
  <si>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</si>
  <si>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</si>
  <si>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</si>
  <si>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</si>
  <si>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</si>
  <si>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</si>
  <si>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</si>
  <si>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</si>
  <si>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</si>
  <si>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</si>
  <si>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</si>
  <si>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</si>
  <si>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</si>
  <si>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</si>
  <si>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</si>
  <si>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</si>
  <si>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</si>
  <si>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</si>
  <si>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</si>
  <si>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</si>
  <si>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</si>
  <si>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</si>
  <si>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</si>
  <si>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</si>
  <si>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</si>
  <si>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</si>
  <si>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</si>
  <si>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</si>
  <si>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</si>
  <si>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</si>
  <si>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</si>
  <si>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</si>
  <si>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</si>
  <si>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</si>
  <si>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</si>
  <si>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</si>
  <si>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</si>
  <si>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</si>
  <si>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</si>
  <si>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</si>
  <si>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</si>
  <si>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</si>
  <si>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</si>
  <si>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</si>
  <si>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</si>
  <si>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</si>
  <si>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</si>
  <si>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</si>
  <si>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</si>
  <si>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</si>
  <si>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</si>
  <si>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</si>
  <si>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</si>
  <si>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</si>
  <si>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</si>
  <si>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</si>
  <si>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</si>
  <si>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</si>
  <si>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</si>
  <si>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</si>
  <si>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</si>
  <si>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</si>
  <si>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</si>
  <si>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</si>
  <si>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</si>
  <si>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</si>
  <si>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</si>
  <si>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</si>
  <si>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</si>
  <si>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</si>
  <si>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</si>
  <si>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</si>
  <si>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</si>
  <si>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</si>
  <si>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</si>
  <si>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</si>
  <si>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</si>
  <si>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</si>
  <si>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</si>
  <si>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</si>
  <si>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</si>
  <si>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</si>
  <si>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</si>
  <si>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</si>
  <si>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</si>
  <si>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</si>
  <si>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</si>
  <si>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</si>
  <si>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</si>
  <si>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</si>
  <si>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</si>
  <si>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</si>
  <si>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</si>
  <si>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</si>
  <si>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</si>
  <si>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</si>
  <si>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</si>
  <si>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</si>
  <si>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</si>
  <si>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</si>
  <si>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</si>
  <si>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</si>
  <si>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</si>
  <si>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</si>
  <si>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</si>
  <si>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</si>
  <si>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</si>
  <si>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</si>
  <si>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</si>
  <si>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</si>
  <si>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</si>
  <si>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</si>
  <si>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</si>
  <si>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</si>
  <si>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</si>
  <si>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</si>
  <si>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</si>
  <si>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</si>
  <si>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</si>
  <si>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</si>
  <si>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</si>
  <si>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</si>
  <si>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</si>
  <si>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</si>
  <si>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</si>
  <si>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</si>
  <si>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</si>
  <si>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</si>
  <si>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</si>
  <si>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</si>
  <si>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</si>
  <si>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</si>
  <si>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</si>
  <si>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</si>
  <si>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</si>
  <si>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</si>
  <si>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</si>
  <si>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</si>
  <si>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</si>
  <si>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</si>
  <si>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</si>
  <si>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</si>
  <si>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</si>
  <si>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</si>
  <si>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</si>
  <si>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</si>
  <si>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</si>
  <si>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</si>
  <si>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</si>
  <si>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</si>
  <si>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</si>
  <si>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</si>
  <si>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</si>
  <si>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</si>
  <si>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</si>
  <si>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</si>
  <si>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</si>
  <si>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</si>
  <si>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</si>
  <si>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</si>
  <si>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</si>
  <si>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</si>
  <si>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</si>
  <si>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</si>
  <si>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</si>
  <si>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</si>
  <si>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</si>
  <si>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</si>
  <si>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</si>
  <si>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</si>
  <si>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</si>
  <si>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</si>
  <si>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</si>
  <si>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</si>
  <si>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</si>
  <si>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</si>
  <si>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</si>
  <si>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</si>
  <si>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</si>
  <si>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</si>
  <si>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</si>
  <si>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</si>
  <si>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</si>
  <si>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</si>
  <si>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</si>
  <si>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</si>
  <si>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</si>
  <si>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</si>
  <si>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</si>
  <si>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</si>
  <si>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</si>
  <si>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</si>
  <si>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</si>
  <si>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</si>
  <si>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</si>
  <si>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</si>
  <si>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</si>
  <si>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</si>
  <si>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</si>
  <si>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</si>
  <si>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</si>
  <si>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</si>
  <si>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</si>
  <si>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</si>
  <si>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</si>
  <si>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</si>
  <si>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</si>
  <si>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</si>
  <si>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</si>
  <si>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</si>
  <si>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</si>
  <si>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</si>
  <si>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</si>
  <si>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</si>
  <si>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</si>
  <si>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</si>
  <si>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</si>
  <si>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</si>
  <si>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</si>
  <si>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</si>
  <si>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</si>
  <si>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</si>
  <si>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</si>
  <si>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</si>
  <si>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</si>
  <si>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</si>
  <si>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</si>
  <si>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</si>
  <si>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</si>
  <si>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</si>
  <si>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</si>
  <si>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</si>
  <si>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</si>
  <si>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</si>
  <si>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</si>
  <si>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</si>
  <si>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</si>
  <si>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</si>
  <si>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</si>
  <si>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</si>
  <si>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</si>
  <si>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</si>
  <si>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</si>
  <si>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</si>
  <si>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</si>
  <si>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</si>
  <si>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</si>
  <si>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</si>
  <si>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</si>
  <si>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</si>
  <si>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</si>
  <si>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</si>
  <si>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</si>
  <si>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</si>
  <si>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</si>
  <si>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</si>
  <si>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</si>
  <si>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</si>
  <si>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</si>
  <si>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</si>
  <si>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</si>
  <si>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</si>
  <si>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</si>
  <si>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</si>
  <si>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</si>
  <si>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</si>
  <si>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</si>
  <si>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</si>
  <si>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</si>
  <si>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</si>
  <si>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</si>
  <si>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</si>
  <si>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</si>
  <si>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</si>
  <si>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</si>
  <si>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</si>
  <si>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</si>
  <si>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</si>
  <si>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</si>
  <si>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</si>
  <si>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</si>
  <si>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</si>
  <si>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</si>
  <si>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</si>
  <si>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</si>
  <si>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</si>
  <si>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</si>
  <si>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</si>
  <si>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</si>
  <si>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</si>
  <si>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</si>
  <si>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</si>
  <si>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</si>
  <si>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</si>
  <si>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</si>
  <si>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</si>
  <si>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</si>
  <si>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</si>
  <si>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</si>
  <si>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</si>
  <si>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</si>
  <si>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</si>
  <si>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</si>
  <si>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</si>
  <si>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</si>
  <si>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</si>
  <si>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</si>
  <si>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</si>
  <si>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</si>
  <si>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</si>
  <si>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</si>
  <si>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авансовый платеж - 100 %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</si>
  <si>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</si>
  <si>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</si>
  <si>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</si>
  <si>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</si>
  <si>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</si>
  <si>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</si>
  <si>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</si>
  <si>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</si>
  <si>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</si>
  <si>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</si>
  <si>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</si>
  <si>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</si>
  <si>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</si>
  <si>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</si>
  <si>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</si>
  <si>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</si>
  <si>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</si>
  <si>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</si>
  <si>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</si>
  <si>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</si>
  <si>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</si>
  <si>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</si>
  <si>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</si>
  <si>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</si>
  <si>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</si>
  <si>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</si>
  <si>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</si>
  <si>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</si>
  <si>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</si>
  <si>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</si>
  <si>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</si>
  <si>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</si>
  <si>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</si>
  <si>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</si>
  <si>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</si>
  <si>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</si>
  <si>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</si>
  <si>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</si>
  <si>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</si>
  <si>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</si>
  <si>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</si>
  <si>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</si>
  <si>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</si>
  <si>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</si>
  <si>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</si>
  <si>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</si>
  <si>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</si>
  <si>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</si>
  <si>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</si>
  <si>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</si>
  <si>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</si>
  <si>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</si>
  <si>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</si>
  <si>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</si>
  <si>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</si>
  <si>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</si>
  <si>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</si>
  <si>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</si>
  <si>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</si>
  <si>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</si>
  <si>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</si>
  <si>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</si>
  <si>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</si>
  <si>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</si>
  <si>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</si>
  <si>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</si>
  <si>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</si>
  <si>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</si>
  <si>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</si>
  <si>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</si>
  <si>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</si>
  <si>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</si>
  <si>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</si>
  <si>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</si>
  <si>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</si>
  <si>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</si>
  <si>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</si>
  <si>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</si>
  <si>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</si>
  <si>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</si>
  <si>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</si>
  <si>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</si>
  <si>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</si>
  <si>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</si>
  <si>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</si>
  <si>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</si>
  <si>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</si>
  <si>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</si>
  <si>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</si>
  <si>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</si>
  <si>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</si>
  <si>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</si>
  <si>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</si>
  <si>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</si>
  <si>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</si>
  <si>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</si>
  <si>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</si>
  <si>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</si>
  <si>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</si>
  <si>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</si>
  <si>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</si>
  <si>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</si>
  <si>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</si>
  <si>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</si>
  <si>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</si>
  <si>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</si>
  <si>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</si>
  <si>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</si>
  <si>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</si>
  <si>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</si>
  <si>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</si>
  <si>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</si>
  <si>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</si>
  <si>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</si>
  <si>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</si>
  <si>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</si>
  <si>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</si>
  <si>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</si>
  <si>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</si>
  <si>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</si>
  <si>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</si>
  <si>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</si>
  <si>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</si>
  <si>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</si>
  <si>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</si>
  <si>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</si>
  <si>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</si>
  <si>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</si>
  <si>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</si>
  <si>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</si>
  <si>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</si>
  <si>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</si>
  <si>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</si>
  <si>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</si>
  <si>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</si>
  <si>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</si>
  <si>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</si>
  <si>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</si>
  <si>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</si>
  <si>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</si>
  <si>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</si>
  <si>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</si>
  <si>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</si>
  <si>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</si>
  <si>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</si>
  <si>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</si>
  <si>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</si>
  <si>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</si>
  <si>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</si>
  <si>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</si>
  <si>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</si>
  <si>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</si>
  <si>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</si>
  <si>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</si>
  <si>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</si>
  <si>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</si>
  <si>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</si>
  <si>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</si>
  <si>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</si>
  <si>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</si>
  <si>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</si>
  <si>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</si>
  <si>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</si>
  <si>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</si>
  <si>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</si>
  <si>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</si>
  <si>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</si>
  <si>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</si>
  <si>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</si>
  <si>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</si>
  <si>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</si>
  <si>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</si>
  <si>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</si>
  <si>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</si>
  <si>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</si>
  <si>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</si>
  <si>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</si>
  <si>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</si>
  <si>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</si>
  <si>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</si>
  <si>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</si>
  <si>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</si>
  <si>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</si>
  <si>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</si>
  <si>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</si>
  <si>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</si>
  <si>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</si>
  <si>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</si>
  <si>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</si>
  <si>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</si>
  <si>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</si>
  <si>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</si>
  <si>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</si>
  <si>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</si>
  <si>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</si>
  <si>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</si>
  <si>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</si>
  <si>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</si>
  <si>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</si>
  <si>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</si>
  <si>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</si>
  <si>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</si>
  <si>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</si>
  <si>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</si>
  <si>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</si>
  <si>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</si>
  <si>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</si>
  <si>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</si>
  <si>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</si>
  <si>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</si>
  <si>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</si>
  <si>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</si>
  <si>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</si>
  <si>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</si>
  <si>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</si>
  <si>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</si>
  <si>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</si>
  <si>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</si>
  <si>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</si>
  <si>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</si>
  <si>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</si>
  <si>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</si>
  <si>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</si>
  <si>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</si>
  <si>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</si>
  <si>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</si>
  <si>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</si>
  <si>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</si>
  <si>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</si>
  <si>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</si>
  <si>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</si>
  <si>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</si>
  <si>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</si>
  <si>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</si>
  <si>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</si>
  <si>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</si>
  <si>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</si>
  <si>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</si>
  <si>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</si>
  <si>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</si>
  <si>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</si>
  <si>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</si>
  <si>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</si>
  <si>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</si>
  <si>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</si>
  <si>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</si>
  <si>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</si>
  <si>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</si>
  <si>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</si>
  <si>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</si>
  <si>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</si>
  <si>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</si>
  <si>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</si>
  <si>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</si>
  <si>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</si>
  <si>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</si>
  <si>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</si>
  <si>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</si>
  <si>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</si>
  <si>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</si>
  <si>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</si>
  <si>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</si>
  <si>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</si>
  <si>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</si>
  <si>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</si>
  <si>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</si>
  <si>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</si>
  <si>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</si>
  <si>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</si>
  <si>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</si>
  <si>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</si>
  <si>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</si>
  <si>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</si>
  <si>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</si>
  <si>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</si>
  <si>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</si>
  <si>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</si>
  <si>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</si>
  <si>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</si>
  <si>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</si>
  <si>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</si>
  <si>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</si>
  <si>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</si>
  <si>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</si>
  <si>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</si>
  <si>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</si>
  <si>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</si>
  <si>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</si>
  <si>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</si>
  <si>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</si>
  <si>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</si>
  <si>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</si>
  <si>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</si>
  <si>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</si>
  <si>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</si>
  <si>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</si>
  <si>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</si>
  <si>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</si>
  <si>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</si>
  <si>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</si>
  <si>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</si>
  <si>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</si>
  <si>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</si>
  <si>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</si>
  <si>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</si>
  <si>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</si>
  <si>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</si>
  <si>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</si>
  <si>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</si>
  <si>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</si>
  <si>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</si>
  <si>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</si>
  <si>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</si>
  <si>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</si>
  <si>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</si>
  <si>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</si>
  <si>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</si>
  <si>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</si>
  <si>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</si>
  <si>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</si>
  <si>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</si>
  <si>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</si>
  <si>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</si>
  <si>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</si>
  <si>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</si>
  <si>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</si>
  <si>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</si>
  <si>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</si>
  <si>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</si>
  <si>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</si>
  <si>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</si>
  <si>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</si>
  <si>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</si>
  <si>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</si>
  <si>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</si>
  <si>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</si>
  <si>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</si>
  <si>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</si>
  <si>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</si>
  <si>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</si>
  <si>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</si>
  <si>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</si>
  <si>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</si>
  <si>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</si>
  <si>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</si>
  <si>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</si>
  <si>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</si>
  <si>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</si>
  <si>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</si>
  <si>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</si>
  <si>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</si>
  <si>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</si>
  <si>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</si>
  <si>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</si>
  <si>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</si>
  <si>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</si>
  <si>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</si>
  <si>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</si>
  <si>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</si>
  <si>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</si>
  <si>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</si>
  <si>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</si>
  <si>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</si>
  <si>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</si>
  <si>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</si>
  <si>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</si>
  <si>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</si>
  <si>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</si>
  <si>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</si>
  <si>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</si>
  <si>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</si>
  <si>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</si>
  <si>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</si>
  <si>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</si>
  <si>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</si>
  <si>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</si>
  <si>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</si>
  <si>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</si>
  <si>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</si>
  <si>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</si>
  <si>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</si>
  <si>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</si>
  <si>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</si>
  <si>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</si>
  <si>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</si>
  <si>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</si>
  <si>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</si>
  <si>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</si>
  <si>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</si>
  <si>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</si>
  <si>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</si>
  <si>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</si>
  <si>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</si>
  <si>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</si>
  <si>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</si>
  <si>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</si>
  <si>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</si>
  <si>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</si>
  <si>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</si>
  <si>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</si>
  <si>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</si>
  <si>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</si>
  <si>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</si>
  <si>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</si>
  <si>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</si>
  <si>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</si>
  <si>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</si>
  <si>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</si>
  <si>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</si>
  <si>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</si>
  <si>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</si>
  <si>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</si>
  <si>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</si>
  <si>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</si>
  <si>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</si>
  <si>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</si>
  <si>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</si>
  <si>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</si>
  <si>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</si>
  <si>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</si>
  <si>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</si>
  <si>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</si>
  <si>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</si>
  <si>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</si>
  <si>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</si>
  <si>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</si>
  <si>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</si>
  <si>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</si>
  <si>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</si>
  <si>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</si>
  <si>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</si>
  <si>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</si>
  <si>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</si>
  <si>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</si>
  <si>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</si>
  <si>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</si>
  <si>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</si>
  <si>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</si>
  <si>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</si>
  <si>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</si>
  <si>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</si>
  <si>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</si>
  <si>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</si>
  <si>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</si>
  <si>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</si>
  <si>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</si>
  <si>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</si>
  <si>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</si>
  <si>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</si>
  <si>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</si>
  <si>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</si>
  <si>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</si>
  <si>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</si>
  <si>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</si>
  <si>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</si>
  <si>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</si>
  <si>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</si>
  <si>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</si>
  <si>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</si>
  <si>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</si>
  <si>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</si>
  <si>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</si>
  <si>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</si>
  <si>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</si>
  <si>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</si>
  <si>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</si>
  <si>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</si>
  <si>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</si>
  <si>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</si>
  <si>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</si>
  <si>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</si>
  <si>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</si>
  <si>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</si>
  <si>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</si>
  <si>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</si>
  <si>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</si>
  <si>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</si>
  <si>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</si>
  <si>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</si>
  <si>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</si>
  <si>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</si>
  <si>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</si>
  <si>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</si>
  <si>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</si>
  <si>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</si>
  <si>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</si>
  <si>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</si>
  <si>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</si>
  <si>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</si>
  <si>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</si>
  <si>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</si>
  <si>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</si>
  <si>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</si>
  <si>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</si>
  <si>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</si>
  <si>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</si>
  <si>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</si>
  <si>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</si>
  <si>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</si>
  <si>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</si>
  <si>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</si>
  <si>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</si>
  <si>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</si>
  <si>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</si>
  <si>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</si>
  <si>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</si>
  <si>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</si>
  <si>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</si>
  <si>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</si>
  <si>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</si>
  <si>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</si>
  <si>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</si>
  <si>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</si>
  <si>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</si>
  <si>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</si>
  <si>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</si>
  <si>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</si>
  <si>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</si>
  <si>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</si>
  <si>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</si>
  <si>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</si>
  <si>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</si>
  <si>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</si>
  <si>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</si>
  <si>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</si>
  <si>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</si>
  <si>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</si>
  <si>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</si>
  <si>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</si>
  <si>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</si>
  <si>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</si>
  <si>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</si>
  <si>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</si>
  <si>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</si>
  <si>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</si>
  <si>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</si>
  <si>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</si>
  <si>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</si>
  <si>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</si>
  <si>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</si>
  <si>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</si>
  <si>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</si>
  <si>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</si>
  <si>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</si>
  <si>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</si>
  <si>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</si>
  <si>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</si>
  <si>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</si>
  <si>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</si>
  <si>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</si>
  <si>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</si>
  <si>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</si>
  <si>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</si>
  <si>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</si>
  <si>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</si>
  <si>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</si>
  <si>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</si>
  <si>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</si>
  <si>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</si>
  <si>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</si>
  <si>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</si>
  <si>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</si>
  <si>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</si>
  <si>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</si>
  <si>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</si>
  <si>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</si>
  <si>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</si>
  <si>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</si>
  <si>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</si>
  <si>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</si>
  <si>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</si>
  <si>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</si>
  <si>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</si>
  <si>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</si>
  <si>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</si>
  <si>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</si>
  <si>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</si>
  <si>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</si>
  <si>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</si>
  <si>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</si>
  <si>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</si>
  <si>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</si>
  <si>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</si>
  <si>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</si>
  <si>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</si>
  <si>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</si>
  <si>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</si>
  <si>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</si>
  <si>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</si>
  <si>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</si>
  <si>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</si>
  <si>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</si>
  <si>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</si>
  <si>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</si>
  <si>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</si>
  <si>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</si>
  <si>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</si>
  <si>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</si>
  <si>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</si>
  <si>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</si>
  <si>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</si>
  <si>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</si>
  <si>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</si>
  <si>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</si>
  <si>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</si>
  <si>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</si>
  <si>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</si>
  <si>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</si>
  <si>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</si>
  <si>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</si>
  <si>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</si>
  <si>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</si>
  <si>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</si>
  <si>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</si>
  <si>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</si>
  <si>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</si>
  <si>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</si>
  <si>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</si>
  <si>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</si>
  <si>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</si>
  <si>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</si>
  <si>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</si>
  <si>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</si>
  <si>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</si>
  <si>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</si>
  <si>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</si>
  <si>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</si>
  <si>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</si>
  <si>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</si>
  <si>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</si>
  <si>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</si>
  <si>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</si>
  <si>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</si>
  <si>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</si>
  <si>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</si>
  <si>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</si>
  <si>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</si>
  <si>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</si>
  <si>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</si>
  <si>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</si>
  <si>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</si>
  <si>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</si>
  <si>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</si>
  <si>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</si>
  <si>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</si>
  <si>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</si>
  <si>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</si>
  <si>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</si>
  <si>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</si>
  <si>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</si>
  <si>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</si>
  <si>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</si>
  <si>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</si>
  <si>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</si>
  <si>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</si>
  <si>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</si>
  <si>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</si>
  <si>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</si>
  <si>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</si>
  <si>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</si>
  <si>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</si>
  <si>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</si>
  <si>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</si>
  <si>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</si>
  <si>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</si>
  <si>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</si>
  <si>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</si>
  <si>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</si>
  <si>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</si>
  <si>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</si>
  <si>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</si>
  <si>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</si>
  <si>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</si>
  <si>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</si>
  <si>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</si>
  <si>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</si>
  <si>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</si>
  <si>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</si>
  <si>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</si>
  <si>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</si>
  <si>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</si>
  <si>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</si>
  <si>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</si>
  <si>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</si>
  <si>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</si>
  <si>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</si>
  <si>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</si>
  <si>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</si>
  <si>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</si>
  <si>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</si>
  <si>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</si>
  <si>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</si>
  <si>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</si>
  <si>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</si>
  <si>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</si>
  <si>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</si>
  <si>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</si>
  <si>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</si>
  <si>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</si>
  <si>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</si>
  <si>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</si>
  <si>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</si>
  <si>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</si>
  <si>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</si>
  <si>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</si>
  <si>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</si>
  <si>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</si>
  <si>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</si>
  <si>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</si>
  <si>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</si>
  <si>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</si>
  <si>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</si>
  <si>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</si>
  <si>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</si>
  <si>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</si>
  <si>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</si>
  <si>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</si>
  <si>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</si>
  <si>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</si>
  <si>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</si>
  <si>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</si>
  <si>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</si>
  <si>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</si>
  <si>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</si>
  <si>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</si>
  <si>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</si>
  <si>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</si>
  <si>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</si>
  <si>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</si>
  <si>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</si>
  <si>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</si>
  <si>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</si>
  <si>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</si>
  <si>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</si>
  <si>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</si>
  <si>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</si>
  <si>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</si>
  <si>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</si>
  <si>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</si>
  <si>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</si>
  <si>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</si>
  <si>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</si>
  <si>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</si>
  <si>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</si>
  <si>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</si>
  <si>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</si>
  <si>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</si>
  <si>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</si>
  <si>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</si>
  <si>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</si>
  <si>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</si>
  <si>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</si>
  <si>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</si>
  <si>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</si>
  <si>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</si>
  <si>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</si>
  <si>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</si>
  <si>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</si>
  <si>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</si>
  <si>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</si>
  <si>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</si>
  <si>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</si>
  <si>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</si>
  <si>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</si>
  <si>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</si>
  <si>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</si>
  <si>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</si>
  <si>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</si>
  <si>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</si>
  <si>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</si>
  <si>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</si>
  <si>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</si>
  <si>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</si>
  <si>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</si>
  <si>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</si>
  <si>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</si>
  <si>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</si>
  <si>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</si>
  <si>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</si>
  <si>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</si>
  <si>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</si>
  <si>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</si>
  <si>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</si>
  <si>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</si>
  <si>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</si>
  <si>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</si>
  <si>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</si>
  <si>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</si>
  <si>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</si>
  <si>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</si>
  <si>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</si>
  <si>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</si>
  <si>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</si>
  <si>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</si>
  <si>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</si>
  <si>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</si>
  <si>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</si>
  <si>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</si>
  <si>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</si>
  <si>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</si>
  <si>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</si>
  <si>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</si>
  <si>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</si>
  <si>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</si>
  <si>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</si>
  <si>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</si>
  <si>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</si>
  <si>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</si>
  <si>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</si>
  <si>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</si>
  <si>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</si>
  <si>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</si>
  <si>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</si>
  <si>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</si>
  <si>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</si>
  <si>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</si>
  <si>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</si>
  <si>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</si>
  <si>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</si>
  <si>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</si>
  <si>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</si>
  <si>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</si>
  <si>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</si>
  <si>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</si>
  <si>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</si>
  <si>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</si>
  <si>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</si>
  <si>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</si>
  <si>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</si>
  <si>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</si>
  <si>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</si>
  <si>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</si>
  <si>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</si>
  <si>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</si>
  <si>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</si>
  <si>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</si>
  <si>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</si>
  <si>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</si>
  <si>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</si>
  <si>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</si>
  <si>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</si>
  <si>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</si>
  <si>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</si>
  <si>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</si>
  <si>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</si>
  <si>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</si>
  <si>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</si>
  <si>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</si>
  <si>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</si>
  <si>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</si>
  <si>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</si>
  <si>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</si>
  <si>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</si>
  <si>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</si>
  <si>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</si>
  <si>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</si>
  <si>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</si>
  <si>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</si>
  <si>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</si>
  <si>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</si>
  <si>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</si>
  <si>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</si>
  <si>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</si>
  <si>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</si>
  <si>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</si>
  <si>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</si>
  <si>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</si>
  <si>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</si>
  <si>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</si>
  <si>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</si>
  <si>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</si>
  <si>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</si>
  <si>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</si>
  <si>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</si>
  <si>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</si>
  <si>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</si>
  <si>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</si>
  <si>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</si>
  <si>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</si>
  <si>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</si>
  <si>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</si>
  <si>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</si>
  <si>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</si>
  <si>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</si>
  <si>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</si>
  <si>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</si>
  <si>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</si>
  <si>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</si>
  <si>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</si>
  <si>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</si>
  <si>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</si>
  <si>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</si>
  <si>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</si>
  <si>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</si>
  <si>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</si>
  <si>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</si>
  <si>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</si>
  <si>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</si>
  <si>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</si>
  <si>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</si>
  <si>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</si>
  <si>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</si>
  <si>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</si>
  <si>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</si>
  <si>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</si>
  <si>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</si>
  <si>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</si>
  <si>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</si>
  <si>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</si>
  <si>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</si>
  <si>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</si>
  <si>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</si>
  <si>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</si>
  <si>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</si>
  <si>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</si>
  <si>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</si>
  <si>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</si>
  <si>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</si>
  <si>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</si>
  <si>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</si>
  <si>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</si>
  <si>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</si>
  <si>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</si>
  <si>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</si>
  <si>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</si>
  <si>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</si>
  <si>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</si>
  <si>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</si>
  <si>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</si>
  <si>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</si>
  <si>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</si>
  <si>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</si>
  <si>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</si>
  <si>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</si>
  <si>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</si>
  <si>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</si>
  <si>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</si>
  <si>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</si>
  <si>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</si>
  <si>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</si>
  <si>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</si>
  <si>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</si>
  <si>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</si>
  <si>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</si>
  <si>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</si>
  <si>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</si>
  <si>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</si>
  <si>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</si>
  <si>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</si>
  <si>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</si>
  <si>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</si>
  <si>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</si>
  <si>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</si>
  <si>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</si>
  <si>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</si>
  <si>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</si>
  <si>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</si>
  <si>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</si>
  <si>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</si>
  <si>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</si>
  <si>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</si>
  <si>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</si>
  <si>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</si>
  <si>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</si>
  <si>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</si>
  <si>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</si>
  <si>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</si>
  <si>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</si>
  <si>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</si>
  <si>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</si>
  <si>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</si>
  <si>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</si>
  <si>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</si>
  <si>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</si>
  <si>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</si>
  <si>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</si>
  <si>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</si>
  <si>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</si>
  <si>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</si>
  <si>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</si>
  <si>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</si>
  <si>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</si>
  <si>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</si>
  <si>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</si>
  <si>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</si>
  <si>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</si>
  <si>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</si>
  <si>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</si>
  <si>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</si>
  <si>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</si>
  <si>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</si>
  <si>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</si>
  <si>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</si>
  <si>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</si>
  <si>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</si>
  <si>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</si>
  <si>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</si>
  <si>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</si>
  <si>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</si>
  <si>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</si>
  <si>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</si>
  <si>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</si>
  <si>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</si>
  <si>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</si>
  <si>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</si>
  <si>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</si>
  <si>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</si>
  <si>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</si>
  <si>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</si>
  <si>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</si>
  <si>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</si>
  <si>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</si>
  <si>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</si>
  <si>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</si>
  <si>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</si>
  <si>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</si>
  <si>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</si>
  <si>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</si>
  <si>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</si>
  <si>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</si>
  <si>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</si>
  <si>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</si>
  <si>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</si>
  <si>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</si>
  <si>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</si>
  <si>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</si>
  <si>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</si>
  <si>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</si>
  <si>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</si>
  <si>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</si>
  <si>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</si>
  <si>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</si>
  <si>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</si>
  <si>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</si>
  <si>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</si>
  <si>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</si>
  <si>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</si>
  <si>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</si>
  <si>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</si>
  <si>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</si>
  <si>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</si>
  <si>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</si>
  <si>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</si>
  <si>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</si>
  <si>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</si>
  <si>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</si>
  <si>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</si>
  <si>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</si>
  <si>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</si>
  <si>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</si>
  <si>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</si>
  <si>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</si>
  <si>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</si>
  <si>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</si>
  <si>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</si>
  <si>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</si>
  <si>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</si>
  <si>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</si>
  <si>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</si>
  <si>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</si>
  <si>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</si>
  <si>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</si>
  <si>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</si>
  <si>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</si>
  <si>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</si>
  <si>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</si>
  <si>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</si>
  <si>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</si>
  <si>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</si>
  <si>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</si>
  <si>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</si>
  <si>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</si>
  <si>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</si>
  <si>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</si>
  <si>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</si>
  <si>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</si>
  <si>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</si>
  <si>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</si>
  <si>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</si>
  <si>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</si>
  <si>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</si>
  <si>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</si>
  <si>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</si>
  <si>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</si>
  <si>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</si>
  <si>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</si>
  <si>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</si>
  <si>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</si>
  <si>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</si>
  <si>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</si>
  <si>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</si>
  <si>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</si>
  <si>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</si>
  <si>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</si>
  <si>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</si>
  <si>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</si>
  <si>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</si>
  <si>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</si>
  <si>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</si>
  <si>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</si>
  <si>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</si>
  <si>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</si>
  <si>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</si>
  <si>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</si>
  <si>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</si>
  <si>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</si>
  <si>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</si>
  <si>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</si>
  <si>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</si>
  <si>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</si>
  <si>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</si>
  <si>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</si>
  <si>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</si>
  <si>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</si>
  <si>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</si>
  <si>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</si>
  <si>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</si>
  <si>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</si>
  <si>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</si>
  <si>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</si>
  <si>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</si>
  <si>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</si>
  <si>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</si>
  <si>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</si>
  <si>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</si>
  <si>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</si>
  <si>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</si>
  <si>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</si>
  <si>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</si>
  <si>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</si>
  <si>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</si>
  <si>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</si>
  <si>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</si>
  <si>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</si>
  <si>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</si>
  <si>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</si>
  <si>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</si>
  <si>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</si>
  <si>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</si>
  <si>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</si>
  <si>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</si>
  <si>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</si>
  <si>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</si>
  <si>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</si>
  <si>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</si>
  <si>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</si>
  <si>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</si>
  <si>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</si>
  <si>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</si>
  <si>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</si>
  <si>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</si>
  <si>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</si>
  <si>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</si>
  <si>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</si>
  <si>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</si>
  <si>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</si>
  <si>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</si>
  <si>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</si>
  <si>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</si>
  <si>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</si>
  <si>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</si>
  <si>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</si>
  <si>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</si>
  <si>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</si>
  <si>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</si>
  <si>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</si>
  <si>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</si>
  <si>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</si>
  <si>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</si>
  <si>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</si>
  <si>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</si>
  <si>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</si>
  <si>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</si>
  <si>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</si>
  <si>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</si>
  <si>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</si>
  <si>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</si>
  <si>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</si>
  <si>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</si>
  <si>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</si>
  <si>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</si>
  <si>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</si>
  <si>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</si>
  <si>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</si>
  <si>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</si>
  <si>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</si>
  <si>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</si>
  <si>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</si>
  <si>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</si>
  <si>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</si>
  <si>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</si>
  <si>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</si>
  <si>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</si>
  <si>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</si>
  <si>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</si>
  <si>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</si>
  <si>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</si>
  <si>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</si>
  <si>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</si>
  <si>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</si>
  <si>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</si>
  <si>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</si>
  <si>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</si>
  <si>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</si>
  <si>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</si>
  <si>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</si>
  <si>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</si>
  <si>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</si>
  <si>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</si>
  <si>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</si>
  <si>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</si>
  <si>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</si>
  <si>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</si>
  <si>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</si>
  <si>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</si>
  <si>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</si>
  <si>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</si>
  <si>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</si>
  <si>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</si>
  <si>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</si>
  <si>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</si>
  <si>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</si>
  <si>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</si>
  <si>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</si>
  <si>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</si>
  <si>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</si>
  <si>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</si>
  <si>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</si>
  <si>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</si>
  <si>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</si>
  <si>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</si>
  <si>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</si>
  <si>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</si>
  <si>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</si>
  <si>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</si>
  <si>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</si>
  <si>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</si>
  <si>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</si>
  <si>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</si>
  <si>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</si>
  <si>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</si>
  <si>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</si>
  <si>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</si>
  <si>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</si>
  <si>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</si>
  <si>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</si>
  <si>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</si>
  <si>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</si>
  <si>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</si>
  <si>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</si>
  <si>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</si>
  <si>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</si>
  <si>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</si>
  <si>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</si>
  <si>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</si>
  <si>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</si>
  <si>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</si>
  <si>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</si>
  <si>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</si>
  <si>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</si>
  <si>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</si>
  <si>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</si>
  <si>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</si>
  <si>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</si>
  <si>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</si>
  <si>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</si>
  <si>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</si>
  <si>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</si>
  <si>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</si>
  <si>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</si>
  <si>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</si>
  <si>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</si>
  <si>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</si>
  <si>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</si>
  <si>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</si>
  <si>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</si>
  <si>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</si>
  <si>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</si>
  <si>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</si>
  <si>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</si>
  <si>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</si>
  <si>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</si>
  <si>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</si>
  <si>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</si>
  <si>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</si>
  <si>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</si>
  <si>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</si>
  <si>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</si>
  <si>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</si>
  <si>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</si>
  <si>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</si>
  <si>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</si>
  <si>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</si>
  <si>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</si>
  <si>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</si>
  <si>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</si>
  <si>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</si>
  <si>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</si>
  <si>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</si>
  <si>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</si>
  <si>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</si>
  <si>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</si>
  <si>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</si>
  <si>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</si>
  <si>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</si>
  <si>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</si>
  <si>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</si>
  <si>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</si>
  <si>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</si>
  <si>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</si>
  <si>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</si>
  <si>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</si>
  <si>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</si>
  <si>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</si>
  <si>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</si>
  <si>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</si>
  <si>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</si>
  <si>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</si>
  <si>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</si>
  <si>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</si>
  <si>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</si>
  <si>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</si>
  <si>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</si>
  <si>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</si>
  <si>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</si>
  <si>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</si>
  <si>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</si>
  <si>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</si>
  <si>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</si>
  <si>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</si>
  <si>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</si>
  <si>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</si>
  <si>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</si>
  <si>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</si>
  <si>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</si>
  <si>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</si>
  <si>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</si>
  <si>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</si>
  <si>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</si>
  <si>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</si>
  <si>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</si>
  <si>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</si>
  <si>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</si>
  <si>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</si>
  <si>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</si>
  <si>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</si>
  <si>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</si>
  <si>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</si>
  <si>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</si>
  <si>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</si>
  <si>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</si>
  <si>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</si>
  <si>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</si>
  <si>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</si>
  <si>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</si>
  <si>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</si>
  <si>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</si>
  <si>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</si>
  <si>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</si>
  <si>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</si>
  <si>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</si>
  <si>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</si>
  <si>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</si>
  <si>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</si>
  <si>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</si>
  <si>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</si>
  <si>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</si>
  <si>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</si>
  <si>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</si>
  <si>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</si>
  <si>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</si>
  <si>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</si>
  <si>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</si>
  <si>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6,7,8,14,15,18,19</t>
  </si>
  <si>
    <t>146-2 Т</t>
  </si>
  <si>
    <t>грунт ФЛ-03К ГОСТ 9109-81</t>
  </si>
  <si>
    <t>6,11,14,15,18,19</t>
  </si>
  <si>
    <t>1164-1 Т</t>
  </si>
  <si>
    <t>сиккатив НФ-1 ГОСТ 1003-73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</si>
  <si>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</si>
  <si>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</si>
  <si>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</si>
  <si>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</si>
  <si>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</si>
  <si>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</si>
  <si>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</si>
  <si>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</si>
  <si>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</si>
  <si>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</si>
  <si>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</si>
  <si>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</si>
  <si>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</si>
  <si>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</si>
  <si>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</si>
  <si>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</si>
  <si>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</si>
  <si>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</si>
  <si>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</si>
  <si>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</si>
  <si>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</si>
  <si>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123-2 Т</t>
  </si>
  <si>
    <t>№ 996 от 14.09.2016</t>
  </si>
  <si>
    <t>672-2 Т</t>
  </si>
  <si>
    <t>2917 Т</t>
  </si>
  <si>
    <t>20.41.32.720.000.01.0796.000000000001</t>
  </si>
  <si>
    <t>для чистки ковров, жидкость, СТ РК ГОСТ Р 51696-2003</t>
  </si>
  <si>
    <t>№ 997 от 15.09.2016</t>
  </si>
  <si>
    <t>2918 Т</t>
  </si>
  <si>
    <t xml:space="preserve">Шариковая </t>
  </si>
  <si>
    <t>№ 998 от 15.09.2016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</si>
  <si>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</si>
  <si>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</si>
  <si>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</si>
  <si>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</si>
  <si>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</si>
  <si>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</si>
  <si>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</si>
  <si>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</si>
  <si>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</si>
  <si>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</si>
  <si>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</si>
  <si>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</si>
  <si>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</si>
  <si>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</si>
  <si>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6,7,8,13,14,15,18,19</t>
  </si>
  <si>
    <t>№ 1000 от 15.09.2016</t>
  </si>
  <si>
    <t>429-2 Т</t>
  </si>
  <si>
    <t>Водоэмульсия супер белая Снежинка 13 кг фасад</t>
  </si>
  <si>
    <t>в течение 2 дней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</si>
  <si>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</si>
  <si>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</si>
  <si>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</si>
  <si>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</si>
  <si>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</si>
  <si>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</si>
  <si>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</si>
  <si>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</si>
  <si>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</t>
  </si>
  <si>
    <t>Поковка  Ø1020-8 ГОСТ 6533-78 сталь AISI 321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</si>
</sst>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name val="Arial Cyr"/>
      <charset val="204"/>
    </font>
    <font>
      <sz val="9"/>
      <color rgb="FFC00000"/>
      <name val="Arial Cyr"/>
      <charset val="204"/>
    </font>
    <font>
      <sz val="10"/>
      <color rgb="FF006600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13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13" fillId="0" borderId="0"/>
    <xf numFmtId="0" fontId="34" fillId="0" borderId="0" applyNumberFormat="0" applyFill="0" applyBorder="0" applyAlignment="0" applyProtection="0">
      <alignment vertical="top"/>
      <protection locked="0"/>
    </xf>
    <xf numFmtId="171" fontId="35" fillId="0" borderId="0" applyFont="0" applyFill="0" applyBorder="0" applyAlignment="0" applyProtection="0"/>
  </cellStyleXfs>
  <cellXfs count="392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vertical="top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7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/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3" fillId="0" borderId="0" xfId="2" applyFont="1" applyFill="1" applyBorder="1"/>
    <xf numFmtId="0" fontId="3" fillId="0" borderId="0" xfId="2" applyFont="1" applyFill="1"/>
    <xf numFmtId="0" fontId="3" fillId="0" borderId="0" xfId="2" applyFont="1"/>
    <xf numFmtId="0" fontId="7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7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4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6" applyFont="1" applyFill="1" applyBorder="1" applyAlignment="1">
      <alignment horizontal="left" vertical="center" wrapText="1"/>
    </xf>
    <xf numFmtId="3" fontId="3" fillId="0" borderId="2" xfId="7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7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right" vertical="center" wrapText="1"/>
    </xf>
    <xf numFmtId="1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9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9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9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4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right" vertical="center"/>
    </xf>
    <xf numFmtId="49" fontId="14" fillId="0" borderId="2" xfId="0" applyNumberFormat="1" applyFont="1" applyFill="1" applyBorder="1" applyAlignment="1">
      <alignment horizontal="right" vertical="center" wrapText="1"/>
    </xf>
    <xf numFmtId="49" fontId="14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0" borderId="2" xfId="4" applyFont="1" applyFill="1" applyBorder="1" applyAlignment="1">
      <alignment horizontal="left" vertical="center" wrapText="1"/>
    </xf>
    <xf numFmtId="49" fontId="3" fillId="0" borderId="2" xfId="4" applyNumberFormat="1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1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7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8" fillId="0" borderId="2" xfId="0" applyNumberFormat="1" applyFont="1" applyFill="1" applyBorder="1" applyAlignment="1">
      <alignment horizontal="right" vertical="center" wrapText="1"/>
    </xf>
    <xf numFmtId="0" fontId="18" fillId="0" borderId="2" xfId="0" applyNumberFormat="1" applyFont="1" applyFill="1" applyBorder="1" applyAlignment="1">
      <alignment horizont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/>
    </xf>
    <xf numFmtId="0" fontId="18" fillId="0" borderId="2" xfId="0" applyNumberFormat="1" applyFont="1" applyFill="1" applyBorder="1" applyAlignment="1">
      <alignment horizontal="center" vertical="center"/>
    </xf>
    <xf numFmtId="0" fontId="19" fillId="0" borderId="0" xfId="0" applyFont="1"/>
    <xf numFmtId="0" fontId="18" fillId="0" borderId="5" xfId="0" applyNumberFormat="1" applyFont="1" applyFill="1" applyBorder="1" applyAlignment="1">
      <alignment horizontal="center" wrapText="1"/>
    </xf>
    <xf numFmtId="0" fontId="18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1" fontId="3" fillId="0" borderId="2" xfId="7" applyNumberFormat="1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" fontId="3" fillId="0" borderId="2" xfId="13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21" fillId="0" borderId="0" xfId="0" applyFont="1"/>
    <xf numFmtId="2" fontId="3" fillId="0" borderId="2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3" fillId="0" borderId="6" xfId="7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23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4" fillId="0" borderId="0" xfId="0" applyFont="1" applyBorder="1"/>
    <xf numFmtId="0" fontId="25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10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6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7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9" fontId="3" fillId="0" borderId="0" xfId="0" applyNumberFormat="1" applyFont="1" applyFill="1" applyBorder="1"/>
    <xf numFmtId="49" fontId="28" fillId="0" borderId="0" xfId="0" applyNumberFormat="1" applyFont="1" applyFill="1" applyBorder="1"/>
    <xf numFmtId="0" fontId="29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6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top" wrapText="1"/>
    </xf>
    <xf numFmtId="0" fontId="26" fillId="0" borderId="0" xfId="2" applyFont="1" applyFill="1"/>
    <xf numFmtId="0" fontId="27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right" vertical="center"/>
    </xf>
    <xf numFmtId="49" fontId="30" fillId="0" borderId="0" xfId="0" applyNumberFormat="1" applyFont="1" applyBorder="1"/>
    <xf numFmtId="2" fontId="3" fillId="0" borderId="7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1" fontId="3" fillId="0" borderId="2" xfId="3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/>
    </xf>
    <xf numFmtId="0" fontId="3" fillId="0" borderId="6" xfId="10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10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31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8" applyNumberFormat="1" applyFont="1" applyFill="1" applyBorder="1" applyAlignment="1">
      <alignment horizontal="center" vertical="center"/>
    </xf>
    <xf numFmtId="0" fontId="3" fillId="0" borderId="2" xfId="1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right" vertical="center" wrapText="1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1" fontId="3" fillId="0" borderId="2" xfId="2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0" fontId="3" fillId="0" borderId="2" xfId="0" applyNumberFormat="1" applyFont="1" applyFill="1" applyBorder="1" applyAlignment="1">
      <alignment horizontal="distributed" vertical="center" wrapText="1"/>
    </xf>
    <xf numFmtId="2" fontId="3" fillId="0" borderId="2" xfId="6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10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4" fontId="3" fillId="0" borderId="2" xfId="5" applyNumberFormat="1" applyFont="1" applyFill="1" applyBorder="1" applyAlignment="1">
      <alignment horizontal="right" vertical="center" wrapText="1"/>
    </xf>
    <xf numFmtId="0" fontId="3" fillId="0" borderId="5" xfId="3" applyFont="1" applyFill="1" applyBorder="1" applyAlignment="1">
      <alignment horizontal="center" vertical="center"/>
    </xf>
    <xf numFmtId="0" fontId="14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6" fillId="0" borderId="0" xfId="0" applyFont="1" applyFill="1"/>
    <xf numFmtId="0" fontId="37" fillId="0" borderId="0" xfId="0" applyFont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37" fillId="0" borderId="0" xfId="0" applyFont="1" applyFill="1"/>
    <xf numFmtId="0" fontId="14" fillId="0" borderId="2" xfId="0" applyFont="1" applyFill="1" applyBorder="1" applyAlignment="1">
      <alignment horizontal="center" vertical="center" wrapText="1"/>
    </xf>
    <xf numFmtId="0" fontId="38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" fillId="0" borderId="0" xfId="2" applyFont="1" applyFill="1" applyAlignment="1">
      <alignment horizontal="left" vertical="center" wrapText="1"/>
    </xf>
    <xf numFmtId="0" fontId="39" fillId="3" borderId="0" xfId="2" applyFont="1" applyFill="1" applyAlignment="1">
      <alignment horizontal="left" vertical="center" wrapText="1"/>
    </xf>
    <xf numFmtId="0" fontId="39" fillId="0" borderId="0" xfId="0" applyFont="1" applyFill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49" fontId="14" fillId="0" borderId="7" xfId="0" applyNumberFormat="1" applyFont="1" applyFill="1" applyBorder="1" applyAlignment="1">
      <alignment horizontal="center" vertical="center" wrapText="1"/>
    </xf>
    <xf numFmtId="0" fontId="39" fillId="3" borderId="0" xfId="2" applyFont="1" applyFill="1"/>
    <xf numFmtId="1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9" fontId="14" fillId="0" borderId="0" xfId="0" applyNumberFormat="1" applyFont="1" applyFill="1"/>
    <xf numFmtId="49" fontId="40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6" fillId="0" borderId="0" xfId="0" applyFont="1"/>
    <xf numFmtId="49" fontId="15" fillId="0" borderId="5" xfId="0" applyNumberFormat="1" applyFont="1" applyFill="1" applyBorder="1" applyAlignment="1">
      <alignment horizontal="center"/>
    </xf>
    <xf numFmtId="49" fontId="15" fillId="0" borderId="2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9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41" fillId="0" borderId="0" xfId="0" applyFont="1" applyFill="1" applyBorder="1"/>
    <xf numFmtId="0" fontId="42" fillId="0" borderId="0" xfId="0" applyFont="1" applyFill="1" applyBorder="1"/>
    <xf numFmtId="0" fontId="7" fillId="0" borderId="2" xfId="0" applyFont="1" applyFill="1" applyBorder="1"/>
    <xf numFmtId="0" fontId="7" fillId="0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/>
    <xf numFmtId="4" fontId="7" fillId="0" borderId="2" xfId="0" applyNumberFormat="1" applyFont="1" applyFill="1" applyBorder="1" applyAlignment="1">
      <alignment horizontal="right" vertical="center" indent="1"/>
    </xf>
    <xf numFmtId="1" fontId="7" fillId="0" borderId="2" xfId="0" applyNumberFormat="1" applyFont="1" applyFill="1" applyBorder="1"/>
    <xf numFmtId="0" fontId="8" fillId="0" borderId="0" xfId="2" applyFont="1" applyFill="1" applyBorder="1"/>
    <xf numFmtId="0" fontId="32" fillId="0" borderId="0" xfId="2" applyFont="1" applyFill="1" applyBorder="1"/>
    <xf numFmtId="0" fontId="12" fillId="0" borderId="0" xfId="2" applyFont="1" applyFill="1" applyBorder="1"/>
    <xf numFmtId="4" fontId="3" fillId="0" borderId="2" xfId="1" applyNumberFormat="1" applyFont="1" applyFill="1" applyBorder="1" applyAlignment="1">
      <alignment horizontal="right" vertical="center" wrapText="1"/>
    </xf>
    <xf numFmtId="0" fontId="33" fillId="0" borderId="0" xfId="2" applyFont="1" applyFill="1" applyBorder="1"/>
    <xf numFmtId="0" fontId="43" fillId="0" borderId="0" xfId="2" applyFont="1" applyFill="1" applyBorder="1"/>
    <xf numFmtId="0" fontId="3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center" vertical="center" wrapText="1"/>
    </xf>
    <xf numFmtId="2" fontId="3" fillId="0" borderId="2" xfId="5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17" fontId="3" fillId="0" borderId="2" xfId="0" applyNumberFormat="1" applyFont="1" applyFill="1" applyBorder="1" applyAlignment="1">
      <alignment horizontal="left" vertical="center" wrapText="1"/>
    </xf>
    <xf numFmtId="17" fontId="3" fillId="0" borderId="2" xfId="0" applyNumberFormat="1" applyFont="1" applyFill="1" applyBorder="1" applyAlignment="1">
      <alignment vertical="center" wrapText="1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0" fontId="3" fillId="0" borderId="2" xfId="15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6" applyNumberFormat="1" applyFont="1" applyFill="1" applyBorder="1" applyAlignment="1">
      <alignment vertical="center" wrapText="1"/>
    </xf>
    <xf numFmtId="0" fontId="3" fillId="0" borderId="2" xfId="10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4" fontId="3" fillId="0" borderId="2" xfId="2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center" vertical="center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3" applyFont="1" applyFill="1" applyBorder="1" applyAlignment="1">
      <alignment vertical="center" wrapText="1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13" xfId="0" applyFont="1" applyFill="1" applyBorder="1" applyAlignment="1">
      <alignment horizontal="center" vertical="center" wrapText="1"/>
    </xf>
  </cellXfs>
  <cellStyles count="18">
    <cellStyle name="Гиперссылка 2" xfId="16"/>
    <cellStyle name="Обычный" xfId="0" builtinId="0"/>
    <cellStyle name="Обычный 2" xfId="2"/>
    <cellStyle name="Обычный 2 2" xfId="3"/>
    <cellStyle name="Обычный 4" xfId="15"/>
    <cellStyle name="Обычный_20" xfId="6"/>
    <cellStyle name="Обычный_апрель" xfId="14"/>
    <cellStyle name="Обычный_Лист1 12" xfId="13"/>
    <cellStyle name="Обычный_Лист1 2" xfId="7"/>
    <cellStyle name="Обычный_Лист1 5" xfId="4"/>
    <cellStyle name="Обычный_Лист1_2" xfId="9"/>
    <cellStyle name="Обычный_Лист2" xfId="10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8"/>
    <cellStyle name="Финансовый" xfId="1" builtinId="3"/>
    <cellStyle name="Финансовый 2" xfId="11"/>
    <cellStyle name="Финансовый 3" xfId="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pic>
      <xdr:nvPicPr>
        <xdr:cNvPr id="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304800</xdr:colOff>
      <xdr:row>4426</xdr:row>
      <xdr:rowOff>479425</xdr:rowOff>
    </xdr:to>
    <xdr:sp macro="" textlink="">
      <xdr:nvSpPr>
        <xdr:cNvPr id="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pic>
      <xdr:nvPicPr>
        <xdr:cNvPr id="6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0</xdr:colOff>
      <xdr:row>4426</xdr:row>
      <xdr:rowOff>479425</xdr:rowOff>
    </xdr:to>
    <xdr:pic>
      <xdr:nvPicPr>
        <xdr:cNvPr id="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123539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4</xdr:col>
      <xdr:colOff>304800</xdr:colOff>
      <xdr:row>4426</xdr:row>
      <xdr:rowOff>479425</xdr:rowOff>
    </xdr:to>
    <xdr:sp macro="" textlink="">
      <xdr:nvSpPr>
        <xdr:cNvPr id="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4426</xdr:row>
      <xdr:rowOff>0</xdr:rowOff>
    </xdr:from>
    <xdr:to>
      <xdr:col>3</xdr:col>
      <xdr:colOff>304800</xdr:colOff>
      <xdr:row>4426</xdr:row>
      <xdr:rowOff>479425</xdr:rowOff>
    </xdr:to>
    <xdr:sp macro="" textlink="">
      <xdr:nvSpPr>
        <xdr:cNvPr id="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123539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123539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4426</xdr:row>
      <xdr:rowOff>0</xdr:rowOff>
    </xdr:from>
    <xdr:to>
      <xdr:col>5</xdr:col>
      <xdr:colOff>0</xdr:colOff>
      <xdr:row>4426</xdr:row>
      <xdr:rowOff>479425</xdr:rowOff>
    </xdr:to>
    <xdr:sp macro="" textlink="">
      <xdr:nvSpPr>
        <xdr:cNvPr id="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123539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pic>
      <xdr:nvPicPr>
        <xdr:cNvPr id="12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352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12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1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13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1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1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304800</xdr:colOff>
      <xdr:row>4438</xdr:row>
      <xdr:rowOff>479425</xdr:rowOff>
    </xdr:to>
    <xdr:sp macro="" textlink="">
      <xdr:nvSpPr>
        <xdr:cNvPr id="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pic>
      <xdr:nvPicPr>
        <xdr:cNvPr id="17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352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17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19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0</xdr:colOff>
      <xdr:row>4438</xdr:row>
      <xdr:rowOff>479425</xdr:rowOff>
    </xdr:to>
    <xdr:pic>
      <xdr:nvPicPr>
        <xdr:cNvPr id="2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13</xdr:col>
      <xdr:colOff>304800</xdr:colOff>
      <xdr:row>4438</xdr:row>
      <xdr:rowOff>479425</xdr:rowOff>
    </xdr:to>
    <xdr:sp macro="" textlink="">
      <xdr:nvSpPr>
        <xdr:cNvPr id="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11</xdr:col>
      <xdr:colOff>362528</xdr:colOff>
      <xdr:row>4438</xdr:row>
      <xdr:rowOff>479425</xdr:rowOff>
    </xdr:to>
    <xdr:sp macro="" textlink="">
      <xdr:nvSpPr>
        <xdr:cNvPr id="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2410403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4438</xdr:row>
      <xdr:rowOff>0</xdr:rowOff>
    </xdr:from>
    <xdr:to>
      <xdr:col>14</xdr:col>
      <xdr:colOff>0</xdr:colOff>
      <xdr:row>4438</xdr:row>
      <xdr:rowOff>479425</xdr:rowOff>
    </xdr:to>
    <xdr:sp macro="" textlink="">
      <xdr:nvSpPr>
        <xdr:cNvPr id="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pic>
      <xdr:nvPicPr>
        <xdr:cNvPr id="23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25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2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24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26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304800</xdr:colOff>
      <xdr:row>4438</xdr:row>
      <xdr:rowOff>479425</xdr:rowOff>
    </xdr:to>
    <xdr:sp macro="" textlink="">
      <xdr:nvSpPr>
        <xdr:cNvPr id="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pic>
      <xdr:nvPicPr>
        <xdr:cNvPr id="28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25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2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30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31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9</xdr:col>
      <xdr:colOff>606714</xdr:colOff>
      <xdr:row>4438</xdr:row>
      <xdr:rowOff>479425</xdr:rowOff>
    </xdr:to>
    <xdr:sp macro="" textlink="">
      <xdr:nvSpPr>
        <xdr:cNvPr id="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240693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4438</xdr:row>
      <xdr:rowOff>0</xdr:rowOff>
    </xdr:from>
    <xdr:to>
      <xdr:col>12</xdr:col>
      <xdr:colOff>0</xdr:colOff>
      <xdr:row>4438</xdr:row>
      <xdr:rowOff>479425</xdr:rowOff>
    </xdr:to>
    <xdr:sp macro="" textlink="">
      <xdr:nvSpPr>
        <xdr:cNvPr id="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34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34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35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37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304800</xdr:colOff>
      <xdr:row>4438</xdr:row>
      <xdr:rowOff>479425</xdr:rowOff>
    </xdr:to>
    <xdr:sp macro="" textlink="">
      <xdr:nvSpPr>
        <xdr:cNvPr id="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pic>
      <xdr:nvPicPr>
        <xdr:cNvPr id="39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3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4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42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11</xdr:col>
      <xdr:colOff>0</xdr:colOff>
      <xdr:row>4438</xdr:row>
      <xdr:rowOff>479425</xdr:rowOff>
    </xdr:to>
    <xdr:sp macro="" textlink="">
      <xdr:nvSpPr>
        <xdr:cNvPr id="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8</xdr:col>
      <xdr:colOff>553028</xdr:colOff>
      <xdr:row>4438</xdr:row>
      <xdr:rowOff>479425</xdr:rowOff>
    </xdr:to>
    <xdr:sp macro="" textlink="">
      <xdr:nvSpPr>
        <xdr:cNvPr id="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2410403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4438</xdr:row>
      <xdr:rowOff>0</xdr:rowOff>
    </xdr:from>
    <xdr:to>
      <xdr:col>11</xdr:col>
      <xdr:colOff>125557</xdr:colOff>
      <xdr:row>4438</xdr:row>
      <xdr:rowOff>479425</xdr:rowOff>
    </xdr:to>
    <xdr:sp macro="" textlink="">
      <xdr:nvSpPr>
        <xdr:cNvPr id="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45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4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46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48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50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2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3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5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55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6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7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59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5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5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5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304800</xdr:colOff>
      <xdr:row>4438</xdr:row>
      <xdr:rowOff>479425</xdr:rowOff>
    </xdr:to>
    <xdr:sp macro="" textlink="">
      <xdr:nvSpPr>
        <xdr:cNvPr id="6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pic>
      <xdr:nvPicPr>
        <xdr:cNvPr id="61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61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63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64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4438</xdr:row>
      <xdr:rowOff>0</xdr:rowOff>
    </xdr:from>
    <xdr:to>
      <xdr:col>10</xdr:col>
      <xdr:colOff>0</xdr:colOff>
      <xdr:row>4438</xdr:row>
      <xdr:rowOff>479425</xdr:rowOff>
    </xdr:to>
    <xdr:sp macro="" textlink="">
      <xdr:nvSpPr>
        <xdr:cNvPr id="6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6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66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66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68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6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6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6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69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72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72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73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75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7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7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77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79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7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7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7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80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8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8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83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8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84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8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86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8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8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8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8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8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8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8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0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9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1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9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94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9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5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9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7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9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9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99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9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9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9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0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02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304800</xdr:colOff>
      <xdr:row>4438</xdr:row>
      <xdr:rowOff>479425</xdr:rowOff>
    </xdr:to>
    <xdr:sp macro="" textlink="">
      <xdr:nvSpPr>
        <xdr:cNvPr id="10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pic>
      <xdr:nvPicPr>
        <xdr:cNvPr id="105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0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06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08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0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4438</xdr:row>
      <xdr:rowOff>0</xdr:rowOff>
    </xdr:from>
    <xdr:to>
      <xdr:col>9</xdr:col>
      <xdr:colOff>0</xdr:colOff>
      <xdr:row>4438</xdr:row>
      <xdr:rowOff>479425</xdr:rowOff>
    </xdr:to>
    <xdr:sp macro="" textlink="">
      <xdr:nvSpPr>
        <xdr:cNvPr id="10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0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10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0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2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3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15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6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7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19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21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1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2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4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304800</xdr:colOff>
      <xdr:row>4438</xdr:row>
      <xdr:rowOff>479425</xdr:rowOff>
    </xdr:to>
    <xdr:sp macro="" textlink="">
      <xdr:nvSpPr>
        <xdr:cNvPr id="1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4438</xdr:row>
      <xdr:rowOff>0</xdr:rowOff>
    </xdr:from>
    <xdr:to>
      <xdr:col>8</xdr:col>
      <xdr:colOff>0</xdr:colOff>
      <xdr:row>4438</xdr:row>
      <xdr:rowOff>479425</xdr:rowOff>
    </xdr:to>
    <xdr:pic>
      <xdr:nvPicPr>
        <xdr:cNvPr id="126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6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8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98714</xdr:colOff>
      <xdr:row>4438</xdr:row>
      <xdr:rowOff>479425</xdr:rowOff>
    </xdr:to>
    <xdr:sp macro="" textlink="">
      <xdr:nvSpPr>
        <xdr:cNvPr id="1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29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8</xdr:col>
      <xdr:colOff>155864</xdr:colOff>
      <xdr:row>4438</xdr:row>
      <xdr:rowOff>479425</xdr:rowOff>
    </xdr:to>
    <xdr:sp macro="" textlink="">
      <xdr:nvSpPr>
        <xdr:cNvPr id="1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4438</xdr:row>
      <xdr:rowOff>0</xdr:rowOff>
    </xdr:from>
    <xdr:to>
      <xdr:col>8</xdr:col>
      <xdr:colOff>298739</xdr:colOff>
      <xdr:row>4438</xdr:row>
      <xdr:rowOff>479425</xdr:rowOff>
    </xdr:to>
    <xdr:sp macro="" textlink="">
      <xdr:nvSpPr>
        <xdr:cNvPr id="1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3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32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33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35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3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37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39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3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40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4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4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4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44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4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4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304800</xdr:colOff>
      <xdr:row>4438</xdr:row>
      <xdr:rowOff>479425</xdr:rowOff>
    </xdr:to>
    <xdr:sp macro="" textlink="">
      <xdr:nvSpPr>
        <xdr:cNvPr id="1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pic>
      <xdr:nvPicPr>
        <xdr:cNvPr id="14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4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50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51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4438</xdr:row>
      <xdr:rowOff>0</xdr:rowOff>
    </xdr:from>
    <xdr:to>
      <xdr:col>7</xdr:col>
      <xdr:colOff>0</xdr:colOff>
      <xdr:row>4438</xdr:row>
      <xdr:rowOff>479425</xdr:rowOff>
    </xdr:to>
    <xdr:sp macro="" textlink="">
      <xdr:nvSpPr>
        <xdr:cNvPr id="1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54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54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55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57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5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5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59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5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5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5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6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62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64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65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66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68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6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6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6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6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7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7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7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304800</xdr:colOff>
      <xdr:row>4438</xdr:row>
      <xdr:rowOff>479425</xdr:rowOff>
    </xdr:to>
    <xdr:sp macro="" textlink="">
      <xdr:nvSpPr>
        <xdr:cNvPr id="17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pic>
      <xdr:nvPicPr>
        <xdr:cNvPr id="170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70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72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73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4438</xdr:row>
      <xdr:rowOff>0</xdr:rowOff>
    </xdr:from>
    <xdr:to>
      <xdr:col>6</xdr:col>
      <xdr:colOff>0</xdr:colOff>
      <xdr:row>4438</xdr:row>
      <xdr:rowOff>479425</xdr:rowOff>
    </xdr:to>
    <xdr:sp macro="" textlink="">
      <xdr:nvSpPr>
        <xdr:cNvPr id="17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7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75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75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77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78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7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7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7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304800</xdr:colOff>
      <xdr:row>4438</xdr:row>
      <xdr:rowOff>479425</xdr:rowOff>
    </xdr:to>
    <xdr:sp macro="" textlink="">
      <xdr:nvSpPr>
        <xdr:cNvPr id="18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pic>
      <xdr:nvPicPr>
        <xdr:cNvPr id="181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81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8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82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8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0</xdr:colOff>
      <xdr:row>4438</xdr:row>
      <xdr:rowOff>479425</xdr:rowOff>
    </xdr:to>
    <xdr:pic>
      <xdr:nvPicPr>
        <xdr:cNvPr id="184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4</xdr:col>
      <xdr:colOff>304800</xdr:colOff>
      <xdr:row>4438</xdr:row>
      <xdr:rowOff>479425</xdr:rowOff>
    </xdr:to>
    <xdr:sp macro="" textlink="">
      <xdr:nvSpPr>
        <xdr:cNvPr id="18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4438</xdr:row>
      <xdr:rowOff>0</xdr:rowOff>
    </xdr:from>
    <xdr:to>
      <xdr:col>3</xdr:col>
      <xdr:colOff>304800</xdr:colOff>
      <xdr:row>4438</xdr:row>
      <xdr:rowOff>479425</xdr:rowOff>
    </xdr:to>
    <xdr:sp macro="" textlink="">
      <xdr:nvSpPr>
        <xdr:cNvPr id="18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4438</xdr:row>
      <xdr:rowOff>0</xdr:rowOff>
    </xdr:from>
    <xdr:to>
      <xdr:col>5</xdr:col>
      <xdr:colOff>0</xdr:colOff>
      <xdr:row>4438</xdr:row>
      <xdr:rowOff>479425</xdr:rowOff>
    </xdr:to>
    <xdr:sp macro="" textlink="">
      <xdr:nvSpPr>
        <xdr:cNvPr id="18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8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pic>
      <xdr:nvPicPr>
        <xdr:cNvPr id="18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352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86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8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88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8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8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89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8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9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304800</xdr:colOff>
      <xdr:row>1297</xdr:row>
      <xdr:rowOff>479425</xdr:rowOff>
    </xdr:to>
    <xdr:sp macro="" textlink="">
      <xdr:nvSpPr>
        <xdr:cNvPr id="19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9352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pic>
      <xdr:nvPicPr>
        <xdr:cNvPr id="19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352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92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9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93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9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0</xdr:colOff>
      <xdr:row>1297</xdr:row>
      <xdr:rowOff>479425</xdr:rowOff>
    </xdr:to>
    <xdr:pic>
      <xdr:nvPicPr>
        <xdr:cNvPr id="195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874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13</xdr:col>
      <xdr:colOff>304800</xdr:colOff>
      <xdr:row>1297</xdr:row>
      <xdr:rowOff>479425</xdr:rowOff>
    </xdr:to>
    <xdr:sp macro="" textlink="">
      <xdr:nvSpPr>
        <xdr:cNvPr id="19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38874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11</xdr:col>
      <xdr:colOff>362528</xdr:colOff>
      <xdr:row>1297</xdr:row>
      <xdr:rowOff>479425</xdr:rowOff>
    </xdr:to>
    <xdr:sp macro="" textlink="">
      <xdr:nvSpPr>
        <xdr:cNvPr id="19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2410403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180975</xdr:colOff>
      <xdr:row>1297</xdr:row>
      <xdr:rowOff>0</xdr:rowOff>
    </xdr:from>
    <xdr:to>
      <xdr:col>14</xdr:col>
      <xdr:colOff>0</xdr:colOff>
      <xdr:row>1297</xdr:row>
      <xdr:rowOff>479425</xdr:rowOff>
    </xdr:to>
    <xdr:sp macro="" textlink="">
      <xdr:nvSpPr>
        <xdr:cNvPr id="19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40684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19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pic>
      <xdr:nvPicPr>
        <xdr:cNvPr id="19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25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197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19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19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19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19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199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19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19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19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19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00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304800</xdr:colOff>
      <xdr:row>1297</xdr:row>
      <xdr:rowOff>479425</xdr:rowOff>
    </xdr:to>
    <xdr:sp macro="" textlink="">
      <xdr:nvSpPr>
        <xdr:cNvPr id="20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2925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pic>
      <xdr:nvPicPr>
        <xdr:cNvPr id="20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25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03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04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06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9</xdr:col>
      <xdr:colOff>606714</xdr:colOff>
      <xdr:row>1297</xdr:row>
      <xdr:rowOff>479425</xdr:rowOff>
    </xdr:to>
    <xdr:sp macro="" textlink="">
      <xdr:nvSpPr>
        <xdr:cNvPr id="20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240693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1297</xdr:row>
      <xdr:rowOff>0</xdr:rowOff>
    </xdr:from>
    <xdr:to>
      <xdr:col>12</xdr:col>
      <xdr:colOff>0</xdr:colOff>
      <xdr:row>1297</xdr:row>
      <xdr:rowOff>479425</xdr:rowOff>
    </xdr:to>
    <xdr:sp macro="" textlink="">
      <xdr:nvSpPr>
        <xdr:cNvPr id="20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934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0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0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08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0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0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0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0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0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0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1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304800</xdr:colOff>
      <xdr:row>1297</xdr:row>
      <xdr:rowOff>479425</xdr:rowOff>
    </xdr:to>
    <xdr:sp macro="" textlink="">
      <xdr:nvSpPr>
        <xdr:cNvPr id="2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753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pic>
      <xdr:nvPicPr>
        <xdr:cNvPr id="21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753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4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5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7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11</xdr:col>
      <xdr:colOff>0</xdr:colOff>
      <xdr:row>1297</xdr:row>
      <xdr:rowOff>479425</xdr:rowOff>
    </xdr:to>
    <xdr:sp macro="" textlink="">
      <xdr:nvSpPr>
        <xdr:cNvPr id="2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8</xdr:col>
      <xdr:colOff>553028</xdr:colOff>
      <xdr:row>1297</xdr:row>
      <xdr:rowOff>479425</xdr:rowOff>
    </xdr:to>
    <xdr:sp macro="" textlink="">
      <xdr:nvSpPr>
        <xdr:cNvPr id="2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2410403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180975</xdr:colOff>
      <xdr:row>1297</xdr:row>
      <xdr:rowOff>0</xdr:rowOff>
    </xdr:from>
    <xdr:to>
      <xdr:col>11</xdr:col>
      <xdr:colOff>125557</xdr:colOff>
      <xdr:row>1297</xdr:row>
      <xdr:rowOff>479425</xdr:rowOff>
    </xdr:to>
    <xdr:sp macro="" textlink="">
      <xdr:nvSpPr>
        <xdr:cNvPr id="2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1058525" y="2924175"/>
          <a:ext cx="820882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1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19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21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22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2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25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26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28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2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3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304800</xdr:colOff>
      <xdr:row>1297</xdr:row>
      <xdr:rowOff>479425</xdr:rowOff>
    </xdr:to>
    <xdr:sp macro="" textlink="">
      <xdr:nvSpPr>
        <xdr:cNvPr id="2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8775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pic>
      <xdr:nvPicPr>
        <xdr:cNvPr id="236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775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3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3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180975</xdr:colOff>
      <xdr:row>1297</xdr:row>
      <xdr:rowOff>0</xdr:rowOff>
    </xdr:from>
    <xdr:to>
      <xdr:col>10</xdr:col>
      <xdr:colOff>0</xdr:colOff>
      <xdr:row>1297</xdr:row>
      <xdr:rowOff>479425</xdr:rowOff>
    </xdr:to>
    <xdr:sp macro="" textlink="">
      <xdr:nvSpPr>
        <xdr:cNvPr id="2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8869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41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41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4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44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47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47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4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0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52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2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4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5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5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57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8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59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5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5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5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61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6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63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63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6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64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6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66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6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6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68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68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6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6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6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0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7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1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7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7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4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7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5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7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7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7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7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304800</xdr:colOff>
      <xdr:row>1297</xdr:row>
      <xdr:rowOff>479425</xdr:rowOff>
    </xdr:to>
    <xdr:sp macro="" textlink="">
      <xdr:nvSpPr>
        <xdr:cNvPr id="27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97059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pic>
      <xdr:nvPicPr>
        <xdr:cNvPr id="27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79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7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81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82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180975</xdr:colOff>
      <xdr:row>1297</xdr:row>
      <xdr:rowOff>0</xdr:rowOff>
    </xdr:from>
    <xdr:to>
      <xdr:col>9</xdr:col>
      <xdr:colOff>0</xdr:colOff>
      <xdr:row>1297</xdr:row>
      <xdr:rowOff>479425</xdr:rowOff>
    </xdr:to>
    <xdr:sp macro="" textlink="">
      <xdr:nvSpPr>
        <xdr:cNvPr id="28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8677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8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8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8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8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8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8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8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8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8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8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8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8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8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8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9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9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9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9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9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9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29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296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6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9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9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7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29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29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299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29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29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29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30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30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304800</xdr:colOff>
      <xdr:row>1297</xdr:row>
      <xdr:rowOff>479425</xdr:rowOff>
    </xdr:to>
    <xdr:sp macro="" textlink="">
      <xdr:nvSpPr>
        <xdr:cNvPr id="30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686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1297</xdr:row>
      <xdr:rowOff>0</xdr:rowOff>
    </xdr:from>
    <xdr:to>
      <xdr:col>8</xdr:col>
      <xdr:colOff>0</xdr:colOff>
      <xdr:row>1297</xdr:row>
      <xdr:rowOff>479425</xdr:rowOff>
    </xdr:to>
    <xdr:pic>
      <xdr:nvPicPr>
        <xdr:cNvPr id="301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01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30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30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0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98714</xdr:colOff>
      <xdr:row>1297</xdr:row>
      <xdr:rowOff>479425</xdr:rowOff>
    </xdr:to>
    <xdr:sp macro="" textlink="">
      <xdr:nvSpPr>
        <xdr:cNvPr id="30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62258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30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04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8</xdr:col>
      <xdr:colOff>155864</xdr:colOff>
      <xdr:row>1297</xdr:row>
      <xdr:rowOff>479425</xdr:rowOff>
    </xdr:to>
    <xdr:sp macro="" textlink="">
      <xdr:nvSpPr>
        <xdr:cNvPr id="30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8607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180975</xdr:colOff>
      <xdr:row>1297</xdr:row>
      <xdr:rowOff>0</xdr:rowOff>
    </xdr:from>
    <xdr:to>
      <xdr:col>8</xdr:col>
      <xdr:colOff>298739</xdr:colOff>
      <xdr:row>1297</xdr:row>
      <xdr:rowOff>479425</xdr:rowOff>
    </xdr:to>
    <xdr:sp macro="" textlink="">
      <xdr:nvSpPr>
        <xdr:cNvPr id="30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8162925" y="2924175"/>
          <a:ext cx="822614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0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06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07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08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0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0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0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0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12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2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4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5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1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17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7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19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20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304800</xdr:colOff>
      <xdr:row>1297</xdr:row>
      <xdr:rowOff>479425</xdr:rowOff>
    </xdr:to>
    <xdr:sp macro="" textlink="">
      <xdr:nvSpPr>
        <xdr:cNvPr id="32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9819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pic>
      <xdr:nvPicPr>
        <xdr:cNvPr id="323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19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23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24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26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1297</xdr:row>
      <xdr:rowOff>0</xdr:rowOff>
    </xdr:from>
    <xdr:to>
      <xdr:col>7</xdr:col>
      <xdr:colOff>0</xdr:colOff>
      <xdr:row>1297</xdr:row>
      <xdr:rowOff>479425</xdr:rowOff>
    </xdr:to>
    <xdr:sp macro="" textlink="">
      <xdr:nvSpPr>
        <xdr:cNvPr id="3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0104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2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2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28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0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1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3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3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4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58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73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3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3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3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4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4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304800</xdr:colOff>
      <xdr:row>1297</xdr:row>
      <xdr:rowOff>479425</xdr:rowOff>
    </xdr:to>
    <xdr:sp macro="" textlink="">
      <xdr:nvSpPr>
        <xdr:cNvPr id="3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294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pic>
      <xdr:nvPicPr>
        <xdr:cNvPr id="34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4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4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4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1297</xdr:row>
      <xdr:rowOff>0</xdr:rowOff>
    </xdr:from>
    <xdr:to>
      <xdr:col>6</xdr:col>
      <xdr:colOff>0</xdr:colOff>
      <xdr:row>1297</xdr:row>
      <xdr:rowOff>479425</xdr:rowOff>
    </xdr:to>
    <xdr:sp macro="" textlink="">
      <xdr:nvSpPr>
        <xdr:cNvPr id="3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27685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50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2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3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304800</xdr:colOff>
      <xdr:row>1297</xdr:row>
      <xdr:rowOff>479425</xdr:rowOff>
    </xdr:to>
    <xdr:sp macro="" textlink="">
      <xdr:nvSpPr>
        <xdr:cNvPr id="35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pic>
      <xdr:nvPicPr>
        <xdr:cNvPr id="356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6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7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0</xdr:colOff>
      <xdr:row>1297</xdr:row>
      <xdr:rowOff>479425</xdr:rowOff>
    </xdr:to>
    <xdr:pic>
      <xdr:nvPicPr>
        <xdr:cNvPr id="359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1297</xdr:row>
      <xdr:rowOff>479425</xdr:rowOff>
    </xdr:to>
    <xdr:sp macro="" textlink="">
      <xdr:nvSpPr>
        <xdr:cNvPr id="35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5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5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6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1297</xdr:row>
      <xdr:rowOff>0</xdr:rowOff>
    </xdr:from>
    <xdr:to>
      <xdr:col>3</xdr:col>
      <xdr:colOff>304800</xdr:colOff>
      <xdr:row>1297</xdr:row>
      <xdr:rowOff>479425</xdr:rowOff>
    </xdr:to>
    <xdr:sp macro="" textlink="">
      <xdr:nvSpPr>
        <xdr:cNvPr id="36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6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6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1297</xdr:row>
      <xdr:rowOff>0</xdr:rowOff>
    </xdr:from>
    <xdr:to>
      <xdr:col>5</xdr:col>
      <xdr:colOff>0</xdr:colOff>
      <xdr:row>1297</xdr:row>
      <xdr:rowOff>479425</xdr:rowOff>
    </xdr:to>
    <xdr:sp macro="" textlink="">
      <xdr:nvSpPr>
        <xdr:cNvPr id="36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pic>
      <xdr:nvPicPr>
        <xdr:cNvPr id="3614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61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6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63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6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64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6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304800</xdr:colOff>
      <xdr:row>4443</xdr:row>
      <xdr:rowOff>479425</xdr:rowOff>
    </xdr:to>
    <xdr:sp macro="" textlink="">
      <xdr:nvSpPr>
        <xdr:cNvPr id="36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9587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pic>
      <xdr:nvPicPr>
        <xdr:cNvPr id="3669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587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67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6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685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6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6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6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0</xdr:colOff>
      <xdr:row>4443</xdr:row>
      <xdr:rowOff>479425</xdr:rowOff>
    </xdr:to>
    <xdr:pic>
      <xdr:nvPicPr>
        <xdr:cNvPr id="3700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48125" y="519112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7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4</xdr:col>
      <xdr:colOff>304800</xdr:colOff>
      <xdr:row>4443</xdr:row>
      <xdr:rowOff>479425</xdr:rowOff>
    </xdr:to>
    <xdr:sp macro="" textlink="">
      <xdr:nvSpPr>
        <xdr:cNvPr id="37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7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4443</xdr:row>
      <xdr:rowOff>0</xdr:rowOff>
    </xdr:from>
    <xdr:to>
      <xdr:col>3</xdr:col>
      <xdr:colOff>304800</xdr:colOff>
      <xdr:row>4443</xdr:row>
      <xdr:rowOff>479425</xdr:rowOff>
    </xdr:to>
    <xdr:sp macro="" textlink="">
      <xdr:nvSpPr>
        <xdr:cNvPr id="37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971800" y="519112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48125" y="519112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4443</xdr:row>
      <xdr:rowOff>0</xdr:rowOff>
    </xdr:from>
    <xdr:to>
      <xdr:col>5</xdr:col>
      <xdr:colOff>0</xdr:colOff>
      <xdr:row>4443</xdr:row>
      <xdr:rowOff>479425</xdr:rowOff>
    </xdr:to>
    <xdr:sp macro="" textlink="">
      <xdr:nvSpPr>
        <xdr:cNvPr id="37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229100" y="519112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F4629"/>
  <sheetViews>
    <sheetView tabSelected="1" zoomScale="125" zoomScaleNormal="125" workbookViewId="0">
      <pane xSplit="7770"/>
      <selection activeCell="D3" sqref="D3"/>
      <selection pane="topRight" activeCell="X1" sqref="A1:X1048576"/>
    </sheetView>
  </sheetViews>
  <sheetFormatPr defaultRowHeight="15"/>
  <cols>
    <col min="1" max="18" width="9.140625" style="29"/>
    <col min="19" max="19" width="12.140625" style="29" customWidth="1"/>
    <col min="20" max="20" width="18.42578125" style="29" customWidth="1"/>
    <col min="21" max="21" width="17.42578125" style="29" customWidth="1"/>
    <col min="22" max="24" width="9.140625" style="29"/>
  </cols>
  <sheetData>
    <row r="1" spans="1:110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</row>
    <row r="2" spans="1:110">
      <c r="A2" s="353" t="s">
        <v>1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</row>
    <row r="3" spans="1:110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110">
      <c r="A4" s="354" t="s">
        <v>2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</row>
    <row r="5" spans="1:110">
      <c r="A5" s="354" t="s">
        <v>3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1:110">
      <c r="A6" s="4"/>
      <c r="B6" s="5"/>
      <c r="C6" s="5"/>
      <c r="D6" s="2" t="s">
        <v>4</v>
      </c>
      <c r="E6" s="5"/>
      <c r="F6" s="5"/>
      <c r="G6" s="352"/>
      <c r="H6" s="352"/>
      <c r="I6" s="5"/>
      <c r="J6" s="5"/>
      <c r="K6" s="5"/>
      <c r="L6" s="5"/>
      <c r="M6" s="5"/>
      <c r="N6" s="5"/>
    </row>
    <row r="7" spans="1:110">
      <c r="A7" s="5"/>
      <c r="B7" s="5"/>
      <c r="C7" s="5"/>
      <c r="D7" s="6" t="s">
        <v>5</v>
      </c>
      <c r="E7" s="5"/>
      <c r="F7" s="5"/>
      <c r="G7" s="352"/>
      <c r="H7" s="352"/>
      <c r="I7" s="5"/>
      <c r="J7" s="5"/>
      <c r="K7" s="5"/>
      <c r="L7" s="5"/>
      <c r="M7" s="5"/>
      <c r="N7" s="5"/>
    </row>
    <row r="8" spans="1:110">
      <c r="A8" s="5"/>
      <c r="B8" s="5"/>
      <c r="C8" s="5"/>
      <c r="D8" s="2" t="s">
        <v>6</v>
      </c>
      <c r="E8" s="5"/>
      <c r="F8" s="5"/>
      <c r="G8" s="352"/>
      <c r="H8" s="352"/>
      <c r="I8" s="5"/>
      <c r="J8" s="5"/>
      <c r="K8" s="5"/>
      <c r="L8" s="5"/>
      <c r="M8" s="5"/>
      <c r="N8" s="5"/>
    </row>
    <row r="9" spans="1:110">
      <c r="A9" s="5"/>
      <c r="B9" s="5"/>
      <c r="C9" s="5"/>
      <c r="D9" s="7" t="s">
        <v>7</v>
      </c>
      <c r="E9" s="5"/>
      <c r="F9" s="5"/>
      <c r="G9" s="352"/>
      <c r="H9" s="352"/>
      <c r="I9" s="5"/>
      <c r="J9" s="5"/>
      <c r="K9" s="5"/>
      <c r="L9" s="5"/>
      <c r="M9" s="5"/>
      <c r="N9" s="5"/>
    </row>
    <row r="10" spans="1:110">
      <c r="A10" s="5"/>
      <c r="B10" s="5"/>
      <c r="C10" s="5"/>
      <c r="D10" s="7" t="s">
        <v>8</v>
      </c>
      <c r="E10" s="5"/>
      <c r="F10" s="5"/>
      <c r="G10" s="352"/>
      <c r="H10" s="352"/>
      <c r="I10" s="5"/>
      <c r="J10" s="5"/>
      <c r="K10" s="5"/>
      <c r="L10" s="5"/>
      <c r="M10" s="5"/>
      <c r="N10" s="5"/>
    </row>
    <row r="11" spans="1:110">
      <c r="A11" s="5"/>
      <c r="B11" s="5"/>
      <c r="C11" s="5"/>
      <c r="D11" s="188" t="s">
        <v>12406</v>
      </c>
      <c r="E11" s="5"/>
      <c r="F11" s="5"/>
      <c r="G11" s="352"/>
      <c r="H11" s="352"/>
      <c r="I11" s="5"/>
      <c r="J11" s="5"/>
      <c r="K11" s="5"/>
      <c r="L11" s="5"/>
      <c r="M11" s="5"/>
      <c r="N11" s="5"/>
    </row>
    <row r="13" spans="1:110" s="13" customFormat="1" ht="50.1" customHeight="1" thickBot="1">
      <c r="A13" s="8" t="s">
        <v>9</v>
      </c>
      <c r="B13" s="8" t="s">
        <v>10</v>
      </c>
      <c r="C13" s="8" t="s">
        <v>11</v>
      </c>
      <c r="D13" s="8" t="s">
        <v>12</v>
      </c>
      <c r="E13" s="9" t="s">
        <v>13</v>
      </c>
      <c r="F13" s="8" t="s">
        <v>14</v>
      </c>
      <c r="G13" s="8" t="s">
        <v>15</v>
      </c>
      <c r="H13" s="8" t="s">
        <v>16</v>
      </c>
      <c r="I13" s="8" t="s">
        <v>17</v>
      </c>
      <c r="J13" s="8" t="s">
        <v>18</v>
      </c>
      <c r="K13" s="8" t="s">
        <v>19</v>
      </c>
      <c r="L13" s="8" t="s">
        <v>20</v>
      </c>
      <c r="M13" s="8" t="s">
        <v>21</v>
      </c>
      <c r="N13" s="8" t="s">
        <v>22</v>
      </c>
      <c r="O13" s="8" t="s">
        <v>23</v>
      </c>
      <c r="P13" s="8" t="s">
        <v>24</v>
      </c>
      <c r="Q13" s="9" t="s">
        <v>25</v>
      </c>
      <c r="R13" s="8" t="s">
        <v>26</v>
      </c>
      <c r="S13" s="8" t="s">
        <v>27</v>
      </c>
      <c r="T13" s="10" t="s">
        <v>28</v>
      </c>
      <c r="U13" s="10" t="s">
        <v>29</v>
      </c>
      <c r="V13" s="8" t="s">
        <v>30</v>
      </c>
      <c r="W13" s="8" t="s">
        <v>31</v>
      </c>
      <c r="X13" s="11" t="s">
        <v>32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</row>
    <row r="14" spans="1:110" s="13" customFormat="1" ht="13.5" customHeight="1" thickBot="1">
      <c r="A14" s="14">
        <v>1</v>
      </c>
      <c r="B14" s="15">
        <v>2</v>
      </c>
      <c r="C14" s="14">
        <v>3</v>
      </c>
      <c r="D14" s="15">
        <v>4</v>
      </c>
      <c r="E14" s="14">
        <v>5</v>
      </c>
      <c r="F14" s="15">
        <v>6</v>
      </c>
      <c r="G14" s="14">
        <v>7</v>
      </c>
      <c r="H14" s="15">
        <v>8</v>
      </c>
      <c r="I14" s="14">
        <v>9</v>
      </c>
      <c r="J14" s="15">
        <v>10</v>
      </c>
      <c r="K14" s="14">
        <v>11</v>
      </c>
      <c r="L14" s="15">
        <v>12</v>
      </c>
      <c r="M14" s="14">
        <v>13</v>
      </c>
      <c r="N14" s="15">
        <v>14</v>
      </c>
      <c r="O14" s="14">
        <v>15</v>
      </c>
      <c r="P14" s="15">
        <v>16</v>
      </c>
      <c r="Q14" s="16">
        <v>17</v>
      </c>
      <c r="R14" s="15">
        <v>18</v>
      </c>
      <c r="S14" s="14">
        <v>19</v>
      </c>
      <c r="T14" s="17">
        <v>20</v>
      </c>
      <c r="U14" s="18">
        <v>21</v>
      </c>
      <c r="V14" s="15">
        <v>22</v>
      </c>
      <c r="W14" s="14">
        <v>23</v>
      </c>
      <c r="X14" s="19">
        <v>24</v>
      </c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</row>
    <row r="15" spans="1:110" ht="16.5" customHeight="1">
      <c r="A15" s="20"/>
      <c r="B15" s="21" t="s">
        <v>33</v>
      </c>
      <c r="C15" s="22"/>
      <c r="D15" s="23"/>
      <c r="E15" s="24"/>
      <c r="F15" s="20"/>
      <c r="G15" s="20"/>
      <c r="H15" s="25"/>
      <c r="I15" s="20"/>
      <c r="J15" s="20"/>
      <c r="K15" s="20"/>
      <c r="L15" s="20"/>
      <c r="M15" s="20"/>
      <c r="N15" s="20"/>
      <c r="O15" s="20"/>
      <c r="P15" s="20"/>
      <c r="Q15" s="26"/>
      <c r="R15" s="20"/>
      <c r="S15" s="27"/>
      <c r="T15" s="28"/>
      <c r="U15" s="28"/>
      <c r="V15" s="20"/>
      <c r="W15" s="20"/>
      <c r="X15" s="27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</row>
    <row r="16" spans="1:110" ht="50.1" customHeight="1">
      <c r="A16" s="30" t="s">
        <v>34</v>
      </c>
      <c r="B16" s="31" t="s">
        <v>35</v>
      </c>
      <c r="C16" s="32" t="s">
        <v>36</v>
      </c>
      <c r="D16" s="32" t="s">
        <v>37</v>
      </c>
      <c r="E16" s="32" t="s">
        <v>38</v>
      </c>
      <c r="F16" s="32" t="s">
        <v>39</v>
      </c>
      <c r="G16" s="33" t="s">
        <v>40</v>
      </c>
      <c r="H16" s="34">
        <v>0</v>
      </c>
      <c r="I16" s="33" t="s">
        <v>41</v>
      </c>
      <c r="J16" s="33" t="s">
        <v>42</v>
      </c>
      <c r="K16" s="33" t="s">
        <v>43</v>
      </c>
      <c r="L16" s="33" t="s">
        <v>44</v>
      </c>
      <c r="M16" s="33" t="s">
        <v>45</v>
      </c>
      <c r="N16" s="33" t="s">
        <v>46</v>
      </c>
      <c r="O16" s="33" t="s">
        <v>47</v>
      </c>
      <c r="P16" s="33" t="s">
        <v>48</v>
      </c>
      <c r="Q16" s="33" t="s">
        <v>49</v>
      </c>
      <c r="R16" s="35">
        <v>50</v>
      </c>
      <c r="S16" s="35">
        <v>600</v>
      </c>
      <c r="T16" s="36">
        <f>R16*S16</f>
        <v>30000</v>
      </c>
      <c r="U16" s="37">
        <f>T16*1.12</f>
        <v>33600</v>
      </c>
      <c r="V16" s="38" t="s">
        <v>50</v>
      </c>
      <c r="W16" s="33">
        <v>2016</v>
      </c>
      <c r="X16" s="39" t="s">
        <v>50</v>
      </c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</row>
    <row r="17" spans="1:102" ht="50.1" customHeight="1">
      <c r="A17" s="30" t="s">
        <v>51</v>
      </c>
      <c r="B17" s="31" t="s">
        <v>35</v>
      </c>
      <c r="C17" s="32" t="s">
        <v>52</v>
      </c>
      <c r="D17" s="32" t="s">
        <v>53</v>
      </c>
      <c r="E17" s="32" t="s">
        <v>54</v>
      </c>
      <c r="F17" s="32" t="s">
        <v>55</v>
      </c>
      <c r="G17" s="33" t="s">
        <v>40</v>
      </c>
      <c r="H17" s="34">
        <v>0</v>
      </c>
      <c r="I17" s="33" t="s">
        <v>41</v>
      </c>
      <c r="J17" s="33" t="s">
        <v>42</v>
      </c>
      <c r="K17" s="33" t="s">
        <v>56</v>
      </c>
      <c r="L17" s="33" t="s">
        <v>42</v>
      </c>
      <c r="M17" s="33" t="s">
        <v>45</v>
      </c>
      <c r="N17" s="33" t="s">
        <v>57</v>
      </c>
      <c r="O17" s="33" t="s">
        <v>58</v>
      </c>
      <c r="P17" s="33" t="s">
        <v>59</v>
      </c>
      <c r="Q17" s="33" t="s">
        <v>60</v>
      </c>
      <c r="R17" s="35">
        <v>100</v>
      </c>
      <c r="S17" s="35">
        <v>120</v>
      </c>
      <c r="T17" s="36">
        <v>0</v>
      </c>
      <c r="U17" s="37">
        <v>0</v>
      </c>
      <c r="V17" s="38" t="s">
        <v>50</v>
      </c>
      <c r="W17" s="33">
        <v>2016</v>
      </c>
      <c r="X17" s="34" t="s">
        <v>61</v>
      </c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</row>
    <row r="18" spans="1:102" ht="50.1" customHeight="1">
      <c r="A18" s="30" t="s">
        <v>62</v>
      </c>
      <c r="B18" s="31" t="s">
        <v>35</v>
      </c>
      <c r="C18" s="32" t="s">
        <v>52</v>
      </c>
      <c r="D18" s="32" t="s">
        <v>53</v>
      </c>
      <c r="E18" s="32" t="s">
        <v>54</v>
      </c>
      <c r="F18" s="32" t="s">
        <v>55</v>
      </c>
      <c r="G18" s="33" t="s">
        <v>40</v>
      </c>
      <c r="H18" s="34">
        <v>0</v>
      </c>
      <c r="I18" s="33" t="s">
        <v>41</v>
      </c>
      <c r="J18" s="33" t="s">
        <v>42</v>
      </c>
      <c r="K18" s="33" t="s">
        <v>63</v>
      </c>
      <c r="L18" s="33" t="s">
        <v>42</v>
      </c>
      <c r="M18" s="33" t="s">
        <v>45</v>
      </c>
      <c r="N18" s="33" t="s">
        <v>57</v>
      </c>
      <c r="O18" s="33" t="s">
        <v>64</v>
      </c>
      <c r="P18" s="33" t="s">
        <v>59</v>
      </c>
      <c r="Q18" s="33" t="s">
        <v>60</v>
      </c>
      <c r="R18" s="35">
        <v>60</v>
      </c>
      <c r="S18" s="35">
        <v>148.214</v>
      </c>
      <c r="T18" s="36">
        <f>R18*S18</f>
        <v>8892.84</v>
      </c>
      <c r="U18" s="37">
        <f>T18*1.12</f>
        <v>9959.9808000000012</v>
      </c>
      <c r="V18" s="38" t="s">
        <v>50</v>
      </c>
      <c r="W18" s="33">
        <v>2016</v>
      </c>
      <c r="X18" s="39" t="s">
        <v>50</v>
      </c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</row>
    <row r="19" spans="1:102" s="45" customFormat="1" ht="50.1" customHeight="1">
      <c r="A19" s="30" t="s">
        <v>65</v>
      </c>
      <c r="B19" s="31" t="s">
        <v>35</v>
      </c>
      <c r="C19" s="32" t="s">
        <v>66</v>
      </c>
      <c r="D19" s="32" t="s">
        <v>67</v>
      </c>
      <c r="E19" s="32" t="s">
        <v>68</v>
      </c>
      <c r="F19" s="32" t="s">
        <v>69</v>
      </c>
      <c r="G19" s="33" t="s">
        <v>40</v>
      </c>
      <c r="H19" s="34">
        <v>0</v>
      </c>
      <c r="I19" s="33">
        <v>590000000</v>
      </c>
      <c r="J19" s="33" t="s">
        <v>42</v>
      </c>
      <c r="K19" s="33" t="s">
        <v>70</v>
      </c>
      <c r="L19" s="33" t="s">
        <v>44</v>
      </c>
      <c r="M19" s="33" t="s">
        <v>71</v>
      </c>
      <c r="N19" s="33" t="s">
        <v>72</v>
      </c>
      <c r="O19" s="33" t="s">
        <v>73</v>
      </c>
      <c r="P19" s="33">
        <v>796</v>
      </c>
      <c r="Q19" s="33" t="s">
        <v>49</v>
      </c>
      <c r="R19" s="185">
        <v>35</v>
      </c>
      <c r="S19" s="185">
        <v>4900</v>
      </c>
      <c r="T19" s="185">
        <v>0</v>
      </c>
      <c r="U19" s="356">
        <v>0</v>
      </c>
      <c r="V19" s="38" t="s">
        <v>50</v>
      </c>
      <c r="W19" s="33">
        <v>2016</v>
      </c>
      <c r="X19" s="39">
        <v>11</v>
      </c>
      <c r="Y19" s="42"/>
      <c r="Z19" s="41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</row>
    <row r="20" spans="1:102" s="45" customFormat="1" ht="50.1" customHeight="1">
      <c r="A20" s="76" t="s">
        <v>74</v>
      </c>
      <c r="B20" s="31" t="s">
        <v>35</v>
      </c>
      <c r="C20" s="47" t="s">
        <v>66</v>
      </c>
      <c r="D20" s="47" t="s">
        <v>67</v>
      </c>
      <c r="E20" s="47" t="s">
        <v>68</v>
      </c>
      <c r="F20" s="47" t="s">
        <v>69</v>
      </c>
      <c r="G20" s="33" t="s">
        <v>40</v>
      </c>
      <c r="H20" s="31">
        <v>0</v>
      </c>
      <c r="I20" s="33">
        <v>590000000</v>
      </c>
      <c r="J20" s="33" t="s">
        <v>42</v>
      </c>
      <c r="K20" s="33" t="s">
        <v>75</v>
      </c>
      <c r="L20" s="33" t="s">
        <v>44</v>
      </c>
      <c r="M20" s="63" t="s">
        <v>71</v>
      </c>
      <c r="N20" s="33" t="s">
        <v>72</v>
      </c>
      <c r="O20" s="33" t="s">
        <v>73</v>
      </c>
      <c r="P20" s="33">
        <v>796</v>
      </c>
      <c r="Q20" s="33" t="s">
        <v>49</v>
      </c>
      <c r="R20" s="64">
        <v>35</v>
      </c>
      <c r="S20" s="64">
        <v>4900</v>
      </c>
      <c r="T20" s="111">
        <v>0</v>
      </c>
      <c r="U20" s="357">
        <f>T20*1.12</f>
        <v>0</v>
      </c>
      <c r="V20" s="62" t="s">
        <v>50</v>
      </c>
      <c r="W20" s="33">
        <v>2016</v>
      </c>
      <c r="X20" s="107" t="s">
        <v>76</v>
      </c>
      <c r="Y20" s="42"/>
      <c r="Z20" s="41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</row>
    <row r="21" spans="1:102" s="45" customFormat="1" ht="50.1" customHeight="1">
      <c r="A21" s="76" t="s">
        <v>77</v>
      </c>
      <c r="B21" s="31" t="s">
        <v>35</v>
      </c>
      <c r="C21" s="47" t="s">
        <v>66</v>
      </c>
      <c r="D21" s="47" t="s">
        <v>67</v>
      </c>
      <c r="E21" s="47" t="s">
        <v>68</v>
      </c>
      <c r="F21" s="47" t="s">
        <v>69</v>
      </c>
      <c r="G21" s="33" t="s">
        <v>40</v>
      </c>
      <c r="H21" s="31">
        <v>0</v>
      </c>
      <c r="I21" s="33">
        <v>590000000</v>
      </c>
      <c r="J21" s="33" t="s">
        <v>42</v>
      </c>
      <c r="K21" s="33" t="s">
        <v>78</v>
      </c>
      <c r="L21" s="33" t="s">
        <v>44</v>
      </c>
      <c r="M21" s="63" t="s">
        <v>71</v>
      </c>
      <c r="N21" s="33" t="s">
        <v>72</v>
      </c>
      <c r="O21" s="33" t="s">
        <v>79</v>
      </c>
      <c r="P21" s="33">
        <v>796</v>
      </c>
      <c r="Q21" s="33" t="s">
        <v>49</v>
      </c>
      <c r="R21" s="64">
        <v>35</v>
      </c>
      <c r="S21" s="64">
        <v>5892.86</v>
      </c>
      <c r="T21" s="64">
        <f>R21*S21</f>
        <v>206250.09999999998</v>
      </c>
      <c r="U21" s="263">
        <f>T21*1.12</f>
        <v>231000.11199999999</v>
      </c>
      <c r="V21" s="62" t="s">
        <v>50</v>
      </c>
      <c r="W21" s="33">
        <v>2016</v>
      </c>
      <c r="X21" s="34"/>
      <c r="Y21" s="42"/>
      <c r="Z21" s="41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</row>
    <row r="22" spans="1:102" ht="50.1" customHeight="1">
      <c r="A22" s="30" t="s">
        <v>80</v>
      </c>
      <c r="B22" s="31" t="s">
        <v>35</v>
      </c>
      <c r="C22" s="32" t="s">
        <v>81</v>
      </c>
      <c r="D22" s="32" t="s">
        <v>67</v>
      </c>
      <c r="E22" s="32" t="s">
        <v>82</v>
      </c>
      <c r="F22" s="32" t="s">
        <v>83</v>
      </c>
      <c r="G22" s="33" t="s">
        <v>40</v>
      </c>
      <c r="H22" s="34">
        <v>90</v>
      </c>
      <c r="I22" s="33" t="s">
        <v>41</v>
      </c>
      <c r="J22" s="33" t="s">
        <v>42</v>
      </c>
      <c r="K22" s="33" t="s">
        <v>84</v>
      </c>
      <c r="L22" s="33" t="s">
        <v>85</v>
      </c>
      <c r="M22" s="33" t="s">
        <v>86</v>
      </c>
      <c r="N22" s="33" t="s">
        <v>87</v>
      </c>
      <c r="O22" s="33" t="s">
        <v>88</v>
      </c>
      <c r="P22" s="33" t="s">
        <v>48</v>
      </c>
      <c r="Q22" s="33" t="s">
        <v>49</v>
      </c>
      <c r="R22" s="35">
        <v>4</v>
      </c>
      <c r="S22" s="35">
        <v>15500</v>
      </c>
      <c r="T22" s="36">
        <f>R22*S22</f>
        <v>62000</v>
      </c>
      <c r="U22" s="37">
        <f>T22*1.12</f>
        <v>69440</v>
      </c>
      <c r="V22" s="38" t="s">
        <v>50</v>
      </c>
      <c r="W22" s="33">
        <v>2016</v>
      </c>
      <c r="X22" s="39" t="s">
        <v>50</v>
      </c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</row>
    <row r="23" spans="1:102" ht="50.1" customHeight="1">
      <c r="A23" s="30" t="s">
        <v>89</v>
      </c>
      <c r="B23" s="31" t="s">
        <v>35</v>
      </c>
      <c r="C23" s="32" t="s">
        <v>90</v>
      </c>
      <c r="D23" s="32" t="s">
        <v>67</v>
      </c>
      <c r="E23" s="32" t="s">
        <v>91</v>
      </c>
      <c r="F23" s="32" t="s">
        <v>92</v>
      </c>
      <c r="G23" s="33" t="s">
        <v>40</v>
      </c>
      <c r="H23" s="34">
        <v>90</v>
      </c>
      <c r="I23" s="33" t="s">
        <v>41</v>
      </c>
      <c r="J23" s="33" t="s">
        <v>42</v>
      </c>
      <c r="K23" s="33" t="s">
        <v>93</v>
      </c>
      <c r="L23" s="33" t="s">
        <v>85</v>
      </c>
      <c r="M23" s="33" t="s">
        <v>86</v>
      </c>
      <c r="N23" s="33" t="s">
        <v>87</v>
      </c>
      <c r="O23" s="33" t="s">
        <v>88</v>
      </c>
      <c r="P23" s="33" t="s">
        <v>48</v>
      </c>
      <c r="Q23" s="33" t="s">
        <v>49</v>
      </c>
      <c r="R23" s="35">
        <v>2</v>
      </c>
      <c r="S23" s="35">
        <v>18000</v>
      </c>
      <c r="T23" s="36">
        <f>R23*S23</f>
        <v>36000</v>
      </c>
      <c r="U23" s="37">
        <f>T23*1.12</f>
        <v>40320.000000000007</v>
      </c>
      <c r="V23" s="38" t="s">
        <v>50</v>
      </c>
      <c r="W23" s="33">
        <v>2016</v>
      </c>
      <c r="X23" s="39" t="s">
        <v>50</v>
      </c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</row>
    <row r="24" spans="1:102" ht="50.1" customHeight="1">
      <c r="A24" s="30" t="s">
        <v>94</v>
      </c>
      <c r="B24" s="31" t="s">
        <v>35</v>
      </c>
      <c r="C24" s="32" t="s">
        <v>95</v>
      </c>
      <c r="D24" s="32" t="s">
        <v>67</v>
      </c>
      <c r="E24" s="32" t="s">
        <v>96</v>
      </c>
      <c r="F24" s="32" t="s">
        <v>92</v>
      </c>
      <c r="G24" s="33" t="s">
        <v>40</v>
      </c>
      <c r="H24" s="34">
        <v>90</v>
      </c>
      <c r="I24" s="33" t="s">
        <v>41</v>
      </c>
      <c r="J24" s="33" t="s">
        <v>42</v>
      </c>
      <c r="K24" s="33" t="s">
        <v>97</v>
      </c>
      <c r="L24" s="33" t="s">
        <v>85</v>
      </c>
      <c r="M24" s="33" t="s">
        <v>86</v>
      </c>
      <c r="N24" s="33" t="s">
        <v>87</v>
      </c>
      <c r="O24" s="33" t="s">
        <v>98</v>
      </c>
      <c r="P24" s="33" t="s">
        <v>48</v>
      </c>
      <c r="Q24" s="33" t="s">
        <v>49</v>
      </c>
      <c r="R24" s="35">
        <v>8</v>
      </c>
      <c r="S24" s="35">
        <v>36500</v>
      </c>
      <c r="T24" s="36">
        <v>0</v>
      </c>
      <c r="U24" s="37">
        <v>0</v>
      </c>
      <c r="V24" s="38" t="s">
        <v>50</v>
      </c>
      <c r="W24" s="33">
        <v>2016</v>
      </c>
      <c r="X24" s="34" t="s">
        <v>99</v>
      </c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</row>
    <row r="25" spans="1:102" ht="50.1" customHeight="1">
      <c r="A25" s="30" t="s">
        <v>100</v>
      </c>
      <c r="B25" s="31" t="s">
        <v>35</v>
      </c>
      <c r="C25" s="32" t="s">
        <v>95</v>
      </c>
      <c r="D25" s="32" t="s">
        <v>67</v>
      </c>
      <c r="E25" s="32" t="s">
        <v>96</v>
      </c>
      <c r="F25" s="32" t="s">
        <v>92</v>
      </c>
      <c r="G25" s="33" t="s">
        <v>101</v>
      </c>
      <c r="H25" s="34">
        <v>90</v>
      </c>
      <c r="I25" s="33" t="s">
        <v>41</v>
      </c>
      <c r="J25" s="33" t="s">
        <v>42</v>
      </c>
      <c r="K25" s="33" t="s">
        <v>97</v>
      </c>
      <c r="L25" s="33" t="s">
        <v>85</v>
      </c>
      <c r="M25" s="33" t="s">
        <v>86</v>
      </c>
      <c r="N25" s="33" t="s">
        <v>102</v>
      </c>
      <c r="O25" s="33" t="s">
        <v>103</v>
      </c>
      <c r="P25" s="33" t="s">
        <v>48</v>
      </c>
      <c r="Q25" s="33" t="s">
        <v>49</v>
      </c>
      <c r="R25" s="35">
        <v>10</v>
      </c>
      <c r="S25" s="35">
        <v>37500</v>
      </c>
      <c r="T25" s="36">
        <f t="shared" ref="T25:T32" si="0">R25*S25</f>
        <v>375000</v>
      </c>
      <c r="U25" s="37">
        <f t="shared" ref="U25:U31" si="1">T25*1.12</f>
        <v>420000.00000000006</v>
      </c>
      <c r="V25" s="38" t="s">
        <v>50</v>
      </c>
      <c r="W25" s="33">
        <v>2016</v>
      </c>
      <c r="X25" s="39" t="s">
        <v>50</v>
      </c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</row>
    <row r="26" spans="1:102" ht="50.1" customHeight="1">
      <c r="A26" s="30" t="s">
        <v>104</v>
      </c>
      <c r="B26" s="31" t="s">
        <v>35</v>
      </c>
      <c r="C26" s="32" t="s">
        <v>105</v>
      </c>
      <c r="D26" s="32" t="s">
        <v>106</v>
      </c>
      <c r="E26" s="32" t="s">
        <v>107</v>
      </c>
      <c r="F26" s="32" t="s">
        <v>108</v>
      </c>
      <c r="G26" s="33" t="s">
        <v>40</v>
      </c>
      <c r="H26" s="34">
        <v>0</v>
      </c>
      <c r="I26" s="33" t="s">
        <v>41</v>
      </c>
      <c r="J26" s="33" t="s">
        <v>42</v>
      </c>
      <c r="K26" s="33" t="s">
        <v>43</v>
      </c>
      <c r="L26" s="33" t="s">
        <v>44</v>
      </c>
      <c r="M26" s="33" t="s">
        <v>45</v>
      </c>
      <c r="N26" s="33" t="s">
        <v>46</v>
      </c>
      <c r="O26" s="33" t="s">
        <v>109</v>
      </c>
      <c r="P26" s="33" t="s">
        <v>48</v>
      </c>
      <c r="Q26" s="33" t="s">
        <v>49</v>
      </c>
      <c r="R26" s="35">
        <v>50</v>
      </c>
      <c r="S26" s="35">
        <v>200</v>
      </c>
      <c r="T26" s="36">
        <v>0</v>
      </c>
      <c r="U26" s="37">
        <f t="shared" si="1"/>
        <v>0</v>
      </c>
      <c r="V26" s="38" t="s">
        <v>50</v>
      </c>
      <c r="W26" s="33">
        <v>2016</v>
      </c>
      <c r="X26" s="39">
        <v>11.15</v>
      </c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</row>
    <row r="27" spans="1:102" s="52" customFormat="1" ht="50.1" customHeight="1">
      <c r="A27" s="46" t="s">
        <v>110</v>
      </c>
      <c r="B27" s="31" t="s">
        <v>35</v>
      </c>
      <c r="C27" s="47" t="s">
        <v>105</v>
      </c>
      <c r="D27" s="47" t="s">
        <v>106</v>
      </c>
      <c r="E27" s="47" t="s">
        <v>107</v>
      </c>
      <c r="F27" s="47" t="s">
        <v>111</v>
      </c>
      <c r="G27" s="31" t="s">
        <v>40</v>
      </c>
      <c r="H27" s="31">
        <v>0</v>
      </c>
      <c r="I27" s="33">
        <v>590000000</v>
      </c>
      <c r="J27" s="33" t="s">
        <v>42</v>
      </c>
      <c r="K27" s="31" t="s">
        <v>112</v>
      </c>
      <c r="L27" s="33" t="s">
        <v>44</v>
      </c>
      <c r="M27" s="31" t="s">
        <v>45</v>
      </c>
      <c r="N27" s="31" t="s">
        <v>46</v>
      </c>
      <c r="O27" s="33" t="s">
        <v>113</v>
      </c>
      <c r="P27" s="33">
        <v>796</v>
      </c>
      <c r="Q27" s="31" t="s">
        <v>49</v>
      </c>
      <c r="R27" s="48">
        <v>50</v>
      </c>
      <c r="S27" s="48">
        <v>200</v>
      </c>
      <c r="T27" s="49">
        <f t="shared" si="0"/>
        <v>10000</v>
      </c>
      <c r="U27" s="49">
        <v>11200.000000000002</v>
      </c>
      <c r="V27" s="50"/>
      <c r="W27" s="33">
        <v>2016</v>
      </c>
      <c r="X27" s="34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</row>
    <row r="28" spans="1:102" ht="50.1" customHeight="1">
      <c r="A28" s="30" t="s">
        <v>114</v>
      </c>
      <c r="B28" s="31" t="s">
        <v>35</v>
      </c>
      <c r="C28" s="32" t="s">
        <v>115</v>
      </c>
      <c r="D28" s="32" t="s">
        <v>116</v>
      </c>
      <c r="E28" s="32" t="s">
        <v>117</v>
      </c>
      <c r="F28" s="32" t="s">
        <v>118</v>
      </c>
      <c r="G28" s="33" t="s">
        <v>119</v>
      </c>
      <c r="H28" s="34">
        <v>100</v>
      </c>
      <c r="I28" s="33" t="s">
        <v>41</v>
      </c>
      <c r="J28" s="33" t="s">
        <v>42</v>
      </c>
      <c r="K28" s="33" t="s">
        <v>120</v>
      </c>
      <c r="L28" s="33" t="s">
        <v>42</v>
      </c>
      <c r="M28" s="33" t="s">
        <v>86</v>
      </c>
      <c r="N28" s="33" t="s">
        <v>121</v>
      </c>
      <c r="O28" s="33" t="s">
        <v>58</v>
      </c>
      <c r="P28" s="33" t="s">
        <v>122</v>
      </c>
      <c r="Q28" s="33" t="s">
        <v>123</v>
      </c>
      <c r="R28" s="35">
        <v>1200</v>
      </c>
      <c r="S28" s="35">
        <v>7800</v>
      </c>
      <c r="T28" s="36">
        <f t="shared" si="0"/>
        <v>9360000</v>
      </c>
      <c r="U28" s="37">
        <f t="shared" si="1"/>
        <v>10483200.000000002</v>
      </c>
      <c r="V28" s="38" t="s">
        <v>124</v>
      </c>
      <c r="W28" s="33">
        <v>2016</v>
      </c>
      <c r="X28" s="39" t="s">
        <v>50</v>
      </c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</row>
    <row r="29" spans="1:102" ht="50.1" customHeight="1">
      <c r="A29" s="30" t="s">
        <v>125</v>
      </c>
      <c r="B29" s="31" t="s">
        <v>35</v>
      </c>
      <c r="C29" s="32" t="s">
        <v>126</v>
      </c>
      <c r="D29" s="32" t="s">
        <v>127</v>
      </c>
      <c r="E29" s="32" t="s">
        <v>128</v>
      </c>
      <c r="F29" s="32" t="s">
        <v>129</v>
      </c>
      <c r="G29" s="33" t="s">
        <v>40</v>
      </c>
      <c r="H29" s="34">
        <v>0</v>
      </c>
      <c r="I29" s="33" t="s">
        <v>41</v>
      </c>
      <c r="J29" s="33" t="s">
        <v>42</v>
      </c>
      <c r="K29" s="33" t="s">
        <v>130</v>
      </c>
      <c r="L29" s="33" t="s">
        <v>42</v>
      </c>
      <c r="M29" s="33" t="s">
        <v>86</v>
      </c>
      <c r="N29" s="33" t="s">
        <v>57</v>
      </c>
      <c r="O29" s="33" t="s">
        <v>58</v>
      </c>
      <c r="P29" s="33" t="s">
        <v>131</v>
      </c>
      <c r="Q29" s="33" t="s">
        <v>132</v>
      </c>
      <c r="R29" s="35">
        <v>800</v>
      </c>
      <c r="S29" s="35">
        <v>1875</v>
      </c>
      <c r="T29" s="36">
        <v>0</v>
      </c>
      <c r="U29" s="37">
        <f t="shared" si="1"/>
        <v>0</v>
      </c>
      <c r="V29" s="38" t="s">
        <v>50</v>
      </c>
      <c r="W29" s="33">
        <v>2016</v>
      </c>
      <c r="X29" s="39">
        <v>11</v>
      </c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</row>
    <row r="30" spans="1:102" s="58" customFormat="1" ht="50.1" customHeight="1">
      <c r="A30" s="46" t="s">
        <v>133</v>
      </c>
      <c r="B30" s="31" t="s">
        <v>35</v>
      </c>
      <c r="C30" s="47" t="s">
        <v>126</v>
      </c>
      <c r="D30" s="47" t="s">
        <v>127</v>
      </c>
      <c r="E30" s="47" t="s">
        <v>128</v>
      </c>
      <c r="F30" s="47" t="s">
        <v>129</v>
      </c>
      <c r="G30" s="31" t="s">
        <v>40</v>
      </c>
      <c r="H30" s="31">
        <v>0</v>
      </c>
      <c r="I30" s="53">
        <v>590000000</v>
      </c>
      <c r="J30" s="33" t="s">
        <v>42</v>
      </c>
      <c r="K30" s="54" t="s">
        <v>134</v>
      </c>
      <c r="L30" s="33" t="s">
        <v>42</v>
      </c>
      <c r="M30" s="31" t="s">
        <v>86</v>
      </c>
      <c r="N30" s="31" t="s">
        <v>57</v>
      </c>
      <c r="O30" s="53" t="s">
        <v>58</v>
      </c>
      <c r="P30" s="31">
        <v>166</v>
      </c>
      <c r="Q30" s="31" t="s">
        <v>135</v>
      </c>
      <c r="R30" s="55">
        <v>800</v>
      </c>
      <c r="S30" s="56">
        <v>1875</v>
      </c>
      <c r="T30" s="49">
        <f>R30*S30</f>
        <v>1500000</v>
      </c>
      <c r="U30" s="49">
        <v>1680000.0000000002</v>
      </c>
      <c r="V30" s="57"/>
      <c r="W30" s="33">
        <v>2016</v>
      </c>
      <c r="X30" s="34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</row>
    <row r="31" spans="1:102" ht="50.1" customHeight="1">
      <c r="A31" s="30" t="s">
        <v>136</v>
      </c>
      <c r="B31" s="31" t="s">
        <v>35</v>
      </c>
      <c r="C31" s="32" t="s">
        <v>137</v>
      </c>
      <c r="D31" s="32" t="s">
        <v>138</v>
      </c>
      <c r="E31" s="32" t="s">
        <v>139</v>
      </c>
      <c r="F31" s="32" t="s">
        <v>140</v>
      </c>
      <c r="G31" s="33" t="s">
        <v>40</v>
      </c>
      <c r="H31" s="34">
        <v>0</v>
      </c>
      <c r="I31" s="33" t="s">
        <v>41</v>
      </c>
      <c r="J31" s="33" t="s">
        <v>42</v>
      </c>
      <c r="K31" s="33" t="s">
        <v>141</v>
      </c>
      <c r="L31" s="33" t="s">
        <v>142</v>
      </c>
      <c r="M31" s="33" t="s">
        <v>86</v>
      </c>
      <c r="N31" s="33" t="s">
        <v>143</v>
      </c>
      <c r="O31" s="33" t="s">
        <v>144</v>
      </c>
      <c r="P31" s="33" t="s">
        <v>48</v>
      </c>
      <c r="Q31" s="33" t="s">
        <v>49</v>
      </c>
      <c r="R31" s="35">
        <v>1</v>
      </c>
      <c r="S31" s="35">
        <v>950000</v>
      </c>
      <c r="T31" s="36">
        <v>0</v>
      </c>
      <c r="U31" s="37">
        <f t="shared" si="1"/>
        <v>0</v>
      </c>
      <c r="V31" s="38" t="s">
        <v>50</v>
      </c>
      <c r="W31" s="33">
        <v>2016</v>
      </c>
      <c r="X31" s="39">
        <v>11</v>
      </c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</row>
    <row r="32" spans="1:102" s="58" customFormat="1" ht="50.1" customHeight="1">
      <c r="A32" s="46" t="s">
        <v>145</v>
      </c>
      <c r="B32" s="31" t="s">
        <v>35</v>
      </c>
      <c r="C32" s="47" t="s">
        <v>137</v>
      </c>
      <c r="D32" s="47" t="s">
        <v>138</v>
      </c>
      <c r="E32" s="47" t="s">
        <v>139</v>
      </c>
      <c r="F32" s="47" t="s">
        <v>140</v>
      </c>
      <c r="G32" s="31" t="s">
        <v>40</v>
      </c>
      <c r="H32" s="31">
        <v>0</v>
      </c>
      <c r="I32" s="33" t="s">
        <v>41</v>
      </c>
      <c r="J32" s="33" t="s">
        <v>42</v>
      </c>
      <c r="K32" s="31" t="s">
        <v>146</v>
      </c>
      <c r="L32" s="31" t="s">
        <v>142</v>
      </c>
      <c r="M32" s="31" t="s">
        <v>86</v>
      </c>
      <c r="N32" s="31" t="s">
        <v>143</v>
      </c>
      <c r="O32" s="33" t="s">
        <v>113</v>
      </c>
      <c r="P32" s="33">
        <v>796</v>
      </c>
      <c r="Q32" s="31" t="s">
        <v>49</v>
      </c>
      <c r="R32" s="59">
        <v>1</v>
      </c>
      <c r="S32" s="48">
        <v>950000</v>
      </c>
      <c r="T32" s="49">
        <f t="shared" si="0"/>
        <v>950000</v>
      </c>
      <c r="U32" s="49">
        <v>1064000</v>
      </c>
      <c r="V32" s="50"/>
      <c r="W32" s="33">
        <v>2016</v>
      </c>
      <c r="X32" s="34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</row>
    <row r="33" spans="1:102" ht="50.1" customHeight="1">
      <c r="A33" s="30" t="s">
        <v>147</v>
      </c>
      <c r="B33" s="31" t="s">
        <v>35</v>
      </c>
      <c r="C33" s="32" t="s">
        <v>148</v>
      </c>
      <c r="D33" s="32" t="s">
        <v>149</v>
      </c>
      <c r="E33" s="32" t="s">
        <v>150</v>
      </c>
      <c r="F33" s="32" t="s">
        <v>50</v>
      </c>
      <c r="G33" s="33" t="s">
        <v>40</v>
      </c>
      <c r="H33" s="34">
        <v>0</v>
      </c>
      <c r="I33" s="33" t="s">
        <v>41</v>
      </c>
      <c r="J33" s="33" t="s">
        <v>42</v>
      </c>
      <c r="K33" s="33" t="s">
        <v>151</v>
      </c>
      <c r="L33" s="33" t="s">
        <v>44</v>
      </c>
      <c r="M33" s="33" t="s">
        <v>86</v>
      </c>
      <c r="N33" s="33" t="s">
        <v>152</v>
      </c>
      <c r="O33" s="33" t="s">
        <v>153</v>
      </c>
      <c r="P33" s="33" t="s">
        <v>131</v>
      </c>
      <c r="Q33" s="33" t="s">
        <v>132</v>
      </c>
      <c r="R33" s="35">
        <v>5000</v>
      </c>
      <c r="S33" s="35">
        <v>184</v>
      </c>
      <c r="T33" s="36">
        <v>0</v>
      </c>
      <c r="U33" s="37">
        <v>0</v>
      </c>
      <c r="V33" s="38" t="s">
        <v>50</v>
      </c>
      <c r="W33" s="33">
        <v>2016</v>
      </c>
      <c r="X33" s="39" t="s">
        <v>154</v>
      </c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</row>
    <row r="34" spans="1:102" ht="50.1" customHeight="1">
      <c r="A34" s="30" t="s">
        <v>155</v>
      </c>
      <c r="B34" s="31" t="s">
        <v>35</v>
      </c>
      <c r="C34" s="32" t="s">
        <v>148</v>
      </c>
      <c r="D34" s="32" t="s">
        <v>149</v>
      </c>
      <c r="E34" s="32" t="s">
        <v>150</v>
      </c>
      <c r="F34" s="32" t="s">
        <v>50</v>
      </c>
      <c r="G34" s="33" t="s">
        <v>40</v>
      </c>
      <c r="H34" s="34">
        <v>0</v>
      </c>
      <c r="I34" s="33" t="s">
        <v>41</v>
      </c>
      <c r="J34" s="33" t="s">
        <v>42</v>
      </c>
      <c r="K34" s="33" t="s">
        <v>151</v>
      </c>
      <c r="L34" s="33" t="s">
        <v>44</v>
      </c>
      <c r="M34" s="33" t="s">
        <v>86</v>
      </c>
      <c r="N34" s="33" t="s">
        <v>152</v>
      </c>
      <c r="O34" s="33" t="s">
        <v>153</v>
      </c>
      <c r="P34" s="33" t="s">
        <v>131</v>
      </c>
      <c r="Q34" s="33" t="s">
        <v>132</v>
      </c>
      <c r="R34" s="35">
        <v>5000</v>
      </c>
      <c r="S34" s="35">
        <v>210</v>
      </c>
      <c r="T34" s="36">
        <f>R34*S34</f>
        <v>1050000</v>
      </c>
      <c r="U34" s="37">
        <f t="shared" ref="U34:U51" si="2">T34*1.12</f>
        <v>1176000</v>
      </c>
      <c r="V34" s="38" t="s">
        <v>50</v>
      </c>
      <c r="W34" s="33">
        <v>2016</v>
      </c>
      <c r="X34" s="39" t="s">
        <v>50</v>
      </c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</row>
    <row r="35" spans="1:102" ht="50.1" customHeight="1">
      <c r="A35" s="30" t="s">
        <v>156</v>
      </c>
      <c r="B35" s="31" t="s">
        <v>35</v>
      </c>
      <c r="C35" s="32" t="s">
        <v>157</v>
      </c>
      <c r="D35" s="32" t="s">
        <v>158</v>
      </c>
      <c r="E35" s="32" t="s">
        <v>159</v>
      </c>
      <c r="F35" s="32" t="s">
        <v>50</v>
      </c>
      <c r="G35" s="33" t="s">
        <v>40</v>
      </c>
      <c r="H35" s="34">
        <v>0</v>
      </c>
      <c r="I35" s="33" t="s">
        <v>41</v>
      </c>
      <c r="J35" s="33" t="s">
        <v>42</v>
      </c>
      <c r="K35" s="33" t="s">
        <v>151</v>
      </c>
      <c r="L35" s="33" t="s">
        <v>44</v>
      </c>
      <c r="M35" s="33" t="s">
        <v>86</v>
      </c>
      <c r="N35" s="33" t="s">
        <v>152</v>
      </c>
      <c r="O35" s="33" t="s">
        <v>153</v>
      </c>
      <c r="P35" s="33" t="s">
        <v>160</v>
      </c>
      <c r="Q35" s="33" t="s">
        <v>161</v>
      </c>
      <c r="R35" s="35">
        <v>0.5</v>
      </c>
      <c r="S35" s="35">
        <v>200000</v>
      </c>
      <c r="T35" s="36">
        <v>0</v>
      </c>
      <c r="U35" s="37">
        <f t="shared" si="2"/>
        <v>0</v>
      </c>
      <c r="V35" s="38" t="s">
        <v>50</v>
      </c>
      <c r="W35" s="33">
        <v>2016</v>
      </c>
      <c r="X35" s="39">
        <v>11</v>
      </c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</row>
    <row r="36" spans="1:102" s="58" customFormat="1" ht="50.1" customHeight="1">
      <c r="A36" s="46" t="s">
        <v>162</v>
      </c>
      <c r="B36" s="31" t="s">
        <v>35</v>
      </c>
      <c r="C36" s="47" t="s">
        <v>157</v>
      </c>
      <c r="D36" s="47" t="s">
        <v>158</v>
      </c>
      <c r="E36" s="47" t="s">
        <v>159</v>
      </c>
      <c r="F36" s="47"/>
      <c r="G36" s="33" t="s">
        <v>40</v>
      </c>
      <c r="H36" s="31">
        <v>0</v>
      </c>
      <c r="I36" s="33">
        <v>590000000</v>
      </c>
      <c r="J36" s="33" t="s">
        <v>42</v>
      </c>
      <c r="K36" s="33" t="s">
        <v>163</v>
      </c>
      <c r="L36" s="33" t="s">
        <v>44</v>
      </c>
      <c r="M36" s="33" t="s">
        <v>86</v>
      </c>
      <c r="N36" s="60" t="s">
        <v>152</v>
      </c>
      <c r="O36" s="60" t="s">
        <v>164</v>
      </c>
      <c r="P36" s="31" t="s">
        <v>160</v>
      </c>
      <c r="Q36" s="31" t="s">
        <v>161</v>
      </c>
      <c r="R36" s="61">
        <v>0.5</v>
      </c>
      <c r="S36" s="61">
        <v>200000</v>
      </c>
      <c r="T36" s="49">
        <f>R36*S36</f>
        <v>100000</v>
      </c>
      <c r="U36" s="49">
        <v>112000.00000000001</v>
      </c>
      <c r="V36" s="62"/>
      <c r="W36" s="33">
        <v>2016</v>
      </c>
      <c r="X36" s="34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</row>
    <row r="37" spans="1:102" ht="50.1" customHeight="1">
      <c r="A37" s="30" t="s">
        <v>165</v>
      </c>
      <c r="B37" s="31" t="s">
        <v>35</v>
      </c>
      <c r="C37" s="32" t="s">
        <v>166</v>
      </c>
      <c r="D37" s="32" t="s">
        <v>167</v>
      </c>
      <c r="E37" s="32" t="s">
        <v>168</v>
      </c>
      <c r="F37" s="32" t="s">
        <v>169</v>
      </c>
      <c r="G37" s="33" t="s">
        <v>40</v>
      </c>
      <c r="H37" s="34">
        <v>0</v>
      </c>
      <c r="I37" s="33" t="s">
        <v>41</v>
      </c>
      <c r="J37" s="33" t="s">
        <v>42</v>
      </c>
      <c r="K37" s="33" t="s">
        <v>43</v>
      </c>
      <c r="L37" s="33" t="s">
        <v>44</v>
      </c>
      <c r="M37" s="33" t="s">
        <v>45</v>
      </c>
      <c r="N37" s="33" t="s">
        <v>170</v>
      </c>
      <c r="O37" s="33" t="s">
        <v>47</v>
      </c>
      <c r="P37" s="33" t="s">
        <v>48</v>
      </c>
      <c r="Q37" s="33" t="s">
        <v>49</v>
      </c>
      <c r="R37" s="35">
        <v>3</v>
      </c>
      <c r="S37" s="35">
        <v>250000</v>
      </c>
      <c r="T37" s="36">
        <v>0</v>
      </c>
      <c r="U37" s="37">
        <f t="shared" si="2"/>
        <v>0</v>
      </c>
      <c r="V37" s="38" t="s">
        <v>50</v>
      </c>
      <c r="W37" s="33">
        <v>2016</v>
      </c>
      <c r="X37" s="39">
        <v>11</v>
      </c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</row>
    <row r="38" spans="1:102" s="58" customFormat="1" ht="50.1" customHeight="1">
      <c r="A38" s="46" t="s">
        <v>171</v>
      </c>
      <c r="B38" s="31" t="s">
        <v>35</v>
      </c>
      <c r="C38" s="47" t="s">
        <v>166</v>
      </c>
      <c r="D38" s="47" t="s">
        <v>167</v>
      </c>
      <c r="E38" s="47" t="s">
        <v>168</v>
      </c>
      <c r="F38" s="47" t="s">
        <v>169</v>
      </c>
      <c r="G38" s="31" t="s">
        <v>40</v>
      </c>
      <c r="H38" s="31">
        <v>0</v>
      </c>
      <c r="I38" s="33">
        <v>590000000</v>
      </c>
      <c r="J38" s="33" t="s">
        <v>42</v>
      </c>
      <c r="K38" s="31" t="s">
        <v>172</v>
      </c>
      <c r="L38" s="33" t="s">
        <v>44</v>
      </c>
      <c r="M38" s="31" t="s">
        <v>45</v>
      </c>
      <c r="N38" s="31" t="s">
        <v>170</v>
      </c>
      <c r="O38" s="33" t="s">
        <v>173</v>
      </c>
      <c r="P38" s="33">
        <v>796</v>
      </c>
      <c r="Q38" s="31" t="s">
        <v>49</v>
      </c>
      <c r="R38" s="48">
        <v>3</v>
      </c>
      <c r="S38" s="48">
        <v>250000</v>
      </c>
      <c r="T38" s="49">
        <f>R38*S38</f>
        <v>750000</v>
      </c>
      <c r="U38" s="49">
        <v>840000.00000000012</v>
      </c>
      <c r="V38" s="50"/>
      <c r="W38" s="33">
        <v>2016</v>
      </c>
      <c r="X38" s="34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</row>
    <row r="39" spans="1:102" ht="50.1" customHeight="1">
      <c r="A39" s="30" t="s">
        <v>174</v>
      </c>
      <c r="B39" s="31" t="s">
        <v>35</v>
      </c>
      <c r="C39" s="32" t="s">
        <v>175</v>
      </c>
      <c r="D39" s="32" t="s">
        <v>176</v>
      </c>
      <c r="E39" s="32" t="s">
        <v>177</v>
      </c>
      <c r="F39" s="32" t="s">
        <v>178</v>
      </c>
      <c r="G39" s="33" t="s">
        <v>40</v>
      </c>
      <c r="H39" s="34">
        <v>0</v>
      </c>
      <c r="I39" s="33" t="s">
        <v>41</v>
      </c>
      <c r="J39" s="33" t="s">
        <v>42</v>
      </c>
      <c r="K39" s="33" t="s">
        <v>70</v>
      </c>
      <c r="L39" s="33" t="s">
        <v>44</v>
      </c>
      <c r="M39" s="33" t="s">
        <v>71</v>
      </c>
      <c r="N39" s="33" t="s">
        <v>72</v>
      </c>
      <c r="O39" s="33" t="s">
        <v>73</v>
      </c>
      <c r="P39" s="33" t="s">
        <v>48</v>
      </c>
      <c r="Q39" s="33" t="s">
        <v>49</v>
      </c>
      <c r="R39" s="35">
        <v>20</v>
      </c>
      <c r="S39" s="35">
        <v>250</v>
      </c>
      <c r="T39" s="36">
        <v>0</v>
      </c>
      <c r="U39" s="37">
        <f t="shared" si="2"/>
        <v>0</v>
      </c>
      <c r="V39" s="38" t="s">
        <v>50</v>
      </c>
      <c r="W39" s="33">
        <v>2016</v>
      </c>
      <c r="X39" s="39">
        <v>11</v>
      </c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</row>
    <row r="40" spans="1:102" s="58" customFormat="1" ht="50.1" customHeight="1">
      <c r="A40" s="46" t="s">
        <v>179</v>
      </c>
      <c r="B40" s="31" t="s">
        <v>35</v>
      </c>
      <c r="C40" s="47" t="s">
        <v>175</v>
      </c>
      <c r="D40" s="47" t="s">
        <v>176</v>
      </c>
      <c r="E40" s="47" t="s">
        <v>177</v>
      </c>
      <c r="F40" s="47" t="s">
        <v>178</v>
      </c>
      <c r="G40" s="33" t="s">
        <v>40</v>
      </c>
      <c r="H40" s="31">
        <v>0</v>
      </c>
      <c r="I40" s="33">
        <v>590000000</v>
      </c>
      <c r="J40" s="33" t="s">
        <v>42</v>
      </c>
      <c r="K40" s="33" t="s">
        <v>180</v>
      </c>
      <c r="L40" s="33" t="s">
        <v>44</v>
      </c>
      <c r="M40" s="63" t="s">
        <v>71</v>
      </c>
      <c r="N40" s="33" t="s">
        <v>72</v>
      </c>
      <c r="O40" s="33" t="s">
        <v>113</v>
      </c>
      <c r="P40" s="33">
        <v>796</v>
      </c>
      <c r="Q40" s="33" t="s">
        <v>49</v>
      </c>
      <c r="R40" s="64">
        <v>20</v>
      </c>
      <c r="S40" s="64">
        <v>250</v>
      </c>
      <c r="T40" s="49">
        <f>R40*S40</f>
        <v>5000</v>
      </c>
      <c r="U40" s="49">
        <v>5600.0000000000009</v>
      </c>
      <c r="V40" s="62"/>
      <c r="W40" s="33">
        <v>2016</v>
      </c>
      <c r="X40" s="34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</row>
    <row r="41" spans="1:102" ht="50.1" customHeight="1">
      <c r="A41" s="30" t="s">
        <v>181</v>
      </c>
      <c r="B41" s="31" t="s">
        <v>35</v>
      </c>
      <c r="C41" s="32" t="s">
        <v>182</v>
      </c>
      <c r="D41" s="32" t="s">
        <v>183</v>
      </c>
      <c r="E41" s="32" t="s">
        <v>184</v>
      </c>
      <c r="F41" s="32" t="s">
        <v>185</v>
      </c>
      <c r="G41" s="33" t="s">
        <v>40</v>
      </c>
      <c r="H41" s="34">
        <v>100</v>
      </c>
      <c r="I41" s="33" t="s">
        <v>41</v>
      </c>
      <c r="J41" s="33" t="s">
        <v>42</v>
      </c>
      <c r="K41" s="33" t="s">
        <v>186</v>
      </c>
      <c r="L41" s="33" t="s">
        <v>85</v>
      </c>
      <c r="M41" s="33" t="s">
        <v>86</v>
      </c>
      <c r="N41" s="33" t="s">
        <v>87</v>
      </c>
      <c r="O41" s="33" t="s">
        <v>88</v>
      </c>
      <c r="P41" s="33" t="s">
        <v>187</v>
      </c>
      <c r="Q41" s="33" t="s">
        <v>188</v>
      </c>
      <c r="R41" s="35">
        <v>30000</v>
      </c>
      <c r="S41" s="35">
        <v>89</v>
      </c>
      <c r="T41" s="36">
        <f>R41*S41</f>
        <v>2670000</v>
      </c>
      <c r="U41" s="37">
        <f t="shared" si="2"/>
        <v>2990400.0000000005</v>
      </c>
      <c r="V41" s="38" t="s">
        <v>50</v>
      </c>
      <c r="W41" s="33">
        <v>2016</v>
      </c>
      <c r="X41" s="39" t="s">
        <v>50</v>
      </c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</row>
    <row r="42" spans="1:102" ht="50.1" customHeight="1">
      <c r="A42" s="30" t="s">
        <v>189</v>
      </c>
      <c r="B42" s="31" t="s">
        <v>35</v>
      </c>
      <c r="C42" s="32" t="s">
        <v>190</v>
      </c>
      <c r="D42" s="32" t="s">
        <v>183</v>
      </c>
      <c r="E42" s="32" t="s">
        <v>191</v>
      </c>
      <c r="F42" s="32" t="s">
        <v>192</v>
      </c>
      <c r="G42" s="33" t="s">
        <v>40</v>
      </c>
      <c r="H42" s="34">
        <v>100</v>
      </c>
      <c r="I42" s="33" t="s">
        <v>41</v>
      </c>
      <c r="J42" s="33" t="s">
        <v>42</v>
      </c>
      <c r="K42" s="33" t="s">
        <v>186</v>
      </c>
      <c r="L42" s="33" t="s">
        <v>85</v>
      </c>
      <c r="M42" s="33" t="s">
        <v>86</v>
      </c>
      <c r="N42" s="33" t="s">
        <v>87</v>
      </c>
      <c r="O42" s="33" t="s">
        <v>88</v>
      </c>
      <c r="P42" s="33" t="s">
        <v>187</v>
      </c>
      <c r="Q42" s="33" t="s">
        <v>188</v>
      </c>
      <c r="R42" s="35">
        <v>40000</v>
      </c>
      <c r="S42" s="35">
        <v>127</v>
      </c>
      <c r="T42" s="36">
        <f>R42*S42</f>
        <v>5080000</v>
      </c>
      <c r="U42" s="37">
        <f t="shared" si="2"/>
        <v>5689600.0000000009</v>
      </c>
      <c r="V42" s="38" t="s">
        <v>50</v>
      </c>
      <c r="W42" s="33">
        <v>2016</v>
      </c>
      <c r="X42" s="39" t="s">
        <v>50</v>
      </c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</row>
    <row r="43" spans="1:102" ht="50.1" customHeight="1">
      <c r="A43" s="30" t="s">
        <v>193</v>
      </c>
      <c r="B43" s="31" t="s">
        <v>35</v>
      </c>
      <c r="C43" s="32" t="s">
        <v>194</v>
      </c>
      <c r="D43" s="32" t="s">
        <v>195</v>
      </c>
      <c r="E43" s="32" t="s">
        <v>196</v>
      </c>
      <c r="F43" s="32" t="s">
        <v>197</v>
      </c>
      <c r="G43" s="33" t="s">
        <v>101</v>
      </c>
      <c r="H43" s="34">
        <v>10</v>
      </c>
      <c r="I43" s="33" t="s">
        <v>41</v>
      </c>
      <c r="J43" s="33" t="s">
        <v>42</v>
      </c>
      <c r="K43" s="33" t="s">
        <v>198</v>
      </c>
      <c r="L43" s="33" t="s">
        <v>44</v>
      </c>
      <c r="M43" s="33" t="s">
        <v>86</v>
      </c>
      <c r="N43" s="33" t="s">
        <v>199</v>
      </c>
      <c r="O43" s="33" t="s">
        <v>200</v>
      </c>
      <c r="P43" s="33" t="s">
        <v>160</v>
      </c>
      <c r="Q43" s="33" t="s">
        <v>161</v>
      </c>
      <c r="R43" s="35">
        <v>500</v>
      </c>
      <c r="S43" s="35">
        <v>135</v>
      </c>
      <c r="T43" s="36">
        <v>0</v>
      </c>
      <c r="U43" s="37">
        <f t="shared" si="2"/>
        <v>0</v>
      </c>
      <c r="V43" s="38"/>
      <c r="W43" s="33">
        <v>2016</v>
      </c>
      <c r="X43" s="39">
        <v>11</v>
      </c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</row>
    <row r="44" spans="1:102" s="58" customFormat="1" ht="50.1" customHeight="1">
      <c r="A44" s="46" t="s">
        <v>201</v>
      </c>
      <c r="B44" s="31" t="s">
        <v>35</v>
      </c>
      <c r="C44" s="47" t="s">
        <v>194</v>
      </c>
      <c r="D44" s="47" t="s">
        <v>195</v>
      </c>
      <c r="E44" s="47" t="s">
        <v>196</v>
      </c>
      <c r="F44" s="47" t="s">
        <v>197</v>
      </c>
      <c r="G44" s="31" t="s">
        <v>101</v>
      </c>
      <c r="H44" s="31">
        <v>10</v>
      </c>
      <c r="I44" s="33">
        <v>590000000</v>
      </c>
      <c r="J44" s="33" t="s">
        <v>42</v>
      </c>
      <c r="K44" s="31" t="s">
        <v>202</v>
      </c>
      <c r="L44" s="33" t="s">
        <v>44</v>
      </c>
      <c r="M44" s="31" t="s">
        <v>86</v>
      </c>
      <c r="N44" s="31" t="s">
        <v>46</v>
      </c>
      <c r="O44" s="60" t="s">
        <v>164</v>
      </c>
      <c r="P44" s="33">
        <v>168</v>
      </c>
      <c r="Q44" s="31" t="s">
        <v>161</v>
      </c>
      <c r="R44" s="48">
        <v>500</v>
      </c>
      <c r="S44" s="48">
        <v>135</v>
      </c>
      <c r="T44" s="49">
        <f>R44*S44</f>
        <v>67500</v>
      </c>
      <c r="U44" s="49">
        <v>75600</v>
      </c>
      <c r="V44" s="57"/>
      <c r="W44" s="33">
        <v>2016</v>
      </c>
      <c r="X44" s="34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</row>
    <row r="45" spans="1:102" ht="50.1" customHeight="1">
      <c r="A45" s="30" t="s">
        <v>203</v>
      </c>
      <c r="B45" s="31" t="s">
        <v>35</v>
      </c>
      <c r="C45" s="32" t="s">
        <v>204</v>
      </c>
      <c r="D45" s="32" t="s">
        <v>205</v>
      </c>
      <c r="E45" s="32" t="s">
        <v>206</v>
      </c>
      <c r="F45" s="32" t="s">
        <v>207</v>
      </c>
      <c r="G45" s="33" t="s">
        <v>40</v>
      </c>
      <c r="H45" s="34">
        <v>0</v>
      </c>
      <c r="I45" s="33" t="s">
        <v>41</v>
      </c>
      <c r="J45" s="33" t="s">
        <v>42</v>
      </c>
      <c r="K45" s="33" t="s">
        <v>130</v>
      </c>
      <c r="L45" s="33" t="s">
        <v>42</v>
      </c>
      <c r="M45" s="33" t="s">
        <v>86</v>
      </c>
      <c r="N45" s="33" t="s">
        <v>57</v>
      </c>
      <c r="O45" s="33" t="s">
        <v>58</v>
      </c>
      <c r="P45" s="33" t="s">
        <v>131</v>
      </c>
      <c r="Q45" s="33" t="s">
        <v>132</v>
      </c>
      <c r="R45" s="35">
        <v>50</v>
      </c>
      <c r="S45" s="35">
        <v>4107</v>
      </c>
      <c r="T45" s="36">
        <v>0</v>
      </c>
      <c r="U45" s="37">
        <f t="shared" si="2"/>
        <v>0</v>
      </c>
      <c r="V45" s="38" t="s">
        <v>50</v>
      </c>
      <c r="W45" s="33">
        <v>2016</v>
      </c>
      <c r="X45" s="39">
        <v>11</v>
      </c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</row>
    <row r="46" spans="1:102" s="58" customFormat="1" ht="50.1" customHeight="1">
      <c r="A46" s="46" t="s">
        <v>208</v>
      </c>
      <c r="B46" s="31" t="s">
        <v>35</v>
      </c>
      <c r="C46" s="47" t="s">
        <v>204</v>
      </c>
      <c r="D46" s="65" t="s">
        <v>209</v>
      </c>
      <c r="E46" s="47" t="s">
        <v>206</v>
      </c>
      <c r="F46" s="47" t="s">
        <v>207</v>
      </c>
      <c r="G46" s="31" t="s">
        <v>40</v>
      </c>
      <c r="H46" s="31">
        <v>0</v>
      </c>
      <c r="I46" s="53">
        <v>590000000</v>
      </c>
      <c r="J46" s="33" t="s">
        <v>42</v>
      </c>
      <c r="K46" s="54" t="s">
        <v>210</v>
      </c>
      <c r="L46" s="33" t="s">
        <v>42</v>
      </c>
      <c r="M46" s="31" t="s">
        <v>86</v>
      </c>
      <c r="N46" s="31" t="s">
        <v>57</v>
      </c>
      <c r="O46" s="53" t="s">
        <v>58</v>
      </c>
      <c r="P46" s="31">
        <v>166</v>
      </c>
      <c r="Q46" s="31" t="s">
        <v>135</v>
      </c>
      <c r="R46" s="55">
        <v>50</v>
      </c>
      <c r="S46" s="66">
        <v>4107</v>
      </c>
      <c r="T46" s="49">
        <f>R46*S46</f>
        <v>205350</v>
      </c>
      <c r="U46" s="49">
        <v>229992.00000000003</v>
      </c>
      <c r="V46" s="67"/>
      <c r="W46" s="33">
        <v>2016</v>
      </c>
      <c r="X46" s="34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</row>
    <row r="47" spans="1:102" ht="50.1" customHeight="1">
      <c r="A47" s="30" t="s">
        <v>211</v>
      </c>
      <c r="B47" s="31" t="s">
        <v>35</v>
      </c>
      <c r="C47" s="32" t="s">
        <v>212</v>
      </c>
      <c r="D47" s="32" t="s">
        <v>213</v>
      </c>
      <c r="E47" s="32" t="s">
        <v>214</v>
      </c>
      <c r="F47" s="32" t="s">
        <v>50</v>
      </c>
      <c r="G47" s="33" t="s">
        <v>40</v>
      </c>
      <c r="H47" s="34">
        <v>0</v>
      </c>
      <c r="I47" s="33" t="s">
        <v>41</v>
      </c>
      <c r="J47" s="33" t="s">
        <v>42</v>
      </c>
      <c r="K47" s="33" t="s">
        <v>130</v>
      </c>
      <c r="L47" s="33" t="s">
        <v>42</v>
      </c>
      <c r="M47" s="33" t="s">
        <v>86</v>
      </c>
      <c r="N47" s="33" t="s">
        <v>57</v>
      </c>
      <c r="O47" s="33" t="s">
        <v>58</v>
      </c>
      <c r="P47" s="33" t="s">
        <v>131</v>
      </c>
      <c r="Q47" s="33" t="s">
        <v>132</v>
      </c>
      <c r="R47" s="35">
        <v>400</v>
      </c>
      <c r="S47" s="35">
        <v>2554</v>
      </c>
      <c r="T47" s="36">
        <v>0</v>
      </c>
      <c r="U47" s="37">
        <f t="shared" si="2"/>
        <v>0</v>
      </c>
      <c r="V47" s="38" t="s">
        <v>50</v>
      </c>
      <c r="W47" s="33">
        <v>2016</v>
      </c>
      <c r="X47" s="39">
        <v>11</v>
      </c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</row>
    <row r="48" spans="1:102" s="58" customFormat="1" ht="50.1" customHeight="1">
      <c r="A48" s="46" t="s">
        <v>215</v>
      </c>
      <c r="B48" s="31" t="s">
        <v>35</v>
      </c>
      <c r="C48" s="47" t="s">
        <v>212</v>
      </c>
      <c r="D48" s="65" t="s">
        <v>216</v>
      </c>
      <c r="E48" s="47" t="s">
        <v>214</v>
      </c>
      <c r="F48" s="47"/>
      <c r="G48" s="31" t="s">
        <v>40</v>
      </c>
      <c r="H48" s="31">
        <v>0</v>
      </c>
      <c r="I48" s="53">
        <v>590000000</v>
      </c>
      <c r="J48" s="33" t="s">
        <v>42</v>
      </c>
      <c r="K48" s="54" t="s">
        <v>210</v>
      </c>
      <c r="L48" s="33" t="s">
        <v>42</v>
      </c>
      <c r="M48" s="31" t="s">
        <v>86</v>
      </c>
      <c r="N48" s="31" t="s">
        <v>57</v>
      </c>
      <c r="O48" s="53" t="s">
        <v>58</v>
      </c>
      <c r="P48" s="31">
        <v>166</v>
      </c>
      <c r="Q48" s="31" t="s">
        <v>135</v>
      </c>
      <c r="R48" s="55">
        <v>400</v>
      </c>
      <c r="S48" s="66">
        <v>2554</v>
      </c>
      <c r="T48" s="49">
        <f>R48*S48</f>
        <v>1021600</v>
      </c>
      <c r="U48" s="49">
        <v>1144192</v>
      </c>
      <c r="V48" s="67"/>
      <c r="W48" s="33">
        <v>2016</v>
      </c>
      <c r="X48" s="34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</row>
    <row r="49" spans="1:102" ht="50.1" customHeight="1">
      <c r="A49" s="30" t="s">
        <v>217</v>
      </c>
      <c r="B49" s="31" t="s">
        <v>35</v>
      </c>
      <c r="C49" s="32" t="s">
        <v>218</v>
      </c>
      <c r="D49" s="32" t="s">
        <v>219</v>
      </c>
      <c r="E49" s="32" t="s">
        <v>220</v>
      </c>
      <c r="F49" s="32" t="s">
        <v>221</v>
      </c>
      <c r="G49" s="33" t="s">
        <v>40</v>
      </c>
      <c r="H49" s="34">
        <v>10</v>
      </c>
      <c r="I49" s="33" t="s">
        <v>41</v>
      </c>
      <c r="J49" s="33" t="s">
        <v>42</v>
      </c>
      <c r="K49" s="33" t="s">
        <v>222</v>
      </c>
      <c r="L49" s="33" t="s">
        <v>44</v>
      </c>
      <c r="M49" s="33" t="s">
        <v>86</v>
      </c>
      <c r="N49" s="33" t="s">
        <v>223</v>
      </c>
      <c r="O49" s="33" t="s">
        <v>58</v>
      </c>
      <c r="P49" s="33" t="s">
        <v>48</v>
      </c>
      <c r="Q49" s="33" t="s">
        <v>49</v>
      </c>
      <c r="R49" s="35">
        <v>1000</v>
      </c>
      <c r="S49" s="35">
        <v>41.2</v>
      </c>
      <c r="T49" s="36">
        <f>R49*S49</f>
        <v>41200</v>
      </c>
      <c r="U49" s="37">
        <f t="shared" si="2"/>
        <v>46144.000000000007</v>
      </c>
      <c r="V49" s="38" t="s">
        <v>50</v>
      </c>
      <c r="W49" s="33">
        <v>2016</v>
      </c>
      <c r="X49" s="39" t="s">
        <v>50</v>
      </c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</row>
    <row r="50" spans="1:102" ht="50.1" customHeight="1">
      <c r="A50" s="30" t="s">
        <v>224</v>
      </c>
      <c r="B50" s="31" t="s">
        <v>35</v>
      </c>
      <c r="C50" s="32" t="s">
        <v>218</v>
      </c>
      <c r="D50" s="32" t="s">
        <v>219</v>
      </c>
      <c r="E50" s="32" t="s">
        <v>220</v>
      </c>
      <c r="F50" s="32" t="s">
        <v>225</v>
      </c>
      <c r="G50" s="33" t="s">
        <v>40</v>
      </c>
      <c r="H50" s="34">
        <v>10</v>
      </c>
      <c r="I50" s="33" t="s">
        <v>41</v>
      </c>
      <c r="J50" s="33" t="s">
        <v>42</v>
      </c>
      <c r="K50" s="33" t="s">
        <v>222</v>
      </c>
      <c r="L50" s="33" t="s">
        <v>44</v>
      </c>
      <c r="M50" s="33" t="s">
        <v>86</v>
      </c>
      <c r="N50" s="33" t="s">
        <v>223</v>
      </c>
      <c r="O50" s="33" t="s">
        <v>58</v>
      </c>
      <c r="P50" s="33" t="s">
        <v>48</v>
      </c>
      <c r="Q50" s="33" t="s">
        <v>49</v>
      </c>
      <c r="R50" s="35">
        <v>50</v>
      </c>
      <c r="S50" s="35">
        <v>278.10000000000002</v>
      </c>
      <c r="T50" s="36">
        <f>R50*S50</f>
        <v>13905.000000000002</v>
      </c>
      <c r="U50" s="37">
        <f t="shared" si="2"/>
        <v>15573.600000000004</v>
      </c>
      <c r="V50" s="38" t="s">
        <v>50</v>
      </c>
      <c r="W50" s="33">
        <v>2016</v>
      </c>
      <c r="X50" s="39" t="s">
        <v>50</v>
      </c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</row>
    <row r="51" spans="1:102" ht="50.1" customHeight="1">
      <c r="A51" s="30" t="s">
        <v>226</v>
      </c>
      <c r="B51" s="31" t="s">
        <v>35</v>
      </c>
      <c r="C51" s="32" t="s">
        <v>218</v>
      </c>
      <c r="D51" s="32" t="s">
        <v>219</v>
      </c>
      <c r="E51" s="32" t="s">
        <v>220</v>
      </c>
      <c r="F51" s="32" t="s">
        <v>227</v>
      </c>
      <c r="G51" s="33" t="s">
        <v>40</v>
      </c>
      <c r="H51" s="34">
        <v>10</v>
      </c>
      <c r="I51" s="33" t="s">
        <v>41</v>
      </c>
      <c r="J51" s="33" t="s">
        <v>42</v>
      </c>
      <c r="K51" s="33" t="s">
        <v>222</v>
      </c>
      <c r="L51" s="33" t="s">
        <v>44</v>
      </c>
      <c r="M51" s="33" t="s">
        <v>86</v>
      </c>
      <c r="N51" s="33" t="s">
        <v>223</v>
      </c>
      <c r="O51" s="33" t="s">
        <v>58</v>
      </c>
      <c r="P51" s="33" t="s">
        <v>48</v>
      </c>
      <c r="Q51" s="33" t="s">
        <v>49</v>
      </c>
      <c r="R51" s="35">
        <v>55048</v>
      </c>
      <c r="S51" s="35">
        <v>0.42</v>
      </c>
      <c r="T51" s="36">
        <f>R51*S51</f>
        <v>23120.16</v>
      </c>
      <c r="U51" s="37">
        <f t="shared" si="2"/>
        <v>25894.579200000004</v>
      </c>
      <c r="V51" s="38" t="s">
        <v>50</v>
      </c>
      <c r="W51" s="33">
        <v>2016</v>
      </c>
      <c r="X51" s="39" t="s">
        <v>50</v>
      </c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</row>
    <row r="52" spans="1:102" ht="50.1" customHeight="1">
      <c r="A52" s="30" t="s">
        <v>228</v>
      </c>
      <c r="B52" s="31" t="s">
        <v>35</v>
      </c>
      <c r="C52" s="32" t="s">
        <v>218</v>
      </c>
      <c r="D52" s="32" t="s">
        <v>219</v>
      </c>
      <c r="E52" s="32" t="s">
        <v>220</v>
      </c>
      <c r="F52" s="32" t="s">
        <v>229</v>
      </c>
      <c r="G52" s="33" t="s">
        <v>40</v>
      </c>
      <c r="H52" s="34">
        <v>10</v>
      </c>
      <c r="I52" s="33" t="s">
        <v>41</v>
      </c>
      <c r="J52" s="33" t="s">
        <v>42</v>
      </c>
      <c r="K52" s="33" t="s">
        <v>222</v>
      </c>
      <c r="L52" s="33" t="s">
        <v>44</v>
      </c>
      <c r="M52" s="33" t="s">
        <v>86</v>
      </c>
      <c r="N52" s="33" t="s">
        <v>223</v>
      </c>
      <c r="O52" s="33" t="s">
        <v>58</v>
      </c>
      <c r="P52" s="33" t="s">
        <v>48</v>
      </c>
      <c r="Q52" s="33" t="s">
        <v>49</v>
      </c>
      <c r="R52" s="35">
        <v>250</v>
      </c>
      <c r="S52" s="35">
        <v>5.15</v>
      </c>
      <c r="T52" s="36">
        <v>0</v>
      </c>
      <c r="U52" s="37">
        <v>0</v>
      </c>
      <c r="V52" s="38" t="s">
        <v>50</v>
      </c>
      <c r="W52" s="33">
        <v>2016</v>
      </c>
      <c r="X52" s="39" t="s">
        <v>154</v>
      </c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</row>
    <row r="53" spans="1:102" ht="50.1" customHeight="1">
      <c r="A53" s="30" t="s">
        <v>230</v>
      </c>
      <c r="B53" s="31" t="s">
        <v>35</v>
      </c>
      <c r="C53" s="32" t="s">
        <v>218</v>
      </c>
      <c r="D53" s="32" t="s">
        <v>219</v>
      </c>
      <c r="E53" s="32" t="s">
        <v>220</v>
      </c>
      <c r="F53" s="32" t="s">
        <v>229</v>
      </c>
      <c r="G53" s="33" t="s">
        <v>40</v>
      </c>
      <c r="H53" s="34">
        <v>10</v>
      </c>
      <c r="I53" s="33" t="s">
        <v>41</v>
      </c>
      <c r="J53" s="33" t="s">
        <v>42</v>
      </c>
      <c r="K53" s="33" t="s">
        <v>222</v>
      </c>
      <c r="L53" s="33" t="s">
        <v>44</v>
      </c>
      <c r="M53" s="33" t="s">
        <v>86</v>
      </c>
      <c r="N53" s="33" t="s">
        <v>223</v>
      </c>
      <c r="O53" s="33" t="s">
        <v>58</v>
      </c>
      <c r="P53" s="33" t="s">
        <v>48</v>
      </c>
      <c r="Q53" s="33" t="s">
        <v>49</v>
      </c>
      <c r="R53" s="35">
        <v>250</v>
      </c>
      <c r="S53" s="35">
        <v>15.18</v>
      </c>
      <c r="T53" s="36">
        <f>R53*S53</f>
        <v>3795</v>
      </c>
      <c r="U53" s="37">
        <f>T53*1.12</f>
        <v>4250.4000000000005</v>
      </c>
      <c r="V53" s="38" t="s">
        <v>50</v>
      </c>
      <c r="W53" s="33">
        <v>2016</v>
      </c>
      <c r="X53" s="39" t="s">
        <v>50</v>
      </c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</row>
    <row r="54" spans="1:102" ht="50.1" customHeight="1">
      <c r="A54" s="30" t="s">
        <v>231</v>
      </c>
      <c r="B54" s="31" t="s">
        <v>35</v>
      </c>
      <c r="C54" s="32" t="s">
        <v>218</v>
      </c>
      <c r="D54" s="32" t="s">
        <v>219</v>
      </c>
      <c r="E54" s="32" t="s">
        <v>220</v>
      </c>
      <c r="F54" s="32" t="s">
        <v>232</v>
      </c>
      <c r="G54" s="33" t="s">
        <v>40</v>
      </c>
      <c r="H54" s="34">
        <v>10</v>
      </c>
      <c r="I54" s="33" t="s">
        <v>41</v>
      </c>
      <c r="J54" s="33" t="s">
        <v>42</v>
      </c>
      <c r="K54" s="33" t="s">
        <v>222</v>
      </c>
      <c r="L54" s="33" t="s">
        <v>44</v>
      </c>
      <c r="M54" s="33" t="s">
        <v>86</v>
      </c>
      <c r="N54" s="33" t="s">
        <v>223</v>
      </c>
      <c r="O54" s="33" t="s">
        <v>58</v>
      </c>
      <c r="P54" s="33" t="s">
        <v>48</v>
      </c>
      <c r="Q54" s="33" t="s">
        <v>49</v>
      </c>
      <c r="R54" s="35">
        <v>4000</v>
      </c>
      <c r="S54" s="35">
        <v>15.45</v>
      </c>
      <c r="T54" s="36">
        <v>0</v>
      </c>
      <c r="U54" s="37">
        <v>0</v>
      </c>
      <c r="V54" s="38" t="s">
        <v>50</v>
      </c>
      <c r="W54" s="33">
        <v>2016</v>
      </c>
      <c r="X54" s="39" t="s">
        <v>154</v>
      </c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</row>
    <row r="55" spans="1:102" ht="50.1" customHeight="1">
      <c r="A55" s="30" t="s">
        <v>233</v>
      </c>
      <c r="B55" s="31" t="s">
        <v>35</v>
      </c>
      <c r="C55" s="32" t="s">
        <v>218</v>
      </c>
      <c r="D55" s="32" t="s">
        <v>219</v>
      </c>
      <c r="E55" s="32" t="s">
        <v>220</v>
      </c>
      <c r="F55" s="32" t="s">
        <v>232</v>
      </c>
      <c r="G55" s="33" t="s">
        <v>40</v>
      </c>
      <c r="H55" s="34">
        <v>10</v>
      </c>
      <c r="I55" s="33" t="s">
        <v>41</v>
      </c>
      <c r="J55" s="33" t="s">
        <v>42</v>
      </c>
      <c r="K55" s="33" t="s">
        <v>222</v>
      </c>
      <c r="L55" s="33" t="s">
        <v>44</v>
      </c>
      <c r="M55" s="33" t="s">
        <v>86</v>
      </c>
      <c r="N55" s="33" t="s">
        <v>223</v>
      </c>
      <c r="O55" s="33" t="s">
        <v>58</v>
      </c>
      <c r="P55" s="33" t="s">
        <v>48</v>
      </c>
      <c r="Q55" s="33" t="s">
        <v>49</v>
      </c>
      <c r="R55" s="35">
        <v>4000</v>
      </c>
      <c r="S55" s="35">
        <v>32.15</v>
      </c>
      <c r="T55" s="36">
        <f>R55*S55</f>
        <v>128600</v>
      </c>
      <c r="U55" s="37">
        <f>T55*1.12</f>
        <v>144032</v>
      </c>
      <c r="V55" s="38" t="s">
        <v>50</v>
      </c>
      <c r="W55" s="33">
        <v>2016</v>
      </c>
      <c r="X55" s="39" t="s">
        <v>50</v>
      </c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</row>
    <row r="56" spans="1:102" ht="50.1" customHeight="1">
      <c r="A56" s="30" t="s">
        <v>234</v>
      </c>
      <c r="B56" s="31" t="s">
        <v>35</v>
      </c>
      <c r="C56" s="32" t="s">
        <v>218</v>
      </c>
      <c r="D56" s="32" t="s">
        <v>219</v>
      </c>
      <c r="E56" s="32" t="s">
        <v>220</v>
      </c>
      <c r="F56" s="32" t="s">
        <v>235</v>
      </c>
      <c r="G56" s="33" t="s">
        <v>40</v>
      </c>
      <c r="H56" s="34">
        <v>10</v>
      </c>
      <c r="I56" s="33" t="s">
        <v>41</v>
      </c>
      <c r="J56" s="33" t="s">
        <v>42</v>
      </c>
      <c r="K56" s="33" t="s">
        <v>222</v>
      </c>
      <c r="L56" s="33" t="s">
        <v>44</v>
      </c>
      <c r="M56" s="33" t="s">
        <v>86</v>
      </c>
      <c r="N56" s="33" t="s">
        <v>223</v>
      </c>
      <c r="O56" s="33" t="s">
        <v>58</v>
      </c>
      <c r="P56" s="33" t="s">
        <v>48</v>
      </c>
      <c r="Q56" s="33" t="s">
        <v>49</v>
      </c>
      <c r="R56" s="35">
        <v>30</v>
      </c>
      <c r="S56" s="35">
        <v>10.3</v>
      </c>
      <c r="T56" s="36">
        <v>0</v>
      </c>
      <c r="U56" s="37">
        <v>0</v>
      </c>
      <c r="V56" s="38" t="s">
        <v>50</v>
      </c>
      <c r="W56" s="33">
        <v>2016</v>
      </c>
      <c r="X56" s="39" t="s">
        <v>154</v>
      </c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</row>
    <row r="57" spans="1:102" ht="50.1" customHeight="1">
      <c r="A57" s="30" t="s">
        <v>236</v>
      </c>
      <c r="B57" s="31" t="s">
        <v>35</v>
      </c>
      <c r="C57" s="32" t="s">
        <v>218</v>
      </c>
      <c r="D57" s="32" t="s">
        <v>219</v>
      </c>
      <c r="E57" s="32" t="s">
        <v>220</v>
      </c>
      <c r="F57" s="32" t="s">
        <v>235</v>
      </c>
      <c r="G57" s="33" t="s">
        <v>40</v>
      </c>
      <c r="H57" s="34">
        <v>10</v>
      </c>
      <c r="I57" s="33" t="s">
        <v>41</v>
      </c>
      <c r="J57" s="33" t="s">
        <v>42</v>
      </c>
      <c r="K57" s="33" t="s">
        <v>222</v>
      </c>
      <c r="L57" s="33" t="s">
        <v>44</v>
      </c>
      <c r="M57" s="33" t="s">
        <v>86</v>
      </c>
      <c r="N57" s="33" t="s">
        <v>223</v>
      </c>
      <c r="O57" s="33" t="s">
        <v>58</v>
      </c>
      <c r="P57" s="33" t="s">
        <v>48</v>
      </c>
      <c r="Q57" s="33" t="s">
        <v>49</v>
      </c>
      <c r="R57" s="35">
        <v>30</v>
      </c>
      <c r="S57" s="35">
        <v>17.86</v>
      </c>
      <c r="T57" s="36">
        <f>R57*S57</f>
        <v>535.79999999999995</v>
      </c>
      <c r="U57" s="37">
        <f>T57*1.12</f>
        <v>600.096</v>
      </c>
      <c r="V57" s="38" t="s">
        <v>50</v>
      </c>
      <c r="W57" s="33">
        <v>2016</v>
      </c>
      <c r="X57" s="39" t="s">
        <v>50</v>
      </c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</row>
    <row r="58" spans="1:102" ht="50.1" customHeight="1">
      <c r="A58" s="30" t="s">
        <v>237</v>
      </c>
      <c r="B58" s="31" t="s">
        <v>35</v>
      </c>
      <c r="C58" s="32" t="s">
        <v>218</v>
      </c>
      <c r="D58" s="32" t="s">
        <v>219</v>
      </c>
      <c r="E58" s="32" t="s">
        <v>220</v>
      </c>
      <c r="F58" s="32" t="s">
        <v>238</v>
      </c>
      <c r="G58" s="33" t="s">
        <v>40</v>
      </c>
      <c r="H58" s="34">
        <v>10</v>
      </c>
      <c r="I58" s="33" t="s">
        <v>41</v>
      </c>
      <c r="J58" s="33" t="s">
        <v>42</v>
      </c>
      <c r="K58" s="33" t="s">
        <v>222</v>
      </c>
      <c r="L58" s="33" t="s">
        <v>44</v>
      </c>
      <c r="M58" s="33" t="s">
        <v>86</v>
      </c>
      <c r="N58" s="33" t="s">
        <v>223</v>
      </c>
      <c r="O58" s="33" t="s">
        <v>58</v>
      </c>
      <c r="P58" s="33" t="s">
        <v>48</v>
      </c>
      <c r="Q58" s="33" t="s">
        <v>49</v>
      </c>
      <c r="R58" s="35">
        <v>600</v>
      </c>
      <c r="S58" s="35">
        <v>20.6</v>
      </c>
      <c r="T58" s="36">
        <f>R58*S58</f>
        <v>12360</v>
      </c>
      <c r="U58" s="37">
        <f>T58*1.12</f>
        <v>13843.2</v>
      </c>
      <c r="V58" s="38" t="s">
        <v>50</v>
      </c>
      <c r="W58" s="33">
        <v>2016</v>
      </c>
      <c r="X58" s="39" t="s">
        <v>50</v>
      </c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</row>
    <row r="59" spans="1:102" ht="50.1" customHeight="1">
      <c r="A59" s="30" t="s">
        <v>239</v>
      </c>
      <c r="B59" s="31" t="s">
        <v>35</v>
      </c>
      <c r="C59" s="32" t="s">
        <v>218</v>
      </c>
      <c r="D59" s="32" t="s">
        <v>219</v>
      </c>
      <c r="E59" s="32" t="s">
        <v>220</v>
      </c>
      <c r="F59" s="32" t="s">
        <v>240</v>
      </c>
      <c r="G59" s="33" t="s">
        <v>40</v>
      </c>
      <c r="H59" s="34">
        <v>10</v>
      </c>
      <c r="I59" s="33" t="s">
        <v>41</v>
      </c>
      <c r="J59" s="33" t="s">
        <v>42</v>
      </c>
      <c r="K59" s="33" t="s">
        <v>222</v>
      </c>
      <c r="L59" s="33" t="s">
        <v>44</v>
      </c>
      <c r="M59" s="33" t="s">
        <v>86</v>
      </c>
      <c r="N59" s="33" t="s">
        <v>223</v>
      </c>
      <c r="O59" s="33" t="s">
        <v>58</v>
      </c>
      <c r="P59" s="33" t="s">
        <v>48</v>
      </c>
      <c r="Q59" s="33" t="s">
        <v>49</v>
      </c>
      <c r="R59" s="35">
        <v>240</v>
      </c>
      <c r="S59" s="35">
        <v>41.2</v>
      </c>
      <c r="T59" s="36">
        <v>0</v>
      </c>
      <c r="U59" s="37">
        <v>0</v>
      </c>
      <c r="V59" s="38" t="s">
        <v>50</v>
      </c>
      <c r="W59" s="33">
        <v>2016</v>
      </c>
      <c r="X59" s="39" t="s">
        <v>154</v>
      </c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</row>
    <row r="60" spans="1:102" ht="50.1" customHeight="1">
      <c r="A60" s="30" t="s">
        <v>241</v>
      </c>
      <c r="B60" s="31" t="s">
        <v>35</v>
      </c>
      <c r="C60" s="32" t="s">
        <v>218</v>
      </c>
      <c r="D60" s="32" t="s">
        <v>219</v>
      </c>
      <c r="E60" s="32" t="s">
        <v>220</v>
      </c>
      <c r="F60" s="32" t="s">
        <v>240</v>
      </c>
      <c r="G60" s="33" t="s">
        <v>40</v>
      </c>
      <c r="H60" s="34">
        <v>10</v>
      </c>
      <c r="I60" s="33" t="s">
        <v>41</v>
      </c>
      <c r="J60" s="33" t="s">
        <v>42</v>
      </c>
      <c r="K60" s="33" t="s">
        <v>222</v>
      </c>
      <c r="L60" s="33" t="s">
        <v>44</v>
      </c>
      <c r="M60" s="33" t="s">
        <v>86</v>
      </c>
      <c r="N60" s="33" t="s">
        <v>223</v>
      </c>
      <c r="O60" s="33" t="s">
        <v>58</v>
      </c>
      <c r="P60" s="33" t="s">
        <v>48</v>
      </c>
      <c r="Q60" s="33" t="s">
        <v>49</v>
      </c>
      <c r="R60" s="35">
        <v>240</v>
      </c>
      <c r="S60" s="35">
        <v>60</v>
      </c>
      <c r="T60" s="36">
        <f t="shared" ref="T60:T74" si="3">R60*S60</f>
        <v>14400</v>
      </c>
      <c r="U60" s="37">
        <f t="shared" ref="U60:U74" si="4">T60*1.12</f>
        <v>16128.000000000002</v>
      </c>
      <c r="V60" s="38" t="s">
        <v>50</v>
      </c>
      <c r="W60" s="33">
        <v>2016</v>
      </c>
      <c r="X60" s="39" t="s">
        <v>50</v>
      </c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</row>
    <row r="61" spans="1:102" ht="50.1" customHeight="1">
      <c r="A61" s="30" t="s">
        <v>242</v>
      </c>
      <c r="B61" s="31" t="s">
        <v>35</v>
      </c>
      <c r="C61" s="32" t="s">
        <v>218</v>
      </c>
      <c r="D61" s="32" t="s">
        <v>219</v>
      </c>
      <c r="E61" s="32" t="s">
        <v>220</v>
      </c>
      <c r="F61" s="32" t="s">
        <v>243</v>
      </c>
      <c r="G61" s="33" t="s">
        <v>40</v>
      </c>
      <c r="H61" s="34">
        <v>10</v>
      </c>
      <c r="I61" s="33" t="s">
        <v>41</v>
      </c>
      <c r="J61" s="33" t="s">
        <v>42</v>
      </c>
      <c r="K61" s="33" t="s">
        <v>222</v>
      </c>
      <c r="L61" s="33" t="s">
        <v>44</v>
      </c>
      <c r="M61" s="33" t="s">
        <v>86</v>
      </c>
      <c r="N61" s="33" t="s">
        <v>223</v>
      </c>
      <c r="O61" s="33" t="s">
        <v>58</v>
      </c>
      <c r="P61" s="33" t="s">
        <v>48</v>
      </c>
      <c r="Q61" s="33" t="s">
        <v>49</v>
      </c>
      <c r="R61" s="35">
        <v>28970</v>
      </c>
      <c r="S61" s="35">
        <v>3.41</v>
      </c>
      <c r="T61" s="36">
        <f t="shared" si="3"/>
        <v>98787.7</v>
      </c>
      <c r="U61" s="37">
        <f t="shared" si="4"/>
        <v>110642.224</v>
      </c>
      <c r="V61" s="38" t="s">
        <v>50</v>
      </c>
      <c r="W61" s="33">
        <v>2016</v>
      </c>
      <c r="X61" s="39" t="s">
        <v>50</v>
      </c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</row>
    <row r="62" spans="1:102" ht="50.1" customHeight="1">
      <c r="A62" s="30" t="s">
        <v>244</v>
      </c>
      <c r="B62" s="31" t="s">
        <v>35</v>
      </c>
      <c r="C62" s="32" t="s">
        <v>218</v>
      </c>
      <c r="D62" s="32" t="s">
        <v>219</v>
      </c>
      <c r="E62" s="32" t="s">
        <v>220</v>
      </c>
      <c r="F62" s="32" t="s">
        <v>245</v>
      </c>
      <c r="G62" s="33" t="s">
        <v>40</v>
      </c>
      <c r="H62" s="34">
        <v>10</v>
      </c>
      <c r="I62" s="33" t="s">
        <v>41</v>
      </c>
      <c r="J62" s="33" t="s">
        <v>42</v>
      </c>
      <c r="K62" s="33" t="s">
        <v>222</v>
      </c>
      <c r="L62" s="33" t="s">
        <v>44</v>
      </c>
      <c r="M62" s="33" t="s">
        <v>86</v>
      </c>
      <c r="N62" s="33" t="s">
        <v>223</v>
      </c>
      <c r="O62" s="33" t="s">
        <v>58</v>
      </c>
      <c r="P62" s="33" t="s">
        <v>48</v>
      </c>
      <c r="Q62" s="33" t="s">
        <v>49</v>
      </c>
      <c r="R62" s="35">
        <v>23071</v>
      </c>
      <c r="S62" s="35">
        <v>3.41</v>
      </c>
      <c r="T62" s="36">
        <f t="shared" si="3"/>
        <v>78672.11</v>
      </c>
      <c r="U62" s="37">
        <f t="shared" si="4"/>
        <v>88112.763200000016</v>
      </c>
      <c r="V62" s="38" t="s">
        <v>50</v>
      </c>
      <c r="W62" s="33">
        <v>2016</v>
      </c>
      <c r="X62" s="39" t="s">
        <v>50</v>
      </c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</row>
    <row r="63" spans="1:102" ht="50.1" customHeight="1">
      <c r="A63" s="30" t="s">
        <v>246</v>
      </c>
      <c r="B63" s="31" t="s">
        <v>35</v>
      </c>
      <c r="C63" s="32" t="s">
        <v>218</v>
      </c>
      <c r="D63" s="32" t="s">
        <v>219</v>
      </c>
      <c r="E63" s="32" t="s">
        <v>220</v>
      </c>
      <c r="F63" s="32" t="s">
        <v>247</v>
      </c>
      <c r="G63" s="33" t="s">
        <v>40</v>
      </c>
      <c r="H63" s="34">
        <v>10</v>
      </c>
      <c r="I63" s="33" t="s">
        <v>41</v>
      </c>
      <c r="J63" s="33" t="s">
        <v>42</v>
      </c>
      <c r="K63" s="33" t="s">
        <v>222</v>
      </c>
      <c r="L63" s="33" t="s">
        <v>44</v>
      </c>
      <c r="M63" s="33" t="s">
        <v>86</v>
      </c>
      <c r="N63" s="33" t="s">
        <v>223</v>
      </c>
      <c r="O63" s="33" t="s">
        <v>58</v>
      </c>
      <c r="P63" s="33" t="s">
        <v>48</v>
      </c>
      <c r="Q63" s="33" t="s">
        <v>49</v>
      </c>
      <c r="R63" s="35">
        <v>66038</v>
      </c>
      <c r="S63" s="35">
        <v>5.35</v>
      </c>
      <c r="T63" s="36">
        <f t="shared" si="3"/>
        <v>353303.3</v>
      </c>
      <c r="U63" s="37">
        <f t="shared" si="4"/>
        <v>395699.696</v>
      </c>
      <c r="V63" s="38" t="s">
        <v>50</v>
      </c>
      <c r="W63" s="33">
        <v>2016</v>
      </c>
      <c r="X63" s="39" t="s">
        <v>50</v>
      </c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</row>
    <row r="64" spans="1:102" ht="50.1" customHeight="1">
      <c r="A64" s="30" t="s">
        <v>248</v>
      </c>
      <c r="B64" s="31" t="s">
        <v>35</v>
      </c>
      <c r="C64" s="32" t="s">
        <v>218</v>
      </c>
      <c r="D64" s="32" t="s">
        <v>219</v>
      </c>
      <c r="E64" s="32" t="s">
        <v>220</v>
      </c>
      <c r="F64" s="32" t="s">
        <v>249</v>
      </c>
      <c r="G64" s="33" t="s">
        <v>40</v>
      </c>
      <c r="H64" s="34">
        <v>10</v>
      </c>
      <c r="I64" s="33" t="s">
        <v>41</v>
      </c>
      <c r="J64" s="33" t="s">
        <v>42</v>
      </c>
      <c r="K64" s="33" t="s">
        <v>222</v>
      </c>
      <c r="L64" s="33" t="s">
        <v>44</v>
      </c>
      <c r="M64" s="33" t="s">
        <v>86</v>
      </c>
      <c r="N64" s="33" t="s">
        <v>223</v>
      </c>
      <c r="O64" s="33" t="s">
        <v>58</v>
      </c>
      <c r="P64" s="33" t="s">
        <v>48</v>
      </c>
      <c r="Q64" s="33" t="s">
        <v>49</v>
      </c>
      <c r="R64" s="35">
        <v>120</v>
      </c>
      <c r="S64" s="35">
        <v>5.35</v>
      </c>
      <c r="T64" s="36">
        <f t="shared" si="3"/>
        <v>642</v>
      </c>
      <c r="U64" s="37">
        <f t="shared" si="4"/>
        <v>719.04000000000008</v>
      </c>
      <c r="V64" s="38" t="s">
        <v>50</v>
      </c>
      <c r="W64" s="33">
        <v>2016</v>
      </c>
      <c r="X64" s="39" t="s">
        <v>50</v>
      </c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</row>
    <row r="65" spans="1:102" ht="50.1" customHeight="1">
      <c r="A65" s="30" t="s">
        <v>250</v>
      </c>
      <c r="B65" s="31" t="s">
        <v>35</v>
      </c>
      <c r="C65" s="32" t="s">
        <v>218</v>
      </c>
      <c r="D65" s="32" t="s">
        <v>219</v>
      </c>
      <c r="E65" s="32" t="s">
        <v>220</v>
      </c>
      <c r="F65" s="32" t="s">
        <v>251</v>
      </c>
      <c r="G65" s="33" t="s">
        <v>40</v>
      </c>
      <c r="H65" s="34">
        <v>10</v>
      </c>
      <c r="I65" s="33" t="s">
        <v>41</v>
      </c>
      <c r="J65" s="33" t="s">
        <v>42</v>
      </c>
      <c r="K65" s="33" t="s">
        <v>222</v>
      </c>
      <c r="L65" s="33" t="s">
        <v>44</v>
      </c>
      <c r="M65" s="33" t="s">
        <v>86</v>
      </c>
      <c r="N65" s="33" t="s">
        <v>223</v>
      </c>
      <c r="O65" s="33" t="s">
        <v>58</v>
      </c>
      <c r="P65" s="33" t="s">
        <v>48</v>
      </c>
      <c r="Q65" s="33" t="s">
        <v>49</v>
      </c>
      <c r="R65" s="35">
        <v>2200</v>
      </c>
      <c r="S65" s="35">
        <v>10.66</v>
      </c>
      <c r="T65" s="36">
        <f t="shared" si="3"/>
        <v>23452</v>
      </c>
      <c r="U65" s="37">
        <f t="shared" si="4"/>
        <v>26266.240000000002</v>
      </c>
      <c r="V65" s="38" t="s">
        <v>50</v>
      </c>
      <c r="W65" s="33">
        <v>2016</v>
      </c>
      <c r="X65" s="39" t="s">
        <v>50</v>
      </c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</row>
    <row r="66" spans="1:102" ht="50.1" customHeight="1">
      <c r="A66" s="30" t="s">
        <v>252</v>
      </c>
      <c r="B66" s="31" t="s">
        <v>35</v>
      </c>
      <c r="C66" s="32" t="s">
        <v>218</v>
      </c>
      <c r="D66" s="32" t="s">
        <v>219</v>
      </c>
      <c r="E66" s="32" t="s">
        <v>220</v>
      </c>
      <c r="F66" s="32" t="s">
        <v>253</v>
      </c>
      <c r="G66" s="33" t="s">
        <v>40</v>
      </c>
      <c r="H66" s="34">
        <v>10</v>
      </c>
      <c r="I66" s="33" t="s">
        <v>41</v>
      </c>
      <c r="J66" s="33" t="s">
        <v>42</v>
      </c>
      <c r="K66" s="33" t="s">
        <v>222</v>
      </c>
      <c r="L66" s="33" t="s">
        <v>44</v>
      </c>
      <c r="M66" s="33" t="s">
        <v>86</v>
      </c>
      <c r="N66" s="33" t="s">
        <v>223</v>
      </c>
      <c r="O66" s="33" t="s">
        <v>58</v>
      </c>
      <c r="P66" s="33" t="s">
        <v>48</v>
      </c>
      <c r="Q66" s="33" t="s">
        <v>49</v>
      </c>
      <c r="R66" s="35">
        <v>406</v>
      </c>
      <c r="S66" s="35">
        <v>10.66</v>
      </c>
      <c r="T66" s="36">
        <f t="shared" si="3"/>
        <v>4327.96</v>
      </c>
      <c r="U66" s="37">
        <f t="shared" si="4"/>
        <v>4847.3152000000009</v>
      </c>
      <c r="V66" s="38" t="s">
        <v>50</v>
      </c>
      <c r="W66" s="33">
        <v>2016</v>
      </c>
      <c r="X66" s="39" t="s">
        <v>50</v>
      </c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</row>
    <row r="67" spans="1:102" ht="50.1" customHeight="1">
      <c r="A67" s="30" t="s">
        <v>254</v>
      </c>
      <c r="B67" s="31" t="s">
        <v>35</v>
      </c>
      <c r="C67" s="32" t="s">
        <v>218</v>
      </c>
      <c r="D67" s="32" t="s">
        <v>219</v>
      </c>
      <c r="E67" s="32" t="s">
        <v>220</v>
      </c>
      <c r="F67" s="32" t="s">
        <v>255</v>
      </c>
      <c r="G67" s="33" t="s">
        <v>40</v>
      </c>
      <c r="H67" s="34">
        <v>10</v>
      </c>
      <c r="I67" s="33" t="s">
        <v>41</v>
      </c>
      <c r="J67" s="33" t="s">
        <v>42</v>
      </c>
      <c r="K67" s="33" t="s">
        <v>222</v>
      </c>
      <c r="L67" s="33" t="s">
        <v>44</v>
      </c>
      <c r="M67" s="33" t="s">
        <v>86</v>
      </c>
      <c r="N67" s="33" t="s">
        <v>223</v>
      </c>
      <c r="O67" s="33" t="s">
        <v>58</v>
      </c>
      <c r="P67" s="33" t="s">
        <v>48</v>
      </c>
      <c r="Q67" s="33" t="s">
        <v>49</v>
      </c>
      <c r="R67" s="35">
        <v>50</v>
      </c>
      <c r="S67" s="35">
        <v>3.41</v>
      </c>
      <c r="T67" s="36">
        <f t="shared" si="3"/>
        <v>170.5</v>
      </c>
      <c r="U67" s="37">
        <f t="shared" si="4"/>
        <v>190.96</v>
      </c>
      <c r="V67" s="38" t="s">
        <v>50</v>
      </c>
      <c r="W67" s="33">
        <v>2016</v>
      </c>
      <c r="X67" s="39" t="s">
        <v>50</v>
      </c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</row>
    <row r="68" spans="1:102" ht="50.1" customHeight="1">
      <c r="A68" s="30" t="s">
        <v>256</v>
      </c>
      <c r="B68" s="31" t="s">
        <v>35</v>
      </c>
      <c r="C68" s="32" t="s">
        <v>218</v>
      </c>
      <c r="D68" s="32" t="s">
        <v>219</v>
      </c>
      <c r="E68" s="32" t="s">
        <v>220</v>
      </c>
      <c r="F68" s="32" t="s">
        <v>257</v>
      </c>
      <c r="G68" s="33" t="s">
        <v>40</v>
      </c>
      <c r="H68" s="34">
        <v>10</v>
      </c>
      <c r="I68" s="33" t="s">
        <v>41</v>
      </c>
      <c r="J68" s="33" t="s">
        <v>42</v>
      </c>
      <c r="K68" s="33" t="s">
        <v>222</v>
      </c>
      <c r="L68" s="33" t="s">
        <v>44</v>
      </c>
      <c r="M68" s="33" t="s">
        <v>86</v>
      </c>
      <c r="N68" s="33" t="s">
        <v>223</v>
      </c>
      <c r="O68" s="33" t="s">
        <v>58</v>
      </c>
      <c r="P68" s="33" t="s">
        <v>48</v>
      </c>
      <c r="Q68" s="33" t="s">
        <v>49</v>
      </c>
      <c r="R68" s="35">
        <v>105081</v>
      </c>
      <c r="S68" s="35">
        <v>3.41</v>
      </c>
      <c r="T68" s="36">
        <f t="shared" si="3"/>
        <v>358326.21</v>
      </c>
      <c r="U68" s="37">
        <f t="shared" si="4"/>
        <v>401325.35520000005</v>
      </c>
      <c r="V68" s="38" t="s">
        <v>50</v>
      </c>
      <c r="W68" s="33">
        <v>2016</v>
      </c>
      <c r="X68" s="39" t="s">
        <v>50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</row>
    <row r="69" spans="1:102" ht="50.1" customHeight="1">
      <c r="A69" s="30" t="s">
        <v>258</v>
      </c>
      <c r="B69" s="31" t="s">
        <v>35</v>
      </c>
      <c r="C69" s="32" t="s">
        <v>218</v>
      </c>
      <c r="D69" s="32" t="s">
        <v>219</v>
      </c>
      <c r="E69" s="32" t="s">
        <v>220</v>
      </c>
      <c r="F69" s="32" t="s">
        <v>259</v>
      </c>
      <c r="G69" s="33" t="s">
        <v>40</v>
      </c>
      <c r="H69" s="34">
        <v>10</v>
      </c>
      <c r="I69" s="33" t="s">
        <v>41</v>
      </c>
      <c r="J69" s="33" t="s">
        <v>42</v>
      </c>
      <c r="K69" s="33" t="s">
        <v>222</v>
      </c>
      <c r="L69" s="33" t="s">
        <v>44</v>
      </c>
      <c r="M69" s="33" t="s">
        <v>86</v>
      </c>
      <c r="N69" s="33" t="s">
        <v>223</v>
      </c>
      <c r="O69" s="33" t="s">
        <v>58</v>
      </c>
      <c r="P69" s="33" t="s">
        <v>48</v>
      </c>
      <c r="Q69" s="33" t="s">
        <v>49</v>
      </c>
      <c r="R69" s="35">
        <v>161300</v>
      </c>
      <c r="S69" s="35">
        <v>1.71</v>
      </c>
      <c r="T69" s="36">
        <f t="shared" si="3"/>
        <v>275823</v>
      </c>
      <c r="U69" s="37">
        <f t="shared" si="4"/>
        <v>308921.76</v>
      </c>
      <c r="V69" s="38" t="s">
        <v>50</v>
      </c>
      <c r="W69" s="33">
        <v>2016</v>
      </c>
      <c r="X69" s="39" t="s">
        <v>50</v>
      </c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</row>
    <row r="70" spans="1:102" ht="50.1" customHeight="1">
      <c r="A70" s="30" t="s">
        <v>260</v>
      </c>
      <c r="B70" s="31" t="s">
        <v>35</v>
      </c>
      <c r="C70" s="32" t="s">
        <v>261</v>
      </c>
      <c r="D70" s="32" t="s">
        <v>262</v>
      </c>
      <c r="E70" s="32" t="s">
        <v>263</v>
      </c>
      <c r="F70" s="32" t="s">
        <v>264</v>
      </c>
      <c r="G70" s="33" t="s">
        <v>101</v>
      </c>
      <c r="H70" s="34">
        <v>10</v>
      </c>
      <c r="I70" s="33" t="s">
        <v>41</v>
      </c>
      <c r="J70" s="33" t="s">
        <v>42</v>
      </c>
      <c r="K70" s="33" t="s">
        <v>198</v>
      </c>
      <c r="L70" s="33" t="s">
        <v>44</v>
      </c>
      <c r="M70" s="33" t="s">
        <v>86</v>
      </c>
      <c r="N70" s="33" t="s">
        <v>199</v>
      </c>
      <c r="O70" s="33" t="s">
        <v>200</v>
      </c>
      <c r="P70" s="33" t="s">
        <v>265</v>
      </c>
      <c r="Q70" s="33" t="s">
        <v>266</v>
      </c>
      <c r="R70" s="35">
        <v>5</v>
      </c>
      <c r="S70" s="35">
        <v>32500</v>
      </c>
      <c r="T70" s="36">
        <v>0</v>
      </c>
      <c r="U70" s="37">
        <f t="shared" si="4"/>
        <v>0</v>
      </c>
      <c r="V70" s="38"/>
      <c r="W70" s="33">
        <v>2016</v>
      </c>
      <c r="X70" s="39">
        <v>11</v>
      </c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</row>
    <row r="71" spans="1:102" s="58" customFormat="1" ht="50.1" customHeight="1">
      <c r="A71" s="46" t="s">
        <v>267</v>
      </c>
      <c r="B71" s="31" t="s">
        <v>35</v>
      </c>
      <c r="C71" s="47" t="s">
        <v>261</v>
      </c>
      <c r="D71" s="47" t="s">
        <v>262</v>
      </c>
      <c r="E71" s="47" t="s">
        <v>263</v>
      </c>
      <c r="F71" s="47" t="s">
        <v>264</v>
      </c>
      <c r="G71" s="31" t="s">
        <v>101</v>
      </c>
      <c r="H71" s="31">
        <v>10</v>
      </c>
      <c r="I71" s="33">
        <v>590000000</v>
      </c>
      <c r="J71" s="33" t="s">
        <v>42</v>
      </c>
      <c r="K71" s="31" t="s">
        <v>202</v>
      </c>
      <c r="L71" s="33" t="s">
        <v>44</v>
      </c>
      <c r="M71" s="31" t="s">
        <v>86</v>
      </c>
      <c r="N71" s="31" t="s">
        <v>46</v>
      </c>
      <c r="O71" s="60" t="s">
        <v>164</v>
      </c>
      <c r="P71" s="33">
        <v>839</v>
      </c>
      <c r="Q71" s="31" t="s">
        <v>266</v>
      </c>
      <c r="R71" s="48">
        <v>5</v>
      </c>
      <c r="S71" s="48">
        <v>32500</v>
      </c>
      <c r="T71" s="49">
        <f>R71*S71</f>
        <v>162500</v>
      </c>
      <c r="U71" s="49">
        <v>182000.00000000003</v>
      </c>
      <c r="V71" s="57"/>
      <c r="W71" s="33">
        <v>2016</v>
      </c>
      <c r="X71" s="34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</row>
    <row r="72" spans="1:102" ht="50.1" customHeight="1">
      <c r="A72" s="30" t="s">
        <v>268</v>
      </c>
      <c r="B72" s="31" t="s">
        <v>35</v>
      </c>
      <c r="C72" s="32" t="s">
        <v>269</v>
      </c>
      <c r="D72" s="32" t="s">
        <v>270</v>
      </c>
      <c r="E72" s="32" t="s">
        <v>271</v>
      </c>
      <c r="F72" s="32" t="s">
        <v>272</v>
      </c>
      <c r="G72" s="33" t="s">
        <v>40</v>
      </c>
      <c r="H72" s="34">
        <v>0</v>
      </c>
      <c r="I72" s="33" t="s">
        <v>41</v>
      </c>
      <c r="J72" s="33" t="s">
        <v>42</v>
      </c>
      <c r="K72" s="33" t="s">
        <v>273</v>
      </c>
      <c r="L72" s="33" t="s">
        <v>42</v>
      </c>
      <c r="M72" s="33" t="s">
        <v>86</v>
      </c>
      <c r="N72" s="33" t="s">
        <v>274</v>
      </c>
      <c r="O72" s="33" t="s">
        <v>109</v>
      </c>
      <c r="P72" s="33" t="s">
        <v>48</v>
      </c>
      <c r="Q72" s="33" t="s">
        <v>49</v>
      </c>
      <c r="R72" s="35">
        <v>1</v>
      </c>
      <c r="S72" s="35">
        <v>350000</v>
      </c>
      <c r="T72" s="36">
        <v>0</v>
      </c>
      <c r="U72" s="37">
        <f t="shared" si="4"/>
        <v>0</v>
      </c>
      <c r="V72" s="38" t="s">
        <v>50</v>
      </c>
      <c r="W72" s="33">
        <v>2016</v>
      </c>
      <c r="X72" s="39">
        <v>11</v>
      </c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</row>
    <row r="73" spans="1:102" s="58" customFormat="1" ht="50.1" customHeight="1">
      <c r="A73" s="46" t="s">
        <v>275</v>
      </c>
      <c r="B73" s="31" t="s">
        <v>35</v>
      </c>
      <c r="C73" s="47" t="s">
        <v>269</v>
      </c>
      <c r="D73" s="47" t="s">
        <v>270</v>
      </c>
      <c r="E73" s="47" t="s">
        <v>271</v>
      </c>
      <c r="F73" s="47" t="s">
        <v>272</v>
      </c>
      <c r="G73" s="31" t="s">
        <v>40</v>
      </c>
      <c r="H73" s="31">
        <v>0</v>
      </c>
      <c r="I73" s="33">
        <v>590000000</v>
      </c>
      <c r="J73" s="33" t="s">
        <v>42</v>
      </c>
      <c r="K73" s="31" t="s">
        <v>202</v>
      </c>
      <c r="L73" s="31" t="s">
        <v>42</v>
      </c>
      <c r="M73" s="31" t="s">
        <v>86</v>
      </c>
      <c r="N73" s="31" t="s">
        <v>274</v>
      </c>
      <c r="O73" s="33" t="s">
        <v>113</v>
      </c>
      <c r="P73" s="33" t="s">
        <v>48</v>
      </c>
      <c r="Q73" s="31" t="s">
        <v>49</v>
      </c>
      <c r="R73" s="48">
        <v>1</v>
      </c>
      <c r="S73" s="48">
        <v>350000</v>
      </c>
      <c r="T73" s="49">
        <f t="shared" si="3"/>
        <v>350000</v>
      </c>
      <c r="U73" s="49">
        <v>392000.00000000006</v>
      </c>
      <c r="V73" s="50"/>
      <c r="W73" s="33">
        <v>2016</v>
      </c>
      <c r="X73" s="34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</row>
    <row r="74" spans="1:102" ht="50.1" customHeight="1">
      <c r="A74" s="30" t="s">
        <v>276</v>
      </c>
      <c r="B74" s="31" t="s">
        <v>35</v>
      </c>
      <c r="C74" s="32" t="s">
        <v>277</v>
      </c>
      <c r="D74" s="32" t="s">
        <v>278</v>
      </c>
      <c r="E74" s="32" t="s">
        <v>279</v>
      </c>
      <c r="F74" s="32" t="s">
        <v>280</v>
      </c>
      <c r="G74" s="33" t="s">
        <v>40</v>
      </c>
      <c r="H74" s="34">
        <v>0</v>
      </c>
      <c r="I74" s="33" t="s">
        <v>41</v>
      </c>
      <c r="J74" s="33" t="s">
        <v>42</v>
      </c>
      <c r="K74" s="33" t="s">
        <v>281</v>
      </c>
      <c r="L74" s="33" t="s">
        <v>44</v>
      </c>
      <c r="M74" s="33" t="s">
        <v>71</v>
      </c>
      <c r="N74" s="33" t="s">
        <v>282</v>
      </c>
      <c r="O74" s="33" t="s">
        <v>73</v>
      </c>
      <c r="P74" s="33" t="s">
        <v>48</v>
      </c>
      <c r="Q74" s="33" t="s">
        <v>49</v>
      </c>
      <c r="R74" s="35">
        <v>6</v>
      </c>
      <c r="S74" s="35">
        <v>108</v>
      </c>
      <c r="T74" s="36">
        <f t="shared" si="3"/>
        <v>648</v>
      </c>
      <c r="U74" s="37">
        <f t="shared" si="4"/>
        <v>725.7600000000001</v>
      </c>
      <c r="V74" s="38" t="s">
        <v>50</v>
      </c>
      <c r="W74" s="33">
        <v>2016</v>
      </c>
      <c r="X74" s="39" t="s">
        <v>50</v>
      </c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</row>
    <row r="75" spans="1:102" ht="50.1" customHeight="1">
      <c r="A75" s="30" t="s">
        <v>283</v>
      </c>
      <c r="B75" s="31" t="s">
        <v>35</v>
      </c>
      <c r="C75" s="32" t="s">
        <v>284</v>
      </c>
      <c r="D75" s="32" t="s">
        <v>278</v>
      </c>
      <c r="E75" s="32" t="s">
        <v>285</v>
      </c>
      <c r="F75" s="32" t="s">
        <v>286</v>
      </c>
      <c r="G75" s="33" t="s">
        <v>40</v>
      </c>
      <c r="H75" s="34">
        <v>0</v>
      </c>
      <c r="I75" s="33" t="s">
        <v>41</v>
      </c>
      <c r="J75" s="33" t="s">
        <v>42</v>
      </c>
      <c r="K75" s="33" t="s">
        <v>120</v>
      </c>
      <c r="L75" s="33" t="s">
        <v>44</v>
      </c>
      <c r="M75" s="33" t="s">
        <v>71</v>
      </c>
      <c r="N75" s="33" t="s">
        <v>282</v>
      </c>
      <c r="O75" s="33" t="s">
        <v>73</v>
      </c>
      <c r="P75" s="33" t="s">
        <v>48</v>
      </c>
      <c r="Q75" s="33" t="s">
        <v>49</v>
      </c>
      <c r="R75" s="35">
        <v>6</v>
      </c>
      <c r="S75" s="35">
        <v>54</v>
      </c>
      <c r="T75" s="36">
        <v>0</v>
      </c>
      <c r="U75" s="37">
        <v>0</v>
      </c>
      <c r="V75" s="38" t="s">
        <v>50</v>
      </c>
      <c r="W75" s="33">
        <v>2016</v>
      </c>
      <c r="X75" s="39" t="s">
        <v>50</v>
      </c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</row>
    <row r="76" spans="1:102" ht="50.1" customHeight="1">
      <c r="A76" s="30" t="s">
        <v>287</v>
      </c>
      <c r="B76" s="31" t="s">
        <v>35</v>
      </c>
      <c r="C76" s="32" t="s">
        <v>284</v>
      </c>
      <c r="D76" s="32" t="s">
        <v>278</v>
      </c>
      <c r="E76" s="32" t="s">
        <v>285</v>
      </c>
      <c r="F76" s="32" t="s">
        <v>286</v>
      </c>
      <c r="G76" s="33" t="s">
        <v>40</v>
      </c>
      <c r="H76" s="34">
        <v>0</v>
      </c>
      <c r="I76" s="33" t="s">
        <v>41</v>
      </c>
      <c r="J76" s="33" t="s">
        <v>42</v>
      </c>
      <c r="K76" s="33" t="s">
        <v>288</v>
      </c>
      <c r="L76" s="33" t="s">
        <v>44</v>
      </c>
      <c r="M76" s="33" t="s">
        <v>71</v>
      </c>
      <c r="N76" s="33" t="s">
        <v>282</v>
      </c>
      <c r="O76" s="33" t="s">
        <v>79</v>
      </c>
      <c r="P76" s="33" t="s">
        <v>48</v>
      </c>
      <c r="Q76" s="33" t="s">
        <v>49</v>
      </c>
      <c r="R76" s="35">
        <v>6</v>
      </c>
      <c r="S76" s="35">
        <v>54</v>
      </c>
      <c r="T76" s="36">
        <f>R76*S76</f>
        <v>324</v>
      </c>
      <c r="U76" s="37">
        <f>T76*1.12</f>
        <v>362.88000000000005</v>
      </c>
      <c r="V76" s="38" t="s">
        <v>50</v>
      </c>
      <c r="W76" s="33">
        <v>2016</v>
      </c>
      <c r="X76" s="39" t="s">
        <v>50</v>
      </c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</row>
    <row r="77" spans="1:102" ht="50.1" customHeight="1">
      <c r="A77" s="30" t="s">
        <v>289</v>
      </c>
      <c r="B77" s="31" t="s">
        <v>35</v>
      </c>
      <c r="C77" s="32" t="s">
        <v>290</v>
      </c>
      <c r="D77" s="32" t="s">
        <v>291</v>
      </c>
      <c r="E77" s="32" t="s">
        <v>292</v>
      </c>
      <c r="F77" s="32" t="s">
        <v>293</v>
      </c>
      <c r="G77" s="33" t="s">
        <v>40</v>
      </c>
      <c r="H77" s="34">
        <v>0</v>
      </c>
      <c r="I77" s="33" t="s">
        <v>41</v>
      </c>
      <c r="J77" s="33" t="s">
        <v>42</v>
      </c>
      <c r="K77" s="33" t="s">
        <v>273</v>
      </c>
      <c r="L77" s="33" t="s">
        <v>44</v>
      </c>
      <c r="M77" s="33" t="s">
        <v>45</v>
      </c>
      <c r="N77" s="33" t="s">
        <v>294</v>
      </c>
      <c r="O77" s="33" t="s">
        <v>109</v>
      </c>
      <c r="P77" s="33" t="s">
        <v>48</v>
      </c>
      <c r="Q77" s="33" t="s">
        <v>49</v>
      </c>
      <c r="R77" s="35">
        <v>5</v>
      </c>
      <c r="S77" s="35">
        <v>360</v>
      </c>
      <c r="T77" s="36">
        <f>R77*S77</f>
        <v>1800</v>
      </c>
      <c r="U77" s="37">
        <f>T77*1.12</f>
        <v>2016.0000000000002</v>
      </c>
      <c r="V77" s="38" t="s">
        <v>50</v>
      </c>
      <c r="W77" s="33">
        <v>2016</v>
      </c>
      <c r="X77" s="39" t="s">
        <v>50</v>
      </c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</row>
    <row r="78" spans="1:102" ht="50.1" customHeight="1">
      <c r="A78" s="30" t="s">
        <v>295</v>
      </c>
      <c r="B78" s="31" t="s">
        <v>35</v>
      </c>
      <c r="C78" s="32" t="s">
        <v>296</v>
      </c>
      <c r="D78" s="32" t="s">
        <v>297</v>
      </c>
      <c r="E78" s="32" t="s">
        <v>298</v>
      </c>
      <c r="F78" s="32" t="s">
        <v>299</v>
      </c>
      <c r="G78" s="33" t="s">
        <v>40</v>
      </c>
      <c r="H78" s="34">
        <v>0</v>
      </c>
      <c r="I78" s="33" t="s">
        <v>41</v>
      </c>
      <c r="J78" s="33" t="s">
        <v>42</v>
      </c>
      <c r="K78" s="33" t="s">
        <v>70</v>
      </c>
      <c r="L78" s="33" t="s">
        <v>300</v>
      </c>
      <c r="M78" s="33" t="s">
        <v>71</v>
      </c>
      <c r="N78" s="33" t="s">
        <v>301</v>
      </c>
      <c r="O78" s="33" t="s">
        <v>73</v>
      </c>
      <c r="P78" s="33" t="s">
        <v>48</v>
      </c>
      <c r="Q78" s="33" t="s">
        <v>49</v>
      </c>
      <c r="R78" s="35">
        <v>2</v>
      </c>
      <c r="S78" s="35">
        <v>550</v>
      </c>
      <c r="T78" s="36">
        <v>0</v>
      </c>
      <c r="U78" s="37">
        <f>T78*1.12</f>
        <v>0</v>
      </c>
      <c r="V78" s="38" t="s">
        <v>50</v>
      </c>
      <c r="W78" s="33">
        <v>2016</v>
      </c>
      <c r="X78" s="39">
        <v>11</v>
      </c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</row>
    <row r="79" spans="1:102" s="58" customFormat="1" ht="50.1" customHeight="1">
      <c r="A79" s="46" t="s">
        <v>302</v>
      </c>
      <c r="B79" s="31" t="s">
        <v>35</v>
      </c>
      <c r="C79" s="47" t="s">
        <v>296</v>
      </c>
      <c r="D79" s="47" t="s">
        <v>297</v>
      </c>
      <c r="E79" s="47" t="s">
        <v>298</v>
      </c>
      <c r="F79" s="47" t="s">
        <v>299</v>
      </c>
      <c r="G79" s="33" t="s">
        <v>40</v>
      </c>
      <c r="H79" s="31">
        <v>0</v>
      </c>
      <c r="I79" s="33" t="s">
        <v>41</v>
      </c>
      <c r="J79" s="33" t="s">
        <v>42</v>
      </c>
      <c r="K79" s="33" t="s">
        <v>75</v>
      </c>
      <c r="L79" s="33" t="s">
        <v>300</v>
      </c>
      <c r="M79" s="33" t="s">
        <v>71</v>
      </c>
      <c r="N79" s="33" t="s">
        <v>301</v>
      </c>
      <c r="O79" s="33" t="s">
        <v>113</v>
      </c>
      <c r="P79" s="33" t="s">
        <v>48</v>
      </c>
      <c r="Q79" s="33" t="s">
        <v>49</v>
      </c>
      <c r="R79" s="68">
        <v>2</v>
      </c>
      <c r="S79" s="59">
        <v>550</v>
      </c>
      <c r="T79" s="49">
        <f>R79*S79</f>
        <v>1100</v>
      </c>
      <c r="U79" s="49">
        <v>1232.0000000000002</v>
      </c>
      <c r="V79" s="69"/>
      <c r="W79" s="33">
        <v>2016</v>
      </c>
      <c r="X79" s="39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</row>
    <row r="80" spans="1:102" ht="50.1" customHeight="1">
      <c r="A80" s="30" t="s">
        <v>303</v>
      </c>
      <c r="B80" s="31" t="s">
        <v>35</v>
      </c>
      <c r="C80" s="32" t="s">
        <v>304</v>
      </c>
      <c r="D80" s="32" t="s">
        <v>305</v>
      </c>
      <c r="E80" s="32" t="s">
        <v>306</v>
      </c>
      <c r="F80" s="32" t="s">
        <v>307</v>
      </c>
      <c r="G80" s="33" t="s">
        <v>119</v>
      </c>
      <c r="H80" s="34">
        <v>89.3</v>
      </c>
      <c r="I80" s="33" t="s">
        <v>41</v>
      </c>
      <c r="J80" s="33" t="s">
        <v>42</v>
      </c>
      <c r="K80" s="33" t="s">
        <v>222</v>
      </c>
      <c r="L80" s="33" t="s">
        <v>44</v>
      </c>
      <c r="M80" s="33" t="s">
        <v>86</v>
      </c>
      <c r="N80" s="33" t="s">
        <v>223</v>
      </c>
      <c r="O80" s="33" t="s">
        <v>58</v>
      </c>
      <c r="P80" s="33" t="s">
        <v>308</v>
      </c>
      <c r="Q80" s="33" t="s">
        <v>309</v>
      </c>
      <c r="R80" s="35">
        <v>15</v>
      </c>
      <c r="S80" s="35">
        <v>5965.25</v>
      </c>
      <c r="T80" s="36">
        <v>0</v>
      </c>
      <c r="U80" s="37">
        <v>0</v>
      </c>
      <c r="V80" s="38" t="s">
        <v>124</v>
      </c>
      <c r="W80" s="33">
        <v>2016</v>
      </c>
      <c r="X80" s="39" t="s">
        <v>50</v>
      </c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</row>
    <row r="81" spans="1:102" ht="50.1" customHeight="1">
      <c r="A81" s="30" t="s">
        <v>310</v>
      </c>
      <c r="B81" s="31" t="s">
        <v>35</v>
      </c>
      <c r="C81" s="32" t="s">
        <v>304</v>
      </c>
      <c r="D81" s="32" t="s">
        <v>305</v>
      </c>
      <c r="E81" s="32" t="s">
        <v>306</v>
      </c>
      <c r="F81" s="32" t="s">
        <v>307</v>
      </c>
      <c r="G81" s="33" t="s">
        <v>101</v>
      </c>
      <c r="H81" s="34">
        <v>89.3</v>
      </c>
      <c r="I81" s="33" t="s">
        <v>41</v>
      </c>
      <c r="J81" s="33" t="s">
        <v>42</v>
      </c>
      <c r="K81" s="33" t="s">
        <v>311</v>
      </c>
      <c r="L81" s="33" t="s">
        <v>44</v>
      </c>
      <c r="M81" s="33" t="s">
        <v>86</v>
      </c>
      <c r="N81" s="33" t="s">
        <v>312</v>
      </c>
      <c r="O81" s="33" t="s">
        <v>58</v>
      </c>
      <c r="P81" s="33" t="s">
        <v>308</v>
      </c>
      <c r="Q81" s="33" t="s">
        <v>309</v>
      </c>
      <c r="R81" s="35">
        <v>15</v>
      </c>
      <c r="S81" s="35">
        <v>6250</v>
      </c>
      <c r="T81" s="36">
        <f>R81*S81</f>
        <v>93750</v>
      </c>
      <c r="U81" s="37">
        <f>T81*1.12</f>
        <v>105000.00000000001</v>
      </c>
      <c r="V81" s="38" t="s">
        <v>50</v>
      </c>
      <c r="W81" s="33">
        <v>2016</v>
      </c>
      <c r="X81" s="39" t="s">
        <v>50</v>
      </c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</row>
    <row r="82" spans="1:102" ht="50.1" customHeight="1">
      <c r="A82" s="30" t="s">
        <v>313</v>
      </c>
      <c r="B82" s="31" t="s">
        <v>35</v>
      </c>
      <c r="C82" s="32" t="s">
        <v>314</v>
      </c>
      <c r="D82" s="32" t="s">
        <v>305</v>
      </c>
      <c r="E82" s="32" t="s">
        <v>315</v>
      </c>
      <c r="F82" s="32" t="s">
        <v>316</v>
      </c>
      <c r="G82" s="33" t="s">
        <v>119</v>
      </c>
      <c r="H82" s="34">
        <v>68.900000000000006</v>
      </c>
      <c r="I82" s="33" t="s">
        <v>41</v>
      </c>
      <c r="J82" s="33" t="s">
        <v>42</v>
      </c>
      <c r="K82" s="33" t="s">
        <v>222</v>
      </c>
      <c r="L82" s="33" t="s">
        <v>44</v>
      </c>
      <c r="M82" s="33" t="s">
        <v>86</v>
      </c>
      <c r="N82" s="33" t="s">
        <v>223</v>
      </c>
      <c r="O82" s="33" t="s">
        <v>58</v>
      </c>
      <c r="P82" s="33" t="s">
        <v>308</v>
      </c>
      <c r="Q82" s="33" t="s">
        <v>309</v>
      </c>
      <c r="R82" s="35">
        <v>455</v>
      </c>
      <c r="S82" s="35">
        <v>3179.1</v>
      </c>
      <c r="T82" s="36">
        <v>0</v>
      </c>
      <c r="U82" s="37">
        <v>0</v>
      </c>
      <c r="V82" s="38" t="s">
        <v>124</v>
      </c>
      <c r="W82" s="33">
        <v>2016</v>
      </c>
      <c r="X82" s="39" t="s">
        <v>50</v>
      </c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</row>
    <row r="83" spans="1:102" ht="50.1" customHeight="1">
      <c r="A83" s="30" t="s">
        <v>317</v>
      </c>
      <c r="B83" s="31" t="s">
        <v>35</v>
      </c>
      <c r="C83" s="32" t="s">
        <v>314</v>
      </c>
      <c r="D83" s="32" t="s">
        <v>305</v>
      </c>
      <c r="E83" s="32" t="s">
        <v>315</v>
      </c>
      <c r="F83" s="32" t="s">
        <v>316</v>
      </c>
      <c r="G83" s="33" t="s">
        <v>101</v>
      </c>
      <c r="H83" s="34">
        <v>68.900000000000006</v>
      </c>
      <c r="I83" s="33" t="s">
        <v>41</v>
      </c>
      <c r="J83" s="33" t="s">
        <v>42</v>
      </c>
      <c r="K83" s="33" t="s">
        <v>311</v>
      </c>
      <c r="L83" s="33" t="s">
        <v>44</v>
      </c>
      <c r="M83" s="33" t="s">
        <v>86</v>
      </c>
      <c r="N83" s="33" t="s">
        <v>312</v>
      </c>
      <c r="O83" s="33" t="s">
        <v>58</v>
      </c>
      <c r="P83" s="33" t="s">
        <v>308</v>
      </c>
      <c r="Q83" s="33" t="s">
        <v>309</v>
      </c>
      <c r="R83" s="35">
        <v>455</v>
      </c>
      <c r="S83" s="35">
        <v>5200</v>
      </c>
      <c r="T83" s="36">
        <f t="shared" ref="T83:T88" si="5">R83*S83</f>
        <v>2366000</v>
      </c>
      <c r="U83" s="37">
        <f t="shared" ref="U83:U88" si="6">T83*1.12</f>
        <v>2649920.0000000005</v>
      </c>
      <c r="V83" s="38" t="s">
        <v>50</v>
      </c>
      <c r="W83" s="33">
        <v>2016</v>
      </c>
      <c r="X83" s="39" t="s">
        <v>50</v>
      </c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</row>
    <row r="84" spans="1:102" ht="50.1" customHeight="1">
      <c r="A84" s="30" t="s">
        <v>318</v>
      </c>
      <c r="B84" s="31" t="s">
        <v>35</v>
      </c>
      <c r="C84" s="32" t="s">
        <v>319</v>
      </c>
      <c r="D84" s="32" t="s">
        <v>320</v>
      </c>
      <c r="E84" s="32" t="s">
        <v>321</v>
      </c>
      <c r="F84" s="32" t="s">
        <v>322</v>
      </c>
      <c r="G84" s="33" t="s">
        <v>40</v>
      </c>
      <c r="H84" s="34">
        <v>0</v>
      </c>
      <c r="I84" s="33" t="s">
        <v>41</v>
      </c>
      <c r="J84" s="33" t="s">
        <v>42</v>
      </c>
      <c r="K84" s="33" t="s">
        <v>281</v>
      </c>
      <c r="L84" s="33" t="s">
        <v>44</v>
      </c>
      <c r="M84" s="33" t="s">
        <v>71</v>
      </c>
      <c r="N84" s="33" t="s">
        <v>282</v>
      </c>
      <c r="O84" s="33" t="s">
        <v>73</v>
      </c>
      <c r="P84" s="33" t="s">
        <v>323</v>
      </c>
      <c r="Q84" s="33" t="s">
        <v>324</v>
      </c>
      <c r="R84" s="35">
        <v>10</v>
      </c>
      <c r="S84" s="35">
        <v>192</v>
      </c>
      <c r="T84" s="36">
        <f t="shared" si="5"/>
        <v>1920</v>
      </c>
      <c r="U84" s="37">
        <f t="shared" si="6"/>
        <v>2150.4</v>
      </c>
      <c r="V84" s="38" t="s">
        <v>50</v>
      </c>
      <c r="W84" s="33">
        <v>2016</v>
      </c>
      <c r="X84" s="39" t="s">
        <v>50</v>
      </c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</row>
    <row r="85" spans="1:102" ht="50.1" customHeight="1">
      <c r="A85" s="30" t="s">
        <v>325</v>
      </c>
      <c r="B85" s="31" t="s">
        <v>35</v>
      </c>
      <c r="C85" s="32" t="s">
        <v>326</v>
      </c>
      <c r="D85" s="32" t="s">
        <v>320</v>
      </c>
      <c r="E85" s="32" t="s">
        <v>327</v>
      </c>
      <c r="F85" s="32" t="s">
        <v>328</v>
      </c>
      <c r="G85" s="33" t="s">
        <v>40</v>
      </c>
      <c r="H85" s="34">
        <v>0</v>
      </c>
      <c r="I85" s="33" t="s">
        <v>41</v>
      </c>
      <c r="J85" s="33" t="s">
        <v>42</v>
      </c>
      <c r="K85" s="33" t="s">
        <v>329</v>
      </c>
      <c r="L85" s="33" t="s">
        <v>44</v>
      </c>
      <c r="M85" s="33" t="s">
        <v>71</v>
      </c>
      <c r="N85" s="33" t="s">
        <v>282</v>
      </c>
      <c r="O85" s="33" t="s">
        <v>73</v>
      </c>
      <c r="P85" s="33" t="s">
        <v>323</v>
      </c>
      <c r="Q85" s="33" t="s">
        <v>324</v>
      </c>
      <c r="R85" s="35">
        <v>1</v>
      </c>
      <c r="S85" s="35">
        <v>7500</v>
      </c>
      <c r="T85" s="36">
        <f t="shared" si="5"/>
        <v>7500</v>
      </c>
      <c r="U85" s="37">
        <f t="shared" si="6"/>
        <v>8400</v>
      </c>
      <c r="V85" s="38" t="s">
        <v>50</v>
      </c>
      <c r="W85" s="33">
        <v>2016</v>
      </c>
      <c r="X85" s="39" t="s">
        <v>50</v>
      </c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</row>
    <row r="86" spans="1:102" ht="50.1" customHeight="1">
      <c r="A86" s="30" t="s">
        <v>330</v>
      </c>
      <c r="B86" s="31" t="s">
        <v>35</v>
      </c>
      <c r="C86" s="32" t="s">
        <v>326</v>
      </c>
      <c r="D86" s="32" t="s">
        <v>320</v>
      </c>
      <c r="E86" s="32" t="s">
        <v>327</v>
      </c>
      <c r="F86" s="32" t="s">
        <v>331</v>
      </c>
      <c r="G86" s="33" t="s">
        <v>40</v>
      </c>
      <c r="H86" s="34">
        <v>0</v>
      </c>
      <c r="I86" s="33" t="s">
        <v>41</v>
      </c>
      <c r="J86" s="33" t="s">
        <v>42</v>
      </c>
      <c r="K86" s="33" t="s">
        <v>332</v>
      </c>
      <c r="L86" s="33" t="s">
        <v>44</v>
      </c>
      <c r="M86" s="33" t="s">
        <v>71</v>
      </c>
      <c r="N86" s="33" t="s">
        <v>282</v>
      </c>
      <c r="O86" s="33" t="s">
        <v>73</v>
      </c>
      <c r="P86" s="33" t="s">
        <v>323</v>
      </c>
      <c r="Q86" s="33" t="s">
        <v>324</v>
      </c>
      <c r="R86" s="35">
        <v>6</v>
      </c>
      <c r="S86" s="35">
        <v>3500</v>
      </c>
      <c r="T86" s="36">
        <f t="shared" si="5"/>
        <v>21000</v>
      </c>
      <c r="U86" s="37">
        <f t="shared" si="6"/>
        <v>23520.000000000004</v>
      </c>
      <c r="V86" s="38" t="s">
        <v>50</v>
      </c>
      <c r="W86" s="33">
        <v>2016</v>
      </c>
      <c r="X86" s="39" t="s">
        <v>50</v>
      </c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</row>
    <row r="87" spans="1:102" ht="50.1" customHeight="1">
      <c r="A87" s="30" t="s">
        <v>333</v>
      </c>
      <c r="B87" s="31" t="s">
        <v>35</v>
      </c>
      <c r="C87" s="32" t="s">
        <v>334</v>
      </c>
      <c r="D87" s="32" t="s">
        <v>320</v>
      </c>
      <c r="E87" s="32" t="s">
        <v>335</v>
      </c>
      <c r="F87" s="32" t="s">
        <v>336</v>
      </c>
      <c r="G87" s="33" t="s">
        <v>40</v>
      </c>
      <c r="H87" s="34">
        <v>0</v>
      </c>
      <c r="I87" s="33" t="s">
        <v>41</v>
      </c>
      <c r="J87" s="33" t="s">
        <v>42</v>
      </c>
      <c r="K87" s="33" t="s">
        <v>332</v>
      </c>
      <c r="L87" s="33" t="s">
        <v>44</v>
      </c>
      <c r="M87" s="33" t="s">
        <v>71</v>
      </c>
      <c r="N87" s="33" t="s">
        <v>282</v>
      </c>
      <c r="O87" s="33" t="s">
        <v>73</v>
      </c>
      <c r="P87" s="33" t="s">
        <v>323</v>
      </c>
      <c r="Q87" s="33" t="s">
        <v>324</v>
      </c>
      <c r="R87" s="35">
        <v>3</v>
      </c>
      <c r="S87" s="35">
        <v>4400</v>
      </c>
      <c r="T87" s="36">
        <f t="shared" si="5"/>
        <v>13200</v>
      </c>
      <c r="U87" s="37">
        <f t="shared" si="6"/>
        <v>14784.000000000002</v>
      </c>
      <c r="V87" s="38" t="s">
        <v>50</v>
      </c>
      <c r="W87" s="33">
        <v>2016</v>
      </c>
      <c r="X87" s="39" t="s">
        <v>50</v>
      </c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</row>
    <row r="88" spans="1:102" ht="50.1" customHeight="1">
      <c r="A88" s="30" t="s">
        <v>337</v>
      </c>
      <c r="B88" s="31" t="s">
        <v>35</v>
      </c>
      <c r="C88" s="32" t="s">
        <v>334</v>
      </c>
      <c r="D88" s="32" t="s">
        <v>320</v>
      </c>
      <c r="E88" s="32" t="s">
        <v>335</v>
      </c>
      <c r="F88" s="32" t="s">
        <v>338</v>
      </c>
      <c r="G88" s="33" t="s">
        <v>40</v>
      </c>
      <c r="H88" s="34">
        <v>0</v>
      </c>
      <c r="I88" s="33" t="s">
        <v>41</v>
      </c>
      <c r="J88" s="33" t="s">
        <v>42</v>
      </c>
      <c r="K88" s="33" t="s">
        <v>332</v>
      </c>
      <c r="L88" s="33" t="s">
        <v>44</v>
      </c>
      <c r="M88" s="33" t="s">
        <v>71</v>
      </c>
      <c r="N88" s="33" t="s">
        <v>282</v>
      </c>
      <c r="O88" s="33" t="s">
        <v>73</v>
      </c>
      <c r="P88" s="33" t="s">
        <v>323</v>
      </c>
      <c r="Q88" s="33" t="s">
        <v>324</v>
      </c>
      <c r="R88" s="35">
        <v>6</v>
      </c>
      <c r="S88" s="35">
        <v>4000</v>
      </c>
      <c r="T88" s="36">
        <f t="shared" si="5"/>
        <v>24000</v>
      </c>
      <c r="U88" s="37">
        <f t="shared" si="6"/>
        <v>26880.000000000004</v>
      </c>
      <c r="V88" s="38" t="s">
        <v>50</v>
      </c>
      <c r="W88" s="33">
        <v>2016</v>
      </c>
      <c r="X88" s="39" t="s">
        <v>50</v>
      </c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</row>
    <row r="89" spans="1:102" ht="50.1" customHeight="1">
      <c r="A89" s="30" t="s">
        <v>339</v>
      </c>
      <c r="B89" s="31" t="s">
        <v>35</v>
      </c>
      <c r="C89" s="32" t="s">
        <v>340</v>
      </c>
      <c r="D89" s="32" t="s">
        <v>320</v>
      </c>
      <c r="E89" s="32" t="s">
        <v>341</v>
      </c>
      <c r="F89" s="32" t="s">
        <v>342</v>
      </c>
      <c r="G89" s="33" t="s">
        <v>40</v>
      </c>
      <c r="H89" s="34">
        <v>0</v>
      </c>
      <c r="I89" s="33" t="s">
        <v>41</v>
      </c>
      <c r="J89" s="33" t="s">
        <v>42</v>
      </c>
      <c r="K89" s="33" t="s">
        <v>329</v>
      </c>
      <c r="L89" s="33" t="s">
        <v>44</v>
      </c>
      <c r="M89" s="33" t="s">
        <v>86</v>
      </c>
      <c r="N89" s="33" t="s">
        <v>343</v>
      </c>
      <c r="O89" s="33" t="s">
        <v>58</v>
      </c>
      <c r="P89" s="33" t="s">
        <v>344</v>
      </c>
      <c r="Q89" s="33" t="s">
        <v>345</v>
      </c>
      <c r="R89" s="35">
        <v>6</v>
      </c>
      <c r="S89" s="35">
        <v>92000</v>
      </c>
      <c r="T89" s="36">
        <v>0</v>
      </c>
      <c r="U89" s="37">
        <v>0</v>
      </c>
      <c r="V89" s="38" t="s">
        <v>50</v>
      </c>
      <c r="W89" s="33">
        <v>2016</v>
      </c>
      <c r="X89" s="39" t="s">
        <v>50</v>
      </c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</row>
    <row r="90" spans="1:102" ht="50.1" customHeight="1">
      <c r="A90" s="30" t="s">
        <v>346</v>
      </c>
      <c r="B90" s="31" t="s">
        <v>35</v>
      </c>
      <c r="C90" s="32" t="s">
        <v>347</v>
      </c>
      <c r="D90" s="32" t="s">
        <v>320</v>
      </c>
      <c r="E90" s="32" t="s">
        <v>348</v>
      </c>
      <c r="F90" s="32" t="s">
        <v>349</v>
      </c>
      <c r="G90" s="33" t="s">
        <v>40</v>
      </c>
      <c r="H90" s="34">
        <v>0</v>
      </c>
      <c r="I90" s="33" t="s">
        <v>41</v>
      </c>
      <c r="J90" s="33" t="s">
        <v>42</v>
      </c>
      <c r="K90" s="33" t="s">
        <v>350</v>
      </c>
      <c r="L90" s="33" t="s">
        <v>42</v>
      </c>
      <c r="M90" s="33" t="s">
        <v>86</v>
      </c>
      <c r="N90" s="33" t="s">
        <v>351</v>
      </c>
      <c r="O90" s="33" t="s">
        <v>352</v>
      </c>
      <c r="P90" s="33" t="s">
        <v>344</v>
      </c>
      <c r="Q90" s="33" t="s">
        <v>345</v>
      </c>
      <c r="R90" s="35">
        <v>2</v>
      </c>
      <c r="S90" s="35">
        <v>205462.27</v>
      </c>
      <c r="T90" s="36">
        <f>R90*S90</f>
        <v>410924.54</v>
      </c>
      <c r="U90" s="37">
        <f t="shared" ref="U90:U95" si="7">T90*1.12</f>
        <v>460235.48480000003</v>
      </c>
      <c r="V90" s="38" t="s">
        <v>50</v>
      </c>
      <c r="W90" s="33">
        <v>2016</v>
      </c>
      <c r="X90" s="39" t="s">
        <v>50</v>
      </c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</row>
    <row r="91" spans="1:102" ht="50.1" customHeight="1">
      <c r="A91" s="30" t="s">
        <v>353</v>
      </c>
      <c r="B91" s="31" t="s">
        <v>35</v>
      </c>
      <c r="C91" s="32" t="s">
        <v>354</v>
      </c>
      <c r="D91" s="32" t="s">
        <v>355</v>
      </c>
      <c r="E91" s="32" t="s">
        <v>356</v>
      </c>
      <c r="F91" s="32" t="s">
        <v>357</v>
      </c>
      <c r="G91" s="33" t="s">
        <v>40</v>
      </c>
      <c r="H91" s="34">
        <v>0</v>
      </c>
      <c r="I91" s="33" t="s">
        <v>41</v>
      </c>
      <c r="J91" s="33" t="s">
        <v>42</v>
      </c>
      <c r="K91" s="33" t="s">
        <v>358</v>
      </c>
      <c r="L91" s="33" t="s">
        <v>44</v>
      </c>
      <c r="M91" s="33" t="s">
        <v>71</v>
      </c>
      <c r="N91" s="33" t="s">
        <v>72</v>
      </c>
      <c r="O91" s="33" t="s">
        <v>73</v>
      </c>
      <c r="P91" s="33" t="s">
        <v>48</v>
      </c>
      <c r="Q91" s="33" t="s">
        <v>49</v>
      </c>
      <c r="R91" s="35">
        <v>20</v>
      </c>
      <c r="S91" s="35">
        <v>1400</v>
      </c>
      <c r="T91" s="36">
        <v>0</v>
      </c>
      <c r="U91" s="37">
        <f t="shared" si="7"/>
        <v>0</v>
      </c>
      <c r="V91" s="38" t="s">
        <v>50</v>
      </c>
      <c r="W91" s="33">
        <v>2016</v>
      </c>
      <c r="X91" s="39">
        <v>11</v>
      </c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</row>
    <row r="92" spans="1:102" s="58" customFormat="1" ht="50.1" customHeight="1">
      <c r="A92" s="46" t="s">
        <v>359</v>
      </c>
      <c r="B92" s="31" t="s">
        <v>35</v>
      </c>
      <c r="C92" s="47" t="s">
        <v>354</v>
      </c>
      <c r="D92" s="47" t="s">
        <v>355</v>
      </c>
      <c r="E92" s="47" t="s">
        <v>356</v>
      </c>
      <c r="F92" s="32" t="s">
        <v>357</v>
      </c>
      <c r="G92" s="33" t="s">
        <v>40</v>
      </c>
      <c r="H92" s="31">
        <v>0</v>
      </c>
      <c r="I92" s="33">
        <v>590000000</v>
      </c>
      <c r="J92" s="33" t="s">
        <v>42</v>
      </c>
      <c r="K92" s="31" t="s">
        <v>202</v>
      </c>
      <c r="L92" s="33" t="s">
        <v>44</v>
      </c>
      <c r="M92" s="63" t="s">
        <v>71</v>
      </c>
      <c r="N92" s="33" t="s">
        <v>72</v>
      </c>
      <c r="O92" s="33" t="s">
        <v>113</v>
      </c>
      <c r="P92" s="33">
        <v>796</v>
      </c>
      <c r="Q92" s="33" t="s">
        <v>49</v>
      </c>
      <c r="R92" s="64">
        <v>20</v>
      </c>
      <c r="S92" s="64">
        <v>1400</v>
      </c>
      <c r="T92" s="49">
        <f>R92*S92</f>
        <v>28000</v>
      </c>
      <c r="U92" s="49">
        <v>31360.000000000004</v>
      </c>
      <c r="V92" s="33"/>
      <c r="W92" s="33">
        <v>2016</v>
      </c>
      <c r="X92" s="34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</row>
    <row r="93" spans="1:102" ht="50.1" customHeight="1">
      <c r="A93" s="30" t="s">
        <v>360</v>
      </c>
      <c r="B93" s="31" t="s">
        <v>35</v>
      </c>
      <c r="C93" s="32" t="s">
        <v>361</v>
      </c>
      <c r="D93" s="32" t="s">
        <v>355</v>
      </c>
      <c r="E93" s="32" t="s">
        <v>362</v>
      </c>
      <c r="F93" s="32" t="s">
        <v>363</v>
      </c>
      <c r="G93" s="33" t="s">
        <v>40</v>
      </c>
      <c r="H93" s="34">
        <v>0</v>
      </c>
      <c r="I93" s="33" t="s">
        <v>41</v>
      </c>
      <c r="J93" s="33" t="s">
        <v>42</v>
      </c>
      <c r="K93" s="33" t="s">
        <v>273</v>
      </c>
      <c r="L93" s="33" t="s">
        <v>44</v>
      </c>
      <c r="M93" s="33" t="s">
        <v>86</v>
      </c>
      <c r="N93" s="33" t="s">
        <v>364</v>
      </c>
      <c r="O93" s="33" t="s">
        <v>47</v>
      </c>
      <c r="P93" s="33" t="s">
        <v>48</v>
      </c>
      <c r="Q93" s="33" t="s">
        <v>49</v>
      </c>
      <c r="R93" s="35">
        <v>4</v>
      </c>
      <c r="S93" s="35">
        <v>44275</v>
      </c>
      <c r="T93" s="36">
        <v>0</v>
      </c>
      <c r="U93" s="37">
        <f t="shared" si="7"/>
        <v>0</v>
      </c>
      <c r="V93" s="38" t="s">
        <v>50</v>
      </c>
      <c r="W93" s="33">
        <v>2016</v>
      </c>
      <c r="X93" s="39">
        <v>11</v>
      </c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</row>
    <row r="94" spans="1:102" s="58" customFormat="1" ht="50.1" customHeight="1">
      <c r="A94" s="46" t="s">
        <v>365</v>
      </c>
      <c r="B94" s="31" t="s">
        <v>35</v>
      </c>
      <c r="C94" s="47" t="s">
        <v>361</v>
      </c>
      <c r="D94" s="47" t="s">
        <v>355</v>
      </c>
      <c r="E94" s="47" t="s">
        <v>362</v>
      </c>
      <c r="F94" s="47" t="s">
        <v>363</v>
      </c>
      <c r="G94" s="31" t="s">
        <v>40</v>
      </c>
      <c r="H94" s="31">
        <v>0</v>
      </c>
      <c r="I94" s="33">
        <v>590000000</v>
      </c>
      <c r="J94" s="33" t="s">
        <v>42</v>
      </c>
      <c r="K94" s="31" t="s">
        <v>202</v>
      </c>
      <c r="L94" s="33" t="s">
        <v>44</v>
      </c>
      <c r="M94" s="31" t="s">
        <v>86</v>
      </c>
      <c r="N94" s="31" t="s">
        <v>364</v>
      </c>
      <c r="O94" s="33" t="s">
        <v>173</v>
      </c>
      <c r="P94" s="33" t="s">
        <v>48</v>
      </c>
      <c r="Q94" s="31" t="s">
        <v>49</v>
      </c>
      <c r="R94" s="48">
        <v>4</v>
      </c>
      <c r="S94" s="48">
        <v>44275</v>
      </c>
      <c r="T94" s="49">
        <f>R94*S94</f>
        <v>177100</v>
      </c>
      <c r="U94" s="49">
        <v>198352.00000000003</v>
      </c>
      <c r="V94" s="70"/>
      <c r="W94" s="33">
        <v>2016</v>
      </c>
      <c r="X94" s="34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</row>
    <row r="95" spans="1:102" ht="50.1" customHeight="1">
      <c r="A95" s="30" t="s">
        <v>366</v>
      </c>
      <c r="B95" s="31" t="s">
        <v>35</v>
      </c>
      <c r="C95" s="32" t="s">
        <v>367</v>
      </c>
      <c r="D95" s="32" t="s">
        <v>355</v>
      </c>
      <c r="E95" s="32" t="s">
        <v>368</v>
      </c>
      <c r="F95" s="32" t="s">
        <v>369</v>
      </c>
      <c r="G95" s="33" t="s">
        <v>40</v>
      </c>
      <c r="H95" s="34">
        <v>0</v>
      </c>
      <c r="I95" s="33" t="s">
        <v>41</v>
      </c>
      <c r="J95" s="33" t="s">
        <v>42</v>
      </c>
      <c r="K95" s="33" t="s">
        <v>273</v>
      </c>
      <c r="L95" s="33" t="s">
        <v>44</v>
      </c>
      <c r="M95" s="33" t="s">
        <v>86</v>
      </c>
      <c r="N95" s="33" t="s">
        <v>364</v>
      </c>
      <c r="O95" s="33" t="s">
        <v>47</v>
      </c>
      <c r="P95" s="33" t="s">
        <v>48</v>
      </c>
      <c r="Q95" s="33" t="s">
        <v>49</v>
      </c>
      <c r="R95" s="35">
        <v>4</v>
      </c>
      <c r="S95" s="35">
        <v>29095</v>
      </c>
      <c r="T95" s="36">
        <v>0</v>
      </c>
      <c r="U95" s="37">
        <f t="shared" si="7"/>
        <v>0</v>
      </c>
      <c r="V95" s="38" t="s">
        <v>50</v>
      </c>
      <c r="W95" s="33">
        <v>2016</v>
      </c>
      <c r="X95" s="39">
        <v>11</v>
      </c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</row>
    <row r="96" spans="1:102" s="58" customFormat="1" ht="50.1" customHeight="1">
      <c r="A96" s="46" t="s">
        <v>370</v>
      </c>
      <c r="B96" s="31" t="s">
        <v>35</v>
      </c>
      <c r="C96" s="47" t="s">
        <v>367</v>
      </c>
      <c r="D96" s="47" t="s">
        <v>355</v>
      </c>
      <c r="E96" s="47" t="s">
        <v>368</v>
      </c>
      <c r="F96" s="47" t="s">
        <v>369</v>
      </c>
      <c r="G96" s="31" t="s">
        <v>40</v>
      </c>
      <c r="H96" s="31">
        <v>0</v>
      </c>
      <c r="I96" s="33">
        <v>590000000</v>
      </c>
      <c r="J96" s="33" t="s">
        <v>42</v>
      </c>
      <c r="K96" s="31" t="s">
        <v>202</v>
      </c>
      <c r="L96" s="33" t="s">
        <v>44</v>
      </c>
      <c r="M96" s="31" t="s">
        <v>86</v>
      </c>
      <c r="N96" s="31" t="s">
        <v>364</v>
      </c>
      <c r="O96" s="33" t="s">
        <v>173</v>
      </c>
      <c r="P96" s="33" t="s">
        <v>48</v>
      </c>
      <c r="Q96" s="31" t="s">
        <v>49</v>
      </c>
      <c r="R96" s="48">
        <v>4</v>
      </c>
      <c r="S96" s="48">
        <v>29094.999999999996</v>
      </c>
      <c r="T96" s="49">
        <f>R96*S96</f>
        <v>116379.99999999999</v>
      </c>
      <c r="U96" s="49">
        <v>130345.59999999999</v>
      </c>
      <c r="V96" s="70"/>
      <c r="W96" s="33">
        <v>2016</v>
      </c>
      <c r="X96" s="34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</row>
    <row r="97" spans="1:102" ht="50.1" customHeight="1">
      <c r="A97" s="30" t="s">
        <v>371</v>
      </c>
      <c r="B97" s="31" t="s">
        <v>35</v>
      </c>
      <c r="C97" s="32" t="s">
        <v>372</v>
      </c>
      <c r="D97" s="32" t="s">
        <v>355</v>
      </c>
      <c r="E97" s="32" t="s">
        <v>373</v>
      </c>
      <c r="F97" s="32" t="s">
        <v>374</v>
      </c>
      <c r="G97" s="33" t="s">
        <v>40</v>
      </c>
      <c r="H97" s="34">
        <v>0</v>
      </c>
      <c r="I97" s="33" t="s">
        <v>41</v>
      </c>
      <c r="J97" s="33" t="s">
        <v>42</v>
      </c>
      <c r="K97" s="33" t="s">
        <v>70</v>
      </c>
      <c r="L97" s="33" t="s">
        <v>300</v>
      </c>
      <c r="M97" s="33" t="s">
        <v>71</v>
      </c>
      <c r="N97" s="33" t="s">
        <v>301</v>
      </c>
      <c r="O97" s="33" t="s">
        <v>73</v>
      </c>
      <c r="P97" s="33" t="s">
        <v>48</v>
      </c>
      <c r="Q97" s="33" t="s">
        <v>49</v>
      </c>
      <c r="R97" s="35">
        <v>4</v>
      </c>
      <c r="S97" s="35">
        <v>1800</v>
      </c>
      <c r="T97" s="36">
        <f>R97*S97</f>
        <v>7200</v>
      </c>
      <c r="U97" s="37">
        <f t="shared" ref="U97:U160" si="8">T97*1.12</f>
        <v>8064.0000000000009</v>
      </c>
      <c r="V97" s="38" t="s">
        <v>50</v>
      </c>
      <c r="W97" s="33">
        <v>2016</v>
      </c>
      <c r="X97" s="39" t="s">
        <v>50</v>
      </c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</row>
    <row r="98" spans="1:102" ht="50.1" customHeight="1">
      <c r="A98" s="30" t="s">
        <v>375</v>
      </c>
      <c r="B98" s="31" t="s">
        <v>35</v>
      </c>
      <c r="C98" s="32" t="s">
        <v>376</v>
      </c>
      <c r="D98" s="32" t="s">
        <v>355</v>
      </c>
      <c r="E98" s="32" t="s">
        <v>377</v>
      </c>
      <c r="F98" s="32" t="s">
        <v>378</v>
      </c>
      <c r="G98" s="33" t="s">
        <v>40</v>
      </c>
      <c r="H98" s="34">
        <v>0</v>
      </c>
      <c r="I98" s="33" t="s">
        <v>41</v>
      </c>
      <c r="J98" s="33" t="s">
        <v>42</v>
      </c>
      <c r="K98" s="33" t="s">
        <v>379</v>
      </c>
      <c r="L98" s="33" t="s">
        <v>300</v>
      </c>
      <c r="M98" s="33" t="s">
        <v>71</v>
      </c>
      <c r="N98" s="33" t="s">
        <v>301</v>
      </c>
      <c r="O98" s="33" t="s">
        <v>73</v>
      </c>
      <c r="P98" s="33" t="s">
        <v>48</v>
      </c>
      <c r="Q98" s="33" t="s">
        <v>49</v>
      </c>
      <c r="R98" s="35">
        <v>5</v>
      </c>
      <c r="S98" s="35">
        <v>76500</v>
      </c>
      <c r="T98" s="36">
        <v>0</v>
      </c>
      <c r="U98" s="37">
        <f t="shared" si="8"/>
        <v>0</v>
      </c>
      <c r="V98" s="38" t="s">
        <v>50</v>
      </c>
      <c r="W98" s="33">
        <v>2016</v>
      </c>
      <c r="X98" s="39">
        <v>11</v>
      </c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</row>
    <row r="99" spans="1:102" ht="50.1" customHeight="1">
      <c r="A99" s="46" t="s">
        <v>380</v>
      </c>
      <c r="B99" s="31" t="s">
        <v>35</v>
      </c>
      <c r="C99" s="47" t="s">
        <v>376</v>
      </c>
      <c r="D99" s="47" t="s">
        <v>355</v>
      </c>
      <c r="E99" s="47" t="s">
        <v>377</v>
      </c>
      <c r="F99" s="47" t="s">
        <v>378</v>
      </c>
      <c r="G99" s="33" t="s">
        <v>40</v>
      </c>
      <c r="H99" s="31">
        <v>0</v>
      </c>
      <c r="I99" s="33" t="s">
        <v>41</v>
      </c>
      <c r="J99" s="33" t="s">
        <v>42</v>
      </c>
      <c r="K99" s="33" t="s">
        <v>381</v>
      </c>
      <c r="L99" s="33" t="s">
        <v>300</v>
      </c>
      <c r="M99" s="33" t="s">
        <v>71</v>
      </c>
      <c r="N99" s="33" t="s">
        <v>301</v>
      </c>
      <c r="O99" s="33" t="s">
        <v>113</v>
      </c>
      <c r="P99" s="33" t="s">
        <v>48</v>
      </c>
      <c r="Q99" s="33" t="s">
        <v>49</v>
      </c>
      <c r="R99" s="68">
        <v>5</v>
      </c>
      <c r="S99" s="59">
        <v>76500</v>
      </c>
      <c r="T99" s="49">
        <f>R99*S99</f>
        <v>382500</v>
      </c>
      <c r="U99" s="49">
        <v>428400.00000000006</v>
      </c>
      <c r="V99" s="71"/>
      <c r="W99" s="33">
        <v>2016</v>
      </c>
      <c r="X99" s="3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</row>
    <row r="100" spans="1:102" ht="50.1" customHeight="1">
      <c r="A100" s="30" t="s">
        <v>382</v>
      </c>
      <c r="B100" s="31" t="s">
        <v>35</v>
      </c>
      <c r="C100" s="32" t="s">
        <v>376</v>
      </c>
      <c r="D100" s="32" t="s">
        <v>355</v>
      </c>
      <c r="E100" s="32" t="s">
        <v>377</v>
      </c>
      <c r="F100" s="32" t="s">
        <v>383</v>
      </c>
      <c r="G100" s="33" t="s">
        <v>40</v>
      </c>
      <c r="H100" s="34">
        <v>0</v>
      </c>
      <c r="I100" s="33" t="s">
        <v>41</v>
      </c>
      <c r="J100" s="33" t="s">
        <v>42</v>
      </c>
      <c r="K100" s="33" t="s">
        <v>379</v>
      </c>
      <c r="L100" s="33" t="s">
        <v>300</v>
      </c>
      <c r="M100" s="33" t="s">
        <v>71</v>
      </c>
      <c r="N100" s="33" t="s">
        <v>301</v>
      </c>
      <c r="O100" s="33" t="s">
        <v>73</v>
      </c>
      <c r="P100" s="33" t="s">
        <v>48</v>
      </c>
      <c r="Q100" s="33" t="s">
        <v>49</v>
      </c>
      <c r="R100" s="35">
        <v>11</v>
      </c>
      <c r="S100" s="35">
        <v>50893</v>
      </c>
      <c r="T100" s="36">
        <v>0</v>
      </c>
      <c r="U100" s="37">
        <f t="shared" si="8"/>
        <v>0</v>
      </c>
      <c r="V100" s="38" t="s">
        <v>50</v>
      </c>
      <c r="W100" s="33">
        <v>2016</v>
      </c>
      <c r="X100" s="39">
        <v>11</v>
      </c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</row>
    <row r="101" spans="1:102" ht="50.1" customHeight="1">
      <c r="A101" s="46" t="s">
        <v>384</v>
      </c>
      <c r="B101" s="31" t="s">
        <v>35</v>
      </c>
      <c r="C101" s="47" t="s">
        <v>376</v>
      </c>
      <c r="D101" s="47" t="s">
        <v>355</v>
      </c>
      <c r="E101" s="47" t="s">
        <v>377</v>
      </c>
      <c r="F101" s="47" t="s">
        <v>383</v>
      </c>
      <c r="G101" s="33" t="s">
        <v>40</v>
      </c>
      <c r="H101" s="31">
        <v>0</v>
      </c>
      <c r="I101" s="33" t="s">
        <v>41</v>
      </c>
      <c r="J101" s="33" t="s">
        <v>42</v>
      </c>
      <c r="K101" s="33" t="s">
        <v>381</v>
      </c>
      <c r="L101" s="33" t="s">
        <v>300</v>
      </c>
      <c r="M101" s="33" t="s">
        <v>71</v>
      </c>
      <c r="N101" s="33" t="s">
        <v>301</v>
      </c>
      <c r="O101" s="33" t="s">
        <v>113</v>
      </c>
      <c r="P101" s="33" t="s">
        <v>48</v>
      </c>
      <c r="Q101" s="33" t="s">
        <v>49</v>
      </c>
      <c r="R101" s="68">
        <v>11</v>
      </c>
      <c r="S101" s="59">
        <v>50893</v>
      </c>
      <c r="T101" s="49">
        <f>R101*S101</f>
        <v>559823</v>
      </c>
      <c r="U101" s="49">
        <v>627001.76</v>
      </c>
      <c r="V101" s="71"/>
      <c r="W101" s="33">
        <v>2016</v>
      </c>
      <c r="X101" s="3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</row>
    <row r="102" spans="1:102" ht="50.1" customHeight="1">
      <c r="A102" s="30" t="s">
        <v>385</v>
      </c>
      <c r="B102" s="31" t="s">
        <v>35</v>
      </c>
      <c r="C102" s="32" t="s">
        <v>376</v>
      </c>
      <c r="D102" s="32" t="s">
        <v>355</v>
      </c>
      <c r="E102" s="32" t="s">
        <v>377</v>
      </c>
      <c r="F102" s="32" t="s">
        <v>386</v>
      </c>
      <c r="G102" s="33" t="s">
        <v>40</v>
      </c>
      <c r="H102" s="34">
        <v>0</v>
      </c>
      <c r="I102" s="33" t="s">
        <v>41</v>
      </c>
      <c r="J102" s="33" t="s">
        <v>42</v>
      </c>
      <c r="K102" s="33" t="s">
        <v>379</v>
      </c>
      <c r="L102" s="33" t="s">
        <v>300</v>
      </c>
      <c r="M102" s="33" t="s">
        <v>71</v>
      </c>
      <c r="N102" s="33" t="s">
        <v>301</v>
      </c>
      <c r="O102" s="33" t="s">
        <v>73</v>
      </c>
      <c r="P102" s="33" t="s">
        <v>48</v>
      </c>
      <c r="Q102" s="33" t="s">
        <v>49</v>
      </c>
      <c r="R102" s="35">
        <v>5</v>
      </c>
      <c r="S102" s="35">
        <v>51517</v>
      </c>
      <c r="T102" s="36">
        <v>0</v>
      </c>
      <c r="U102" s="37">
        <f t="shared" si="8"/>
        <v>0</v>
      </c>
      <c r="V102" s="38" t="s">
        <v>50</v>
      </c>
      <c r="W102" s="33">
        <v>2016</v>
      </c>
      <c r="X102" s="39">
        <v>11</v>
      </c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</row>
    <row r="103" spans="1:102" ht="50.1" customHeight="1">
      <c r="A103" s="46" t="s">
        <v>387</v>
      </c>
      <c r="B103" s="31" t="s">
        <v>35</v>
      </c>
      <c r="C103" s="47" t="s">
        <v>376</v>
      </c>
      <c r="D103" s="47" t="s">
        <v>355</v>
      </c>
      <c r="E103" s="47" t="s">
        <v>377</v>
      </c>
      <c r="F103" s="47" t="s">
        <v>386</v>
      </c>
      <c r="G103" s="33" t="s">
        <v>40</v>
      </c>
      <c r="H103" s="31">
        <v>0</v>
      </c>
      <c r="I103" s="33" t="s">
        <v>41</v>
      </c>
      <c r="J103" s="33" t="s">
        <v>42</v>
      </c>
      <c r="K103" s="33" t="s">
        <v>381</v>
      </c>
      <c r="L103" s="33" t="s">
        <v>300</v>
      </c>
      <c r="M103" s="33" t="s">
        <v>71</v>
      </c>
      <c r="N103" s="33" t="s">
        <v>301</v>
      </c>
      <c r="O103" s="33" t="s">
        <v>113</v>
      </c>
      <c r="P103" s="33" t="s">
        <v>48</v>
      </c>
      <c r="Q103" s="33" t="s">
        <v>49</v>
      </c>
      <c r="R103" s="68">
        <v>5</v>
      </c>
      <c r="S103" s="59">
        <v>51517</v>
      </c>
      <c r="T103" s="49">
        <f>R103*S103</f>
        <v>257585</v>
      </c>
      <c r="U103" s="49">
        <v>288495.2</v>
      </c>
      <c r="V103" s="71"/>
      <c r="W103" s="33">
        <v>2016</v>
      </c>
      <c r="X103" s="3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</row>
    <row r="104" spans="1:102" ht="50.1" customHeight="1">
      <c r="A104" s="30" t="s">
        <v>388</v>
      </c>
      <c r="B104" s="31" t="s">
        <v>35</v>
      </c>
      <c r="C104" s="32" t="s">
        <v>376</v>
      </c>
      <c r="D104" s="32" t="s">
        <v>355</v>
      </c>
      <c r="E104" s="32" t="s">
        <v>377</v>
      </c>
      <c r="F104" s="32" t="s">
        <v>389</v>
      </c>
      <c r="G104" s="33" t="s">
        <v>40</v>
      </c>
      <c r="H104" s="34">
        <v>0</v>
      </c>
      <c r="I104" s="33" t="s">
        <v>41</v>
      </c>
      <c r="J104" s="33" t="s">
        <v>42</v>
      </c>
      <c r="K104" s="33" t="s">
        <v>379</v>
      </c>
      <c r="L104" s="33" t="s">
        <v>300</v>
      </c>
      <c r="M104" s="33" t="s">
        <v>71</v>
      </c>
      <c r="N104" s="33" t="s">
        <v>301</v>
      </c>
      <c r="O104" s="33" t="s">
        <v>73</v>
      </c>
      <c r="P104" s="33" t="s">
        <v>48</v>
      </c>
      <c r="Q104" s="33" t="s">
        <v>49</v>
      </c>
      <c r="R104" s="35">
        <v>2</v>
      </c>
      <c r="S104" s="35">
        <v>48700</v>
      </c>
      <c r="T104" s="36">
        <v>0</v>
      </c>
      <c r="U104" s="37">
        <f t="shared" si="8"/>
        <v>0</v>
      </c>
      <c r="V104" s="38" t="s">
        <v>50</v>
      </c>
      <c r="W104" s="33">
        <v>2016</v>
      </c>
      <c r="X104" s="39">
        <v>11</v>
      </c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</row>
    <row r="105" spans="1:102" s="45" customFormat="1" ht="50.1" customHeight="1">
      <c r="A105" s="76" t="s">
        <v>390</v>
      </c>
      <c r="B105" s="31" t="s">
        <v>35</v>
      </c>
      <c r="C105" s="47" t="s">
        <v>376</v>
      </c>
      <c r="D105" s="47" t="s">
        <v>355</v>
      </c>
      <c r="E105" s="47" t="s">
        <v>377</v>
      </c>
      <c r="F105" s="47" t="s">
        <v>389</v>
      </c>
      <c r="G105" s="33" t="s">
        <v>40</v>
      </c>
      <c r="H105" s="31">
        <v>0</v>
      </c>
      <c r="I105" s="33">
        <v>590000000</v>
      </c>
      <c r="J105" s="33" t="s">
        <v>42</v>
      </c>
      <c r="K105" s="33" t="s">
        <v>381</v>
      </c>
      <c r="L105" s="33" t="s">
        <v>300</v>
      </c>
      <c r="M105" s="33" t="s">
        <v>71</v>
      </c>
      <c r="N105" s="33" t="s">
        <v>301</v>
      </c>
      <c r="O105" s="33" t="s">
        <v>113</v>
      </c>
      <c r="P105" s="33">
        <v>796</v>
      </c>
      <c r="Q105" s="33" t="s">
        <v>49</v>
      </c>
      <c r="R105" s="48">
        <v>2</v>
      </c>
      <c r="S105" s="48">
        <v>48700</v>
      </c>
      <c r="T105" s="48">
        <v>0</v>
      </c>
      <c r="U105" s="356">
        <f>T105*1.12</f>
        <v>0</v>
      </c>
      <c r="V105" s="33"/>
      <c r="W105" s="33">
        <v>2016</v>
      </c>
      <c r="X105" s="34">
        <v>19</v>
      </c>
      <c r="Y105" s="42"/>
      <c r="Z105" s="41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</row>
    <row r="106" spans="1:102" s="45" customFormat="1" ht="50.1" customHeight="1">
      <c r="A106" s="107" t="s">
        <v>391</v>
      </c>
      <c r="B106" s="60" t="s">
        <v>35</v>
      </c>
      <c r="C106" s="79" t="s">
        <v>376</v>
      </c>
      <c r="D106" s="79" t="s">
        <v>355</v>
      </c>
      <c r="E106" s="79" t="s">
        <v>377</v>
      </c>
      <c r="F106" s="47" t="s">
        <v>389</v>
      </c>
      <c r="G106" s="33" t="s">
        <v>40</v>
      </c>
      <c r="H106" s="261">
        <v>0</v>
      </c>
      <c r="I106" s="262">
        <v>590000000</v>
      </c>
      <c r="J106" s="74" t="s">
        <v>392</v>
      </c>
      <c r="K106" s="358" t="s">
        <v>393</v>
      </c>
      <c r="L106" s="31" t="s">
        <v>394</v>
      </c>
      <c r="M106" s="31" t="s">
        <v>71</v>
      </c>
      <c r="N106" s="31" t="s">
        <v>395</v>
      </c>
      <c r="O106" s="31" t="s">
        <v>396</v>
      </c>
      <c r="P106" s="76">
        <v>796</v>
      </c>
      <c r="Q106" s="31" t="s">
        <v>49</v>
      </c>
      <c r="R106" s="48">
        <v>2</v>
      </c>
      <c r="S106" s="48">
        <v>77700</v>
      </c>
      <c r="T106" s="48">
        <f>S106*R106</f>
        <v>155400</v>
      </c>
      <c r="U106" s="359">
        <f>T106*1.12</f>
        <v>174048.00000000003</v>
      </c>
      <c r="V106" s="31"/>
      <c r="W106" s="74">
        <v>2016</v>
      </c>
      <c r="X106" s="31"/>
      <c r="Y106" s="42"/>
      <c r="Z106" s="41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</row>
    <row r="107" spans="1:102" ht="50.1" customHeight="1">
      <c r="A107" s="30" t="s">
        <v>397</v>
      </c>
      <c r="B107" s="31" t="s">
        <v>35</v>
      </c>
      <c r="C107" s="32" t="s">
        <v>376</v>
      </c>
      <c r="D107" s="32" t="s">
        <v>355</v>
      </c>
      <c r="E107" s="32" t="s">
        <v>377</v>
      </c>
      <c r="F107" s="32" t="s">
        <v>398</v>
      </c>
      <c r="G107" s="33" t="s">
        <v>40</v>
      </c>
      <c r="H107" s="34">
        <v>0</v>
      </c>
      <c r="I107" s="33" t="s">
        <v>41</v>
      </c>
      <c r="J107" s="33" t="s">
        <v>42</v>
      </c>
      <c r="K107" s="33" t="s">
        <v>379</v>
      </c>
      <c r="L107" s="33" t="s">
        <v>300</v>
      </c>
      <c r="M107" s="33" t="s">
        <v>71</v>
      </c>
      <c r="N107" s="33" t="s">
        <v>301</v>
      </c>
      <c r="O107" s="33" t="s">
        <v>73</v>
      </c>
      <c r="P107" s="33" t="s">
        <v>48</v>
      </c>
      <c r="Q107" s="33" t="s">
        <v>49</v>
      </c>
      <c r="R107" s="35">
        <v>2</v>
      </c>
      <c r="S107" s="35">
        <v>19500</v>
      </c>
      <c r="T107" s="36">
        <v>0</v>
      </c>
      <c r="U107" s="37">
        <f t="shared" si="8"/>
        <v>0</v>
      </c>
      <c r="V107" s="38" t="s">
        <v>50</v>
      </c>
      <c r="W107" s="33">
        <v>2016</v>
      </c>
      <c r="X107" s="39">
        <v>11</v>
      </c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</row>
    <row r="108" spans="1:102" ht="50.1" customHeight="1">
      <c r="A108" s="46" t="s">
        <v>399</v>
      </c>
      <c r="B108" s="31" t="s">
        <v>35</v>
      </c>
      <c r="C108" s="47" t="s">
        <v>376</v>
      </c>
      <c r="D108" s="47" t="s">
        <v>355</v>
      </c>
      <c r="E108" s="47" t="s">
        <v>377</v>
      </c>
      <c r="F108" s="47" t="s">
        <v>398</v>
      </c>
      <c r="G108" s="33" t="s">
        <v>40</v>
      </c>
      <c r="H108" s="31">
        <v>0</v>
      </c>
      <c r="I108" s="33" t="s">
        <v>41</v>
      </c>
      <c r="J108" s="33" t="s">
        <v>42</v>
      </c>
      <c r="K108" s="33" t="s">
        <v>381</v>
      </c>
      <c r="L108" s="33" t="s">
        <v>300</v>
      </c>
      <c r="M108" s="33" t="s">
        <v>71</v>
      </c>
      <c r="N108" s="33" t="s">
        <v>301</v>
      </c>
      <c r="O108" s="33" t="s">
        <v>113</v>
      </c>
      <c r="P108" s="33" t="s">
        <v>48</v>
      </c>
      <c r="Q108" s="33" t="s">
        <v>49</v>
      </c>
      <c r="R108" s="68">
        <v>2</v>
      </c>
      <c r="S108" s="59">
        <v>19500</v>
      </c>
      <c r="T108" s="49">
        <f>R108*S108</f>
        <v>39000</v>
      </c>
      <c r="U108" s="49">
        <v>43680.000000000007</v>
      </c>
      <c r="V108" s="71"/>
      <c r="W108" s="33">
        <v>2016</v>
      </c>
      <c r="X108" s="3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</row>
    <row r="109" spans="1:102" ht="50.1" customHeight="1">
      <c r="A109" s="30" t="s">
        <v>400</v>
      </c>
      <c r="B109" s="31" t="s">
        <v>35</v>
      </c>
      <c r="C109" s="32" t="s">
        <v>376</v>
      </c>
      <c r="D109" s="32" t="s">
        <v>355</v>
      </c>
      <c r="E109" s="32" t="s">
        <v>377</v>
      </c>
      <c r="F109" s="32" t="s">
        <v>401</v>
      </c>
      <c r="G109" s="33" t="s">
        <v>40</v>
      </c>
      <c r="H109" s="34">
        <v>0</v>
      </c>
      <c r="I109" s="33" t="s">
        <v>41</v>
      </c>
      <c r="J109" s="33" t="s">
        <v>42</v>
      </c>
      <c r="K109" s="33" t="s">
        <v>379</v>
      </c>
      <c r="L109" s="33" t="s">
        <v>300</v>
      </c>
      <c r="M109" s="33" t="s">
        <v>71</v>
      </c>
      <c r="N109" s="33" t="s">
        <v>301</v>
      </c>
      <c r="O109" s="33" t="s">
        <v>73</v>
      </c>
      <c r="P109" s="33" t="s">
        <v>48</v>
      </c>
      <c r="Q109" s="33" t="s">
        <v>49</v>
      </c>
      <c r="R109" s="35">
        <v>11</v>
      </c>
      <c r="S109" s="35">
        <v>24000</v>
      </c>
      <c r="T109" s="36">
        <v>0</v>
      </c>
      <c r="U109" s="37">
        <f t="shared" si="8"/>
        <v>0</v>
      </c>
      <c r="V109" s="38" t="s">
        <v>50</v>
      </c>
      <c r="W109" s="33">
        <v>2016</v>
      </c>
      <c r="X109" s="39">
        <v>11</v>
      </c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</row>
    <row r="110" spans="1:102" ht="50.1" customHeight="1">
      <c r="A110" s="46" t="s">
        <v>402</v>
      </c>
      <c r="B110" s="31" t="s">
        <v>35</v>
      </c>
      <c r="C110" s="47" t="s">
        <v>376</v>
      </c>
      <c r="D110" s="47" t="s">
        <v>355</v>
      </c>
      <c r="E110" s="47" t="s">
        <v>377</v>
      </c>
      <c r="F110" s="47" t="s">
        <v>401</v>
      </c>
      <c r="G110" s="33" t="s">
        <v>40</v>
      </c>
      <c r="H110" s="31">
        <v>0</v>
      </c>
      <c r="I110" s="33" t="s">
        <v>41</v>
      </c>
      <c r="J110" s="33" t="s">
        <v>42</v>
      </c>
      <c r="K110" s="33" t="s">
        <v>381</v>
      </c>
      <c r="L110" s="33" t="s">
        <v>300</v>
      </c>
      <c r="M110" s="33" t="s">
        <v>71</v>
      </c>
      <c r="N110" s="33" t="s">
        <v>301</v>
      </c>
      <c r="O110" s="33" t="s">
        <v>113</v>
      </c>
      <c r="P110" s="33" t="s">
        <v>48</v>
      </c>
      <c r="Q110" s="33" t="s">
        <v>49</v>
      </c>
      <c r="R110" s="68">
        <v>11</v>
      </c>
      <c r="S110" s="59">
        <v>24000</v>
      </c>
      <c r="T110" s="49">
        <f>R110*S110</f>
        <v>264000</v>
      </c>
      <c r="U110" s="49">
        <v>295680</v>
      </c>
      <c r="V110" s="71"/>
      <c r="W110" s="33">
        <v>2016</v>
      </c>
      <c r="X110" s="3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</row>
    <row r="111" spans="1:102" ht="50.1" customHeight="1">
      <c r="A111" s="30" t="s">
        <v>403</v>
      </c>
      <c r="B111" s="31" t="s">
        <v>35</v>
      </c>
      <c r="C111" s="32" t="s">
        <v>376</v>
      </c>
      <c r="D111" s="32" t="s">
        <v>355</v>
      </c>
      <c r="E111" s="32" t="s">
        <v>377</v>
      </c>
      <c r="F111" s="32" t="s">
        <v>404</v>
      </c>
      <c r="G111" s="33" t="s">
        <v>40</v>
      </c>
      <c r="H111" s="34">
        <v>0</v>
      </c>
      <c r="I111" s="33" t="s">
        <v>41</v>
      </c>
      <c r="J111" s="33" t="s">
        <v>42</v>
      </c>
      <c r="K111" s="33" t="s">
        <v>70</v>
      </c>
      <c r="L111" s="33" t="s">
        <v>300</v>
      </c>
      <c r="M111" s="33" t="s">
        <v>71</v>
      </c>
      <c r="N111" s="33" t="s">
        <v>405</v>
      </c>
      <c r="O111" s="33" t="s">
        <v>73</v>
      </c>
      <c r="P111" s="33" t="s">
        <v>48</v>
      </c>
      <c r="Q111" s="33" t="s">
        <v>49</v>
      </c>
      <c r="R111" s="35">
        <v>11</v>
      </c>
      <c r="S111" s="35">
        <v>21884</v>
      </c>
      <c r="T111" s="36">
        <v>0</v>
      </c>
      <c r="U111" s="37">
        <f t="shared" si="8"/>
        <v>0</v>
      </c>
      <c r="V111" s="38" t="s">
        <v>50</v>
      </c>
      <c r="W111" s="33">
        <v>2016</v>
      </c>
      <c r="X111" s="39">
        <v>11</v>
      </c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</row>
    <row r="112" spans="1:102" ht="50.1" customHeight="1">
      <c r="A112" s="46" t="s">
        <v>406</v>
      </c>
      <c r="B112" s="31" t="s">
        <v>35</v>
      </c>
      <c r="C112" s="47" t="s">
        <v>376</v>
      </c>
      <c r="D112" s="47" t="s">
        <v>355</v>
      </c>
      <c r="E112" s="47" t="s">
        <v>377</v>
      </c>
      <c r="F112" s="47" t="s">
        <v>404</v>
      </c>
      <c r="G112" s="33" t="s">
        <v>40</v>
      </c>
      <c r="H112" s="31">
        <v>0</v>
      </c>
      <c r="I112" s="33" t="s">
        <v>41</v>
      </c>
      <c r="J112" s="33" t="s">
        <v>42</v>
      </c>
      <c r="K112" s="33" t="s">
        <v>180</v>
      </c>
      <c r="L112" s="33" t="s">
        <v>300</v>
      </c>
      <c r="M112" s="33" t="s">
        <v>71</v>
      </c>
      <c r="N112" s="33" t="s">
        <v>405</v>
      </c>
      <c r="O112" s="33" t="s">
        <v>113</v>
      </c>
      <c r="P112" s="33" t="s">
        <v>48</v>
      </c>
      <c r="Q112" s="33" t="s">
        <v>49</v>
      </c>
      <c r="R112" s="68">
        <v>11</v>
      </c>
      <c r="S112" s="59">
        <v>21884</v>
      </c>
      <c r="T112" s="49">
        <f>R112*S112</f>
        <v>240724</v>
      </c>
      <c r="U112" s="49">
        <v>269610.88</v>
      </c>
      <c r="V112" s="71"/>
      <c r="W112" s="33">
        <v>2016</v>
      </c>
      <c r="X112" s="3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</row>
    <row r="113" spans="1:102" ht="50.1" customHeight="1">
      <c r="A113" s="30" t="s">
        <v>407</v>
      </c>
      <c r="B113" s="31" t="s">
        <v>35</v>
      </c>
      <c r="C113" s="32" t="s">
        <v>408</v>
      </c>
      <c r="D113" s="32" t="s">
        <v>409</v>
      </c>
      <c r="E113" s="32" t="s">
        <v>410</v>
      </c>
      <c r="F113" s="32" t="s">
        <v>411</v>
      </c>
      <c r="G113" s="33" t="s">
        <v>101</v>
      </c>
      <c r="H113" s="34">
        <v>90</v>
      </c>
      <c r="I113" s="33" t="s">
        <v>41</v>
      </c>
      <c r="J113" s="33" t="s">
        <v>42</v>
      </c>
      <c r="K113" s="33" t="s">
        <v>412</v>
      </c>
      <c r="L113" s="33" t="s">
        <v>44</v>
      </c>
      <c r="M113" s="33" t="s">
        <v>86</v>
      </c>
      <c r="N113" s="33" t="s">
        <v>223</v>
      </c>
      <c r="O113" s="33" t="s">
        <v>58</v>
      </c>
      <c r="P113" s="33" t="s">
        <v>308</v>
      </c>
      <c r="Q113" s="33" t="s">
        <v>309</v>
      </c>
      <c r="R113" s="35">
        <v>108</v>
      </c>
      <c r="S113" s="35">
        <v>3200</v>
      </c>
      <c r="T113" s="36">
        <v>0</v>
      </c>
      <c r="U113" s="37">
        <f t="shared" si="8"/>
        <v>0</v>
      </c>
      <c r="V113" s="38"/>
      <c r="W113" s="33">
        <v>2016</v>
      </c>
      <c r="X113" s="39">
        <v>11.22</v>
      </c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</row>
    <row r="114" spans="1:102" ht="50.1" customHeight="1">
      <c r="A114" s="46" t="s">
        <v>413</v>
      </c>
      <c r="B114" s="31" t="s">
        <v>35</v>
      </c>
      <c r="C114" s="47" t="s">
        <v>408</v>
      </c>
      <c r="D114" s="47" t="s">
        <v>409</v>
      </c>
      <c r="E114" s="47" t="s">
        <v>410</v>
      </c>
      <c r="F114" s="47" t="s">
        <v>414</v>
      </c>
      <c r="G114" s="31" t="s">
        <v>101</v>
      </c>
      <c r="H114" s="31">
        <v>90</v>
      </c>
      <c r="I114" s="33">
        <v>590000000</v>
      </c>
      <c r="J114" s="33" t="s">
        <v>42</v>
      </c>
      <c r="K114" s="31" t="s">
        <v>415</v>
      </c>
      <c r="L114" s="33" t="s">
        <v>44</v>
      </c>
      <c r="M114" s="31" t="s">
        <v>86</v>
      </c>
      <c r="N114" s="31" t="s">
        <v>416</v>
      </c>
      <c r="O114" s="31" t="s">
        <v>58</v>
      </c>
      <c r="P114" s="33">
        <v>715</v>
      </c>
      <c r="Q114" s="31" t="s">
        <v>309</v>
      </c>
      <c r="R114" s="48">
        <v>108</v>
      </c>
      <c r="S114" s="48">
        <v>3200</v>
      </c>
      <c r="T114" s="49">
        <f>R114*S114</f>
        <v>345600</v>
      </c>
      <c r="U114" s="49">
        <v>387072.00000000006</v>
      </c>
      <c r="V114" s="57" t="s">
        <v>417</v>
      </c>
      <c r="W114" s="33">
        <v>2016</v>
      </c>
      <c r="X114" s="34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</row>
    <row r="115" spans="1:102" ht="50.1" customHeight="1">
      <c r="A115" s="30" t="s">
        <v>418</v>
      </c>
      <c r="B115" s="31" t="s">
        <v>35</v>
      </c>
      <c r="C115" s="32" t="s">
        <v>419</v>
      </c>
      <c r="D115" s="32" t="s">
        <v>420</v>
      </c>
      <c r="E115" s="32" t="s">
        <v>421</v>
      </c>
      <c r="F115" s="32" t="s">
        <v>422</v>
      </c>
      <c r="G115" s="33" t="s">
        <v>40</v>
      </c>
      <c r="H115" s="34">
        <v>0</v>
      </c>
      <c r="I115" s="33" t="s">
        <v>41</v>
      </c>
      <c r="J115" s="33" t="s">
        <v>42</v>
      </c>
      <c r="K115" s="33" t="s">
        <v>379</v>
      </c>
      <c r="L115" s="33" t="s">
        <v>300</v>
      </c>
      <c r="M115" s="33" t="s">
        <v>71</v>
      </c>
      <c r="N115" s="33" t="s">
        <v>423</v>
      </c>
      <c r="O115" s="33" t="s">
        <v>73</v>
      </c>
      <c r="P115" s="33" t="s">
        <v>48</v>
      </c>
      <c r="Q115" s="33" t="s">
        <v>49</v>
      </c>
      <c r="R115" s="35">
        <v>27</v>
      </c>
      <c r="S115" s="35">
        <v>3183</v>
      </c>
      <c r="T115" s="36">
        <v>0</v>
      </c>
      <c r="U115" s="37">
        <f t="shared" si="8"/>
        <v>0</v>
      </c>
      <c r="V115" s="38" t="s">
        <v>50</v>
      </c>
      <c r="W115" s="33">
        <v>2016</v>
      </c>
      <c r="X115" s="39">
        <v>11</v>
      </c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</row>
    <row r="116" spans="1:102" ht="50.1" customHeight="1">
      <c r="A116" s="46" t="s">
        <v>424</v>
      </c>
      <c r="B116" s="31" t="s">
        <v>35</v>
      </c>
      <c r="C116" s="47" t="s">
        <v>419</v>
      </c>
      <c r="D116" s="47" t="s">
        <v>420</v>
      </c>
      <c r="E116" s="47" t="s">
        <v>421</v>
      </c>
      <c r="F116" s="47" t="s">
        <v>422</v>
      </c>
      <c r="G116" s="33" t="s">
        <v>40</v>
      </c>
      <c r="H116" s="31">
        <v>0</v>
      </c>
      <c r="I116" s="33" t="s">
        <v>41</v>
      </c>
      <c r="J116" s="33" t="s">
        <v>42</v>
      </c>
      <c r="K116" s="33" t="s">
        <v>381</v>
      </c>
      <c r="L116" s="33" t="s">
        <v>300</v>
      </c>
      <c r="M116" s="33" t="s">
        <v>71</v>
      </c>
      <c r="N116" s="33" t="s">
        <v>423</v>
      </c>
      <c r="O116" s="33" t="s">
        <v>113</v>
      </c>
      <c r="P116" s="33" t="s">
        <v>48</v>
      </c>
      <c r="Q116" s="33" t="s">
        <v>49</v>
      </c>
      <c r="R116" s="68">
        <v>27</v>
      </c>
      <c r="S116" s="59">
        <v>3183</v>
      </c>
      <c r="T116" s="49">
        <f>R116*S116</f>
        <v>85941</v>
      </c>
      <c r="U116" s="49">
        <v>96253.920000000013</v>
      </c>
      <c r="V116" s="71"/>
      <c r="W116" s="33">
        <v>2016</v>
      </c>
      <c r="X116" s="3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</row>
    <row r="117" spans="1:102" ht="50.1" customHeight="1">
      <c r="A117" s="30" t="s">
        <v>425</v>
      </c>
      <c r="B117" s="31" t="s">
        <v>35</v>
      </c>
      <c r="C117" s="32" t="s">
        <v>426</v>
      </c>
      <c r="D117" s="32" t="s">
        <v>427</v>
      </c>
      <c r="E117" s="32" t="s">
        <v>428</v>
      </c>
      <c r="F117" s="32" t="s">
        <v>50</v>
      </c>
      <c r="G117" s="33" t="s">
        <v>40</v>
      </c>
      <c r="H117" s="34">
        <v>0</v>
      </c>
      <c r="I117" s="33" t="s">
        <v>41</v>
      </c>
      <c r="J117" s="33" t="s">
        <v>42</v>
      </c>
      <c r="K117" s="33" t="s">
        <v>429</v>
      </c>
      <c r="L117" s="33" t="s">
        <v>44</v>
      </c>
      <c r="M117" s="33" t="s">
        <v>71</v>
      </c>
      <c r="N117" s="33" t="s">
        <v>72</v>
      </c>
      <c r="O117" s="33" t="s">
        <v>73</v>
      </c>
      <c r="P117" s="33" t="s">
        <v>48</v>
      </c>
      <c r="Q117" s="33" t="s">
        <v>49</v>
      </c>
      <c r="R117" s="35">
        <v>2</v>
      </c>
      <c r="S117" s="35">
        <v>4500</v>
      </c>
      <c r="T117" s="36">
        <f>R117*S117</f>
        <v>9000</v>
      </c>
      <c r="U117" s="37">
        <f t="shared" si="8"/>
        <v>10080.000000000002</v>
      </c>
      <c r="V117" s="38" t="s">
        <v>50</v>
      </c>
      <c r="W117" s="33">
        <v>2016</v>
      </c>
      <c r="X117" s="39" t="s">
        <v>50</v>
      </c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</row>
    <row r="118" spans="1:102" ht="50.1" customHeight="1">
      <c r="A118" s="30" t="s">
        <v>430</v>
      </c>
      <c r="B118" s="31" t="s">
        <v>35</v>
      </c>
      <c r="C118" s="32" t="s">
        <v>431</v>
      </c>
      <c r="D118" s="32" t="s">
        <v>432</v>
      </c>
      <c r="E118" s="32" t="s">
        <v>433</v>
      </c>
      <c r="F118" s="32" t="s">
        <v>434</v>
      </c>
      <c r="G118" s="33" t="s">
        <v>40</v>
      </c>
      <c r="H118" s="34">
        <v>0</v>
      </c>
      <c r="I118" s="33" t="s">
        <v>41</v>
      </c>
      <c r="J118" s="33" t="s">
        <v>42</v>
      </c>
      <c r="K118" s="33" t="s">
        <v>435</v>
      </c>
      <c r="L118" s="33" t="s">
        <v>44</v>
      </c>
      <c r="M118" s="33" t="s">
        <v>86</v>
      </c>
      <c r="N118" s="33" t="s">
        <v>436</v>
      </c>
      <c r="O118" s="33" t="s">
        <v>58</v>
      </c>
      <c r="P118" s="33" t="s">
        <v>48</v>
      </c>
      <c r="Q118" s="33" t="s">
        <v>49</v>
      </c>
      <c r="R118" s="35">
        <v>300</v>
      </c>
      <c r="S118" s="35">
        <v>375</v>
      </c>
      <c r="T118" s="36">
        <f>R118*S118</f>
        <v>112500</v>
      </c>
      <c r="U118" s="37">
        <f t="shared" si="8"/>
        <v>126000.00000000001</v>
      </c>
      <c r="V118" s="38" t="s">
        <v>50</v>
      </c>
      <c r="W118" s="33">
        <v>2016</v>
      </c>
      <c r="X118" s="39" t="s">
        <v>50</v>
      </c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</row>
    <row r="119" spans="1:102" ht="50.1" customHeight="1">
      <c r="A119" s="30" t="s">
        <v>437</v>
      </c>
      <c r="B119" s="31" t="s">
        <v>35</v>
      </c>
      <c r="C119" s="32" t="s">
        <v>438</v>
      </c>
      <c r="D119" s="32" t="s">
        <v>439</v>
      </c>
      <c r="E119" s="32" t="s">
        <v>440</v>
      </c>
      <c r="F119" s="32" t="s">
        <v>441</v>
      </c>
      <c r="G119" s="33" t="s">
        <v>40</v>
      </c>
      <c r="H119" s="34">
        <v>0</v>
      </c>
      <c r="I119" s="33" t="s">
        <v>41</v>
      </c>
      <c r="J119" s="33" t="s">
        <v>42</v>
      </c>
      <c r="K119" s="33" t="s">
        <v>70</v>
      </c>
      <c r="L119" s="33" t="s">
        <v>300</v>
      </c>
      <c r="M119" s="33" t="s">
        <v>71</v>
      </c>
      <c r="N119" s="33" t="s">
        <v>301</v>
      </c>
      <c r="O119" s="33" t="s">
        <v>73</v>
      </c>
      <c r="P119" s="33" t="s">
        <v>48</v>
      </c>
      <c r="Q119" s="33" t="s">
        <v>49</v>
      </c>
      <c r="R119" s="35">
        <v>3</v>
      </c>
      <c r="S119" s="35">
        <v>800</v>
      </c>
      <c r="T119" s="36">
        <v>0</v>
      </c>
      <c r="U119" s="37">
        <f t="shared" si="8"/>
        <v>0</v>
      </c>
      <c r="V119" s="38" t="s">
        <v>50</v>
      </c>
      <c r="W119" s="33">
        <v>2016</v>
      </c>
      <c r="X119" s="39">
        <v>11</v>
      </c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</row>
    <row r="120" spans="1:102" ht="50.1" customHeight="1">
      <c r="A120" s="46" t="s">
        <v>442</v>
      </c>
      <c r="B120" s="31" t="s">
        <v>35</v>
      </c>
      <c r="C120" s="47" t="s">
        <v>438</v>
      </c>
      <c r="D120" s="47" t="s">
        <v>439</v>
      </c>
      <c r="E120" s="47" t="s">
        <v>440</v>
      </c>
      <c r="F120" s="47" t="s">
        <v>441</v>
      </c>
      <c r="G120" s="33" t="s">
        <v>40</v>
      </c>
      <c r="H120" s="31">
        <v>0</v>
      </c>
      <c r="I120" s="33" t="s">
        <v>41</v>
      </c>
      <c r="J120" s="33" t="s">
        <v>42</v>
      </c>
      <c r="K120" s="33" t="s">
        <v>180</v>
      </c>
      <c r="L120" s="33" t="s">
        <v>300</v>
      </c>
      <c r="M120" s="33" t="s">
        <v>71</v>
      </c>
      <c r="N120" s="33" t="s">
        <v>301</v>
      </c>
      <c r="O120" s="33" t="s">
        <v>113</v>
      </c>
      <c r="P120" s="33" t="s">
        <v>48</v>
      </c>
      <c r="Q120" s="33" t="s">
        <v>49</v>
      </c>
      <c r="R120" s="68">
        <v>3</v>
      </c>
      <c r="S120" s="59">
        <v>800</v>
      </c>
      <c r="T120" s="49">
        <f>R120*S120</f>
        <v>2400</v>
      </c>
      <c r="U120" s="49">
        <v>2688.0000000000005</v>
      </c>
      <c r="V120" s="71"/>
      <c r="W120" s="33">
        <v>2016</v>
      </c>
      <c r="X120" s="3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</row>
    <row r="121" spans="1:102" ht="50.1" customHeight="1">
      <c r="A121" s="30" t="s">
        <v>443</v>
      </c>
      <c r="B121" s="31" t="s">
        <v>35</v>
      </c>
      <c r="C121" s="32" t="s">
        <v>444</v>
      </c>
      <c r="D121" s="32" t="s">
        <v>445</v>
      </c>
      <c r="E121" s="32" t="s">
        <v>446</v>
      </c>
      <c r="F121" s="32" t="s">
        <v>447</v>
      </c>
      <c r="G121" s="33" t="s">
        <v>40</v>
      </c>
      <c r="H121" s="34">
        <v>0</v>
      </c>
      <c r="I121" s="33" t="s">
        <v>41</v>
      </c>
      <c r="J121" s="33" t="s">
        <v>42</v>
      </c>
      <c r="K121" s="33" t="s">
        <v>202</v>
      </c>
      <c r="L121" s="33" t="s">
        <v>44</v>
      </c>
      <c r="M121" s="33" t="s">
        <v>71</v>
      </c>
      <c r="N121" s="33" t="s">
        <v>72</v>
      </c>
      <c r="O121" s="33" t="s">
        <v>73</v>
      </c>
      <c r="P121" s="33" t="s">
        <v>48</v>
      </c>
      <c r="Q121" s="33" t="s">
        <v>49</v>
      </c>
      <c r="R121" s="35">
        <v>8</v>
      </c>
      <c r="S121" s="35">
        <v>14850</v>
      </c>
      <c r="T121" s="36">
        <f>R121*S121</f>
        <v>118800</v>
      </c>
      <c r="U121" s="37">
        <f t="shared" si="8"/>
        <v>133056</v>
      </c>
      <c r="V121" s="38" t="s">
        <v>50</v>
      </c>
      <c r="W121" s="33">
        <v>2016</v>
      </c>
      <c r="X121" s="39" t="s">
        <v>50</v>
      </c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</row>
    <row r="122" spans="1:102" ht="50.1" customHeight="1">
      <c r="A122" s="30" t="s">
        <v>448</v>
      </c>
      <c r="B122" s="31" t="s">
        <v>35</v>
      </c>
      <c r="C122" s="32" t="s">
        <v>449</v>
      </c>
      <c r="D122" s="32" t="s">
        <v>445</v>
      </c>
      <c r="E122" s="32" t="s">
        <v>450</v>
      </c>
      <c r="F122" s="32" t="s">
        <v>447</v>
      </c>
      <c r="G122" s="33" t="s">
        <v>40</v>
      </c>
      <c r="H122" s="34">
        <v>0</v>
      </c>
      <c r="I122" s="33" t="s">
        <v>41</v>
      </c>
      <c r="J122" s="33" t="s">
        <v>42</v>
      </c>
      <c r="K122" s="33" t="s">
        <v>202</v>
      </c>
      <c r="L122" s="33" t="s">
        <v>44</v>
      </c>
      <c r="M122" s="33" t="s">
        <v>71</v>
      </c>
      <c r="N122" s="33" t="s">
        <v>72</v>
      </c>
      <c r="O122" s="33" t="s">
        <v>73</v>
      </c>
      <c r="P122" s="33" t="s">
        <v>48</v>
      </c>
      <c r="Q122" s="33" t="s">
        <v>49</v>
      </c>
      <c r="R122" s="35">
        <v>6</v>
      </c>
      <c r="S122" s="35">
        <v>27000</v>
      </c>
      <c r="T122" s="36">
        <f>R122*S122</f>
        <v>162000</v>
      </c>
      <c r="U122" s="37">
        <f t="shared" si="8"/>
        <v>181440.00000000003</v>
      </c>
      <c r="V122" s="38" t="s">
        <v>50</v>
      </c>
      <c r="W122" s="33">
        <v>2016</v>
      </c>
      <c r="X122" s="39" t="s">
        <v>50</v>
      </c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</row>
    <row r="123" spans="1:102" ht="50.1" customHeight="1">
      <c r="A123" s="30" t="s">
        <v>451</v>
      </c>
      <c r="B123" s="31" t="s">
        <v>35</v>
      </c>
      <c r="C123" s="32" t="s">
        <v>452</v>
      </c>
      <c r="D123" s="32" t="s">
        <v>453</v>
      </c>
      <c r="E123" s="32" t="s">
        <v>454</v>
      </c>
      <c r="F123" s="32" t="s">
        <v>455</v>
      </c>
      <c r="G123" s="33" t="s">
        <v>40</v>
      </c>
      <c r="H123" s="34">
        <v>0</v>
      </c>
      <c r="I123" s="33" t="s">
        <v>41</v>
      </c>
      <c r="J123" s="33" t="s">
        <v>42</v>
      </c>
      <c r="K123" s="33" t="s">
        <v>70</v>
      </c>
      <c r="L123" s="33" t="s">
        <v>300</v>
      </c>
      <c r="M123" s="33" t="s">
        <v>71</v>
      </c>
      <c r="N123" s="33" t="s">
        <v>301</v>
      </c>
      <c r="O123" s="33" t="s">
        <v>73</v>
      </c>
      <c r="P123" s="33" t="s">
        <v>48</v>
      </c>
      <c r="Q123" s="33" t="s">
        <v>49</v>
      </c>
      <c r="R123" s="35">
        <v>14</v>
      </c>
      <c r="S123" s="35">
        <v>1220</v>
      </c>
      <c r="T123" s="36">
        <v>0</v>
      </c>
      <c r="U123" s="37">
        <f t="shared" si="8"/>
        <v>0</v>
      </c>
      <c r="V123" s="38" t="s">
        <v>50</v>
      </c>
      <c r="W123" s="33">
        <v>2016</v>
      </c>
      <c r="X123" s="39">
        <v>11</v>
      </c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</row>
    <row r="124" spans="1:102" ht="50.1" customHeight="1">
      <c r="A124" s="46" t="s">
        <v>456</v>
      </c>
      <c r="B124" s="31" t="s">
        <v>35</v>
      </c>
      <c r="C124" s="47" t="s">
        <v>452</v>
      </c>
      <c r="D124" s="47" t="s">
        <v>453</v>
      </c>
      <c r="E124" s="47" t="s">
        <v>454</v>
      </c>
      <c r="F124" s="47" t="s">
        <v>455</v>
      </c>
      <c r="G124" s="33" t="s">
        <v>40</v>
      </c>
      <c r="H124" s="31">
        <v>0</v>
      </c>
      <c r="I124" s="33" t="s">
        <v>41</v>
      </c>
      <c r="J124" s="33" t="s">
        <v>42</v>
      </c>
      <c r="K124" s="33" t="s">
        <v>180</v>
      </c>
      <c r="L124" s="33" t="s">
        <v>300</v>
      </c>
      <c r="M124" s="33" t="s">
        <v>71</v>
      </c>
      <c r="N124" s="33" t="s">
        <v>301</v>
      </c>
      <c r="O124" s="33" t="s">
        <v>113</v>
      </c>
      <c r="P124" s="33" t="s">
        <v>48</v>
      </c>
      <c r="Q124" s="33" t="s">
        <v>49</v>
      </c>
      <c r="R124" s="68">
        <v>14</v>
      </c>
      <c r="S124" s="59">
        <v>1220</v>
      </c>
      <c r="T124" s="49">
        <f>R124*S124</f>
        <v>17080</v>
      </c>
      <c r="U124" s="49">
        <v>19129.600000000002</v>
      </c>
      <c r="V124" s="69"/>
      <c r="W124" s="33">
        <v>2016</v>
      </c>
      <c r="X124" s="3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</row>
    <row r="125" spans="1:102" ht="50.1" customHeight="1">
      <c r="A125" s="30" t="s">
        <v>457</v>
      </c>
      <c r="B125" s="31" t="s">
        <v>35</v>
      </c>
      <c r="C125" s="32" t="s">
        <v>452</v>
      </c>
      <c r="D125" s="32" t="s">
        <v>453</v>
      </c>
      <c r="E125" s="32" t="s">
        <v>454</v>
      </c>
      <c r="F125" s="32" t="s">
        <v>458</v>
      </c>
      <c r="G125" s="33" t="s">
        <v>40</v>
      </c>
      <c r="H125" s="34">
        <v>0</v>
      </c>
      <c r="I125" s="33" t="s">
        <v>41</v>
      </c>
      <c r="J125" s="33" t="s">
        <v>42</v>
      </c>
      <c r="K125" s="33" t="s">
        <v>379</v>
      </c>
      <c r="L125" s="33" t="s">
        <v>300</v>
      </c>
      <c r="M125" s="33" t="s">
        <v>71</v>
      </c>
      <c r="N125" s="33" t="s">
        <v>423</v>
      </c>
      <c r="O125" s="33" t="s">
        <v>73</v>
      </c>
      <c r="P125" s="33" t="s">
        <v>48</v>
      </c>
      <c r="Q125" s="33" t="s">
        <v>49</v>
      </c>
      <c r="R125" s="35">
        <v>10</v>
      </c>
      <c r="S125" s="35">
        <v>8080</v>
      </c>
      <c r="T125" s="36">
        <v>0</v>
      </c>
      <c r="U125" s="37">
        <f t="shared" si="8"/>
        <v>0</v>
      </c>
      <c r="V125" s="38" t="s">
        <v>50</v>
      </c>
      <c r="W125" s="33">
        <v>2016</v>
      </c>
      <c r="X125" s="39">
        <v>11</v>
      </c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</row>
    <row r="126" spans="1:102" ht="50.1" customHeight="1">
      <c r="A126" s="46" t="s">
        <v>459</v>
      </c>
      <c r="B126" s="31" t="s">
        <v>35</v>
      </c>
      <c r="C126" s="47" t="s">
        <v>452</v>
      </c>
      <c r="D126" s="47" t="s">
        <v>453</v>
      </c>
      <c r="E126" s="47" t="s">
        <v>454</v>
      </c>
      <c r="F126" s="47" t="s">
        <v>458</v>
      </c>
      <c r="G126" s="33" t="s">
        <v>40</v>
      </c>
      <c r="H126" s="31">
        <v>0</v>
      </c>
      <c r="I126" s="33" t="s">
        <v>41</v>
      </c>
      <c r="J126" s="33" t="s">
        <v>42</v>
      </c>
      <c r="K126" s="33" t="s">
        <v>381</v>
      </c>
      <c r="L126" s="33" t="s">
        <v>300</v>
      </c>
      <c r="M126" s="33" t="s">
        <v>71</v>
      </c>
      <c r="N126" s="33" t="s">
        <v>423</v>
      </c>
      <c r="O126" s="33" t="s">
        <v>113</v>
      </c>
      <c r="P126" s="33" t="s">
        <v>48</v>
      </c>
      <c r="Q126" s="33" t="s">
        <v>49</v>
      </c>
      <c r="R126" s="68">
        <v>10</v>
      </c>
      <c r="S126" s="59">
        <v>8080</v>
      </c>
      <c r="T126" s="49">
        <f>R126*S126</f>
        <v>80800</v>
      </c>
      <c r="U126" s="49">
        <v>90496.000000000015</v>
      </c>
      <c r="V126" s="69"/>
      <c r="W126" s="33">
        <v>2016</v>
      </c>
      <c r="X126" s="3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</row>
    <row r="127" spans="1:102" ht="50.1" customHeight="1">
      <c r="A127" s="30" t="s">
        <v>460</v>
      </c>
      <c r="B127" s="31" t="s">
        <v>35</v>
      </c>
      <c r="C127" s="32" t="s">
        <v>452</v>
      </c>
      <c r="D127" s="32" t="s">
        <v>453</v>
      </c>
      <c r="E127" s="32" t="s">
        <v>454</v>
      </c>
      <c r="F127" s="32" t="s">
        <v>461</v>
      </c>
      <c r="G127" s="33" t="s">
        <v>40</v>
      </c>
      <c r="H127" s="34">
        <v>0</v>
      </c>
      <c r="I127" s="33" t="s">
        <v>41</v>
      </c>
      <c r="J127" s="33" t="s">
        <v>42</v>
      </c>
      <c r="K127" s="33" t="s">
        <v>70</v>
      </c>
      <c r="L127" s="33" t="s">
        <v>300</v>
      </c>
      <c r="M127" s="33" t="s">
        <v>71</v>
      </c>
      <c r="N127" s="33" t="s">
        <v>423</v>
      </c>
      <c r="O127" s="33" t="s">
        <v>98</v>
      </c>
      <c r="P127" s="33" t="s">
        <v>48</v>
      </c>
      <c r="Q127" s="33" t="s">
        <v>49</v>
      </c>
      <c r="R127" s="35">
        <v>10</v>
      </c>
      <c r="S127" s="35">
        <v>1320</v>
      </c>
      <c r="T127" s="36">
        <v>0</v>
      </c>
      <c r="U127" s="37">
        <f t="shared" si="8"/>
        <v>0</v>
      </c>
      <c r="V127" s="38" t="s">
        <v>50</v>
      </c>
      <c r="W127" s="33">
        <v>2016</v>
      </c>
      <c r="X127" s="39">
        <v>11</v>
      </c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</row>
    <row r="128" spans="1:102" ht="50.1" customHeight="1">
      <c r="A128" s="46" t="s">
        <v>462</v>
      </c>
      <c r="B128" s="31" t="s">
        <v>35</v>
      </c>
      <c r="C128" s="47" t="s">
        <v>452</v>
      </c>
      <c r="D128" s="47" t="s">
        <v>453</v>
      </c>
      <c r="E128" s="47" t="s">
        <v>454</v>
      </c>
      <c r="F128" s="47" t="s">
        <v>461</v>
      </c>
      <c r="G128" s="33" t="s">
        <v>40</v>
      </c>
      <c r="H128" s="31">
        <v>0</v>
      </c>
      <c r="I128" s="33" t="s">
        <v>41</v>
      </c>
      <c r="J128" s="33" t="s">
        <v>42</v>
      </c>
      <c r="K128" s="33" t="s">
        <v>180</v>
      </c>
      <c r="L128" s="33" t="s">
        <v>300</v>
      </c>
      <c r="M128" s="33" t="s">
        <v>71</v>
      </c>
      <c r="N128" s="33" t="s">
        <v>423</v>
      </c>
      <c r="O128" s="33" t="s">
        <v>173</v>
      </c>
      <c r="P128" s="33" t="s">
        <v>48</v>
      </c>
      <c r="Q128" s="33" t="s">
        <v>49</v>
      </c>
      <c r="R128" s="68">
        <v>10</v>
      </c>
      <c r="S128" s="59">
        <v>1320</v>
      </c>
      <c r="T128" s="49">
        <f>R128*S128</f>
        <v>13200</v>
      </c>
      <c r="U128" s="49">
        <v>14784.000000000002</v>
      </c>
      <c r="V128" s="69"/>
      <c r="W128" s="33">
        <v>2016</v>
      </c>
      <c r="X128" s="3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</row>
    <row r="129" spans="1:102" ht="50.1" customHeight="1">
      <c r="A129" s="30" t="s">
        <v>463</v>
      </c>
      <c r="B129" s="31" t="s">
        <v>35</v>
      </c>
      <c r="C129" s="32" t="s">
        <v>452</v>
      </c>
      <c r="D129" s="32" t="s">
        <v>453</v>
      </c>
      <c r="E129" s="32" t="s">
        <v>454</v>
      </c>
      <c r="F129" s="32" t="s">
        <v>464</v>
      </c>
      <c r="G129" s="33" t="s">
        <v>40</v>
      </c>
      <c r="H129" s="34">
        <v>0</v>
      </c>
      <c r="I129" s="33" t="s">
        <v>41</v>
      </c>
      <c r="J129" s="33" t="s">
        <v>42</v>
      </c>
      <c r="K129" s="33" t="s">
        <v>70</v>
      </c>
      <c r="L129" s="33" t="s">
        <v>300</v>
      </c>
      <c r="M129" s="33" t="s">
        <v>71</v>
      </c>
      <c r="N129" s="33" t="s">
        <v>301</v>
      </c>
      <c r="O129" s="33" t="s">
        <v>73</v>
      </c>
      <c r="P129" s="33" t="s">
        <v>48</v>
      </c>
      <c r="Q129" s="33" t="s">
        <v>49</v>
      </c>
      <c r="R129" s="35">
        <v>7</v>
      </c>
      <c r="S129" s="35">
        <v>430</v>
      </c>
      <c r="T129" s="36">
        <v>0</v>
      </c>
      <c r="U129" s="37">
        <f t="shared" si="8"/>
        <v>0</v>
      </c>
      <c r="V129" s="38" t="s">
        <v>50</v>
      </c>
      <c r="W129" s="33">
        <v>2016</v>
      </c>
      <c r="X129" s="39">
        <v>11</v>
      </c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</row>
    <row r="130" spans="1:102" ht="50.1" customHeight="1">
      <c r="A130" s="46" t="s">
        <v>465</v>
      </c>
      <c r="B130" s="31" t="s">
        <v>35</v>
      </c>
      <c r="C130" s="47" t="s">
        <v>452</v>
      </c>
      <c r="D130" s="47" t="s">
        <v>453</v>
      </c>
      <c r="E130" s="47" t="s">
        <v>454</v>
      </c>
      <c r="F130" s="47" t="s">
        <v>464</v>
      </c>
      <c r="G130" s="33" t="s">
        <v>40</v>
      </c>
      <c r="H130" s="31">
        <v>0</v>
      </c>
      <c r="I130" s="33" t="s">
        <v>41</v>
      </c>
      <c r="J130" s="33" t="s">
        <v>42</v>
      </c>
      <c r="K130" s="33" t="s">
        <v>180</v>
      </c>
      <c r="L130" s="33" t="s">
        <v>300</v>
      </c>
      <c r="M130" s="33" t="s">
        <v>71</v>
      </c>
      <c r="N130" s="33" t="s">
        <v>301</v>
      </c>
      <c r="O130" s="33" t="s">
        <v>113</v>
      </c>
      <c r="P130" s="33" t="s">
        <v>48</v>
      </c>
      <c r="Q130" s="33" t="s">
        <v>49</v>
      </c>
      <c r="R130" s="68">
        <v>7</v>
      </c>
      <c r="S130" s="59">
        <v>430</v>
      </c>
      <c r="T130" s="49">
        <f>R130*S130</f>
        <v>3010</v>
      </c>
      <c r="U130" s="49">
        <v>3371.2000000000003</v>
      </c>
      <c r="V130" s="69"/>
      <c r="W130" s="33">
        <v>2016</v>
      </c>
      <c r="X130" s="3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</row>
    <row r="131" spans="1:102" ht="50.1" customHeight="1">
      <c r="A131" s="30" t="s">
        <v>466</v>
      </c>
      <c r="B131" s="31" t="s">
        <v>35</v>
      </c>
      <c r="C131" s="32" t="s">
        <v>452</v>
      </c>
      <c r="D131" s="32" t="s">
        <v>453</v>
      </c>
      <c r="E131" s="32" t="s">
        <v>454</v>
      </c>
      <c r="F131" s="32" t="s">
        <v>467</v>
      </c>
      <c r="G131" s="33" t="s">
        <v>40</v>
      </c>
      <c r="H131" s="34">
        <v>0</v>
      </c>
      <c r="I131" s="33" t="s">
        <v>41</v>
      </c>
      <c r="J131" s="33" t="s">
        <v>42</v>
      </c>
      <c r="K131" s="33" t="s">
        <v>70</v>
      </c>
      <c r="L131" s="33" t="s">
        <v>300</v>
      </c>
      <c r="M131" s="33" t="s">
        <v>71</v>
      </c>
      <c r="N131" s="33" t="s">
        <v>301</v>
      </c>
      <c r="O131" s="33" t="s">
        <v>73</v>
      </c>
      <c r="P131" s="33" t="s">
        <v>48</v>
      </c>
      <c r="Q131" s="33" t="s">
        <v>49</v>
      </c>
      <c r="R131" s="35">
        <v>3</v>
      </c>
      <c r="S131" s="35">
        <v>1250</v>
      </c>
      <c r="T131" s="36">
        <v>0</v>
      </c>
      <c r="U131" s="37">
        <f t="shared" si="8"/>
        <v>0</v>
      </c>
      <c r="V131" s="38" t="s">
        <v>50</v>
      </c>
      <c r="W131" s="33">
        <v>2016</v>
      </c>
      <c r="X131" s="39">
        <v>11</v>
      </c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</row>
    <row r="132" spans="1:102" ht="50.1" customHeight="1">
      <c r="A132" s="46" t="s">
        <v>468</v>
      </c>
      <c r="B132" s="31" t="s">
        <v>35</v>
      </c>
      <c r="C132" s="47" t="s">
        <v>452</v>
      </c>
      <c r="D132" s="47" t="s">
        <v>453</v>
      </c>
      <c r="E132" s="47" t="s">
        <v>454</v>
      </c>
      <c r="F132" s="47" t="s">
        <v>467</v>
      </c>
      <c r="G132" s="33" t="s">
        <v>40</v>
      </c>
      <c r="H132" s="31">
        <v>0</v>
      </c>
      <c r="I132" s="33" t="s">
        <v>41</v>
      </c>
      <c r="J132" s="33" t="s">
        <v>42</v>
      </c>
      <c r="K132" s="33" t="s">
        <v>180</v>
      </c>
      <c r="L132" s="33" t="s">
        <v>300</v>
      </c>
      <c r="M132" s="33" t="s">
        <v>71</v>
      </c>
      <c r="N132" s="33" t="s">
        <v>301</v>
      </c>
      <c r="O132" s="33" t="s">
        <v>113</v>
      </c>
      <c r="P132" s="33" t="s">
        <v>48</v>
      </c>
      <c r="Q132" s="33" t="s">
        <v>49</v>
      </c>
      <c r="R132" s="68">
        <v>3</v>
      </c>
      <c r="S132" s="59">
        <v>1250</v>
      </c>
      <c r="T132" s="49">
        <f>R132*S132</f>
        <v>3750</v>
      </c>
      <c r="U132" s="49">
        <v>4200</v>
      </c>
      <c r="V132" s="69"/>
      <c r="W132" s="33">
        <v>2016</v>
      </c>
      <c r="X132" s="3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</row>
    <row r="133" spans="1:102" ht="50.1" customHeight="1">
      <c r="A133" s="30" t="s">
        <v>469</v>
      </c>
      <c r="B133" s="31" t="s">
        <v>35</v>
      </c>
      <c r="C133" s="32" t="s">
        <v>452</v>
      </c>
      <c r="D133" s="32" t="s">
        <v>453</v>
      </c>
      <c r="E133" s="32" t="s">
        <v>454</v>
      </c>
      <c r="F133" s="32" t="s">
        <v>470</v>
      </c>
      <c r="G133" s="33" t="s">
        <v>40</v>
      </c>
      <c r="H133" s="34">
        <v>0</v>
      </c>
      <c r="I133" s="33" t="s">
        <v>41</v>
      </c>
      <c r="J133" s="33" t="s">
        <v>42</v>
      </c>
      <c r="K133" s="33" t="s">
        <v>70</v>
      </c>
      <c r="L133" s="33" t="s">
        <v>300</v>
      </c>
      <c r="M133" s="33" t="s">
        <v>71</v>
      </c>
      <c r="N133" s="33" t="s">
        <v>301</v>
      </c>
      <c r="O133" s="33" t="s">
        <v>73</v>
      </c>
      <c r="P133" s="33" t="s">
        <v>48</v>
      </c>
      <c r="Q133" s="33" t="s">
        <v>49</v>
      </c>
      <c r="R133" s="35">
        <v>14</v>
      </c>
      <c r="S133" s="35">
        <v>2000</v>
      </c>
      <c r="T133" s="36">
        <v>0</v>
      </c>
      <c r="U133" s="37">
        <f t="shared" si="8"/>
        <v>0</v>
      </c>
      <c r="V133" s="38" t="s">
        <v>50</v>
      </c>
      <c r="W133" s="33">
        <v>2016</v>
      </c>
      <c r="X133" s="39">
        <v>11</v>
      </c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</row>
    <row r="134" spans="1:102" ht="50.1" customHeight="1">
      <c r="A134" s="46" t="s">
        <v>471</v>
      </c>
      <c r="B134" s="31" t="s">
        <v>35</v>
      </c>
      <c r="C134" s="47" t="s">
        <v>452</v>
      </c>
      <c r="D134" s="47" t="s">
        <v>453</v>
      </c>
      <c r="E134" s="47" t="s">
        <v>454</v>
      </c>
      <c r="F134" s="47" t="s">
        <v>470</v>
      </c>
      <c r="G134" s="33" t="s">
        <v>40</v>
      </c>
      <c r="H134" s="31">
        <v>0</v>
      </c>
      <c r="I134" s="33" t="s">
        <v>41</v>
      </c>
      <c r="J134" s="33" t="s">
        <v>42</v>
      </c>
      <c r="K134" s="33" t="s">
        <v>180</v>
      </c>
      <c r="L134" s="33" t="s">
        <v>300</v>
      </c>
      <c r="M134" s="33" t="s">
        <v>71</v>
      </c>
      <c r="N134" s="33" t="s">
        <v>301</v>
      </c>
      <c r="O134" s="33" t="s">
        <v>113</v>
      </c>
      <c r="P134" s="33" t="s">
        <v>48</v>
      </c>
      <c r="Q134" s="33" t="s">
        <v>49</v>
      </c>
      <c r="R134" s="68">
        <v>14</v>
      </c>
      <c r="S134" s="59">
        <v>2000</v>
      </c>
      <c r="T134" s="49">
        <f>R134*S134</f>
        <v>28000</v>
      </c>
      <c r="U134" s="49">
        <v>31360.000000000004</v>
      </c>
      <c r="V134" s="69"/>
      <c r="W134" s="33">
        <v>2016</v>
      </c>
      <c r="X134" s="3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</row>
    <row r="135" spans="1:102" ht="50.1" customHeight="1">
      <c r="A135" s="30" t="s">
        <v>472</v>
      </c>
      <c r="B135" s="31" t="s">
        <v>35</v>
      </c>
      <c r="C135" s="32" t="s">
        <v>473</v>
      </c>
      <c r="D135" s="32" t="s">
        <v>474</v>
      </c>
      <c r="E135" s="32" t="s">
        <v>475</v>
      </c>
      <c r="F135" s="32" t="s">
        <v>476</v>
      </c>
      <c r="G135" s="33" t="s">
        <v>40</v>
      </c>
      <c r="H135" s="34">
        <v>0</v>
      </c>
      <c r="I135" s="33" t="s">
        <v>41</v>
      </c>
      <c r="J135" s="33" t="s">
        <v>42</v>
      </c>
      <c r="K135" s="33" t="s">
        <v>477</v>
      </c>
      <c r="L135" s="33" t="s">
        <v>42</v>
      </c>
      <c r="M135" s="33" t="s">
        <v>86</v>
      </c>
      <c r="N135" s="33" t="s">
        <v>57</v>
      </c>
      <c r="O135" s="33" t="s">
        <v>58</v>
      </c>
      <c r="P135" s="33" t="s">
        <v>48</v>
      </c>
      <c r="Q135" s="33" t="s">
        <v>49</v>
      </c>
      <c r="R135" s="35">
        <v>650</v>
      </c>
      <c r="S135" s="35">
        <v>2840</v>
      </c>
      <c r="T135" s="36">
        <v>0</v>
      </c>
      <c r="U135" s="37">
        <f t="shared" si="8"/>
        <v>0</v>
      </c>
      <c r="V135" s="38" t="s">
        <v>50</v>
      </c>
      <c r="W135" s="33">
        <v>2016</v>
      </c>
      <c r="X135" s="39">
        <v>11</v>
      </c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</row>
    <row r="136" spans="1:102" ht="50.1" customHeight="1">
      <c r="A136" s="46" t="s">
        <v>478</v>
      </c>
      <c r="B136" s="31" t="s">
        <v>35</v>
      </c>
      <c r="C136" s="47" t="s">
        <v>473</v>
      </c>
      <c r="D136" s="65" t="s">
        <v>479</v>
      </c>
      <c r="E136" s="47" t="s">
        <v>475</v>
      </c>
      <c r="F136" s="72" t="s">
        <v>476</v>
      </c>
      <c r="G136" s="31" t="s">
        <v>40</v>
      </c>
      <c r="H136" s="31">
        <v>0</v>
      </c>
      <c r="I136" s="73">
        <v>590000000</v>
      </c>
      <c r="J136" s="33" t="s">
        <v>42</v>
      </c>
      <c r="K136" s="54" t="s">
        <v>480</v>
      </c>
      <c r="L136" s="33" t="s">
        <v>42</v>
      </c>
      <c r="M136" s="31" t="s">
        <v>86</v>
      </c>
      <c r="N136" s="31" t="s">
        <v>57</v>
      </c>
      <c r="O136" s="73" t="s">
        <v>481</v>
      </c>
      <c r="P136" s="74">
        <v>796</v>
      </c>
      <c r="Q136" s="31" t="s">
        <v>482</v>
      </c>
      <c r="R136" s="55">
        <v>650</v>
      </c>
      <c r="S136" s="59">
        <f>568*5</f>
        <v>2840</v>
      </c>
      <c r="T136" s="49">
        <f>R136*S136</f>
        <v>1846000</v>
      </c>
      <c r="U136" s="49">
        <v>2067520.0000000002</v>
      </c>
      <c r="V136" s="57"/>
      <c r="W136" s="33">
        <v>2016</v>
      </c>
      <c r="X136" s="34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</row>
    <row r="137" spans="1:102" ht="50.1" customHeight="1">
      <c r="A137" s="30" t="s">
        <v>483</v>
      </c>
      <c r="B137" s="31" t="s">
        <v>35</v>
      </c>
      <c r="C137" s="32" t="s">
        <v>484</v>
      </c>
      <c r="D137" s="32" t="s">
        <v>485</v>
      </c>
      <c r="E137" s="32" t="s">
        <v>486</v>
      </c>
      <c r="F137" s="32" t="s">
        <v>486</v>
      </c>
      <c r="G137" s="33" t="s">
        <v>40</v>
      </c>
      <c r="H137" s="34">
        <v>0</v>
      </c>
      <c r="I137" s="33" t="s">
        <v>41</v>
      </c>
      <c r="J137" s="33" t="s">
        <v>42</v>
      </c>
      <c r="K137" s="33" t="s">
        <v>487</v>
      </c>
      <c r="L137" s="33" t="s">
        <v>85</v>
      </c>
      <c r="M137" s="33" t="s">
        <v>86</v>
      </c>
      <c r="N137" s="33" t="s">
        <v>87</v>
      </c>
      <c r="O137" s="33" t="s">
        <v>88</v>
      </c>
      <c r="P137" s="33" t="s">
        <v>48</v>
      </c>
      <c r="Q137" s="33" t="s">
        <v>49</v>
      </c>
      <c r="R137" s="35">
        <v>5</v>
      </c>
      <c r="S137" s="35">
        <v>5500</v>
      </c>
      <c r="T137" s="36">
        <f>R137*S137</f>
        <v>27500</v>
      </c>
      <c r="U137" s="37">
        <f t="shared" si="8"/>
        <v>30800.000000000004</v>
      </c>
      <c r="V137" s="38" t="s">
        <v>50</v>
      </c>
      <c r="W137" s="33">
        <v>2016</v>
      </c>
      <c r="X137" s="39" t="s">
        <v>50</v>
      </c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</row>
    <row r="138" spans="1:102" ht="50.1" customHeight="1">
      <c r="A138" s="30" t="s">
        <v>488</v>
      </c>
      <c r="B138" s="31" t="s">
        <v>35</v>
      </c>
      <c r="C138" s="32" t="s">
        <v>489</v>
      </c>
      <c r="D138" s="32" t="s">
        <v>490</v>
      </c>
      <c r="E138" s="32" t="s">
        <v>491</v>
      </c>
      <c r="F138" s="32" t="s">
        <v>492</v>
      </c>
      <c r="G138" s="33" t="s">
        <v>40</v>
      </c>
      <c r="H138" s="34">
        <v>0</v>
      </c>
      <c r="I138" s="33" t="s">
        <v>41</v>
      </c>
      <c r="J138" s="33" t="s">
        <v>42</v>
      </c>
      <c r="K138" s="33" t="s">
        <v>493</v>
      </c>
      <c r="L138" s="33" t="s">
        <v>44</v>
      </c>
      <c r="M138" s="33" t="s">
        <v>86</v>
      </c>
      <c r="N138" s="33" t="s">
        <v>343</v>
      </c>
      <c r="O138" s="33" t="s">
        <v>47</v>
      </c>
      <c r="P138" s="33" t="s">
        <v>494</v>
      </c>
      <c r="Q138" s="33" t="s">
        <v>495</v>
      </c>
      <c r="R138" s="35">
        <v>70</v>
      </c>
      <c r="S138" s="35">
        <v>535</v>
      </c>
      <c r="T138" s="36">
        <f>R138*S138</f>
        <v>37450</v>
      </c>
      <c r="U138" s="37">
        <f t="shared" si="8"/>
        <v>41944.000000000007</v>
      </c>
      <c r="V138" s="38" t="s">
        <v>50</v>
      </c>
      <c r="W138" s="33">
        <v>2016</v>
      </c>
      <c r="X138" s="39" t="s">
        <v>50</v>
      </c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</row>
    <row r="139" spans="1:102" ht="50.1" customHeight="1">
      <c r="A139" s="30" t="s">
        <v>496</v>
      </c>
      <c r="B139" s="31" t="s">
        <v>35</v>
      </c>
      <c r="C139" s="32" t="s">
        <v>497</v>
      </c>
      <c r="D139" s="32" t="s">
        <v>498</v>
      </c>
      <c r="E139" s="32" t="s">
        <v>486</v>
      </c>
      <c r="F139" s="32" t="s">
        <v>499</v>
      </c>
      <c r="G139" s="33" t="s">
        <v>40</v>
      </c>
      <c r="H139" s="34">
        <v>0</v>
      </c>
      <c r="I139" s="33" t="s">
        <v>41</v>
      </c>
      <c r="J139" s="33" t="s">
        <v>42</v>
      </c>
      <c r="K139" s="33" t="s">
        <v>70</v>
      </c>
      <c r="L139" s="33" t="s">
        <v>300</v>
      </c>
      <c r="M139" s="33" t="s">
        <v>71</v>
      </c>
      <c r="N139" s="33" t="s">
        <v>301</v>
      </c>
      <c r="O139" s="33" t="s">
        <v>73</v>
      </c>
      <c r="P139" s="33" t="s">
        <v>48</v>
      </c>
      <c r="Q139" s="33" t="s">
        <v>49</v>
      </c>
      <c r="R139" s="35">
        <v>2</v>
      </c>
      <c r="S139" s="35">
        <v>21400</v>
      </c>
      <c r="T139" s="36">
        <v>0</v>
      </c>
      <c r="U139" s="37">
        <f t="shared" si="8"/>
        <v>0</v>
      </c>
      <c r="V139" s="38" t="s">
        <v>50</v>
      </c>
      <c r="W139" s="33">
        <v>2016</v>
      </c>
      <c r="X139" s="39">
        <v>11</v>
      </c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</row>
    <row r="140" spans="1:102" ht="50.1" customHeight="1">
      <c r="A140" s="46" t="s">
        <v>500</v>
      </c>
      <c r="B140" s="31" t="s">
        <v>35</v>
      </c>
      <c r="C140" s="75" t="s">
        <v>497</v>
      </c>
      <c r="D140" s="47" t="s">
        <v>498</v>
      </c>
      <c r="E140" s="47" t="s">
        <v>486</v>
      </c>
      <c r="F140" s="47" t="s">
        <v>499</v>
      </c>
      <c r="G140" s="33" t="s">
        <v>40</v>
      </c>
      <c r="H140" s="31">
        <v>0</v>
      </c>
      <c r="I140" s="33" t="s">
        <v>41</v>
      </c>
      <c r="J140" s="33" t="s">
        <v>42</v>
      </c>
      <c r="K140" s="33" t="s">
        <v>180</v>
      </c>
      <c r="L140" s="33" t="s">
        <v>300</v>
      </c>
      <c r="M140" s="33" t="s">
        <v>71</v>
      </c>
      <c r="N140" s="33" t="s">
        <v>301</v>
      </c>
      <c r="O140" s="33" t="s">
        <v>113</v>
      </c>
      <c r="P140" s="33" t="s">
        <v>48</v>
      </c>
      <c r="Q140" s="33" t="s">
        <v>49</v>
      </c>
      <c r="R140" s="68">
        <v>2</v>
      </c>
      <c r="S140" s="59">
        <f>20000*1.07</f>
        <v>21400</v>
      </c>
      <c r="T140" s="49">
        <f>R140*S140</f>
        <v>42800</v>
      </c>
      <c r="U140" s="49">
        <v>47936.000000000007</v>
      </c>
      <c r="V140" s="69"/>
      <c r="W140" s="33">
        <v>2016</v>
      </c>
      <c r="X140" s="3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</row>
    <row r="141" spans="1:102" s="58" customFormat="1" ht="50.1" customHeight="1">
      <c r="A141" s="76" t="s">
        <v>501</v>
      </c>
      <c r="B141" s="31" t="s">
        <v>35</v>
      </c>
      <c r="C141" s="47" t="s">
        <v>502</v>
      </c>
      <c r="D141" s="65" t="s">
        <v>503</v>
      </c>
      <c r="E141" s="65" t="s">
        <v>504</v>
      </c>
      <c r="F141" s="47"/>
      <c r="G141" s="31" t="s">
        <v>40</v>
      </c>
      <c r="H141" s="31">
        <v>0</v>
      </c>
      <c r="I141" s="73">
        <v>590000000</v>
      </c>
      <c r="J141" s="33" t="s">
        <v>42</v>
      </c>
      <c r="K141" s="54" t="s">
        <v>130</v>
      </c>
      <c r="L141" s="33" t="s">
        <v>42</v>
      </c>
      <c r="M141" s="31" t="s">
        <v>86</v>
      </c>
      <c r="N141" s="31" t="s">
        <v>57</v>
      </c>
      <c r="O141" s="73" t="s">
        <v>58</v>
      </c>
      <c r="P141" s="31">
        <v>166</v>
      </c>
      <c r="Q141" s="31" t="s">
        <v>132</v>
      </c>
      <c r="R141" s="64">
        <v>3000</v>
      </c>
      <c r="S141" s="77">
        <v>536</v>
      </c>
      <c r="T141" s="49">
        <v>0</v>
      </c>
      <c r="U141" s="37">
        <f>T141*1.12</f>
        <v>0</v>
      </c>
      <c r="V141" s="78"/>
      <c r="W141" s="33">
        <v>2016</v>
      </c>
      <c r="X141" s="76">
        <v>11</v>
      </c>
      <c r="Y141" s="40"/>
      <c r="Z141" s="40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</row>
    <row r="142" spans="1:102" s="58" customFormat="1" ht="50.1" customHeight="1">
      <c r="A142" s="76" t="s">
        <v>505</v>
      </c>
      <c r="B142" s="31" t="s">
        <v>35</v>
      </c>
      <c r="C142" s="47" t="s">
        <v>502</v>
      </c>
      <c r="D142" s="65" t="s">
        <v>503</v>
      </c>
      <c r="E142" s="65" t="s">
        <v>504</v>
      </c>
      <c r="F142" s="47"/>
      <c r="G142" s="31" t="s">
        <v>40</v>
      </c>
      <c r="H142" s="31">
        <v>0</v>
      </c>
      <c r="I142" s="73">
        <v>590000000</v>
      </c>
      <c r="J142" s="33" t="s">
        <v>42</v>
      </c>
      <c r="K142" s="54" t="s">
        <v>506</v>
      </c>
      <c r="L142" s="33" t="s">
        <v>42</v>
      </c>
      <c r="M142" s="31" t="s">
        <v>86</v>
      </c>
      <c r="N142" s="31" t="s">
        <v>57</v>
      </c>
      <c r="O142" s="73" t="s">
        <v>481</v>
      </c>
      <c r="P142" s="31">
        <v>166</v>
      </c>
      <c r="Q142" s="31" t="s">
        <v>132</v>
      </c>
      <c r="R142" s="64">
        <v>3000</v>
      </c>
      <c r="S142" s="77">
        <v>536</v>
      </c>
      <c r="T142" s="49">
        <v>0</v>
      </c>
      <c r="U142" s="37">
        <f>T142*1.12</f>
        <v>0</v>
      </c>
      <c r="V142" s="78"/>
      <c r="W142" s="33">
        <v>2016</v>
      </c>
      <c r="X142" s="31" t="s">
        <v>507</v>
      </c>
      <c r="Y142" s="40"/>
      <c r="Z142" s="40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</row>
    <row r="143" spans="1:102" s="58" customFormat="1" ht="50.1" customHeight="1">
      <c r="A143" s="76" t="s">
        <v>508</v>
      </c>
      <c r="B143" s="31" t="s">
        <v>35</v>
      </c>
      <c r="C143" s="47" t="s">
        <v>502</v>
      </c>
      <c r="D143" s="65" t="s">
        <v>503</v>
      </c>
      <c r="E143" s="65" t="s">
        <v>504</v>
      </c>
      <c r="F143" s="47"/>
      <c r="G143" s="31" t="s">
        <v>40</v>
      </c>
      <c r="H143" s="31">
        <v>0</v>
      </c>
      <c r="I143" s="73">
        <v>590000000</v>
      </c>
      <c r="J143" s="33" t="s">
        <v>42</v>
      </c>
      <c r="K143" s="54" t="s">
        <v>509</v>
      </c>
      <c r="L143" s="33" t="s">
        <v>42</v>
      </c>
      <c r="M143" s="31" t="s">
        <v>510</v>
      </c>
      <c r="N143" s="31" t="s">
        <v>57</v>
      </c>
      <c r="O143" s="73" t="s">
        <v>396</v>
      </c>
      <c r="P143" s="31">
        <v>166</v>
      </c>
      <c r="Q143" s="31" t="s">
        <v>132</v>
      </c>
      <c r="R143" s="64">
        <v>3000</v>
      </c>
      <c r="S143" s="77">
        <v>536</v>
      </c>
      <c r="T143" s="49">
        <f>R143*S143</f>
        <v>1608000</v>
      </c>
      <c r="U143" s="49">
        <f>T143*1.12</f>
        <v>1800960.0000000002</v>
      </c>
      <c r="V143" s="78"/>
      <c r="W143" s="33">
        <v>2016</v>
      </c>
      <c r="X143" s="31"/>
      <c r="Y143" s="40"/>
      <c r="Z143" s="40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</row>
    <row r="144" spans="1:102" ht="50.1" customHeight="1">
      <c r="A144" s="30" t="s">
        <v>511</v>
      </c>
      <c r="B144" s="31" t="s">
        <v>35</v>
      </c>
      <c r="C144" s="32" t="s">
        <v>512</v>
      </c>
      <c r="D144" s="32" t="s">
        <v>513</v>
      </c>
      <c r="E144" s="32" t="s">
        <v>514</v>
      </c>
      <c r="F144" s="32" t="s">
        <v>515</v>
      </c>
      <c r="G144" s="33" t="s">
        <v>40</v>
      </c>
      <c r="H144" s="34">
        <v>0</v>
      </c>
      <c r="I144" s="33" t="s">
        <v>41</v>
      </c>
      <c r="J144" s="33" t="s">
        <v>42</v>
      </c>
      <c r="K144" s="33" t="s">
        <v>435</v>
      </c>
      <c r="L144" s="33" t="s">
        <v>44</v>
      </c>
      <c r="M144" s="33" t="s">
        <v>86</v>
      </c>
      <c r="N144" s="33" t="s">
        <v>343</v>
      </c>
      <c r="O144" s="33" t="s">
        <v>58</v>
      </c>
      <c r="P144" s="33" t="s">
        <v>131</v>
      </c>
      <c r="Q144" s="33" t="s">
        <v>132</v>
      </c>
      <c r="R144" s="35">
        <v>500</v>
      </c>
      <c r="S144" s="35">
        <v>850</v>
      </c>
      <c r="T144" s="36">
        <v>0</v>
      </c>
      <c r="U144" s="37">
        <f t="shared" si="8"/>
        <v>0</v>
      </c>
      <c r="V144" s="38" t="s">
        <v>50</v>
      </c>
      <c r="W144" s="33">
        <v>2016</v>
      </c>
      <c r="X144" s="39">
        <v>11</v>
      </c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</row>
    <row r="145" spans="1:102" ht="50.1" customHeight="1">
      <c r="A145" s="46" t="s">
        <v>516</v>
      </c>
      <c r="B145" s="31" t="s">
        <v>35</v>
      </c>
      <c r="C145" s="47" t="s">
        <v>512</v>
      </c>
      <c r="D145" s="47" t="s">
        <v>513</v>
      </c>
      <c r="E145" s="47" t="s">
        <v>514</v>
      </c>
      <c r="F145" s="47" t="s">
        <v>515</v>
      </c>
      <c r="G145" s="31" t="s">
        <v>40</v>
      </c>
      <c r="H145" s="31">
        <v>0</v>
      </c>
      <c r="I145" s="33">
        <v>590000000</v>
      </c>
      <c r="J145" s="33" t="s">
        <v>42</v>
      </c>
      <c r="K145" s="31" t="s">
        <v>517</v>
      </c>
      <c r="L145" s="33" t="s">
        <v>44</v>
      </c>
      <c r="M145" s="31" t="s">
        <v>86</v>
      </c>
      <c r="N145" s="31" t="s">
        <v>518</v>
      </c>
      <c r="O145" s="73" t="s">
        <v>481</v>
      </c>
      <c r="P145" s="33">
        <v>166</v>
      </c>
      <c r="Q145" s="31" t="s">
        <v>132</v>
      </c>
      <c r="R145" s="48">
        <v>500</v>
      </c>
      <c r="S145" s="48">
        <v>850</v>
      </c>
      <c r="T145" s="49">
        <f>R145*S145</f>
        <v>425000</v>
      </c>
      <c r="U145" s="49">
        <v>476000.00000000006</v>
      </c>
      <c r="V145" s="50"/>
      <c r="W145" s="33">
        <v>2016</v>
      </c>
      <c r="X145" s="34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</row>
    <row r="146" spans="1:102" ht="50.1" customHeight="1">
      <c r="A146" s="30" t="s">
        <v>519</v>
      </c>
      <c r="B146" s="31" t="s">
        <v>35</v>
      </c>
      <c r="C146" s="32" t="s">
        <v>512</v>
      </c>
      <c r="D146" s="32" t="s">
        <v>513</v>
      </c>
      <c r="E146" s="32" t="s">
        <v>514</v>
      </c>
      <c r="F146" s="32" t="s">
        <v>520</v>
      </c>
      <c r="G146" s="33" t="s">
        <v>40</v>
      </c>
      <c r="H146" s="34">
        <v>0</v>
      </c>
      <c r="I146" s="33" t="s">
        <v>41</v>
      </c>
      <c r="J146" s="33" t="s">
        <v>42</v>
      </c>
      <c r="K146" s="33" t="s">
        <v>56</v>
      </c>
      <c r="L146" s="33" t="s">
        <v>44</v>
      </c>
      <c r="M146" s="33" t="s">
        <v>86</v>
      </c>
      <c r="N146" s="33" t="s">
        <v>312</v>
      </c>
      <c r="O146" s="33" t="s">
        <v>47</v>
      </c>
      <c r="P146" s="33" t="s">
        <v>131</v>
      </c>
      <c r="Q146" s="33" t="s">
        <v>132</v>
      </c>
      <c r="R146" s="35">
        <v>100</v>
      </c>
      <c r="S146" s="35">
        <v>3370</v>
      </c>
      <c r="T146" s="36">
        <v>0</v>
      </c>
      <c r="U146" s="37">
        <f t="shared" si="8"/>
        <v>0</v>
      </c>
      <c r="V146" s="38" t="s">
        <v>50</v>
      </c>
      <c r="W146" s="33">
        <v>2016</v>
      </c>
      <c r="X146" s="39">
        <v>11</v>
      </c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</row>
    <row r="147" spans="1:102" ht="50.1" customHeight="1">
      <c r="A147" s="46" t="s">
        <v>521</v>
      </c>
      <c r="B147" s="31" t="s">
        <v>35</v>
      </c>
      <c r="C147" s="47" t="s">
        <v>512</v>
      </c>
      <c r="D147" s="47" t="s">
        <v>513</v>
      </c>
      <c r="E147" s="47" t="s">
        <v>514</v>
      </c>
      <c r="F147" s="47" t="s">
        <v>520</v>
      </c>
      <c r="G147" s="31" t="s">
        <v>40</v>
      </c>
      <c r="H147" s="31">
        <v>0</v>
      </c>
      <c r="I147" s="33">
        <v>590000000</v>
      </c>
      <c r="J147" s="33" t="s">
        <v>42</v>
      </c>
      <c r="K147" s="33" t="s">
        <v>522</v>
      </c>
      <c r="L147" s="33" t="s">
        <v>44</v>
      </c>
      <c r="M147" s="31" t="s">
        <v>86</v>
      </c>
      <c r="N147" s="31" t="s">
        <v>523</v>
      </c>
      <c r="O147" s="33" t="s">
        <v>173</v>
      </c>
      <c r="P147" s="33" t="s">
        <v>131</v>
      </c>
      <c r="Q147" s="31" t="s">
        <v>132</v>
      </c>
      <c r="R147" s="48">
        <v>100</v>
      </c>
      <c r="S147" s="48">
        <v>3370</v>
      </c>
      <c r="T147" s="49">
        <f>R147*S147</f>
        <v>337000</v>
      </c>
      <c r="U147" s="49">
        <v>377440.00000000006</v>
      </c>
      <c r="V147" s="70"/>
      <c r="W147" s="33">
        <v>2016</v>
      </c>
      <c r="X147" s="34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</row>
    <row r="148" spans="1:102" ht="50.1" customHeight="1">
      <c r="A148" s="30" t="s">
        <v>524</v>
      </c>
      <c r="B148" s="31" t="s">
        <v>35</v>
      </c>
      <c r="C148" s="32" t="s">
        <v>525</v>
      </c>
      <c r="D148" s="32" t="s">
        <v>526</v>
      </c>
      <c r="E148" s="32" t="s">
        <v>527</v>
      </c>
      <c r="F148" s="32" t="s">
        <v>528</v>
      </c>
      <c r="G148" s="33" t="s">
        <v>40</v>
      </c>
      <c r="H148" s="34">
        <v>0</v>
      </c>
      <c r="I148" s="33" t="s">
        <v>41</v>
      </c>
      <c r="J148" s="33" t="s">
        <v>42</v>
      </c>
      <c r="K148" s="33" t="s">
        <v>70</v>
      </c>
      <c r="L148" s="33" t="s">
        <v>300</v>
      </c>
      <c r="M148" s="33" t="s">
        <v>71</v>
      </c>
      <c r="N148" s="33" t="s">
        <v>301</v>
      </c>
      <c r="O148" s="33" t="s">
        <v>73</v>
      </c>
      <c r="P148" s="33" t="s">
        <v>48</v>
      </c>
      <c r="Q148" s="33" t="s">
        <v>49</v>
      </c>
      <c r="R148" s="35">
        <v>103</v>
      </c>
      <c r="S148" s="35">
        <v>80</v>
      </c>
      <c r="T148" s="36">
        <v>0</v>
      </c>
      <c r="U148" s="37">
        <f t="shared" si="8"/>
        <v>0</v>
      </c>
      <c r="V148" s="38" t="s">
        <v>50</v>
      </c>
      <c r="W148" s="33">
        <v>2016</v>
      </c>
      <c r="X148" s="39">
        <v>11</v>
      </c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</row>
    <row r="149" spans="1:102" ht="50.1" customHeight="1">
      <c r="A149" s="46" t="s">
        <v>529</v>
      </c>
      <c r="B149" s="31" t="s">
        <v>35</v>
      </c>
      <c r="C149" s="47" t="s">
        <v>525</v>
      </c>
      <c r="D149" s="47" t="s">
        <v>526</v>
      </c>
      <c r="E149" s="47" t="s">
        <v>527</v>
      </c>
      <c r="F149" s="47" t="s">
        <v>528</v>
      </c>
      <c r="G149" s="33" t="s">
        <v>40</v>
      </c>
      <c r="H149" s="31">
        <v>0</v>
      </c>
      <c r="I149" s="33" t="s">
        <v>41</v>
      </c>
      <c r="J149" s="33" t="s">
        <v>42</v>
      </c>
      <c r="K149" s="33" t="s">
        <v>180</v>
      </c>
      <c r="L149" s="33" t="s">
        <v>300</v>
      </c>
      <c r="M149" s="33" t="s">
        <v>71</v>
      </c>
      <c r="N149" s="33" t="s">
        <v>301</v>
      </c>
      <c r="O149" s="33" t="s">
        <v>113</v>
      </c>
      <c r="P149" s="33" t="s">
        <v>48</v>
      </c>
      <c r="Q149" s="33" t="s">
        <v>49</v>
      </c>
      <c r="R149" s="68">
        <v>103</v>
      </c>
      <c r="S149" s="59">
        <v>80</v>
      </c>
      <c r="T149" s="49">
        <f>R149*S149</f>
        <v>8240</v>
      </c>
      <c r="U149" s="49">
        <v>9228.8000000000011</v>
      </c>
      <c r="V149" s="71"/>
      <c r="W149" s="33">
        <v>2016</v>
      </c>
      <c r="X149" s="3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</row>
    <row r="150" spans="1:102" ht="50.1" customHeight="1">
      <c r="A150" s="30" t="s">
        <v>530</v>
      </c>
      <c r="B150" s="31" t="s">
        <v>35</v>
      </c>
      <c r="C150" s="32" t="s">
        <v>525</v>
      </c>
      <c r="D150" s="32" t="s">
        <v>526</v>
      </c>
      <c r="E150" s="32" t="s">
        <v>527</v>
      </c>
      <c r="F150" s="32" t="s">
        <v>531</v>
      </c>
      <c r="G150" s="33" t="s">
        <v>40</v>
      </c>
      <c r="H150" s="34">
        <v>0</v>
      </c>
      <c r="I150" s="33" t="s">
        <v>41</v>
      </c>
      <c r="J150" s="33" t="s">
        <v>42</v>
      </c>
      <c r="K150" s="33" t="s">
        <v>70</v>
      </c>
      <c r="L150" s="33" t="s">
        <v>300</v>
      </c>
      <c r="M150" s="33" t="s">
        <v>71</v>
      </c>
      <c r="N150" s="33" t="s">
        <v>301</v>
      </c>
      <c r="O150" s="33" t="s">
        <v>73</v>
      </c>
      <c r="P150" s="33" t="s">
        <v>48</v>
      </c>
      <c r="Q150" s="33" t="s">
        <v>49</v>
      </c>
      <c r="R150" s="35">
        <v>6</v>
      </c>
      <c r="S150" s="35">
        <v>80</v>
      </c>
      <c r="T150" s="36">
        <v>0</v>
      </c>
      <c r="U150" s="37">
        <f t="shared" si="8"/>
        <v>0</v>
      </c>
      <c r="V150" s="38" t="s">
        <v>50</v>
      </c>
      <c r="W150" s="33">
        <v>2016</v>
      </c>
      <c r="X150" s="39">
        <v>11</v>
      </c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</row>
    <row r="151" spans="1:102" ht="50.1" customHeight="1">
      <c r="A151" s="46" t="s">
        <v>532</v>
      </c>
      <c r="B151" s="31" t="s">
        <v>35</v>
      </c>
      <c r="C151" s="47" t="s">
        <v>525</v>
      </c>
      <c r="D151" s="47" t="s">
        <v>526</v>
      </c>
      <c r="E151" s="47" t="s">
        <v>527</v>
      </c>
      <c r="F151" s="47" t="s">
        <v>531</v>
      </c>
      <c r="G151" s="33" t="s">
        <v>40</v>
      </c>
      <c r="H151" s="31">
        <v>0</v>
      </c>
      <c r="I151" s="33" t="s">
        <v>41</v>
      </c>
      <c r="J151" s="33" t="s">
        <v>42</v>
      </c>
      <c r="K151" s="33" t="s">
        <v>180</v>
      </c>
      <c r="L151" s="33" t="s">
        <v>300</v>
      </c>
      <c r="M151" s="33" t="s">
        <v>71</v>
      </c>
      <c r="N151" s="33" t="s">
        <v>301</v>
      </c>
      <c r="O151" s="33" t="s">
        <v>113</v>
      </c>
      <c r="P151" s="33" t="s">
        <v>48</v>
      </c>
      <c r="Q151" s="33" t="s">
        <v>49</v>
      </c>
      <c r="R151" s="68">
        <v>6</v>
      </c>
      <c r="S151" s="59">
        <v>80</v>
      </c>
      <c r="T151" s="49">
        <f>R151*S151</f>
        <v>480</v>
      </c>
      <c r="U151" s="49">
        <v>537.6</v>
      </c>
      <c r="V151" s="71"/>
      <c r="W151" s="33">
        <v>2016</v>
      </c>
      <c r="X151" s="3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</row>
    <row r="152" spans="1:102" ht="50.1" customHeight="1">
      <c r="A152" s="30" t="s">
        <v>533</v>
      </c>
      <c r="B152" s="31" t="s">
        <v>35</v>
      </c>
      <c r="C152" s="32" t="s">
        <v>525</v>
      </c>
      <c r="D152" s="32" t="s">
        <v>526</v>
      </c>
      <c r="E152" s="32" t="s">
        <v>527</v>
      </c>
      <c r="F152" s="32" t="s">
        <v>534</v>
      </c>
      <c r="G152" s="33" t="s">
        <v>40</v>
      </c>
      <c r="H152" s="34">
        <v>0</v>
      </c>
      <c r="I152" s="33" t="s">
        <v>41</v>
      </c>
      <c r="J152" s="33" t="s">
        <v>42</v>
      </c>
      <c r="K152" s="33" t="s">
        <v>70</v>
      </c>
      <c r="L152" s="33" t="s">
        <v>300</v>
      </c>
      <c r="M152" s="33" t="s">
        <v>71</v>
      </c>
      <c r="N152" s="33" t="s">
        <v>301</v>
      </c>
      <c r="O152" s="33" t="s">
        <v>73</v>
      </c>
      <c r="P152" s="33" t="s">
        <v>48</v>
      </c>
      <c r="Q152" s="33" t="s">
        <v>49</v>
      </c>
      <c r="R152" s="35">
        <v>16</v>
      </c>
      <c r="S152" s="35">
        <v>80</v>
      </c>
      <c r="T152" s="36">
        <v>0</v>
      </c>
      <c r="U152" s="37">
        <f t="shared" si="8"/>
        <v>0</v>
      </c>
      <c r="V152" s="38" t="s">
        <v>50</v>
      </c>
      <c r="W152" s="33">
        <v>2016</v>
      </c>
      <c r="X152" s="39">
        <v>11</v>
      </c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</row>
    <row r="153" spans="1:102" ht="50.1" customHeight="1">
      <c r="A153" s="46" t="s">
        <v>535</v>
      </c>
      <c r="B153" s="31" t="s">
        <v>35</v>
      </c>
      <c r="C153" s="47" t="s">
        <v>525</v>
      </c>
      <c r="D153" s="47" t="s">
        <v>526</v>
      </c>
      <c r="E153" s="47" t="s">
        <v>527</v>
      </c>
      <c r="F153" s="47" t="s">
        <v>534</v>
      </c>
      <c r="G153" s="33" t="s">
        <v>40</v>
      </c>
      <c r="H153" s="31">
        <v>0</v>
      </c>
      <c r="I153" s="33" t="s">
        <v>41</v>
      </c>
      <c r="J153" s="33" t="s">
        <v>42</v>
      </c>
      <c r="K153" s="33" t="s">
        <v>180</v>
      </c>
      <c r="L153" s="33" t="s">
        <v>300</v>
      </c>
      <c r="M153" s="33" t="s">
        <v>71</v>
      </c>
      <c r="N153" s="33" t="s">
        <v>301</v>
      </c>
      <c r="O153" s="33" t="s">
        <v>113</v>
      </c>
      <c r="P153" s="33" t="s">
        <v>48</v>
      </c>
      <c r="Q153" s="33" t="s">
        <v>49</v>
      </c>
      <c r="R153" s="68">
        <v>16</v>
      </c>
      <c r="S153" s="59">
        <v>80</v>
      </c>
      <c r="T153" s="49">
        <f>R153*S153</f>
        <v>1280</v>
      </c>
      <c r="U153" s="49">
        <v>1433.6000000000001</v>
      </c>
      <c r="V153" s="71"/>
      <c r="W153" s="33">
        <v>2016</v>
      </c>
      <c r="X153" s="3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</row>
    <row r="154" spans="1:102" ht="50.1" customHeight="1">
      <c r="A154" s="30" t="s">
        <v>536</v>
      </c>
      <c r="B154" s="31" t="s">
        <v>35</v>
      </c>
      <c r="C154" s="32" t="s">
        <v>537</v>
      </c>
      <c r="D154" s="32" t="s">
        <v>538</v>
      </c>
      <c r="E154" s="32" t="s">
        <v>539</v>
      </c>
      <c r="F154" s="32" t="s">
        <v>540</v>
      </c>
      <c r="G154" s="33" t="s">
        <v>40</v>
      </c>
      <c r="H154" s="34">
        <v>0</v>
      </c>
      <c r="I154" s="33" t="s">
        <v>41</v>
      </c>
      <c r="J154" s="33" t="s">
        <v>42</v>
      </c>
      <c r="K154" s="33" t="s">
        <v>541</v>
      </c>
      <c r="L154" s="33" t="s">
        <v>42</v>
      </c>
      <c r="M154" s="33" t="s">
        <v>86</v>
      </c>
      <c r="N154" s="33" t="s">
        <v>542</v>
      </c>
      <c r="O154" s="33" t="s">
        <v>144</v>
      </c>
      <c r="P154" s="33" t="s">
        <v>48</v>
      </c>
      <c r="Q154" s="33" t="s">
        <v>49</v>
      </c>
      <c r="R154" s="35">
        <v>20</v>
      </c>
      <c r="S154" s="35">
        <v>16050</v>
      </c>
      <c r="T154" s="36">
        <v>0</v>
      </c>
      <c r="U154" s="37">
        <f t="shared" si="8"/>
        <v>0</v>
      </c>
      <c r="V154" s="38" t="s">
        <v>50</v>
      </c>
      <c r="W154" s="33">
        <v>2016</v>
      </c>
      <c r="X154" s="39">
        <v>11</v>
      </c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</row>
    <row r="155" spans="1:102" ht="50.1" customHeight="1">
      <c r="A155" s="46" t="s">
        <v>543</v>
      </c>
      <c r="B155" s="31" t="s">
        <v>35</v>
      </c>
      <c r="C155" s="47" t="s">
        <v>537</v>
      </c>
      <c r="D155" s="47" t="s">
        <v>538</v>
      </c>
      <c r="E155" s="47" t="s">
        <v>539</v>
      </c>
      <c r="F155" s="79" t="s">
        <v>540</v>
      </c>
      <c r="G155" s="80" t="s">
        <v>40</v>
      </c>
      <c r="H155" s="31">
        <v>0</v>
      </c>
      <c r="I155" s="33">
        <v>590000000</v>
      </c>
      <c r="J155" s="33" t="s">
        <v>42</v>
      </c>
      <c r="K155" s="33" t="s">
        <v>544</v>
      </c>
      <c r="L155" s="33" t="s">
        <v>42</v>
      </c>
      <c r="M155" s="74" t="s">
        <v>86</v>
      </c>
      <c r="N155" s="31" t="s">
        <v>542</v>
      </c>
      <c r="O155" s="33" t="s">
        <v>113</v>
      </c>
      <c r="P155" s="31">
        <v>796</v>
      </c>
      <c r="Q155" s="31" t="s">
        <v>49</v>
      </c>
      <c r="R155" s="68">
        <v>20</v>
      </c>
      <c r="S155" s="68">
        <v>16050</v>
      </c>
      <c r="T155" s="49">
        <f>R155*S155</f>
        <v>321000</v>
      </c>
      <c r="U155" s="49">
        <v>359520.00000000006</v>
      </c>
      <c r="V155" s="31"/>
      <c r="W155" s="33">
        <v>2016</v>
      </c>
      <c r="X155" s="34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</row>
    <row r="156" spans="1:102" ht="50.1" customHeight="1">
      <c r="A156" s="30" t="s">
        <v>545</v>
      </c>
      <c r="B156" s="31" t="s">
        <v>35</v>
      </c>
      <c r="C156" s="32" t="s">
        <v>546</v>
      </c>
      <c r="D156" s="32" t="s">
        <v>547</v>
      </c>
      <c r="E156" s="32" t="s">
        <v>548</v>
      </c>
      <c r="F156" s="32" t="s">
        <v>549</v>
      </c>
      <c r="G156" s="33" t="s">
        <v>40</v>
      </c>
      <c r="H156" s="34">
        <v>0</v>
      </c>
      <c r="I156" s="33" t="s">
        <v>41</v>
      </c>
      <c r="J156" s="33" t="s">
        <v>42</v>
      </c>
      <c r="K156" s="33" t="s">
        <v>273</v>
      </c>
      <c r="L156" s="33" t="s">
        <v>44</v>
      </c>
      <c r="M156" s="33" t="s">
        <v>45</v>
      </c>
      <c r="N156" s="33" t="s">
        <v>294</v>
      </c>
      <c r="O156" s="33" t="s">
        <v>109</v>
      </c>
      <c r="P156" s="33" t="s">
        <v>48</v>
      </c>
      <c r="Q156" s="33" t="s">
        <v>49</v>
      </c>
      <c r="R156" s="35">
        <v>10</v>
      </c>
      <c r="S156" s="35">
        <v>25000</v>
      </c>
      <c r="T156" s="36">
        <f>R156*S156</f>
        <v>250000</v>
      </c>
      <c r="U156" s="37">
        <f t="shared" si="8"/>
        <v>280000</v>
      </c>
      <c r="V156" s="38" t="s">
        <v>50</v>
      </c>
      <c r="W156" s="33">
        <v>2016</v>
      </c>
      <c r="X156" s="39" t="s">
        <v>50</v>
      </c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</row>
    <row r="157" spans="1:102" ht="50.1" customHeight="1">
      <c r="A157" s="30" t="s">
        <v>550</v>
      </c>
      <c r="B157" s="31" t="s">
        <v>35</v>
      </c>
      <c r="C157" s="32" t="s">
        <v>546</v>
      </c>
      <c r="D157" s="32" t="s">
        <v>547</v>
      </c>
      <c r="E157" s="32" t="s">
        <v>548</v>
      </c>
      <c r="F157" s="32" t="s">
        <v>551</v>
      </c>
      <c r="G157" s="33" t="s">
        <v>40</v>
      </c>
      <c r="H157" s="34">
        <v>0</v>
      </c>
      <c r="I157" s="33" t="s">
        <v>41</v>
      </c>
      <c r="J157" s="33" t="s">
        <v>42</v>
      </c>
      <c r="K157" s="33" t="s">
        <v>273</v>
      </c>
      <c r="L157" s="33" t="s">
        <v>44</v>
      </c>
      <c r="M157" s="33" t="s">
        <v>45</v>
      </c>
      <c r="N157" s="33" t="s">
        <v>294</v>
      </c>
      <c r="O157" s="33" t="s">
        <v>109</v>
      </c>
      <c r="P157" s="33" t="s">
        <v>48</v>
      </c>
      <c r="Q157" s="33" t="s">
        <v>49</v>
      </c>
      <c r="R157" s="35">
        <v>10</v>
      </c>
      <c r="S157" s="35">
        <v>5000</v>
      </c>
      <c r="T157" s="36">
        <v>0</v>
      </c>
      <c r="U157" s="37">
        <f t="shared" si="8"/>
        <v>0</v>
      </c>
      <c r="V157" s="38" t="s">
        <v>50</v>
      </c>
      <c r="W157" s="33">
        <v>2016</v>
      </c>
      <c r="X157" s="39">
        <v>11</v>
      </c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</row>
    <row r="158" spans="1:102" ht="50.1" customHeight="1">
      <c r="A158" s="46" t="s">
        <v>552</v>
      </c>
      <c r="B158" s="31" t="s">
        <v>35</v>
      </c>
      <c r="C158" s="47" t="s">
        <v>546</v>
      </c>
      <c r="D158" s="47" t="s">
        <v>547</v>
      </c>
      <c r="E158" s="47" t="s">
        <v>548</v>
      </c>
      <c r="F158" s="47" t="s">
        <v>551</v>
      </c>
      <c r="G158" s="31" t="s">
        <v>40</v>
      </c>
      <c r="H158" s="31">
        <v>0</v>
      </c>
      <c r="I158" s="33">
        <v>590000000</v>
      </c>
      <c r="J158" s="33" t="s">
        <v>42</v>
      </c>
      <c r="K158" s="31" t="s">
        <v>202</v>
      </c>
      <c r="L158" s="33" t="s">
        <v>44</v>
      </c>
      <c r="M158" s="31" t="s">
        <v>45</v>
      </c>
      <c r="N158" s="31" t="s">
        <v>294</v>
      </c>
      <c r="O158" s="33" t="s">
        <v>109</v>
      </c>
      <c r="P158" s="33">
        <v>796</v>
      </c>
      <c r="Q158" s="31" t="s">
        <v>49</v>
      </c>
      <c r="R158" s="48">
        <v>10</v>
      </c>
      <c r="S158" s="48">
        <v>5000</v>
      </c>
      <c r="T158" s="49">
        <f>R158*S158</f>
        <v>50000</v>
      </c>
      <c r="U158" s="49">
        <v>56000.000000000007</v>
      </c>
      <c r="V158" s="70"/>
      <c r="W158" s="33">
        <v>2016</v>
      </c>
      <c r="X158" s="34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</row>
    <row r="159" spans="1:102" ht="50.1" customHeight="1">
      <c r="A159" s="30" t="s">
        <v>553</v>
      </c>
      <c r="B159" s="31" t="s">
        <v>35</v>
      </c>
      <c r="C159" s="32" t="s">
        <v>546</v>
      </c>
      <c r="D159" s="32" t="s">
        <v>547</v>
      </c>
      <c r="E159" s="32" t="s">
        <v>548</v>
      </c>
      <c r="F159" s="32" t="s">
        <v>554</v>
      </c>
      <c r="G159" s="33" t="s">
        <v>40</v>
      </c>
      <c r="H159" s="34">
        <v>0</v>
      </c>
      <c r="I159" s="33" t="s">
        <v>41</v>
      </c>
      <c r="J159" s="33" t="s">
        <v>42</v>
      </c>
      <c r="K159" s="33" t="s">
        <v>273</v>
      </c>
      <c r="L159" s="33" t="s">
        <v>44</v>
      </c>
      <c r="M159" s="33" t="s">
        <v>45</v>
      </c>
      <c r="N159" s="33" t="s">
        <v>294</v>
      </c>
      <c r="O159" s="33" t="s">
        <v>109</v>
      </c>
      <c r="P159" s="33" t="s">
        <v>48</v>
      </c>
      <c r="Q159" s="33" t="s">
        <v>49</v>
      </c>
      <c r="R159" s="35">
        <v>10</v>
      </c>
      <c r="S159" s="35">
        <v>10000</v>
      </c>
      <c r="T159" s="36">
        <f>R159*S159</f>
        <v>100000</v>
      </c>
      <c r="U159" s="37">
        <f t="shared" si="8"/>
        <v>112000.00000000001</v>
      </c>
      <c r="V159" s="38" t="s">
        <v>50</v>
      </c>
      <c r="W159" s="33">
        <v>2016</v>
      </c>
      <c r="X159" s="39" t="s">
        <v>50</v>
      </c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</row>
    <row r="160" spans="1:102" ht="50.1" customHeight="1">
      <c r="A160" s="30" t="s">
        <v>555</v>
      </c>
      <c r="B160" s="31" t="s">
        <v>35</v>
      </c>
      <c r="C160" s="32" t="s">
        <v>546</v>
      </c>
      <c r="D160" s="32" t="s">
        <v>547</v>
      </c>
      <c r="E160" s="32" t="s">
        <v>548</v>
      </c>
      <c r="F160" s="32" t="s">
        <v>556</v>
      </c>
      <c r="G160" s="33" t="s">
        <v>40</v>
      </c>
      <c r="H160" s="34">
        <v>0</v>
      </c>
      <c r="I160" s="33" t="s">
        <v>41</v>
      </c>
      <c r="J160" s="33" t="s">
        <v>42</v>
      </c>
      <c r="K160" s="33" t="s">
        <v>273</v>
      </c>
      <c r="L160" s="33" t="s">
        <v>44</v>
      </c>
      <c r="M160" s="33" t="s">
        <v>45</v>
      </c>
      <c r="N160" s="33" t="s">
        <v>294</v>
      </c>
      <c r="O160" s="33" t="s">
        <v>109</v>
      </c>
      <c r="P160" s="33" t="s">
        <v>48</v>
      </c>
      <c r="Q160" s="33" t="s">
        <v>49</v>
      </c>
      <c r="R160" s="35">
        <v>2</v>
      </c>
      <c r="S160" s="35">
        <v>35000</v>
      </c>
      <c r="T160" s="36">
        <v>0</v>
      </c>
      <c r="U160" s="37">
        <f t="shared" si="8"/>
        <v>0</v>
      </c>
      <c r="V160" s="38" t="s">
        <v>50</v>
      </c>
      <c r="W160" s="33">
        <v>2016</v>
      </c>
      <c r="X160" s="39">
        <v>11</v>
      </c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</row>
    <row r="161" spans="1:102" ht="50.1" customHeight="1">
      <c r="A161" s="46" t="s">
        <v>557</v>
      </c>
      <c r="B161" s="31" t="s">
        <v>35</v>
      </c>
      <c r="C161" s="47" t="s">
        <v>546</v>
      </c>
      <c r="D161" s="47" t="s">
        <v>547</v>
      </c>
      <c r="E161" s="47" t="s">
        <v>548</v>
      </c>
      <c r="F161" s="81" t="s">
        <v>556</v>
      </c>
      <c r="G161" s="82" t="s">
        <v>40</v>
      </c>
      <c r="H161" s="31">
        <v>0</v>
      </c>
      <c r="I161" s="83">
        <v>590000000</v>
      </c>
      <c r="J161" s="33" t="s">
        <v>42</v>
      </c>
      <c r="K161" s="31" t="s">
        <v>202</v>
      </c>
      <c r="L161" s="33" t="s">
        <v>44</v>
      </c>
      <c r="M161" s="31" t="s">
        <v>45</v>
      </c>
      <c r="N161" s="82" t="s">
        <v>294</v>
      </c>
      <c r="O161" s="33" t="s">
        <v>113</v>
      </c>
      <c r="P161" s="83">
        <v>796</v>
      </c>
      <c r="Q161" s="82" t="s">
        <v>49</v>
      </c>
      <c r="R161" s="84">
        <v>2</v>
      </c>
      <c r="S161" s="84">
        <v>35000</v>
      </c>
      <c r="T161" s="49">
        <f>R161*S161</f>
        <v>70000</v>
      </c>
      <c r="U161" s="49">
        <v>78400.000000000015</v>
      </c>
      <c r="V161" s="85"/>
      <c r="W161" s="33">
        <v>2016</v>
      </c>
      <c r="X161" s="34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</row>
    <row r="162" spans="1:102" ht="50.1" customHeight="1">
      <c r="A162" s="30" t="s">
        <v>558</v>
      </c>
      <c r="B162" s="31" t="s">
        <v>35</v>
      </c>
      <c r="C162" s="32" t="s">
        <v>559</v>
      </c>
      <c r="D162" s="32" t="s">
        <v>547</v>
      </c>
      <c r="E162" s="32" t="s">
        <v>560</v>
      </c>
      <c r="F162" s="32" t="s">
        <v>561</v>
      </c>
      <c r="G162" s="33" t="s">
        <v>40</v>
      </c>
      <c r="H162" s="34">
        <v>0</v>
      </c>
      <c r="I162" s="33" t="s">
        <v>41</v>
      </c>
      <c r="J162" s="33" t="s">
        <v>42</v>
      </c>
      <c r="K162" s="33" t="s">
        <v>273</v>
      </c>
      <c r="L162" s="33" t="s">
        <v>44</v>
      </c>
      <c r="M162" s="33" t="s">
        <v>45</v>
      </c>
      <c r="N162" s="33" t="s">
        <v>294</v>
      </c>
      <c r="O162" s="33" t="s">
        <v>109</v>
      </c>
      <c r="P162" s="33" t="s">
        <v>48</v>
      </c>
      <c r="Q162" s="33" t="s">
        <v>49</v>
      </c>
      <c r="R162" s="35">
        <v>10</v>
      </c>
      <c r="S162" s="35">
        <v>500</v>
      </c>
      <c r="T162" s="36">
        <v>0</v>
      </c>
      <c r="U162" s="37">
        <v>0</v>
      </c>
      <c r="V162" s="38" t="s">
        <v>50</v>
      </c>
      <c r="W162" s="33">
        <v>2016</v>
      </c>
      <c r="X162" s="39" t="s">
        <v>50</v>
      </c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</row>
    <row r="163" spans="1:102" ht="50.1" customHeight="1">
      <c r="A163" s="30" t="s">
        <v>562</v>
      </c>
      <c r="B163" s="31" t="s">
        <v>35</v>
      </c>
      <c r="C163" s="32" t="s">
        <v>559</v>
      </c>
      <c r="D163" s="32" t="s">
        <v>547</v>
      </c>
      <c r="E163" s="32" t="s">
        <v>560</v>
      </c>
      <c r="F163" s="32" t="s">
        <v>563</v>
      </c>
      <c r="G163" s="33" t="s">
        <v>40</v>
      </c>
      <c r="H163" s="34">
        <v>0</v>
      </c>
      <c r="I163" s="33" t="s">
        <v>41</v>
      </c>
      <c r="J163" s="33" t="s">
        <v>42</v>
      </c>
      <c r="K163" s="33" t="s">
        <v>63</v>
      </c>
      <c r="L163" s="33" t="s">
        <v>44</v>
      </c>
      <c r="M163" s="33" t="s">
        <v>45</v>
      </c>
      <c r="N163" s="33" t="s">
        <v>46</v>
      </c>
      <c r="O163" s="33" t="s">
        <v>64</v>
      </c>
      <c r="P163" s="33" t="s">
        <v>48</v>
      </c>
      <c r="Q163" s="33" t="s">
        <v>49</v>
      </c>
      <c r="R163" s="35">
        <v>4</v>
      </c>
      <c r="S163" s="35">
        <v>500</v>
      </c>
      <c r="T163" s="36">
        <f>R163*S163</f>
        <v>2000</v>
      </c>
      <c r="U163" s="37">
        <f>T163*1.12</f>
        <v>2240</v>
      </c>
      <c r="V163" s="38" t="s">
        <v>50</v>
      </c>
      <c r="W163" s="33">
        <v>2016</v>
      </c>
      <c r="X163" s="39" t="s">
        <v>50</v>
      </c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</row>
    <row r="164" spans="1:102" ht="50.1" customHeight="1">
      <c r="A164" s="30" t="s">
        <v>564</v>
      </c>
      <c r="B164" s="31" t="s">
        <v>35</v>
      </c>
      <c r="C164" s="32" t="s">
        <v>559</v>
      </c>
      <c r="D164" s="32" t="s">
        <v>547</v>
      </c>
      <c r="E164" s="32" t="s">
        <v>560</v>
      </c>
      <c r="F164" s="32" t="s">
        <v>565</v>
      </c>
      <c r="G164" s="33" t="s">
        <v>40</v>
      </c>
      <c r="H164" s="34">
        <v>0</v>
      </c>
      <c r="I164" s="33" t="s">
        <v>41</v>
      </c>
      <c r="J164" s="33" t="s">
        <v>42</v>
      </c>
      <c r="K164" s="33" t="s">
        <v>273</v>
      </c>
      <c r="L164" s="33" t="s">
        <v>44</v>
      </c>
      <c r="M164" s="33" t="s">
        <v>45</v>
      </c>
      <c r="N164" s="33" t="s">
        <v>294</v>
      </c>
      <c r="O164" s="33" t="s">
        <v>109</v>
      </c>
      <c r="P164" s="33" t="s">
        <v>48</v>
      </c>
      <c r="Q164" s="33" t="s">
        <v>49</v>
      </c>
      <c r="R164" s="35">
        <v>50</v>
      </c>
      <c r="S164" s="35">
        <v>500</v>
      </c>
      <c r="T164" s="36">
        <v>0</v>
      </c>
      <c r="U164" s="37">
        <v>0</v>
      </c>
      <c r="V164" s="38" t="s">
        <v>50</v>
      </c>
      <c r="W164" s="33">
        <v>2016</v>
      </c>
      <c r="X164" s="39" t="s">
        <v>50</v>
      </c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</row>
    <row r="165" spans="1:102" ht="50.1" customHeight="1">
      <c r="A165" s="30" t="s">
        <v>566</v>
      </c>
      <c r="B165" s="31" t="s">
        <v>35</v>
      </c>
      <c r="C165" s="32" t="s">
        <v>559</v>
      </c>
      <c r="D165" s="32" t="s">
        <v>547</v>
      </c>
      <c r="E165" s="32" t="s">
        <v>560</v>
      </c>
      <c r="F165" s="32" t="s">
        <v>567</v>
      </c>
      <c r="G165" s="33" t="s">
        <v>40</v>
      </c>
      <c r="H165" s="34">
        <v>0</v>
      </c>
      <c r="I165" s="33" t="s">
        <v>41</v>
      </c>
      <c r="J165" s="33" t="s">
        <v>42</v>
      </c>
      <c r="K165" s="33" t="s">
        <v>63</v>
      </c>
      <c r="L165" s="33" t="s">
        <v>44</v>
      </c>
      <c r="M165" s="33" t="s">
        <v>45</v>
      </c>
      <c r="N165" s="33" t="s">
        <v>46</v>
      </c>
      <c r="O165" s="33" t="s">
        <v>64</v>
      </c>
      <c r="P165" s="33" t="s">
        <v>48</v>
      </c>
      <c r="Q165" s="33" t="s">
        <v>49</v>
      </c>
      <c r="R165" s="35">
        <v>2</v>
      </c>
      <c r="S165" s="35">
        <v>500</v>
      </c>
      <c r="T165" s="36">
        <f>R165*S165</f>
        <v>1000</v>
      </c>
      <c r="U165" s="37">
        <f t="shared" ref="U165:U181" si="9">T165*1.12</f>
        <v>1120</v>
      </c>
      <c r="V165" s="38" t="s">
        <v>50</v>
      </c>
      <c r="W165" s="33">
        <v>2016</v>
      </c>
      <c r="X165" s="39" t="s">
        <v>50</v>
      </c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</row>
    <row r="166" spans="1:102" ht="50.1" customHeight="1">
      <c r="A166" s="30" t="s">
        <v>568</v>
      </c>
      <c r="B166" s="31" t="s">
        <v>35</v>
      </c>
      <c r="C166" s="32" t="s">
        <v>559</v>
      </c>
      <c r="D166" s="32" t="s">
        <v>547</v>
      </c>
      <c r="E166" s="32" t="s">
        <v>560</v>
      </c>
      <c r="F166" s="32" t="s">
        <v>569</v>
      </c>
      <c r="G166" s="33" t="s">
        <v>40</v>
      </c>
      <c r="H166" s="34">
        <v>0</v>
      </c>
      <c r="I166" s="33" t="s">
        <v>41</v>
      </c>
      <c r="J166" s="33" t="s">
        <v>42</v>
      </c>
      <c r="K166" s="33" t="s">
        <v>273</v>
      </c>
      <c r="L166" s="33" t="s">
        <v>44</v>
      </c>
      <c r="M166" s="33" t="s">
        <v>45</v>
      </c>
      <c r="N166" s="33" t="s">
        <v>294</v>
      </c>
      <c r="O166" s="33" t="s">
        <v>109</v>
      </c>
      <c r="P166" s="33" t="s">
        <v>48</v>
      </c>
      <c r="Q166" s="33" t="s">
        <v>49</v>
      </c>
      <c r="R166" s="35">
        <v>50</v>
      </c>
      <c r="S166" s="35">
        <v>500</v>
      </c>
      <c r="T166" s="36">
        <v>0</v>
      </c>
      <c r="U166" s="37">
        <f t="shared" si="9"/>
        <v>0</v>
      </c>
      <c r="V166" s="38" t="s">
        <v>50</v>
      </c>
      <c r="W166" s="33">
        <v>2016</v>
      </c>
      <c r="X166" s="39">
        <v>11</v>
      </c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</row>
    <row r="167" spans="1:102" ht="50.1" customHeight="1">
      <c r="A167" s="46" t="s">
        <v>570</v>
      </c>
      <c r="B167" s="31" t="s">
        <v>35</v>
      </c>
      <c r="C167" s="47" t="s">
        <v>559</v>
      </c>
      <c r="D167" s="47" t="s">
        <v>547</v>
      </c>
      <c r="E167" s="47" t="s">
        <v>560</v>
      </c>
      <c r="F167" s="47" t="s">
        <v>571</v>
      </c>
      <c r="G167" s="82" t="s">
        <v>40</v>
      </c>
      <c r="H167" s="31">
        <v>0</v>
      </c>
      <c r="I167" s="83">
        <v>590000000</v>
      </c>
      <c r="J167" s="33" t="s">
        <v>42</v>
      </c>
      <c r="K167" s="31" t="s">
        <v>202</v>
      </c>
      <c r="L167" s="33" t="s">
        <v>44</v>
      </c>
      <c r="M167" s="31" t="s">
        <v>45</v>
      </c>
      <c r="N167" s="82" t="s">
        <v>294</v>
      </c>
      <c r="O167" s="33" t="s">
        <v>113</v>
      </c>
      <c r="P167" s="83">
        <v>796</v>
      </c>
      <c r="Q167" s="82" t="s">
        <v>49</v>
      </c>
      <c r="R167" s="84">
        <v>50</v>
      </c>
      <c r="S167" s="84">
        <v>500</v>
      </c>
      <c r="T167" s="49">
        <f>R167*S167</f>
        <v>25000</v>
      </c>
      <c r="U167" s="49">
        <v>28000.000000000004</v>
      </c>
      <c r="V167" s="85"/>
      <c r="W167" s="33">
        <v>2016</v>
      </c>
      <c r="X167" s="34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</row>
    <row r="168" spans="1:102" ht="50.1" customHeight="1">
      <c r="A168" s="30" t="s">
        <v>572</v>
      </c>
      <c r="B168" s="31" t="s">
        <v>35</v>
      </c>
      <c r="C168" s="32" t="s">
        <v>546</v>
      </c>
      <c r="D168" s="32" t="s">
        <v>547</v>
      </c>
      <c r="E168" s="32" t="s">
        <v>548</v>
      </c>
      <c r="F168" s="32" t="s">
        <v>573</v>
      </c>
      <c r="G168" s="33" t="s">
        <v>40</v>
      </c>
      <c r="H168" s="34">
        <v>0</v>
      </c>
      <c r="I168" s="33" t="s">
        <v>41</v>
      </c>
      <c r="J168" s="33" t="s">
        <v>42</v>
      </c>
      <c r="K168" s="33" t="s">
        <v>43</v>
      </c>
      <c r="L168" s="33" t="s">
        <v>44</v>
      </c>
      <c r="M168" s="33" t="s">
        <v>45</v>
      </c>
      <c r="N168" s="33" t="s">
        <v>46</v>
      </c>
      <c r="O168" s="33" t="s">
        <v>109</v>
      </c>
      <c r="P168" s="33" t="s">
        <v>48</v>
      </c>
      <c r="Q168" s="33" t="s">
        <v>49</v>
      </c>
      <c r="R168" s="35">
        <v>2</v>
      </c>
      <c r="S168" s="35">
        <v>60000</v>
      </c>
      <c r="T168" s="36">
        <f>R168*S168</f>
        <v>120000</v>
      </c>
      <c r="U168" s="37">
        <f t="shared" si="9"/>
        <v>134400</v>
      </c>
      <c r="V168" s="38" t="s">
        <v>50</v>
      </c>
      <c r="W168" s="33">
        <v>2016</v>
      </c>
      <c r="X168" s="39" t="s">
        <v>50</v>
      </c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</row>
    <row r="169" spans="1:102" ht="50.1" customHeight="1">
      <c r="A169" s="30" t="s">
        <v>574</v>
      </c>
      <c r="B169" s="31" t="s">
        <v>35</v>
      </c>
      <c r="C169" s="32" t="s">
        <v>575</v>
      </c>
      <c r="D169" s="32" t="s">
        <v>547</v>
      </c>
      <c r="E169" s="32" t="s">
        <v>576</v>
      </c>
      <c r="F169" s="32" t="s">
        <v>577</v>
      </c>
      <c r="G169" s="33" t="s">
        <v>40</v>
      </c>
      <c r="H169" s="34">
        <v>0</v>
      </c>
      <c r="I169" s="33" t="s">
        <v>41</v>
      </c>
      <c r="J169" s="33" t="s">
        <v>42</v>
      </c>
      <c r="K169" s="33" t="s">
        <v>70</v>
      </c>
      <c r="L169" s="33" t="s">
        <v>300</v>
      </c>
      <c r="M169" s="33" t="s">
        <v>71</v>
      </c>
      <c r="N169" s="33" t="s">
        <v>301</v>
      </c>
      <c r="O169" s="33" t="s">
        <v>73</v>
      </c>
      <c r="P169" s="33" t="s">
        <v>48</v>
      </c>
      <c r="Q169" s="33" t="s">
        <v>49</v>
      </c>
      <c r="R169" s="35">
        <v>8</v>
      </c>
      <c r="S169" s="35">
        <v>6900</v>
      </c>
      <c r="T169" s="36">
        <v>0</v>
      </c>
      <c r="U169" s="37">
        <f t="shared" si="9"/>
        <v>0</v>
      </c>
      <c r="V169" s="38" t="s">
        <v>50</v>
      </c>
      <c r="W169" s="33">
        <v>2016</v>
      </c>
      <c r="X169" s="39">
        <v>11</v>
      </c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</row>
    <row r="170" spans="1:102" ht="50.1" customHeight="1">
      <c r="A170" s="46" t="s">
        <v>578</v>
      </c>
      <c r="B170" s="31" t="s">
        <v>35</v>
      </c>
      <c r="C170" s="47" t="s">
        <v>575</v>
      </c>
      <c r="D170" s="47" t="s">
        <v>547</v>
      </c>
      <c r="E170" s="47" t="s">
        <v>576</v>
      </c>
      <c r="F170" s="47" t="s">
        <v>577</v>
      </c>
      <c r="G170" s="83" t="s">
        <v>40</v>
      </c>
      <c r="H170" s="31">
        <v>0</v>
      </c>
      <c r="I170" s="33" t="s">
        <v>41</v>
      </c>
      <c r="J170" s="33" t="s">
        <v>42</v>
      </c>
      <c r="K170" s="33" t="s">
        <v>180</v>
      </c>
      <c r="L170" s="33" t="s">
        <v>300</v>
      </c>
      <c r="M170" s="33" t="s">
        <v>71</v>
      </c>
      <c r="N170" s="33" t="s">
        <v>301</v>
      </c>
      <c r="O170" s="33" t="s">
        <v>113</v>
      </c>
      <c r="P170" s="33" t="s">
        <v>48</v>
      </c>
      <c r="Q170" s="33" t="s">
        <v>49</v>
      </c>
      <c r="R170" s="68">
        <v>8</v>
      </c>
      <c r="S170" s="59">
        <v>6900</v>
      </c>
      <c r="T170" s="49">
        <f>R170*S170</f>
        <v>55200</v>
      </c>
      <c r="U170" s="49">
        <v>61824.000000000007</v>
      </c>
      <c r="V170" s="71"/>
      <c r="W170" s="33">
        <v>2016</v>
      </c>
      <c r="X170" s="3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</row>
    <row r="171" spans="1:102" ht="50.1" customHeight="1">
      <c r="A171" s="30" t="s">
        <v>579</v>
      </c>
      <c r="B171" s="31" t="s">
        <v>35</v>
      </c>
      <c r="C171" s="32" t="s">
        <v>575</v>
      </c>
      <c r="D171" s="32" t="s">
        <v>547</v>
      </c>
      <c r="E171" s="32" t="s">
        <v>576</v>
      </c>
      <c r="F171" s="32" t="s">
        <v>580</v>
      </c>
      <c r="G171" s="33" t="s">
        <v>40</v>
      </c>
      <c r="H171" s="34">
        <v>0</v>
      </c>
      <c r="I171" s="33" t="s">
        <v>41</v>
      </c>
      <c r="J171" s="33" t="s">
        <v>42</v>
      </c>
      <c r="K171" s="33" t="s">
        <v>70</v>
      </c>
      <c r="L171" s="33" t="s">
        <v>300</v>
      </c>
      <c r="M171" s="33" t="s">
        <v>71</v>
      </c>
      <c r="N171" s="33" t="s">
        <v>301</v>
      </c>
      <c r="O171" s="33" t="s">
        <v>73</v>
      </c>
      <c r="P171" s="33" t="s">
        <v>48</v>
      </c>
      <c r="Q171" s="33" t="s">
        <v>49</v>
      </c>
      <c r="R171" s="35">
        <v>8</v>
      </c>
      <c r="S171" s="35">
        <v>5000</v>
      </c>
      <c r="T171" s="36">
        <v>0</v>
      </c>
      <c r="U171" s="37">
        <f t="shared" si="9"/>
        <v>0</v>
      </c>
      <c r="V171" s="38" t="s">
        <v>50</v>
      </c>
      <c r="W171" s="33">
        <v>2016</v>
      </c>
      <c r="X171" s="39">
        <v>11</v>
      </c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</row>
    <row r="172" spans="1:102" ht="50.1" customHeight="1">
      <c r="A172" s="46" t="s">
        <v>581</v>
      </c>
      <c r="B172" s="31" t="s">
        <v>35</v>
      </c>
      <c r="C172" s="47" t="s">
        <v>575</v>
      </c>
      <c r="D172" s="47" t="s">
        <v>547</v>
      </c>
      <c r="E172" s="47" t="s">
        <v>576</v>
      </c>
      <c r="F172" s="81" t="s">
        <v>580</v>
      </c>
      <c r="G172" s="33" t="s">
        <v>40</v>
      </c>
      <c r="H172" s="31">
        <v>0</v>
      </c>
      <c r="I172" s="33" t="s">
        <v>41</v>
      </c>
      <c r="J172" s="33" t="s">
        <v>42</v>
      </c>
      <c r="K172" s="33" t="s">
        <v>180</v>
      </c>
      <c r="L172" s="33" t="s">
        <v>300</v>
      </c>
      <c r="M172" s="33" t="s">
        <v>71</v>
      </c>
      <c r="N172" s="33" t="s">
        <v>301</v>
      </c>
      <c r="O172" s="33" t="s">
        <v>113</v>
      </c>
      <c r="P172" s="33" t="s">
        <v>48</v>
      </c>
      <c r="Q172" s="33" t="s">
        <v>49</v>
      </c>
      <c r="R172" s="68">
        <v>8</v>
      </c>
      <c r="S172" s="59">
        <v>5000</v>
      </c>
      <c r="T172" s="49">
        <f>R172*S172</f>
        <v>40000</v>
      </c>
      <c r="U172" s="49">
        <v>44800.000000000007</v>
      </c>
      <c r="V172" s="71"/>
      <c r="W172" s="33">
        <v>2016</v>
      </c>
      <c r="X172" s="3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</row>
    <row r="173" spans="1:102" ht="50.1" customHeight="1">
      <c r="A173" s="30" t="s">
        <v>582</v>
      </c>
      <c r="B173" s="31" t="s">
        <v>35</v>
      </c>
      <c r="C173" s="32" t="s">
        <v>583</v>
      </c>
      <c r="D173" s="32" t="s">
        <v>547</v>
      </c>
      <c r="E173" s="32" t="s">
        <v>584</v>
      </c>
      <c r="F173" s="32" t="s">
        <v>585</v>
      </c>
      <c r="G173" s="33" t="s">
        <v>40</v>
      </c>
      <c r="H173" s="34">
        <v>0</v>
      </c>
      <c r="I173" s="33" t="s">
        <v>41</v>
      </c>
      <c r="J173" s="33" t="s">
        <v>42</v>
      </c>
      <c r="K173" s="33" t="s">
        <v>70</v>
      </c>
      <c r="L173" s="33" t="s">
        <v>300</v>
      </c>
      <c r="M173" s="33" t="s">
        <v>71</v>
      </c>
      <c r="N173" s="33" t="s">
        <v>301</v>
      </c>
      <c r="O173" s="33" t="s">
        <v>73</v>
      </c>
      <c r="P173" s="33" t="s">
        <v>48</v>
      </c>
      <c r="Q173" s="33" t="s">
        <v>49</v>
      </c>
      <c r="R173" s="35">
        <v>65</v>
      </c>
      <c r="S173" s="35">
        <v>2150</v>
      </c>
      <c r="T173" s="36">
        <v>0</v>
      </c>
      <c r="U173" s="37">
        <f t="shared" si="9"/>
        <v>0</v>
      </c>
      <c r="V173" s="38" t="s">
        <v>50</v>
      </c>
      <c r="W173" s="33">
        <v>2016</v>
      </c>
      <c r="X173" s="39">
        <v>11</v>
      </c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</row>
    <row r="174" spans="1:102" ht="50.1" customHeight="1">
      <c r="A174" s="46" t="s">
        <v>586</v>
      </c>
      <c r="B174" s="31" t="s">
        <v>35</v>
      </c>
      <c r="C174" s="47" t="s">
        <v>583</v>
      </c>
      <c r="D174" s="47" t="s">
        <v>547</v>
      </c>
      <c r="E174" s="47" t="s">
        <v>584</v>
      </c>
      <c r="F174" s="81" t="s">
        <v>585</v>
      </c>
      <c r="G174" s="83" t="s">
        <v>40</v>
      </c>
      <c r="H174" s="31">
        <v>0</v>
      </c>
      <c r="I174" s="83" t="s">
        <v>41</v>
      </c>
      <c r="J174" s="33" t="s">
        <v>42</v>
      </c>
      <c r="K174" s="33" t="s">
        <v>180</v>
      </c>
      <c r="L174" s="33" t="s">
        <v>300</v>
      </c>
      <c r="M174" s="33" t="s">
        <v>71</v>
      </c>
      <c r="N174" s="83" t="s">
        <v>301</v>
      </c>
      <c r="O174" s="33" t="s">
        <v>113</v>
      </c>
      <c r="P174" s="83" t="s">
        <v>48</v>
      </c>
      <c r="Q174" s="83" t="s">
        <v>49</v>
      </c>
      <c r="R174" s="86">
        <v>65</v>
      </c>
      <c r="S174" s="87">
        <v>2150</v>
      </c>
      <c r="T174" s="49">
        <f>R174*S174</f>
        <v>139750</v>
      </c>
      <c r="U174" s="49">
        <v>156520.00000000003</v>
      </c>
      <c r="V174" s="88"/>
      <c r="W174" s="33">
        <v>2016</v>
      </c>
      <c r="X174" s="3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</row>
    <row r="175" spans="1:102" ht="50.1" customHeight="1">
      <c r="A175" s="30" t="s">
        <v>587</v>
      </c>
      <c r="B175" s="31" t="s">
        <v>35</v>
      </c>
      <c r="C175" s="32" t="s">
        <v>583</v>
      </c>
      <c r="D175" s="32" t="s">
        <v>547</v>
      </c>
      <c r="E175" s="32" t="s">
        <v>584</v>
      </c>
      <c r="F175" s="32" t="s">
        <v>588</v>
      </c>
      <c r="G175" s="33" t="s">
        <v>40</v>
      </c>
      <c r="H175" s="34">
        <v>0</v>
      </c>
      <c r="I175" s="33" t="s">
        <v>41</v>
      </c>
      <c r="J175" s="33" t="s">
        <v>42</v>
      </c>
      <c r="K175" s="33" t="s">
        <v>70</v>
      </c>
      <c r="L175" s="33" t="s">
        <v>300</v>
      </c>
      <c r="M175" s="33" t="s">
        <v>71</v>
      </c>
      <c r="N175" s="33" t="s">
        <v>301</v>
      </c>
      <c r="O175" s="33" t="s">
        <v>73</v>
      </c>
      <c r="P175" s="33" t="s">
        <v>48</v>
      </c>
      <c r="Q175" s="33" t="s">
        <v>49</v>
      </c>
      <c r="R175" s="35">
        <v>3</v>
      </c>
      <c r="S175" s="35">
        <v>2050</v>
      </c>
      <c r="T175" s="36">
        <v>0</v>
      </c>
      <c r="U175" s="37">
        <f t="shared" si="9"/>
        <v>0</v>
      </c>
      <c r="V175" s="38" t="s">
        <v>50</v>
      </c>
      <c r="W175" s="33">
        <v>2016</v>
      </c>
      <c r="X175" s="39">
        <v>11</v>
      </c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</row>
    <row r="176" spans="1:102" ht="50.1" customHeight="1">
      <c r="A176" s="46" t="s">
        <v>589</v>
      </c>
      <c r="B176" s="31" t="s">
        <v>35</v>
      </c>
      <c r="C176" s="47" t="s">
        <v>583</v>
      </c>
      <c r="D176" s="47" t="s">
        <v>547</v>
      </c>
      <c r="E176" s="47" t="s">
        <v>584</v>
      </c>
      <c r="F176" s="47" t="s">
        <v>588</v>
      </c>
      <c r="G176" s="33" t="s">
        <v>40</v>
      </c>
      <c r="H176" s="31">
        <v>0</v>
      </c>
      <c r="I176" s="33" t="s">
        <v>41</v>
      </c>
      <c r="J176" s="33" t="s">
        <v>42</v>
      </c>
      <c r="K176" s="33" t="s">
        <v>180</v>
      </c>
      <c r="L176" s="33" t="s">
        <v>300</v>
      </c>
      <c r="M176" s="33" t="s">
        <v>71</v>
      </c>
      <c r="N176" s="33" t="s">
        <v>301</v>
      </c>
      <c r="O176" s="33" t="s">
        <v>113</v>
      </c>
      <c r="P176" s="33" t="s">
        <v>48</v>
      </c>
      <c r="Q176" s="33" t="s">
        <v>49</v>
      </c>
      <c r="R176" s="68">
        <v>3</v>
      </c>
      <c r="S176" s="59">
        <v>2050</v>
      </c>
      <c r="T176" s="49">
        <f>R176*S176</f>
        <v>6150</v>
      </c>
      <c r="U176" s="49">
        <v>6888.0000000000009</v>
      </c>
      <c r="V176" s="71"/>
      <c r="W176" s="33">
        <v>2016</v>
      </c>
      <c r="X176" s="3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</row>
    <row r="177" spans="1:102" ht="50.1" customHeight="1">
      <c r="A177" s="30" t="s">
        <v>590</v>
      </c>
      <c r="B177" s="31" t="s">
        <v>35</v>
      </c>
      <c r="C177" s="32" t="s">
        <v>591</v>
      </c>
      <c r="D177" s="32" t="s">
        <v>547</v>
      </c>
      <c r="E177" s="32" t="s">
        <v>592</v>
      </c>
      <c r="F177" s="32" t="s">
        <v>593</v>
      </c>
      <c r="G177" s="33" t="s">
        <v>40</v>
      </c>
      <c r="H177" s="34">
        <v>0</v>
      </c>
      <c r="I177" s="33" t="s">
        <v>41</v>
      </c>
      <c r="J177" s="33" t="s">
        <v>42</v>
      </c>
      <c r="K177" s="33" t="s">
        <v>70</v>
      </c>
      <c r="L177" s="33" t="s">
        <v>300</v>
      </c>
      <c r="M177" s="33" t="s">
        <v>71</v>
      </c>
      <c r="N177" s="33" t="s">
        <v>301</v>
      </c>
      <c r="O177" s="33" t="s">
        <v>73</v>
      </c>
      <c r="P177" s="33" t="s">
        <v>48</v>
      </c>
      <c r="Q177" s="33" t="s">
        <v>49</v>
      </c>
      <c r="R177" s="35">
        <v>12</v>
      </c>
      <c r="S177" s="35">
        <v>1800</v>
      </c>
      <c r="T177" s="36">
        <v>0</v>
      </c>
      <c r="U177" s="37">
        <f t="shared" si="9"/>
        <v>0</v>
      </c>
      <c r="V177" s="38" t="s">
        <v>50</v>
      </c>
      <c r="W177" s="33">
        <v>2016</v>
      </c>
      <c r="X177" s="39">
        <v>11</v>
      </c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</row>
    <row r="178" spans="1:102" ht="50.1" customHeight="1">
      <c r="A178" s="46" t="s">
        <v>594</v>
      </c>
      <c r="B178" s="31" t="s">
        <v>35</v>
      </c>
      <c r="C178" s="47" t="s">
        <v>591</v>
      </c>
      <c r="D178" s="47" t="s">
        <v>547</v>
      </c>
      <c r="E178" s="47" t="s">
        <v>592</v>
      </c>
      <c r="F178" s="47" t="s">
        <v>593</v>
      </c>
      <c r="G178" s="83" t="s">
        <v>40</v>
      </c>
      <c r="H178" s="31">
        <v>0</v>
      </c>
      <c r="I178" s="83" t="s">
        <v>41</v>
      </c>
      <c r="J178" s="33" t="s">
        <v>42</v>
      </c>
      <c r="K178" s="33" t="s">
        <v>180</v>
      </c>
      <c r="L178" s="33" t="s">
        <v>300</v>
      </c>
      <c r="M178" s="33" t="s">
        <v>71</v>
      </c>
      <c r="N178" s="83" t="s">
        <v>301</v>
      </c>
      <c r="O178" s="33" t="s">
        <v>113</v>
      </c>
      <c r="P178" s="83" t="s">
        <v>48</v>
      </c>
      <c r="Q178" s="83" t="s">
        <v>49</v>
      </c>
      <c r="R178" s="89">
        <v>12</v>
      </c>
      <c r="S178" s="90">
        <v>1800</v>
      </c>
      <c r="T178" s="49">
        <f>R178*S178</f>
        <v>21600</v>
      </c>
      <c r="U178" s="49">
        <v>24192.000000000004</v>
      </c>
      <c r="V178" s="91"/>
      <c r="W178" s="33">
        <v>2016</v>
      </c>
      <c r="X178" s="3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</row>
    <row r="179" spans="1:102" ht="50.1" customHeight="1">
      <c r="A179" s="30" t="s">
        <v>595</v>
      </c>
      <c r="B179" s="31" t="s">
        <v>35</v>
      </c>
      <c r="C179" s="32" t="s">
        <v>591</v>
      </c>
      <c r="D179" s="32" t="s">
        <v>547</v>
      </c>
      <c r="E179" s="32" t="s">
        <v>592</v>
      </c>
      <c r="F179" s="32" t="s">
        <v>596</v>
      </c>
      <c r="G179" s="33" t="s">
        <v>40</v>
      </c>
      <c r="H179" s="34">
        <v>0</v>
      </c>
      <c r="I179" s="33" t="s">
        <v>41</v>
      </c>
      <c r="J179" s="33" t="s">
        <v>42</v>
      </c>
      <c r="K179" s="33" t="s">
        <v>70</v>
      </c>
      <c r="L179" s="33" t="s">
        <v>300</v>
      </c>
      <c r="M179" s="33" t="s">
        <v>71</v>
      </c>
      <c r="N179" s="33" t="s">
        <v>301</v>
      </c>
      <c r="O179" s="33" t="s">
        <v>73</v>
      </c>
      <c r="P179" s="33" t="s">
        <v>48</v>
      </c>
      <c r="Q179" s="33" t="s">
        <v>49</v>
      </c>
      <c r="R179" s="35">
        <v>7</v>
      </c>
      <c r="S179" s="35">
        <v>1800</v>
      </c>
      <c r="T179" s="36">
        <v>0</v>
      </c>
      <c r="U179" s="37">
        <f t="shared" si="9"/>
        <v>0</v>
      </c>
      <c r="V179" s="38" t="s">
        <v>50</v>
      </c>
      <c r="W179" s="33">
        <v>2016</v>
      </c>
      <c r="X179" s="39">
        <v>11</v>
      </c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</row>
    <row r="180" spans="1:102" ht="50.1" customHeight="1">
      <c r="A180" s="46" t="s">
        <v>597</v>
      </c>
      <c r="B180" s="31" t="s">
        <v>35</v>
      </c>
      <c r="C180" s="47" t="s">
        <v>591</v>
      </c>
      <c r="D180" s="47" t="s">
        <v>547</v>
      </c>
      <c r="E180" s="47" t="s">
        <v>592</v>
      </c>
      <c r="F180" s="47" t="s">
        <v>596</v>
      </c>
      <c r="G180" s="33" t="s">
        <v>40</v>
      </c>
      <c r="H180" s="31">
        <v>0</v>
      </c>
      <c r="I180" s="33" t="s">
        <v>41</v>
      </c>
      <c r="J180" s="33" t="s">
        <v>42</v>
      </c>
      <c r="K180" s="33" t="s">
        <v>180</v>
      </c>
      <c r="L180" s="33" t="s">
        <v>300</v>
      </c>
      <c r="M180" s="33" t="s">
        <v>71</v>
      </c>
      <c r="N180" s="33" t="s">
        <v>301</v>
      </c>
      <c r="O180" s="33" t="s">
        <v>113</v>
      </c>
      <c r="P180" s="33" t="s">
        <v>48</v>
      </c>
      <c r="Q180" s="33" t="s">
        <v>49</v>
      </c>
      <c r="R180" s="68">
        <v>7</v>
      </c>
      <c r="S180" s="59">
        <v>1800</v>
      </c>
      <c r="T180" s="49">
        <f>R180*S180</f>
        <v>12600</v>
      </c>
      <c r="U180" s="49">
        <v>14112.000000000002</v>
      </c>
      <c r="V180" s="71"/>
      <c r="W180" s="33">
        <v>2016</v>
      </c>
      <c r="X180" s="3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</row>
    <row r="181" spans="1:102" ht="50.1" customHeight="1">
      <c r="A181" s="30" t="s">
        <v>598</v>
      </c>
      <c r="B181" s="31" t="s">
        <v>35</v>
      </c>
      <c r="C181" s="32" t="s">
        <v>591</v>
      </c>
      <c r="D181" s="32" t="s">
        <v>547</v>
      </c>
      <c r="E181" s="32" t="s">
        <v>592</v>
      </c>
      <c r="F181" s="32" t="s">
        <v>599</v>
      </c>
      <c r="G181" s="33" t="s">
        <v>40</v>
      </c>
      <c r="H181" s="34">
        <v>0</v>
      </c>
      <c r="I181" s="33" t="s">
        <v>41</v>
      </c>
      <c r="J181" s="33" t="s">
        <v>42</v>
      </c>
      <c r="K181" s="33" t="s">
        <v>70</v>
      </c>
      <c r="L181" s="33" t="s">
        <v>300</v>
      </c>
      <c r="M181" s="33" t="s">
        <v>71</v>
      </c>
      <c r="N181" s="33" t="s">
        <v>301</v>
      </c>
      <c r="O181" s="33" t="s">
        <v>73</v>
      </c>
      <c r="P181" s="33" t="s">
        <v>48</v>
      </c>
      <c r="Q181" s="33" t="s">
        <v>49</v>
      </c>
      <c r="R181" s="35">
        <v>25</v>
      </c>
      <c r="S181" s="35">
        <v>1800</v>
      </c>
      <c r="T181" s="36">
        <v>0</v>
      </c>
      <c r="U181" s="37">
        <f t="shared" si="9"/>
        <v>0</v>
      </c>
      <c r="V181" s="38" t="s">
        <v>50</v>
      </c>
      <c r="W181" s="33">
        <v>2016</v>
      </c>
      <c r="X181" s="39">
        <v>11</v>
      </c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</row>
    <row r="182" spans="1:102" ht="50.1" customHeight="1">
      <c r="A182" s="46" t="s">
        <v>600</v>
      </c>
      <c r="B182" s="31" t="s">
        <v>35</v>
      </c>
      <c r="C182" s="47" t="s">
        <v>591</v>
      </c>
      <c r="D182" s="47" t="s">
        <v>547</v>
      </c>
      <c r="E182" s="47" t="s">
        <v>592</v>
      </c>
      <c r="F182" s="47" t="s">
        <v>599</v>
      </c>
      <c r="G182" s="33" t="s">
        <v>40</v>
      </c>
      <c r="H182" s="31">
        <v>0</v>
      </c>
      <c r="I182" s="33" t="s">
        <v>41</v>
      </c>
      <c r="J182" s="33" t="s">
        <v>42</v>
      </c>
      <c r="K182" s="33" t="s">
        <v>180</v>
      </c>
      <c r="L182" s="33" t="s">
        <v>300</v>
      </c>
      <c r="M182" s="33" t="s">
        <v>71</v>
      </c>
      <c r="N182" s="33" t="s">
        <v>301</v>
      </c>
      <c r="O182" s="33" t="s">
        <v>113</v>
      </c>
      <c r="P182" s="33" t="s">
        <v>48</v>
      </c>
      <c r="Q182" s="33" t="s">
        <v>49</v>
      </c>
      <c r="R182" s="92">
        <v>25</v>
      </c>
      <c r="S182" s="93">
        <v>1800</v>
      </c>
      <c r="T182" s="49">
        <f>R182*S182</f>
        <v>45000</v>
      </c>
      <c r="U182" s="49">
        <v>50400.000000000007</v>
      </c>
      <c r="V182" s="94"/>
      <c r="W182" s="33">
        <v>2016</v>
      </c>
      <c r="X182" s="3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</row>
    <row r="183" spans="1:102" ht="50.1" customHeight="1">
      <c r="A183" s="30" t="s">
        <v>601</v>
      </c>
      <c r="B183" s="31" t="s">
        <v>35</v>
      </c>
      <c r="C183" s="32" t="s">
        <v>591</v>
      </c>
      <c r="D183" s="32" t="s">
        <v>547</v>
      </c>
      <c r="E183" s="32" t="s">
        <v>592</v>
      </c>
      <c r="F183" s="32" t="s">
        <v>602</v>
      </c>
      <c r="G183" s="33" t="s">
        <v>40</v>
      </c>
      <c r="H183" s="34">
        <v>0</v>
      </c>
      <c r="I183" s="33" t="s">
        <v>41</v>
      </c>
      <c r="J183" s="33" t="s">
        <v>42</v>
      </c>
      <c r="K183" s="33" t="s">
        <v>70</v>
      </c>
      <c r="L183" s="33" t="s">
        <v>300</v>
      </c>
      <c r="M183" s="33" t="s">
        <v>71</v>
      </c>
      <c r="N183" s="33" t="s">
        <v>301</v>
      </c>
      <c r="O183" s="33" t="s">
        <v>73</v>
      </c>
      <c r="P183" s="33" t="s">
        <v>48</v>
      </c>
      <c r="Q183" s="33" t="s">
        <v>49</v>
      </c>
      <c r="R183" s="35">
        <v>35</v>
      </c>
      <c r="S183" s="35">
        <v>1800</v>
      </c>
      <c r="T183" s="36">
        <v>0</v>
      </c>
      <c r="U183" s="37">
        <f>T183*1.12</f>
        <v>0</v>
      </c>
      <c r="V183" s="38" t="s">
        <v>50</v>
      </c>
      <c r="W183" s="33">
        <v>2016</v>
      </c>
      <c r="X183" s="39">
        <v>11</v>
      </c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</row>
    <row r="184" spans="1:102" ht="50.1" customHeight="1">
      <c r="A184" s="46" t="s">
        <v>603</v>
      </c>
      <c r="B184" s="31" t="s">
        <v>35</v>
      </c>
      <c r="C184" s="47" t="s">
        <v>591</v>
      </c>
      <c r="D184" s="47" t="s">
        <v>547</v>
      </c>
      <c r="E184" s="47" t="s">
        <v>592</v>
      </c>
      <c r="F184" s="47" t="s">
        <v>602</v>
      </c>
      <c r="G184" s="83" t="s">
        <v>40</v>
      </c>
      <c r="H184" s="31">
        <v>0</v>
      </c>
      <c r="I184" s="83" t="s">
        <v>41</v>
      </c>
      <c r="J184" s="33" t="s">
        <v>42</v>
      </c>
      <c r="K184" s="33" t="s">
        <v>180</v>
      </c>
      <c r="L184" s="33" t="s">
        <v>300</v>
      </c>
      <c r="M184" s="33" t="s">
        <v>71</v>
      </c>
      <c r="N184" s="83" t="s">
        <v>301</v>
      </c>
      <c r="O184" s="33" t="s">
        <v>113</v>
      </c>
      <c r="P184" s="83" t="s">
        <v>48</v>
      </c>
      <c r="Q184" s="83" t="s">
        <v>49</v>
      </c>
      <c r="R184" s="89">
        <v>35</v>
      </c>
      <c r="S184" s="90">
        <v>1800</v>
      </c>
      <c r="T184" s="49">
        <f>R184*S184</f>
        <v>63000</v>
      </c>
      <c r="U184" s="49">
        <v>70560</v>
      </c>
      <c r="V184" s="95"/>
      <c r="W184" s="33">
        <v>2016</v>
      </c>
      <c r="X184" s="96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</row>
    <row r="185" spans="1:102" ht="50.1" customHeight="1">
      <c r="A185" s="30" t="s">
        <v>604</v>
      </c>
      <c r="B185" s="31" t="s">
        <v>35</v>
      </c>
      <c r="C185" s="32" t="s">
        <v>591</v>
      </c>
      <c r="D185" s="32" t="s">
        <v>547</v>
      </c>
      <c r="E185" s="32" t="s">
        <v>592</v>
      </c>
      <c r="F185" s="32" t="s">
        <v>605</v>
      </c>
      <c r="G185" s="33" t="s">
        <v>40</v>
      </c>
      <c r="H185" s="34">
        <v>0</v>
      </c>
      <c r="I185" s="33" t="s">
        <v>41</v>
      </c>
      <c r="J185" s="33" t="s">
        <v>42</v>
      </c>
      <c r="K185" s="33" t="s">
        <v>70</v>
      </c>
      <c r="L185" s="33" t="s">
        <v>300</v>
      </c>
      <c r="M185" s="33" t="s">
        <v>71</v>
      </c>
      <c r="N185" s="33" t="s">
        <v>301</v>
      </c>
      <c r="O185" s="33" t="s">
        <v>73</v>
      </c>
      <c r="P185" s="33" t="s">
        <v>48</v>
      </c>
      <c r="Q185" s="33" t="s">
        <v>49</v>
      </c>
      <c r="R185" s="35">
        <v>7</v>
      </c>
      <c r="S185" s="35">
        <v>1800</v>
      </c>
      <c r="T185" s="36">
        <v>0</v>
      </c>
      <c r="U185" s="37">
        <f>T185*1.12</f>
        <v>0</v>
      </c>
      <c r="V185" s="38" t="s">
        <v>50</v>
      </c>
      <c r="W185" s="33">
        <v>2016</v>
      </c>
      <c r="X185" s="39">
        <v>11</v>
      </c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</row>
    <row r="186" spans="1:102" ht="50.1" customHeight="1">
      <c r="A186" s="46" t="s">
        <v>606</v>
      </c>
      <c r="B186" s="31" t="s">
        <v>35</v>
      </c>
      <c r="C186" s="47" t="s">
        <v>591</v>
      </c>
      <c r="D186" s="47" t="s">
        <v>547</v>
      </c>
      <c r="E186" s="47" t="s">
        <v>592</v>
      </c>
      <c r="F186" s="47" t="s">
        <v>605</v>
      </c>
      <c r="G186" s="83" t="s">
        <v>40</v>
      </c>
      <c r="H186" s="31">
        <v>0</v>
      </c>
      <c r="I186" s="83" t="s">
        <v>41</v>
      </c>
      <c r="J186" s="33" t="s">
        <v>42</v>
      </c>
      <c r="K186" s="33" t="s">
        <v>180</v>
      </c>
      <c r="L186" s="33" t="s">
        <v>300</v>
      </c>
      <c r="M186" s="33" t="s">
        <v>71</v>
      </c>
      <c r="N186" s="83" t="s">
        <v>301</v>
      </c>
      <c r="O186" s="33" t="s">
        <v>113</v>
      </c>
      <c r="P186" s="83" t="s">
        <v>48</v>
      </c>
      <c r="Q186" s="83" t="s">
        <v>49</v>
      </c>
      <c r="R186" s="89">
        <v>7</v>
      </c>
      <c r="S186" s="90">
        <v>1800</v>
      </c>
      <c r="T186" s="49">
        <f>R186*S186</f>
        <v>12600</v>
      </c>
      <c r="U186" s="49">
        <v>14112.000000000002</v>
      </c>
      <c r="V186" s="95"/>
      <c r="W186" s="33">
        <v>2016</v>
      </c>
      <c r="X186" s="96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</row>
    <row r="187" spans="1:102" ht="50.1" customHeight="1">
      <c r="A187" s="30" t="s">
        <v>607</v>
      </c>
      <c r="B187" s="31" t="s">
        <v>35</v>
      </c>
      <c r="C187" s="32" t="s">
        <v>608</v>
      </c>
      <c r="D187" s="32" t="s">
        <v>547</v>
      </c>
      <c r="E187" s="32" t="s">
        <v>609</v>
      </c>
      <c r="F187" s="32" t="s">
        <v>610</v>
      </c>
      <c r="G187" s="33" t="s">
        <v>40</v>
      </c>
      <c r="H187" s="34">
        <v>0</v>
      </c>
      <c r="I187" s="33" t="s">
        <v>41</v>
      </c>
      <c r="J187" s="33" t="s">
        <v>42</v>
      </c>
      <c r="K187" s="33" t="s">
        <v>379</v>
      </c>
      <c r="L187" s="33" t="s">
        <v>300</v>
      </c>
      <c r="M187" s="33" t="s">
        <v>71</v>
      </c>
      <c r="N187" s="33" t="s">
        <v>423</v>
      </c>
      <c r="O187" s="33" t="s">
        <v>73</v>
      </c>
      <c r="P187" s="33" t="s">
        <v>48</v>
      </c>
      <c r="Q187" s="33" t="s">
        <v>49</v>
      </c>
      <c r="R187" s="35">
        <v>16</v>
      </c>
      <c r="S187" s="35">
        <v>19550</v>
      </c>
      <c r="T187" s="36">
        <v>0</v>
      </c>
      <c r="U187" s="37">
        <f>T187*1.12</f>
        <v>0</v>
      </c>
      <c r="V187" s="38" t="s">
        <v>50</v>
      </c>
      <c r="W187" s="33">
        <v>2016</v>
      </c>
      <c r="X187" s="39">
        <v>11</v>
      </c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</row>
    <row r="188" spans="1:102" ht="50.1" customHeight="1">
      <c r="A188" s="46" t="s">
        <v>611</v>
      </c>
      <c r="B188" s="31" t="s">
        <v>35</v>
      </c>
      <c r="C188" s="47" t="s">
        <v>608</v>
      </c>
      <c r="D188" s="47" t="s">
        <v>547</v>
      </c>
      <c r="E188" s="32" t="s">
        <v>609</v>
      </c>
      <c r="F188" s="47" t="s">
        <v>610</v>
      </c>
      <c r="G188" s="83" t="s">
        <v>40</v>
      </c>
      <c r="H188" s="31">
        <v>0</v>
      </c>
      <c r="I188" s="83" t="s">
        <v>41</v>
      </c>
      <c r="J188" s="33" t="s">
        <v>42</v>
      </c>
      <c r="K188" s="33" t="s">
        <v>381</v>
      </c>
      <c r="L188" s="33" t="s">
        <v>300</v>
      </c>
      <c r="M188" s="33" t="s">
        <v>71</v>
      </c>
      <c r="N188" s="83" t="s">
        <v>423</v>
      </c>
      <c r="O188" s="33" t="s">
        <v>113</v>
      </c>
      <c r="P188" s="83" t="s">
        <v>48</v>
      </c>
      <c r="Q188" s="83" t="s">
        <v>49</v>
      </c>
      <c r="R188" s="89">
        <v>16</v>
      </c>
      <c r="S188" s="90">
        <v>19550</v>
      </c>
      <c r="T188" s="49">
        <f>R188*S188</f>
        <v>312800</v>
      </c>
      <c r="U188" s="49">
        <v>350336.00000000006</v>
      </c>
      <c r="V188" s="95"/>
      <c r="W188" s="33">
        <v>2016</v>
      </c>
      <c r="X188" s="96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</row>
    <row r="189" spans="1:102" ht="50.1" customHeight="1">
      <c r="A189" s="30" t="s">
        <v>612</v>
      </c>
      <c r="B189" s="31" t="s">
        <v>35</v>
      </c>
      <c r="C189" s="32" t="s">
        <v>613</v>
      </c>
      <c r="D189" s="32" t="s">
        <v>547</v>
      </c>
      <c r="E189" s="32" t="s">
        <v>614</v>
      </c>
      <c r="F189" s="32" t="s">
        <v>615</v>
      </c>
      <c r="G189" s="33" t="s">
        <v>40</v>
      </c>
      <c r="H189" s="34">
        <v>0</v>
      </c>
      <c r="I189" s="33" t="s">
        <v>41</v>
      </c>
      <c r="J189" s="33" t="s">
        <v>42</v>
      </c>
      <c r="K189" s="33" t="s">
        <v>70</v>
      </c>
      <c r="L189" s="33" t="s">
        <v>300</v>
      </c>
      <c r="M189" s="33" t="s">
        <v>71</v>
      </c>
      <c r="N189" s="33" t="s">
        <v>301</v>
      </c>
      <c r="O189" s="33" t="s">
        <v>73</v>
      </c>
      <c r="P189" s="33" t="s">
        <v>48</v>
      </c>
      <c r="Q189" s="33" t="s">
        <v>49</v>
      </c>
      <c r="R189" s="35">
        <v>33</v>
      </c>
      <c r="S189" s="35">
        <v>1100</v>
      </c>
      <c r="T189" s="36">
        <v>0</v>
      </c>
      <c r="U189" s="37">
        <f>T189*1.12</f>
        <v>0</v>
      </c>
      <c r="V189" s="38" t="s">
        <v>50</v>
      </c>
      <c r="W189" s="33">
        <v>2016</v>
      </c>
      <c r="X189" s="39">
        <v>11</v>
      </c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</row>
    <row r="190" spans="1:102" ht="50.1" customHeight="1">
      <c r="A190" s="46" t="s">
        <v>616</v>
      </c>
      <c r="B190" s="31" t="s">
        <v>35</v>
      </c>
      <c r="C190" s="47" t="s">
        <v>613</v>
      </c>
      <c r="D190" s="47" t="s">
        <v>547</v>
      </c>
      <c r="E190" s="32" t="s">
        <v>614</v>
      </c>
      <c r="F190" s="81" t="s">
        <v>615</v>
      </c>
      <c r="G190" s="83" t="s">
        <v>40</v>
      </c>
      <c r="H190" s="31">
        <v>0</v>
      </c>
      <c r="I190" s="83" t="s">
        <v>41</v>
      </c>
      <c r="J190" s="33" t="s">
        <v>42</v>
      </c>
      <c r="K190" s="33" t="s">
        <v>180</v>
      </c>
      <c r="L190" s="33" t="s">
        <v>300</v>
      </c>
      <c r="M190" s="33" t="s">
        <v>71</v>
      </c>
      <c r="N190" s="83" t="s">
        <v>301</v>
      </c>
      <c r="O190" s="33" t="s">
        <v>113</v>
      </c>
      <c r="P190" s="83" t="s">
        <v>48</v>
      </c>
      <c r="Q190" s="83" t="s">
        <v>49</v>
      </c>
      <c r="R190" s="89">
        <v>33</v>
      </c>
      <c r="S190" s="90">
        <v>1100</v>
      </c>
      <c r="T190" s="49">
        <f>R190*S190</f>
        <v>36300</v>
      </c>
      <c r="U190" s="49">
        <v>40656.000000000007</v>
      </c>
      <c r="V190" s="95"/>
      <c r="W190" s="33">
        <v>2016</v>
      </c>
      <c r="X190" s="96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</row>
    <row r="191" spans="1:102" ht="50.1" customHeight="1">
      <c r="A191" s="30" t="s">
        <v>617</v>
      </c>
      <c r="B191" s="31" t="s">
        <v>35</v>
      </c>
      <c r="C191" s="32" t="s">
        <v>591</v>
      </c>
      <c r="D191" s="32" t="s">
        <v>547</v>
      </c>
      <c r="E191" s="32" t="s">
        <v>592</v>
      </c>
      <c r="F191" s="32" t="s">
        <v>618</v>
      </c>
      <c r="G191" s="33" t="s">
        <v>40</v>
      </c>
      <c r="H191" s="34">
        <v>0</v>
      </c>
      <c r="I191" s="33" t="s">
        <v>41</v>
      </c>
      <c r="J191" s="33" t="s">
        <v>42</v>
      </c>
      <c r="K191" s="33" t="s">
        <v>70</v>
      </c>
      <c r="L191" s="33" t="s">
        <v>300</v>
      </c>
      <c r="M191" s="33" t="s">
        <v>71</v>
      </c>
      <c r="N191" s="33" t="s">
        <v>301</v>
      </c>
      <c r="O191" s="33" t="s">
        <v>73</v>
      </c>
      <c r="P191" s="33" t="s">
        <v>48</v>
      </c>
      <c r="Q191" s="33" t="s">
        <v>49</v>
      </c>
      <c r="R191" s="35">
        <v>4</v>
      </c>
      <c r="S191" s="35">
        <v>1520</v>
      </c>
      <c r="T191" s="36">
        <v>0</v>
      </c>
      <c r="U191" s="37">
        <f>T191*1.12</f>
        <v>0</v>
      </c>
      <c r="V191" s="38" t="s">
        <v>50</v>
      </c>
      <c r="W191" s="33">
        <v>2016</v>
      </c>
      <c r="X191" s="39">
        <v>11</v>
      </c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</row>
    <row r="192" spans="1:102" ht="50.1" customHeight="1">
      <c r="A192" s="46" t="s">
        <v>619</v>
      </c>
      <c r="B192" s="31" t="s">
        <v>35</v>
      </c>
      <c r="C192" s="47" t="s">
        <v>591</v>
      </c>
      <c r="D192" s="47" t="s">
        <v>547</v>
      </c>
      <c r="E192" s="47" t="s">
        <v>592</v>
      </c>
      <c r="F192" s="81" t="s">
        <v>618</v>
      </c>
      <c r="G192" s="83" t="s">
        <v>40</v>
      </c>
      <c r="H192" s="31">
        <v>0</v>
      </c>
      <c r="I192" s="83" t="s">
        <v>41</v>
      </c>
      <c r="J192" s="33" t="s">
        <v>42</v>
      </c>
      <c r="K192" s="33" t="s">
        <v>180</v>
      </c>
      <c r="L192" s="33" t="s">
        <v>300</v>
      </c>
      <c r="M192" s="33" t="s">
        <v>71</v>
      </c>
      <c r="N192" s="83" t="s">
        <v>301</v>
      </c>
      <c r="O192" s="33" t="s">
        <v>113</v>
      </c>
      <c r="P192" s="83" t="s">
        <v>48</v>
      </c>
      <c r="Q192" s="83" t="s">
        <v>49</v>
      </c>
      <c r="R192" s="89">
        <v>4</v>
      </c>
      <c r="S192" s="90">
        <v>1520</v>
      </c>
      <c r="T192" s="49">
        <f>R192*S192</f>
        <v>6080</v>
      </c>
      <c r="U192" s="49">
        <v>6809.6</v>
      </c>
      <c r="V192" s="95"/>
      <c r="W192" s="33">
        <v>2016</v>
      </c>
      <c r="X192" s="96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</row>
    <row r="193" spans="1:102" s="45" customFormat="1" ht="50.1" customHeight="1">
      <c r="A193" s="30" t="s">
        <v>620</v>
      </c>
      <c r="B193" s="31" t="s">
        <v>35</v>
      </c>
      <c r="C193" s="32" t="s">
        <v>583</v>
      </c>
      <c r="D193" s="32" t="s">
        <v>547</v>
      </c>
      <c r="E193" s="32" t="s">
        <v>584</v>
      </c>
      <c r="F193" s="32" t="s">
        <v>621</v>
      </c>
      <c r="G193" s="33" t="s">
        <v>40</v>
      </c>
      <c r="H193" s="34">
        <v>0</v>
      </c>
      <c r="I193" s="33">
        <v>590000000</v>
      </c>
      <c r="J193" s="33" t="s">
        <v>42</v>
      </c>
      <c r="K193" s="33" t="s">
        <v>70</v>
      </c>
      <c r="L193" s="33" t="s">
        <v>300</v>
      </c>
      <c r="M193" s="33" t="s">
        <v>71</v>
      </c>
      <c r="N193" s="33" t="s">
        <v>301</v>
      </c>
      <c r="O193" s="33" t="s">
        <v>73</v>
      </c>
      <c r="P193" s="33">
        <v>796</v>
      </c>
      <c r="Q193" s="33" t="s">
        <v>49</v>
      </c>
      <c r="R193" s="111">
        <v>10</v>
      </c>
      <c r="S193" s="111">
        <v>7411</v>
      </c>
      <c r="T193" s="111">
        <v>0</v>
      </c>
      <c r="U193" s="357">
        <f>T193*1.12</f>
        <v>0</v>
      </c>
      <c r="V193" s="38" t="s">
        <v>50</v>
      </c>
      <c r="W193" s="96">
        <v>2016</v>
      </c>
      <c r="X193" s="39">
        <v>11</v>
      </c>
      <c r="Y193" s="42"/>
      <c r="Z193" s="41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</row>
    <row r="194" spans="1:102" s="45" customFormat="1" ht="50.1" customHeight="1">
      <c r="A194" s="76" t="s">
        <v>622</v>
      </c>
      <c r="B194" s="31" t="s">
        <v>35</v>
      </c>
      <c r="C194" s="47" t="s">
        <v>583</v>
      </c>
      <c r="D194" s="47" t="s">
        <v>547</v>
      </c>
      <c r="E194" s="47" t="s">
        <v>584</v>
      </c>
      <c r="F194" s="47" t="s">
        <v>621</v>
      </c>
      <c r="G194" s="83" t="s">
        <v>40</v>
      </c>
      <c r="H194" s="31">
        <v>0</v>
      </c>
      <c r="I194" s="83">
        <v>590000000</v>
      </c>
      <c r="J194" s="33" t="s">
        <v>42</v>
      </c>
      <c r="K194" s="33" t="s">
        <v>180</v>
      </c>
      <c r="L194" s="33" t="s">
        <v>300</v>
      </c>
      <c r="M194" s="33" t="s">
        <v>71</v>
      </c>
      <c r="N194" s="83" t="s">
        <v>301</v>
      </c>
      <c r="O194" s="33" t="s">
        <v>113</v>
      </c>
      <c r="P194" s="83">
        <v>796</v>
      </c>
      <c r="Q194" s="83" t="s">
        <v>49</v>
      </c>
      <c r="R194" s="360">
        <v>10</v>
      </c>
      <c r="S194" s="360">
        <v>7411</v>
      </c>
      <c r="T194" s="64">
        <v>0</v>
      </c>
      <c r="U194" s="64">
        <f>T194*1.12</f>
        <v>0</v>
      </c>
      <c r="V194" s="95"/>
      <c r="W194" s="33">
        <v>2016</v>
      </c>
      <c r="X194" s="31">
        <v>15.19</v>
      </c>
      <c r="Y194" s="42"/>
      <c r="Z194" s="41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</row>
    <row r="195" spans="1:102" s="45" customFormat="1" ht="50.1" customHeight="1">
      <c r="A195" s="74" t="s">
        <v>623</v>
      </c>
      <c r="B195" s="60" t="s">
        <v>35</v>
      </c>
      <c r="C195" s="47" t="s">
        <v>583</v>
      </c>
      <c r="D195" s="47" t="s">
        <v>547</v>
      </c>
      <c r="E195" s="47" t="s">
        <v>584</v>
      </c>
      <c r="F195" s="47" t="s">
        <v>621</v>
      </c>
      <c r="G195" s="31" t="s">
        <v>40</v>
      </c>
      <c r="H195" s="261">
        <v>0</v>
      </c>
      <c r="I195" s="262">
        <v>590000000</v>
      </c>
      <c r="J195" s="74" t="s">
        <v>392</v>
      </c>
      <c r="K195" s="31" t="s">
        <v>78</v>
      </c>
      <c r="L195" s="31" t="s">
        <v>394</v>
      </c>
      <c r="M195" s="31" t="s">
        <v>71</v>
      </c>
      <c r="N195" s="31" t="s">
        <v>395</v>
      </c>
      <c r="O195" s="31" t="s">
        <v>173</v>
      </c>
      <c r="P195" s="76">
        <v>796</v>
      </c>
      <c r="Q195" s="31" t="s">
        <v>49</v>
      </c>
      <c r="R195" s="64">
        <v>10</v>
      </c>
      <c r="S195" s="64">
        <v>8700</v>
      </c>
      <c r="T195" s="275">
        <f>R195*S195</f>
        <v>87000</v>
      </c>
      <c r="U195" s="275">
        <f>T195*1.12</f>
        <v>97440.000000000015</v>
      </c>
      <c r="V195" s="31"/>
      <c r="W195" s="74">
        <v>2016</v>
      </c>
      <c r="X195" s="31"/>
      <c r="Y195" s="42"/>
      <c r="Z195" s="41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</row>
    <row r="196" spans="1:102" ht="50.1" customHeight="1">
      <c r="A196" s="30" t="s">
        <v>624</v>
      </c>
      <c r="B196" s="31" t="s">
        <v>35</v>
      </c>
      <c r="C196" s="32" t="s">
        <v>625</v>
      </c>
      <c r="D196" s="32" t="s">
        <v>547</v>
      </c>
      <c r="E196" s="32" t="s">
        <v>626</v>
      </c>
      <c r="F196" s="32" t="s">
        <v>627</v>
      </c>
      <c r="G196" s="33" t="s">
        <v>40</v>
      </c>
      <c r="H196" s="34">
        <v>0</v>
      </c>
      <c r="I196" s="33" t="s">
        <v>41</v>
      </c>
      <c r="J196" s="33" t="s">
        <v>42</v>
      </c>
      <c r="K196" s="33" t="s">
        <v>70</v>
      </c>
      <c r="L196" s="33" t="s">
        <v>300</v>
      </c>
      <c r="M196" s="33" t="s">
        <v>71</v>
      </c>
      <c r="N196" s="33" t="s">
        <v>301</v>
      </c>
      <c r="O196" s="33" t="s">
        <v>73</v>
      </c>
      <c r="P196" s="33" t="s">
        <v>48</v>
      </c>
      <c r="Q196" s="33" t="s">
        <v>49</v>
      </c>
      <c r="R196" s="35">
        <v>4</v>
      </c>
      <c r="S196" s="35">
        <v>1400</v>
      </c>
      <c r="T196" s="36">
        <v>0</v>
      </c>
      <c r="U196" s="37">
        <f>T196*1.12</f>
        <v>0</v>
      </c>
      <c r="V196" s="38" t="s">
        <v>50</v>
      </c>
      <c r="W196" s="33">
        <v>2016</v>
      </c>
      <c r="X196" s="39">
        <v>11</v>
      </c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</row>
    <row r="197" spans="1:102" ht="50.1" customHeight="1">
      <c r="A197" s="46" t="s">
        <v>628</v>
      </c>
      <c r="B197" s="31" t="s">
        <v>35</v>
      </c>
      <c r="C197" s="47" t="s">
        <v>625</v>
      </c>
      <c r="D197" s="47" t="s">
        <v>547</v>
      </c>
      <c r="E197" s="47" t="s">
        <v>626</v>
      </c>
      <c r="F197" s="47" t="s">
        <v>627</v>
      </c>
      <c r="G197" s="33" t="s">
        <v>40</v>
      </c>
      <c r="H197" s="31">
        <v>0</v>
      </c>
      <c r="I197" s="33" t="s">
        <v>41</v>
      </c>
      <c r="J197" s="33" t="s">
        <v>42</v>
      </c>
      <c r="K197" s="33" t="s">
        <v>180</v>
      </c>
      <c r="L197" s="33" t="s">
        <v>300</v>
      </c>
      <c r="M197" s="33" t="s">
        <v>71</v>
      </c>
      <c r="N197" s="33" t="s">
        <v>301</v>
      </c>
      <c r="O197" s="33" t="s">
        <v>113</v>
      </c>
      <c r="P197" s="33" t="s">
        <v>48</v>
      </c>
      <c r="Q197" s="33" t="s">
        <v>49</v>
      </c>
      <c r="R197" s="68">
        <v>4</v>
      </c>
      <c r="S197" s="59">
        <v>1400</v>
      </c>
      <c r="T197" s="49">
        <f>R197*S197</f>
        <v>5600</v>
      </c>
      <c r="U197" s="49">
        <v>6272.0000000000009</v>
      </c>
      <c r="V197" s="71"/>
      <c r="W197" s="33">
        <v>2016</v>
      </c>
      <c r="X197" s="96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</row>
    <row r="198" spans="1:102" ht="50.1" customHeight="1">
      <c r="A198" s="30" t="s">
        <v>629</v>
      </c>
      <c r="B198" s="31" t="s">
        <v>35</v>
      </c>
      <c r="C198" s="32" t="s">
        <v>630</v>
      </c>
      <c r="D198" s="32" t="s">
        <v>547</v>
      </c>
      <c r="E198" s="32" t="s">
        <v>631</v>
      </c>
      <c r="F198" s="32" t="s">
        <v>632</v>
      </c>
      <c r="G198" s="33" t="s">
        <v>40</v>
      </c>
      <c r="H198" s="34">
        <v>0</v>
      </c>
      <c r="I198" s="33" t="s">
        <v>41</v>
      </c>
      <c r="J198" s="33" t="s">
        <v>42</v>
      </c>
      <c r="K198" s="33" t="s">
        <v>70</v>
      </c>
      <c r="L198" s="33" t="s">
        <v>300</v>
      </c>
      <c r="M198" s="33" t="s">
        <v>71</v>
      </c>
      <c r="N198" s="33" t="s">
        <v>301</v>
      </c>
      <c r="O198" s="33" t="s">
        <v>73</v>
      </c>
      <c r="P198" s="33" t="s">
        <v>48</v>
      </c>
      <c r="Q198" s="33" t="s">
        <v>49</v>
      </c>
      <c r="R198" s="35">
        <v>10</v>
      </c>
      <c r="S198" s="35">
        <v>910</v>
      </c>
      <c r="T198" s="36">
        <v>0</v>
      </c>
      <c r="U198" s="37">
        <f>T198*1.12</f>
        <v>0</v>
      </c>
      <c r="V198" s="38" t="s">
        <v>50</v>
      </c>
      <c r="W198" s="33">
        <v>2016</v>
      </c>
      <c r="X198" s="39">
        <v>11</v>
      </c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</row>
    <row r="199" spans="1:102" ht="50.1" customHeight="1">
      <c r="A199" s="46" t="s">
        <v>633</v>
      </c>
      <c r="B199" s="31" t="s">
        <v>35</v>
      </c>
      <c r="C199" s="79" t="s">
        <v>630</v>
      </c>
      <c r="D199" s="47" t="s">
        <v>547</v>
      </c>
      <c r="E199" s="47" t="s">
        <v>631</v>
      </c>
      <c r="F199" s="47" t="s">
        <v>632</v>
      </c>
      <c r="G199" s="33" t="s">
        <v>40</v>
      </c>
      <c r="H199" s="31">
        <v>0</v>
      </c>
      <c r="I199" s="33" t="s">
        <v>41</v>
      </c>
      <c r="J199" s="33" t="s">
        <v>42</v>
      </c>
      <c r="K199" s="33" t="s">
        <v>180</v>
      </c>
      <c r="L199" s="33" t="s">
        <v>300</v>
      </c>
      <c r="M199" s="33" t="s">
        <v>71</v>
      </c>
      <c r="N199" s="33" t="s">
        <v>301</v>
      </c>
      <c r="O199" s="33" t="s">
        <v>113</v>
      </c>
      <c r="P199" s="33" t="s">
        <v>48</v>
      </c>
      <c r="Q199" s="33" t="s">
        <v>49</v>
      </c>
      <c r="R199" s="68">
        <v>10</v>
      </c>
      <c r="S199" s="59">
        <v>910</v>
      </c>
      <c r="T199" s="49">
        <f>R199*S199</f>
        <v>9100</v>
      </c>
      <c r="U199" s="49">
        <v>10192.000000000002</v>
      </c>
      <c r="V199" s="71"/>
      <c r="W199" s="33">
        <v>2016</v>
      </c>
      <c r="X199" s="96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</row>
    <row r="200" spans="1:102" ht="50.1" customHeight="1">
      <c r="A200" s="30" t="s">
        <v>634</v>
      </c>
      <c r="B200" s="31" t="s">
        <v>35</v>
      </c>
      <c r="C200" s="32" t="s">
        <v>635</v>
      </c>
      <c r="D200" s="32" t="s">
        <v>636</v>
      </c>
      <c r="E200" s="32" t="s">
        <v>637</v>
      </c>
      <c r="F200" s="32" t="s">
        <v>50</v>
      </c>
      <c r="G200" s="33" t="s">
        <v>40</v>
      </c>
      <c r="H200" s="34">
        <v>0</v>
      </c>
      <c r="I200" s="33" t="s">
        <v>41</v>
      </c>
      <c r="J200" s="33" t="s">
        <v>42</v>
      </c>
      <c r="K200" s="33" t="s">
        <v>151</v>
      </c>
      <c r="L200" s="33" t="s">
        <v>44</v>
      </c>
      <c r="M200" s="33" t="s">
        <v>86</v>
      </c>
      <c r="N200" s="33" t="s">
        <v>152</v>
      </c>
      <c r="O200" s="33" t="s">
        <v>638</v>
      </c>
      <c r="P200" s="33" t="s">
        <v>131</v>
      </c>
      <c r="Q200" s="33" t="s">
        <v>132</v>
      </c>
      <c r="R200" s="35">
        <v>10</v>
      </c>
      <c r="S200" s="35">
        <v>203</v>
      </c>
      <c r="T200" s="36">
        <v>0</v>
      </c>
      <c r="U200" s="37">
        <f>T200*1.12</f>
        <v>0</v>
      </c>
      <c r="V200" s="38" t="s">
        <v>50</v>
      </c>
      <c r="W200" s="33">
        <v>2016</v>
      </c>
      <c r="X200" s="39">
        <v>11</v>
      </c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</row>
    <row r="201" spans="1:102" ht="50.1" customHeight="1">
      <c r="A201" s="46" t="s">
        <v>639</v>
      </c>
      <c r="B201" s="31" t="s">
        <v>35</v>
      </c>
      <c r="C201" s="47" t="s">
        <v>635</v>
      </c>
      <c r="D201" s="97" t="s">
        <v>636</v>
      </c>
      <c r="E201" s="47" t="s">
        <v>637</v>
      </c>
      <c r="F201" s="47"/>
      <c r="G201" s="83" t="s">
        <v>40</v>
      </c>
      <c r="H201" s="31">
        <v>0</v>
      </c>
      <c r="I201" s="83">
        <v>590000000</v>
      </c>
      <c r="J201" s="33" t="s">
        <v>42</v>
      </c>
      <c r="K201" s="33" t="s">
        <v>163</v>
      </c>
      <c r="L201" s="33" t="s">
        <v>44</v>
      </c>
      <c r="M201" s="33" t="s">
        <v>86</v>
      </c>
      <c r="N201" s="98" t="s">
        <v>152</v>
      </c>
      <c r="O201" s="33" t="s">
        <v>481</v>
      </c>
      <c r="P201" s="99">
        <v>166</v>
      </c>
      <c r="Q201" s="99" t="s">
        <v>132</v>
      </c>
      <c r="R201" s="100">
        <v>10</v>
      </c>
      <c r="S201" s="100">
        <v>203</v>
      </c>
      <c r="T201" s="49">
        <f>R201*S201</f>
        <v>2030</v>
      </c>
      <c r="U201" s="49">
        <v>2273.6000000000004</v>
      </c>
      <c r="V201" s="83"/>
      <c r="W201" s="33">
        <v>2016</v>
      </c>
      <c r="X201" s="33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</row>
    <row r="202" spans="1:102" ht="50.1" customHeight="1">
      <c r="A202" s="30" t="s">
        <v>640</v>
      </c>
      <c r="B202" s="31" t="s">
        <v>35</v>
      </c>
      <c r="C202" s="32" t="s">
        <v>641</v>
      </c>
      <c r="D202" s="32" t="s">
        <v>636</v>
      </c>
      <c r="E202" s="32" t="s">
        <v>642</v>
      </c>
      <c r="F202" s="32" t="s">
        <v>50</v>
      </c>
      <c r="G202" s="33" t="s">
        <v>40</v>
      </c>
      <c r="H202" s="34">
        <v>0</v>
      </c>
      <c r="I202" s="33" t="s">
        <v>41</v>
      </c>
      <c r="J202" s="33" t="s">
        <v>42</v>
      </c>
      <c r="K202" s="33" t="s">
        <v>151</v>
      </c>
      <c r="L202" s="33" t="s">
        <v>44</v>
      </c>
      <c r="M202" s="33" t="s">
        <v>86</v>
      </c>
      <c r="N202" s="33" t="s">
        <v>152</v>
      </c>
      <c r="O202" s="33" t="s">
        <v>638</v>
      </c>
      <c r="P202" s="33" t="s">
        <v>131</v>
      </c>
      <c r="Q202" s="33" t="s">
        <v>132</v>
      </c>
      <c r="R202" s="35">
        <v>500</v>
      </c>
      <c r="S202" s="35">
        <v>203</v>
      </c>
      <c r="T202" s="36">
        <v>0</v>
      </c>
      <c r="U202" s="37">
        <f>T202*1.12</f>
        <v>0</v>
      </c>
      <c r="V202" s="38" t="s">
        <v>50</v>
      </c>
      <c r="W202" s="33">
        <v>2016</v>
      </c>
      <c r="X202" s="39">
        <v>11</v>
      </c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</row>
    <row r="203" spans="1:102" ht="50.1" customHeight="1">
      <c r="A203" s="46" t="s">
        <v>643</v>
      </c>
      <c r="B203" s="31" t="s">
        <v>35</v>
      </c>
      <c r="C203" s="47" t="s">
        <v>641</v>
      </c>
      <c r="D203" s="97" t="s">
        <v>636</v>
      </c>
      <c r="E203" s="47" t="s">
        <v>642</v>
      </c>
      <c r="F203" s="101"/>
      <c r="G203" s="83" t="s">
        <v>40</v>
      </c>
      <c r="H203" s="31">
        <v>0</v>
      </c>
      <c r="I203" s="83">
        <v>590000000</v>
      </c>
      <c r="J203" s="33" t="s">
        <v>42</v>
      </c>
      <c r="K203" s="33" t="s">
        <v>163</v>
      </c>
      <c r="L203" s="33" t="s">
        <v>44</v>
      </c>
      <c r="M203" s="33" t="s">
        <v>86</v>
      </c>
      <c r="N203" s="98" t="s">
        <v>152</v>
      </c>
      <c r="O203" s="33" t="s">
        <v>481</v>
      </c>
      <c r="P203" s="99">
        <v>166</v>
      </c>
      <c r="Q203" s="99" t="s">
        <v>132</v>
      </c>
      <c r="R203" s="100">
        <v>500</v>
      </c>
      <c r="S203" s="100">
        <v>203</v>
      </c>
      <c r="T203" s="49">
        <f>R203*S203</f>
        <v>101500</v>
      </c>
      <c r="U203" s="49">
        <v>113680.00000000001</v>
      </c>
      <c r="V203" s="83"/>
      <c r="W203" s="33">
        <v>2016</v>
      </c>
      <c r="X203" s="33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</row>
    <row r="204" spans="1:102" ht="50.1" customHeight="1">
      <c r="A204" s="30" t="s">
        <v>644</v>
      </c>
      <c r="B204" s="31" t="s">
        <v>35</v>
      </c>
      <c r="C204" s="32" t="s">
        <v>645</v>
      </c>
      <c r="D204" s="32" t="s">
        <v>636</v>
      </c>
      <c r="E204" s="32" t="s">
        <v>646</v>
      </c>
      <c r="F204" s="32" t="s">
        <v>50</v>
      </c>
      <c r="G204" s="33" t="s">
        <v>40</v>
      </c>
      <c r="H204" s="34">
        <v>0</v>
      </c>
      <c r="I204" s="33" t="s">
        <v>41</v>
      </c>
      <c r="J204" s="33" t="s">
        <v>42</v>
      </c>
      <c r="K204" s="33" t="s">
        <v>151</v>
      </c>
      <c r="L204" s="33" t="s">
        <v>44</v>
      </c>
      <c r="M204" s="33" t="s">
        <v>86</v>
      </c>
      <c r="N204" s="33" t="s">
        <v>152</v>
      </c>
      <c r="O204" s="33" t="s">
        <v>638</v>
      </c>
      <c r="P204" s="33" t="s">
        <v>131</v>
      </c>
      <c r="Q204" s="33" t="s">
        <v>132</v>
      </c>
      <c r="R204" s="35">
        <v>500</v>
      </c>
      <c r="S204" s="35">
        <v>193</v>
      </c>
      <c r="T204" s="36">
        <v>0</v>
      </c>
      <c r="U204" s="37">
        <f>T204*1.12</f>
        <v>0</v>
      </c>
      <c r="V204" s="38" t="s">
        <v>50</v>
      </c>
      <c r="W204" s="33">
        <v>2016</v>
      </c>
      <c r="X204" s="39">
        <v>11</v>
      </c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</row>
    <row r="205" spans="1:102" ht="50.1" customHeight="1">
      <c r="A205" s="46" t="s">
        <v>647</v>
      </c>
      <c r="B205" s="31" t="s">
        <v>35</v>
      </c>
      <c r="C205" s="47" t="s">
        <v>645</v>
      </c>
      <c r="D205" s="97" t="s">
        <v>636</v>
      </c>
      <c r="E205" s="47" t="s">
        <v>646</v>
      </c>
      <c r="F205" s="32"/>
      <c r="G205" s="33" t="s">
        <v>40</v>
      </c>
      <c r="H205" s="31">
        <v>0</v>
      </c>
      <c r="I205" s="33">
        <v>590000000</v>
      </c>
      <c r="J205" s="33" t="s">
        <v>42</v>
      </c>
      <c r="K205" s="33" t="s">
        <v>163</v>
      </c>
      <c r="L205" s="33" t="s">
        <v>44</v>
      </c>
      <c r="M205" s="33" t="s">
        <v>86</v>
      </c>
      <c r="N205" s="60" t="s">
        <v>152</v>
      </c>
      <c r="O205" s="33" t="s">
        <v>481</v>
      </c>
      <c r="P205" s="102">
        <v>166</v>
      </c>
      <c r="Q205" s="102" t="s">
        <v>132</v>
      </c>
      <c r="R205" s="61">
        <v>500</v>
      </c>
      <c r="S205" s="61">
        <v>193</v>
      </c>
      <c r="T205" s="49">
        <f>R205*S205</f>
        <v>96500</v>
      </c>
      <c r="U205" s="49">
        <v>108080.00000000001</v>
      </c>
      <c r="V205" s="33"/>
      <c r="W205" s="33">
        <v>2016</v>
      </c>
      <c r="X205" s="33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</row>
    <row r="206" spans="1:102" ht="50.1" customHeight="1">
      <c r="A206" s="30" t="s">
        <v>648</v>
      </c>
      <c r="B206" s="31" t="s">
        <v>35</v>
      </c>
      <c r="C206" s="32" t="s">
        <v>649</v>
      </c>
      <c r="D206" s="32" t="s">
        <v>636</v>
      </c>
      <c r="E206" s="32" t="s">
        <v>650</v>
      </c>
      <c r="F206" s="32" t="s">
        <v>50</v>
      </c>
      <c r="G206" s="33" t="s">
        <v>40</v>
      </c>
      <c r="H206" s="34">
        <v>0</v>
      </c>
      <c r="I206" s="33" t="s">
        <v>41</v>
      </c>
      <c r="J206" s="33" t="s">
        <v>42</v>
      </c>
      <c r="K206" s="33" t="s">
        <v>151</v>
      </c>
      <c r="L206" s="33" t="s">
        <v>44</v>
      </c>
      <c r="M206" s="33" t="s">
        <v>86</v>
      </c>
      <c r="N206" s="33" t="s">
        <v>152</v>
      </c>
      <c r="O206" s="33" t="s">
        <v>638</v>
      </c>
      <c r="P206" s="33" t="s">
        <v>131</v>
      </c>
      <c r="Q206" s="33" t="s">
        <v>132</v>
      </c>
      <c r="R206" s="35">
        <v>500</v>
      </c>
      <c r="S206" s="35">
        <v>193</v>
      </c>
      <c r="T206" s="36">
        <v>0</v>
      </c>
      <c r="U206" s="37">
        <f>T206*1.12</f>
        <v>0</v>
      </c>
      <c r="V206" s="38" t="s">
        <v>50</v>
      </c>
      <c r="W206" s="33">
        <v>2016</v>
      </c>
      <c r="X206" s="39">
        <v>11</v>
      </c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</row>
    <row r="207" spans="1:102" ht="50.1" customHeight="1">
      <c r="A207" s="46" t="s">
        <v>651</v>
      </c>
      <c r="B207" s="31" t="s">
        <v>35</v>
      </c>
      <c r="C207" s="97" t="s">
        <v>649</v>
      </c>
      <c r="D207" s="97" t="s">
        <v>636</v>
      </c>
      <c r="E207" s="97" t="s">
        <v>650</v>
      </c>
      <c r="F207" s="101"/>
      <c r="G207" s="83" t="s">
        <v>40</v>
      </c>
      <c r="H207" s="31">
        <v>0</v>
      </c>
      <c r="I207" s="83">
        <v>590000000</v>
      </c>
      <c r="J207" s="33" t="s">
        <v>42</v>
      </c>
      <c r="K207" s="33" t="s">
        <v>163</v>
      </c>
      <c r="L207" s="33" t="s">
        <v>44</v>
      </c>
      <c r="M207" s="33" t="s">
        <v>86</v>
      </c>
      <c r="N207" s="98" t="s">
        <v>152</v>
      </c>
      <c r="O207" s="33" t="s">
        <v>481</v>
      </c>
      <c r="P207" s="99">
        <v>166</v>
      </c>
      <c r="Q207" s="99" t="s">
        <v>132</v>
      </c>
      <c r="R207" s="103">
        <v>500</v>
      </c>
      <c r="S207" s="103">
        <v>193</v>
      </c>
      <c r="T207" s="49">
        <f>R207*S207</f>
        <v>96500</v>
      </c>
      <c r="U207" s="49">
        <v>108080.00000000001</v>
      </c>
      <c r="V207" s="104"/>
      <c r="W207" s="33">
        <v>2016</v>
      </c>
      <c r="X207" s="33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</row>
    <row r="208" spans="1:102" ht="50.1" customHeight="1">
      <c r="A208" s="30" t="s">
        <v>652</v>
      </c>
      <c r="B208" s="31" t="s">
        <v>35</v>
      </c>
      <c r="C208" s="32" t="s">
        <v>653</v>
      </c>
      <c r="D208" s="32" t="s">
        <v>636</v>
      </c>
      <c r="E208" s="32" t="s">
        <v>654</v>
      </c>
      <c r="F208" s="32" t="s">
        <v>50</v>
      </c>
      <c r="G208" s="33" t="s">
        <v>40</v>
      </c>
      <c r="H208" s="34">
        <v>0</v>
      </c>
      <c r="I208" s="33" t="s">
        <v>41</v>
      </c>
      <c r="J208" s="33" t="s">
        <v>42</v>
      </c>
      <c r="K208" s="33" t="s">
        <v>151</v>
      </c>
      <c r="L208" s="33" t="s">
        <v>44</v>
      </c>
      <c r="M208" s="33" t="s">
        <v>86</v>
      </c>
      <c r="N208" s="33" t="s">
        <v>152</v>
      </c>
      <c r="O208" s="33" t="s">
        <v>638</v>
      </c>
      <c r="P208" s="33" t="s">
        <v>131</v>
      </c>
      <c r="Q208" s="33" t="s">
        <v>132</v>
      </c>
      <c r="R208" s="35">
        <v>500</v>
      </c>
      <c r="S208" s="35">
        <v>193</v>
      </c>
      <c r="T208" s="36">
        <v>0</v>
      </c>
      <c r="U208" s="37">
        <f>T208*1.12</f>
        <v>0</v>
      </c>
      <c r="V208" s="38" t="s">
        <v>50</v>
      </c>
      <c r="W208" s="33">
        <v>2016</v>
      </c>
      <c r="X208" s="39">
        <v>11</v>
      </c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</row>
    <row r="209" spans="1:102" ht="50.1" customHeight="1">
      <c r="A209" s="46" t="s">
        <v>655</v>
      </c>
      <c r="B209" s="31" t="s">
        <v>35</v>
      </c>
      <c r="C209" s="97" t="s">
        <v>653</v>
      </c>
      <c r="D209" s="97" t="s">
        <v>636</v>
      </c>
      <c r="E209" s="97" t="s">
        <v>654</v>
      </c>
      <c r="F209" s="101"/>
      <c r="G209" s="33" t="s">
        <v>40</v>
      </c>
      <c r="H209" s="31">
        <v>0</v>
      </c>
      <c r="I209" s="33">
        <v>590000000</v>
      </c>
      <c r="J209" s="33" t="s">
        <v>42</v>
      </c>
      <c r="K209" s="33" t="s">
        <v>163</v>
      </c>
      <c r="L209" s="33" t="s">
        <v>44</v>
      </c>
      <c r="M209" s="33" t="s">
        <v>86</v>
      </c>
      <c r="N209" s="60" t="s">
        <v>152</v>
      </c>
      <c r="O209" s="33" t="s">
        <v>481</v>
      </c>
      <c r="P209" s="102">
        <v>166</v>
      </c>
      <c r="Q209" s="102" t="s">
        <v>132</v>
      </c>
      <c r="R209" s="61">
        <v>500</v>
      </c>
      <c r="S209" s="61">
        <v>193</v>
      </c>
      <c r="T209" s="49">
        <f>R209*S209</f>
        <v>96500</v>
      </c>
      <c r="U209" s="49">
        <v>108080.00000000001</v>
      </c>
      <c r="V209" s="33"/>
      <c r="W209" s="33">
        <v>2016</v>
      </c>
      <c r="X209" s="33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</row>
    <row r="210" spans="1:102" ht="50.1" customHeight="1">
      <c r="A210" s="30" t="s">
        <v>656</v>
      </c>
      <c r="B210" s="31" t="s">
        <v>35</v>
      </c>
      <c r="C210" s="32" t="s">
        <v>657</v>
      </c>
      <c r="D210" s="32" t="s">
        <v>636</v>
      </c>
      <c r="E210" s="32" t="s">
        <v>658</v>
      </c>
      <c r="F210" s="32" t="s">
        <v>50</v>
      </c>
      <c r="G210" s="33" t="s">
        <v>40</v>
      </c>
      <c r="H210" s="34">
        <v>0</v>
      </c>
      <c r="I210" s="33" t="s">
        <v>41</v>
      </c>
      <c r="J210" s="33" t="s">
        <v>42</v>
      </c>
      <c r="K210" s="33" t="s">
        <v>151</v>
      </c>
      <c r="L210" s="33" t="s">
        <v>44</v>
      </c>
      <c r="M210" s="33" t="s">
        <v>86</v>
      </c>
      <c r="N210" s="33" t="s">
        <v>152</v>
      </c>
      <c r="O210" s="33" t="s">
        <v>638</v>
      </c>
      <c r="P210" s="33" t="s">
        <v>131</v>
      </c>
      <c r="Q210" s="33" t="s">
        <v>132</v>
      </c>
      <c r="R210" s="35">
        <v>500</v>
      </c>
      <c r="S210" s="35">
        <v>204.4</v>
      </c>
      <c r="T210" s="36">
        <v>0</v>
      </c>
      <c r="U210" s="37">
        <f>T210*1.12</f>
        <v>0</v>
      </c>
      <c r="V210" s="38" t="s">
        <v>50</v>
      </c>
      <c r="W210" s="33">
        <v>2016</v>
      </c>
      <c r="X210" s="39">
        <v>11</v>
      </c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</row>
    <row r="211" spans="1:102" ht="50.1" customHeight="1">
      <c r="A211" s="46" t="s">
        <v>659</v>
      </c>
      <c r="B211" s="31" t="s">
        <v>35</v>
      </c>
      <c r="C211" s="47" t="s">
        <v>657</v>
      </c>
      <c r="D211" s="97" t="s">
        <v>636</v>
      </c>
      <c r="E211" s="47" t="s">
        <v>658</v>
      </c>
      <c r="F211" s="32"/>
      <c r="G211" s="33" t="s">
        <v>40</v>
      </c>
      <c r="H211" s="31">
        <v>0</v>
      </c>
      <c r="I211" s="33">
        <v>590000000</v>
      </c>
      <c r="J211" s="33" t="s">
        <v>42</v>
      </c>
      <c r="K211" s="33" t="s">
        <v>163</v>
      </c>
      <c r="L211" s="33" t="s">
        <v>44</v>
      </c>
      <c r="M211" s="33" t="s">
        <v>86</v>
      </c>
      <c r="N211" s="60" t="s">
        <v>152</v>
      </c>
      <c r="O211" s="33" t="s">
        <v>481</v>
      </c>
      <c r="P211" s="102">
        <v>166</v>
      </c>
      <c r="Q211" s="102" t="s">
        <v>132</v>
      </c>
      <c r="R211" s="105">
        <v>500</v>
      </c>
      <c r="S211" s="105">
        <v>204.4</v>
      </c>
      <c r="T211" s="49">
        <f>R211*S211</f>
        <v>102200</v>
      </c>
      <c r="U211" s="49">
        <v>114464.00000000001</v>
      </c>
      <c r="V211" s="106"/>
      <c r="W211" s="33">
        <v>2016</v>
      </c>
      <c r="X211" s="33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</row>
    <row r="212" spans="1:102" ht="50.1" customHeight="1">
      <c r="A212" s="30" t="s">
        <v>660</v>
      </c>
      <c r="B212" s="76" t="s">
        <v>660</v>
      </c>
      <c r="C212" s="32" t="s">
        <v>661</v>
      </c>
      <c r="D212" s="32" t="s">
        <v>636</v>
      </c>
      <c r="E212" s="32" t="s">
        <v>662</v>
      </c>
      <c r="F212" s="32" t="s">
        <v>50</v>
      </c>
      <c r="G212" s="33" t="s">
        <v>40</v>
      </c>
      <c r="H212" s="34">
        <v>0</v>
      </c>
      <c r="I212" s="33" t="s">
        <v>41</v>
      </c>
      <c r="J212" s="33" t="s">
        <v>42</v>
      </c>
      <c r="K212" s="33" t="s">
        <v>493</v>
      </c>
      <c r="L212" s="33" t="s">
        <v>42</v>
      </c>
      <c r="M212" s="33" t="s">
        <v>86</v>
      </c>
      <c r="N212" s="33" t="s">
        <v>542</v>
      </c>
      <c r="O212" s="33" t="s">
        <v>144</v>
      </c>
      <c r="P212" s="33" t="s">
        <v>131</v>
      </c>
      <c r="Q212" s="33" t="s">
        <v>132</v>
      </c>
      <c r="R212" s="35">
        <v>50</v>
      </c>
      <c r="S212" s="35">
        <v>197</v>
      </c>
      <c r="T212" s="36">
        <f>R212*S212</f>
        <v>9850</v>
      </c>
      <c r="U212" s="37">
        <f>T212*1.12</f>
        <v>11032.000000000002</v>
      </c>
      <c r="V212" s="38" t="s">
        <v>50</v>
      </c>
      <c r="W212" s="33">
        <v>2016</v>
      </c>
      <c r="X212" s="39" t="s">
        <v>50</v>
      </c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</row>
    <row r="213" spans="1:102" ht="50.1" customHeight="1">
      <c r="A213" s="30" t="s">
        <v>663</v>
      </c>
      <c r="B213" s="76" t="s">
        <v>663</v>
      </c>
      <c r="C213" s="32" t="s">
        <v>664</v>
      </c>
      <c r="D213" s="32" t="s">
        <v>636</v>
      </c>
      <c r="E213" s="32" t="s">
        <v>665</v>
      </c>
      <c r="F213" s="32" t="s">
        <v>50</v>
      </c>
      <c r="G213" s="33" t="s">
        <v>40</v>
      </c>
      <c r="H213" s="34">
        <v>0</v>
      </c>
      <c r="I213" s="33" t="s">
        <v>41</v>
      </c>
      <c r="J213" s="33" t="s">
        <v>42</v>
      </c>
      <c r="K213" s="33" t="s">
        <v>493</v>
      </c>
      <c r="L213" s="33" t="s">
        <v>42</v>
      </c>
      <c r="M213" s="33" t="s">
        <v>86</v>
      </c>
      <c r="N213" s="33" t="s">
        <v>542</v>
      </c>
      <c r="O213" s="33" t="s">
        <v>144</v>
      </c>
      <c r="P213" s="33" t="s">
        <v>131</v>
      </c>
      <c r="Q213" s="33" t="s">
        <v>132</v>
      </c>
      <c r="R213" s="35">
        <v>200</v>
      </c>
      <c r="S213" s="35">
        <v>197</v>
      </c>
      <c r="T213" s="36">
        <f>R213*S213</f>
        <v>39400</v>
      </c>
      <c r="U213" s="37">
        <f>T213*1.12</f>
        <v>44128.000000000007</v>
      </c>
      <c r="V213" s="38" t="s">
        <v>50</v>
      </c>
      <c r="W213" s="33">
        <v>2016</v>
      </c>
      <c r="X213" s="39" t="s">
        <v>50</v>
      </c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</row>
    <row r="214" spans="1:102" ht="50.1" customHeight="1">
      <c r="A214" s="30" t="s">
        <v>666</v>
      </c>
      <c r="B214" s="76" t="s">
        <v>666</v>
      </c>
      <c r="C214" s="32" t="s">
        <v>667</v>
      </c>
      <c r="D214" s="32" t="s">
        <v>636</v>
      </c>
      <c r="E214" s="32" t="s">
        <v>668</v>
      </c>
      <c r="F214" s="32" t="s">
        <v>50</v>
      </c>
      <c r="G214" s="33" t="s">
        <v>40</v>
      </c>
      <c r="H214" s="34">
        <v>0</v>
      </c>
      <c r="I214" s="33" t="s">
        <v>41</v>
      </c>
      <c r="J214" s="33" t="s">
        <v>42</v>
      </c>
      <c r="K214" s="33" t="s">
        <v>493</v>
      </c>
      <c r="L214" s="33" t="s">
        <v>42</v>
      </c>
      <c r="M214" s="33" t="s">
        <v>86</v>
      </c>
      <c r="N214" s="33" t="s">
        <v>542</v>
      </c>
      <c r="O214" s="33" t="s">
        <v>144</v>
      </c>
      <c r="P214" s="33" t="s">
        <v>131</v>
      </c>
      <c r="Q214" s="33" t="s">
        <v>132</v>
      </c>
      <c r="R214" s="35">
        <v>200</v>
      </c>
      <c r="S214" s="35">
        <v>197</v>
      </c>
      <c r="T214" s="36">
        <f>R214*S214</f>
        <v>39400</v>
      </c>
      <c r="U214" s="37">
        <f>T214*1.12</f>
        <v>44128.000000000007</v>
      </c>
      <c r="V214" s="38" t="s">
        <v>50</v>
      </c>
      <c r="W214" s="33">
        <v>2016</v>
      </c>
      <c r="X214" s="39" t="s">
        <v>50</v>
      </c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</row>
    <row r="215" spans="1:102" ht="50.1" customHeight="1">
      <c r="A215" s="30" t="s">
        <v>669</v>
      </c>
      <c r="B215" s="31" t="s">
        <v>35</v>
      </c>
      <c r="C215" s="32" t="s">
        <v>670</v>
      </c>
      <c r="D215" s="32" t="s">
        <v>671</v>
      </c>
      <c r="E215" s="32" t="s">
        <v>672</v>
      </c>
      <c r="F215" s="32" t="s">
        <v>673</v>
      </c>
      <c r="G215" s="33" t="s">
        <v>40</v>
      </c>
      <c r="H215" s="34">
        <v>0</v>
      </c>
      <c r="I215" s="33" t="s">
        <v>41</v>
      </c>
      <c r="J215" s="33" t="s">
        <v>42</v>
      </c>
      <c r="K215" s="33" t="s">
        <v>493</v>
      </c>
      <c r="L215" s="33" t="s">
        <v>42</v>
      </c>
      <c r="M215" s="33" t="s">
        <v>45</v>
      </c>
      <c r="N215" s="33" t="s">
        <v>674</v>
      </c>
      <c r="O215" s="33" t="s">
        <v>58</v>
      </c>
      <c r="P215" s="33" t="s">
        <v>48</v>
      </c>
      <c r="Q215" s="33" t="s">
        <v>49</v>
      </c>
      <c r="R215" s="35">
        <v>30</v>
      </c>
      <c r="S215" s="35">
        <v>906</v>
      </c>
      <c r="T215" s="36">
        <v>0</v>
      </c>
      <c r="U215" s="37">
        <f>T215*1.12</f>
        <v>0</v>
      </c>
      <c r="V215" s="38" t="s">
        <v>50</v>
      </c>
      <c r="W215" s="33">
        <v>2016</v>
      </c>
      <c r="X215" s="39">
        <v>11</v>
      </c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</row>
    <row r="216" spans="1:102" ht="50.1" customHeight="1">
      <c r="A216" s="46" t="s">
        <v>675</v>
      </c>
      <c r="B216" s="31" t="s">
        <v>35</v>
      </c>
      <c r="C216" s="47" t="s">
        <v>670</v>
      </c>
      <c r="D216" s="65" t="s">
        <v>676</v>
      </c>
      <c r="E216" s="47" t="s">
        <v>672</v>
      </c>
      <c r="F216" s="72" t="s">
        <v>673</v>
      </c>
      <c r="G216" s="107" t="s">
        <v>40</v>
      </c>
      <c r="H216" s="31">
        <v>0</v>
      </c>
      <c r="I216" s="73">
        <v>590000000</v>
      </c>
      <c r="J216" s="33" t="s">
        <v>42</v>
      </c>
      <c r="K216" s="54" t="s">
        <v>480</v>
      </c>
      <c r="L216" s="33" t="s">
        <v>42</v>
      </c>
      <c r="M216" s="31" t="s">
        <v>45</v>
      </c>
      <c r="N216" s="31" t="s">
        <v>674</v>
      </c>
      <c r="O216" s="33" t="s">
        <v>481</v>
      </c>
      <c r="P216" s="31">
        <v>796</v>
      </c>
      <c r="Q216" s="31" t="s">
        <v>482</v>
      </c>
      <c r="R216" s="108">
        <v>30</v>
      </c>
      <c r="S216" s="109">
        <v>906</v>
      </c>
      <c r="T216" s="49">
        <f>R216*S216</f>
        <v>27180</v>
      </c>
      <c r="U216" s="49">
        <v>30441.600000000002</v>
      </c>
      <c r="V216" s="67"/>
      <c r="W216" s="33">
        <v>2016</v>
      </c>
      <c r="X216" s="31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</row>
    <row r="217" spans="1:102" ht="50.1" customHeight="1">
      <c r="A217" s="30" t="s">
        <v>677</v>
      </c>
      <c r="B217" s="31" t="s">
        <v>35</v>
      </c>
      <c r="C217" s="32" t="s">
        <v>678</v>
      </c>
      <c r="D217" s="32" t="s">
        <v>679</v>
      </c>
      <c r="E217" s="32" t="s">
        <v>680</v>
      </c>
      <c r="F217" s="32" t="s">
        <v>681</v>
      </c>
      <c r="G217" s="33" t="s">
        <v>40</v>
      </c>
      <c r="H217" s="34">
        <v>0</v>
      </c>
      <c r="I217" s="33" t="s">
        <v>41</v>
      </c>
      <c r="J217" s="33" t="s">
        <v>42</v>
      </c>
      <c r="K217" s="33" t="s">
        <v>493</v>
      </c>
      <c r="L217" s="33" t="s">
        <v>42</v>
      </c>
      <c r="M217" s="33" t="s">
        <v>45</v>
      </c>
      <c r="N217" s="33" t="s">
        <v>57</v>
      </c>
      <c r="O217" s="33" t="s">
        <v>58</v>
      </c>
      <c r="P217" s="33" t="s">
        <v>682</v>
      </c>
      <c r="Q217" s="33" t="s">
        <v>683</v>
      </c>
      <c r="R217" s="35">
        <v>200</v>
      </c>
      <c r="S217" s="35">
        <v>432</v>
      </c>
      <c r="T217" s="36">
        <v>0</v>
      </c>
      <c r="U217" s="37">
        <f>T217*1.12</f>
        <v>0</v>
      </c>
      <c r="V217" s="38" t="s">
        <v>50</v>
      </c>
      <c r="W217" s="33">
        <v>2016</v>
      </c>
      <c r="X217" s="39">
        <v>11</v>
      </c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</row>
    <row r="218" spans="1:102" ht="50.1" customHeight="1">
      <c r="A218" s="46" t="s">
        <v>684</v>
      </c>
      <c r="B218" s="31" t="s">
        <v>35</v>
      </c>
      <c r="C218" s="47" t="s">
        <v>678</v>
      </c>
      <c r="D218" s="47" t="s">
        <v>679</v>
      </c>
      <c r="E218" s="47" t="s">
        <v>680</v>
      </c>
      <c r="F218" s="47" t="s">
        <v>681</v>
      </c>
      <c r="G218" s="31" t="s">
        <v>40</v>
      </c>
      <c r="H218" s="31">
        <v>0</v>
      </c>
      <c r="I218" s="73">
        <v>590000000</v>
      </c>
      <c r="J218" s="33" t="s">
        <v>42</v>
      </c>
      <c r="K218" s="54" t="s">
        <v>480</v>
      </c>
      <c r="L218" s="33" t="s">
        <v>42</v>
      </c>
      <c r="M218" s="31" t="s">
        <v>45</v>
      </c>
      <c r="N218" s="31" t="s">
        <v>57</v>
      </c>
      <c r="O218" s="33" t="s">
        <v>481</v>
      </c>
      <c r="P218" s="31">
        <v>778</v>
      </c>
      <c r="Q218" s="31" t="s">
        <v>685</v>
      </c>
      <c r="R218" s="55">
        <v>200</v>
      </c>
      <c r="S218" s="66">
        <v>432</v>
      </c>
      <c r="T218" s="49">
        <f>R218*S218</f>
        <v>86400</v>
      </c>
      <c r="U218" s="49">
        <v>96768.000000000015</v>
      </c>
      <c r="V218" s="107"/>
      <c r="W218" s="33">
        <v>2016</v>
      </c>
      <c r="X218" s="31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</row>
    <row r="219" spans="1:102" ht="50.1" customHeight="1">
      <c r="A219" s="30" t="s">
        <v>686</v>
      </c>
      <c r="B219" s="31" t="s">
        <v>35</v>
      </c>
      <c r="C219" s="32" t="s">
        <v>687</v>
      </c>
      <c r="D219" s="32" t="s">
        <v>688</v>
      </c>
      <c r="E219" s="32" t="s">
        <v>689</v>
      </c>
      <c r="F219" s="32" t="s">
        <v>690</v>
      </c>
      <c r="G219" s="33" t="s">
        <v>40</v>
      </c>
      <c r="H219" s="34">
        <v>0</v>
      </c>
      <c r="I219" s="33" t="s">
        <v>41</v>
      </c>
      <c r="J219" s="33" t="s">
        <v>42</v>
      </c>
      <c r="K219" s="33" t="s">
        <v>273</v>
      </c>
      <c r="L219" s="33" t="s">
        <v>44</v>
      </c>
      <c r="M219" s="33" t="s">
        <v>45</v>
      </c>
      <c r="N219" s="33" t="s">
        <v>294</v>
      </c>
      <c r="O219" s="33" t="s">
        <v>109</v>
      </c>
      <c r="P219" s="33" t="s">
        <v>48</v>
      </c>
      <c r="Q219" s="33" t="s">
        <v>49</v>
      </c>
      <c r="R219" s="35">
        <v>200</v>
      </c>
      <c r="S219" s="35">
        <v>378</v>
      </c>
      <c r="T219" s="36">
        <v>0</v>
      </c>
      <c r="U219" s="37">
        <f>T219*1.12</f>
        <v>0</v>
      </c>
      <c r="V219" s="38" t="s">
        <v>50</v>
      </c>
      <c r="W219" s="33">
        <v>2016</v>
      </c>
      <c r="X219" s="39">
        <v>11</v>
      </c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</row>
    <row r="220" spans="1:102" ht="50.1" customHeight="1">
      <c r="A220" s="46" t="s">
        <v>691</v>
      </c>
      <c r="B220" s="31" t="s">
        <v>35</v>
      </c>
      <c r="C220" s="47" t="s">
        <v>687</v>
      </c>
      <c r="D220" s="47" t="s">
        <v>688</v>
      </c>
      <c r="E220" s="47" t="s">
        <v>689</v>
      </c>
      <c r="F220" s="47" t="s">
        <v>690</v>
      </c>
      <c r="G220" s="31" t="s">
        <v>40</v>
      </c>
      <c r="H220" s="31">
        <v>0</v>
      </c>
      <c r="I220" s="33">
        <v>590000000</v>
      </c>
      <c r="J220" s="33" t="s">
        <v>42</v>
      </c>
      <c r="K220" s="31" t="s">
        <v>202</v>
      </c>
      <c r="L220" s="33" t="s">
        <v>44</v>
      </c>
      <c r="M220" s="31" t="s">
        <v>45</v>
      </c>
      <c r="N220" s="31" t="s">
        <v>294</v>
      </c>
      <c r="O220" s="33" t="s">
        <v>113</v>
      </c>
      <c r="P220" s="33">
        <v>796</v>
      </c>
      <c r="Q220" s="31" t="s">
        <v>49</v>
      </c>
      <c r="R220" s="48">
        <v>200</v>
      </c>
      <c r="S220" s="48">
        <v>378</v>
      </c>
      <c r="T220" s="49">
        <f>R220*S220</f>
        <v>75600</v>
      </c>
      <c r="U220" s="49">
        <v>84672.000000000015</v>
      </c>
      <c r="V220" s="70"/>
      <c r="W220" s="33">
        <v>2016</v>
      </c>
      <c r="X220" s="31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</row>
    <row r="221" spans="1:102" ht="50.1" customHeight="1">
      <c r="A221" s="30" t="s">
        <v>692</v>
      </c>
      <c r="B221" s="31" t="s">
        <v>35</v>
      </c>
      <c r="C221" s="32" t="s">
        <v>687</v>
      </c>
      <c r="D221" s="32" t="s">
        <v>688</v>
      </c>
      <c r="E221" s="32" t="s">
        <v>689</v>
      </c>
      <c r="F221" s="32" t="s">
        <v>693</v>
      </c>
      <c r="G221" s="33" t="s">
        <v>40</v>
      </c>
      <c r="H221" s="34">
        <v>0</v>
      </c>
      <c r="I221" s="33" t="s">
        <v>41</v>
      </c>
      <c r="J221" s="33" t="s">
        <v>42</v>
      </c>
      <c r="K221" s="33" t="s">
        <v>273</v>
      </c>
      <c r="L221" s="33" t="s">
        <v>44</v>
      </c>
      <c r="M221" s="33" t="s">
        <v>45</v>
      </c>
      <c r="N221" s="33" t="s">
        <v>294</v>
      </c>
      <c r="O221" s="33" t="s">
        <v>109</v>
      </c>
      <c r="P221" s="33" t="s">
        <v>48</v>
      </c>
      <c r="Q221" s="33" t="s">
        <v>49</v>
      </c>
      <c r="R221" s="35">
        <v>30</v>
      </c>
      <c r="S221" s="35">
        <v>754</v>
      </c>
      <c r="T221" s="36">
        <v>0</v>
      </c>
      <c r="U221" s="37">
        <f>T221*1.12</f>
        <v>0</v>
      </c>
      <c r="V221" s="38" t="s">
        <v>50</v>
      </c>
      <c r="W221" s="33">
        <v>2016</v>
      </c>
      <c r="X221" s="39">
        <v>11</v>
      </c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</row>
    <row r="222" spans="1:102" ht="50.1" customHeight="1">
      <c r="A222" s="46" t="s">
        <v>694</v>
      </c>
      <c r="B222" s="31" t="s">
        <v>35</v>
      </c>
      <c r="C222" s="47" t="s">
        <v>687</v>
      </c>
      <c r="D222" s="47" t="s">
        <v>688</v>
      </c>
      <c r="E222" s="47" t="s">
        <v>689</v>
      </c>
      <c r="F222" s="47" t="s">
        <v>693</v>
      </c>
      <c r="G222" s="31" t="s">
        <v>40</v>
      </c>
      <c r="H222" s="31">
        <v>0</v>
      </c>
      <c r="I222" s="33">
        <v>590000000</v>
      </c>
      <c r="J222" s="33" t="s">
        <v>42</v>
      </c>
      <c r="K222" s="31" t="s">
        <v>202</v>
      </c>
      <c r="L222" s="33" t="s">
        <v>44</v>
      </c>
      <c r="M222" s="31" t="s">
        <v>45</v>
      </c>
      <c r="N222" s="31" t="s">
        <v>294</v>
      </c>
      <c r="O222" s="33" t="s">
        <v>113</v>
      </c>
      <c r="P222" s="33">
        <v>796</v>
      </c>
      <c r="Q222" s="31" t="s">
        <v>49</v>
      </c>
      <c r="R222" s="48">
        <v>30</v>
      </c>
      <c r="S222" s="48">
        <v>754</v>
      </c>
      <c r="T222" s="49">
        <f>R222*S222</f>
        <v>22620</v>
      </c>
      <c r="U222" s="49">
        <v>25334.400000000001</v>
      </c>
      <c r="V222" s="70"/>
      <c r="W222" s="33">
        <v>2016</v>
      </c>
      <c r="X222" s="31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</row>
    <row r="223" spans="1:102" ht="50.1" customHeight="1">
      <c r="A223" s="30" t="s">
        <v>695</v>
      </c>
      <c r="B223" s="31" t="s">
        <v>35</v>
      </c>
      <c r="C223" s="32" t="s">
        <v>687</v>
      </c>
      <c r="D223" s="32" t="s">
        <v>688</v>
      </c>
      <c r="E223" s="32" t="s">
        <v>689</v>
      </c>
      <c r="F223" s="32" t="s">
        <v>688</v>
      </c>
      <c r="G223" s="33" t="s">
        <v>101</v>
      </c>
      <c r="H223" s="34">
        <v>10</v>
      </c>
      <c r="I223" s="33" t="s">
        <v>41</v>
      </c>
      <c r="J223" s="33" t="s">
        <v>42</v>
      </c>
      <c r="K223" s="33" t="s">
        <v>198</v>
      </c>
      <c r="L223" s="33" t="s">
        <v>44</v>
      </c>
      <c r="M223" s="33" t="s">
        <v>86</v>
      </c>
      <c r="N223" s="33" t="s">
        <v>199</v>
      </c>
      <c r="O223" s="33" t="s">
        <v>200</v>
      </c>
      <c r="P223" s="33" t="s">
        <v>48</v>
      </c>
      <c r="Q223" s="33" t="s">
        <v>49</v>
      </c>
      <c r="R223" s="35">
        <v>650</v>
      </c>
      <c r="S223" s="35">
        <v>569.4</v>
      </c>
      <c r="T223" s="36">
        <v>0</v>
      </c>
      <c r="U223" s="37">
        <f>T223*1.12</f>
        <v>0</v>
      </c>
      <c r="V223" s="38"/>
      <c r="W223" s="33">
        <v>2016</v>
      </c>
      <c r="X223" s="39">
        <v>11</v>
      </c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</row>
    <row r="224" spans="1:102" ht="50.1" customHeight="1">
      <c r="A224" s="46" t="s">
        <v>696</v>
      </c>
      <c r="B224" s="31" t="s">
        <v>35</v>
      </c>
      <c r="C224" s="47" t="s">
        <v>687</v>
      </c>
      <c r="D224" s="47" t="s">
        <v>688</v>
      </c>
      <c r="E224" s="47" t="s">
        <v>689</v>
      </c>
      <c r="F224" s="47" t="s">
        <v>688</v>
      </c>
      <c r="G224" s="31" t="s">
        <v>101</v>
      </c>
      <c r="H224" s="31">
        <v>10</v>
      </c>
      <c r="I224" s="33">
        <v>590000000</v>
      </c>
      <c r="J224" s="33" t="s">
        <v>42</v>
      </c>
      <c r="K224" s="31" t="s">
        <v>202</v>
      </c>
      <c r="L224" s="33" t="s">
        <v>44</v>
      </c>
      <c r="M224" s="31" t="s">
        <v>86</v>
      </c>
      <c r="N224" s="31" t="s">
        <v>46</v>
      </c>
      <c r="O224" s="60" t="s">
        <v>164</v>
      </c>
      <c r="P224" s="33" t="s">
        <v>48</v>
      </c>
      <c r="Q224" s="31" t="s">
        <v>49</v>
      </c>
      <c r="R224" s="48">
        <v>650</v>
      </c>
      <c r="S224" s="48">
        <v>569.4</v>
      </c>
      <c r="T224" s="49">
        <f>R224*S224</f>
        <v>370110</v>
      </c>
      <c r="U224" s="49">
        <v>414523.2</v>
      </c>
      <c r="V224" s="70"/>
      <c r="W224" s="33">
        <v>2016</v>
      </c>
      <c r="X224" s="31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</row>
    <row r="225" spans="1:102" ht="50.1" customHeight="1">
      <c r="A225" s="30" t="s">
        <v>697</v>
      </c>
      <c r="B225" s="31" t="s">
        <v>35</v>
      </c>
      <c r="C225" s="32" t="s">
        <v>698</v>
      </c>
      <c r="D225" s="32" t="s">
        <v>699</v>
      </c>
      <c r="E225" s="32" t="s">
        <v>700</v>
      </c>
      <c r="F225" s="32" t="s">
        <v>701</v>
      </c>
      <c r="G225" s="33" t="s">
        <v>40</v>
      </c>
      <c r="H225" s="34">
        <v>0</v>
      </c>
      <c r="I225" s="33" t="s">
        <v>41</v>
      </c>
      <c r="J225" s="33" t="s">
        <v>42</v>
      </c>
      <c r="K225" s="33" t="s">
        <v>43</v>
      </c>
      <c r="L225" s="33" t="s">
        <v>44</v>
      </c>
      <c r="M225" s="33" t="s">
        <v>45</v>
      </c>
      <c r="N225" s="33" t="s">
        <v>46</v>
      </c>
      <c r="O225" s="33" t="s">
        <v>109</v>
      </c>
      <c r="P225" s="33" t="s">
        <v>131</v>
      </c>
      <c r="Q225" s="33" t="s">
        <v>132</v>
      </c>
      <c r="R225" s="35">
        <v>50</v>
      </c>
      <c r="S225" s="35">
        <v>1104</v>
      </c>
      <c r="T225" s="36">
        <v>0</v>
      </c>
      <c r="U225" s="37">
        <f>T225*1.12</f>
        <v>0</v>
      </c>
      <c r="V225" s="38" t="s">
        <v>50</v>
      </c>
      <c r="W225" s="33">
        <v>2016</v>
      </c>
      <c r="X225" s="39">
        <v>11</v>
      </c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</row>
    <row r="226" spans="1:102" s="45" customFormat="1" ht="50.1" customHeight="1">
      <c r="A226" s="76" t="s">
        <v>702</v>
      </c>
      <c r="B226" s="31" t="s">
        <v>35</v>
      </c>
      <c r="C226" s="47" t="s">
        <v>698</v>
      </c>
      <c r="D226" s="47" t="s">
        <v>699</v>
      </c>
      <c r="E226" s="47" t="s">
        <v>700</v>
      </c>
      <c r="F226" s="47" t="s">
        <v>701</v>
      </c>
      <c r="G226" s="31" t="s">
        <v>40</v>
      </c>
      <c r="H226" s="31">
        <v>0</v>
      </c>
      <c r="I226" s="33">
        <v>590000000</v>
      </c>
      <c r="J226" s="33" t="s">
        <v>42</v>
      </c>
      <c r="K226" s="31" t="s">
        <v>172</v>
      </c>
      <c r="L226" s="33" t="s">
        <v>44</v>
      </c>
      <c r="M226" s="31" t="s">
        <v>45</v>
      </c>
      <c r="N226" s="31" t="s">
        <v>46</v>
      </c>
      <c r="O226" s="33" t="s">
        <v>113</v>
      </c>
      <c r="P226" s="33">
        <v>166</v>
      </c>
      <c r="Q226" s="31" t="s">
        <v>132</v>
      </c>
      <c r="R226" s="64">
        <v>50</v>
      </c>
      <c r="S226" s="64">
        <v>1104</v>
      </c>
      <c r="T226" s="64">
        <v>0</v>
      </c>
      <c r="U226" s="357">
        <f>T226*1.12</f>
        <v>0</v>
      </c>
      <c r="V226" s="361"/>
      <c r="W226" s="33">
        <v>2016</v>
      </c>
      <c r="X226" s="31" t="s">
        <v>1529</v>
      </c>
      <c r="Y226" s="347"/>
      <c r="Z226" s="41"/>
      <c r="AA226" s="42"/>
      <c r="AB226" s="41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</row>
    <row r="227" spans="1:102" s="45" customFormat="1" ht="50.1" customHeight="1">
      <c r="A227" s="31" t="s">
        <v>12369</v>
      </c>
      <c r="B227" s="31" t="s">
        <v>35</v>
      </c>
      <c r="C227" s="47" t="s">
        <v>698</v>
      </c>
      <c r="D227" s="47" t="s">
        <v>699</v>
      </c>
      <c r="E227" s="47" t="s">
        <v>700</v>
      </c>
      <c r="F227" s="47" t="s">
        <v>701</v>
      </c>
      <c r="G227" s="31" t="s">
        <v>40</v>
      </c>
      <c r="H227" s="31">
        <v>0</v>
      </c>
      <c r="I227" s="33">
        <v>590000000</v>
      </c>
      <c r="J227" s="33" t="s">
        <v>42</v>
      </c>
      <c r="K227" s="31" t="s">
        <v>3833</v>
      </c>
      <c r="L227" s="33" t="s">
        <v>44</v>
      </c>
      <c r="M227" s="31" t="s">
        <v>45</v>
      </c>
      <c r="N227" s="31" t="s">
        <v>46</v>
      </c>
      <c r="O227" s="31" t="s">
        <v>64</v>
      </c>
      <c r="P227" s="33">
        <v>166</v>
      </c>
      <c r="Q227" s="31" t="s">
        <v>132</v>
      </c>
      <c r="R227" s="64">
        <v>50</v>
      </c>
      <c r="S227" s="64">
        <v>1340</v>
      </c>
      <c r="T227" s="64">
        <f>R227*S227</f>
        <v>67000</v>
      </c>
      <c r="U227" s="64">
        <f>T227*1.12</f>
        <v>75040</v>
      </c>
      <c r="V227" s="361"/>
      <c r="W227" s="33">
        <v>2016</v>
      </c>
      <c r="X227" s="31"/>
      <c r="Y227" s="347"/>
      <c r="Z227" s="41"/>
      <c r="AA227" s="42"/>
      <c r="AB227" s="41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</row>
    <row r="228" spans="1:102" ht="50.1" customHeight="1">
      <c r="A228" s="30" t="s">
        <v>703</v>
      </c>
      <c r="B228" s="31" t="s">
        <v>35</v>
      </c>
      <c r="C228" s="32" t="s">
        <v>698</v>
      </c>
      <c r="D228" s="32" t="s">
        <v>699</v>
      </c>
      <c r="E228" s="32" t="s">
        <v>700</v>
      </c>
      <c r="F228" s="32" t="s">
        <v>704</v>
      </c>
      <c r="G228" s="33" t="s">
        <v>40</v>
      </c>
      <c r="H228" s="34">
        <v>0</v>
      </c>
      <c r="I228" s="33" t="s">
        <v>41</v>
      </c>
      <c r="J228" s="33" t="s">
        <v>42</v>
      </c>
      <c r="K228" s="33" t="s">
        <v>43</v>
      </c>
      <c r="L228" s="33" t="s">
        <v>44</v>
      </c>
      <c r="M228" s="33" t="s">
        <v>45</v>
      </c>
      <c r="N228" s="33" t="s">
        <v>46</v>
      </c>
      <c r="O228" s="33" t="s">
        <v>109</v>
      </c>
      <c r="P228" s="33" t="s">
        <v>131</v>
      </c>
      <c r="Q228" s="33" t="s">
        <v>132</v>
      </c>
      <c r="R228" s="35">
        <v>50</v>
      </c>
      <c r="S228" s="35">
        <v>1304</v>
      </c>
      <c r="T228" s="36">
        <v>0</v>
      </c>
      <c r="U228" s="37">
        <f>T228*1.12</f>
        <v>0</v>
      </c>
      <c r="V228" s="38" t="s">
        <v>50</v>
      </c>
      <c r="W228" s="33">
        <v>2016</v>
      </c>
      <c r="X228" s="39">
        <v>11</v>
      </c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</row>
    <row r="229" spans="1:102" ht="50.1" customHeight="1">
      <c r="A229" s="46" t="s">
        <v>705</v>
      </c>
      <c r="B229" s="31" t="s">
        <v>35</v>
      </c>
      <c r="C229" s="47" t="s">
        <v>698</v>
      </c>
      <c r="D229" s="47" t="s">
        <v>699</v>
      </c>
      <c r="E229" s="47" t="s">
        <v>700</v>
      </c>
      <c r="F229" s="81" t="s">
        <v>704</v>
      </c>
      <c r="G229" s="82" t="s">
        <v>40</v>
      </c>
      <c r="H229" s="31">
        <v>0</v>
      </c>
      <c r="I229" s="33">
        <v>590000000</v>
      </c>
      <c r="J229" s="33" t="s">
        <v>42</v>
      </c>
      <c r="K229" s="31" t="s">
        <v>172</v>
      </c>
      <c r="L229" s="33" t="s">
        <v>44</v>
      </c>
      <c r="M229" s="31" t="s">
        <v>45</v>
      </c>
      <c r="N229" s="82" t="s">
        <v>46</v>
      </c>
      <c r="O229" s="33" t="s">
        <v>113</v>
      </c>
      <c r="P229" s="83">
        <v>166</v>
      </c>
      <c r="Q229" s="82" t="s">
        <v>132</v>
      </c>
      <c r="R229" s="84">
        <v>50</v>
      </c>
      <c r="S229" s="84">
        <v>1304</v>
      </c>
      <c r="T229" s="49">
        <f>R229*S229</f>
        <v>65200</v>
      </c>
      <c r="U229" s="49">
        <v>73024</v>
      </c>
      <c r="V229" s="85"/>
      <c r="W229" s="33">
        <v>2016</v>
      </c>
      <c r="X229" s="31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</row>
    <row r="230" spans="1:102" ht="50.1" customHeight="1">
      <c r="A230" s="30" t="s">
        <v>706</v>
      </c>
      <c r="B230" s="31" t="s">
        <v>35</v>
      </c>
      <c r="C230" s="32" t="s">
        <v>698</v>
      </c>
      <c r="D230" s="32" t="s">
        <v>699</v>
      </c>
      <c r="E230" s="32" t="s">
        <v>700</v>
      </c>
      <c r="F230" s="32" t="s">
        <v>707</v>
      </c>
      <c r="G230" s="33" t="s">
        <v>40</v>
      </c>
      <c r="H230" s="34">
        <v>0</v>
      </c>
      <c r="I230" s="33" t="s">
        <v>41</v>
      </c>
      <c r="J230" s="33" t="s">
        <v>42</v>
      </c>
      <c r="K230" s="33" t="s">
        <v>130</v>
      </c>
      <c r="L230" s="33" t="s">
        <v>42</v>
      </c>
      <c r="M230" s="33" t="s">
        <v>45</v>
      </c>
      <c r="N230" s="33" t="s">
        <v>674</v>
      </c>
      <c r="O230" s="33" t="s">
        <v>58</v>
      </c>
      <c r="P230" s="33" t="s">
        <v>131</v>
      </c>
      <c r="Q230" s="33" t="s">
        <v>132</v>
      </c>
      <c r="R230" s="35">
        <v>50</v>
      </c>
      <c r="S230" s="35">
        <v>1104</v>
      </c>
      <c r="T230" s="36">
        <v>0</v>
      </c>
      <c r="U230" s="37">
        <f>T230*1.12</f>
        <v>0</v>
      </c>
      <c r="V230" s="38" t="s">
        <v>50</v>
      </c>
      <c r="W230" s="33">
        <v>2016</v>
      </c>
      <c r="X230" s="39">
        <v>11</v>
      </c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</row>
    <row r="231" spans="1:102" ht="50.1" customHeight="1">
      <c r="A231" s="46" t="s">
        <v>708</v>
      </c>
      <c r="B231" s="31" t="s">
        <v>35</v>
      </c>
      <c r="C231" s="47" t="s">
        <v>698</v>
      </c>
      <c r="D231" s="47" t="s">
        <v>699</v>
      </c>
      <c r="E231" s="47" t="s">
        <v>700</v>
      </c>
      <c r="F231" s="81" t="s">
        <v>709</v>
      </c>
      <c r="G231" s="82" t="s">
        <v>40</v>
      </c>
      <c r="H231" s="31">
        <v>0</v>
      </c>
      <c r="I231" s="73">
        <v>590000000</v>
      </c>
      <c r="J231" s="33" t="s">
        <v>42</v>
      </c>
      <c r="K231" s="54" t="s">
        <v>210</v>
      </c>
      <c r="L231" s="33" t="s">
        <v>42</v>
      </c>
      <c r="M231" s="31" t="s">
        <v>45</v>
      </c>
      <c r="N231" s="82" t="s">
        <v>674</v>
      </c>
      <c r="O231" s="73" t="s">
        <v>481</v>
      </c>
      <c r="P231" s="82">
        <v>166</v>
      </c>
      <c r="Q231" s="82" t="s">
        <v>135</v>
      </c>
      <c r="R231" s="55">
        <v>50</v>
      </c>
      <c r="S231" s="66">
        <v>1104</v>
      </c>
      <c r="T231" s="49">
        <f>R231*S231</f>
        <v>55200</v>
      </c>
      <c r="U231" s="49">
        <v>61824.000000000007</v>
      </c>
      <c r="V231" s="110"/>
      <c r="W231" s="33">
        <v>2016</v>
      </c>
      <c r="X231" s="31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</row>
    <row r="232" spans="1:102" ht="50.1" customHeight="1">
      <c r="A232" s="30" t="s">
        <v>710</v>
      </c>
      <c r="B232" s="31" t="s">
        <v>35</v>
      </c>
      <c r="C232" s="32" t="s">
        <v>711</v>
      </c>
      <c r="D232" s="32" t="s">
        <v>712</v>
      </c>
      <c r="E232" s="32" t="s">
        <v>713</v>
      </c>
      <c r="F232" s="32" t="s">
        <v>714</v>
      </c>
      <c r="G232" s="33" t="s">
        <v>40</v>
      </c>
      <c r="H232" s="34">
        <v>0</v>
      </c>
      <c r="I232" s="33">
        <v>590000000</v>
      </c>
      <c r="J232" s="33" t="s">
        <v>42</v>
      </c>
      <c r="K232" s="33" t="s">
        <v>130</v>
      </c>
      <c r="L232" s="33" t="s">
        <v>42</v>
      </c>
      <c r="M232" s="33" t="s">
        <v>86</v>
      </c>
      <c r="N232" s="33" t="s">
        <v>57</v>
      </c>
      <c r="O232" s="33" t="s">
        <v>58</v>
      </c>
      <c r="P232" s="33">
        <v>166</v>
      </c>
      <c r="Q232" s="33" t="s">
        <v>132</v>
      </c>
      <c r="R232" s="111">
        <v>900</v>
      </c>
      <c r="S232" s="111">
        <v>214</v>
      </c>
      <c r="T232" s="36">
        <v>0</v>
      </c>
      <c r="U232" s="37">
        <f>T232*1.12</f>
        <v>0</v>
      </c>
      <c r="V232" s="38" t="s">
        <v>50</v>
      </c>
      <c r="W232" s="33">
        <v>2016</v>
      </c>
      <c r="X232" s="39">
        <v>11</v>
      </c>
      <c r="Y232" s="40"/>
      <c r="Z232" s="40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</row>
    <row r="233" spans="1:102" ht="50.1" customHeight="1">
      <c r="A233" s="76" t="s">
        <v>715</v>
      </c>
      <c r="B233" s="31" t="s">
        <v>35</v>
      </c>
      <c r="C233" s="47" t="s">
        <v>711</v>
      </c>
      <c r="D233" s="65" t="s">
        <v>712</v>
      </c>
      <c r="E233" s="47" t="s">
        <v>713</v>
      </c>
      <c r="F233" s="47" t="s">
        <v>714</v>
      </c>
      <c r="G233" s="31" t="s">
        <v>40</v>
      </c>
      <c r="H233" s="31">
        <v>0</v>
      </c>
      <c r="I233" s="73">
        <v>590000000</v>
      </c>
      <c r="J233" s="33" t="s">
        <v>42</v>
      </c>
      <c r="K233" s="54" t="s">
        <v>506</v>
      </c>
      <c r="L233" s="33" t="s">
        <v>42</v>
      </c>
      <c r="M233" s="31" t="s">
        <v>86</v>
      </c>
      <c r="N233" s="31" t="s">
        <v>57</v>
      </c>
      <c r="O233" s="73" t="s">
        <v>481</v>
      </c>
      <c r="P233" s="31">
        <v>166</v>
      </c>
      <c r="Q233" s="33" t="s">
        <v>132</v>
      </c>
      <c r="R233" s="64">
        <v>900</v>
      </c>
      <c r="S233" s="77">
        <v>214</v>
      </c>
      <c r="T233" s="49">
        <v>0</v>
      </c>
      <c r="U233" s="37">
        <f>T233*1.12</f>
        <v>0</v>
      </c>
      <c r="V233" s="110"/>
      <c r="W233" s="33">
        <v>2016</v>
      </c>
      <c r="X233" s="31" t="s">
        <v>716</v>
      </c>
      <c r="Y233" s="40"/>
      <c r="Z233" s="40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</row>
    <row r="234" spans="1:102" ht="50.1" customHeight="1">
      <c r="A234" s="76" t="s">
        <v>717</v>
      </c>
      <c r="B234" s="31" t="s">
        <v>35</v>
      </c>
      <c r="C234" s="47" t="s">
        <v>711</v>
      </c>
      <c r="D234" s="65" t="s">
        <v>712</v>
      </c>
      <c r="E234" s="47" t="s">
        <v>713</v>
      </c>
      <c r="F234" s="47" t="s">
        <v>714</v>
      </c>
      <c r="G234" s="31" t="s">
        <v>40</v>
      </c>
      <c r="H234" s="31">
        <v>0</v>
      </c>
      <c r="I234" s="73">
        <v>590000000</v>
      </c>
      <c r="J234" s="33" t="s">
        <v>42</v>
      </c>
      <c r="K234" s="54" t="s">
        <v>509</v>
      </c>
      <c r="L234" s="33" t="s">
        <v>42</v>
      </c>
      <c r="M234" s="31" t="s">
        <v>510</v>
      </c>
      <c r="N234" s="31" t="s">
        <v>57</v>
      </c>
      <c r="O234" s="73" t="s">
        <v>396</v>
      </c>
      <c r="P234" s="31">
        <v>166</v>
      </c>
      <c r="Q234" s="33" t="s">
        <v>132</v>
      </c>
      <c r="R234" s="64">
        <v>900</v>
      </c>
      <c r="S234" s="77">
        <v>250</v>
      </c>
      <c r="T234" s="49">
        <f>R234*S234</f>
        <v>225000</v>
      </c>
      <c r="U234" s="49">
        <f>T234*1.12</f>
        <v>252000.00000000003</v>
      </c>
      <c r="V234" s="110"/>
      <c r="W234" s="33">
        <v>2016</v>
      </c>
      <c r="X234" s="31"/>
      <c r="Y234" s="40"/>
      <c r="Z234" s="40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</row>
    <row r="235" spans="1:102" ht="50.1" customHeight="1">
      <c r="A235" s="30" t="s">
        <v>718</v>
      </c>
      <c r="B235" s="31" t="s">
        <v>35</v>
      </c>
      <c r="C235" s="32" t="s">
        <v>719</v>
      </c>
      <c r="D235" s="32" t="s">
        <v>720</v>
      </c>
      <c r="E235" s="32" t="s">
        <v>721</v>
      </c>
      <c r="F235" s="32" t="s">
        <v>722</v>
      </c>
      <c r="G235" s="33" t="s">
        <v>101</v>
      </c>
      <c r="H235" s="34">
        <v>50</v>
      </c>
      <c r="I235" s="33" t="s">
        <v>41</v>
      </c>
      <c r="J235" s="33" t="s">
        <v>42</v>
      </c>
      <c r="K235" s="33" t="s">
        <v>379</v>
      </c>
      <c r="L235" s="33" t="s">
        <v>300</v>
      </c>
      <c r="M235" s="33" t="s">
        <v>71</v>
      </c>
      <c r="N235" s="33" t="s">
        <v>301</v>
      </c>
      <c r="O235" s="33" t="s">
        <v>73</v>
      </c>
      <c r="P235" s="33" t="s">
        <v>48</v>
      </c>
      <c r="Q235" s="33" t="s">
        <v>49</v>
      </c>
      <c r="R235" s="35">
        <v>19</v>
      </c>
      <c r="S235" s="35">
        <v>172000</v>
      </c>
      <c r="T235" s="36">
        <v>0</v>
      </c>
      <c r="U235" s="37">
        <f>T235*1.12</f>
        <v>0</v>
      </c>
      <c r="V235" s="112"/>
      <c r="W235" s="33">
        <v>2016</v>
      </c>
      <c r="X235" s="39">
        <v>11</v>
      </c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</row>
    <row r="236" spans="1:102" ht="50.1" customHeight="1">
      <c r="A236" s="46" t="s">
        <v>723</v>
      </c>
      <c r="B236" s="31" t="s">
        <v>35</v>
      </c>
      <c r="C236" s="79" t="s">
        <v>719</v>
      </c>
      <c r="D236" s="47" t="s">
        <v>720</v>
      </c>
      <c r="E236" s="47" t="s">
        <v>721</v>
      </c>
      <c r="F236" s="47" t="s">
        <v>722</v>
      </c>
      <c r="G236" s="33" t="s">
        <v>101</v>
      </c>
      <c r="H236" s="34">
        <v>50</v>
      </c>
      <c r="I236" s="33" t="s">
        <v>41</v>
      </c>
      <c r="J236" s="33" t="s">
        <v>42</v>
      </c>
      <c r="K236" s="33" t="s">
        <v>381</v>
      </c>
      <c r="L236" s="33" t="s">
        <v>300</v>
      </c>
      <c r="M236" s="33" t="s">
        <v>71</v>
      </c>
      <c r="N236" s="33" t="s">
        <v>301</v>
      </c>
      <c r="O236" s="33" t="s">
        <v>113</v>
      </c>
      <c r="P236" s="33" t="s">
        <v>48</v>
      </c>
      <c r="Q236" s="33" t="s">
        <v>49</v>
      </c>
      <c r="R236" s="68">
        <v>19</v>
      </c>
      <c r="S236" s="59">
        <v>172000</v>
      </c>
      <c r="T236" s="49">
        <f>R236*S236</f>
        <v>3268000</v>
      </c>
      <c r="U236" s="49">
        <v>3660160.0000000005</v>
      </c>
      <c r="V236" s="57"/>
      <c r="W236" s="33">
        <v>2016</v>
      </c>
      <c r="X236" s="33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</row>
    <row r="237" spans="1:102" ht="50.1" customHeight="1">
      <c r="A237" s="30" t="s">
        <v>724</v>
      </c>
      <c r="B237" s="31" t="s">
        <v>35</v>
      </c>
      <c r="C237" s="32" t="s">
        <v>725</v>
      </c>
      <c r="D237" s="32" t="s">
        <v>726</v>
      </c>
      <c r="E237" s="32" t="s">
        <v>486</v>
      </c>
      <c r="F237" s="32" t="s">
        <v>727</v>
      </c>
      <c r="G237" s="33" t="s">
        <v>101</v>
      </c>
      <c r="H237" s="34">
        <v>0</v>
      </c>
      <c r="I237" s="33" t="s">
        <v>41</v>
      </c>
      <c r="J237" s="33" t="s">
        <v>42</v>
      </c>
      <c r="K237" s="33" t="s">
        <v>379</v>
      </c>
      <c r="L237" s="33" t="s">
        <v>300</v>
      </c>
      <c r="M237" s="33" t="s">
        <v>71</v>
      </c>
      <c r="N237" s="33" t="s">
        <v>301</v>
      </c>
      <c r="O237" s="33" t="s">
        <v>73</v>
      </c>
      <c r="P237" s="33" t="s">
        <v>48</v>
      </c>
      <c r="Q237" s="33" t="s">
        <v>49</v>
      </c>
      <c r="R237" s="35">
        <v>7</v>
      </c>
      <c r="S237" s="35">
        <v>281611</v>
      </c>
      <c r="T237" s="36">
        <v>0</v>
      </c>
      <c r="U237" s="37">
        <f>T237*1.12</f>
        <v>0</v>
      </c>
      <c r="V237" s="38" t="s">
        <v>50</v>
      </c>
      <c r="W237" s="33">
        <v>2016</v>
      </c>
      <c r="X237" s="39">
        <v>11</v>
      </c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</row>
    <row r="238" spans="1:102" ht="50.1" customHeight="1">
      <c r="A238" s="46" t="s">
        <v>728</v>
      </c>
      <c r="B238" s="31" t="s">
        <v>35</v>
      </c>
      <c r="C238" s="47" t="s">
        <v>725</v>
      </c>
      <c r="D238" s="47" t="s">
        <v>726</v>
      </c>
      <c r="E238" s="47" t="s">
        <v>486</v>
      </c>
      <c r="F238" s="81" t="s">
        <v>727</v>
      </c>
      <c r="G238" s="33" t="s">
        <v>101</v>
      </c>
      <c r="H238" s="31">
        <v>0</v>
      </c>
      <c r="I238" s="33" t="s">
        <v>41</v>
      </c>
      <c r="J238" s="33" t="s">
        <v>42</v>
      </c>
      <c r="K238" s="33" t="s">
        <v>381</v>
      </c>
      <c r="L238" s="33" t="s">
        <v>300</v>
      </c>
      <c r="M238" s="33" t="s">
        <v>71</v>
      </c>
      <c r="N238" s="33" t="s">
        <v>301</v>
      </c>
      <c r="O238" s="33" t="s">
        <v>113</v>
      </c>
      <c r="P238" s="33" t="s">
        <v>48</v>
      </c>
      <c r="Q238" s="33" t="s">
        <v>49</v>
      </c>
      <c r="R238" s="68">
        <v>7</v>
      </c>
      <c r="S238" s="59">
        <v>281611</v>
      </c>
      <c r="T238" s="49">
        <f>R238*S238</f>
        <v>1971277</v>
      </c>
      <c r="U238" s="49">
        <v>2207830.2400000002</v>
      </c>
      <c r="V238" s="71"/>
      <c r="W238" s="33">
        <v>2016</v>
      </c>
      <c r="X238" s="96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</row>
    <row r="239" spans="1:102" ht="50.1" customHeight="1">
      <c r="A239" s="30" t="s">
        <v>729</v>
      </c>
      <c r="B239" s="31" t="s">
        <v>35</v>
      </c>
      <c r="C239" s="32" t="s">
        <v>725</v>
      </c>
      <c r="D239" s="32" t="s">
        <v>726</v>
      </c>
      <c r="E239" s="32" t="s">
        <v>486</v>
      </c>
      <c r="F239" s="32" t="s">
        <v>730</v>
      </c>
      <c r="G239" s="33" t="s">
        <v>101</v>
      </c>
      <c r="H239" s="34">
        <v>0</v>
      </c>
      <c r="I239" s="33" t="s">
        <v>41</v>
      </c>
      <c r="J239" s="33" t="s">
        <v>42</v>
      </c>
      <c r="K239" s="33" t="s">
        <v>379</v>
      </c>
      <c r="L239" s="33" t="s">
        <v>300</v>
      </c>
      <c r="M239" s="33" t="s">
        <v>71</v>
      </c>
      <c r="N239" s="33" t="s">
        <v>301</v>
      </c>
      <c r="O239" s="33" t="s">
        <v>73</v>
      </c>
      <c r="P239" s="33" t="s">
        <v>48</v>
      </c>
      <c r="Q239" s="33" t="s">
        <v>49</v>
      </c>
      <c r="R239" s="35">
        <v>12</v>
      </c>
      <c r="S239" s="35">
        <v>64200</v>
      </c>
      <c r="T239" s="36">
        <v>0</v>
      </c>
      <c r="U239" s="37">
        <f>T239*1.12</f>
        <v>0</v>
      </c>
      <c r="V239" s="38" t="s">
        <v>50</v>
      </c>
      <c r="W239" s="33">
        <v>2016</v>
      </c>
      <c r="X239" s="39">
        <v>11</v>
      </c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</row>
    <row r="240" spans="1:102" ht="50.1" customHeight="1">
      <c r="A240" s="46" t="s">
        <v>731</v>
      </c>
      <c r="B240" s="31" t="s">
        <v>35</v>
      </c>
      <c r="C240" s="47" t="s">
        <v>725</v>
      </c>
      <c r="D240" s="47" t="s">
        <v>726</v>
      </c>
      <c r="E240" s="47" t="s">
        <v>486</v>
      </c>
      <c r="F240" s="81" t="s">
        <v>730</v>
      </c>
      <c r="G240" s="33" t="s">
        <v>101</v>
      </c>
      <c r="H240" s="31">
        <v>0</v>
      </c>
      <c r="I240" s="33" t="s">
        <v>41</v>
      </c>
      <c r="J240" s="33" t="s">
        <v>42</v>
      </c>
      <c r="K240" s="33" t="s">
        <v>381</v>
      </c>
      <c r="L240" s="33" t="s">
        <v>300</v>
      </c>
      <c r="M240" s="33" t="s">
        <v>71</v>
      </c>
      <c r="N240" s="33" t="s">
        <v>301</v>
      </c>
      <c r="O240" s="33" t="s">
        <v>113</v>
      </c>
      <c r="P240" s="33" t="s">
        <v>48</v>
      </c>
      <c r="Q240" s="33" t="s">
        <v>49</v>
      </c>
      <c r="R240" s="68">
        <v>12</v>
      </c>
      <c r="S240" s="59">
        <v>64200</v>
      </c>
      <c r="T240" s="49">
        <f>R240*S240</f>
        <v>770400</v>
      </c>
      <c r="U240" s="49">
        <v>862848.00000000012</v>
      </c>
      <c r="V240" s="71"/>
      <c r="W240" s="33">
        <v>2016</v>
      </c>
      <c r="X240" s="96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</row>
    <row r="241" spans="1:102" ht="50.1" customHeight="1">
      <c r="A241" s="30" t="s">
        <v>732</v>
      </c>
      <c r="B241" s="31" t="s">
        <v>35</v>
      </c>
      <c r="C241" s="32" t="s">
        <v>725</v>
      </c>
      <c r="D241" s="32" t="s">
        <v>726</v>
      </c>
      <c r="E241" s="32" t="s">
        <v>486</v>
      </c>
      <c r="F241" s="32" t="s">
        <v>733</v>
      </c>
      <c r="G241" s="33" t="s">
        <v>101</v>
      </c>
      <c r="H241" s="34">
        <v>0</v>
      </c>
      <c r="I241" s="33" t="s">
        <v>41</v>
      </c>
      <c r="J241" s="33" t="s">
        <v>42</v>
      </c>
      <c r="K241" s="33" t="s">
        <v>379</v>
      </c>
      <c r="L241" s="33" t="s">
        <v>300</v>
      </c>
      <c r="M241" s="33" t="s">
        <v>71</v>
      </c>
      <c r="N241" s="33" t="s">
        <v>301</v>
      </c>
      <c r="O241" s="33" t="s">
        <v>73</v>
      </c>
      <c r="P241" s="33" t="s">
        <v>48</v>
      </c>
      <c r="Q241" s="33" t="s">
        <v>49</v>
      </c>
      <c r="R241" s="35">
        <v>3</v>
      </c>
      <c r="S241" s="35">
        <v>60000</v>
      </c>
      <c r="T241" s="36">
        <v>0</v>
      </c>
      <c r="U241" s="37">
        <f>T241*1.12</f>
        <v>0</v>
      </c>
      <c r="V241" s="38" t="s">
        <v>50</v>
      </c>
      <c r="W241" s="33">
        <v>2016</v>
      </c>
      <c r="X241" s="39">
        <v>11</v>
      </c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</row>
    <row r="242" spans="1:102" ht="50.1" customHeight="1">
      <c r="A242" s="46" t="s">
        <v>734</v>
      </c>
      <c r="B242" s="31" t="s">
        <v>35</v>
      </c>
      <c r="C242" s="47" t="s">
        <v>725</v>
      </c>
      <c r="D242" s="47" t="s">
        <v>726</v>
      </c>
      <c r="E242" s="47" t="s">
        <v>486</v>
      </c>
      <c r="F242" s="81" t="s">
        <v>733</v>
      </c>
      <c r="G242" s="33" t="s">
        <v>101</v>
      </c>
      <c r="H242" s="31">
        <v>0</v>
      </c>
      <c r="I242" s="33" t="s">
        <v>41</v>
      </c>
      <c r="J242" s="33" t="s">
        <v>42</v>
      </c>
      <c r="K242" s="33" t="s">
        <v>381</v>
      </c>
      <c r="L242" s="33" t="s">
        <v>300</v>
      </c>
      <c r="M242" s="33" t="s">
        <v>71</v>
      </c>
      <c r="N242" s="33" t="s">
        <v>301</v>
      </c>
      <c r="O242" s="33" t="s">
        <v>113</v>
      </c>
      <c r="P242" s="33" t="s">
        <v>48</v>
      </c>
      <c r="Q242" s="33" t="s">
        <v>49</v>
      </c>
      <c r="R242" s="68">
        <v>3</v>
      </c>
      <c r="S242" s="59">
        <v>60000</v>
      </c>
      <c r="T242" s="49">
        <f>R242*S242</f>
        <v>180000</v>
      </c>
      <c r="U242" s="49">
        <v>201600.00000000003</v>
      </c>
      <c r="V242" s="33"/>
      <c r="W242" s="33">
        <v>2016</v>
      </c>
      <c r="X242" s="33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</row>
    <row r="243" spans="1:102" ht="50.1" customHeight="1">
      <c r="A243" s="30" t="s">
        <v>735</v>
      </c>
      <c r="B243" s="31" t="s">
        <v>35</v>
      </c>
      <c r="C243" s="32" t="s">
        <v>725</v>
      </c>
      <c r="D243" s="32" t="s">
        <v>726</v>
      </c>
      <c r="E243" s="32" t="s">
        <v>486</v>
      </c>
      <c r="F243" s="32" t="s">
        <v>736</v>
      </c>
      <c r="G243" s="33" t="s">
        <v>101</v>
      </c>
      <c r="H243" s="34">
        <v>0</v>
      </c>
      <c r="I243" s="33" t="s">
        <v>41</v>
      </c>
      <c r="J243" s="33" t="s">
        <v>42</v>
      </c>
      <c r="K243" s="33" t="s">
        <v>379</v>
      </c>
      <c r="L243" s="33" t="s">
        <v>300</v>
      </c>
      <c r="M243" s="33" t="s">
        <v>71</v>
      </c>
      <c r="N243" s="33" t="s">
        <v>301</v>
      </c>
      <c r="O243" s="33" t="s">
        <v>73</v>
      </c>
      <c r="P243" s="33" t="s">
        <v>48</v>
      </c>
      <c r="Q243" s="33" t="s">
        <v>49</v>
      </c>
      <c r="R243" s="35">
        <v>2</v>
      </c>
      <c r="S243" s="35">
        <v>70000</v>
      </c>
      <c r="T243" s="36">
        <v>0</v>
      </c>
      <c r="U243" s="37">
        <f>T243*1.12</f>
        <v>0</v>
      </c>
      <c r="V243" s="38" t="s">
        <v>50</v>
      </c>
      <c r="W243" s="33">
        <v>2016</v>
      </c>
      <c r="X243" s="39">
        <v>11</v>
      </c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</row>
    <row r="244" spans="1:102" ht="50.1" customHeight="1">
      <c r="A244" s="46" t="s">
        <v>737</v>
      </c>
      <c r="B244" s="31" t="s">
        <v>35</v>
      </c>
      <c r="C244" s="47" t="s">
        <v>725</v>
      </c>
      <c r="D244" s="47" t="s">
        <v>726</v>
      </c>
      <c r="E244" s="47" t="s">
        <v>486</v>
      </c>
      <c r="F244" s="81" t="s">
        <v>736</v>
      </c>
      <c r="G244" s="33" t="s">
        <v>101</v>
      </c>
      <c r="H244" s="31">
        <v>0</v>
      </c>
      <c r="I244" s="33" t="s">
        <v>41</v>
      </c>
      <c r="J244" s="33" t="s">
        <v>42</v>
      </c>
      <c r="K244" s="33" t="s">
        <v>381</v>
      </c>
      <c r="L244" s="33" t="s">
        <v>300</v>
      </c>
      <c r="M244" s="33" t="s">
        <v>71</v>
      </c>
      <c r="N244" s="33" t="s">
        <v>301</v>
      </c>
      <c r="O244" s="33" t="s">
        <v>113</v>
      </c>
      <c r="P244" s="33" t="s">
        <v>48</v>
      </c>
      <c r="Q244" s="33" t="s">
        <v>49</v>
      </c>
      <c r="R244" s="68">
        <v>2</v>
      </c>
      <c r="S244" s="59">
        <v>70000</v>
      </c>
      <c r="T244" s="49">
        <f>R244*S244</f>
        <v>140000</v>
      </c>
      <c r="U244" s="49">
        <v>156800.00000000003</v>
      </c>
      <c r="V244" s="33"/>
      <c r="W244" s="33">
        <v>2016</v>
      </c>
      <c r="X244" s="33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</row>
    <row r="245" spans="1:102" ht="50.1" customHeight="1">
      <c r="A245" s="30" t="s">
        <v>738</v>
      </c>
      <c r="B245" s="31" t="s">
        <v>35</v>
      </c>
      <c r="C245" s="32" t="s">
        <v>725</v>
      </c>
      <c r="D245" s="32" t="s">
        <v>726</v>
      </c>
      <c r="E245" s="32" t="s">
        <v>486</v>
      </c>
      <c r="F245" s="32" t="s">
        <v>739</v>
      </c>
      <c r="G245" s="33" t="s">
        <v>101</v>
      </c>
      <c r="H245" s="34">
        <v>0</v>
      </c>
      <c r="I245" s="33" t="s">
        <v>41</v>
      </c>
      <c r="J245" s="33" t="s">
        <v>42</v>
      </c>
      <c r="K245" s="33" t="s">
        <v>379</v>
      </c>
      <c r="L245" s="33" t="s">
        <v>300</v>
      </c>
      <c r="M245" s="33" t="s">
        <v>71</v>
      </c>
      <c r="N245" s="33" t="s">
        <v>301</v>
      </c>
      <c r="O245" s="33" t="s">
        <v>73</v>
      </c>
      <c r="P245" s="33" t="s">
        <v>48</v>
      </c>
      <c r="Q245" s="33" t="s">
        <v>49</v>
      </c>
      <c r="R245" s="35">
        <v>7</v>
      </c>
      <c r="S245" s="35">
        <v>412875</v>
      </c>
      <c r="T245" s="36">
        <v>0</v>
      </c>
      <c r="U245" s="37">
        <f>T245*1.12</f>
        <v>0</v>
      </c>
      <c r="V245" s="38" t="s">
        <v>50</v>
      </c>
      <c r="W245" s="33">
        <v>2016</v>
      </c>
      <c r="X245" s="39">
        <v>11</v>
      </c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</row>
    <row r="246" spans="1:102" ht="50.1" customHeight="1">
      <c r="A246" s="46" t="s">
        <v>740</v>
      </c>
      <c r="B246" s="31" t="s">
        <v>35</v>
      </c>
      <c r="C246" s="47" t="s">
        <v>725</v>
      </c>
      <c r="D246" s="47" t="s">
        <v>726</v>
      </c>
      <c r="E246" s="47" t="s">
        <v>486</v>
      </c>
      <c r="F246" s="81" t="s">
        <v>739</v>
      </c>
      <c r="G246" s="33" t="s">
        <v>101</v>
      </c>
      <c r="H246" s="31">
        <v>0</v>
      </c>
      <c r="I246" s="33" t="s">
        <v>41</v>
      </c>
      <c r="J246" s="33" t="s">
        <v>42</v>
      </c>
      <c r="K246" s="33" t="s">
        <v>381</v>
      </c>
      <c r="L246" s="33" t="s">
        <v>300</v>
      </c>
      <c r="M246" s="33" t="s">
        <v>71</v>
      </c>
      <c r="N246" s="33" t="s">
        <v>301</v>
      </c>
      <c r="O246" s="33" t="s">
        <v>113</v>
      </c>
      <c r="P246" s="33" t="s">
        <v>48</v>
      </c>
      <c r="Q246" s="33" t="s">
        <v>49</v>
      </c>
      <c r="R246" s="68">
        <v>7</v>
      </c>
      <c r="S246" s="59">
        <v>412875</v>
      </c>
      <c r="T246" s="49">
        <f>R246*S246</f>
        <v>2890125</v>
      </c>
      <c r="U246" s="49">
        <v>3236940.0000000005</v>
      </c>
      <c r="V246" s="71"/>
      <c r="W246" s="33">
        <v>2016</v>
      </c>
      <c r="X246" s="96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</row>
    <row r="247" spans="1:102" ht="50.1" customHeight="1">
      <c r="A247" s="30" t="s">
        <v>741</v>
      </c>
      <c r="B247" s="31" t="s">
        <v>35</v>
      </c>
      <c r="C247" s="32" t="s">
        <v>742</v>
      </c>
      <c r="D247" s="32" t="s">
        <v>743</v>
      </c>
      <c r="E247" s="32" t="s">
        <v>744</v>
      </c>
      <c r="F247" s="32" t="s">
        <v>745</v>
      </c>
      <c r="G247" s="33" t="s">
        <v>101</v>
      </c>
      <c r="H247" s="34">
        <v>10</v>
      </c>
      <c r="I247" s="33" t="s">
        <v>41</v>
      </c>
      <c r="J247" s="33" t="s">
        <v>42</v>
      </c>
      <c r="K247" s="33" t="s">
        <v>198</v>
      </c>
      <c r="L247" s="33" t="s">
        <v>44</v>
      </c>
      <c r="M247" s="33" t="s">
        <v>86</v>
      </c>
      <c r="N247" s="33" t="s">
        <v>199</v>
      </c>
      <c r="O247" s="33" t="s">
        <v>200</v>
      </c>
      <c r="P247" s="33" t="s">
        <v>344</v>
      </c>
      <c r="Q247" s="33" t="s">
        <v>345</v>
      </c>
      <c r="R247" s="35">
        <v>850</v>
      </c>
      <c r="S247" s="35">
        <v>3081</v>
      </c>
      <c r="T247" s="36">
        <v>0</v>
      </c>
      <c r="U247" s="37">
        <v>0</v>
      </c>
      <c r="V247" s="38" t="s">
        <v>124</v>
      </c>
      <c r="W247" s="33">
        <v>2016</v>
      </c>
      <c r="X247" s="39" t="s">
        <v>50</v>
      </c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</row>
    <row r="248" spans="1:102" ht="50.1" customHeight="1">
      <c r="A248" s="30" t="s">
        <v>746</v>
      </c>
      <c r="B248" s="31" t="s">
        <v>35</v>
      </c>
      <c r="C248" s="32" t="s">
        <v>742</v>
      </c>
      <c r="D248" s="32" t="s">
        <v>743</v>
      </c>
      <c r="E248" s="32" t="s">
        <v>744</v>
      </c>
      <c r="F248" s="32" t="s">
        <v>745</v>
      </c>
      <c r="G248" s="33" t="s">
        <v>101</v>
      </c>
      <c r="H248" s="34">
        <v>10</v>
      </c>
      <c r="I248" s="33" t="s">
        <v>41</v>
      </c>
      <c r="J248" s="33" t="s">
        <v>42</v>
      </c>
      <c r="K248" s="33" t="s">
        <v>63</v>
      </c>
      <c r="L248" s="33" t="s">
        <v>44</v>
      </c>
      <c r="M248" s="33" t="s">
        <v>86</v>
      </c>
      <c r="N248" s="33" t="s">
        <v>46</v>
      </c>
      <c r="O248" s="33" t="s">
        <v>200</v>
      </c>
      <c r="P248" s="33" t="s">
        <v>344</v>
      </c>
      <c r="Q248" s="33" t="s">
        <v>345</v>
      </c>
      <c r="R248" s="35">
        <v>850</v>
      </c>
      <c r="S248" s="35">
        <v>5800</v>
      </c>
      <c r="T248" s="36">
        <f>R248*S248</f>
        <v>4930000</v>
      </c>
      <c r="U248" s="37">
        <f>T248*1.12</f>
        <v>5521600.0000000009</v>
      </c>
      <c r="V248" s="38" t="s">
        <v>50</v>
      </c>
      <c r="W248" s="33">
        <v>2016</v>
      </c>
      <c r="X248" s="39" t="s">
        <v>50</v>
      </c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</row>
    <row r="249" spans="1:102" ht="50.1" customHeight="1">
      <c r="A249" s="30" t="s">
        <v>747</v>
      </c>
      <c r="B249" s="31" t="s">
        <v>35</v>
      </c>
      <c r="C249" s="32" t="s">
        <v>748</v>
      </c>
      <c r="D249" s="32" t="s">
        <v>743</v>
      </c>
      <c r="E249" s="32" t="s">
        <v>749</v>
      </c>
      <c r="F249" s="32" t="s">
        <v>750</v>
      </c>
      <c r="G249" s="33" t="s">
        <v>101</v>
      </c>
      <c r="H249" s="34">
        <v>10</v>
      </c>
      <c r="I249" s="33" t="s">
        <v>41</v>
      </c>
      <c r="J249" s="33" t="s">
        <v>42</v>
      </c>
      <c r="K249" s="33" t="s">
        <v>198</v>
      </c>
      <c r="L249" s="33" t="s">
        <v>44</v>
      </c>
      <c r="M249" s="33" t="s">
        <v>86</v>
      </c>
      <c r="N249" s="33" t="s">
        <v>199</v>
      </c>
      <c r="O249" s="33" t="s">
        <v>200</v>
      </c>
      <c r="P249" s="33" t="s">
        <v>344</v>
      </c>
      <c r="Q249" s="33" t="s">
        <v>345</v>
      </c>
      <c r="R249" s="35">
        <v>450</v>
      </c>
      <c r="S249" s="35">
        <v>3750</v>
      </c>
      <c r="T249" s="36">
        <v>0</v>
      </c>
      <c r="U249" s="37">
        <v>0</v>
      </c>
      <c r="V249" s="38" t="s">
        <v>124</v>
      </c>
      <c r="W249" s="33">
        <v>2016</v>
      </c>
      <c r="X249" s="39" t="s">
        <v>50</v>
      </c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</row>
    <row r="250" spans="1:102" ht="50.1" customHeight="1">
      <c r="A250" s="30" t="s">
        <v>751</v>
      </c>
      <c r="B250" s="31" t="s">
        <v>35</v>
      </c>
      <c r="C250" s="32" t="s">
        <v>748</v>
      </c>
      <c r="D250" s="32" t="s">
        <v>743</v>
      </c>
      <c r="E250" s="32" t="s">
        <v>749</v>
      </c>
      <c r="F250" s="32" t="s">
        <v>750</v>
      </c>
      <c r="G250" s="33" t="s">
        <v>101</v>
      </c>
      <c r="H250" s="34">
        <v>10</v>
      </c>
      <c r="I250" s="33" t="s">
        <v>41</v>
      </c>
      <c r="J250" s="33" t="s">
        <v>42</v>
      </c>
      <c r="K250" s="33" t="s">
        <v>63</v>
      </c>
      <c r="L250" s="33" t="s">
        <v>44</v>
      </c>
      <c r="M250" s="33" t="s">
        <v>86</v>
      </c>
      <c r="N250" s="33" t="s">
        <v>46</v>
      </c>
      <c r="O250" s="33" t="s">
        <v>200</v>
      </c>
      <c r="P250" s="33" t="s">
        <v>344</v>
      </c>
      <c r="Q250" s="33" t="s">
        <v>345</v>
      </c>
      <c r="R250" s="35">
        <v>450</v>
      </c>
      <c r="S250" s="35">
        <v>5065</v>
      </c>
      <c r="T250" s="36">
        <f t="shared" ref="T250:T257" si="10">R250*S250</f>
        <v>2279250</v>
      </c>
      <c r="U250" s="37">
        <f t="shared" ref="U250:U256" si="11">T250*1.12</f>
        <v>2552760.0000000005</v>
      </c>
      <c r="V250" s="38" t="s">
        <v>50</v>
      </c>
      <c r="W250" s="33">
        <v>2016</v>
      </c>
      <c r="X250" s="39" t="s">
        <v>50</v>
      </c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</row>
    <row r="251" spans="1:102" ht="50.1" customHeight="1">
      <c r="A251" s="30" t="s">
        <v>752</v>
      </c>
      <c r="B251" s="31" t="s">
        <v>35</v>
      </c>
      <c r="C251" s="32" t="s">
        <v>753</v>
      </c>
      <c r="D251" s="32" t="s">
        <v>754</v>
      </c>
      <c r="E251" s="32" t="s">
        <v>755</v>
      </c>
      <c r="F251" s="32" t="s">
        <v>129</v>
      </c>
      <c r="G251" s="33" t="s">
        <v>40</v>
      </c>
      <c r="H251" s="34">
        <v>0</v>
      </c>
      <c r="I251" s="33" t="s">
        <v>41</v>
      </c>
      <c r="J251" s="33" t="s">
        <v>42</v>
      </c>
      <c r="K251" s="33" t="s">
        <v>130</v>
      </c>
      <c r="L251" s="33" t="s">
        <v>42</v>
      </c>
      <c r="M251" s="33" t="s">
        <v>86</v>
      </c>
      <c r="N251" s="33" t="s">
        <v>57</v>
      </c>
      <c r="O251" s="33" t="s">
        <v>109</v>
      </c>
      <c r="P251" s="33" t="s">
        <v>131</v>
      </c>
      <c r="Q251" s="33" t="s">
        <v>132</v>
      </c>
      <c r="R251" s="35">
        <v>5</v>
      </c>
      <c r="S251" s="35">
        <v>1510</v>
      </c>
      <c r="T251" s="36">
        <f t="shared" si="10"/>
        <v>7550</v>
      </c>
      <c r="U251" s="37">
        <f t="shared" si="11"/>
        <v>8456</v>
      </c>
      <c r="V251" s="38" t="s">
        <v>50</v>
      </c>
      <c r="W251" s="33">
        <v>2016</v>
      </c>
      <c r="X251" s="39" t="s">
        <v>50</v>
      </c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</row>
    <row r="252" spans="1:102" ht="50.1" customHeight="1">
      <c r="A252" s="30" t="s">
        <v>756</v>
      </c>
      <c r="B252" s="31" t="s">
        <v>35</v>
      </c>
      <c r="C252" s="32" t="s">
        <v>757</v>
      </c>
      <c r="D252" s="32" t="s">
        <v>758</v>
      </c>
      <c r="E252" s="32" t="s">
        <v>759</v>
      </c>
      <c r="F252" s="32" t="s">
        <v>760</v>
      </c>
      <c r="G252" s="33" t="s">
        <v>40</v>
      </c>
      <c r="H252" s="34">
        <v>0</v>
      </c>
      <c r="I252" s="33" t="s">
        <v>41</v>
      </c>
      <c r="J252" s="33" t="s">
        <v>42</v>
      </c>
      <c r="K252" s="33" t="s">
        <v>70</v>
      </c>
      <c r="L252" s="33" t="s">
        <v>300</v>
      </c>
      <c r="M252" s="33" t="s">
        <v>71</v>
      </c>
      <c r="N252" s="33" t="s">
        <v>301</v>
      </c>
      <c r="O252" s="33" t="s">
        <v>73</v>
      </c>
      <c r="P252" s="33" t="s">
        <v>48</v>
      </c>
      <c r="Q252" s="33" t="s">
        <v>49</v>
      </c>
      <c r="R252" s="35">
        <v>837</v>
      </c>
      <c r="S252" s="35">
        <v>57</v>
      </c>
      <c r="T252" s="36">
        <v>0</v>
      </c>
      <c r="U252" s="37">
        <f t="shared" si="11"/>
        <v>0</v>
      </c>
      <c r="V252" s="38" t="s">
        <v>50</v>
      </c>
      <c r="W252" s="33">
        <v>2016</v>
      </c>
      <c r="X252" s="39">
        <v>11</v>
      </c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</row>
    <row r="253" spans="1:102" ht="50.1" customHeight="1">
      <c r="A253" s="46" t="s">
        <v>761</v>
      </c>
      <c r="B253" s="31" t="s">
        <v>35</v>
      </c>
      <c r="C253" s="47" t="s">
        <v>757</v>
      </c>
      <c r="D253" s="47" t="s">
        <v>758</v>
      </c>
      <c r="E253" s="47" t="s">
        <v>759</v>
      </c>
      <c r="F253" s="47" t="s">
        <v>760</v>
      </c>
      <c r="G253" s="33" t="s">
        <v>40</v>
      </c>
      <c r="H253" s="31">
        <v>0</v>
      </c>
      <c r="I253" s="33" t="s">
        <v>41</v>
      </c>
      <c r="J253" s="33" t="s">
        <v>42</v>
      </c>
      <c r="K253" s="33" t="s">
        <v>180</v>
      </c>
      <c r="L253" s="33" t="s">
        <v>300</v>
      </c>
      <c r="M253" s="33" t="s">
        <v>71</v>
      </c>
      <c r="N253" s="33" t="s">
        <v>301</v>
      </c>
      <c r="O253" s="33" t="s">
        <v>113</v>
      </c>
      <c r="P253" s="33" t="s">
        <v>48</v>
      </c>
      <c r="Q253" s="33" t="s">
        <v>49</v>
      </c>
      <c r="R253" s="68">
        <v>837</v>
      </c>
      <c r="S253" s="59">
        <v>57</v>
      </c>
      <c r="T253" s="49">
        <f t="shared" si="10"/>
        <v>47709</v>
      </c>
      <c r="U253" s="49">
        <v>53434.080000000002</v>
      </c>
      <c r="V253" s="71"/>
      <c r="W253" s="33">
        <v>2016</v>
      </c>
      <c r="X253" s="96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</row>
    <row r="254" spans="1:102" ht="50.1" customHeight="1">
      <c r="A254" s="30" t="s">
        <v>762</v>
      </c>
      <c r="B254" s="31" t="s">
        <v>35</v>
      </c>
      <c r="C254" s="32" t="s">
        <v>763</v>
      </c>
      <c r="D254" s="32" t="s">
        <v>764</v>
      </c>
      <c r="E254" s="32" t="s">
        <v>765</v>
      </c>
      <c r="F254" s="32" t="s">
        <v>766</v>
      </c>
      <c r="G254" s="33" t="s">
        <v>40</v>
      </c>
      <c r="H254" s="34">
        <v>0</v>
      </c>
      <c r="I254" s="33" t="s">
        <v>41</v>
      </c>
      <c r="J254" s="33" t="s">
        <v>42</v>
      </c>
      <c r="K254" s="33" t="s">
        <v>767</v>
      </c>
      <c r="L254" s="33" t="s">
        <v>44</v>
      </c>
      <c r="M254" s="33" t="s">
        <v>71</v>
      </c>
      <c r="N254" s="33" t="s">
        <v>72</v>
      </c>
      <c r="O254" s="33" t="s">
        <v>73</v>
      </c>
      <c r="P254" s="33" t="s">
        <v>48</v>
      </c>
      <c r="Q254" s="33" t="s">
        <v>49</v>
      </c>
      <c r="R254" s="35">
        <v>10</v>
      </c>
      <c r="S254" s="35">
        <v>12500</v>
      </c>
      <c r="T254" s="36">
        <v>0</v>
      </c>
      <c r="U254" s="37">
        <f t="shared" si="11"/>
        <v>0</v>
      </c>
      <c r="V254" s="38" t="s">
        <v>50</v>
      </c>
      <c r="W254" s="33">
        <v>2016</v>
      </c>
      <c r="X254" s="39">
        <v>11</v>
      </c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</row>
    <row r="255" spans="1:102" ht="50.1" customHeight="1">
      <c r="A255" s="46" t="s">
        <v>768</v>
      </c>
      <c r="B255" s="31" t="s">
        <v>35</v>
      </c>
      <c r="C255" s="47" t="s">
        <v>763</v>
      </c>
      <c r="D255" s="47" t="s">
        <v>764</v>
      </c>
      <c r="E255" s="47" t="s">
        <v>765</v>
      </c>
      <c r="F255" s="32" t="s">
        <v>766</v>
      </c>
      <c r="G255" s="33" t="s">
        <v>40</v>
      </c>
      <c r="H255" s="31">
        <v>0</v>
      </c>
      <c r="I255" s="33">
        <v>590000000</v>
      </c>
      <c r="J255" s="33" t="s">
        <v>42</v>
      </c>
      <c r="K255" s="33" t="s">
        <v>180</v>
      </c>
      <c r="L255" s="33" t="s">
        <v>44</v>
      </c>
      <c r="M255" s="74" t="s">
        <v>71</v>
      </c>
      <c r="N255" s="33" t="s">
        <v>72</v>
      </c>
      <c r="O255" s="33" t="s">
        <v>113</v>
      </c>
      <c r="P255" s="33">
        <v>796</v>
      </c>
      <c r="Q255" s="33" t="s">
        <v>49</v>
      </c>
      <c r="R255" s="113">
        <v>10</v>
      </c>
      <c r="S255" s="113">
        <v>12500</v>
      </c>
      <c r="T255" s="49">
        <f t="shared" si="10"/>
        <v>125000</v>
      </c>
      <c r="U255" s="49">
        <v>140000</v>
      </c>
      <c r="V255" s="31"/>
      <c r="W255" s="33">
        <v>2016</v>
      </c>
      <c r="X255" s="31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</row>
    <row r="256" spans="1:102" ht="50.1" customHeight="1">
      <c r="A256" s="30" t="s">
        <v>769</v>
      </c>
      <c r="B256" s="31" t="s">
        <v>35</v>
      </c>
      <c r="C256" s="32" t="s">
        <v>770</v>
      </c>
      <c r="D256" s="32" t="s">
        <v>764</v>
      </c>
      <c r="E256" s="32" t="s">
        <v>771</v>
      </c>
      <c r="F256" s="32" t="s">
        <v>772</v>
      </c>
      <c r="G256" s="33" t="s">
        <v>40</v>
      </c>
      <c r="H256" s="34">
        <v>0</v>
      </c>
      <c r="I256" s="33" t="s">
        <v>41</v>
      </c>
      <c r="J256" s="33" t="s">
        <v>42</v>
      </c>
      <c r="K256" s="33" t="s">
        <v>273</v>
      </c>
      <c r="L256" s="33" t="s">
        <v>42</v>
      </c>
      <c r="M256" s="33" t="s">
        <v>86</v>
      </c>
      <c r="N256" s="33" t="s">
        <v>542</v>
      </c>
      <c r="O256" s="33" t="s">
        <v>109</v>
      </c>
      <c r="P256" s="33" t="s">
        <v>48</v>
      </c>
      <c r="Q256" s="33" t="s">
        <v>49</v>
      </c>
      <c r="R256" s="35">
        <v>1</v>
      </c>
      <c r="S256" s="35">
        <v>50000</v>
      </c>
      <c r="T256" s="36">
        <v>0</v>
      </c>
      <c r="U256" s="37">
        <f t="shared" si="11"/>
        <v>0</v>
      </c>
      <c r="V256" s="38" t="s">
        <v>50</v>
      </c>
      <c r="W256" s="33">
        <v>2016</v>
      </c>
      <c r="X256" s="39">
        <v>11</v>
      </c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</row>
    <row r="257" spans="1:102" ht="50.1" customHeight="1">
      <c r="A257" s="46" t="s">
        <v>773</v>
      </c>
      <c r="B257" s="31" t="s">
        <v>35</v>
      </c>
      <c r="C257" s="47" t="s">
        <v>770</v>
      </c>
      <c r="D257" s="47" t="s">
        <v>764</v>
      </c>
      <c r="E257" s="47" t="s">
        <v>771</v>
      </c>
      <c r="F257" s="114" t="s">
        <v>772</v>
      </c>
      <c r="G257" s="31" t="s">
        <v>40</v>
      </c>
      <c r="H257" s="31">
        <v>0</v>
      </c>
      <c r="I257" s="33">
        <v>590000000</v>
      </c>
      <c r="J257" s="33" t="s">
        <v>42</v>
      </c>
      <c r="K257" s="31" t="s">
        <v>202</v>
      </c>
      <c r="L257" s="31" t="s">
        <v>42</v>
      </c>
      <c r="M257" s="31" t="s">
        <v>86</v>
      </c>
      <c r="N257" s="31" t="s">
        <v>542</v>
      </c>
      <c r="O257" s="33" t="s">
        <v>113</v>
      </c>
      <c r="P257" s="33" t="s">
        <v>48</v>
      </c>
      <c r="Q257" s="31" t="s">
        <v>49</v>
      </c>
      <c r="R257" s="48">
        <v>1</v>
      </c>
      <c r="S257" s="48">
        <v>50000</v>
      </c>
      <c r="T257" s="49">
        <f t="shared" si="10"/>
        <v>50000</v>
      </c>
      <c r="U257" s="49">
        <v>56000.000000000007</v>
      </c>
      <c r="V257" s="70"/>
      <c r="W257" s="33">
        <v>2016</v>
      </c>
      <c r="X257" s="31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</row>
    <row r="258" spans="1:102" ht="50.1" customHeight="1">
      <c r="A258" s="30" t="s">
        <v>774</v>
      </c>
      <c r="B258" s="31" t="s">
        <v>35</v>
      </c>
      <c r="C258" s="32" t="s">
        <v>770</v>
      </c>
      <c r="D258" s="32" t="s">
        <v>764</v>
      </c>
      <c r="E258" s="32" t="s">
        <v>771</v>
      </c>
      <c r="F258" s="32" t="s">
        <v>775</v>
      </c>
      <c r="G258" s="33" t="s">
        <v>40</v>
      </c>
      <c r="H258" s="34">
        <v>0</v>
      </c>
      <c r="I258" s="33" t="s">
        <v>41</v>
      </c>
      <c r="J258" s="33" t="s">
        <v>42</v>
      </c>
      <c r="K258" s="33" t="s">
        <v>273</v>
      </c>
      <c r="L258" s="33" t="s">
        <v>42</v>
      </c>
      <c r="M258" s="33" t="s">
        <v>86</v>
      </c>
      <c r="N258" s="33" t="s">
        <v>776</v>
      </c>
      <c r="O258" s="33" t="s">
        <v>109</v>
      </c>
      <c r="P258" s="33" t="s">
        <v>48</v>
      </c>
      <c r="Q258" s="33" t="s">
        <v>49</v>
      </c>
      <c r="R258" s="35">
        <v>5</v>
      </c>
      <c r="S258" s="35">
        <v>10752.5</v>
      </c>
      <c r="T258" s="36">
        <v>0</v>
      </c>
      <c r="U258" s="37">
        <v>0</v>
      </c>
      <c r="V258" s="38" t="s">
        <v>50</v>
      </c>
      <c r="W258" s="33">
        <v>2016</v>
      </c>
      <c r="X258" s="39" t="s">
        <v>777</v>
      </c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</row>
    <row r="259" spans="1:102" ht="50.1" customHeight="1">
      <c r="A259" s="30" t="s">
        <v>778</v>
      </c>
      <c r="B259" s="31" t="s">
        <v>35</v>
      </c>
      <c r="C259" s="32" t="s">
        <v>770</v>
      </c>
      <c r="D259" s="32" t="s">
        <v>764</v>
      </c>
      <c r="E259" s="32" t="s">
        <v>771</v>
      </c>
      <c r="F259" s="32" t="s">
        <v>775</v>
      </c>
      <c r="G259" s="33" t="s">
        <v>40</v>
      </c>
      <c r="H259" s="34">
        <v>0</v>
      </c>
      <c r="I259" s="33" t="s">
        <v>41</v>
      </c>
      <c r="J259" s="33" t="s">
        <v>42</v>
      </c>
      <c r="K259" s="33" t="s">
        <v>273</v>
      </c>
      <c r="L259" s="33" t="s">
        <v>42</v>
      </c>
      <c r="M259" s="33" t="s">
        <v>86</v>
      </c>
      <c r="N259" s="33" t="s">
        <v>542</v>
      </c>
      <c r="O259" s="33" t="s">
        <v>109</v>
      </c>
      <c r="P259" s="33" t="s">
        <v>48</v>
      </c>
      <c r="Q259" s="33" t="s">
        <v>49</v>
      </c>
      <c r="R259" s="35">
        <v>10</v>
      </c>
      <c r="S259" s="35">
        <v>13650</v>
      </c>
      <c r="T259" s="36">
        <f>R259*S259</f>
        <v>136500</v>
      </c>
      <c r="U259" s="37">
        <f>T259*1.12</f>
        <v>152880</v>
      </c>
      <c r="V259" s="38" t="s">
        <v>50</v>
      </c>
      <c r="W259" s="33">
        <v>2016</v>
      </c>
      <c r="X259" s="39" t="s">
        <v>50</v>
      </c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</row>
    <row r="260" spans="1:102" ht="50.1" customHeight="1">
      <c r="A260" s="30" t="s">
        <v>779</v>
      </c>
      <c r="B260" s="31" t="s">
        <v>35</v>
      </c>
      <c r="C260" s="32" t="s">
        <v>780</v>
      </c>
      <c r="D260" s="32" t="s">
        <v>764</v>
      </c>
      <c r="E260" s="32" t="s">
        <v>781</v>
      </c>
      <c r="F260" s="32" t="s">
        <v>782</v>
      </c>
      <c r="G260" s="33" t="s">
        <v>40</v>
      </c>
      <c r="H260" s="34">
        <v>0</v>
      </c>
      <c r="I260" s="33" t="s">
        <v>41</v>
      </c>
      <c r="J260" s="33" t="s">
        <v>42</v>
      </c>
      <c r="K260" s="33" t="s">
        <v>141</v>
      </c>
      <c r="L260" s="33" t="s">
        <v>142</v>
      </c>
      <c r="M260" s="33" t="s">
        <v>86</v>
      </c>
      <c r="N260" s="33" t="s">
        <v>143</v>
      </c>
      <c r="O260" s="33" t="s">
        <v>144</v>
      </c>
      <c r="P260" s="33" t="s">
        <v>48</v>
      </c>
      <c r="Q260" s="33" t="s">
        <v>49</v>
      </c>
      <c r="R260" s="35">
        <v>1</v>
      </c>
      <c r="S260" s="35">
        <v>1125000</v>
      </c>
      <c r="T260" s="36">
        <v>0</v>
      </c>
      <c r="U260" s="37">
        <f>T260*1.12</f>
        <v>0</v>
      </c>
      <c r="V260" s="38" t="s">
        <v>50</v>
      </c>
      <c r="W260" s="33">
        <v>2016</v>
      </c>
      <c r="X260" s="39">
        <v>11</v>
      </c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</row>
    <row r="261" spans="1:102" ht="50.1" customHeight="1">
      <c r="A261" s="46" t="s">
        <v>783</v>
      </c>
      <c r="B261" s="31" t="s">
        <v>35</v>
      </c>
      <c r="C261" s="47" t="s">
        <v>780</v>
      </c>
      <c r="D261" s="47" t="s">
        <v>764</v>
      </c>
      <c r="E261" s="47" t="s">
        <v>781</v>
      </c>
      <c r="F261" s="47" t="s">
        <v>782</v>
      </c>
      <c r="G261" s="31" t="s">
        <v>40</v>
      </c>
      <c r="H261" s="31">
        <v>0</v>
      </c>
      <c r="I261" s="33" t="s">
        <v>41</v>
      </c>
      <c r="J261" s="33" t="s">
        <v>42</v>
      </c>
      <c r="K261" s="31" t="s">
        <v>146</v>
      </c>
      <c r="L261" s="31" t="s">
        <v>142</v>
      </c>
      <c r="M261" s="31" t="s">
        <v>86</v>
      </c>
      <c r="N261" s="31" t="s">
        <v>143</v>
      </c>
      <c r="O261" s="33" t="s">
        <v>113</v>
      </c>
      <c r="P261" s="33">
        <v>796</v>
      </c>
      <c r="Q261" s="31" t="s">
        <v>49</v>
      </c>
      <c r="R261" s="48">
        <v>1</v>
      </c>
      <c r="S261" s="48">
        <v>1125000</v>
      </c>
      <c r="T261" s="49">
        <f>R261*S261</f>
        <v>1125000</v>
      </c>
      <c r="U261" s="49">
        <v>1260000.0000000002</v>
      </c>
      <c r="V261" s="70"/>
      <c r="W261" s="33">
        <v>2016</v>
      </c>
      <c r="X261" s="31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</row>
    <row r="262" spans="1:102" ht="50.1" customHeight="1">
      <c r="A262" s="30" t="s">
        <v>784</v>
      </c>
      <c r="B262" s="31" t="s">
        <v>35</v>
      </c>
      <c r="C262" s="32" t="s">
        <v>785</v>
      </c>
      <c r="D262" s="32" t="s">
        <v>786</v>
      </c>
      <c r="E262" s="32" t="s">
        <v>787</v>
      </c>
      <c r="F262" s="32" t="s">
        <v>788</v>
      </c>
      <c r="G262" s="33" t="s">
        <v>40</v>
      </c>
      <c r="H262" s="34">
        <v>0</v>
      </c>
      <c r="I262" s="33" t="s">
        <v>41</v>
      </c>
      <c r="J262" s="33" t="s">
        <v>42</v>
      </c>
      <c r="K262" s="33" t="s">
        <v>273</v>
      </c>
      <c r="L262" s="33" t="s">
        <v>42</v>
      </c>
      <c r="M262" s="33" t="s">
        <v>86</v>
      </c>
      <c r="N262" s="33" t="s">
        <v>789</v>
      </c>
      <c r="O262" s="33" t="s">
        <v>109</v>
      </c>
      <c r="P262" s="33" t="s">
        <v>48</v>
      </c>
      <c r="Q262" s="33" t="s">
        <v>49</v>
      </c>
      <c r="R262" s="35">
        <v>2</v>
      </c>
      <c r="S262" s="35">
        <v>85000</v>
      </c>
      <c r="T262" s="36">
        <v>0</v>
      </c>
      <c r="U262" s="37">
        <v>0</v>
      </c>
      <c r="V262" s="38" t="s">
        <v>50</v>
      </c>
      <c r="W262" s="33">
        <v>2016</v>
      </c>
      <c r="X262" s="39" t="s">
        <v>790</v>
      </c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</row>
    <row r="263" spans="1:102" ht="50.1" customHeight="1">
      <c r="A263" s="30" t="s">
        <v>791</v>
      </c>
      <c r="B263" s="31" t="s">
        <v>35</v>
      </c>
      <c r="C263" s="32" t="s">
        <v>785</v>
      </c>
      <c r="D263" s="32" t="s">
        <v>786</v>
      </c>
      <c r="E263" s="32" t="s">
        <v>787</v>
      </c>
      <c r="F263" s="32" t="s">
        <v>792</v>
      </c>
      <c r="G263" s="33" t="s">
        <v>40</v>
      </c>
      <c r="H263" s="34">
        <v>0</v>
      </c>
      <c r="I263" s="33" t="s">
        <v>41</v>
      </c>
      <c r="J263" s="33" t="s">
        <v>42</v>
      </c>
      <c r="K263" s="33" t="s">
        <v>273</v>
      </c>
      <c r="L263" s="33" t="s">
        <v>42</v>
      </c>
      <c r="M263" s="33" t="s">
        <v>86</v>
      </c>
      <c r="N263" s="33" t="s">
        <v>789</v>
      </c>
      <c r="O263" s="33" t="s">
        <v>109</v>
      </c>
      <c r="P263" s="33" t="s">
        <v>48</v>
      </c>
      <c r="Q263" s="33" t="s">
        <v>49</v>
      </c>
      <c r="R263" s="35">
        <v>7</v>
      </c>
      <c r="S263" s="35">
        <v>128000</v>
      </c>
      <c r="T263" s="36">
        <f>R263*S263</f>
        <v>896000</v>
      </c>
      <c r="U263" s="37">
        <f>T263*1.12</f>
        <v>1003520.0000000001</v>
      </c>
      <c r="V263" s="38" t="s">
        <v>50</v>
      </c>
      <c r="W263" s="33">
        <v>2016</v>
      </c>
      <c r="X263" s="39" t="s">
        <v>50</v>
      </c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</row>
    <row r="264" spans="1:102" ht="50.1" customHeight="1">
      <c r="A264" s="30" t="s">
        <v>793</v>
      </c>
      <c r="B264" s="31" t="s">
        <v>35</v>
      </c>
      <c r="C264" s="32" t="s">
        <v>785</v>
      </c>
      <c r="D264" s="32" t="s">
        <v>786</v>
      </c>
      <c r="E264" s="32" t="s">
        <v>787</v>
      </c>
      <c r="F264" s="32" t="s">
        <v>794</v>
      </c>
      <c r="G264" s="33" t="s">
        <v>40</v>
      </c>
      <c r="H264" s="34">
        <v>0</v>
      </c>
      <c r="I264" s="33" t="s">
        <v>41</v>
      </c>
      <c r="J264" s="33" t="s">
        <v>42</v>
      </c>
      <c r="K264" s="33" t="s">
        <v>273</v>
      </c>
      <c r="L264" s="33" t="s">
        <v>42</v>
      </c>
      <c r="M264" s="33" t="s">
        <v>86</v>
      </c>
      <c r="N264" s="33" t="s">
        <v>789</v>
      </c>
      <c r="O264" s="33" t="s">
        <v>109</v>
      </c>
      <c r="P264" s="33" t="s">
        <v>48</v>
      </c>
      <c r="Q264" s="33" t="s">
        <v>49</v>
      </c>
      <c r="R264" s="35">
        <v>2</v>
      </c>
      <c r="S264" s="35">
        <v>95000</v>
      </c>
      <c r="T264" s="36">
        <v>0</v>
      </c>
      <c r="U264" s="37">
        <v>0</v>
      </c>
      <c r="V264" s="38" t="s">
        <v>50</v>
      </c>
      <c r="W264" s="33">
        <v>2016</v>
      </c>
      <c r="X264" s="39" t="s">
        <v>795</v>
      </c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</row>
    <row r="265" spans="1:102" ht="50.1" customHeight="1">
      <c r="A265" s="30" t="s">
        <v>796</v>
      </c>
      <c r="B265" s="31" t="s">
        <v>35</v>
      </c>
      <c r="C265" s="32" t="s">
        <v>785</v>
      </c>
      <c r="D265" s="32" t="s">
        <v>786</v>
      </c>
      <c r="E265" s="32" t="s">
        <v>787</v>
      </c>
      <c r="F265" s="32" t="s">
        <v>797</v>
      </c>
      <c r="G265" s="33" t="s">
        <v>40</v>
      </c>
      <c r="H265" s="34">
        <v>0</v>
      </c>
      <c r="I265" s="33" t="s">
        <v>41</v>
      </c>
      <c r="J265" s="33" t="s">
        <v>42</v>
      </c>
      <c r="K265" s="33" t="s">
        <v>273</v>
      </c>
      <c r="L265" s="33" t="s">
        <v>42</v>
      </c>
      <c r="M265" s="33" t="s">
        <v>86</v>
      </c>
      <c r="N265" s="33" t="s">
        <v>798</v>
      </c>
      <c r="O265" s="33" t="s">
        <v>109</v>
      </c>
      <c r="P265" s="33" t="s">
        <v>48</v>
      </c>
      <c r="Q265" s="33" t="s">
        <v>49</v>
      </c>
      <c r="R265" s="35">
        <v>2</v>
      </c>
      <c r="S265" s="35">
        <v>105000</v>
      </c>
      <c r="T265" s="36">
        <v>0</v>
      </c>
      <c r="U265" s="37">
        <v>0</v>
      </c>
      <c r="V265" s="38" t="s">
        <v>50</v>
      </c>
      <c r="W265" s="33">
        <v>2016</v>
      </c>
      <c r="X265" s="39" t="s">
        <v>777</v>
      </c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</row>
    <row r="266" spans="1:102" ht="50.1" customHeight="1">
      <c r="A266" s="30" t="s">
        <v>799</v>
      </c>
      <c r="B266" s="31" t="s">
        <v>35</v>
      </c>
      <c r="C266" s="32" t="s">
        <v>785</v>
      </c>
      <c r="D266" s="32" t="s">
        <v>786</v>
      </c>
      <c r="E266" s="32" t="s">
        <v>787</v>
      </c>
      <c r="F266" s="32" t="s">
        <v>797</v>
      </c>
      <c r="G266" s="33" t="s">
        <v>40</v>
      </c>
      <c r="H266" s="34">
        <v>0</v>
      </c>
      <c r="I266" s="33" t="s">
        <v>41</v>
      </c>
      <c r="J266" s="33" t="s">
        <v>42</v>
      </c>
      <c r="K266" s="33" t="s">
        <v>273</v>
      </c>
      <c r="L266" s="33" t="s">
        <v>42</v>
      </c>
      <c r="M266" s="33" t="s">
        <v>86</v>
      </c>
      <c r="N266" s="33" t="s">
        <v>789</v>
      </c>
      <c r="O266" s="33" t="s">
        <v>109</v>
      </c>
      <c r="P266" s="33" t="s">
        <v>48</v>
      </c>
      <c r="Q266" s="33" t="s">
        <v>49</v>
      </c>
      <c r="R266" s="35">
        <v>8</v>
      </c>
      <c r="S266" s="35">
        <v>106000</v>
      </c>
      <c r="T266" s="36">
        <f t="shared" ref="T266:T270" si="12">R266*S266</f>
        <v>848000</v>
      </c>
      <c r="U266" s="37">
        <f t="shared" ref="U266:U271" si="13">T266*1.12</f>
        <v>949760.00000000012</v>
      </c>
      <c r="V266" s="38" t="s">
        <v>50</v>
      </c>
      <c r="W266" s="33">
        <v>2016</v>
      </c>
      <c r="X266" s="39" t="s">
        <v>50</v>
      </c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</row>
    <row r="267" spans="1:102" ht="50.1" customHeight="1">
      <c r="A267" s="30" t="s">
        <v>800</v>
      </c>
      <c r="B267" s="31" t="s">
        <v>35</v>
      </c>
      <c r="C267" s="32" t="s">
        <v>785</v>
      </c>
      <c r="D267" s="32" t="s">
        <v>786</v>
      </c>
      <c r="E267" s="32" t="s">
        <v>787</v>
      </c>
      <c r="F267" s="32" t="s">
        <v>801</v>
      </c>
      <c r="G267" s="33" t="s">
        <v>40</v>
      </c>
      <c r="H267" s="34">
        <v>0</v>
      </c>
      <c r="I267" s="33" t="s">
        <v>41</v>
      </c>
      <c r="J267" s="33" t="s">
        <v>42</v>
      </c>
      <c r="K267" s="33" t="s">
        <v>273</v>
      </c>
      <c r="L267" s="33" t="s">
        <v>42</v>
      </c>
      <c r="M267" s="33" t="s">
        <v>86</v>
      </c>
      <c r="N267" s="33" t="s">
        <v>802</v>
      </c>
      <c r="O267" s="33" t="s">
        <v>109</v>
      </c>
      <c r="P267" s="33" t="s">
        <v>48</v>
      </c>
      <c r="Q267" s="33" t="s">
        <v>49</v>
      </c>
      <c r="R267" s="35">
        <v>1</v>
      </c>
      <c r="S267" s="35">
        <v>140000</v>
      </c>
      <c r="T267" s="36">
        <v>0</v>
      </c>
      <c r="U267" s="37">
        <f t="shared" si="13"/>
        <v>0</v>
      </c>
      <c r="V267" s="38" t="s">
        <v>50</v>
      </c>
      <c r="W267" s="33">
        <v>2016</v>
      </c>
      <c r="X267" s="39">
        <v>11</v>
      </c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</row>
    <row r="268" spans="1:102" ht="50.1" customHeight="1">
      <c r="A268" s="46" t="s">
        <v>803</v>
      </c>
      <c r="B268" s="31" t="s">
        <v>35</v>
      </c>
      <c r="C268" s="47" t="s">
        <v>785</v>
      </c>
      <c r="D268" s="47" t="s">
        <v>786</v>
      </c>
      <c r="E268" s="47" t="s">
        <v>787</v>
      </c>
      <c r="F268" s="47" t="s">
        <v>804</v>
      </c>
      <c r="G268" s="31" t="s">
        <v>40</v>
      </c>
      <c r="H268" s="31">
        <v>0</v>
      </c>
      <c r="I268" s="33">
        <v>590000000</v>
      </c>
      <c r="J268" s="33" t="s">
        <v>42</v>
      </c>
      <c r="K268" s="31" t="s">
        <v>202</v>
      </c>
      <c r="L268" s="31" t="s">
        <v>42</v>
      </c>
      <c r="M268" s="31" t="s">
        <v>86</v>
      </c>
      <c r="N268" s="31" t="s">
        <v>802</v>
      </c>
      <c r="O268" s="33" t="s">
        <v>113</v>
      </c>
      <c r="P268" s="33" t="s">
        <v>48</v>
      </c>
      <c r="Q268" s="31" t="s">
        <v>49</v>
      </c>
      <c r="R268" s="48">
        <v>1</v>
      </c>
      <c r="S268" s="48">
        <v>140000</v>
      </c>
      <c r="T268" s="49">
        <f t="shared" si="12"/>
        <v>140000</v>
      </c>
      <c r="U268" s="49">
        <v>156800.00000000003</v>
      </c>
      <c r="V268" s="70"/>
      <c r="W268" s="33">
        <v>2016</v>
      </c>
      <c r="X268" s="31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</row>
    <row r="269" spans="1:102" ht="50.1" customHeight="1">
      <c r="A269" s="30" t="s">
        <v>805</v>
      </c>
      <c r="B269" s="31" t="s">
        <v>35</v>
      </c>
      <c r="C269" s="32" t="s">
        <v>806</v>
      </c>
      <c r="D269" s="32" t="s">
        <v>807</v>
      </c>
      <c r="E269" s="32" t="s">
        <v>808</v>
      </c>
      <c r="F269" s="32" t="s">
        <v>809</v>
      </c>
      <c r="G269" s="33" t="s">
        <v>40</v>
      </c>
      <c r="H269" s="34">
        <v>0</v>
      </c>
      <c r="I269" s="33" t="s">
        <v>41</v>
      </c>
      <c r="J269" s="33" t="s">
        <v>42</v>
      </c>
      <c r="K269" s="33" t="s">
        <v>810</v>
      </c>
      <c r="L269" s="33" t="s">
        <v>85</v>
      </c>
      <c r="M269" s="33" t="s">
        <v>86</v>
      </c>
      <c r="N269" s="33" t="s">
        <v>811</v>
      </c>
      <c r="O269" s="33" t="s">
        <v>812</v>
      </c>
      <c r="P269" s="33" t="s">
        <v>265</v>
      </c>
      <c r="Q269" s="33" t="s">
        <v>266</v>
      </c>
      <c r="R269" s="35">
        <v>1</v>
      </c>
      <c r="S269" s="35">
        <v>1230000</v>
      </c>
      <c r="T269" s="36">
        <v>0</v>
      </c>
      <c r="U269" s="37">
        <f t="shared" si="13"/>
        <v>0</v>
      </c>
      <c r="V269" s="38" t="s">
        <v>50</v>
      </c>
      <c r="W269" s="33">
        <v>2016</v>
      </c>
      <c r="X269" s="39">
        <v>11</v>
      </c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</row>
    <row r="270" spans="1:102" ht="50.1" customHeight="1">
      <c r="A270" s="46" t="s">
        <v>813</v>
      </c>
      <c r="B270" s="31" t="s">
        <v>35</v>
      </c>
      <c r="C270" s="115" t="s">
        <v>806</v>
      </c>
      <c r="D270" s="47" t="s">
        <v>807</v>
      </c>
      <c r="E270" s="116" t="s">
        <v>808</v>
      </c>
      <c r="F270" s="47" t="s">
        <v>814</v>
      </c>
      <c r="G270" s="117" t="s">
        <v>40</v>
      </c>
      <c r="H270" s="117" t="s">
        <v>815</v>
      </c>
      <c r="I270" s="118">
        <v>590000000</v>
      </c>
      <c r="J270" s="74" t="s">
        <v>42</v>
      </c>
      <c r="K270" s="107" t="s">
        <v>816</v>
      </c>
      <c r="L270" s="74" t="s">
        <v>85</v>
      </c>
      <c r="M270" s="117" t="s">
        <v>86</v>
      </c>
      <c r="N270" s="31" t="s">
        <v>811</v>
      </c>
      <c r="O270" s="33" t="s">
        <v>173</v>
      </c>
      <c r="P270" s="117" t="s">
        <v>265</v>
      </c>
      <c r="Q270" s="117" t="s">
        <v>266</v>
      </c>
      <c r="R270" s="119" t="s">
        <v>817</v>
      </c>
      <c r="S270" s="120" t="s">
        <v>818</v>
      </c>
      <c r="T270" s="49">
        <f t="shared" si="12"/>
        <v>1230000</v>
      </c>
      <c r="U270" s="49">
        <v>1377600.0000000002</v>
      </c>
      <c r="V270" s="121"/>
      <c r="W270" s="33">
        <v>2016</v>
      </c>
      <c r="X270" s="122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</row>
    <row r="271" spans="1:102" ht="50.1" customHeight="1">
      <c r="A271" s="30" t="s">
        <v>819</v>
      </c>
      <c r="B271" s="31" t="s">
        <v>35</v>
      </c>
      <c r="C271" s="32" t="s">
        <v>820</v>
      </c>
      <c r="D271" s="32" t="s">
        <v>821</v>
      </c>
      <c r="E271" s="32" t="s">
        <v>822</v>
      </c>
      <c r="F271" s="32" t="s">
        <v>821</v>
      </c>
      <c r="G271" s="33" t="s">
        <v>101</v>
      </c>
      <c r="H271" s="34">
        <v>10</v>
      </c>
      <c r="I271" s="33" t="s">
        <v>41</v>
      </c>
      <c r="J271" s="33" t="s">
        <v>42</v>
      </c>
      <c r="K271" s="33" t="s">
        <v>198</v>
      </c>
      <c r="L271" s="33" t="s">
        <v>44</v>
      </c>
      <c r="M271" s="33" t="s">
        <v>86</v>
      </c>
      <c r="N271" s="33" t="s">
        <v>199</v>
      </c>
      <c r="O271" s="33" t="s">
        <v>200</v>
      </c>
      <c r="P271" s="33" t="s">
        <v>131</v>
      </c>
      <c r="Q271" s="33" t="s">
        <v>132</v>
      </c>
      <c r="R271" s="35">
        <v>50</v>
      </c>
      <c r="S271" s="35">
        <v>1100</v>
      </c>
      <c r="T271" s="36">
        <v>0</v>
      </c>
      <c r="U271" s="37">
        <f t="shared" si="13"/>
        <v>0</v>
      </c>
      <c r="V271" s="38"/>
      <c r="W271" s="33">
        <v>2016</v>
      </c>
      <c r="X271" s="39">
        <v>11</v>
      </c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</row>
    <row r="272" spans="1:102" s="45" customFormat="1" ht="50.1" customHeight="1">
      <c r="A272" s="76" t="s">
        <v>823</v>
      </c>
      <c r="B272" s="31" t="s">
        <v>35</v>
      </c>
      <c r="C272" s="47" t="s">
        <v>820</v>
      </c>
      <c r="D272" s="47" t="s">
        <v>821</v>
      </c>
      <c r="E272" s="47" t="s">
        <v>822</v>
      </c>
      <c r="F272" s="47" t="s">
        <v>821</v>
      </c>
      <c r="G272" s="31" t="s">
        <v>101</v>
      </c>
      <c r="H272" s="31">
        <v>10</v>
      </c>
      <c r="I272" s="33">
        <v>590000000</v>
      </c>
      <c r="J272" s="33" t="s">
        <v>42</v>
      </c>
      <c r="K272" s="31" t="s">
        <v>202</v>
      </c>
      <c r="L272" s="33" t="s">
        <v>44</v>
      </c>
      <c r="M272" s="31" t="s">
        <v>86</v>
      </c>
      <c r="N272" s="31" t="s">
        <v>46</v>
      </c>
      <c r="O272" s="60" t="s">
        <v>164</v>
      </c>
      <c r="P272" s="33">
        <v>166</v>
      </c>
      <c r="Q272" s="31" t="s">
        <v>132</v>
      </c>
      <c r="R272" s="48">
        <v>50</v>
      </c>
      <c r="S272" s="48">
        <v>1100</v>
      </c>
      <c r="T272" s="48">
        <v>0</v>
      </c>
      <c r="U272" s="185">
        <f>T272*1.12</f>
        <v>0</v>
      </c>
      <c r="V272" s="67"/>
      <c r="W272" s="33">
        <v>2016</v>
      </c>
      <c r="X272" s="31" t="s">
        <v>12342</v>
      </c>
      <c r="Y272" s="346"/>
      <c r="Z272" s="42"/>
      <c r="AA272" s="41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</row>
    <row r="273" spans="1:102" s="45" customFormat="1" ht="50.1" customHeight="1">
      <c r="A273" s="76" t="s">
        <v>12343</v>
      </c>
      <c r="B273" s="31" t="s">
        <v>35</v>
      </c>
      <c r="C273" s="47" t="s">
        <v>820</v>
      </c>
      <c r="D273" s="47" t="s">
        <v>821</v>
      </c>
      <c r="E273" s="47" t="s">
        <v>822</v>
      </c>
      <c r="F273" s="47" t="s">
        <v>12344</v>
      </c>
      <c r="G273" s="31" t="s">
        <v>40</v>
      </c>
      <c r="H273" s="31">
        <v>0</v>
      </c>
      <c r="I273" s="33">
        <v>590000000</v>
      </c>
      <c r="J273" s="33" t="s">
        <v>42</v>
      </c>
      <c r="K273" s="31" t="s">
        <v>836</v>
      </c>
      <c r="L273" s="33" t="s">
        <v>44</v>
      </c>
      <c r="M273" s="31" t="s">
        <v>86</v>
      </c>
      <c r="N273" s="33" t="s">
        <v>10550</v>
      </c>
      <c r="O273" s="60" t="s">
        <v>1048</v>
      </c>
      <c r="P273" s="33">
        <v>166</v>
      </c>
      <c r="Q273" s="31" t="s">
        <v>132</v>
      </c>
      <c r="R273" s="48">
        <v>350</v>
      </c>
      <c r="S273" s="48">
        <v>930</v>
      </c>
      <c r="T273" s="48">
        <f t="shared" ref="T273" si="14">R273*S273</f>
        <v>325500</v>
      </c>
      <c r="U273" s="185">
        <f>T273*1.12</f>
        <v>364560.00000000006</v>
      </c>
      <c r="V273" s="67"/>
      <c r="W273" s="33">
        <v>2016</v>
      </c>
      <c r="X273" s="31"/>
      <c r="Y273" s="346"/>
      <c r="Z273" s="42"/>
      <c r="AA273" s="41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</row>
    <row r="274" spans="1:102" ht="50.1" customHeight="1">
      <c r="A274" s="30" t="s">
        <v>824</v>
      </c>
      <c r="B274" s="31" t="s">
        <v>35</v>
      </c>
      <c r="C274" s="32" t="s">
        <v>820</v>
      </c>
      <c r="D274" s="32" t="s">
        <v>821</v>
      </c>
      <c r="E274" s="32" t="s">
        <v>822</v>
      </c>
      <c r="F274" s="32" t="s">
        <v>825</v>
      </c>
      <c r="G274" s="33" t="s">
        <v>101</v>
      </c>
      <c r="H274" s="34">
        <v>80</v>
      </c>
      <c r="I274" s="33" t="s">
        <v>41</v>
      </c>
      <c r="J274" s="33" t="s">
        <v>42</v>
      </c>
      <c r="K274" s="33" t="s">
        <v>493</v>
      </c>
      <c r="L274" s="33" t="s">
        <v>44</v>
      </c>
      <c r="M274" s="33" t="s">
        <v>86</v>
      </c>
      <c r="N274" s="33" t="s">
        <v>223</v>
      </c>
      <c r="O274" s="33" t="s">
        <v>58</v>
      </c>
      <c r="P274" s="33" t="s">
        <v>131</v>
      </c>
      <c r="Q274" s="33" t="s">
        <v>132</v>
      </c>
      <c r="R274" s="35">
        <v>7100</v>
      </c>
      <c r="S274" s="35">
        <v>248</v>
      </c>
      <c r="T274" s="36">
        <v>0</v>
      </c>
      <c r="U274" s="37">
        <v>0</v>
      </c>
      <c r="V274" s="38" t="s">
        <v>124</v>
      </c>
      <c r="W274" s="33">
        <v>2016</v>
      </c>
      <c r="X274" s="39" t="s">
        <v>154</v>
      </c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</row>
    <row r="275" spans="1:102" ht="50.1" customHeight="1">
      <c r="A275" s="30" t="s">
        <v>826</v>
      </c>
      <c r="B275" s="31" t="s">
        <v>35</v>
      </c>
      <c r="C275" s="32" t="s">
        <v>820</v>
      </c>
      <c r="D275" s="32" t="s">
        <v>821</v>
      </c>
      <c r="E275" s="32" t="s">
        <v>822</v>
      </c>
      <c r="F275" s="32" t="s">
        <v>825</v>
      </c>
      <c r="G275" s="33" t="s">
        <v>101</v>
      </c>
      <c r="H275" s="34">
        <v>80</v>
      </c>
      <c r="I275" s="33" t="s">
        <v>41</v>
      </c>
      <c r="J275" s="33" t="s">
        <v>42</v>
      </c>
      <c r="K275" s="33" t="s">
        <v>493</v>
      </c>
      <c r="L275" s="33" t="s">
        <v>44</v>
      </c>
      <c r="M275" s="33" t="s">
        <v>86</v>
      </c>
      <c r="N275" s="33" t="s">
        <v>223</v>
      </c>
      <c r="O275" s="33" t="s">
        <v>58</v>
      </c>
      <c r="P275" s="33" t="s">
        <v>131</v>
      </c>
      <c r="Q275" s="33" t="s">
        <v>132</v>
      </c>
      <c r="R275" s="35">
        <v>7100</v>
      </c>
      <c r="S275" s="35">
        <v>281.25</v>
      </c>
      <c r="T275" s="36">
        <f t="shared" ref="T275:T299" si="15">R275*S275</f>
        <v>1996875</v>
      </c>
      <c r="U275" s="37">
        <f t="shared" ref="U275:U298" si="16">T275*1.12</f>
        <v>2236500</v>
      </c>
      <c r="V275" s="38" t="s">
        <v>124</v>
      </c>
      <c r="W275" s="33">
        <v>2016</v>
      </c>
      <c r="X275" s="39" t="s">
        <v>50</v>
      </c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</row>
    <row r="276" spans="1:102" ht="50.1" customHeight="1">
      <c r="A276" s="30" t="s">
        <v>827</v>
      </c>
      <c r="B276" s="31" t="s">
        <v>35</v>
      </c>
      <c r="C276" s="32" t="s">
        <v>828</v>
      </c>
      <c r="D276" s="32" t="s">
        <v>829</v>
      </c>
      <c r="E276" s="32" t="s">
        <v>830</v>
      </c>
      <c r="F276" s="32" t="s">
        <v>831</v>
      </c>
      <c r="G276" s="33" t="s">
        <v>40</v>
      </c>
      <c r="H276" s="34">
        <v>0</v>
      </c>
      <c r="I276" s="33" t="s">
        <v>41</v>
      </c>
      <c r="J276" s="33" t="s">
        <v>42</v>
      </c>
      <c r="K276" s="33" t="s">
        <v>70</v>
      </c>
      <c r="L276" s="33" t="s">
        <v>300</v>
      </c>
      <c r="M276" s="33" t="s">
        <v>71</v>
      </c>
      <c r="N276" s="33" t="s">
        <v>301</v>
      </c>
      <c r="O276" s="33" t="s">
        <v>73</v>
      </c>
      <c r="P276" s="33" t="s">
        <v>48</v>
      </c>
      <c r="Q276" s="33" t="s">
        <v>49</v>
      </c>
      <c r="R276" s="35">
        <v>2</v>
      </c>
      <c r="S276" s="35">
        <v>550</v>
      </c>
      <c r="T276" s="36">
        <v>0</v>
      </c>
      <c r="U276" s="37">
        <f t="shared" si="16"/>
        <v>0</v>
      </c>
      <c r="V276" s="38" t="s">
        <v>50</v>
      </c>
      <c r="W276" s="33">
        <v>2016</v>
      </c>
      <c r="X276" s="39">
        <v>11</v>
      </c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</row>
    <row r="277" spans="1:102" s="45" customFormat="1" ht="50.1" customHeight="1">
      <c r="A277" s="76" t="s">
        <v>832</v>
      </c>
      <c r="B277" s="31" t="s">
        <v>35</v>
      </c>
      <c r="C277" s="47" t="s">
        <v>828</v>
      </c>
      <c r="D277" s="47" t="s">
        <v>829</v>
      </c>
      <c r="E277" s="47" t="s">
        <v>830</v>
      </c>
      <c r="F277" s="47" t="s">
        <v>831</v>
      </c>
      <c r="G277" s="33" t="s">
        <v>40</v>
      </c>
      <c r="H277" s="31">
        <v>0</v>
      </c>
      <c r="I277" s="33">
        <v>590000000</v>
      </c>
      <c r="J277" s="33" t="s">
        <v>42</v>
      </c>
      <c r="K277" s="33" t="s">
        <v>180</v>
      </c>
      <c r="L277" s="33" t="s">
        <v>300</v>
      </c>
      <c r="M277" s="33" t="s">
        <v>71</v>
      </c>
      <c r="N277" s="33" t="s">
        <v>301</v>
      </c>
      <c r="O277" s="33" t="s">
        <v>113</v>
      </c>
      <c r="P277" s="33">
        <v>796</v>
      </c>
      <c r="Q277" s="33" t="s">
        <v>49</v>
      </c>
      <c r="R277" s="48">
        <v>2</v>
      </c>
      <c r="S277" s="48">
        <v>550</v>
      </c>
      <c r="T277" s="48">
        <v>0</v>
      </c>
      <c r="U277" s="356">
        <f>T277*1.12</f>
        <v>0</v>
      </c>
      <c r="V277" s="71"/>
      <c r="W277" s="33">
        <v>2016</v>
      </c>
      <c r="X277" s="96" t="s">
        <v>833</v>
      </c>
      <c r="Y277" s="42"/>
      <c r="Z277" s="41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</row>
    <row r="278" spans="1:102" s="45" customFormat="1" ht="50.1" customHeight="1">
      <c r="A278" s="76" t="s">
        <v>834</v>
      </c>
      <c r="B278" s="60" t="s">
        <v>35</v>
      </c>
      <c r="C278" s="47" t="s">
        <v>828</v>
      </c>
      <c r="D278" s="47" t="s">
        <v>829</v>
      </c>
      <c r="E278" s="47" t="s">
        <v>830</v>
      </c>
      <c r="F278" s="47" t="s">
        <v>835</v>
      </c>
      <c r="G278" s="33" t="s">
        <v>40</v>
      </c>
      <c r="H278" s="261">
        <v>0</v>
      </c>
      <c r="I278" s="262">
        <v>590000000</v>
      </c>
      <c r="J278" s="74" t="s">
        <v>392</v>
      </c>
      <c r="K278" s="358" t="s">
        <v>836</v>
      </c>
      <c r="L278" s="31" t="s">
        <v>394</v>
      </c>
      <c r="M278" s="31" t="s">
        <v>71</v>
      </c>
      <c r="N278" s="31" t="s">
        <v>395</v>
      </c>
      <c r="O278" s="31" t="s">
        <v>396</v>
      </c>
      <c r="P278" s="76">
        <v>796</v>
      </c>
      <c r="Q278" s="31" t="s">
        <v>49</v>
      </c>
      <c r="R278" s="48">
        <v>2</v>
      </c>
      <c r="S278" s="185">
        <v>1610</v>
      </c>
      <c r="T278" s="48">
        <f>S278*R278</f>
        <v>3220</v>
      </c>
      <c r="U278" s="359">
        <f>T278*1.12</f>
        <v>3606.4000000000005</v>
      </c>
      <c r="V278" s="31"/>
      <c r="W278" s="74">
        <v>2016</v>
      </c>
      <c r="X278" s="31"/>
      <c r="Y278" s="42"/>
      <c r="Z278" s="41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</row>
    <row r="279" spans="1:102" ht="50.1" customHeight="1">
      <c r="A279" s="30" t="s">
        <v>837</v>
      </c>
      <c r="B279" s="31" t="s">
        <v>35</v>
      </c>
      <c r="C279" s="32" t="s">
        <v>838</v>
      </c>
      <c r="D279" s="32" t="s">
        <v>839</v>
      </c>
      <c r="E279" s="32" t="s">
        <v>840</v>
      </c>
      <c r="F279" s="32" t="s">
        <v>841</v>
      </c>
      <c r="G279" s="33" t="s">
        <v>40</v>
      </c>
      <c r="H279" s="34" t="s">
        <v>50</v>
      </c>
      <c r="I279" s="33" t="s">
        <v>41</v>
      </c>
      <c r="J279" s="33" t="s">
        <v>42</v>
      </c>
      <c r="K279" s="33" t="s">
        <v>70</v>
      </c>
      <c r="L279" s="33" t="s">
        <v>300</v>
      </c>
      <c r="M279" s="33" t="s">
        <v>71</v>
      </c>
      <c r="N279" s="33" t="s">
        <v>301</v>
      </c>
      <c r="O279" s="33" t="s">
        <v>73</v>
      </c>
      <c r="P279" s="33" t="s">
        <v>48</v>
      </c>
      <c r="Q279" s="33" t="s">
        <v>49</v>
      </c>
      <c r="R279" s="35">
        <v>4</v>
      </c>
      <c r="S279" s="35">
        <v>2570</v>
      </c>
      <c r="T279" s="36">
        <v>0</v>
      </c>
      <c r="U279" s="37">
        <f t="shared" si="16"/>
        <v>0</v>
      </c>
      <c r="V279" s="38" t="s">
        <v>50</v>
      </c>
      <c r="W279" s="33">
        <v>2016</v>
      </c>
      <c r="X279" s="39">
        <v>11</v>
      </c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</row>
    <row r="280" spans="1:102" ht="50.1" customHeight="1">
      <c r="A280" s="46" t="s">
        <v>842</v>
      </c>
      <c r="B280" s="31" t="s">
        <v>35</v>
      </c>
      <c r="C280" s="47" t="s">
        <v>838</v>
      </c>
      <c r="D280" s="47" t="s">
        <v>839</v>
      </c>
      <c r="E280" s="47" t="s">
        <v>840</v>
      </c>
      <c r="F280" s="47" t="s">
        <v>841</v>
      </c>
      <c r="G280" s="33" t="s">
        <v>40</v>
      </c>
      <c r="H280" s="34"/>
      <c r="I280" s="33" t="s">
        <v>41</v>
      </c>
      <c r="J280" s="33" t="s">
        <v>42</v>
      </c>
      <c r="K280" s="33" t="s">
        <v>180</v>
      </c>
      <c r="L280" s="33" t="s">
        <v>300</v>
      </c>
      <c r="M280" s="33" t="s">
        <v>71</v>
      </c>
      <c r="N280" s="33" t="s">
        <v>301</v>
      </c>
      <c r="O280" s="33" t="s">
        <v>113</v>
      </c>
      <c r="P280" s="33" t="s">
        <v>48</v>
      </c>
      <c r="Q280" s="33" t="s">
        <v>49</v>
      </c>
      <c r="R280" s="68">
        <v>4</v>
      </c>
      <c r="S280" s="59">
        <v>2570</v>
      </c>
      <c r="T280" s="49">
        <f t="shared" si="15"/>
        <v>10280</v>
      </c>
      <c r="U280" s="49">
        <v>11513.6</v>
      </c>
      <c r="V280" s="33"/>
      <c r="W280" s="33">
        <v>2016</v>
      </c>
      <c r="X280" s="33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</row>
    <row r="281" spans="1:102" ht="50.1" customHeight="1">
      <c r="A281" s="30" t="s">
        <v>843</v>
      </c>
      <c r="B281" s="31" t="s">
        <v>35</v>
      </c>
      <c r="C281" s="32" t="s">
        <v>844</v>
      </c>
      <c r="D281" s="32" t="s">
        <v>845</v>
      </c>
      <c r="E281" s="32" t="s">
        <v>846</v>
      </c>
      <c r="F281" s="32" t="s">
        <v>847</v>
      </c>
      <c r="G281" s="33" t="s">
        <v>40</v>
      </c>
      <c r="H281" s="34">
        <v>0</v>
      </c>
      <c r="I281" s="33" t="s">
        <v>41</v>
      </c>
      <c r="J281" s="33" t="s">
        <v>42</v>
      </c>
      <c r="K281" s="33" t="s">
        <v>70</v>
      </c>
      <c r="L281" s="33" t="s">
        <v>300</v>
      </c>
      <c r="M281" s="33" t="s">
        <v>71</v>
      </c>
      <c r="N281" s="33" t="s">
        <v>301</v>
      </c>
      <c r="O281" s="33" t="s">
        <v>73</v>
      </c>
      <c r="P281" s="33" t="s">
        <v>48</v>
      </c>
      <c r="Q281" s="33" t="s">
        <v>49</v>
      </c>
      <c r="R281" s="35">
        <v>7</v>
      </c>
      <c r="S281" s="35">
        <v>1900</v>
      </c>
      <c r="T281" s="36">
        <v>0</v>
      </c>
      <c r="U281" s="37">
        <f t="shared" si="16"/>
        <v>0</v>
      </c>
      <c r="V281" s="38" t="s">
        <v>50</v>
      </c>
      <c r="W281" s="33">
        <v>2016</v>
      </c>
      <c r="X281" s="39">
        <v>11</v>
      </c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</row>
    <row r="282" spans="1:102" ht="50.1" customHeight="1">
      <c r="A282" s="46" t="s">
        <v>848</v>
      </c>
      <c r="B282" s="31" t="s">
        <v>35</v>
      </c>
      <c r="C282" s="47" t="s">
        <v>844</v>
      </c>
      <c r="D282" s="47" t="s">
        <v>845</v>
      </c>
      <c r="E282" s="47" t="s">
        <v>846</v>
      </c>
      <c r="F282" s="47" t="s">
        <v>847</v>
      </c>
      <c r="G282" s="33" t="s">
        <v>40</v>
      </c>
      <c r="H282" s="31">
        <v>0</v>
      </c>
      <c r="I282" s="33" t="s">
        <v>41</v>
      </c>
      <c r="J282" s="33" t="s">
        <v>42</v>
      </c>
      <c r="K282" s="33" t="s">
        <v>180</v>
      </c>
      <c r="L282" s="33" t="s">
        <v>300</v>
      </c>
      <c r="M282" s="33" t="s">
        <v>71</v>
      </c>
      <c r="N282" s="33" t="s">
        <v>301</v>
      </c>
      <c r="O282" s="33" t="s">
        <v>113</v>
      </c>
      <c r="P282" s="33" t="s">
        <v>48</v>
      </c>
      <c r="Q282" s="33" t="s">
        <v>49</v>
      </c>
      <c r="R282" s="68">
        <v>7</v>
      </c>
      <c r="S282" s="59">
        <v>1900</v>
      </c>
      <c r="T282" s="49">
        <f t="shared" si="15"/>
        <v>13300</v>
      </c>
      <c r="U282" s="49">
        <v>14896.000000000002</v>
      </c>
      <c r="V282" s="71"/>
      <c r="W282" s="33">
        <v>2016</v>
      </c>
      <c r="X282" s="96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</row>
    <row r="283" spans="1:102" ht="50.1" customHeight="1">
      <c r="A283" s="30" t="s">
        <v>849</v>
      </c>
      <c r="B283" s="31" t="s">
        <v>35</v>
      </c>
      <c r="C283" s="32" t="s">
        <v>844</v>
      </c>
      <c r="D283" s="32" t="s">
        <v>845</v>
      </c>
      <c r="E283" s="32" t="s">
        <v>846</v>
      </c>
      <c r="F283" s="32" t="s">
        <v>850</v>
      </c>
      <c r="G283" s="33" t="s">
        <v>40</v>
      </c>
      <c r="H283" s="34">
        <v>0</v>
      </c>
      <c r="I283" s="33" t="s">
        <v>41</v>
      </c>
      <c r="J283" s="33" t="s">
        <v>42</v>
      </c>
      <c r="K283" s="33" t="s">
        <v>70</v>
      </c>
      <c r="L283" s="33" t="s">
        <v>300</v>
      </c>
      <c r="M283" s="33" t="s">
        <v>71</v>
      </c>
      <c r="N283" s="33" t="s">
        <v>301</v>
      </c>
      <c r="O283" s="33" t="s">
        <v>73</v>
      </c>
      <c r="P283" s="33" t="s">
        <v>48</v>
      </c>
      <c r="Q283" s="33" t="s">
        <v>49</v>
      </c>
      <c r="R283" s="35">
        <v>4</v>
      </c>
      <c r="S283" s="35">
        <v>620</v>
      </c>
      <c r="T283" s="36">
        <v>0</v>
      </c>
      <c r="U283" s="37">
        <f t="shared" si="16"/>
        <v>0</v>
      </c>
      <c r="V283" s="38" t="s">
        <v>50</v>
      </c>
      <c r="W283" s="33">
        <v>2016</v>
      </c>
      <c r="X283" s="39">
        <v>11</v>
      </c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</row>
    <row r="284" spans="1:102" ht="50.1" customHeight="1">
      <c r="A284" s="46" t="s">
        <v>851</v>
      </c>
      <c r="B284" s="31" t="s">
        <v>35</v>
      </c>
      <c r="C284" s="47" t="s">
        <v>844</v>
      </c>
      <c r="D284" s="47" t="s">
        <v>845</v>
      </c>
      <c r="E284" s="47" t="s">
        <v>846</v>
      </c>
      <c r="F284" s="47" t="s">
        <v>850</v>
      </c>
      <c r="G284" s="33" t="s">
        <v>40</v>
      </c>
      <c r="H284" s="31">
        <v>0</v>
      </c>
      <c r="I284" s="33" t="s">
        <v>41</v>
      </c>
      <c r="J284" s="33" t="s">
        <v>42</v>
      </c>
      <c r="K284" s="33" t="s">
        <v>180</v>
      </c>
      <c r="L284" s="33" t="s">
        <v>300</v>
      </c>
      <c r="M284" s="33" t="s">
        <v>71</v>
      </c>
      <c r="N284" s="33" t="s">
        <v>301</v>
      </c>
      <c r="O284" s="33" t="s">
        <v>113</v>
      </c>
      <c r="P284" s="33" t="s">
        <v>48</v>
      </c>
      <c r="Q284" s="33" t="s">
        <v>49</v>
      </c>
      <c r="R284" s="68">
        <v>4</v>
      </c>
      <c r="S284" s="59">
        <v>620</v>
      </c>
      <c r="T284" s="49">
        <f t="shared" si="15"/>
        <v>2480</v>
      </c>
      <c r="U284" s="49">
        <v>2777.6000000000004</v>
      </c>
      <c r="V284" s="33"/>
      <c r="W284" s="33">
        <v>2016</v>
      </c>
      <c r="X284" s="33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</row>
    <row r="285" spans="1:102" ht="50.1" customHeight="1">
      <c r="A285" s="30" t="s">
        <v>852</v>
      </c>
      <c r="B285" s="31" t="s">
        <v>35</v>
      </c>
      <c r="C285" s="32" t="s">
        <v>853</v>
      </c>
      <c r="D285" s="32" t="s">
        <v>854</v>
      </c>
      <c r="E285" s="32" t="s">
        <v>855</v>
      </c>
      <c r="F285" s="32" t="s">
        <v>856</v>
      </c>
      <c r="G285" s="33" t="s">
        <v>101</v>
      </c>
      <c r="H285" s="34">
        <v>10</v>
      </c>
      <c r="I285" s="33" t="s">
        <v>41</v>
      </c>
      <c r="J285" s="33" t="s">
        <v>42</v>
      </c>
      <c r="K285" s="33" t="s">
        <v>198</v>
      </c>
      <c r="L285" s="33" t="s">
        <v>44</v>
      </c>
      <c r="M285" s="33" t="s">
        <v>86</v>
      </c>
      <c r="N285" s="33" t="s">
        <v>199</v>
      </c>
      <c r="O285" s="33" t="s">
        <v>200</v>
      </c>
      <c r="P285" s="33" t="s">
        <v>48</v>
      </c>
      <c r="Q285" s="33" t="s">
        <v>49</v>
      </c>
      <c r="R285" s="35">
        <v>10</v>
      </c>
      <c r="S285" s="35">
        <v>6500</v>
      </c>
      <c r="T285" s="36">
        <v>0</v>
      </c>
      <c r="U285" s="37">
        <f t="shared" si="16"/>
        <v>0</v>
      </c>
      <c r="V285" s="69"/>
      <c r="W285" s="33">
        <v>2016</v>
      </c>
      <c r="X285" s="39">
        <v>11</v>
      </c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</row>
    <row r="286" spans="1:102" ht="50.1" customHeight="1">
      <c r="A286" s="46" t="s">
        <v>857</v>
      </c>
      <c r="B286" s="31" t="s">
        <v>35</v>
      </c>
      <c r="C286" s="47" t="s">
        <v>853</v>
      </c>
      <c r="D286" s="47" t="s">
        <v>854</v>
      </c>
      <c r="E286" s="47" t="s">
        <v>855</v>
      </c>
      <c r="F286" s="47" t="s">
        <v>858</v>
      </c>
      <c r="G286" s="31" t="s">
        <v>101</v>
      </c>
      <c r="H286" s="31">
        <v>10</v>
      </c>
      <c r="I286" s="33">
        <v>590000000</v>
      </c>
      <c r="J286" s="33" t="s">
        <v>42</v>
      </c>
      <c r="K286" s="31" t="s">
        <v>202</v>
      </c>
      <c r="L286" s="33" t="s">
        <v>44</v>
      </c>
      <c r="M286" s="31" t="s">
        <v>86</v>
      </c>
      <c r="N286" s="31" t="s">
        <v>46</v>
      </c>
      <c r="O286" s="60" t="s">
        <v>164</v>
      </c>
      <c r="P286" s="33" t="s">
        <v>48</v>
      </c>
      <c r="Q286" s="31" t="s">
        <v>49</v>
      </c>
      <c r="R286" s="48">
        <v>10</v>
      </c>
      <c r="S286" s="48">
        <v>6500</v>
      </c>
      <c r="T286" s="49">
        <f t="shared" si="15"/>
        <v>65000</v>
      </c>
      <c r="U286" s="49">
        <v>72800</v>
      </c>
      <c r="V286" s="57"/>
      <c r="W286" s="33">
        <v>2016</v>
      </c>
      <c r="X286" s="31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</row>
    <row r="287" spans="1:102" ht="50.1" customHeight="1">
      <c r="A287" s="30" t="s">
        <v>859</v>
      </c>
      <c r="B287" s="31" t="s">
        <v>35</v>
      </c>
      <c r="C287" s="32" t="s">
        <v>860</v>
      </c>
      <c r="D287" s="32" t="s">
        <v>861</v>
      </c>
      <c r="E287" s="32" t="s">
        <v>862</v>
      </c>
      <c r="F287" s="32" t="s">
        <v>863</v>
      </c>
      <c r="G287" s="33" t="s">
        <v>40</v>
      </c>
      <c r="H287" s="34">
        <v>0</v>
      </c>
      <c r="I287" s="33" t="s">
        <v>41</v>
      </c>
      <c r="J287" s="33" t="s">
        <v>42</v>
      </c>
      <c r="K287" s="33" t="s">
        <v>379</v>
      </c>
      <c r="L287" s="33" t="s">
        <v>300</v>
      </c>
      <c r="M287" s="33" t="s">
        <v>71</v>
      </c>
      <c r="N287" s="33" t="s">
        <v>301</v>
      </c>
      <c r="O287" s="33" t="s">
        <v>73</v>
      </c>
      <c r="P287" s="33" t="s">
        <v>48</v>
      </c>
      <c r="Q287" s="33" t="s">
        <v>49</v>
      </c>
      <c r="R287" s="35">
        <v>3</v>
      </c>
      <c r="S287" s="35">
        <v>630000</v>
      </c>
      <c r="T287" s="36">
        <f t="shared" si="15"/>
        <v>1890000</v>
      </c>
      <c r="U287" s="37">
        <f t="shared" si="16"/>
        <v>2116800</v>
      </c>
      <c r="V287" s="69" t="s">
        <v>50</v>
      </c>
      <c r="W287" s="33">
        <v>2016</v>
      </c>
      <c r="X287" s="39" t="s">
        <v>50</v>
      </c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</row>
    <row r="288" spans="1:102" ht="50.1" customHeight="1">
      <c r="A288" s="30" t="s">
        <v>864</v>
      </c>
      <c r="B288" s="31" t="s">
        <v>35</v>
      </c>
      <c r="C288" s="32" t="s">
        <v>865</v>
      </c>
      <c r="D288" s="32" t="s">
        <v>866</v>
      </c>
      <c r="E288" s="32" t="s">
        <v>867</v>
      </c>
      <c r="F288" s="32" t="s">
        <v>868</v>
      </c>
      <c r="G288" s="33" t="s">
        <v>101</v>
      </c>
      <c r="H288" s="34">
        <v>10</v>
      </c>
      <c r="I288" s="33" t="s">
        <v>41</v>
      </c>
      <c r="J288" s="33" t="s">
        <v>42</v>
      </c>
      <c r="K288" s="33" t="s">
        <v>43</v>
      </c>
      <c r="L288" s="33" t="s">
        <v>44</v>
      </c>
      <c r="M288" s="33" t="s">
        <v>86</v>
      </c>
      <c r="N288" s="33" t="s">
        <v>869</v>
      </c>
      <c r="O288" s="33" t="s">
        <v>109</v>
      </c>
      <c r="P288" s="33" t="s">
        <v>48</v>
      </c>
      <c r="Q288" s="33" t="s">
        <v>49</v>
      </c>
      <c r="R288" s="35">
        <v>100</v>
      </c>
      <c r="S288" s="35">
        <v>85</v>
      </c>
      <c r="T288" s="36">
        <v>0</v>
      </c>
      <c r="U288" s="37">
        <f t="shared" si="16"/>
        <v>0</v>
      </c>
      <c r="V288" s="69"/>
      <c r="W288" s="33">
        <v>2016</v>
      </c>
      <c r="X288" s="39">
        <v>11</v>
      </c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</row>
    <row r="289" spans="1:102" ht="50.1" customHeight="1">
      <c r="A289" s="46" t="s">
        <v>870</v>
      </c>
      <c r="B289" s="31" t="s">
        <v>35</v>
      </c>
      <c r="C289" s="47" t="s">
        <v>865</v>
      </c>
      <c r="D289" s="47" t="s">
        <v>866</v>
      </c>
      <c r="E289" s="47" t="s">
        <v>867</v>
      </c>
      <c r="F289" s="47" t="s">
        <v>868</v>
      </c>
      <c r="G289" s="31" t="s">
        <v>101</v>
      </c>
      <c r="H289" s="31">
        <v>10</v>
      </c>
      <c r="I289" s="33">
        <v>590000000</v>
      </c>
      <c r="J289" s="33" t="s">
        <v>42</v>
      </c>
      <c r="K289" s="31" t="s">
        <v>172</v>
      </c>
      <c r="L289" s="33" t="s">
        <v>44</v>
      </c>
      <c r="M289" s="31" t="s">
        <v>86</v>
      </c>
      <c r="N289" s="31" t="s">
        <v>871</v>
      </c>
      <c r="O289" s="33" t="s">
        <v>113</v>
      </c>
      <c r="P289" s="33">
        <v>796</v>
      </c>
      <c r="Q289" s="31" t="s">
        <v>49</v>
      </c>
      <c r="R289" s="48">
        <v>100</v>
      </c>
      <c r="S289" s="48">
        <v>85</v>
      </c>
      <c r="T289" s="49">
        <f t="shared" si="15"/>
        <v>8500</v>
      </c>
      <c r="U289" s="49">
        <v>9520</v>
      </c>
      <c r="V289" s="70"/>
      <c r="W289" s="33">
        <v>2016</v>
      </c>
      <c r="X289" s="31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</row>
    <row r="290" spans="1:102" ht="50.1" customHeight="1">
      <c r="A290" s="30" t="s">
        <v>872</v>
      </c>
      <c r="B290" s="31" t="s">
        <v>35</v>
      </c>
      <c r="C290" s="32" t="s">
        <v>873</v>
      </c>
      <c r="D290" s="32" t="s">
        <v>866</v>
      </c>
      <c r="E290" s="32" t="s">
        <v>874</v>
      </c>
      <c r="F290" s="32" t="s">
        <v>875</v>
      </c>
      <c r="G290" s="33" t="s">
        <v>101</v>
      </c>
      <c r="H290" s="34">
        <v>10</v>
      </c>
      <c r="I290" s="33" t="s">
        <v>41</v>
      </c>
      <c r="J290" s="33" t="s">
        <v>42</v>
      </c>
      <c r="K290" s="33" t="s">
        <v>43</v>
      </c>
      <c r="L290" s="33" t="s">
        <v>44</v>
      </c>
      <c r="M290" s="33" t="s">
        <v>86</v>
      </c>
      <c r="N290" s="33" t="s">
        <v>869</v>
      </c>
      <c r="O290" s="33" t="s">
        <v>109</v>
      </c>
      <c r="P290" s="33" t="s">
        <v>48</v>
      </c>
      <c r="Q290" s="33" t="s">
        <v>49</v>
      </c>
      <c r="R290" s="35">
        <v>100</v>
      </c>
      <c r="S290" s="35">
        <v>43</v>
      </c>
      <c r="T290" s="36">
        <v>0</v>
      </c>
      <c r="U290" s="37">
        <f t="shared" si="16"/>
        <v>0</v>
      </c>
      <c r="V290" s="69"/>
      <c r="W290" s="33">
        <v>2016</v>
      </c>
      <c r="X290" s="39">
        <v>11</v>
      </c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</row>
    <row r="291" spans="1:102" ht="50.1" customHeight="1">
      <c r="A291" s="46" t="s">
        <v>876</v>
      </c>
      <c r="B291" s="31" t="s">
        <v>35</v>
      </c>
      <c r="C291" s="47" t="s">
        <v>873</v>
      </c>
      <c r="D291" s="47" t="s">
        <v>866</v>
      </c>
      <c r="E291" s="47" t="s">
        <v>874</v>
      </c>
      <c r="F291" s="47" t="s">
        <v>875</v>
      </c>
      <c r="G291" s="31" t="s">
        <v>101</v>
      </c>
      <c r="H291" s="31">
        <v>10</v>
      </c>
      <c r="I291" s="33">
        <v>590000000</v>
      </c>
      <c r="J291" s="33" t="s">
        <v>42</v>
      </c>
      <c r="K291" s="31" t="s">
        <v>172</v>
      </c>
      <c r="L291" s="33" t="s">
        <v>44</v>
      </c>
      <c r="M291" s="31" t="s">
        <v>86</v>
      </c>
      <c r="N291" s="31" t="s">
        <v>871</v>
      </c>
      <c r="O291" s="33" t="s">
        <v>113</v>
      </c>
      <c r="P291" s="33">
        <v>796</v>
      </c>
      <c r="Q291" s="31" t="s">
        <v>49</v>
      </c>
      <c r="R291" s="48">
        <v>100</v>
      </c>
      <c r="S291" s="48">
        <v>43</v>
      </c>
      <c r="T291" s="49">
        <f t="shared" si="15"/>
        <v>4300</v>
      </c>
      <c r="U291" s="49">
        <v>4816.0000000000009</v>
      </c>
      <c r="V291" s="70"/>
      <c r="W291" s="33">
        <v>2016</v>
      </c>
      <c r="X291" s="31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</row>
    <row r="292" spans="1:102" ht="50.1" customHeight="1">
      <c r="A292" s="30" t="s">
        <v>877</v>
      </c>
      <c r="B292" s="31" t="s">
        <v>35</v>
      </c>
      <c r="C292" s="32" t="s">
        <v>878</v>
      </c>
      <c r="D292" s="32" t="s">
        <v>866</v>
      </c>
      <c r="E292" s="32" t="s">
        <v>879</v>
      </c>
      <c r="F292" s="32" t="s">
        <v>880</v>
      </c>
      <c r="G292" s="33" t="s">
        <v>101</v>
      </c>
      <c r="H292" s="34">
        <v>10</v>
      </c>
      <c r="I292" s="33" t="s">
        <v>41</v>
      </c>
      <c r="J292" s="33" t="s">
        <v>42</v>
      </c>
      <c r="K292" s="33" t="s">
        <v>43</v>
      </c>
      <c r="L292" s="33" t="s">
        <v>44</v>
      </c>
      <c r="M292" s="33" t="s">
        <v>86</v>
      </c>
      <c r="N292" s="33" t="s">
        <v>869</v>
      </c>
      <c r="O292" s="33" t="s">
        <v>109</v>
      </c>
      <c r="P292" s="33" t="s">
        <v>48</v>
      </c>
      <c r="Q292" s="33" t="s">
        <v>49</v>
      </c>
      <c r="R292" s="35">
        <v>100</v>
      </c>
      <c r="S292" s="35">
        <v>27</v>
      </c>
      <c r="T292" s="36">
        <v>0</v>
      </c>
      <c r="U292" s="37">
        <f t="shared" si="16"/>
        <v>0</v>
      </c>
      <c r="V292" s="69"/>
      <c r="W292" s="33">
        <v>2016</v>
      </c>
      <c r="X292" s="39">
        <v>11</v>
      </c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</row>
    <row r="293" spans="1:102" ht="50.1" customHeight="1">
      <c r="A293" s="46" t="s">
        <v>881</v>
      </c>
      <c r="B293" s="31" t="s">
        <v>35</v>
      </c>
      <c r="C293" s="47" t="s">
        <v>878</v>
      </c>
      <c r="D293" s="47" t="s">
        <v>866</v>
      </c>
      <c r="E293" s="47" t="s">
        <v>879</v>
      </c>
      <c r="F293" s="47" t="s">
        <v>880</v>
      </c>
      <c r="G293" s="31" t="s">
        <v>101</v>
      </c>
      <c r="H293" s="31">
        <v>10</v>
      </c>
      <c r="I293" s="33">
        <v>590000000</v>
      </c>
      <c r="J293" s="33" t="s">
        <v>42</v>
      </c>
      <c r="K293" s="31" t="s">
        <v>172</v>
      </c>
      <c r="L293" s="33" t="s">
        <v>44</v>
      </c>
      <c r="M293" s="31" t="s">
        <v>86</v>
      </c>
      <c r="N293" s="31" t="s">
        <v>871</v>
      </c>
      <c r="O293" s="33" t="s">
        <v>113</v>
      </c>
      <c r="P293" s="33">
        <v>796</v>
      </c>
      <c r="Q293" s="31" t="s">
        <v>49</v>
      </c>
      <c r="R293" s="48">
        <v>100</v>
      </c>
      <c r="S293" s="48">
        <v>27</v>
      </c>
      <c r="T293" s="49">
        <f t="shared" si="15"/>
        <v>2700</v>
      </c>
      <c r="U293" s="49">
        <v>3024.0000000000005</v>
      </c>
      <c r="V293" s="70"/>
      <c r="W293" s="33">
        <v>2016</v>
      </c>
      <c r="X293" s="31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</row>
    <row r="294" spans="1:102" ht="50.1" customHeight="1">
      <c r="A294" s="30" t="s">
        <v>882</v>
      </c>
      <c r="B294" s="31" t="s">
        <v>35</v>
      </c>
      <c r="C294" s="32" t="s">
        <v>883</v>
      </c>
      <c r="D294" s="32" t="s">
        <v>866</v>
      </c>
      <c r="E294" s="32" t="s">
        <v>884</v>
      </c>
      <c r="F294" s="32" t="s">
        <v>885</v>
      </c>
      <c r="G294" s="33" t="s">
        <v>101</v>
      </c>
      <c r="H294" s="34">
        <v>10</v>
      </c>
      <c r="I294" s="33" t="s">
        <v>41</v>
      </c>
      <c r="J294" s="33" t="s">
        <v>42</v>
      </c>
      <c r="K294" s="33" t="s">
        <v>43</v>
      </c>
      <c r="L294" s="33" t="s">
        <v>44</v>
      </c>
      <c r="M294" s="33" t="s">
        <v>86</v>
      </c>
      <c r="N294" s="33" t="s">
        <v>869</v>
      </c>
      <c r="O294" s="33" t="s">
        <v>109</v>
      </c>
      <c r="P294" s="33" t="s">
        <v>48</v>
      </c>
      <c r="Q294" s="33" t="s">
        <v>49</v>
      </c>
      <c r="R294" s="35">
        <v>100</v>
      </c>
      <c r="S294" s="35">
        <v>22</v>
      </c>
      <c r="T294" s="36">
        <v>0</v>
      </c>
      <c r="U294" s="37">
        <f t="shared" si="16"/>
        <v>0</v>
      </c>
      <c r="V294" s="69"/>
      <c r="W294" s="33">
        <v>2016</v>
      </c>
      <c r="X294" s="39">
        <v>11</v>
      </c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</row>
    <row r="295" spans="1:102" ht="50.1" customHeight="1">
      <c r="A295" s="46" t="s">
        <v>886</v>
      </c>
      <c r="B295" s="31" t="s">
        <v>35</v>
      </c>
      <c r="C295" s="47" t="s">
        <v>883</v>
      </c>
      <c r="D295" s="47" t="s">
        <v>866</v>
      </c>
      <c r="E295" s="47" t="s">
        <v>884</v>
      </c>
      <c r="F295" s="47" t="s">
        <v>885</v>
      </c>
      <c r="G295" s="31" t="s">
        <v>101</v>
      </c>
      <c r="H295" s="31">
        <v>10</v>
      </c>
      <c r="I295" s="33">
        <v>590000000</v>
      </c>
      <c r="J295" s="33" t="s">
        <v>42</v>
      </c>
      <c r="K295" s="31" t="s">
        <v>172</v>
      </c>
      <c r="L295" s="33" t="s">
        <v>44</v>
      </c>
      <c r="M295" s="31" t="s">
        <v>86</v>
      </c>
      <c r="N295" s="31" t="s">
        <v>871</v>
      </c>
      <c r="O295" s="33" t="s">
        <v>113</v>
      </c>
      <c r="P295" s="33">
        <v>796</v>
      </c>
      <c r="Q295" s="31" t="s">
        <v>49</v>
      </c>
      <c r="R295" s="48">
        <v>100</v>
      </c>
      <c r="S295" s="48">
        <v>22</v>
      </c>
      <c r="T295" s="49">
        <f t="shared" si="15"/>
        <v>2200</v>
      </c>
      <c r="U295" s="49">
        <v>2464.0000000000005</v>
      </c>
      <c r="V295" s="70"/>
      <c r="W295" s="33">
        <v>2016</v>
      </c>
      <c r="X295" s="31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</row>
    <row r="296" spans="1:102" ht="50.1" customHeight="1">
      <c r="A296" s="30" t="s">
        <v>887</v>
      </c>
      <c r="B296" s="31" t="s">
        <v>35</v>
      </c>
      <c r="C296" s="32" t="s">
        <v>888</v>
      </c>
      <c r="D296" s="32" t="s">
        <v>866</v>
      </c>
      <c r="E296" s="32" t="s">
        <v>889</v>
      </c>
      <c r="F296" s="32" t="s">
        <v>890</v>
      </c>
      <c r="G296" s="33" t="s">
        <v>101</v>
      </c>
      <c r="H296" s="34">
        <v>10</v>
      </c>
      <c r="I296" s="33" t="s">
        <v>41</v>
      </c>
      <c r="J296" s="33" t="s">
        <v>42</v>
      </c>
      <c r="K296" s="33" t="s">
        <v>43</v>
      </c>
      <c r="L296" s="33" t="s">
        <v>44</v>
      </c>
      <c r="M296" s="33" t="s">
        <v>86</v>
      </c>
      <c r="N296" s="33" t="s">
        <v>869</v>
      </c>
      <c r="O296" s="33" t="s">
        <v>109</v>
      </c>
      <c r="P296" s="33" t="s">
        <v>48</v>
      </c>
      <c r="Q296" s="33" t="s">
        <v>49</v>
      </c>
      <c r="R296" s="35">
        <v>100</v>
      </c>
      <c r="S296" s="35">
        <v>16</v>
      </c>
      <c r="T296" s="36">
        <v>0</v>
      </c>
      <c r="U296" s="37">
        <f t="shared" si="16"/>
        <v>0</v>
      </c>
      <c r="V296" s="69"/>
      <c r="W296" s="33">
        <v>2016</v>
      </c>
      <c r="X296" s="39">
        <v>11</v>
      </c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</row>
    <row r="297" spans="1:102" ht="50.1" customHeight="1">
      <c r="A297" s="46" t="s">
        <v>891</v>
      </c>
      <c r="B297" s="31" t="s">
        <v>35</v>
      </c>
      <c r="C297" s="47" t="s">
        <v>888</v>
      </c>
      <c r="D297" s="47" t="s">
        <v>866</v>
      </c>
      <c r="E297" s="47" t="s">
        <v>889</v>
      </c>
      <c r="F297" s="47" t="s">
        <v>890</v>
      </c>
      <c r="G297" s="31" t="s">
        <v>101</v>
      </c>
      <c r="H297" s="31">
        <v>10</v>
      </c>
      <c r="I297" s="33">
        <v>590000000</v>
      </c>
      <c r="J297" s="33" t="s">
        <v>42</v>
      </c>
      <c r="K297" s="31" t="s">
        <v>172</v>
      </c>
      <c r="L297" s="33" t="s">
        <v>44</v>
      </c>
      <c r="M297" s="31" t="s">
        <v>86</v>
      </c>
      <c r="N297" s="31" t="s">
        <v>871</v>
      </c>
      <c r="O297" s="33" t="s">
        <v>113</v>
      </c>
      <c r="P297" s="33">
        <v>796</v>
      </c>
      <c r="Q297" s="31" t="s">
        <v>49</v>
      </c>
      <c r="R297" s="48">
        <v>100</v>
      </c>
      <c r="S297" s="48">
        <v>16</v>
      </c>
      <c r="T297" s="49">
        <f t="shared" si="15"/>
        <v>1600</v>
      </c>
      <c r="U297" s="49">
        <v>1792.0000000000002</v>
      </c>
      <c r="V297" s="70"/>
      <c r="W297" s="33">
        <v>2016</v>
      </c>
      <c r="X297" s="31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</row>
    <row r="298" spans="1:102" ht="50.1" customHeight="1">
      <c r="A298" s="30" t="s">
        <v>892</v>
      </c>
      <c r="B298" s="31" t="s">
        <v>35</v>
      </c>
      <c r="C298" s="32" t="s">
        <v>865</v>
      </c>
      <c r="D298" s="32" t="s">
        <v>866</v>
      </c>
      <c r="E298" s="32" t="s">
        <v>867</v>
      </c>
      <c r="F298" s="32" t="s">
        <v>868</v>
      </c>
      <c r="G298" s="33" t="s">
        <v>101</v>
      </c>
      <c r="H298" s="34">
        <v>10</v>
      </c>
      <c r="I298" s="33" t="s">
        <v>41</v>
      </c>
      <c r="J298" s="33" t="s">
        <v>42</v>
      </c>
      <c r="K298" s="33" t="s">
        <v>43</v>
      </c>
      <c r="L298" s="33" t="s">
        <v>44</v>
      </c>
      <c r="M298" s="33" t="s">
        <v>86</v>
      </c>
      <c r="N298" s="33" t="s">
        <v>893</v>
      </c>
      <c r="O298" s="33" t="s">
        <v>109</v>
      </c>
      <c r="P298" s="33" t="s">
        <v>48</v>
      </c>
      <c r="Q298" s="33" t="s">
        <v>49</v>
      </c>
      <c r="R298" s="35">
        <v>100</v>
      </c>
      <c r="S298" s="35">
        <v>110</v>
      </c>
      <c r="T298" s="36">
        <v>0</v>
      </c>
      <c r="U298" s="37">
        <f t="shared" si="16"/>
        <v>0</v>
      </c>
      <c r="V298" s="69"/>
      <c r="W298" s="33">
        <v>2016</v>
      </c>
      <c r="X298" s="39">
        <v>11</v>
      </c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</row>
    <row r="299" spans="1:102" ht="50.1" customHeight="1">
      <c r="A299" s="46" t="s">
        <v>894</v>
      </c>
      <c r="B299" s="31" t="s">
        <v>35</v>
      </c>
      <c r="C299" s="47" t="s">
        <v>865</v>
      </c>
      <c r="D299" s="47" t="s">
        <v>866</v>
      </c>
      <c r="E299" s="47" t="s">
        <v>867</v>
      </c>
      <c r="F299" s="47" t="s">
        <v>868</v>
      </c>
      <c r="G299" s="31" t="s">
        <v>101</v>
      </c>
      <c r="H299" s="31">
        <v>10</v>
      </c>
      <c r="I299" s="33">
        <v>590000000</v>
      </c>
      <c r="J299" s="33" t="s">
        <v>42</v>
      </c>
      <c r="K299" s="31" t="s">
        <v>172</v>
      </c>
      <c r="L299" s="33" t="s">
        <v>44</v>
      </c>
      <c r="M299" s="31" t="s">
        <v>86</v>
      </c>
      <c r="N299" s="31" t="s">
        <v>46</v>
      </c>
      <c r="O299" s="33" t="s">
        <v>113</v>
      </c>
      <c r="P299" s="33">
        <v>796</v>
      </c>
      <c r="Q299" s="31" t="s">
        <v>49</v>
      </c>
      <c r="R299" s="48">
        <v>100</v>
      </c>
      <c r="S299" s="48">
        <v>110</v>
      </c>
      <c r="T299" s="49">
        <f t="shared" si="15"/>
        <v>11000</v>
      </c>
      <c r="U299" s="49">
        <v>12320.000000000002</v>
      </c>
      <c r="V299" s="70"/>
      <c r="W299" s="33">
        <v>2016</v>
      </c>
      <c r="X299" s="31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</row>
    <row r="300" spans="1:102" ht="50.1" customHeight="1">
      <c r="A300" s="30" t="s">
        <v>895</v>
      </c>
      <c r="B300" s="31" t="s">
        <v>35</v>
      </c>
      <c r="C300" s="32" t="s">
        <v>896</v>
      </c>
      <c r="D300" s="32" t="s">
        <v>897</v>
      </c>
      <c r="E300" s="32" t="s">
        <v>898</v>
      </c>
      <c r="F300" s="32" t="s">
        <v>899</v>
      </c>
      <c r="G300" s="33" t="s">
        <v>40</v>
      </c>
      <c r="H300" s="34">
        <v>0</v>
      </c>
      <c r="I300" s="33" t="s">
        <v>41</v>
      </c>
      <c r="J300" s="33" t="s">
        <v>42</v>
      </c>
      <c r="K300" s="33" t="s">
        <v>273</v>
      </c>
      <c r="L300" s="33" t="s">
        <v>42</v>
      </c>
      <c r="M300" s="33" t="s">
        <v>86</v>
      </c>
      <c r="N300" s="33" t="s">
        <v>776</v>
      </c>
      <c r="O300" s="33" t="s">
        <v>109</v>
      </c>
      <c r="P300" s="33" t="s">
        <v>48</v>
      </c>
      <c r="Q300" s="33" t="s">
        <v>49</v>
      </c>
      <c r="R300" s="35">
        <v>20</v>
      </c>
      <c r="S300" s="35">
        <v>517.5</v>
      </c>
      <c r="T300" s="36">
        <v>0</v>
      </c>
      <c r="U300" s="37">
        <v>0</v>
      </c>
      <c r="V300" s="38" t="s">
        <v>50</v>
      </c>
      <c r="W300" s="33">
        <v>2016</v>
      </c>
      <c r="X300" s="39" t="s">
        <v>900</v>
      </c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</row>
    <row r="301" spans="1:102" ht="50.1" customHeight="1">
      <c r="A301" s="30" t="s">
        <v>901</v>
      </c>
      <c r="B301" s="31" t="s">
        <v>35</v>
      </c>
      <c r="C301" s="32" t="s">
        <v>896</v>
      </c>
      <c r="D301" s="32" t="s">
        <v>897</v>
      </c>
      <c r="E301" s="32" t="s">
        <v>898</v>
      </c>
      <c r="F301" s="32" t="s">
        <v>899</v>
      </c>
      <c r="G301" s="33" t="s">
        <v>40</v>
      </c>
      <c r="H301" s="34">
        <v>0</v>
      </c>
      <c r="I301" s="33" t="s">
        <v>41</v>
      </c>
      <c r="J301" s="33" t="s">
        <v>42</v>
      </c>
      <c r="K301" s="33" t="s">
        <v>273</v>
      </c>
      <c r="L301" s="33" t="s">
        <v>42</v>
      </c>
      <c r="M301" s="33" t="s">
        <v>86</v>
      </c>
      <c r="N301" s="33" t="s">
        <v>542</v>
      </c>
      <c r="O301" s="33" t="s">
        <v>109</v>
      </c>
      <c r="P301" s="33" t="s">
        <v>48</v>
      </c>
      <c r="Q301" s="33" t="s">
        <v>49</v>
      </c>
      <c r="R301" s="35">
        <v>20</v>
      </c>
      <c r="S301" s="35">
        <v>640</v>
      </c>
      <c r="T301" s="36">
        <f t="shared" ref="T301:T313" si="17">R301*S301</f>
        <v>12800</v>
      </c>
      <c r="U301" s="37">
        <f t="shared" ref="U301:U313" si="18">T301*1.12</f>
        <v>14336.000000000002</v>
      </c>
      <c r="V301" s="38" t="s">
        <v>50</v>
      </c>
      <c r="W301" s="33">
        <v>2016</v>
      </c>
      <c r="X301" s="39" t="s">
        <v>50</v>
      </c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</row>
    <row r="302" spans="1:102" ht="50.1" customHeight="1">
      <c r="A302" s="30" t="s">
        <v>902</v>
      </c>
      <c r="B302" s="31" t="s">
        <v>35</v>
      </c>
      <c r="C302" s="32" t="s">
        <v>896</v>
      </c>
      <c r="D302" s="32" t="s">
        <v>897</v>
      </c>
      <c r="E302" s="32" t="s">
        <v>898</v>
      </c>
      <c r="F302" s="32" t="s">
        <v>903</v>
      </c>
      <c r="G302" s="33" t="s">
        <v>40</v>
      </c>
      <c r="H302" s="34">
        <v>0</v>
      </c>
      <c r="I302" s="33" t="s">
        <v>41</v>
      </c>
      <c r="J302" s="33" t="s">
        <v>42</v>
      </c>
      <c r="K302" s="33" t="s">
        <v>273</v>
      </c>
      <c r="L302" s="33" t="s">
        <v>42</v>
      </c>
      <c r="M302" s="33" t="s">
        <v>86</v>
      </c>
      <c r="N302" s="33" t="s">
        <v>776</v>
      </c>
      <c r="O302" s="33" t="s">
        <v>109</v>
      </c>
      <c r="P302" s="33" t="s">
        <v>48</v>
      </c>
      <c r="Q302" s="33" t="s">
        <v>49</v>
      </c>
      <c r="R302" s="35">
        <v>20</v>
      </c>
      <c r="S302" s="35">
        <v>828</v>
      </c>
      <c r="T302" s="36">
        <v>0</v>
      </c>
      <c r="U302" s="37">
        <f t="shared" si="18"/>
        <v>0</v>
      </c>
      <c r="V302" s="38" t="s">
        <v>50</v>
      </c>
      <c r="W302" s="33">
        <v>2016</v>
      </c>
      <c r="X302" s="39">
        <v>11</v>
      </c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</row>
    <row r="303" spans="1:102" ht="50.1" customHeight="1">
      <c r="A303" s="46" t="s">
        <v>904</v>
      </c>
      <c r="B303" s="31" t="s">
        <v>35</v>
      </c>
      <c r="C303" s="47" t="s">
        <v>896</v>
      </c>
      <c r="D303" s="47" t="s">
        <v>897</v>
      </c>
      <c r="E303" s="47" t="s">
        <v>898</v>
      </c>
      <c r="F303" s="47" t="s">
        <v>903</v>
      </c>
      <c r="G303" s="31" t="s">
        <v>40</v>
      </c>
      <c r="H303" s="31">
        <v>0</v>
      </c>
      <c r="I303" s="33">
        <v>590000000</v>
      </c>
      <c r="J303" s="33" t="s">
        <v>42</v>
      </c>
      <c r="K303" s="31" t="s">
        <v>202</v>
      </c>
      <c r="L303" s="31" t="s">
        <v>42</v>
      </c>
      <c r="M303" s="31" t="s">
        <v>86</v>
      </c>
      <c r="N303" s="31" t="s">
        <v>776</v>
      </c>
      <c r="O303" s="33" t="s">
        <v>113</v>
      </c>
      <c r="P303" s="33" t="s">
        <v>48</v>
      </c>
      <c r="Q303" s="31" t="s">
        <v>49</v>
      </c>
      <c r="R303" s="48">
        <v>20</v>
      </c>
      <c r="S303" s="48">
        <v>827.99999999999989</v>
      </c>
      <c r="T303" s="49">
        <f t="shared" si="17"/>
        <v>16559.999999999996</v>
      </c>
      <c r="U303" s="49">
        <v>18547.199999999997</v>
      </c>
      <c r="V303" s="70"/>
      <c r="W303" s="33">
        <v>2016</v>
      </c>
      <c r="X303" s="31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</row>
    <row r="304" spans="1:102" ht="50.1" customHeight="1">
      <c r="A304" s="30" t="s">
        <v>905</v>
      </c>
      <c r="B304" s="31" t="s">
        <v>35</v>
      </c>
      <c r="C304" s="32" t="s">
        <v>906</v>
      </c>
      <c r="D304" s="32" t="s">
        <v>907</v>
      </c>
      <c r="E304" s="32" t="s">
        <v>908</v>
      </c>
      <c r="F304" s="32" t="s">
        <v>907</v>
      </c>
      <c r="G304" s="33" t="s">
        <v>101</v>
      </c>
      <c r="H304" s="34">
        <v>0</v>
      </c>
      <c r="I304" s="33" t="s">
        <v>41</v>
      </c>
      <c r="J304" s="33" t="s">
        <v>42</v>
      </c>
      <c r="K304" s="33" t="s">
        <v>70</v>
      </c>
      <c r="L304" s="33" t="s">
        <v>300</v>
      </c>
      <c r="M304" s="33" t="s">
        <v>71</v>
      </c>
      <c r="N304" s="33" t="s">
        <v>301</v>
      </c>
      <c r="O304" s="33" t="s">
        <v>73</v>
      </c>
      <c r="P304" s="33" t="s">
        <v>265</v>
      </c>
      <c r="Q304" s="33" t="s">
        <v>266</v>
      </c>
      <c r="R304" s="35">
        <v>5</v>
      </c>
      <c r="S304" s="35">
        <v>1504000</v>
      </c>
      <c r="T304" s="36">
        <f t="shared" si="17"/>
        <v>7520000</v>
      </c>
      <c r="U304" s="37">
        <f t="shared" si="18"/>
        <v>8422400</v>
      </c>
      <c r="V304" s="38" t="s">
        <v>50</v>
      </c>
      <c r="W304" s="33">
        <v>2016</v>
      </c>
      <c r="X304" s="39" t="s">
        <v>50</v>
      </c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</row>
    <row r="305" spans="1:102" ht="50.1" customHeight="1">
      <c r="A305" s="30" t="s">
        <v>909</v>
      </c>
      <c r="B305" s="31" t="s">
        <v>35</v>
      </c>
      <c r="C305" s="32" t="s">
        <v>910</v>
      </c>
      <c r="D305" s="32" t="s">
        <v>911</v>
      </c>
      <c r="E305" s="32" t="s">
        <v>912</v>
      </c>
      <c r="F305" s="32" t="s">
        <v>913</v>
      </c>
      <c r="G305" s="33" t="s">
        <v>40</v>
      </c>
      <c r="H305" s="34">
        <v>0</v>
      </c>
      <c r="I305" s="33" t="s">
        <v>41</v>
      </c>
      <c r="J305" s="33" t="s">
        <v>42</v>
      </c>
      <c r="K305" s="33" t="s">
        <v>70</v>
      </c>
      <c r="L305" s="33" t="s">
        <v>300</v>
      </c>
      <c r="M305" s="33" t="s">
        <v>71</v>
      </c>
      <c r="N305" s="33" t="s">
        <v>301</v>
      </c>
      <c r="O305" s="33" t="s">
        <v>73</v>
      </c>
      <c r="P305" s="33" t="s">
        <v>48</v>
      </c>
      <c r="Q305" s="33" t="s">
        <v>49</v>
      </c>
      <c r="R305" s="35">
        <v>4</v>
      </c>
      <c r="S305" s="35">
        <v>410</v>
      </c>
      <c r="T305" s="36">
        <v>0</v>
      </c>
      <c r="U305" s="37">
        <f t="shared" si="18"/>
        <v>0</v>
      </c>
      <c r="V305" s="38" t="s">
        <v>50</v>
      </c>
      <c r="W305" s="33">
        <v>2016</v>
      </c>
      <c r="X305" s="39">
        <v>11</v>
      </c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</row>
    <row r="306" spans="1:102" ht="50.1" customHeight="1">
      <c r="A306" s="46" t="s">
        <v>914</v>
      </c>
      <c r="B306" s="31" t="s">
        <v>35</v>
      </c>
      <c r="C306" s="47" t="s">
        <v>910</v>
      </c>
      <c r="D306" s="47" t="s">
        <v>911</v>
      </c>
      <c r="E306" s="47" t="s">
        <v>912</v>
      </c>
      <c r="F306" s="47" t="s">
        <v>913</v>
      </c>
      <c r="G306" s="33" t="s">
        <v>40</v>
      </c>
      <c r="H306" s="31">
        <v>0</v>
      </c>
      <c r="I306" s="33" t="s">
        <v>41</v>
      </c>
      <c r="J306" s="33" t="s">
        <v>42</v>
      </c>
      <c r="K306" s="33" t="s">
        <v>180</v>
      </c>
      <c r="L306" s="33" t="s">
        <v>300</v>
      </c>
      <c r="M306" s="33" t="s">
        <v>71</v>
      </c>
      <c r="N306" s="33" t="s">
        <v>301</v>
      </c>
      <c r="O306" s="33" t="s">
        <v>113</v>
      </c>
      <c r="P306" s="33" t="s">
        <v>48</v>
      </c>
      <c r="Q306" s="33" t="s">
        <v>49</v>
      </c>
      <c r="R306" s="68">
        <v>4</v>
      </c>
      <c r="S306" s="59">
        <v>410</v>
      </c>
      <c r="T306" s="49">
        <f t="shared" si="17"/>
        <v>1640</v>
      </c>
      <c r="U306" s="49">
        <v>1836.8000000000002</v>
      </c>
      <c r="V306" s="71"/>
      <c r="W306" s="33">
        <v>2016</v>
      </c>
      <c r="X306" s="96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</row>
    <row r="307" spans="1:102" ht="50.1" customHeight="1">
      <c r="A307" s="30" t="s">
        <v>915</v>
      </c>
      <c r="B307" s="31" t="s">
        <v>35</v>
      </c>
      <c r="C307" s="32" t="s">
        <v>910</v>
      </c>
      <c r="D307" s="32" t="s">
        <v>911</v>
      </c>
      <c r="E307" s="32" t="s">
        <v>912</v>
      </c>
      <c r="F307" s="32" t="s">
        <v>916</v>
      </c>
      <c r="G307" s="33" t="s">
        <v>40</v>
      </c>
      <c r="H307" s="34">
        <v>0</v>
      </c>
      <c r="I307" s="33" t="s">
        <v>41</v>
      </c>
      <c r="J307" s="33" t="s">
        <v>42</v>
      </c>
      <c r="K307" s="33" t="s">
        <v>70</v>
      </c>
      <c r="L307" s="33" t="s">
        <v>300</v>
      </c>
      <c r="M307" s="33" t="s">
        <v>71</v>
      </c>
      <c r="N307" s="33" t="s">
        <v>301</v>
      </c>
      <c r="O307" s="33" t="s">
        <v>73</v>
      </c>
      <c r="P307" s="33" t="s">
        <v>48</v>
      </c>
      <c r="Q307" s="33" t="s">
        <v>49</v>
      </c>
      <c r="R307" s="35">
        <v>12</v>
      </c>
      <c r="S307" s="35">
        <v>410</v>
      </c>
      <c r="T307" s="36">
        <v>0</v>
      </c>
      <c r="U307" s="37">
        <f t="shared" si="18"/>
        <v>0</v>
      </c>
      <c r="V307" s="38" t="s">
        <v>50</v>
      </c>
      <c r="W307" s="33">
        <v>2016</v>
      </c>
      <c r="X307" s="39">
        <v>11</v>
      </c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</row>
    <row r="308" spans="1:102" ht="50.1" customHeight="1">
      <c r="A308" s="46" t="s">
        <v>917</v>
      </c>
      <c r="B308" s="31" t="s">
        <v>35</v>
      </c>
      <c r="C308" s="47" t="s">
        <v>910</v>
      </c>
      <c r="D308" s="47" t="s">
        <v>911</v>
      </c>
      <c r="E308" s="47" t="s">
        <v>912</v>
      </c>
      <c r="F308" s="47" t="s">
        <v>916</v>
      </c>
      <c r="G308" s="33" t="s">
        <v>40</v>
      </c>
      <c r="H308" s="31">
        <v>0</v>
      </c>
      <c r="I308" s="33" t="s">
        <v>41</v>
      </c>
      <c r="J308" s="33" t="s">
        <v>42</v>
      </c>
      <c r="K308" s="33" t="s">
        <v>180</v>
      </c>
      <c r="L308" s="33" t="s">
        <v>300</v>
      </c>
      <c r="M308" s="33" t="s">
        <v>71</v>
      </c>
      <c r="N308" s="33" t="s">
        <v>301</v>
      </c>
      <c r="O308" s="33" t="s">
        <v>113</v>
      </c>
      <c r="P308" s="33" t="s">
        <v>48</v>
      </c>
      <c r="Q308" s="33" t="s">
        <v>49</v>
      </c>
      <c r="R308" s="68">
        <v>12</v>
      </c>
      <c r="S308" s="59">
        <v>410</v>
      </c>
      <c r="T308" s="49">
        <f t="shared" si="17"/>
        <v>4920</v>
      </c>
      <c r="U308" s="49">
        <v>5510.4000000000005</v>
      </c>
      <c r="V308" s="71"/>
      <c r="W308" s="33">
        <v>2016</v>
      </c>
      <c r="X308" s="96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</row>
    <row r="309" spans="1:102" ht="50.1" customHeight="1">
      <c r="A309" s="30" t="s">
        <v>918</v>
      </c>
      <c r="B309" s="31" t="s">
        <v>35</v>
      </c>
      <c r="C309" s="32" t="s">
        <v>919</v>
      </c>
      <c r="D309" s="32" t="s">
        <v>920</v>
      </c>
      <c r="E309" s="32" t="s">
        <v>921</v>
      </c>
      <c r="F309" s="32" t="s">
        <v>922</v>
      </c>
      <c r="G309" s="33" t="s">
        <v>40</v>
      </c>
      <c r="H309" s="34">
        <v>100</v>
      </c>
      <c r="I309" s="33" t="s">
        <v>41</v>
      </c>
      <c r="J309" s="33" t="s">
        <v>42</v>
      </c>
      <c r="K309" s="33" t="s">
        <v>130</v>
      </c>
      <c r="L309" s="33" t="s">
        <v>42</v>
      </c>
      <c r="M309" s="33" t="s">
        <v>86</v>
      </c>
      <c r="N309" s="33" t="s">
        <v>121</v>
      </c>
      <c r="O309" s="33" t="s">
        <v>638</v>
      </c>
      <c r="P309" s="33" t="s">
        <v>131</v>
      </c>
      <c r="Q309" s="33" t="s">
        <v>132</v>
      </c>
      <c r="R309" s="35">
        <v>22000</v>
      </c>
      <c r="S309" s="35">
        <v>49.11</v>
      </c>
      <c r="T309" s="36">
        <f t="shared" si="17"/>
        <v>1080420</v>
      </c>
      <c r="U309" s="37">
        <f t="shared" si="18"/>
        <v>1210070.4000000001</v>
      </c>
      <c r="V309" s="38" t="s">
        <v>50</v>
      </c>
      <c r="W309" s="33">
        <v>2016</v>
      </c>
      <c r="X309" s="39" t="s">
        <v>50</v>
      </c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</row>
    <row r="310" spans="1:102" ht="50.1" customHeight="1">
      <c r="A310" s="30" t="s">
        <v>923</v>
      </c>
      <c r="B310" s="31" t="s">
        <v>35</v>
      </c>
      <c r="C310" s="32" t="s">
        <v>924</v>
      </c>
      <c r="D310" s="32" t="s">
        <v>925</v>
      </c>
      <c r="E310" s="32" t="s">
        <v>926</v>
      </c>
      <c r="F310" s="32" t="s">
        <v>927</v>
      </c>
      <c r="G310" s="33" t="s">
        <v>40</v>
      </c>
      <c r="H310" s="34">
        <v>0</v>
      </c>
      <c r="I310" s="33" t="s">
        <v>41</v>
      </c>
      <c r="J310" s="33" t="s">
        <v>42</v>
      </c>
      <c r="K310" s="33" t="s">
        <v>928</v>
      </c>
      <c r="L310" s="33" t="s">
        <v>85</v>
      </c>
      <c r="M310" s="33" t="s">
        <v>86</v>
      </c>
      <c r="N310" s="33" t="s">
        <v>87</v>
      </c>
      <c r="O310" s="33" t="s">
        <v>88</v>
      </c>
      <c r="P310" s="33" t="s">
        <v>48</v>
      </c>
      <c r="Q310" s="33" t="s">
        <v>49</v>
      </c>
      <c r="R310" s="35">
        <v>7</v>
      </c>
      <c r="S310" s="35">
        <v>5000</v>
      </c>
      <c r="T310" s="36">
        <f t="shared" si="17"/>
        <v>35000</v>
      </c>
      <c r="U310" s="37">
        <f t="shared" si="18"/>
        <v>39200.000000000007</v>
      </c>
      <c r="V310" s="38" t="s">
        <v>50</v>
      </c>
      <c r="W310" s="33">
        <v>2016</v>
      </c>
      <c r="X310" s="39" t="s">
        <v>50</v>
      </c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</row>
    <row r="311" spans="1:102" s="45" customFormat="1" ht="50.1" customHeight="1">
      <c r="A311" s="30" t="s">
        <v>929</v>
      </c>
      <c r="B311" s="31" t="s">
        <v>35</v>
      </c>
      <c r="C311" s="32" t="s">
        <v>930</v>
      </c>
      <c r="D311" s="32" t="s">
        <v>925</v>
      </c>
      <c r="E311" s="32" t="s">
        <v>931</v>
      </c>
      <c r="F311" s="32" t="s">
        <v>92</v>
      </c>
      <c r="G311" s="33" t="s">
        <v>40</v>
      </c>
      <c r="H311" s="34">
        <v>0</v>
      </c>
      <c r="I311" s="33">
        <v>590000000</v>
      </c>
      <c r="J311" s="33" t="s">
        <v>42</v>
      </c>
      <c r="K311" s="33" t="s">
        <v>932</v>
      </c>
      <c r="L311" s="33" t="s">
        <v>85</v>
      </c>
      <c r="M311" s="33" t="s">
        <v>86</v>
      </c>
      <c r="N311" s="33" t="s">
        <v>87</v>
      </c>
      <c r="O311" s="33">
        <v>100</v>
      </c>
      <c r="P311" s="33">
        <v>796</v>
      </c>
      <c r="Q311" s="33" t="s">
        <v>49</v>
      </c>
      <c r="R311" s="185">
        <v>5</v>
      </c>
      <c r="S311" s="111">
        <v>11000</v>
      </c>
      <c r="T311" s="64">
        <v>0</v>
      </c>
      <c r="U311" s="357">
        <f>T311*1.12</f>
        <v>0</v>
      </c>
      <c r="V311" s="362"/>
      <c r="W311" s="33">
        <v>2016</v>
      </c>
      <c r="X311" s="76">
        <v>11.19</v>
      </c>
      <c r="Y311" s="41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</row>
    <row r="312" spans="1:102" s="45" customFormat="1" ht="50.1" customHeight="1">
      <c r="A312" s="135" t="s">
        <v>933</v>
      </c>
      <c r="B312" s="60" t="s">
        <v>35</v>
      </c>
      <c r="C312" s="363" t="s">
        <v>930</v>
      </c>
      <c r="D312" s="364" t="s">
        <v>925</v>
      </c>
      <c r="E312" s="363" t="s">
        <v>931</v>
      </c>
      <c r="F312" s="363" t="s">
        <v>934</v>
      </c>
      <c r="G312" s="63" t="s">
        <v>40</v>
      </c>
      <c r="H312" s="33">
        <v>0</v>
      </c>
      <c r="I312" s="225">
        <v>590000000</v>
      </c>
      <c r="J312" s="63" t="s">
        <v>42</v>
      </c>
      <c r="K312" s="54" t="s">
        <v>935</v>
      </c>
      <c r="L312" s="74" t="s">
        <v>85</v>
      </c>
      <c r="M312" s="63" t="s">
        <v>86</v>
      </c>
      <c r="N312" s="63" t="s">
        <v>936</v>
      </c>
      <c r="O312" s="274" t="s">
        <v>64</v>
      </c>
      <c r="P312" s="31">
        <v>796</v>
      </c>
      <c r="Q312" s="60" t="s">
        <v>49</v>
      </c>
      <c r="R312" s="240">
        <v>5</v>
      </c>
      <c r="S312" s="240">
        <v>12800</v>
      </c>
      <c r="T312" s="275">
        <f>R312*S312</f>
        <v>64000</v>
      </c>
      <c r="U312" s="240">
        <f>T312*1.12</f>
        <v>71680</v>
      </c>
      <c r="V312" s="226"/>
      <c r="W312" s="226">
        <v>2016</v>
      </c>
      <c r="X312" s="239"/>
      <c r="Y312" s="41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</row>
    <row r="313" spans="1:102" ht="50.1" customHeight="1">
      <c r="A313" s="30" t="s">
        <v>937</v>
      </c>
      <c r="B313" s="31" t="s">
        <v>35</v>
      </c>
      <c r="C313" s="32" t="s">
        <v>938</v>
      </c>
      <c r="D313" s="32" t="s">
        <v>939</v>
      </c>
      <c r="E313" s="32" t="s">
        <v>940</v>
      </c>
      <c r="F313" s="32" t="s">
        <v>941</v>
      </c>
      <c r="G313" s="33" t="s">
        <v>40</v>
      </c>
      <c r="H313" s="34">
        <v>0</v>
      </c>
      <c r="I313" s="33" t="s">
        <v>41</v>
      </c>
      <c r="J313" s="33" t="s">
        <v>42</v>
      </c>
      <c r="K313" s="33" t="s">
        <v>56</v>
      </c>
      <c r="L313" s="33" t="s">
        <v>44</v>
      </c>
      <c r="M313" s="33" t="s">
        <v>71</v>
      </c>
      <c r="N313" s="33" t="s">
        <v>282</v>
      </c>
      <c r="O313" s="33" t="s">
        <v>73</v>
      </c>
      <c r="P313" s="33" t="s">
        <v>48</v>
      </c>
      <c r="Q313" s="33" t="s">
        <v>49</v>
      </c>
      <c r="R313" s="35">
        <v>400</v>
      </c>
      <c r="S313" s="35">
        <v>130</v>
      </c>
      <c r="T313" s="36">
        <f t="shared" si="17"/>
        <v>52000</v>
      </c>
      <c r="U313" s="37">
        <f t="shared" si="18"/>
        <v>58240.000000000007</v>
      </c>
      <c r="V313" s="38" t="s">
        <v>50</v>
      </c>
      <c r="W313" s="33">
        <v>2016</v>
      </c>
      <c r="X313" s="39" t="s">
        <v>50</v>
      </c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</row>
    <row r="314" spans="1:102" ht="50.1" customHeight="1">
      <c r="A314" s="30" t="s">
        <v>942</v>
      </c>
      <c r="B314" s="31" t="s">
        <v>35</v>
      </c>
      <c r="C314" s="32" t="s">
        <v>943</v>
      </c>
      <c r="D314" s="32" t="s">
        <v>944</v>
      </c>
      <c r="E314" s="32" t="s">
        <v>940</v>
      </c>
      <c r="F314" s="32" t="s">
        <v>945</v>
      </c>
      <c r="G314" s="33" t="s">
        <v>40</v>
      </c>
      <c r="H314" s="34">
        <v>0</v>
      </c>
      <c r="I314" s="33" t="s">
        <v>41</v>
      </c>
      <c r="J314" s="33" t="s">
        <v>42</v>
      </c>
      <c r="K314" s="33" t="s">
        <v>56</v>
      </c>
      <c r="L314" s="33" t="s">
        <v>44</v>
      </c>
      <c r="M314" s="33" t="s">
        <v>71</v>
      </c>
      <c r="N314" s="33" t="s">
        <v>282</v>
      </c>
      <c r="O314" s="33" t="s">
        <v>109</v>
      </c>
      <c r="P314" s="33" t="s">
        <v>48</v>
      </c>
      <c r="Q314" s="33" t="s">
        <v>49</v>
      </c>
      <c r="R314" s="35">
        <v>400</v>
      </c>
      <c r="S314" s="35">
        <v>160</v>
      </c>
      <c r="T314" s="36">
        <v>0</v>
      </c>
      <c r="U314" s="37">
        <v>0</v>
      </c>
      <c r="V314" s="38" t="s">
        <v>50</v>
      </c>
      <c r="W314" s="33">
        <v>2016</v>
      </c>
      <c r="X314" s="39" t="s">
        <v>50</v>
      </c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</row>
    <row r="315" spans="1:102" ht="50.1" customHeight="1">
      <c r="A315" s="30" t="s">
        <v>946</v>
      </c>
      <c r="B315" s="31" t="s">
        <v>35</v>
      </c>
      <c r="C315" s="32" t="s">
        <v>943</v>
      </c>
      <c r="D315" s="32" t="s">
        <v>944</v>
      </c>
      <c r="E315" s="32" t="s">
        <v>940</v>
      </c>
      <c r="F315" s="32" t="s">
        <v>945</v>
      </c>
      <c r="G315" s="33" t="s">
        <v>40</v>
      </c>
      <c r="H315" s="34">
        <v>0</v>
      </c>
      <c r="I315" s="33" t="s">
        <v>41</v>
      </c>
      <c r="J315" s="33" t="s">
        <v>42</v>
      </c>
      <c r="K315" s="33" t="s">
        <v>947</v>
      </c>
      <c r="L315" s="33" t="s">
        <v>44</v>
      </c>
      <c r="M315" s="33" t="s">
        <v>71</v>
      </c>
      <c r="N315" s="33" t="s">
        <v>282</v>
      </c>
      <c r="O315" s="33" t="s">
        <v>396</v>
      </c>
      <c r="P315" s="33" t="s">
        <v>48</v>
      </c>
      <c r="Q315" s="33" t="s">
        <v>49</v>
      </c>
      <c r="R315" s="35">
        <v>400</v>
      </c>
      <c r="S315" s="35">
        <v>183.04</v>
      </c>
      <c r="T315" s="36">
        <f t="shared" ref="T315:T333" si="19">R315*S315</f>
        <v>73216</v>
      </c>
      <c r="U315" s="37">
        <f t="shared" ref="U315:U332" si="20">T315*1.12</f>
        <v>82001.920000000013</v>
      </c>
      <c r="V315" s="38" t="s">
        <v>50</v>
      </c>
      <c r="W315" s="33">
        <v>2016</v>
      </c>
      <c r="X315" s="39" t="s">
        <v>50</v>
      </c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</row>
    <row r="316" spans="1:102" ht="50.1" customHeight="1">
      <c r="A316" s="30" t="s">
        <v>948</v>
      </c>
      <c r="B316" s="31" t="s">
        <v>35</v>
      </c>
      <c r="C316" s="32" t="s">
        <v>949</v>
      </c>
      <c r="D316" s="32" t="s">
        <v>950</v>
      </c>
      <c r="E316" s="32" t="s">
        <v>951</v>
      </c>
      <c r="F316" s="32" t="s">
        <v>50</v>
      </c>
      <c r="G316" s="33" t="s">
        <v>40</v>
      </c>
      <c r="H316" s="34">
        <v>0</v>
      </c>
      <c r="I316" s="33" t="s">
        <v>41</v>
      </c>
      <c r="J316" s="33" t="s">
        <v>42</v>
      </c>
      <c r="K316" s="33" t="s">
        <v>70</v>
      </c>
      <c r="L316" s="33" t="s">
        <v>44</v>
      </c>
      <c r="M316" s="33" t="s">
        <v>71</v>
      </c>
      <c r="N316" s="33" t="s">
        <v>72</v>
      </c>
      <c r="O316" s="33" t="s">
        <v>73</v>
      </c>
      <c r="P316" s="33" t="s">
        <v>48</v>
      </c>
      <c r="Q316" s="33" t="s">
        <v>49</v>
      </c>
      <c r="R316" s="35">
        <v>18</v>
      </c>
      <c r="S316" s="35">
        <v>15000</v>
      </c>
      <c r="T316" s="36">
        <v>0</v>
      </c>
      <c r="U316" s="37">
        <f t="shared" si="20"/>
        <v>0</v>
      </c>
      <c r="V316" s="38" t="s">
        <v>50</v>
      </c>
      <c r="W316" s="33">
        <v>2016</v>
      </c>
      <c r="X316" s="39">
        <v>11</v>
      </c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</row>
    <row r="317" spans="1:102" ht="50.1" customHeight="1">
      <c r="A317" s="46" t="s">
        <v>952</v>
      </c>
      <c r="B317" s="31" t="s">
        <v>35</v>
      </c>
      <c r="C317" s="47" t="s">
        <v>949</v>
      </c>
      <c r="D317" s="47" t="s">
        <v>950</v>
      </c>
      <c r="E317" s="47" t="s">
        <v>951</v>
      </c>
      <c r="F317" s="32"/>
      <c r="G317" s="33" t="s">
        <v>40</v>
      </c>
      <c r="H317" s="31">
        <v>0</v>
      </c>
      <c r="I317" s="33">
        <v>590000000</v>
      </c>
      <c r="J317" s="33" t="s">
        <v>42</v>
      </c>
      <c r="K317" s="33" t="s">
        <v>180</v>
      </c>
      <c r="L317" s="33" t="s">
        <v>44</v>
      </c>
      <c r="M317" s="74" t="s">
        <v>71</v>
      </c>
      <c r="N317" s="33" t="s">
        <v>72</v>
      </c>
      <c r="O317" s="33" t="s">
        <v>113</v>
      </c>
      <c r="P317" s="33">
        <v>796</v>
      </c>
      <c r="Q317" s="33" t="s">
        <v>49</v>
      </c>
      <c r="R317" s="64">
        <v>18</v>
      </c>
      <c r="S317" s="64">
        <v>15000</v>
      </c>
      <c r="T317" s="49">
        <f t="shared" si="19"/>
        <v>270000</v>
      </c>
      <c r="U317" s="49">
        <v>302400</v>
      </c>
      <c r="V317" s="33"/>
      <c r="W317" s="33">
        <v>2016</v>
      </c>
      <c r="X317" s="31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</row>
    <row r="318" spans="1:102" ht="50.1" customHeight="1">
      <c r="A318" s="30" t="s">
        <v>953</v>
      </c>
      <c r="B318" s="31" t="s">
        <v>35</v>
      </c>
      <c r="C318" s="32" t="s">
        <v>954</v>
      </c>
      <c r="D318" s="32" t="s">
        <v>950</v>
      </c>
      <c r="E318" s="32" t="s">
        <v>955</v>
      </c>
      <c r="F318" s="32" t="s">
        <v>50</v>
      </c>
      <c r="G318" s="33" t="s">
        <v>40</v>
      </c>
      <c r="H318" s="34">
        <v>0</v>
      </c>
      <c r="I318" s="33" t="s">
        <v>41</v>
      </c>
      <c r="J318" s="33" t="s">
        <v>42</v>
      </c>
      <c r="K318" s="33" t="s">
        <v>956</v>
      </c>
      <c r="L318" s="33" t="s">
        <v>44</v>
      </c>
      <c r="M318" s="33" t="s">
        <v>71</v>
      </c>
      <c r="N318" s="33" t="s">
        <v>72</v>
      </c>
      <c r="O318" s="33" t="s">
        <v>73</v>
      </c>
      <c r="P318" s="33" t="s">
        <v>48</v>
      </c>
      <c r="Q318" s="33" t="s">
        <v>49</v>
      </c>
      <c r="R318" s="35">
        <v>9</v>
      </c>
      <c r="S318" s="35">
        <v>20000</v>
      </c>
      <c r="T318" s="36">
        <f t="shared" si="19"/>
        <v>180000</v>
      </c>
      <c r="U318" s="37">
        <f t="shared" si="20"/>
        <v>201600.00000000003</v>
      </c>
      <c r="V318" s="38" t="s">
        <v>50</v>
      </c>
      <c r="W318" s="33">
        <v>2016</v>
      </c>
      <c r="X318" s="39" t="s">
        <v>50</v>
      </c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</row>
    <row r="319" spans="1:102" ht="50.1" customHeight="1">
      <c r="A319" s="30" t="s">
        <v>957</v>
      </c>
      <c r="B319" s="31" t="s">
        <v>35</v>
      </c>
      <c r="C319" s="32" t="s">
        <v>958</v>
      </c>
      <c r="D319" s="32" t="s">
        <v>959</v>
      </c>
      <c r="E319" s="32" t="s">
        <v>960</v>
      </c>
      <c r="F319" s="32" t="s">
        <v>961</v>
      </c>
      <c r="G319" s="33" t="s">
        <v>40</v>
      </c>
      <c r="H319" s="34">
        <v>0</v>
      </c>
      <c r="I319" s="33" t="s">
        <v>41</v>
      </c>
      <c r="J319" s="33" t="s">
        <v>42</v>
      </c>
      <c r="K319" s="33" t="s">
        <v>130</v>
      </c>
      <c r="L319" s="33" t="s">
        <v>42</v>
      </c>
      <c r="M319" s="33" t="s">
        <v>86</v>
      </c>
      <c r="N319" s="33" t="s">
        <v>57</v>
      </c>
      <c r="O319" s="33" t="s">
        <v>58</v>
      </c>
      <c r="P319" s="33" t="s">
        <v>131</v>
      </c>
      <c r="Q319" s="33" t="s">
        <v>132</v>
      </c>
      <c r="R319" s="35">
        <v>150</v>
      </c>
      <c r="S319" s="35">
        <v>2845</v>
      </c>
      <c r="T319" s="36">
        <v>0</v>
      </c>
      <c r="U319" s="37">
        <f t="shared" si="20"/>
        <v>0</v>
      </c>
      <c r="V319" s="38" t="s">
        <v>50</v>
      </c>
      <c r="W319" s="33">
        <v>2016</v>
      </c>
      <c r="X319" s="39">
        <v>11</v>
      </c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</row>
    <row r="320" spans="1:102" ht="50.1" customHeight="1">
      <c r="A320" s="46" t="s">
        <v>962</v>
      </c>
      <c r="B320" s="31" t="s">
        <v>35</v>
      </c>
      <c r="C320" s="47" t="s">
        <v>958</v>
      </c>
      <c r="D320" s="47" t="s">
        <v>963</v>
      </c>
      <c r="E320" s="47" t="s">
        <v>964</v>
      </c>
      <c r="F320" s="47" t="s">
        <v>961</v>
      </c>
      <c r="G320" s="31" t="s">
        <v>40</v>
      </c>
      <c r="H320" s="31">
        <v>0</v>
      </c>
      <c r="I320" s="73">
        <v>590000000</v>
      </c>
      <c r="J320" s="33" t="s">
        <v>42</v>
      </c>
      <c r="K320" s="54" t="s">
        <v>210</v>
      </c>
      <c r="L320" s="33" t="s">
        <v>42</v>
      </c>
      <c r="M320" s="31" t="s">
        <v>86</v>
      </c>
      <c r="N320" s="31" t="s">
        <v>57</v>
      </c>
      <c r="O320" s="73" t="s">
        <v>965</v>
      </c>
      <c r="P320" s="31">
        <v>166</v>
      </c>
      <c r="Q320" s="31" t="s">
        <v>135</v>
      </c>
      <c r="R320" s="55">
        <v>150</v>
      </c>
      <c r="S320" s="66">
        <v>2845</v>
      </c>
      <c r="T320" s="49">
        <f t="shared" si="19"/>
        <v>426750</v>
      </c>
      <c r="U320" s="49">
        <v>477960.00000000006</v>
      </c>
      <c r="V320" s="67"/>
      <c r="W320" s="33">
        <v>2016</v>
      </c>
      <c r="X320" s="31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</row>
    <row r="321" spans="1:102" ht="50.1" customHeight="1">
      <c r="A321" s="30" t="s">
        <v>966</v>
      </c>
      <c r="B321" s="31" t="s">
        <v>35</v>
      </c>
      <c r="C321" s="32" t="s">
        <v>967</v>
      </c>
      <c r="D321" s="32" t="s">
        <v>959</v>
      </c>
      <c r="E321" s="32" t="s">
        <v>968</v>
      </c>
      <c r="F321" s="32" t="s">
        <v>969</v>
      </c>
      <c r="G321" s="33" t="s">
        <v>40</v>
      </c>
      <c r="H321" s="34">
        <v>0</v>
      </c>
      <c r="I321" s="33" t="s">
        <v>41</v>
      </c>
      <c r="J321" s="33" t="s">
        <v>42</v>
      </c>
      <c r="K321" s="33" t="s">
        <v>130</v>
      </c>
      <c r="L321" s="33" t="s">
        <v>42</v>
      </c>
      <c r="M321" s="33" t="s">
        <v>86</v>
      </c>
      <c r="N321" s="33" t="s">
        <v>57</v>
      </c>
      <c r="O321" s="33" t="s">
        <v>58</v>
      </c>
      <c r="P321" s="33" t="s">
        <v>131</v>
      </c>
      <c r="Q321" s="33" t="s">
        <v>132</v>
      </c>
      <c r="R321" s="35">
        <v>200</v>
      </c>
      <c r="S321" s="35">
        <v>2411</v>
      </c>
      <c r="T321" s="36">
        <v>0</v>
      </c>
      <c r="U321" s="37">
        <f t="shared" si="20"/>
        <v>0</v>
      </c>
      <c r="V321" s="38" t="s">
        <v>50</v>
      </c>
      <c r="W321" s="33">
        <v>2016</v>
      </c>
      <c r="X321" s="39">
        <v>11</v>
      </c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</row>
    <row r="322" spans="1:102" ht="50.1" customHeight="1">
      <c r="A322" s="46" t="s">
        <v>970</v>
      </c>
      <c r="B322" s="31" t="s">
        <v>35</v>
      </c>
      <c r="C322" s="47" t="s">
        <v>967</v>
      </c>
      <c r="D322" s="47" t="s">
        <v>963</v>
      </c>
      <c r="E322" s="47" t="s">
        <v>968</v>
      </c>
      <c r="F322" s="47" t="s">
        <v>969</v>
      </c>
      <c r="G322" s="31" t="s">
        <v>40</v>
      </c>
      <c r="H322" s="31">
        <v>0</v>
      </c>
      <c r="I322" s="73">
        <v>590000000</v>
      </c>
      <c r="J322" s="33" t="s">
        <v>42</v>
      </c>
      <c r="K322" s="54" t="s">
        <v>210</v>
      </c>
      <c r="L322" s="33" t="s">
        <v>42</v>
      </c>
      <c r="M322" s="31" t="s">
        <v>86</v>
      </c>
      <c r="N322" s="31" t="s">
        <v>57</v>
      </c>
      <c r="O322" s="73" t="s">
        <v>965</v>
      </c>
      <c r="P322" s="31">
        <v>166</v>
      </c>
      <c r="Q322" s="31" t="s">
        <v>135</v>
      </c>
      <c r="R322" s="55">
        <v>200</v>
      </c>
      <c r="S322" s="66">
        <v>2411</v>
      </c>
      <c r="T322" s="49">
        <f t="shared" si="19"/>
        <v>482200</v>
      </c>
      <c r="U322" s="49">
        <v>540064</v>
      </c>
      <c r="V322" s="67"/>
      <c r="W322" s="33">
        <v>2016</v>
      </c>
      <c r="X322" s="31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</row>
    <row r="323" spans="1:102" ht="50.1" customHeight="1">
      <c r="A323" s="30" t="s">
        <v>971</v>
      </c>
      <c r="B323" s="31" t="s">
        <v>35</v>
      </c>
      <c r="C323" s="32" t="s">
        <v>972</v>
      </c>
      <c r="D323" s="32" t="s">
        <v>959</v>
      </c>
      <c r="E323" s="32" t="s">
        <v>973</v>
      </c>
      <c r="F323" s="32" t="s">
        <v>974</v>
      </c>
      <c r="G323" s="33" t="s">
        <v>40</v>
      </c>
      <c r="H323" s="34">
        <v>0</v>
      </c>
      <c r="I323" s="33" t="s">
        <v>41</v>
      </c>
      <c r="J323" s="33" t="s">
        <v>42</v>
      </c>
      <c r="K323" s="33" t="s">
        <v>130</v>
      </c>
      <c r="L323" s="33" t="s">
        <v>42</v>
      </c>
      <c r="M323" s="33" t="s">
        <v>86</v>
      </c>
      <c r="N323" s="33" t="s">
        <v>57</v>
      </c>
      <c r="O323" s="33" t="s">
        <v>58</v>
      </c>
      <c r="P323" s="33" t="s">
        <v>131</v>
      </c>
      <c r="Q323" s="33" t="s">
        <v>132</v>
      </c>
      <c r="R323" s="35">
        <v>200</v>
      </c>
      <c r="S323" s="35">
        <v>2322</v>
      </c>
      <c r="T323" s="36">
        <v>0</v>
      </c>
      <c r="U323" s="37">
        <f t="shared" si="20"/>
        <v>0</v>
      </c>
      <c r="V323" s="38" t="s">
        <v>50</v>
      </c>
      <c r="W323" s="33">
        <v>2016</v>
      </c>
      <c r="X323" s="39">
        <v>11</v>
      </c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</row>
    <row r="324" spans="1:102" ht="50.1" customHeight="1">
      <c r="A324" s="46" t="s">
        <v>975</v>
      </c>
      <c r="B324" s="31" t="s">
        <v>35</v>
      </c>
      <c r="C324" s="47" t="s">
        <v>972</v>
      </c>
      <c r="D324" s="47" t="s">
        <v>963</v>
      </c>
      <c r="E324" s="47" t="s">
        <v>976</v>
      </c>
      <c r="F324" s="47" t="s">
        <v>974</v>
      </c>
      <c r="G324" s="31" t="s">
        <v>40</v>
      </c>
      <c r="H324" s="31">
        <v>0</v>
      </c>
      <c r="I324" s="73">
        <v>590000000</v>
      </c>
      <c r="J324" s="33" t="s">
        <v>42</v>
      </c>
      <c r="K324" s="54" t="s">
        <v>210</v>
      </c>
      <c r="L324" s="33" t="s">
        <v>42</v>
      </c>
      <c r="M324" s="31" t="s">
        <v>86</v>
      </c>
      <c r="N324" s="31" t="s">
        <v>57</v>
      </c>
      <c r="O324" s="73" t="s">
        <v>965</v>
      </c>
      <c r="P324" s="31">
        <v>166</v>
      </c>
      <c r="Q324" s="31" t="s">
        <v>135</v>
      </c>
      <c r="R324" s="55">
        <v>200</v>
      </c>
      <c r="S324" s="66">
        <v>2322</v>
      </c>
      <c r="T324" s="49">
        <f t="shared" si="19"/>
        <v>464400</v>
      </c>
      <c r="U324" s="49">
        <v>520128.00000000006</v>
      </c>
      <c r="V324" s="67"/>
      <c r="W324" s="33">
        <v>2016</v>
      </c>
      <c r="X324" s="31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</row>
    <row r="325" spans="1:102" ht="50.1" customHeight="1">
      <c r="A325" s="30" t="s">
        <v>977</v>
      </c>
      <c r="B325" s="31" t="s">
        <v>35</v>
      </c>
      <c r="C325" s="32" t="s">
        <v>978</v>
      </c>
      <c r="D325" s="32" t="s">
        <v>979</v>
      </c>
      <c r="E325" s="32" t="s">
        <v>980</v>
      </c>
      <c r="F325" s="32" t="s">
        <v>981</v>
      </c>
      <c r="G325" s="33" t="s">
        <v>40</v>
      </c>
      <c r="H325" s="34">
        <v>0</v>
      </c>
      <c r="I325" s="33" t="s">
        <v>41</v>
      </c>
      <c r="J325" s="33" t="s">
        <v>42</v>
      </c>
      <c r="K325" s="33" t="s">
        <v>435</v>
      </c>
      <c r="L325" s="33" t="s">
        <v>42</v>
      </c>
      <c r="M325" s="33" t="s">
        <v>45</v>
      </c>
      <c r="N325" s="33" t="s">
        <v>57</v>
      </c>
      <c r="O325" s="33" t="s">
        <v>58</v>
      </c>
      <c r="P325" s="33" t="s">
        <v>131</v>
      </c>
      <c r="Q325" s="33" t="s">
        <v>132</v>
      </c>
      <c r="R325" s="35">
        <v>300</v>
      </c>
      <c r="S325" s="35">
        <v>896</v>
      </c>
      <c r="T325" s="36">
        <v>0</v>
      </c>
      <c r="U325" s="37">
        <f t="shared" si="20"/>
        <v>0</v>
      </c>
      <c r="V325" s="38" t="s">
        <v>50</v>
      </c>
      <c r="W325" s="33">
        <v>2016</v>
      </c>
      <c r="X325" s="39">
        <v>11</v>
      </c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</row>
    <row r="326" spans="1:102" ht="50.1" customHeight="1">
      <c r="A326" s="46" t="s">
        <v>982</v>
      </c>
      <c r="B326" s="31" t="s">
        <v>35</v>
      </c>
      <c r="C326" s="47" t="s">
        <v>978</v>
      </c>
      <c r="D326" s="124" t="s">
        <v>983</v>
      </c>
      <c r="E326" s="124" t="s">
        <v>984</v>
      </c>
      <c r="F326" s="47" t="s">
        <v>981</v>
      </c>
      <c r="G326" s="31" t="s">
        <v>40</v>
      </c>
      <c r="H326" s="31">
        <v>0</v>
      </c>
      <c r="I326" s="73">
        <v>590000000</v>
      </c>
      <c r="J326" s="33" t="s">
        <v>42</v>
      </c>
      <c r="K326" s="31" t="s">
        <v>517</v>
      </c>
      <c r="L326" s="33" t="s">
        <v>42</v>
      </c>
      <c r="M326" s="31" t="s">
        <v>45</v>
      </c>
      <c r="N326" s="31" t="s">
        <v>57</v>
      </c>
      <c r="O326" s="73" t="s">
        <v>965</v>
      </c>
      <c r="P326" s="125" t="s">
        <v>985</v>
      </c>
      <c r="Q326" s="126" t="s">
        <v>135</v>
      </c>
      <c r="R326" s="55">
        <v>300</v>
      </c>
      <c r="S326" s="48">
        <v>896</v>
      </c>
      <c r="T326" s="49">
        <f t="shared" si="19"/>
        <v>268800</v>
      </c>
      <c r="U326" s="49">
        <v>301056</v>
      </c>
      <c r="V326" s="127"/>
      <c r="W326" s="33">
        <v>2016</v>
      </c>
      <c r="X326" s="31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</row>
    <row r="327" spans="1:102" ht="50.1" customHeight="1">
      <c r="A327" s="30" t="s">
        <v>986</v>
      </c>
      <c r="B327" s="31" t="s">
        <v>35</v>
      </c>
      <c r="C327" s="32" t="s">
        <v>987</v>
      </c>
      <c r="D327" s="32" t="s">
        <v>988</v>
      </c>
      <c r="E327" s="32" t="s">
        <v>989</v>
      </c>
      <c r="F327" s="32" t="s">
        <v>50</v>
      </c>
      <c r="G327" s="33" t="s">
        <v>40</v>
      </c>
      <c r="H327" s="34">
        <v>0</v>
      </c>
      <c r="I327" s="33" t="s">
        <v>41</v>
      </c>
      <c r="J327" s="33" t="s">
        <v>42</v>
      </c>
      <c r="K327" s="33" t="s">
        <v>151</v>
      </c>
      <c r="L327" s="33" t="s">
        <v>44</v>
      </c>
      <c r="M327" s="33" t="s">
        <v>86</v>
      </c>
      <c r="N327" s="33" t="s">
        <v>152</v>
      </c>
      <c r="O327" s="33" t="s">
        <v>638</v>
      </c>
      <c r="P327" s="33" t="s">
        <v>131</v>
      </c>
      <c r="Q327" s="33" t="s">
        <v>132</v>
      </c>
      <c r="R327" s="35">
        <v>10000</v>
      </c>
      <c r="S327" s="35">
        <v>160</v>
      </c>
      <c r="T327" s="36">
        <v>0</v>
      </c>
      <c r="U327" s="37">
        <f t="shared" si="20"/>
        <v>0</v>
      </c>
      <c r="V327" s="38" t="s">
        <v>50</v>
      </c>
      <c r="W327" s="33">
        <v>2016</v>
      </c>
      <c r="X327" s="39">
        <v>11</v>
      </c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</row>
    <row r="328" spans="1:102" ht="50.1" customHeight="1">
      <c r="A328" s="46" t="s">
        <v>990</v>
      </c>
      <c r="B328" s="31" t="s">
        <v>35</v>
      </c>
      <c r="C328" s="47" t="s">
        <v>987</v>
      </c>
      <c r="D328" s="47" t="s">
        <v>988</v>
      </c>
      <c r="E328" s="47" t="s">
        <v>989</v>
      </c>
      <c r="F328" s="47"/>
      <c r="G328" s="33" t="s">
        <v>40</v>
      </c>
      <c r="H328" s="31">
        <v>0</v>
      </c>
      <c r="I328" s="33">
        <v>590000000</v>
      </c>
      <c r="J328" s="33" t="s">
        <v>42</v>
      </c>
      <c r="K328" s="33" t="s">
        <v>163</v>
      </c>
      <c r="L328" s="33" t="s">
        <v>44</v>
      </c>
      <c r="M328" s="33" t="s">
        <v>86</v>
      </c>
      <c r="N328" s="60" t="s">
        <v>152</v>
      </c>
      <c r="O328" s="73" t="s">
        <v>965</v>
      </c>
      <c r="P328" s="31">
        <v>166</v>
      </c>
      <c r="Q328" s="31" t="s">
        <v>132</v>
      </c>
      <c r="R328" s="61">
        <v>10000</v>
      </c>
      <c r="S328" s="61">
        <v>160</v>
      </c>
      <c r="T328" s="49">
        <f t="shared" si="19"/>
        <v>1600000</v>
      </c>
      <c r="U328" s="49">
        <v>1792000.0000000002</v>
      </c>
      <c r="V328" s="33"/>
      <c r="W328" s="33">
        <v>2016</v>
      </c>
      <c r="X328" s="33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</row>
    <row r="329" spans="1:102" ht="50.1" customHeight="1">
      <c r="A329" s="30" t="s">
        <v>991</v>
      </c>
      <c r="B329" s="31" t="s">
        <v>35</v>
      </c>
      <c r="C329" s="32" t="s">
        <v>992</v>
      </c>
      <c r="D329" s="32" t="s">
        <v>993</v>
      </c>
      <c r="E329" s="32" t="s">
        <v>994</v>
      </c>
      <c r="F329" s="32" t="s">
        <v>995</v>
      </c>
      <c r="G329" s="33" t="s">
        <v>40</v>
      </c>
      <c r="H329" s="34">
        <v>0</v>
      </c>
      <c r="I329" s="33" t="s">
        <v>41</v>
      </c>
      <c r="J329" s="33" t="s">
        <v>42</v>
      </c>
      <c r="K329" s="33" t="s">
        <v>43</v>
      </c>
      <c r="L329" s="33" t="s">
        <v>44</v>
      </c>
      <c r="M329" s="33" t="s">
        <v>45</v>
      </c>
      <c r="N329" s="33" t="s">
        <v>46</v>
      </c>
      <c r="O329" s="33" t="s">
        <v>109</v>
      </c>
      <c r="P329" s="33" t="s">
        <v>48</v>
      </c>
      <c r="Q329" s="33" t="s">
        <v>49</v>
      </c>
      <c r="R329" s="35">
        <v>50</v>
      </c>
      <c r="S329" s="35">
        <v>2500</v>
      </c>
      <c r="T329" s="36">
        <f t="shared" si="19"/>
        <v>125000</v>
      </c>
      <c r="U329" s="37">
        <f t="shared" si="20"/>
        <v>140000</v>
      </c>
      <c r="V329" s="38" t="s">
        <v>50</v>
      </c>
      <c r="W329" s="33">
        <v>2016</v>
      </c>
      <c r="X329" s="39" t="s">
        <v>50</v>
      </c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</row>
    <row r="330" spans="1:102" ht="50.1" customHeight="1">
      <c r="A330" s="30" t="s">
        <v>996</v>
      </c>
      <c r="B330" s="31" t="s">
        <v>35</v>
      </c>
      <c r="C330" s="32" t="s">
        <v>992</v>
      </c>
      <c r="D330" s="32" t="s">
        <v>993</v>
      </c>
      <c r="E330" s="32" t="s">
        <v>994</v>
      </c>
      <c r="F330" s="32" t="s">
        <v>997</v>
      </c>
      <c r="G330" s="33" t="s">
        <v>40</v>
      </c>
      <c r="H330" s="34">
        <v>0</v>
      </c>
      <c r="I330" s="33" t="s">
        <v>41</v>
      </c>
      <c r="J330" s="33" t="s">
        <v>42</v>
      </c>
      <c r="K330" s="33" t="s">
        <v>43</v>
      </c>
      <c r="L330" s="33" t="s">
        <v>44</v>
      </c>
      <c r="M330" s="33" t="s">
        <v>45</v>
      </c>
      <c r="N330" s="33" t="s">
        <v>46</v>
      </c>
      <c r="O330" s="33" t="s">
        <v>109</v>
      </c>
      <c r="P330" s="33" t="s">
        <v>48</v>
      </c>
      <c r="Q330" s="33" t="s">
        <v>49</v>
      </c>
      <c r="R330" s="35">
        <v>50</v>
      </c>
      <c r="S330" s="35">
        <v>3000</v>
      </c>
      <c r="T330" s="36">
        <f t="shared" si="19"/>
        <v>150000</v>
      </c>
      <c r="U330" s="37">
        <f t="shared" si="20"/>
        <v>168000.00000000003</v>
      </c>
      <c r="V330" s="38" t="s">
        <v>50</v>
      </c>
      <c r="W330" s="33">
        <v>2016</v>
      </c>
      <c r="X330" s="39" t="s">
        <v>50</v>
      </c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</row>
    <row r="331" spans="1:102" ht="50.1" customHeight="1">
      <c r="A331" s="30" t="s">
        <v>998</v>
      </c>
      <c r="B331" s="31" t="s">
        <v>35</v>
      </c>
      <c r="C331" s="32" t="s">
        <v>992</v>
      </c>
      <c r="D331" s="32" t="s">
        <v>993</v>
      </c>
      <c r="E331" s="32" t="s">
        <v>994</v>
      </c>
      <c r="F331" s="32" t="s">
        <v>999</v>
      </c>
      <c r="G331" s="33" t="s">
        <v>40</v>
      </c>
      <c r="H331" s="34">
        <v>0</v>
      </c>
      <c r="I331" s="33" t="s">
        <v>41</v>
      </c>
      <c r="J331" s="33" t="s">
        <v>42</v>
      </c>
      <c r="K331" s="33" t="s">
        <v>43</v>
      </c>
      <c r="L331" s="33" t="s">
        <v>44</v>
      </c>
      <c r="M331" s="33" t="s">
        <v>45</v>
      </c>
      <c r="N331" s="33" t="s">
        <v>46</v>
      </c>
      <c r="O331" s="33" t="s">
        <v>109</v>
      </c>
      <c r="P331" s="33" t="s">
        <v>48</v>
      </c>
      <c r="Q331" s="33" t="s">
        <v>49</v>
      </c>
      <c r="R331" s="35">
        <v>50</v>
      </c>
      <c r="S331" s="35">
        <v>5000</v>
      </c>
      <c r="T331" s="36">
        <f t="shared" si="19"/>
        <v>250000</v>
      </c>
      <c r="U331" s="37">
        <f t="shared" si="20"/>
        <v>280000</v>
      </c>
      <c r="V331" s="38" t="s">
        <v>50</v>
      </c>
      <c r="W331" s="33">
        <v>2016</v>
      </c>
      <c r="X331" s="39" t="s">
        <v>50</v>
      </c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</row>
    <row r="332" spans="1:102" ht="50.1" customHeight="1">
      <c r="A332" s="30" t="s">
        <v>1000</v>
      </c>
      <c r="B332" s="31" t="s">
        <v>35</v>
      </c>
      <c r="C332" s="32" t="s">
        <v>1001</v>
      </c>
      <c r="D332" s="32" t="s">
        <v>1002</v>
      </c>
      <c r="E332" s="32" t="s">
        <v>1003</v>
      </c>
      <c r="F332" s="32" t="s">
        <v>1004</v>
      </c>
      <c r="G332" s="33" t="s">
        <v>40</v>
      </c>
      <c r="H332" s="34">
        <v>0</v>
      </c>
      <c r="I332" s="33" t="s">
        <v>41</v>
      </c>
      <c r="J332" s="33" t="s">
        <v>42</v>
      </c>
      <c r="K332" s="33" t="s">
        <v>1005</v>
      </c>
      <c r="L332" s="33" t="s">
        <v>44</v>
      </c>
      <c r="M332" s="33" t="s">
        <v>71</v>
      </c>
      <c r="N332" s="33" t="s">
        <v>282</v>
      </c>
      <c r="O332" s="33" t="s">
        <v>73</v>
      </c>
      <c r="P332" s="33" t="s">
        <v>48</v>
      </c>
      <c r="Q332" s="33" t="s">
        <v>49</v>
      </c>
      <c r="R332" s="35">
        <v>4</v>
      </c>
      <c r="S332" s="35">
        <v>325</v>
      </c>
      <c r="T332" s="36">
        <v>0</v>
      </c>
      <c r="U332" s="37">
        <f t="shared" si="20"/>
        <v>0</v>
      </c>
      <c r="V332" s="38" t="s">
        <v>50</v>
      </c>
      <c r="W332" s="33">
        <v>2016</v>
      </c>
      <c r="X332" s="39">
        <v>11</v>
      </c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</row>
    <row r="333" spans="1:102" ht="50.1" customHeight="1">
      <c r="A333" s="46" t="s">
        <v>1006</v>
      </c>
      <c r="B333" s="31" t="s">
        <v>35</v>
      </c>
      <c r="C333" s="47" t="s">
        <v>1001</v>
      </c>
      <c r="D333" s="47" t="s">
        <v>1002</v>
      </c>
      <c r="E333" s="47" t="s">
        <v>1003</v>
      </c>
      <c r="F333" s="47" t="s">
        <v>1004</v>
      </c>
      <c r="G333" s="31" t="s">
        <v>40</v>
      </c>
      <c r="H333" s="31">
        <v>0</v>
      </c>
      <c r="I333" s="73" t="s">
        <v>41</v>
      </c>
      <c r="J333" s="33" t="s">
        <v>42</v>
      </c>
      <c r="K333" s="74" t="s">
        <v>1007</v>
      </c>
      <c r="L333" s="33" t="s">
        <v>44</v>
      </c>
      <c r="M333" s="74" t="s">
        <v>71</v>
      </c>
      <c r="N333" s="74" t="s">
        <v>1008</v>
      </c>
      <c r="O333" s="33" t="s">
        <v>113</v>
      </c>
      <c r="P333" s="74">
        <v>796</v>
      </c>
      <c r="Q333" s="31" t="s">
        <v>49</v>
      </c>
      <c r="R333" s="64">
        <v>4</v>
      </c>
      <c r="S333" s="64">
        <v>325</v>
      </c>
      <c r="T333" s="49">
        <f t="shared" si="19"/>
        <v>1300</v>
      </c>
      <c r="U333" s="49">
        <v>1456.0000000000002</v>
      </c>
      <c r="V333" s="31"/>
      <c r="W333" s="33">
        <v>2016</v>
      </c>
      <c r="X333" s="31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</row>
    <row r="334" spans="1:102" ht="50.1" customHeight="1">
      <c r="A334" s="30" t="s">
        <v>1009</v>
      </c>
      <c r="B334" s="31" t="s">
        <v>35</v>
      </c>
      <c r="C334" s="32" t="s">
        <v>1001</v>
      </c>
      <c r="D334" s="32" t="s">
        <v>1002</v>
      </c>
      <c r="E334" s="32" t="s">
        <v>1003</v>
      </c>
      <c r="F334" s="32" t="s">
        <v>1010</v>
      </c>
      <c r="G334" s="33" t="s">
        <v>40</v>
      </c>
      <c r="H334" s="34">
        <v>0</v>
      </c>
      <c r="I334" s="33" t="s">
        <v>41</v>
      </c>
      <c r="J334" s="33" t="s">
        <v>42</v>
      </c>
      <c r="K334" s="33" t="s">
        <v>1005</v>
      </c>
      <c r="L334" s="33" t="s">
        <v>44</v>
      </c>
      <c r="M334" s="33" t="s">
        <v>71</v>
      </c>
      <c r="N334" s="33" t="s">
        <v>282</v>
      </c>
      <c r="O334" s="33" t="s">
        <v>73</v>
      </c>
      <c r="P334" s="33" t="s">
        <v>48</v>
      </c>
      <c r="Q334" s="33" t="s">
        <v>49</v>
      </c>
      <c r="R334" s="35">
        <v>4</v>
      </c>
      <c r="S334" s="35">
        <v>736</v>
      </c>
      <c r="T334" s="36">
        <v>0</v>
      </c>
      <c r="U334" s="37">
        <v>0</v>
      </c>
      <c r="V334" s="38" t="s">
        <v>50</v>
      </c>
      <c r="W334" s="33">
        <v>2016</v>
      </c>
      <c r="X334" s="39" t="s">
        <v>50</v>
      </c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</row>
    <row r="335" spans="1:102" ht="50.1" customHeight="1">
      <c r="A335" s="30" t="s">
        <v>1011</v>
      </c>
      <c r="B335" s="31" t="s">
        <v>35</v>
      </c>
      <c r="C335" s="32" t="s">
        <v>1001</v>
      </c>
      <c r="D335" s="32" t="s">
        <v>1002</v>
      </c>
      <c r="E335" s="32" t="s">
        <v>1003</v>
      </c>
      <c r="F335" s="32" t="s">
        <v>1010</v>
      </c>
      <c r="G335" s="33" t="s">
        <v>40</v>
      </c>
      <c r="H335" s="34">
        <v>0</v>
      </c>
      <c r="I335" s="33" t="s">
        <v>41</v>
      </c>
      <c r="J335" s="33" t="s">
        <v>42</v>
      </c>
      <c r="K335" s="33" t="s">
        <v>288</v>
      </c>
      <c r="L335" s="33" t="s">
        <v>44</v>
      </c>
      <c r="M335" s="33" t="s">
        <v>71</v>
      </c>
      <c r="N335" s="33" t="s">
        <v>282</v>
      </c>
      <c r="O335" s="33" t="s">
        <v>79</v>
      </c>
      <c r="P335" s="33" t="s">
        <v>48</v>
      </c>
      <c r="Q335" s="33" t="s">
        <v>49</v>
      </c>
      <c r="R335" s="35">
        <v>4</v>
      </c>
      <c r="S335" s="35">
        <v>736</v>
      </c>
      <c r="T335" s="36">
        <f>R335*S335</f>
        <v>2944</v>
      </c>
      <c r="U335" s="37">
        <f>T335*1.12</f>
        <v>3297.28</v>
      </c>
      <c r="V335" s="38" t="s">
        <v>50</v>
      </c>
      <c r="W335" s="33">
        <v>2016</v>
      </c>
      <c r="X335" s="39" t="s">
        <v>50</v>
      </c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</row>
    <row r="336" spans="1:102" ht="50.1" customHeight="1">
      <c r="A336" s="30" t="s">
        <v>1012</v>
      </c>
      <c r="B336" s="31" t="s">
        <v>35</v>
      </c>
      <c r="C336" s="32" t="s">
        <v>1013</v>
      </c>
      <c r="D336" s="32" t="s">
        <v>1014</v>
      </c>
      <c r="E336" s="32" t="s">
        <v>1015</v>
      </c>
      <c r="F336" s="32" t="s">
        <v>1016</v>
      </c>
      <c r="G336" s="33" t="s">
        <v>40</v>
      </c>
      <c r="H336" s="34">
        <v>0</v>
      </c>
      <c r="I336" s="33" t="s">
        <v>41</v>
      </c>
      <c r="J336" s="33" t="s">
        <v>42</v>
      </c>
      <c r="K336" s="33" t="s">
        <v>273</v>
      </c>
      <c r="L336" s="33" t="s">
        <v>44</v>
      </c>
      <c r="M336" s="33" t="s">
        <v>45</v>
      </c>
      <c r="N336" s="33" t="s">
        <v>294</v>
      </c>
      <c r="O336" s="33" t="s">
        <v>109</v>
      </c>
      <c r="P336" s="33" t="s">
        <v>48</v>
      </c>
      <c r="Q336" s="33" t="s">
        <v>49</v>
      </c>
      <c r="R336" s="35">
        <v>600</v>
      </c>
      <c r="S336" s="35">
        <v>9</v>
      </c>
      <c r="T336" s="36">
        <v>0</v>
      </c>
      <c r="U336" s="37">
        <v>0</v>
      </c>
      <c r="V336" s="38" t="s">
        <v>50</v>
      </c>
      <c r="W336" s="33">
        <v>2016</v>
      </c>
      <c r="X336" s="39" t="s">
        <v>50</v>
      </c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</row>
    <row r="337" spans="1:102" ht="50.1" customHeight="1">
      <c r="A337" s="30" t="s">
        <v>1017</v>
      </c>
      <c r="B337" s="31" t="s">
        <v>35</v>
      </c>
      <c r="C337" s="32" t="s">
        <v>1013</v>
      </c>
      <c r="D337" s="32" t="s">
        <v>1014</v>
      </c>
      <c r="E337" s="32" t="s">
        <v>1015</v>
      </c>
      <c r="F337" s="32" t="s">
        <v>1016</v>
      </c>
      <c r="G337" s="33" t="s">
        <v>40</v>
      </c>
      <c r="H337" s="34">
        <v>0</v>
      </c>
      <c r="I337" s="33" t="s">
        <v>41</v>
      </c>
      <c r="J337" s="33" t="s">
        <v>42</v>
      </c>
      <c r="K337" s="33" t="s">
        <v>63</v>
      </c>
      <c r="L337" s="33" t="s">
        <v>44</v>
      </c>
      <c r="M337" s="33" t="s">
        <v>45</v>
      </c>
      <c r="N337" s="33" t="s">
        <v>46</v>
      </c>
      <c r="O337" s="33" t="s">
        <v>64</v>
      </c>
      <c r="P337" s="33" t="s">
        <v>48</v>
      </c>
      <c r="Q337" s="33" t="s">
        <v>49</v>
      </c>
      <c r="R337" s="35">
        <v>20</v>
      </c>
      <c r="S337" s="35">
        <v>9</v>
      </c>
      <c r="T337" s="36">
        <f>R337*S337</f>
        <v>180</v>
      </c>
      <c r="U337" s="37">
        <f>T337*1.12</f>
        <v>201.60000000000002</v>
      </c>
      <c r="V337" s="38" t="s">
        <v>50</v>
      </c>
      <c r="W337" s="33">
        <v>2016</v>
      </c>
      <c r="X337" s="39" t="s">
        <v>50</v>
      </c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</row>
    <row r="338" spans="1:102" ht="50.1" customHeight="1">
      <c r="A338" s="30" t="s">
        <v>1018</v>
      </c>
      <c r="B338" s="31" t="s">
        <v>35</v>
      </c>
      <c r="C338" s="32" t="s">
        <v>1013</v>
      </c>
      <c r="D338" s="32" t="s">
        <v>1014</v>
      </c>
      <c r="E338" s="32" t="s">
        <v>1015</v>
      </c>
      <c r="F338" s="32" t="s">
        <v>1019</v>
      </c>
      <c r="G338" s="33" t="s">
        <v>101</v>
      </c>
      <c r="H338" s="34">
        <v>10</v>
      </c>
      <c r="I338" s="33" t="s">
        <v>41</v>
      </c>
      <c r="J338" s="33" t="s">
        <v>42</v>
      </c>
      <c r="K338" s="33" t="s">
        <v>198</v>
      </c>
      <c r="L338" s="33" t="s">
        <v>44</v>
      </c>
      <c r="M338" s="33" t="s">
        <v>86</v>
      </c>
      <c r="N338" s="33" t="s">
        <v>199</v>
      </c>
      <c r="O338" s="33" t="s">
        <v>200</v>
      </c>
      <c r="P338" s="33" t="s">
        <v>48</v>
      </c>
      <c r="Q338" s="33" t="s">
        <v>49</v>
      </c>
      <c r="R338" s="35">
        <v>2000</v>
      </c>
      <c r="S338" s="35">
        <v>5.5</v>
      </c>
      <c r="T338" s="36">
        <v>0</v>
      </c>
      <c r="U338" s="37">
        <f>T338*1.12</f>
        <v>0</v>
      </c>
      <c r="V338" s="38"/>
      <c r="W338" s="33">
        <v>2016</v>
      </c>
      <c r="X338" s="39">
        <v>11</v>
      </c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</row>
    <row r="339" spans="1:102" ht="50.1" customHeight="1">
      <c r="A339" s="46" t="s">
        <v>1020</v>
      </c>
      <c r="B339" s="31" t="s">
        <v>35</v>
      </c>
      <c r="C339" s="47" t="s">
        <v>1013</v>
      </c>
      <c r="D339" s="47" t="s">
        <v>1014</v>
      </c>
      <c r="E339" s="47" t="s">
        <v>1015</v>
      </c>
      <c r="F339" s="47" t="s">
        <v>1019</v>
      </c>
      <c r="G339" s="31" t="s">
        <v>101</v>
      </c>
      <c r="H339" s="31">
        <v>10</v>
      </c>
      <c r="I339" s="33">
        <v>590000000</v>
      </c>
      <c r="J339" s="33" t="s">
        <v>42</v>
      </c>
      <c r="K339" s="31" t="s">
        <v>202</v>
      </c>
      <c r="L339" s="33" t="s">
        <v>44</v>
      </c>
      <c r="M339" s="31" t="s">
        <v>86</v>
      </c>
      <c r="N339" s="31" t="s">
        <v>46</v>
      </c>
      <c r="O339" s="60" t="s">
        <v>164</v>
      </c>
      <c r="P339" s="33" t="s">
        <v>48</v>
      </c>
      <c r="Q339" s="31" t="s">
        <v>49</v>
      </c>
      <c r="R339" s="48">
        <v>2000</v>
      </c>
      <c r="S339" s="48">
        <v>5.5</v>
      </c>
      <c r="T339" s="49">
        <f>R339*S339</f>
        <v>11000</v>
      </c>
      <c r="U339" s="49">
        <v>12320.000000000002</v>
      </c>
      <c r="V339" s="70"/>
      <c r="W339" s="33">
        <v>2016</v>
      </c>
      <c r="X339" s="31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</row>
    <row r="340" spans="1:102" ht="50.1" customHeight="1">
      <c r="A340" s="30" t="s">
        <v>1021</v>
      </c>
      <c r="B340" s="31" t="s">
        <v>35</v>
      </c>
      <c r="C340" s="32" t="s">
        <v>1022</v>
      </c>
      <c r="D340" s="32" t="s">
        <v>1023</v>
      </c>
      <c r="E340" s="32" t="s">
        <v>1024</v>
      </c>
      <c r="F340" s="32" t="s">
        <v>1025</v>
      </c>
      <c r="G340" s="33" t="s">
        <v>40</v>
      </c>
      <c r="H340" s="34">
        <v>0</v>
      </c>
      <c r="I340" s="33" t="s">
        <v>41</v>
      </c>
      <c r="J340" s="33" t="s">
        <v>42</v>
      </c>
      <c r="K340" s="33" t="s">
        <v>1026</v>
      </c>
      <c r="L340" s="33" t="s">
        <v>44</v>
      </c>
      <c r="M340" s="33" t="s">
        <v>71</v>
      </c>
      <c r="N340" s="33" t="s">
        <v>282</v>
      </c>
      <c r="O340" s="33" t="s">
        <v>109</v>
      </c>
      <c r="P340" s="33" t="s">
        <v>48</v>
      </c>
      <c r="Q340" s="33" t="s">
        <v>49</v>
      </c>
      <c r="R340" s="35">
        <v>60</v>
      </c>
      <c r="S340" s="35">
        <v>2600</v>
      </c>
      <c r="T340" s="36">
        <f>R340*S340</f>
        <v>156000</v>
      </c>
      <c r="U340" s="37">
        <f>T340*1.12</f>
        <v>174720.00000000003</v>
      </c>
      <c r="V340" s="38" t="s">
        <v>50</v>
      </c>
      <c r="W340" s="33">
        <v>2016</v>
      </c>
      <c r="X340" s="39" t="s">
        <v>50</v>
      </c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</row>
    <row r="341" spans="1:102" ht="50.1" customHeight="1">
      <c r="A341" s="30" t="s">
        <v>1027</v>
      </c>
      <c r="B341" s="31" t="s">
        <v>35</v>
      </c>
      <c r="C341" s="32" t="s">
        <v>1028</v>
      </c>
      <c r="D341" s="32" t="s">
        <v>1029</v>
      </c>
      <c r="E341" s="32" t="s">
        <v>1030</v>
      </c>
      <c r="F341" s="32" t="s">
        <v>1031</v>
      </c>
      <c r="G341" s="33" t="s">
        <v>40</v>
      </c>
      <c r="H341" s="34">
        <v>0</v>
      </c>
      <c r="I341" s="33" t="s">
        <v>41</v>
      </c>
      <c r="J341" s="33" t="s">
        <v>42</v>
      </c>
      <c r="K341" s="33" t="s">
        <v>1032</v>
      </c>
      <c r="L341" s="33" t="s">
        <v>85</v>
      </c>
      <c r="M341" s="33" t="s">
        <v>86</v>
      </c>
      <c r="N341" s="33" t="s">
        <v>87</v>
      </c>
      <c r="O341" s="33" t="s">
        <v>98</v>
      </c>
      <c r="P341" s="33" t="s">
        <v>187</v>
      </c>
      <c r="Q341" s="33" t="s">
        <v>188</v>
      </c>
      <c r="R341" s="35">
        <v>30</v>
      </c>
      <c r="S341" s="35">
        <v>2000</v>
      </c>
      <c r="T341" s="36">
        <v>0</v>
      </c>
      <c r="U341" s="37">
        <v>0</v>
      </c>
      <c r="V341" s="38" t="s">
        <v>50</v>
      </c>
      <c r="W341" s="33">
        <v>2016</v>
      </c>
      <c r="X341" s="39" t="s">
        <v>1033</v>
      </c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</row>
    <row r="342" spans="1:102" ht="50.1" customHeight="1">
      <c r="A342" s="30" t="s">
        <v>1034</v>
      </c>
      <c r="B342" s="31" t="s">
        <v>35</v>
      </c>
      <c r="C342" s="32" t="s">
        <v>1028</v>
      </c>
      <c r="D342" s="32" t="s">
        <v>1029</v>
      </c>
      <c r="E342" s="32" t="s">
        <v>1030</v>
      </c>
      <c r="F342" s="32" t="s">
        <v>1031</v>
      </c>
      <c r="G342" s="33" t="s">
        <v>40</v>
      </c>
      <c r="H342" s="34">
        <v>0</v>
      </c>
      <c r="I342" s="33" t="s">
        <v>41</v>
      </c>
      <c r="J342" s="33" t="s">
        <v>42</v>
      </c>
      <c r="K342" s="33" t="s">
        <v>1035</v>
      </c>
      <c r="L342" s="33" t="s">
        <v>85</v>
      </c>
      <c r="M342" s="33" t="s">
        <v>86</v>
      </c>
      <c r="N342" s="33" t="s">
        <v>87</v>
      </c>
      <c r="O342" s="33" t="s">
        <v>98</v>
      </c>
      <c r="P342" s="33" t="s">
        <v>187</v>
      </c>
      <c r="Q342" s="33" t="s">
        <v>188</v>
      </c>
      <c r="R342" s="35">
        <v>30</v>
      </c>
      <c r="S342" s="35">
        <v>2000</v>
      </c>
      <c r="T342" s="36">
        <f>R342*S342</f>
        <v>60000</v>
      </c>
      <c r="U342" s="37">
        <f>T342*1.12</f>
        <v>67200</v>
      </c>
      <c r="V342" s="38" t="s">
        <v>50</v>
      </c>
      <c r="W342" s="33">
        <v>2016</v>
      </c>
      <c r="X342" s="39" t="s">
        <v>50</v>
      </c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</row>
    <row r="343" spans="1:102" ht="50.1" customHeight="1">
      <c r="A343" s="30" t="s">
        <v>1036</v>
      </c>
      <c r="B343" s="31" t="s">
        <v>35</v>
      </c>
      <c r="C343" s="32" t="s">
        <v>1037</v>
      </c>
      <c r="D343" s="32" t="s">
        <v>1038</v>
      </c>
      <c r="E343" s="32" t="s">
        <v>1039</v>
      </c>
      <c r="F343" s="32" t="s">
        <v>83</v>
      </c>
      <c r="G343" s="33" t="s">
        <v>40</v>
      </c>
      <c r="H343" s="34">
        <v>0</v>
      </c>
      <c r="I343" s="33" t="s">
        <v>41</v>
      </c>
      <c r="J343" s="33" t="s">
        <v>42</v>
      </c>
      <c r="K343" s="33" t="s">
        <v>1040</v>
      </c>
      <c r="L343" s="33" t="s">
        <v>85</v>
      </c>
      <c r="M343" s="33" t="s">
        <v>86</v>
      </c>
      <c r="N343" s="33" t="s">
        <v>87</v>
      </c>
      <c r="O343" s="33" t="s">
        <v>88</v>
      </c>
      <c r="P343" s="33" t="s">
        <v>187</v>
      </c>
      <c r="Q343" s="33" t="s">
        <v>188</v>
      </c>
      <c r="R343" s="35">
        <v>50</v>
      </c>
      <c r="S343" s="35">
        <v>300</v>
      </c>
      <c r="T343" s="49">
        <f>R343*S343</f>
        <v>15000</v>
      </c>
      <c r="U343" s="37">
        <f>T343*1.12</f>
        <v>16800</v>
      </c>
      <c r="V343" s="38" t="s">
        <v>50</v>
      </c>
      <c r="W343" s="33">
        <v>2016</v>
      </c>
      <c r="X343" s="39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</row>
    <row r="344" spans="1:102" ht="50.1" customHeight="1">
      <c r="A344" s="30" t="s">
        <v>1041</v>
      </c>
      <c r="B344" s="31" t="s">
        <v>35</v>
      </c>
      <c r="C344" s="32" t="s">
        <v>1042</v>
      </c>
      <c r="D344" s="32" t="s">
        <v>1043</v>
      </c>
      <c r="E344" s="32" t="s">
        <v>1044</v>
      </c>
      <c r="F344" s="32" t="s">
        <v>1045</v>
      </c>
      <c r="G344" s="33" t="s">
        <v>40</v>
      </c>
      <c r="H344" s="34">
        <v>0</v>
      </c>
      <c r="I344" s="33" t="s">
        <v>41</v>
      </c>
      <c r="J344" s="33" t="s">
        <v>42</v>
      </c>
      <c r="K344" s="33" t="s">
        <v>435</v>
      </c>
      <c r="L344" s="33" t="s">
        <v>44</v>
      </c>
      <c r="M344" s="33" t="s">
        <v>86</v>
      </c>
      <c r="N344" s="33" t="s">
        <v>343</v>
      </c>
      <c r="O344" s="33" t="s">
        <v>58</v>
      </c>
      <c r="P344" s="33" t="s">
        <v>187</v>
      </c>
      <c r="Q344" s="33" t="s">
        <v>188</v>
      </c>
      <c r="R344" s="35">
        <v>900</v>
      </c>
      <c r="S344" s="35">
        <v>162</v>
      </c>
      <c r="T344" s="36">
        <v>0</v>
      </c>
      <c r="U344" s="37">
        <v>0</v>
      </c>
      <c r="V344" s="38" t="s">
        <v>50</v>
      </c>
      <c r="W344" s="33">
        <v>2016</v>
      </c>
      <c r="X344" s="39" t="s">
        <v>50</v>
      </c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</row>
    <row r="345" spans="1:102" ht="50.1" customHeight="1">
      <c r="A345" s="30" t="s">
        <v>1046</v>
      </c>
      <c r="B345" s="31" t="s">
        <v>35</v>
      </c>
      <c r="C345" s="32" t="s">
        <v>1042</v>
      </c>
      <c r="D345" s="32" t="s">
        <v>1043</v>
      </c>
      <c r="E345" s="32" t="s">
        <v>1044</v>
      </c>
      <c r="F345" s="32" t="s">
        <v>1045</v>
      </c>
      <c r="G345" s="33" t="s">
        <v>40</v>
      </c>
      <c r="H345" s="34">
        <v>0</v>
      </c>
      <c r="I345" s="33" t="s">
        <v>41</v>
      </c>
      <c r="J345" s="33" t="s">
        <v>42</v>
      </c>
      <c r="K345" s="33" t="s">
        <v>1047</v>
      </c>
      <c r="L345" s="33" t="s">
        <v>42</v>
      </c>
      <c r="M345" s="33" t="s">
        <v>86</v>
      </c>
      <c r="N345" s="33" t="s">
        <v>351</v>
      </c>
      <c r="O345" s="33" t="s">
        <v>1048</v>
      </c>
      <c r="P345" s="33" t="s">
        <v>187</v>
      </c>
      <c r="Q345" s="33" t="s">
        <v>188</v>
      </c>
      <c r="R345" s="35">
        <v>900</v>
      </c>
      <c r="S345" s="35">
        <v>270</v>
      </c>
      <c r="T345" s="36">
        <f>R345*S345</f>
        <v>243000</v>
      </c>
      <c r="U345" s="37">
        <f>T345*1.12</f>
        <v>272160</v>
      </c>
      <c r="V345" s="38" t="s">
        <v>50</v>
      </c>
      <c r="W345" s="33">
        <v>2016</v>
      </c>
      <c r="X345" s="39" t="s">
        <v>50</v>
      </c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</row>
    <row r="346" spans="1:102" ht="50.1" customHeight="1">
      <c r="A346" s="30" t="s">
        <v>1049</v>
      </c>
      <c r="B346" s="31" t="s">
        <v>35</v>
      </c>
      <c r="C346" s="32" t="s">
        <v>1042</v>
      </c>
      <c r="D346" s="32" t="s">
        <v>1043</v>
      </c>
      <c r="E346" s="32" t="s">
        <v>1044</v>
      </c>
      <c r="F346" s="32" t="s">
        <v>1050</v>
      </c>
      <c r="G346" s="33" t="s">
        <v>40</v>
      </c>
      <c r="H346" s="34">
        <v>0</v>
      </c>
      <c r="I346" s="33" t="s">
        <v>41</v>
      </c>
      <c r="J346" s="33" t="s">
        <v>42</v>
      </c>
      <c r="K346" s="33" t="s">
        <v>435</v>
      </c>
      <c r="L346" s="33" t="s">
        <v>44</v>
      </c>
      <c r="M346" s="33" t="s">
        <v>86</v>
      </c>
      <c r="N346" s="33" t="s">
        <v>343</v>
      </c>
      <c r="O346" s="33" t="s">
        <v>58</v>
      </c>
      <c r="P346" s="33" t="s">
        <v>187</v>
      </c>
      <c r="Q346" s="33" t="s">
        <v>188</v>
      </c>
      <c r="R346" s="35">
        <v>400</v>
      </c>
      <c r="S346" s="35">
        <v>230</v>
      </c>
      <c r="T346" s="36">
        <v>0</v>
      </c>
      <c r="U346" s="37">
        <v>0</v>
      </c>
      <c r="V346" s="38" t="s">
        <v>50</v>
      </c>
      <c r="W346" s="33">
        <v>2016</v>
      </c>
      <c r="X346" s="39" t="s">
        <v>50</v>
      </c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</row>
    <row r="347" spans="1:102" ht="50.1" customHeight="1">
      <c r="A347" s="30" t="s">
        <v>1051</v>
      </c>
      <c r="B347" s="31" t="s">
        <v>35</v>
      </c>
      <c r="C347" s="32" t="s">
        <v>1042</v>
      </c>
      <c r="D347" s="32" t="s">
        <v>1043</v>
      </c>
      <c r="E347" s="32" t="s">
        <v>1044</v>
      </c>
      <c r="F347" s="32" t="s">
        <v>1052</v>
      </c>
      <c r="G347" s="33" t="s">
        <v>40</v>
      </c>
      <c r="H347" s="34">
        <v>0</v>
      </c>
      <c r="I347" s="33" t="s">
        <v>41</v>
      </c>
      <c r="J347" s="33" t="s">
        <v>42</v>
      </c>
      <c r="K347" s="33" t="s">
        <v>1047</v>
      </c>
      <c r="L347" s="33" t="s">
        <v>42</v>
      </c>
      <c r="M347" s="33" t="s">
        <v>86</v>
      </c>
      <c r="N347" s="33" t="s">
        <v>351</v>
      </c>
      <c r="O347" s="33" t="s">
        <v>1048</v>
      </c>
      <c r="P347" s="33" t="s">
        <v>187</v>
      </c>
      <c r="Q347" s="33" t="s">
        <v>188</v>
      </c>
      <c r="R347" s="35">
        <v>400</v>
      </c>
      <c r="S347" s="35">
        <v>285.70999999999998</v>
      </c>
      <c r="T347" s="36">
        <f t="shared" ref="T347:T353" si="21">R347*S347</f>
        <v>114283.99999999999</v>
      </c>
      <c r="U347" s="37">
        <f t="shared" ref="U347:U353" si="22">T347*1.12</f>
        <v>127998.08</v>
      </c>
      <c r="V347" s="38" t="s">
        <v>50</v>
      </c>
      <c r="W347" s="33">
        <v>2016</v>
      </c>
      <c r="X347" s="39" t="s">
        <v>50</v>
      </c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</row>
    <row r="348" spans="1:102" ht="50.1" customHeight="1">
      <c r="A348" s="30" t="s">
        <v>1053</v>
      </c>
      <c r="B348" s="31" t="s">
        <v>35</v>
      </c>
      <c r="C348" s="32" t="s">
        <v>1042</v>
      </c>
      <c r="D348" s="32" t="s">
        <v>1043</v>
      </c>
      <c r="E348" s="32" t="s">
        <v>1044</v>
      </c>
      <c r="F348" s="32" t="s">
        <v>83</v>
      </c>
      <c r="G348" s="33" t="s">
        <v>40</v>
      </c>
      <c r="H348" s="34">
        <v>0</v>
      </c>
      <c r="I348" s="33" t="s">
        <v>41</v>
      </c>
      <c r="J348" s="33" t="s">
        <v>42</v>
      </c>
      <c r="K348" s="33" t="s">
        <v>1054</v>
      </c>
      <c r="L348" s="33" t="s">
        <v>85</v>
      </c>
      <c r="M348" s="33" t="s">
        <v>86</v>
      </c>
      <c r="N348" s="33" t="s">
        <v>87</v>
      </c>
      <c r="O348" s="33" t="s">
        <v>88</v>
      </c>
      <c r="P348" s="33" t="s">
        <v>187</v>
      </c>
      <c r="Q348" s="33" t="s">
        <v>188</v>
      </c>
      <c r="R348" s="35">
        <v>100</v>
      </c>
      <c r="S348" s="35">
        <v>450</v>
      </c>
      <c r="T348" s="36">
        <f t="shared" si="21"/>
        <v>45000</v>
      </c>
      <c r="U348" s="37">
        <f t="shared" si="22"/>
        <v>50400.000000000007</v>
      </c>
      <c r="V348" s="38" t="s">
        <v>50</v>
      </c>
      <c r="W348" s="33">
        <v>2016</v>
      </c>
      <c r="X348" s="39" t="s">
        <v>50</v>
      </c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</row>
    <row r="349" spans="1:102" ht="50.1" customHeight="1">
      <c r="A349" s="30" t="s">
        <v>1055</v>
      </c>
      <c r="B349" s="31" t="s">
        <v>35</v>
      </c>
      <c r="C349" s="32" t="s">
        <v>1056</v>
      </c>
      <c r="D349" s="32" t="s">
        <v>1057</v>
      </c>
      <c r="E349" s="32" t="s">
        <v>1058</v>
      </c>
      <c r="F349" s="32" t="s">
        <v>1059</v>
      </c>
      <c r="G349" s="33" t="s">
        <v>40</v>
      </c>
      <c r="H349" s="34">
        <v>0</v>
      </c>
      <c r="I349" s="33" t="s">
        <v>41</v>
      </c>
      <c r="J349" s="33" t="s">
        <v>42</v>
      </c>
      <c r="K349" s="33" t="s">
        <v>273</v>
      </c>
      <c r="L349" s="33" t="s">
        <v>44</v>
      </c>
      <c r="M349" s="33" t="s">
        <v>86</v>
      </c>
      <c r="N349" s="33" t="s">
        <v>364</v>
      </c>
      <c r="O349" s="33" t="s">
        <v>73</v>
      </c>
      <c r="P349" s="33" t="s">
        <v>48</v>
      </c>
      <c r="Q349" s="33" t="s">
        <v>49</v>
      </c>
      <c r="R349" s="35">
        <v>7</v>
      </c>
      <c r="S349" s="35">
        <v>17250</v>
      </c>
      <c r="T349" s="36">
        <v>0</v>
      </c>
      <c r="U349" s="37">
        <f t="shared" si="22"/>
        <v>0</v>
      </c>
      <c r="V349" s="38" t="s">
        <v>50</v>
      </c>
      <c r="W349" s="33">
        <v>2016</v>
      </c>
      <c r="X349" s="39">
        <v>11</v>
      </c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</row>
    <row r="350" spans="1:102" ht="50.1" customHeight="1">
      <c r="A350" s="46" t="s">
        <v>1060</v>
      </c>
      <c r="B350" s="31" t="s">
        <v>35</v>
      </c>
      <c r="C350" s="47" t="s">
        <v>1056</v>
      </c>
      <c r="D350" s="47" t="s">
        <v>1057</v>
      </c>
      <c r="E350" s="47" t="s">
        <v>1058</v>
      </c>
      <c r="F350" s="47" t="s">
        <v>1059</v>
      </c>
      <c r="G350" s="31" t="s">
        <v>40</v>
      </c>
      <c r="H350" s="31">
        <v>0</v>
      </c>
      <c r="I350" s="33">
        <v>590000000</v>
      </c>
      <c r="J350" s="33" t="s">
        <v>42</v>
      </c>
      <c r="K350" s="31" t="s">
        <v>202</v>
      </c>
      <c r="L350" s="33" t="s">
        <v>44</v>
      </c>
      <c r="M350" s="31" t="s">
        <v>86</v>
      </c>
      <c r="N350" s="31" t="s">
        <v>364</v>
      </c>
      <c r="O350" s="33" t="s">
        <v>113</v>
      </c>
      <c r="P350" s="33" t="s">
        <v>48</v>
      </c>
      <c r="Q350" s="31" t="s">
        <v>49</v>
      </c>
      <c r="R350" s="48">
        <v>7</v>
      </c>
      <c r="S350" s="48">
        <v>17250</v>
      </c>
      <c r="T350" s="49">
        <f t="shared" si="21"/>
        <v>120750</v>
      </c>
      <c r="U350" s="49">
        <v>135240</v>
      </c>
      <c r="V350" s="70"/>
      <c r="W350" s="33">
        <v>2016</v>
      </c>
      <c r="X350" s="31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</row>
    <row r="351" spans="1:102" ht="50.1" customHeight="1">
      <c r="A351" s="30" t="s">
        <v>1061</v>
      </c>
      <c r="B351" s="31" t="s">
        <v>35</v>
      </c>
      <c r="C351" s="32" t="s">
        <v>1062</v>
      </c>
      <c r="D351" s="32" t="s">
        <v>1063</v>
      </c>
      <c r="E351" s="32" t="s">
        <v>1064</v>
      </c>
      <c r="F351" s="32" t="s">
        <v>1065</v>
      </c>
      <c r="G351" s="33" t="s">
        <v>40</v>
      </c>
      <c r="H351" s="34">
        <v>0</v>
      </c>
      <c r="I351" s="33" t="s">
        <v>41</v>
      </c>
      <c r="J351" s="33" t="s">
        <v>42</v>
      </c>
      <c r="K351" s="33" t="s">
        <v>435</v>
      </c>
      <c r="L351" s="33" t="s">
        <v>44</v>
      </c>
      <c r="M351" s="33" t="s">
        <v>86</v>
      </c>
      <c r="N351" s="33" t="s">
        <v>343</v>
      </c>
      <c r="O351" s="33" t="s">
        <v>58</v>
      </c>
      <c r="P351" s="33" t="s">
        <v>48</v>
      </c>
      <c r="Q351" s="33" t="s">
        <v>49</v>
      </c>
      <c r="R351" s="35">
        <v>41</v>
      </c>
      <c r="S351" s="35">
        <v>138</v>
      </c>
      <c r="T351" s="36">
        <v>0</v>
      </c>
      <c r="U351" s="37">
        <f t="shared" si="22"/>
        <v>0</v>
      </c>
      <c r="V351" s="38" t="s">
        <v>50</v>
      </c>
      <c r="W351" s="33">
        <v>2016</v>
      </c>
      <c r="X351" s="39">
        <v>11</v>
      </c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</row>
    <row r="352" spans="1:102" ht="50.1" customHeight="1">
      <c r="A352" s="46" t="s">
        <v>1066</v>
      </c>
      <c r="B352" s="31" t="s">
        <v>35</v>
      </c>
      <c r="C352" s="47" t="s">
        <v>1062</v>
      </c>
      <c r="D352" s="47" t="s">
        <v>1063</v>
      </c>
      <c r="E352" s="47" t="s">
        <v>1064</v>
      </c>
      <c r="F352" s="47" t="s">
        <v>1065</v>
      </c>
      <c r="G352" s="31" t="s">
        <v>40</v>
      </c>
      <c r="H352" s="31">
        <v>0</v>
      </c>
      <c r="I352" s="33">
        <v>590000000</v>
      </c>
      <c r="J352" s="33" t="s">
        <v>42</v>
      </c>
      <c r="K352" s="31" t="s">
        <v>517</v>
      </c>
      <c r="L352" s="33" t="s">
        <v>44</v>
      </c>
      <c r="M352" s="31" t="s">
        <v>86</v>
      </c>
      <c r="N352" s="31" t="s">
        <v>518</v>
      </c>
      <c r="O352" s="31" t="s">
        <v>965</v>
      </c>
      <c r="P352" s="33">
        <v>796</v>
      </c>
      <c r="Q352" s="31" t="s">
        <v>49</v>
      </c>
      <c r="R352" s="48">
        <v>41</v>
      </c>
      <c r="S352" s="48">
        <v>138</v>
      </c>
      <c r="T352" s="49">
        <f t="shared" si="21"/>
        <v>5658</v>
      </c>
      <c r="U352" s="49">
        <v>6336.9600000000009</v>
      </c>
      <c r="V352" s="70"/>
      <c r="W352" s="33">
        <v>2016</v>
      </c>
      <c r="X352" s="31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</row>
    <row r="353" spans="1:102" ht="50.1" customHeight="1">
      <c r="A353" s="30" t="s">
        <v>1067</v>
      </c>
      <c r="B353" s="31" t="s">
        <v>35</v>
      </c>
      <c r="C353" s="32" t="s">
        <v>1068</v>
      </c>
      <c r="D353" s="32" t="s">
        <v>1063</v>
      </c>
      <c r="E353" s="32" t="s">
        <v>1069</v>
      </c>
      <c r="F353" s="32" t="s">
        <v>1070</v>
      </c>
      <c r="G353" s="33" t="s">
        <v>40</v>
      </c>
      <c r="H353" s="34">
        <v>0</v>
      </c>
      <c r="I353" s="33" t="s">
        <v>41</v>
      </c>
      <c r="J353" s="33" t="s">
        <v>42</v>
      </c>
      <c r="K353" s="33" t="s">
        <v>1032</v>
      </c>
      <c r="L353" s="33" t="s">
        <v>85</v>
      </c>
      <c r="M353" s="33" t="s">
        <v>86</v>
      </c>
      <c r="N353" s="33" t="s">
        <v>87</v>
      </c>
      <c r="O353" s="33" t="s">
        <v>88</v>
      </c>
      <c r="P353" s="33" t="s">
        <v>494</v>
      </c>
      <c r="Q353" s="33" t="s">
        <v>495</v>
      </c>
      <c r="R353" s="35">
        <v>50</v>
      </c>
      <c r="S353" s="35">
        <v>350</v>
      </c>
      <c r="T353" s="49">
        <f t="shared" si="21"/>
        <v>17500</v>
      </c>
      <c r="U353" s="37">
        <f t="shared" si="22"/>
        <v>19600.000000000004</v>
      </c>
      <c r="V353" s="38" t="s">
        <v>50</v>
      </c>
      <c r="W353" s="33">
        <v>2016</v>
      </c>
      <c r="X353" s="39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</row>
    <row r="354" spans="1:102" ht="50.1" customHeight="1">
      <c r="A354" s="30" t="s">
        <v>1071</v>
      </c>
      <c r="B354" s="31" t="s">
        <v>35</v>
      </c>
      <c r="C354" s="32" t="s">
        <v>1072</v>
      </c>
      <c r="D354" s="32" t="s">
        <v>1073</v>
      </c>
      <c r="E354" s="32" t="s">
        <v>1074</v>
      </c>
      <c r="F354" s="32" t="s">
        <v>1075</v>
      </c>
      <c r="G354" s="33" t="s">
        <v>40</v>
      </c>
      <c r="H354" s="34">
        <v>10</v>
      </c>
      <c r="I354" s="33" t="s">
        <v>41</v>
      </c>
      <c r="J354" s="33" t="s">
        <v>42</v>
      </c>
      <c r="K354" s="33" t="s">
        <v>222</v>
      </c>
      <c r="L354" s="33" t="s">
        <v>44</v>
      </c>
      <c r="M354" s="33" t="s">
        <v>86</v>
      </c>
      <c r="N354" s="33" t="s">
        <v>223</v>
      </c>
      <c r="O354" s="33" t="s">
        <v>58</v>
      </c>
      <c r="P354" s="33" t="s">
        <v>48</v>
      </c>
      <c r="Q354" s="33" t="s">
        <v>49</v>
      </c>
      <c r="R354" s="35">
        <v>338</v>
      </c>
      <c r="S354" s="35">
        <v>350.2</v>
      </c>
      <c r="T354" s="36">
        <v>0</v>
      </c>
      <c r="U354" s="37">
        <v>0</v>
      </c>
      <c r="V354" s="38" t="s">
        <v>50</v>
      </c>
      <c r="W354" s="33">
        <v>2016</v>
      </c>
      <c r="X354" s="39" t="s">
        <v>154</v>
      </c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</row>
    <row r="355" spans="1:102" ht="50.1" customHeight="1">
      <c r="A355" s="30" t="s">
        <v>1076</v>
      </c>
      <c r="B355" s="31" t="s">
        <v>35</v>
      </c>
      <c r="C355" s="32" t="s">
        <v>1072</v>
      </c>
      <c r="D355" s="32" t="s">
        <v>1073</v>
      </c>
      <c r="E355" s="32" t="s">
        <v>1074</v>
      </c>
      <c r="F355" s="32" t="s">
        <v>1075</v>
      </c>
      <c r="G355" s="33" t="s">
        <v>40</v>
      </c>
      <c r="H355" s="34">
        <v>10</v>
      </c>
      <c r="I355" s="33" t="s">
        <v>41</v>
      </c>
      <c r="J355" s="33" t="s">
        <v>42</v>
      </c>
      <c r="K355" s="33" t="s">
        <v>222</v>
      </c>
      <c r="L355" s="33" t="s">
        <v>44</v>
      </c>
      <c r="M355" s="33" t="s">
        <v>86</v>
      </c>
      <c r="N355" s="33" t="s">
        <v>223</v>
      </c>
      <c r="O355" s="33" t="s">
        <v>58</v>
      </c>
      <c r="P355" s="33" t="s">
        <v>48</v>
      </c>
      <c r="Q355" s="33" t="s">
        <v>49</v>
      </c>
      <c r="R355" s="35">
        <v>338</v>
      </c>
      <c r="S355" s="35">
        <v>535.72</v>
      </c>
      <c r="T355" s="36">
        <f>R355*S355</f>
        <v>181073.36000000002</v>
      </c>
      <c r="U355" s="37">
        <f>T355*1.12</f>
        <v>202802.16320000004</v>
      </c>
      <c r="V355" s="38" t="s">
        <v>50</v>
      </c>
      <c r="W355" s="33">
        <v>2016</v>
      </c>
      <c r="X355" s="39" t="s">
        <v>50</v>
      </c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</row>
    <row r="356" spans="1:102" ht="50.1" customHeight="1">
      <c r="A356" s="30" t="s">
        <v>1077</v>
      </c>
      <c r="B356" s="31" t="s">
        <v>35</v>
      </c>
      <c r="C356" s="32" t="s">
        <v>1072</v>
      </c>
      <c r="D356" s="32" t="s">
        <v>1073</v>
      </c>
      <c r="E356" s="32" t="s">
        <v>1074</v>
      </c>
      <c r="F356" s="32" t="s">
        <v>1078</v>
      </c>
      <c r="G356" s="33" t="s">
        <v>40</v>
      </c>
      <c r="H356" s="34">
        <v>10</v>
      </c>
      <c r="I356" s="33" t="s">
        <v>41</v>
      </c>
      <c r="J356" s="33" t="s">
        <v>42</v>
      </c>
      <c r="K356" s="33" t="s">
        <v>222</v>
      </c>
      <c r="L356" s="33" t="s">
        <v>44</v>
      </c>
      <c r="M356" s="33" t="s">
        <v>86</v>
      </c>
      <c r="N356" s="33" t="s">
        <v>223</v>
      </c>
      <c r="O356" s="33" t="s">
        <v>58</v>
      </c>
      <c r="P356" s="33" t="s">
        <v>48</v>
      </c>
      <c r="Q356" s="33" t="s">
        <v>49</v>
      </c>
      <c r="R356" s="35">
        <v>251</v>
      </c>
      <c r="S356" s="35">
        <v>175.1</v>
      </c>
      <c r="T356" s="36">
        <v>0</v>
      </c>
      <c r="U356" s="37">
        <v>0</v>
      </c>
      <c r="V356" s="38" t="s">
        <v>50</v>
      </c>
      <c r="W356" s="33">
        <v>2016</v>
      </c>
      <c r="X356" s="39" t="s">
        <v>154</v>
      </c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</row>
    <row r="357" spans="1:102" ht="50.1" customHeight="1">
      <c r="A357" s="30" t="s">
        <v>1079</v>
      </c>
      <c r="B357" s="31" t="s">
        <v>35</v>
      </c>
      <c r="C357" s="32" t="s">
        <v>1072</v>
      </c>
      <c r="D357" s="32" t="s">
        <v>1073</v>
      </c>
      <c r="E357" s="32" t="s">
        <v>1074</v>
      </c>
      <c r="F357" s="32" t="s">
        <v>1078</v>
      </c>
      <c r="G357" s="33" t="s">
        <v>40</v>
      </c>
      <c r="H357" s="34">
        <v>10</v>
      </c>
      <c r="I357" s="33" t="s">
        <v>41</v>
      </c>
      <c r="J357" s="33" t="s">
        <v>42</v>
      </c>
      <c r="K357" s="33" t="s">
        <v>222</v>
      </c>
      <c r="L357" s="33" t="s">
        <v>44</v>
      </c>
      <c r="M357" s="33" t="s">
        <v>86</v>
      </c>
      <c r="N357" s="33" t="s">
        <v>223</v>
      </c>
      <c r="O357" s="33" t="s">
        <v>58</v>
      </c>
      <c r="P357" s="33" t="s">
        <v>48</v>
      </c>
      <c r="Q357" s="33" t="s">
        <v>49</v>
      </c>
      <c r="R357" s="35">
        <v>251</v>
      </c>
      <c r="S357" s="35">
        <v>308.04000000000002</v>
      </c>
      <c r="T357" s="36">
        <f>R357*S357</f>
        <v>77318.040000000008</v>
      </c>
      <c r="U357" s="37">
        <f>T357*1.12</f>
        <v>86596.204800000021</v>
      </c>
      <c r="V357" s="38" t="s">
        <v>50</v>
      </c>
      <c r="W357" s="33">
        <v>2016</v>
      </c>
      <c r="X357" s="39" t="s">
        <v>50</v>
      </c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</row>
    <row r="358" spans="1:102" ht="50.1" customHeight="1">
      <c r="A358" s="30" t="s">
        <v>1080</v>
      </c>
      <c r="B358" s="31" t="s">
        <v>35</v>
      </c>
      <c r="C358" s="32" t="s">
        <v>1072</v>
      </c>
      <c r="D358" s="32" t="s">
        <v>1073</v>
      </c>
      <c r="E358" s="32" t="s">
        <v>1074</v>
      </c>
      <c r="F358" s="32" t="s">
        <v>1081</v>
      </c>
      <c r="G358" s="33" t="s">
        <v>40</v>
      </c>
      <c r="H358" s="34">
        <v>10</v>
      </c>
      <c r="I358" s="33" t="s">
        <v>41</v>
      </c>
      <c r="J358" s="33" t="s">
        <v>42</v>
      </c>
      <c r="K358" s="33" t="s">
        <v>222</v>
      </c>
      <c r="L358" s="33" t="s">
        <v>44</v>
      </c>
      <c r="M358" s="33" t="s">
        <v>86</v>
      </c>
      <c r="N358" s="33" t="s">
        <v>223</v>
      </c>
      <c r="O358" s="33" t="s">
        <v>58</v>
      </c>
      <c r="P358" s="33" t="s">
        <v>48</v>
      </c>
      <c r="Q358" s="33" t="s">
        <v>49</v>
      </c>
      <c r="R358" s="35">
        <v>38</v>
      </c>
      <c r="S358" s="35">
        <v>593.28</v>
      </c>
      <c r="T358" s="36">
        <v>0</v>
      </c>
      <c r="U358" s="37">
        <v>0</v>
      </c>
      <c r="V358" s="38" t="s">
        <v>50</v>
      </c>
      <c r="W358" s="33">
        <v>2016</v>
      </c>
      <c r="X358" s="39" t="s">
        <v>154</v>
      </c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</row>
    <row r="359" spans="1:102" ht="50.1" customHeight="1">
      <c r="A359" s="30" t="s">
        <v>1082</v>
      </c>
      <c r="B359" s="31" t="s">
        <v>35</v>
      </c>
      <c r="C359" s="32" t="s">
        <v>1072</v>
      </c>
      <c r="D359" s="32" t="s">
        <v>1073</v>
      </c>
      <c r="E359" s="32" t="s">
        <v>1074</v>
      </c>
      <c r="F359" s="32" t="s">
        <v>1081</v>
      </c>
      <c r="G359" s="33" t="s">
        <v>40</v>
      </c>
      <c r="H359" s="34">
        <v>10</v>
      </c>
      <c r="I359" s="33" t="s">
        <v>41</v>
      </c>
      <c r="J359" s="33" t="s">
        <v>42</v>
      </c>
      <c r="K359" s="33" t="s">
        <v>222</v>
      </c>
      <c r="L359" s="33" t="s">
        <v>44</v>
      </c>
      <c r="M359" s="33" t="s">
        <v>86</v>
      </c>
      <c r="N359" s="33" t="s">
        <v>223</v>
      </c>
      <c r="O359" s="33" t="s">
        <v>58</v>
      </c>
      <c r="P359" s="33" t="s">
        <v>48</v>
      </c>
      <c r="Q359" s="33" t="s">
        <v>49</v>
      </c>
      <c r="R359" s="35">
        <v>38</v>
      </c>
      <c r="S359" s="35">
        <v>700</v>
      </c>
      <c r="T359" s="36">
        <f>R359*S359</f>
        <v>26600</v>
      </c>
      <c r="U359" s="37">
        <f>T359*1.12</f>
        <v>29792.000000000004</v>
      </c>
      <c r="V359" s="38" t="s">
        <v>50</v>
      </c>
      <c r="W359" s="33">
        <v>2016</v>
      </c>
      <c r="X359" s="39" t="s">
        <v>50</v>
      </c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</row>
    <row r="360" spans="1:102" ht="50.1" customHeight="1">
      <c r="A360" s="30" t="s">
        <v>1083</v>
      </c>
      <c r="B360" s="31" t="s">
        <v>35</v>
      </c>
      <c r="C360" s="32" t="s">
        <v>1084</v>
      </c>
      <c r="D360" s="32" t="s">
        <v>1085</v>
      </c>
      <c r="E360" s="32" t="s">
        <v>1086</v>
      </c>
      <c r="F360" s="32" t="s">
        <v>1087</v>
      </c>
      <c r="G360" s="33" t="s">
        <v>40</v>
      </c>
      <c r="H360" s="34">
        <v>0</v>
      </c>
      <c r="I360" s="33" t="s">
        <v>41</v>
      </c>
      <c r="J360" s="33" t="s">
        <v>42</v>
      </c>
      <c r="K360" s="33" t="s">
        <v>273</v>
      </c>
      <c r="L360" s="33" t="s">
        <v>42</v>
      </c>
      <c r="M360" s="33" t="s">
        <v>86</v>
      </c>
      <c r="N360" s="33" t="s">
        <v>542</v>
      </c>
      <c r="O360" s="33" t="s">
        <v>109</v>
      </c>
      <c r="P360" s="33" t="s">
        <v>48</v>
      </c>
      <c r="Q360" s="33" t="s">
        <v>49</v>
      </c>
      <c r="R360" s="35">
        <v>7</v>
      </c>
      <c r="S360" s="35">
        <v>2369</v>
      </c>
      <c r="T360" s="36">
        <v>0</v>
      </c>
      <c r="U360" s="37">
        <f>T360*1.12</f>
        <v>0</v>
      </c>
      <c r="V360" s="38" t="s">
        <v>50</v>
      </c>
      <c r="W360" s="33">
        <v>2016</v>
      </c>
      <c r="X360" s="39">
        <v>11</v>
      </c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</row>
    <row r="361" spans="1:102" ht="50.1" customHeight="1">
      <c r="A361" s="46" t="s">
        <v>1088</v>
      </c>
      <c r="B361" s="31" t="s">
        <v>35</v>
      </c>
      <c r="C361" s="47" t="s">
        <v>1084</v>
      </c>
      <c r="D361" s="47" t="s">
        <v>1085</v>
      </c>
      <c r="E361" s="47" t="s">
        <v>1086</v>
      </c>
      <c r="F361" s="47" t="s">
        <v>1087</v>
      </c>
      <c r="G361" s="31" t="s">
        <v>40</v>
      </c>
      <c r="H361" s="31">
        <v>0</v>
      </c>
      <c r="I361" s="33">
        <v>590000000</v>
      </c>
      <c r="J361" s="33" t="s">
        <v>42</v>
      </c>
      <c r="K361" s="31" t="s">
        <v>202</v>
      </c>
      <c r="L361" s="31" t="s">
        <v>42</v>
      </c>
      <c r="M361" s="31" t="s">
        <v>86</v>
      </c>
      <c r="N361" s="31" t="s">
        <v>542</v>
      </c>
      <c r="O361" s="33" t="s">
        <v>113</v>
      </c>
      <c r="P361" s="33" t="s">
        <v>48</v>
      </c>
      <c r="Q361" s="31" t="s">
        <v>49</v>
      </c>
      <c r="R361" s="48">
        <v>7</v>
      </c>
      <c r="S361" s="48">
        <v>2369</v>
      </c>
      <c r="T361" s="49">
        <f>R361*S361</f>
        <v>16583</v>
      </c>
      <c r="U361" s="49">
        <v>18572.960000000003</v>
      </c>
      <c r="V361" s="70"/>
      <c r="W361" s="33">
        <v>2016</v>
      </c>
      <c r="X361" s="31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</row>
    <row r="362" spans="1:102" ht="50.1" customHeight="1">
      <c r="A362" s="30" t="s">
        <v>1089</v>
      </c>
      <c r="B362" s="31" t="s">
        <v>35</v>
      </c>
      <c r="C362" s="32" t="s">
        <v>1084</v>
      </c>
      <c r="D362" s="32" t="s">
        <v>1085</v>
      </c>
      <c r="E362" s="32" t="s">
        <v>1086</v>
      </c>
      <c r="F362" s="32" t="s">
        <v>1090</v>
      </c>
      <c r="G362" s="33" t="s">
        <v>40</v>
      </c>
      <c r="H362" s="34">
        <v>0</v>
      </c>
      <c r="I362" s="33" t="s">
        <v>41</v>
      </c>
      <c r="J362" s="33" t="s">
        <v>42</v>
      </c>
      <c r="K362" s="33" t="s">
        <v>273</v>
      </c>
      <c r="L362" s="33" t="s">
        <v>42</v>
      </c>
      <c r="M362" s="33" t="s">
        <v>86</v>
      </c>
      <c r="N362" s="33" t="s">
        <v>1091</v>
      </c>
      <c r="O362" s="33" t="s">
        <v>109</v>
      </c>
      <c r="P362" s="33" t="s">
        <v>48</v>
      </c>
      <c r="Q362" s="33" t="s">
        <v>49</v>
      </c>
      <c r="R362" s="35">
        <v>8</v>
      </c>
      <c r="S362" s="35">
        <v>5060</v>
      </c>
      <c r="T362" s="36">
        <v>0</v>
      </c>
      <c r="U362" s="37">
        <f>T362*1.12</f>
        <v>0</v>
      </c>
      <c r="V362" s="38" t="s">
        <v>50</v>
      </c>
      <c r="W362" s="33">
        <v>2016</v>
      </c>
      <c r="X362" s="39">
        <v>11</v>
      </c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</row>
    <row r="363" spans="1:102" ht="50.1" customHeight="1">
      <c r="A363" s="46" t="s">
        <v>1092</v>
      </c>
      <c r="B363" s="31" t="s">
        <v>35</v>
      </c>
      <c r="C363" s="47" t="s">
        <v>1084</v>
      </c>
      <c r="D363" s="47" t="s">
        <v>1085</v>
      </c>
      <c r="E363" s="47" t="s">
        <v>1086</v>
      </c>
      <c r="F363" s="47" t="s">
        <v>1093</v>
      </c>
      <c r="G363" s="31" t="s">
        <v>40</v>
      </c>
      <c r="H363" s="31">
        <v>0</v>
      </c>
      <c r="I363" s="33">
        <v>590000000</v>
      </c>
      <c r="J363" s="33" t="s">
        <v>42</v>
      </c>
      <c r="K363" s="31" t="s">
        <v>202</v>
      </c>
      <c r="L363" s="31" t="s">
        <v>42</v>
      </c>
      <c r="M363" s="31" t="s">
        <v>86</v>
      </c>
      <c r="N363" s="31" t="s">
        <v>1091</v>
      </c>
      <c r="O363" s="33" t="s">
        <v>113</v>
      </c>
      <c r="P363" s="33" t="s">
        <v>48</v>
      </c>
      <c r="Q363" s="31" t="s">
        <v>49</v>
      </c>
      <c r="R363" s="48">
        <v>8</v>
      </c>
      <c r="S363" s="48">
        <v>5060</v>
      </c>
      <c r="T363" s="49">
        <f>R363*S363</f>
        <v>40480</v>
      </c>
      <c r="U363" s="49">
        <v>45337.600000000006</v>
      </c>
      <c r="V363" s="70"/>
      <c r="W363" s="33">
        <v>2016</v>
      </c>
      <c r="X363" s="31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</row>
    <row r="364" spans="1:102" ht="50.1" customHeight="1">
      <c r="A364" s="46" t="s">
        <v>1094</v>
      </c>
      <c r="B364" s="31" t="s">
        <v>35</v>
      </c>
      <c r="C364" s="47" t="s">
        <v>1084</v>
      </c>
      <c r="D364" s="47" t="s">
        <v>1085</v>
      </c>
      <c r="E364" s="47" t="s">
        <v>1086</v>
      </c>
      <c r="F364" s="47" t="s">
        <v>1095</v>
      </c>
      <c r="G364" s="31" t="s">
        <v>40</v>
      </c>
      <c r="H364" s="31">
        <v>0</v>
      </c>
      <c r="I364" s="33">
        <v>590000000</v>
      </c>
      <c r="J364" s="33" t="s">
        <v>42</v>
      </c>
      <c r="K364" s="31" t="s">
        <v>273</v>
      </c>
      <c r="L364" s="31" t="s">
        <v>42</v>
      </c>
      <c r="M364" s="31" t="s">
        <v>86</v>
      </c>
      <c r="N364" s="31" t="s">
        <v>1091</v>
      </c>
      <c r="O364" s="31" t="s">
        <v>109</v>
      </c>
      <c r="P364" s="33">
        <v>796</v>
      </c>
      <c r="Q364" s="31" t="s">
        <v>49</v>
      </c>
      <c r="R364" s="48">
        <v>10</v>
      </c>
      <c r="S364" s="48">
        <v>5060</v>
      </c>
      <c r="T364" s="49">
        <v>0</v>
      </c>
      <c r="U364" s="49">
        <f>T364*1.12</f>
        <v>0</v>
      </c>
      <c r="V364" s="128"/>
      <c r="W364" s="33">
        <v>2016</v>
      </c>
      <c r="X364" s="31" t="s">
        <v>61</v>
      </c>
      <c r="Y364" s="40"/>
      <c r="Z364" s="40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</row>
    <row r="365" spans="1:102" ht="50.1" customHeight="1">
      <c r="A365" s="46" t="s">
        <v>1096</v>
      </c>
      <c r="B365" s="31" t="s">
        <v>35</v>
      </c>
      <c r="C365" s="47" t="s">
        <v>1084</v>
      </c>
      <c r="D365" s="47" t="s">
        <v>1085</v>
      </c>
      <c r="E365" s="47" t="s">
        <v>1086</v>
      </c>
      <c r="F365" s="47" t="s">
        <v>1095</v>
      </c>
      <c r="G365" s="31" t="s">
        <v>40</v>
      </c>
      <c r="H365" s="31">
        <v>0</v>
      </c>
      <c r="I365" s="33">
        <v>590000000</v>
      </c>
      <c r="J365" s="33" t="s">
        <v>42</v>
      </c>
      <c r="K365" s="31" t="s">
        <v>1097</v>
      </c>
      <c r="L365" s="31" t="s">
        <v>42</v>
      </c>
      <c r="M365" s="31" t="s">
        <v>86</v>
      </c>
      <c r="N365" s="31" t="s">
        <v>1091</v>
      </c>
      <c r="O365" s="31" t="s">
        <v>64</v>
      </c>
      <c r="P365" s="33">
        <v>796</v>
      </c>
      <c r="Q365" s="31" t="s">
        <v>49</v>
      </c>
      <c r="R365" s="48">
        <v>5</v>
      </c>
      <c r="S365" s="48">
        <v>6800</v>
      </c>
      <c r="T365" s="49">
        <f>R365*S365</f>
        <v>34000</v>
      </c>
      <c r="U365" s="49">
        <f>T365*1.12</f>
        <v>38080</v>
      </c>
      <c r="V365" s="128"/>
      <c r="W365" s="33">
        <v>2016</v>
      </c>
      <c r="X365" s="31"/>
      <c r="Y365" s="40"/>
      <c r="Z365" s="40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</row>
    <row r="366" spans="1:102" ht="50.1" customHeight="1">
      <c r="A366" s="30" t="s">
        <v>1098</v>
      </c>
      <c r="B366" s="31" t="s">
        <v>35</v>
      </c>
      <c r="C366" s="32" t="s">
        <v>1084</v>
      </c>
      <c r="D366" s="32" t="s">
        <v>1085</v>
      </c>
      <c r="E366" s="32" t="s">
        <v>1086</v>
      </c>
      <c r="F366" s="32" t="s">
        <v>1099</v>
      </c>
      <c r="G366" s="33" t="s">
        <v>40</v>
      </c>
      <c r="H366" s="34">
        <v>0</v>
      </c>
      <c r="I366" s="33" t="s">
        <v>41</v>
      </c>
      <c r="J366" s="33" t="s">
        <v>42</v>
      </c>
      <c r="K366" s="33" t="s">
        <v>273</v>
      </c>
      <c r="L366" s="33" t="s">
        <v>44</v>
      </c>
      <c r="M366" s="33" t="s">
        <v>86</v>
      </c>
      <c r="N366" s="33" t="s">
        <v>1091</v>
      </c>
      <c r="O366" s="33" t="s">
        <v>47</v>
      </c>
      <c r="P366" s="33" t="s">
        <v>48</v>
      </c>
      <c r="Q366" s="33" t="s">
        <v>49</v>
      </c>
      <c r="R366" s="35">
        <v>10</v>
      </c>
      <c r="S366" s="35">
        <v>5175</v>
      </c>
      <c r="T366" s="36">
        <v>0</v>
      </c>
      <c r="U366" s="37">
        <v>0</v>
      </c>
      <c r="V366" s="38" t="s">
        <v>50</v>
      </c>
      <c r="W366" s="33">
        <v>2016</v>
      </c>
      <c r="X366" s="39" t="s">
        <v>154</v>
      </c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</row>
    <row r="367" spans="1:102" ht="50.1" customHeight="1">
      <c r="A367" s="30" t="s">
        <v>1100</v>
      </c>
      <c r="B367" s="31" t="s">
        <v>35</v>
      </c>
      <c r="C367" s="32" t="s">
        <v>1084</v>
      </c>
      <c r="D367" s="32" t="s">
        <v>1085</v>
      </c>
      <c r="E367" s="32" t="s">
        <v>1086</v>
      </c>
      <c r="F367" s="32" t="s">
        <v>1099</v>
      </c>
      <c r="G367" s="33" t="s">
        <v>40</v>
      </c>
      <c r="H367" s="34">
        <v>0</v>
      </c>
      <c r="I367" s="33" t="s">
        <v>41</v>
      </c>
      <c r="J367" s="33" t="s">
        <v>42</v>
      </c>
      <c r="K367" s="33" t="s">
        <v>273</v>
      </c>
      <c r="L367" s="33" t="s">
        <v>44</v>
      </c>
      <c r="M367" s="33" t="s">
        <v>86</v>
      </c>
      <c r="N367" s="33" t="s">
        <v>1091</v>
      </c>
      <c r="O367" s="33" t="s">
        <v>47</v>
      </c>
      <c r="P367" s="33" t="s">
        <v>48</v>
      </c>
      <c r="Q367" s="33" t="s">
        <v>49</v>
      </c>
      <c r="R367" s="35">
        <v>10</v>
      </c>
      <c r="S367" s="35">
        <v>11900</v>
      </c>
      <c r="T367" s="36">
        <f t="shared" ref="T367:T385" si="23">R367*S367</f>
        <v>119000</v>
      </c>
      <c r="U367" s="37">
        <f t="shared" ref="U367:U384" si="24">T367*1.12</f>
        <v>133280</v>
      </c>
      <c r="V367" s="38" t="s">
        <v>50</v>
      </c>
      <c r="W367" s="33">
        <v>2016</v>
      </c>
      <c r="X367" s="39" t="s">
        <v>50</v>
      </c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</row>
    <row r="368" spans="1:102" ht="50.1" customHeight="1">
      <c r="A368" s="30" t="s">
        <v>1101</v>
      </c>
      <c r="B368" s="31" t="s">
        <v>35</v>
      </c>
      <c r="C368" s="32" t="s">
        <v>1084</v>
      </c>
      <c r="D368" s="32" t="s">
        <v>1085</v>
      </c>
      <c r="E368" s="32" t="s">
        <v>1086</v>
      </c>
      <c r="F368" s="32" t="s">
        <v>1102</v>
      </c>
      <c r="G368" s="33" t="s">
        <v>40</v>
      </c>
      <c r="H368" s="34">
        <v>0</v>
      </c>
      <c r="I368" s="33" t="s">
        <v>41</v>
      </c>
      <c r="J368" s="33" t="s">
        <v>42</v>
      </c>
      <c r="K368" s="33" t="s">
        <v>273</v>
      </c>
      <c r="L368" s="33" t="s">
        <v>44</v>
      </c>
      <c r="M368" s="33" t="s">
        <v>86</v>
      </c>
      <c r="N368" s="33" t="s">
        <v>1091</v>
      </c>
      <c r="O368" s="33" t="s">
        <v>1103</v>
      </c>
      <c r="P368" s="33" t="s">
        <v>48</v>
      </c>
      <c r="Q368" s="33" t="s">
        <v>49</v>
      </c>
      <c r="R368" s="35">
        <v>10</v>
      </c>
      <c r="S368" s="35">
        <v>5175</v>
      </c>
      <c r="T368" s="36">
        <v>0</v>
      </c>
      <c r="U368" s="37">
        <f t="shared" si="24"/>
        <v>0</v>
      </c>
      <c r="V368" s="38" t="s">
        <v>50</v>
      </c>
      <c r="W368" s="33">
        <v>2016</v>
      </c>
      <c r="X368" s="39">
        <v>11</v>
      </c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</row>
    <row r="369" spans="1:102" ht="50.1" customHeight="1">
      <c r="A369" s="46" t="s">
        <v>1104</v>
      </c>
      <c r="B369" s="31" t="s">
        <v>35</v>
      </c>
      <c r="C369" s="47" t="s">
        <v>1084</v>
      </c>
      <c r="D369" s="47" t="s">
        <v>1085</v>
      </c>
      <c r="E369" s="47" t="s">
        <v>1086</v>
      </c>
      <c r="F369" s="47" t="s">
        <v>1102</v>
      </c>
      <c r="G369" s="31" t="s">
        <v>40</v>
      </c>
      <c r="H369" s="31">
        <v>0</v>
      </c>
      <c r="I369" s="33">
        <v>590000000</v>
      </c>
      <c r="J369" s="33" t="s">
        <v>42</v>
      </c>
      <c r="K369" s="31" t="s">
        <v>202</v>
      </c>
      <c r="L369" s="33" t="s">
        <v>44</v>
      </c>
      <c r="M369" s="31" t="s">
        <v>86</v>
      </c>
      <c r="N369" s="31" t="s">
        <v>1091</v>
      </c>
      <c r="O369" s="33" t="s">
        <v>173</v>
      </c>
      <c r="P369" s="33" t="s">
        <v>48</v>
      </c>
      <c r="Q369" s="31" t="s">
        <v>49</v>
      </c>
      <c r="R369" s="48">
        <v>10</v>
      </c>
      <c r="S369" s="48">
        <v>5175</v>
      </c>
      <c r="T369" s="49">
        <f t="shared" si="23"/>
        <v>51750</v>
      </c>
      <c r="U369" s="49">
        <v>57960.000000000007</v>
      </c>
      <c r="V369" s="70"/>
      <c r="W369" s="33">
        <v>2016</v>
      </c>
      <c r="X369" s="31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</row>
    <row r="370" spans="1:102" ht="50.1" customHeight="1">
      <c r="A370" s="30" t="s">
        <v>1105</v>
      </c>
      <c r="B370" s="31" t="s">
        <v>35</v>
      </c>
      <c r="C370" s="32" t="s">
        <v>1084</v>
      </c>
      <c r="D370" s="32" t="s">
        <v>1085</v>
      </c>
      <c r="E370" s="32" t="s">
        <v>1086</v>
      </c>
      <c r="F370" s="32" t="s">
        <v>1106</v>
      </c>
      <c r="G370" s="33" t="s">
        <v>40</v>
      </c>
      <c r="H370" s="34">
        <v>0</v>
      </c>
      <c r="I370" s="33" t="s">
        <v>41</v>
      </c>
      <c r="J370" s="33" t="s">
        <v>42</v>
      </c>
      <c r="K370" s="33" t="s">
        <v>273</v>
      </c>
      <c r="L370" s="33" t="s">
        <v>42</v>
      </c>
      <c r="M370" s="33" t="s">
        <v>86</v>
      </c>
      <c r="N370" s="33" t="s">
        <v>802</v>
      </c>
      <c r="O370" s="33" t="s">
        <v>109</v>
      </c>
      <c r="P370" s="33" t="s">
        <v>48</v>
      </c>
      <c r="Q370" s="33" t="s">
        <v>49</v>
      </c>
      <c r="R370" s="35">
        <v>7</v>
      </c>
      <c r="S370" s="35">
        <v>683.1</v>
      </c>
      <c r="T370" s="36">
        <v>0</v>
      </c>
      <c r="U370" s="37">
        <f t="shared" si="24"/>
        <v>0</v>
      </c>
      <c r="V370" s="38" t="s">
        <v>50</v>
      </c>
      <c r="W370" s="33">
        <v>2016</v>
      </c>
      <c r="X370" s="39">
        <v>11</v>
      </c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</row>
    <row r="371" spans="1:102" ht="50.1" customHeight="1">
      <c r="A371" s="46" t="s">
        <v>1107</v>
      </c>
      <c r="B371" s="31" t="s">
        <v>35</v>
      </c>
      <c r="C371" s="47" t="s">
        <v>1084</v>
      </c>
      <c r="D371" s="47" t="s">
        <v>1085</v>
      </c>
      <c r="E371" s="47" t="s">
        <v>1086</v>
      </c>
      <c r="F371" s="47" t="s">
        <v>1106</v>
      </c>
      <c r="G371" s="31" t="s">
        <v>40</v>
      </c>
      <c r="H371" s="31">
        <v>0</v>
      </c>
      <c r="I371" s="33">
        <v>590000000</v>
      </c>
      <c r="J371" s="33" t="s">
        <v>42</v>
      </c>
      <c r="K371" s="31" t="s">
        <v>202</v>
      </c>
      <c r="L371" s="31" t="s">
        <v>42</v>
      </c>
      <c r="M371" s="31" t="s">
        <v>86</v>
      </c>
      <c r="N371" s="31" t="s">
        <v>802</v>
      </c>
      <c r="O371" s="33" t="s">
        <v>113</v>
      </c>
      <c r="P371" s="33" t="s">
        <v>48</v>
      </c>
      <c r="Q371" s="31" t="s">
        <v>49</v>
      </c>
      <c r="R371" s="48">
        <v>7</v>
      </c>
      <c r="S371" s="48">
        <v>683.1</v>
      </c>
      <c r="T371" s="49">
        <f t="shared" si="23"/>
        <v>4781.7</v>
      </c>
      <c r="U371" s="49">
        <v>5355.5039999999999</v>
      </c>
      <c r="V371" s="70"/>
      <c r="W371" s="33">
        <v>2016</v>
      </c>
      <c r="X371" s="31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</row>
    <row r="372" spans="1:102" ht="50.1" customHeight="1">
      <c r="A372" s="30" t="s">
        <v>1108</v>
      </c>
      <c r="B372" s="31" t="s">
        <v>35</v>
      </c>
      <c r="C372" s="32" t="s">
        <v>1109</v>
      </c>
      <c r="D372" s="32" t="s">
        <v>1110</v>
      </c>
      <c r="E372" s="32" t="s">
        <v>1111</v>
      </c>
      <c r="F372" s="32" t="s">
        <v>1112</v>
      </c>
      <c r="G372" s="33" t="s">
        <v>101</v>
      </c>
      <c r="H372" s="34">
        <v>10</v>
      </c>
      <c r="I372" s="33" t="s">
        <v>41</v>
      </c>
      <c r="J372" s="33" t="s">
        <v>42</v>
      </c>
      <c r="K372" s="33" t="s">
        <v>43</v>
      </c>
      <c r="L372" s="33" t="s">
        <v>44</v>
      </c>
      <c r="M372" s="33" t="s">
        <v>86</v>
      </c>
      <c r="N372" s="33" t="s">
        <v>893</v>
      </c>
      <c r="O372" s="33" t="s">
        <v>109</v>
      </c>
      <c r="P372" s="33" t="s">
        <v>48</v>
      </c>
      <c r="Q372" s="33" t="s">
        <v>49</v>
      </c>
      <c r="R372" s="35">
        <v>50</v>
      </c>
      <c r="S372" s="35">
        <v>110</v>
      </c>
      <c r="T372" s="36">
        <v>0</v>
      </c>
      <c r="U372" s="37">
        <f t="shared" si="24"/>
        <v>0</v>
      </c>
      <c r="V372" s="38"/>
      <c r="W372" s="33">
        <v>2016</v>
      </c>
      <c r="X372" s="39">
        <v>11</v>
      </c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</row>
    <row r="373" spans="1:102" ht="50.1" customHeight="1">
      <c r="A373" s="46" t="s">
        <v>1113</v>
      </c>
      <c r="B373" s="31" t="s">
        <v>35</v>
      </c>
      <c r="C373" s="47" t="s">
        <v>1109</v>
      </c>
      <c r="D373" s="47" t="s">
        <v>1110</v>
      </c>
      <c r="E373" s="47" t="s">
        <v>1111</v>
      </c>
      <c r="F373" s="47" t="s">
        <v>1112</v>
      </c>
      <c r="G373" s="31" t="s">
        <v>101</v>
      </c>
      <c r="H373" s="31">
        <v>10</v>
      </c>
      <c r="I373" s="33">
        <v>590000000</v>
      </c>
      <c r="J373" s="33" t="s">
        <v>42</v>
      </c>
      <c r="K373" s="31" t="s">
        <v>172</v>
      </c>
      <c r="L373" s="33" t="s">
        <v>44</v>
      </c>
      <c r="M373" s="31" t="s">
        <v>86</v>
      </c>
      <c r="N373" s="31" t="s">
        <v>46</v>
      </c>
      <c r="O373" s="33" t="s">
        <v>113</v>
      </c>
      <c r="P373" s="33">
        <v>796</v>
      </c>
      <c r="Q373" s="31" t="s">
        <v>49</v>
      </c>
      <c r="R373" s="48">
        <v>50</v>
      </c>
      <c r="S373" s="48">
        <v>110</v>
      </c>
      <c r="T373" s="49">
        <f t="shared" si="23"/>
        <v>5500</v>
      </c>
      <c r="U373" s="49">
        <v>6160.0000000000009</v>
      </c>
      <c r="V373" s="70"/>
      <c r="W373" s="33">
        <v>2016</v>
      </c>
      <c r="X373" s="31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</row>
    <row r="374" spans="1:102" ht="50.1" customHeight="1">
      <c r="A374" s="30" t="s">
        <v>1114</v>
      </c>
      <c r="B374" s="31" t="s">
        <v>35</v>
      </c>
      <c r="C374" s="32" t="s">
        <v>1115</v>
      </c>
      <c r="D374" s="32" t="s">
        <v>1110</v>
      </c>
      <c r="E374" s="32" t="s">
        <v>1116</v>
      </c>
      <c r="F374" s="32" t="s">
        <v>1117</v>
      </c>
      <c r="G374" s="33" t="s">
        <v>101</v>
      </c>
      <c r="H374" s="34">
        <v>10</v>
      </c>
      <c r="I374" s="33" t="s">
        <v>41</v>
      </c>
      <c r="J374" s="33" t="s">
        <v>42</v>
      </c>
      <c r="K374" s="33" t="s">
        <v>43</v>
      </c>
      <c r="L374" s="33" t="s">
        <v>44</v>
      </c>
      <c r="M374" s="33" t="s">
        <v>86</v>
      </c>
      <c r="N374" s="33" t="s">
        <v>893</v>
      </c>
      <c r="O374" s="33" t="s">
        <v>109</v>
      </c>
      <c r="P374" s="33" t="s">
        <v>48</v>
      </c>
      <c r="Q374" s="33" t="s">
        <v>49</v>
      </c>
      <c r="R374" s="35">
        <v>50</v>
      </c>
      <c r="S374" s="35">
        <v>70</v>
      </c>
      <c r="T374" s="36">
        <v>0</v>
      </c>
      <c r="U374" s="37">
        <f t="shared" si="24"/>
        <v>0</v>
      </c>
      <c r="V374" s="38"/>
      <c r="W374" s="33">
        <v>2016</v>
      </c>
      <c r="X374" s="39">
        <v>11</v>
      </c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</row>
    <row r="375" spans="1:102" ht="50.1" customHeight="1">
      <c r="A375" s="46" t="s">
        <v>1118</v>
      </c>
      <c r="B375" s="31" t="s">
        <v>35</v>
      </c>
      <c r="C375" s="47" t="s">
        <v>1115</v>
      </c>
      <c r="D375" s="47" t="s">
        <v>1110</v>
      </c>
      <c r="E375" s="47" t="s">
        <v>1116</v>
      </c>
      <c r="F375" s="47" t="s">
        <v>1117</v>
      </c>
      <c r="G375" s="31" t="s">
        <v>101</v>
      </c>
      <c r="H375" s="31">
        <v>10</v>
      </c>
      <c r="I375" s="33">
        <v>590000000</v>
      </c>
      <c r="J375" s="33" t="s">
        <v>42</v>
      </c>
      <c r="K375" s="31" t="s">
        <v>172</v>
      </c>
      <c r="L375" s="33" t="s">
        <v>44</v>
      </c>
      <c r="M375" s="31" t="s">
        <v>86</v>
      </c>
      <c r="N375" s="31" t="s">
        <v>46</v>
      </c>
      <c r="O375" s="33" t="s">
        <v>113</v>
      </c>
      <c r="P375" s="33">
        <v>796</v>
      </c>
      <c r="Q375" s="31" t="s">
        <v>49</v>
      </c>
      <c r="R375" s="48">
        <v>50</v>
      </c>
      <c r="S375" s="48">
        <v>70</v>
      </c>
      <c r="T375" s="49">
        <f t="shared" si="23"/>
        <v>3500</v>
      </c>
      <c r="U375" s="49">
        <v>3920.0000000000005</v>
      </c>
      <c r="V375" s="70"/>
      <c r="W375" s="33">
        <v>2016</v>
      </c>
      <c r="X375" s="31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</row>
    <row r="376" spans="1:102" ht="50.1" customHeight="1">
      <c r="A376" s="30" t="s">
        <v>1119</v>
      </c>
      <c r="B376" s="31" t="s">
        <v>35</v>
      </c>
      <c r="C376" s="32" t="s">
        <v>1120</v>
      </c>
      <c r="D376" s="32" t="s">
        <v>1121</v>
      </c>
      <c r="E376" s="32" t="s">
        <v>1122</v>
      </c>
      <c r="F376" s="32" t="s">
        <v>1123</v>
      </c>
      <c r="G376" s="33" t="s">
        <v>101</v>
      </c>
      <c r="H376" s="34">
        <v>10</v>
      </c>
      <c r="I376" s="33" t="s">
        <v>41</v>
      </c>
      <c r="J376" s="33" t="s">
        <v>42</v>
      </c>
      <c r="K376" s="33" t="s">
        <v>43</v>
      </c>
      <c r="L376" s="33" t="s">
        <v>44</v>
      </c>
      <c r="M376" s="33" t="s">
        <v>86</v>
      </c>
      <c r="N376" s="33" t="s">
        <v>869</v>
      </c>
      <c r="O376" s="33" t="s">
        <v>109</v>
      </c>
      <c r="P376" s="33" t="s">
        <v>48</v>
      </c>
      <c r="Q376" s="33" t="s">
        <v>49</v>
      </c>
      <c r="R376" s="35">
        <v>50</v>
      </c>
      <c r="S376" s="35">
        <v>135</v>
      </c>
      <c r="T376" s="36">
        <v>0</v>
      </c>
      <c r="U376" s="37">
        <f t="shared" si="24"/>
        <v>0</v>
      </c>
      <c r="V376" s="38"/>
      <c r="W376" s="33">
        <v>2016</v>
      </c>
      <c r="X376" s="39">
        <v>11</v>
      </c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</row>
    <row r="377" spans="1:102" ht="50.1" customHeight="1">
      <c r="A377" s="46" t="s">
        <v>1124</v>
      </c>
      <c r="B377" s="31" t="s">
        <v>35</v>
      </c>
      <c r="C377" s="47" t="s">
        <v>1120</v>
      </c>
      <c r="D377" s="47" t="s">
        <v>1121</v>
      </c>
      <c r="E377" s="47" t="s">
        <v>1122</v>
      </c>
      <c r="F377" s="47" t="s">
        <v>1123</v>
      </c>
      <c r="G377" s="31" t="s">
        <v>101</v>
      </c>
      <c r="H377" s="31">
        <v>10</v>
      </c>
      <c r="I377" s="33">
        <v>590000000</v>
      </c>
      <c r="J377" s="33" t="s">
        <v>42</v>
      </c>
      <c r="K377" s="31" t="s">
        <v>172</v>
      </c>
      <c r="L377" s="33" t="s">
        <v>44</v>
      </c>
      <c r="M377" s="31" t="s">
        <v>86</v>
      </c>
      <c r="N377" s="31" t="s">
        <v>871</v>
      </c>
      <c r="O377" s="33" t="s">
        <v>113</v>
      </c>
      <c r="P377" s="33">
        <v>796</v>
      </c>
      <c r="Q377" s="31" t="s">
        <v>49</v>
      </c>
      <c r="R377" s="48">
        <v>50</v>
      </c>
      <c r="S377" s="48">
        <v>135</v>
      </c>
      <c r="T377" s="49">
        <f t="shared" si="23"/>
        <v>6750</v>
      </c>
      <c r="U377" s="49">
        <v>7560.0000000000009</v>
      </c>
      <c r="V377" s="70"/>
      <c r="W377" s="33">
        <v>2016</v>
      </c>
      <c r="X377" s="31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</row>
    <row r="378" spans="1:102" ht="50.1" customHeight="1">
      <c r="A378" s="30" t="s">
        <v>1125</v>
      </c>
      <c r="B378" s="31" t="s">
        <v>35</v>
      </c>
      <c r="C378" s="32" t="s">
        <v>1120</v>
      </c>
      <c r="D378" s="32" t="s">
        <v>1121</v>
      </c>
      <c r="E378" s="32" t="s">
        <v>1122</v>
      </c>
      <c r="F378" s="32" t="s">
        <v>1126</v>
      </c>
      <c r="G378" s="33" t="s">
        <v>101</v>
      </c>
      <c r="H378" s="34">
        <v>10</v>
      </c>
      <c r="I378" s="33" t="s">
        <v>41</v>
      </c>
      <c r="J378" s="33" t="s">
        <v>42</v>
      </c>
      <c r="K378" s="33" t="s">
        <v>43</v>
      </c>
      <c r="L378" s="33" t="s">
        <v>44</v>
      </c>
      <c r="M378" s="33" t="s">
        <v>86</v>
      </c>
      <c r="N378" s="33" t="s">
        <v>869</v>
      </c>
      <c r="O378" s="33" t="s">
        <v>109</v>
      </c>
      <c r="P378" s="33" t="s">
        <v>48</v>
      </c>
      <c r="Q378" s="33" t="s">
        <v>49</v>
      </c>
      <c r="R378" s="35">
        <v>50</v>
      </c>
      <c r="S378" s="35">
        <v>81</v>
      </c>
      <c r="T378" s="36">
        <v>0</v>
      </c>
      <c r="U378" s="37">
        <f t="shared" si="24"/>
        <v>0</v>
      </c>
      <c r="V378" s="38"/>
      <c r="W378" s="33">
        <v>2016</v>
      </c>
      <c r="X378" s="39">
        <v>11</v>
      </c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</row>
    <row r="379" spans="1:102" ht="50.1" customHeight="1">
      <c r="A379" s="46" t="s">
        <v>1127</v>
      </c>
      <c r="B379" s="31" t="s">
        <v>35</v>
      </c>
      <c r="C379" s="47" t="s">
        <v>1120</v>
      </c>
      <c r="D379" s="47" t="s">
        <v>1121</v>
      </c>
      <c r="E379" s="47" t="s">
        <v>1122</v>
      </c>
      <c r="F379" s="47" t="s">
        <v>1126</v>
      </c>
      <c r="G379" s="31" t="s">
        <v>101</v>
      </c>
      <c r="H379" s="31">
        <v>10</v>
      </c>
      <c r="I379" s="33">
        <v>590000000</v>
      </c>
      <c r="J379" s="33" t="s">
        <v>42</v>
      </c>
      <c r="K379" s="31" t="s">
        <v>172</v>
      </c>
      <c r="L379" s="33" t="s">
        <v>44</v>
      </c>
      <c r="M379" s="31" t="s">
        <v>86</v>
      </c>
      <c r="N379" s="31" t="s">
        <v>871</v>
      </c>
      <c r="O379" s="33" t="s">
        <v>113</v>
      </c>
      <c r="P379" s="33">
        <v>796</v>
      </c>
      <c r="Q379" s="31" t="s">
        <v>49</v>
      </c>
      <c r="R379" s="48">
        <v>50</v>
      </c>
      <c r="S379" s="48">
        <v>81</v>
      </c>
      <c r="T379" s="49">
        <f t="shared" si="23"/>
        <v>4050</v>
      </c>
      <c r="U379" s="49">
        <v>4536</v>
      </c>
      <c r="V379" s="70"/>
      <c r="W379" s="33">
        <v>2016</v>
      </c>
      <c r="X379" s="31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</row>
    <row r="380" spans="1:102" ht="50.1" customHeight="1">
      <c r="A380" s="30" t="s">
        <v>1128</v>
      </c>
      <c r="B380" s="31" t="s">
        <v>35</v>
      </c>
      <c r="C380" s="32" t="s">
        <v>1129</v>
      </c>
      <c r="D380" s="32" t="s">
        <v>1110</v>
      </c>
      <c r="E380" s="32" t="s">
        <v>1130</v>
      </c>
      <c r="F380" s="32" t="s">
        <v>1131</v>
      </c>
      <c r="G380" s="33" t="s">
        <v>101</v>
      </c>
      <c r="H380" s="34">
        <v>10</v>
      </c>
      <c r="I380" s="33" t="s">
        <v>41</v>
      </c>
      <c r="J380" s="33" t="s">
        <v>42</v>
      </c>
      <c r="K380" s="33" t="s">
        <v>198</v>
      </c>
      <c r="L380" s="33" t="s">
        <v>44</v>
      </c>
      <c r="M380" s="33" t="s">
        <v>86</v>
      </c>
      <c r="N380" s="33" t="s">
        <v>199</v>
      </c>
      <c r="O380" s="33" t="s">
        <v>200</v>
      </c>
      <c r="P380" s="33" t="s">
        <v>48</v>
      </c>
      <c r="Q380" s="33" t="s">
        <v>49</v>
      </c>
      <c r="R380" s="35">
        <v>50</v>
      </c>
      <c r="S380" s="35">
        <v>54.6</v>
      </c>
      <c r="T380" s="36">
        <v>0</v>
      </c>
      <c r="U380" s="37">
        <f t="shared" si="24"/>
        <v>0</v>
      </c>
      <c r="V380" s="38"/>
      <c r="W380" s="33">
        <v>2016</v>
      </c>
      <c r="X380" s="39">
        <v>11</v>
      </c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</row>
    <row r="381" spans="1:102" ht="50.1" customHeight="1">
      <c r="A381" s="46" t="s">
        <v>1132</v>
      </c>
      <c r="B381" s="31" t="s">
        <v>35</v>
      </c>
      <c r="C381" s="47" t="s">
        <v>1129</v>
      </c>
      <c r="D381" s="47" t="s">
        <v>1110</v>
      </c>
      <c r="E381" s="47" t="s">
        <v>1130</v>
      </c>
      <c r="F381" s="47" t="s">
        <v>1131</v>
      </c>
      <c r="G381" s="31" t="s">
        <v>101</v>
      </c>
      <c r="H381" s="31">
        <v>10</v>
      </c>
      <c r="I381" s="33">
        <v>590000000</v>
      </c>
      <c r="J381" s="33" t="s">
        <v>42</v>
      </c>
      <c r="K381" s="31" t="s">
        <v>202</v>
      </c>
      <c r="L381" s="33" t="s">
        <v>44</v>
      </c>
      <c r="M381" s="31" t="s">
        <v>86</v>
      </c>
      <c r="N381" s="31" t="s">
        <v>46</v>
      </c>
      <c r="O381" s="60" t="s">
        <v>164</v>
      </c>
      <c r="P381" s="33" t="s">
        <v>48</v>
      </c>
      <c r="Q381" s="31" t="s">
        <v>49</v>
      </c>
      <c r="R381" s="48">
        <v>50</v>
      </c>
      <c r="S381" s="48">
        <v>54.6</v>
      </c>
      <c r="T381" s="49">
        <f t="shared" si="23"/>
        <v>2730</v>
      </c>
      <c r="U381" s="49">
        <v>3057.6000000000004</v>
      </c>
      <c r="V381" s="70"/>
      <c r="W381" s="33">
        <v>2016</v>
      </c>
      <c r="X381" s="31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</row>
    <row r="382" spans="1:102" ht="50.1" customHeight="1">
      <c r="A382" s="30" t="s">
        <v>1133</v>
      </c>
      <c r="B382" s="31" t="s">
        <v>35</v>
      </c>
      <c r="C382" s="32" t="s">
        <v>1134</v>
      </c>
      <c r="D382" s="32" t="s">
        <v>1135</v>
      </c>
      <c r="E382" s="32" t="s">
        <v>1136</v>
      </c>
      <c r="F382" s="32" t="s">
        <v>1137</v>
      </c>
      <c r="G382" s="33" t="s">
        <v>40</v>
      </c>
      <c r="H382" s="34">
        <v>0</v>
      </c>
      <c r="I382" s="33" t="s">
        <v>41</v>
      </c>
      <c r="J382" s="33" t="s">
        <v>42</v>
      </c>
      <c r="K382" s="33" t="s">
        <v>70</v>
      </c>
      <c r="L382" s="33" t="s">
        <v>300</v>
      </c>
      <c r="M382" s="33" t="s">
        <v>71</v>
      </c>
      <c r="N382" s="33" t="s">
        <v>301</v>
      </c>
      <c r="O382" s="33" t="s">
        <v>73</v>
      </c>
      <c r="P382" s="33" t="s">
        <v>48</v>
      </c>
      <c r="Q382" s="33" t="s">
        <v>49</v>
      </c>
      <c r="R382" s="35">
        <v>24</v>
      </c>
      <c r="S382" s="35">
        <v>19260</v>
      </c>
      <c r="T382" s="36">
        <v>0</v>
      </c>
      <c r="U382" s="37">
        <f t="shared" si="24"/>
        <v>0</v>
      </c>
      <c r="V382" s="38" t="s">
        <v>50</v>
      </c>
      <c r="W382" s="33">
        <v>2016</v>
      </c>
      <c r="X382" s="39">
        <v>11</v>
      </c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</row>
    <row r="383" spans="1:102" ht="50.1" customHeight="1">
      <c r="A383" s="46" t="s">
        <v>1138</v>
      </c>
      <c r="B383" s="31" t="s">
        <v>35</v>
      </c>
      <c r="C383" s="47" t="s">
        <v>1134</v>
      </c>
      <c r="D383" s="47" t="s">
        <v>1135</v>
      </c>
      <c r="E383" s="47" t="s">
        <v>1136</v>
      </c>
      <c r="F383" s="47" t="s">
        <v>1137</v>
      </c>
      <c r="G383" s="33" t="s">
        <v>40</v>
      </c>
      <c r="H383" s="31">
        <v>0</v>
      </c>
      <c r="I383" s="33" t="s">
        <v>41</v>
      </c>
      <c r="J383" s="33" t="s">
        <v>42</v>
      </c>
      <c r="K383" s="33" t="s">
        <v>180</v>
      </c>
      <c r="L383" s="33" t="s">
        <v>300</v>
      </c>
      <c r="M383" s="33" t="s">
        <v>71</v>
      </c>
      <c r="N383" s="33" t="s">
        <v>301</v>
      </c>
      <c r="O383" s="33" t="s">
        <v>113</v>
      </c>
      <c r="P383" s="33" t="s">
        <v>48</v>
      </c>
      <c r="Q383" s="33" t="s">
        <v>49</v>
      </c>
      <c r="R383" s="68">
        <v>24</v>
      </c>
      <c r="S383" s="59">
        <v>19260</v>
      </c>
      <c r="T383" s="49">
        <f t="shared" si="23"/>
        <v>462240</v>
      </c>
      <c r="U383" s="49">
        <v>517708.80000000005</v>
      </c>
      <c r="V383" s="71"/>
      <c r="W383" s="33">
        <v>2016</v>
      </c>
      <c r="X383" s="96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</row>
    <row r="384" spans="1:102" ht="50.1" customHeight="1">
      <c r="A384" s="30" t="s">
        <v>1139</v>
      </c>
      <c r="B384" s="31" t="s">
        <v>35</v>
      </c>
      <c r="C384" s="32" t="s">
        <v>1140</v>
      </c>
      <c r="D384" s="32" t="s">
        <v>1141</v>
      </c>
      <c r="E384" s="32" t="s">
        <v>1142</v>
      </c>
      <c r="F384" s="32" t="s">
        <v>1143</v>
      </c>
      <c r="G384" s="33" t="s">
        <v>40</v>
      </c>
      <c r="H384" s="34">
        <v>0</v>
      </c>
      <c r="I384" s="33" t="s">
        <v>41</v>
      </c>
      <c r="J384" s="33" t="s">
        <v>42</v>
      </c>
      <c r="K384" s="33" t="s">
        <v>70</v>
      </c>
      <c r="L384" s="33" t="s">
        <v>300</v>
      </c>
      <c r="M384" s="33" t="s">
        <v>71</v>
      </c>
      <c r="N384" s="33" t="s">
        <v>301</v>
      </c>
      <c r="O384" s="33" t="s">
        <v>73</v>
      </c>
      <c r="P384" s="33" t="s">
        <v>48</v>
      </c>
      <c r="Q384" s="33" t="s">
        <v>49</v>
      </c>
      <c r="R384" s="35">
        <v>142</v>
      </c>
      <c r="S384" s="35">
        <v>4</v>
      </c>
      <c r="T384" s="36">
        <v>0</v>
      </c>
      <c r="U384" s="37">
        <f t="shared" si="24"/>
        <v>0</v>
      </c>
      <c r="V384" s="38" t="s">
        <v>50</v>
      </c>
      <c r="W384" s="33">
        <v>2016</v>
      </c>
      <c r="X384" s="39">
        <v>11</v>
      </c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</row>
    <row r="385" spans="1:102" ht="50.1" customHeight="1">
      <c r="A385" s="46" t="s">
        <v>1144</v>
      </c>
      <c r="B385" s="31" t="s">
        <v>35</v>
      </c>
      <c r="C385" s="47" t="s">
        <v>1140</v>
      </c>
      <c r="D385" s="47" t="s">
        <v>1141</v>
      </c>
      <c r="E385" s="47" t="s">
        <v>1142</v>
      </c>
      <c r="F385" s="47" t="s">
        <v>1143</v>
      </c>
      <c r="G385" s="33" t="s">
        <v>40</v>
      </c>
      <c r="H385" s="31">
        <v>0</v>
      </c>
      <c r="I385" s="33" t="s">
        <v>41</v>
      </c>
      <c r="J385" s="33" t="s">
        <v>42</v>
      </c>
      <c r="K385" s="33" t="s">
        <v>180</v>
      </c>
      <c r="L385" s="33" t="s">
        <v>300</v>
      </c>
      <c r="M385" s="33" t="s">
        <v>71</v>
      </c>
      <c r="N385" s="33" t="s">
        <v>301</v>
      </c>
      <c r="O385" s="33" t="s">
        <v>113</v>
      </c>
      <c r="P385" s="33" t="s">
        <v>48</v>
      </c>
      <c r="Q385" s="33" t="s">
        <v>49</v>
      </c>
      <c r="R385" s="68">
        <v>142</v>
      </c>
      <c r="S385" s="59">
        <v>4</v>
      </c>
      <c r="T385" s="49">
        <f t="shared" si="23"/>
        <v>568</v>
      </c>
      <c r="U385" s="49">
        <v>636.16000000000008</v>
      </c>
      <c r="V385" s="71"/>
      <c r="W385" s="33">
        <v>2016</v>
      </c>
      <c r="X385" s="96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</row>
    <row r="386" spans="1:102" ht="50.1" customHeight="1">
      <c r="A386" s="30" t="s">
        <v>1145</v>
      </c>
      <c r="B386" s="31" t="s">
        <v>35</v>
      </c>
      <c r="C386" s="32" t="s">
        <v>1140</v>
      </c>
      <c r="D386" s="32" t="s">
        <v>1141</v>
      </c>
      <c r="E386" s="32" t="s">
        <v>1142</v>
      </c>
      <c r="F386" s="32" t="s">
        <v>1146</v>
      </c>
      <c r="G386" s="33" t="s">
        <v>40</v>
      </c>
      <c r="H386" s="34">
        <v>0</v>
      </c>
      <c r="I386" s="33" t="s">
        <v>41</v>
      </c>
      <c r="J386" s="33" t="s">
        <v>42</v>
      </c>
      <c r="K386" s="33" t="s">
        <v>70</v>
      </c>
      <c r="L386" s="33" t="s">
        <v>300</v>
      </c>
      <c r="M386" s="33" t="s">
        <v>71</v>
      </c>
      <c r="N386" s="33" t="s">
        <v>301</v>
      </c>
      <c r="O386" s="33" t="s">
        <v>73</v>
      </c>
      <c r="P386" s="33" t="s">
        <v>48</v>
      </c>
      <c r="Q386" s="33" t="s">
        <v>49</v>
      </c>
      <c r="R386" s="35">
        <v>3200</v>
      </c>
      <c r="S386" s="35">
        <v>4</v>
      </c>
      <c r="T386" s="36">
        <v>0</v>
      </c>
      <c r="U386" s="37">
        <v>0</v>
      </c>
      <c r="V386" s="38" t="s">
        <v>50</v>
      </c>
      <c r="W386" s="33">
        <v>2016</v>
      </c>
      <c r="X386" s="39" t="s">
        <v>1147</v>
      </c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</row>
    <row r="387" spans="1:102" ht="50.1" customHeight="1">
      <c r="A387" s="30" t="s">
        <v>1148</v>
      </c>
      <c r="B387" s="31" t="s">
        <v>35</v>
      </c>
      <c r="C387" s="32" t="s">
        <v>1140</v>
      </c>
      <c r="D387" s="32" t="s">
        <v>1141</v>
      </c>
      <c r="E387" s="32" t="s">
        <v>1142</v>
      </c>
      <c r="F387" s="32" t="s">
        <v>1146</v>
      </c>
      <c r="G387" s="33" t="s">
        <v>40</v>
      </c>
      <c r="H387" s="34">
        <v>0</v>
      </c>
      <c r="I387" s="33" t="s">
        <v>41</v>
      </c>
      <c r="J387" s="33" t="s">
        <v>42</v>
      </c>
      <c r="K387" s="33" t="s">
        <v>1149</v>
      </c>
      <c r="L387" s="33" t="s">
        <v>300</v>
      </c>
      <c r="M387" s="33" t="s">
        <v>71</v>
      </c>
      <c r="N387" s="33" t="s">
        <v>1150</v>
      </c>
      <c r="O387" s="33" t="s">
        <v>153</v>
      </c>
      <c r="P387" s="33" t="s">
        <v>48</v>
      </c>
      <c r="Q387" s="33" t="s">
        <v>49</v>
      </c>
      <c r="R387" s="35">
        <v>4800</v>
      </c>
      <c r="S387" s="35">
        <v>4</v>
      </c>
      <c r="T387" s="36">
        <f>R387*S387</f>
        <v>19200</v>
      </c>
      <c r="U387" s="37">
        <f>T387*1.12</f>
        <v>21504.000000000004</v>
      </c>
      <c r="V387" s="38" t="s">
        <v>50</v>
      </c>
      <c r="W387" s="33">
        <v>2016</v>
      </c>
      <c r="X387" s="39" t="s">
        <v>50</v>
      </c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</row>
    <row r="388" spans="1:102" ht="50.1" customHeight="1">
      <c r="A388" s="30" t="s">
        <v>1151</v>
      </c>
      <c r="B388" s="31" t="s">
        <v>35</v>
      </c>
      <c r="C388" s="32" t="s">
        <v>1140</v>
      </c>
      <c r="D388" s="32" t="s">
        <v>1141</v>
      </c>
      <c r="E388" s="32" t="s">
        <v>1142</v>
      </c>
      <c r="F388" s="32" t="s">
        <v>1152</v>
      </c>
      <c r="G388" s="33" t="s">
        <v>40</v>
      </c>
      <c r="H388" s="34">
        <v>0</v>
      </c>
      <c r="I388" s="33" t="s">
        <v>41</v>
      </c>
      <c r="J388" s="33" t="s">
        <v>42</v>
      </c>
      <c r="K388" s="33" t="s">
        <v>70</v>
      </c>
      <c r="L388" s="33" t="s">
        <v>300</v>
      </c>
      <c r="M388" s="33" t="s">
        <v>71</v>
      </c>
      <c r="N388" s="33" t="s">
        <v>301</v>
      </c>
      <c r="O388" s="33" t="s">
        <v>73</v>
      </c>
      <c r="P388" s="33" t="s">
        <v>48</v>
      </c>
      <c r="Q388" s="33" t="s">
        <v>49</v>
      </c>
      <c r="R388" s="35">
        <v>400</v>
      </c>
      <c r="S388" s="35">
        <v>4</v>
      </c>
      <c r="T388" s="36">
        <v>0</v>
      </c>
      <c r="U388" s="37">
        <f>T388*1.12</f>
        <v>0</v>
      </c>
      <c r="V388" s="38" t="s">
        <v>50</v>
      </c>
      <c r="W388" s="33">
        <v>2016</v>
      </c>
      <c r="X388" s="39">
        <v>11</v>
      </c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</row>
    <row r="389" spans="1:102" ht="50.1" customHeight="1">
      <c r="A389" s="46" t="s">
        <v>1153</v>
      </c>
      <c r="B389" s="31" t="s">
        <v>35</v>
      </c>
      <c r="C389" s="47" t="s">
        <v>1140</v>
      </c>
      <c r="D389" s="47" t="s">
        <v>1141</v>
      </c>
      <c r="E389" s="47" t="s">
        <v>1142</v>
      </c>
      <c r="F389" s="47" t="s">
        <v>1152</v>
      </c>
      <c r="G389" s="33" t="s">
        <v>40</v>
      </c>
      <c r="H389" s="31">
        <v>0</v>
      </c>
      <c r="I389" s="33" t="s">
        <v>41</v>
      </c>
      <c r="J389" s="33" t="s">
        <v>42</v>
      </c>
      <c r="K389" s="33" t="s">
        <v>180</v>
      </c>
      <c r="L389" s="33" t="s">
        <v>300</v>
      </c>
      <c r="M389" s="33" t="s">
        <v>71</v>
      </c>
      <c r="N389" s="33" t="s">
        <v>301</v>
      </c>
      <c r="O389" s="33" t="s">
        <v>113</v>
      </c>
      <c r="P389" s="33" t="s">
        <v>48</v>
      </c>
      <c r="Q389" s="33" t="s">
        <v>49</v>
      </c>
      <c r="R389" s="68">
        <v>400</v>
      </c>
      <c r="S389" s="59">
        <v>4</v>
      </c>
      <c r="T389" s="49">
        <f>R389*S389</f>
        <v>1600</v>
      </c>
      <c r="U389" s="49">
        <v>1792.0000000000002</v>
      </c>
      <c r="V389" s="71"/>
      <c r="W389" s="33">
        <v>2016</v>
      </c>
      <c r="X389" s="96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</row>
    <row r="390" spans="1:102" ht="50.1" customHeight="1">
      <c r="A390" s="30" t="s">
        <v>1154</v>
      </c>
      <c r="B390" s="31" t="s">
        <v>35</v>
      </c>
      <c r="C390" s="32" t="s">
        <v>1140</v>
      </c>
      <c r="D390" s="32" t="s">
        <v>1141</v>
      </c>
      <c r="E390" s="32" t="s">
        <v>1142</v>
      </c>
      <c r="F390" s="32" t="s">
        <v>1155</v>
      </c>
      <c r="G390" s="33" t="s">
        <v>40</v>
      </c>
      <c r="H390" s="34">
        <v>0</v>
      </c>
      <c r="I390" s="33" t="s">
        <v>41</v>
      </c>
      <c r="J390" s="33" t="s">
        <v>42</v>
      </c>
      <c r="K390" s="33" t="s">
        <v>70</v>
      </c>
      <c r="L390" s="33" t="s">
        <v>300</v>
      </c>
      <c r="M390" s="33" t="s">
        <v>71</v>
      </c>
      <c r="N390" s="33" t="s">
        <v>301</v>
      </c>
      <c r="O390" s="33" t="s">
        <v>73</v>
      </c>
      <c r="P390" s="33" t="s">
        <v>48</v>
      </c>
      <c r="Q390" s="33" t="s">
        <v>49</v>
      </c>
      <c r="R390" s="35">
        <v>16</v>
      </c>
      <c r="S390" s="35">
        <v>4</v>
      </c>
      <c r="T390" s="36">
        <v>0</v>
      </c>
      <c r="U390" s="37">
        <v>0</v>
      </c>
      <c r="V390" s="38" t="s">
        <v>50</v>
      </c>
      <c r="W390" s="33">
        <v>2016</v>
      </c>
      <c r="X390" s="39" t="s">
        <v>1147</v>
      </c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</row>
    <row r="391" spans="1:102" ht="50.1" customHeight="1">
      <c r="A391" s="30" t="s">
        <v>1156</v>
      </c>
      <c r="B391" s="31" t="s">
        <v>35</v>
      </c>
      <c r="C391" s="32" t="s">
        <v>1140</v>
      </c>
      <c r="D391" s="32" t="s">
        <v>1141</v>
      </c>
      <c r="E391" s="32" t="s">
        <v>1142</v>
      </c>
      <c r="F391" s="32" t="s">
        <v>1155</v>
      </c>
      <c r="G391" s="33" t="s">
        <v>40</v>
      </c>
      <c r="H391" s="34">
        <v>0</v>
      </c>
      <c r="I391" s="33" t="s">
        <v>41</v>
      </c>
      <c r="J391" s="33" t="s">
        <v>42</v>
      </c>
      <c r="K391" s="33" t="s">
        <v>1149</v>
      </c>
      <c r="L391" s="33" t="s">
        <v>300</v>
      </c>
      <c r="M391" s="33" t="s">
        <v>71</v>
      </c>
      <c r="N391" s="33" t="s">
        <v>1150</v>
      </c>
      <c r="O391" s="33" t="s">
        <v>153</v>
      </c>
      <c r="P391" s="33" t="s">
        <v>48</v>
      </c>
      <c r="Q391" s="33" t="s">
        <v>49</v>
      </c>
      <c r="R391" s="35">
        <v>450</v>
      </c>
      <c r="S391" s="35">
        <v>4</v>
      </c>
      <c r="T391" s="36">
        <f t="shared" ref="T391:T397" si="25">R391*S391</f>
        <v>1800</v>
      </c>
      <c r="U391" s="37">
        <f t="shared" ref="U391:U396" si="26">T391*1.12</f>
        <v>2016.0000000000002</v>
      </c>
      <c r="V391" s="38" t="s">
        <v>50</v>
      </c>
      <c r="W391" s="33">
        <v>2016</v>
      </c>
      <c r="X391" s="39" t="s">
        <v>50</v>
      </c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</row>
    <row r="392" spans="1:102" ht="50.1" customHeight="1">
      <c r="A392" s="30" t="s">
        <v>1157</v>
      </c>
      <c r="B392" s="31" t="s">
        <v>35</v>
      </c>
      <c r="C392" s="32" t="s">
        <v>1140</v>
      </c>
      <c r="D392" s="32" t="s">
        <v>1141</v>
      </c>
      <c r="E392" s="32" t="s">
        <v>1142</v>
      </c>
      <c r="F392" s="32" t="s">
        <v>1158</v>
      </c>
      <c r="G392" s="33" t="s">
        <v>40</v>
      </c>
      <c r="H392" s="34">
        <v>0</v>
      </c>
      <c r="I392" s="33" t="s">
        <v>41</v>
      </c>
      <c r="J392" s="33" t="s">
        <v>42</v>
      </c>
      <c r="K392" s="33" t="s">
        <v>70</v>
      </c>
      <c r="L392" s="33" t="s">
        <v>300</v>
      </c>
      <c r="M392" s="33" t="s">
        <v>71</v>
      </c>
      <c r="N392" s="33" t="s">
        <v>301</v>
      </c>
      <c r="O392" s="33" t="s">
        <v>73</v>
      </c>
      <c r="P392" s="33" t="s">
        <v>48</v>
      </c>
      <c r="Q392" s="33" t="s">
        <v>49</v>
      </c>
      <c r="R392" s="35">
        <v>928</v>
      </c>
      <c r="S392" s="35">
        <v>4</v>
      </c>
      <c r="T392" s="36">
        <v>0</v>
      </c>
      <c r="U392" s="37">
        <f t="shared" si="26"/>
        <v>0</v>
      </c>
      <c r="V392" s="38" t="s">
        <v>50</v>
      </c>
      <c r="W392" s="33">
        <v>2016</v>
      </c>
      <c r="X392" s="39">
        <v>11</v>
      </c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</row>
    <row r="393" spans="1:102" ht="50.1" customHeight="1">
      <c r="A393" s="46" t="s">
        <v>1159</v>
      </c>
      <c r="B393" s="31" t="s">
        <v>35</v>
      </c>
      <c r="C393" s="47" t="s">
        <v>1140</v>
      </c>
      <c r="D393" s="47" t="s">
        <v>1141</v>
      </c>
      <c r="E393" s="47" t="s">
        <v>1142</v>
      </c>
      <c r="F393" s="47" t="s">
        <v>1158</v>
      </c>
      <c r="G393" s="33" t="s">
        <v>40</v>
      </c>
      <c r="H393" s="31">
        <v>0</v>
      </c>
      <c r="I393" s="33" t="s">
        <v>41</v>
      </c>
      <c r="J393" s="33" t="s">
        <v>42</v>
      </c>
      <c r="K393" s="33" t="s">
        <v>180</v>
      </c>
      <c r="L393" s="33" t="s">
        <v>300</v>
      </c>
      <c r="M393" s="33" t="s">
        <v>71</v>
      </c>
      <c r="N393" s="33" t="s">
        <v>301</v>
      </c>
      <c r="O393" s="33" t="s">
        <v>113</v>
      </c>
      <c r="P393" s="33" t="s">
        <v>48</v>
      </c>
      <c r="Q393" s="33" t="s">
        <v>49</v>
      </c>
      <c r="R393" s="68">
        <v>928</v>
      </c>
      <c r="S393" s="59">
        <v>4</v>
      </c>
      <c r="T393" s="49">
        <f t="shared" si="25"/>
        <v>3712</v>
      </c>
      <c r="U393" s="49">
        <v>4157.4400000000005</v>
      </c>
      <c r="V393" s="71"/>
      <c r="W393" s="33">
        <v>2016</v>
      </c>
      <c r="X393" s="96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</row>
    <row r="394" spans="1:102" ht="50.1" customHeight="1">
      <c r="A394" s="30" t="s">
        <v>1160</v>
      </c>
      <c r="B394" s="31" t="s">
        <v>35</v>
      </c>
      <c r="C394" s="32" t="s">
        <v>1140</v>
      </c>
      <c r="D394" s="32" t="s">
        <v>1141</v>
      </c>
      <c r="E394" s="32" t="s">
        <v>1142</v>
      </c>
      <c r="F394" s="32" t="s">
        <v>1161</v>
      </c>
      <c r="G394" s="33" t="s">
        <v>40</v>
      </c>
      <c r="H394" s="34">
        <v>0</v>
      </c>
      <c r="I394" s="33" t="s">
        <v>41</v>
      </c>
      <c r="J394" s="33" t="s">
        <v>42</v>
      </c>
      <c r="K394" s="33" t="s">
        <v>70</v>
      </c>
      <c r="L394" s="33" t="s">
        <v>300</v>
      </c>
      <c r="M394" s="33" t="s">
        <v>71</v>
      </c>
      <c r="N394" s="33" t="s">
        <v>301</v>
      </c>
      <c r="O394" s="33" t="s">
        <v>73</v>
      </c>
      <c r="P394" s="33" t="s">
        <v>48</v>
      </c>
      <c r="Q394" s="33" t="s">
        <v>49</v>
      </c>
      <c r="R394" s="35">
        <v>300</v>
      </c>
      <c r="S394" s="35">
        <v>4</v>
      </c>
      <c r="T394" s="36">
        <v>0</v>
      </c>
      <c r="U394" s="37">
        <f t="shared" si="26"/>
        <v>0</v>
      </c>
      <c r="V394" s="38" t="s">
        <v>50</v>
      </c>
      <c r="W394" s="33">
        <v>2016</v>
      </c>
      <c r="X394" s="39">
        <v>11</v>
      </c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</row>
    <row r="395" spans="1:102" ht="50.1" customHeight="1">
      <c r="A395" s="46" t="s">
        <v>1162</v>
      </c>
      <c r="B395" s="31" t="s">
        <v>35</v>
      </c>
      <c r="C395" s="47" t="s">
        <v>1140</v>
      </c>
      <c r="D395" s="47" t="s">
        <v>1141</v>
      </c>
      <c r="E395" s="47" t="s">
        <v>1142</v>
      </c>
      <c r="F395" s="47" t="s">
        <v>1161</v>
      </c>
      <c r="G395" s="33" t="s">
        <v>40</v>
      </c>
      <c r="H395" s="31">
        <v>0</v>
      </c>
      <c r="I395" s="33" t="s">
        <v>41</v>
      </c>
      <c r="J395" s="33" t="s">
        <v>42</v>
      </c>
      <c r="K395" s="33" t="s">
        <v>180</v>
      </c>
      <c r="L395" s="33" t="s">
        <v>300</v>
      </c>
      <c r="M395" s="33" t="s">
        <v>71</v>
      </c>
      <c r="N395" s="33" t="s">
        <v>301</v>
      </c>
      <c r="O395" s="33" t="s">
        <v>113</v>
      </c>
      <c r="P395" s="33" t="s">
        <v>48</v>
      </c>
      <c r="Q395" s="33" t="s">
        <v>49</v>
      </c>
      <c r="R395" s="68">
        <v>300</v>
      </c>
      <c r="S395" s="59">
        <v>4</v>
      </c>
      <c r="T395" s="49">
        <f t="shared" si="25"/>
        <v>1200</v>
      </c>
      <c r="U395" s="49">
        <v>1344.0000000000002</v>
      </c>
      <c r="V395" s="71"/>
      <c r="W395" s="33">
        <v>2016</v>
      </c>
      <c r="X395" s="96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</row>
    <row r="396" spans="1:102" ht="50.1" customHeight="1">
      <c r="A396" s="30" t="s">
        <v>1163</v>
      </c>
      <c r="B396" s="31" t="s">
        <v>35</v>
      </c>
      <c r="C396" s="32" t="s">
        <v>1140</v>
      </c>
      <c r="D396" s="32" t="s">
        <v>1141</v>
      </c>
      <c r="E396" s="32" t="s">
        <v>1142</v>
      </c>
      <c r="F396" s="32" t="s">
        <v>1164</v>
      </c>
      <c r="G396" s="33" t="s">
        <v>40</v>
      </c>
      <c r="H396" s="34">
        <v>0</v>
      </c>
      <c r="I396" s="33" t="s">
        <v>41</v>
      </c>
      <c r="J396" s="33" t="s">
        <v>42</v>
      </c>
      <c r="K396" s="33" t="s">
        <v>70</v>
      </c>
      <c r="L396" s="33" t="s">
        <v>300</v>
      </c>
      <c r="M396" s="33" t="s">
        <v>71</v>
      </c>
      <c r="N396" s="33" t="s">
        <v>301</v>
      </c>
      <c r="O396" s="33" t="s">
        <v>73</v>
      </c>
      <c r="P396" s="33" t="s">
        <v>48</v>
      </c>
      <c r="Q396" s="33" t="s">
        <v>49</v>
      </c>
      <c r="R396" s="35">
        <v>28</v>
      </c>
      <c r="S396" s="35">
        <v>4</v>
      </c>
      <c r="T396" s="36">
        <v>0</v>
      </c>
      <c r="U396" s="37">
        <f t="shared" si="26"/>
        <v>0</v>
      </c>
      <c r="V396" s="38" t="s">
        <v>50</v>
      </c>
      <c r="W396" s="33">
        <v>2016</v>
      </c>
      <c r="X396" s="39">
        <v>11</v>
      </c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</row>
    <row r="397" spans="1:102" ht="50.1" customHeight="1">
      <c r="A397" s="46" t="s">
        <v>1165</v>
      </c>
      <c r="B397" s="31" t="s">
        <v>35</v>
      </c>
      <c r="C397" s="47" t="s">
        <v>1140</v>
      </c>
      <c r="D397" s="47" t="s">
        <v>1141</v>
      </c>
      <c r="E397" s="47" t="s">
        <v>1142</v>
      </c>
      <c r="F397" s="47" t="s">
        <v>1164</v>
      </c>
      <c r="G397" s="33" t="s">
        <v>40</v>
      </c>
      <c r="H397" s="31">
        <v>0</v>
      </c>
      <c r="I397" s="33" t="s">
        <v>41</v>
      </c>
      <c r="J397" s="33" t="s">
        <v>42</v>
      </c>
      <c r="K397" s="33" t="s">
        <v>180</v>
      </c>
      <c r="L397" s="33" t="s">
        <v>300</v>
      </c>
      <c r="M397" s="33" t="s">
        <v>71</v>
      </c>
      <c r="N397" s="33" t="s">
        <v>301</v>
      </c>
      <c r="O397" s="33" t="s">
        <v>113</v>
      </c>
      <c r="P397" s="33" t="s">
        <v>48</v>
      </c>
      <c r="Q397" s="33" t="s">
        <v>49</v>
      </c>
      <c r="R397" s="68">
        <v>28</v>
      </c>
      <c r="S397" s="59">
        <v>4</v>
      </c>
      <c r="T397" s="49">
        <f t="shared" si="25"/>
        <v>112</v>
      </c>
      <c r="U397" s="49">
        <v>125.44000000000001</v>
      </c>
      <c r="V397" s="71"/>
      <c r="W397" s="33">
        <v>2016</v>
      </c>
      <c r="X397" s="96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</row>
    <row r="398" spans="1:102" ht="50.1" customHeight="1">
      <c r="A398" s="30" t="s">
        <v>1166</v>
      </c>
      <c r="B398" s="31" t="s">
        <v>35</v>
      </c>
      <c r="C398" s="32" t="s">
        <v>1140</v>
      </c>
      <c r="D398" s="32" t="s">
        <v>1141</v>
      </c>
      <c r="E398" s="32" t="s">
        <v>1142</v>
      </c>
      <c r="F398" s="32" t="s">
        <v>1167</v>
      </c>
      <c r="G398" s="33" t="s">
        <v>40</v>
      </c>
      <c r="H398" s="34">
        <v>0</v>
      </c>
      <c r="I398" s="33" t="s">
        <v>41</v>
      </c>
      <c r="J398" s="33" t="s">
        <v>42</v>
      </c>
      <c r="K398" s="33" t="s">
        <v>70</v>
      </c>
      <c r="L398" s="33" t="s">
        <v>300</v>
      </c>
      <c r="M398" s="33" t="s">
        <v>71</v>
      </c>
      <c r="N398" s="33" t="s">
        <v>301</v>
      </c>
      <c r="O398" s="33" t="s">
        <v>73</v>
      </c>
      <c r="P398" s="33" t="s">
        <v>48</v>
      </c>
      <c r="Q398" s="33" t="s">
        <v>49</v>
      </c>
      <c r="R398" s="35">
        <v>28</v>
      </c>
      <c r="S398" s="35">
        <v>4</v>
      </c>
      <c r="T398" s="36">
        <v>0</v>
      </c>
      <c r="U398" s="37">
        <v>0</v>
      </c>
      <c r="V398" s="38" t="s">
        <v>50</v>
      </c>
      <c r="W398" s="33">
        <v>2016</v>
      </c>
      <c r="X398" s="39" t="s">
        <v>1147</v>
      </c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</row>
    <row r="399" spans="1:102" ht="50.1" customHeight="1">
      <c r="A399" s="30" t="s">
        <v>1168</v>
      </c>
      <c r="B399" s="31" t="s">
        <v>35</v>
      </c>
      <c r="C399" s="32" t="s">
        <v>1140</v>
      </c>
      <c r="D399" s="32" t="s">
        <v>1141</v>
      </c>
      <c r="E399" s="32" t="s">
        <v>1142</v>
      </c>
      <c r="F399" s="32" t="s">
        <v>1167</v>
      </c>
      <c r="G399" s="33" t="s">
        <v>40</v>
      </c>
      <c r="H399" s="34">
        <v>0</v>
      </c>
      <c r="I399" s="33" t="s">
        <v>41</v>
      </c>
      <c r="J399" s="33" t="s">
        <v>42</v>
      </c>
      <c r="K399" s="33" t="s">
        <v>1149</v>
      </c>
      <c r="L399" s="33" t="s">
        <v>300</v>
      </c>
      <c r="M399" s="33" t="s">
        <v>71</v>
      </c>
      <c r="N399" s="33" t="s">
        <v>1150</v>
      </c>
      <c r="O399" s="33" t="s">
        <v>153</v>
      </c>
      <c r="P399" s="33" t="s">
        <v>48</v>
      </c>
      <c r="Q399" s="33" t="s">
        <v>49</v>
      </c>
      <c r="R399" s="35">
        <v>300</v>
      </c>
      <c r="S399" s="35">
        <v>4</v>
      </c>
      <c r="T399" s="36">
        <f t="shared" ref="T399:T417" si="27">R399*S399</f>
        <v>1200</v>
      </c>
      <c r="U399" s="37">
        <f t="shared" ref="U399:U416" si="28">T399*1.12</f>
        <v>1344.0000000000002</v>
      </c>
      <c r="V399" s="38" t="s">
        <v>50</v>
      </c>
      <c r="W399" s="33">
        <v>2016</v>
      </c>
      <c r="X399" s="39" t="s">
        <v>50</v>
      </c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</row>
    <row r="400" spans="1:102" ht="50.1" customHeight="1">
      <c r="A400" s="30" t="s">
        <v>1169</v>
      </c>
      <c r="B400" s="31" t="s">
        <v>35</v>
      </c>
      <c r="C400" s="32" t="s">
        <v>1140</v>
      </c>
      <c r="D400" s="32" t="s">
        <v>1141</v>
      </c>
      <c r="E400" s="32" t="s">
        <v>1142</v>
      </c>
      <c r="F400" s="32" t="s">
        <v>1170</v>
      </c>
      <c r="G400" s="33" t="s">
        <v>40</v>
      </c>
      <c r="H400" s="34">
        <v>0</v>
      </c>
      <c r="I400" s="33" t="s">
        <v>41</v>
      </c>
      <c r="J400" s="33" t="s">
        <v>42</v>
      </c>
      <c r="K400" s="33" t="s">
        <v>70</v>
      </c>
      <c r="L400" s="33" t="s">
        <v>300</v>
      </c>
      <c r="M400" s="33" t="s">
        <v>71</v>
      </c>
      <c r="N400" s="33" t="s">
        <v>301</v>
      </c>
      <c r="O400" s="33" t="s">
        <v>73</v>
      </c>
      <c r="P400" s="33" t="s">
        <v>48</v>
      </c>
      <c r="Q400" s="33" t="s">
        <v>49</v>
      </c>
      <c r="R400" s="35">
        <v>28</v>
      </c>
      <c r="S400" s="35">
        <v>4</v>
      </c>
      <c r="T400" s="36">
        <v>0</v>
      </c>
      <c r="U400" s="37">
        <f t="shared" si="28"/>
        <v>0</v>
      </c>
      <c r="V400" s="38" t="s">
        <v>50</v>
      </c>
      <c r="W400" s="33">
        <v>2016</v>
      </c>
      <c r="X400" s="39">
        <v>11</v>
      </c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</row>
    <row r="401" spans="1:102" ht="50.1" customHeight="1">
      <c r="A401" s="46" t="s">
        <v>1171</v>
      </c>
      <c r="B401" s="31" t="s">
        <v>35</v>
      </c>
      <c r="C401" s="47" t="s">
        <v>1140</v>
      </c>
      <c r="D401" s="47" t="s">
        <v>1141</v>
      </c>
      <c r="E401" s="47" t="s">
        <v>1142</v>
      </c>
      <c r="F401" s="47" t="s">
        <v>1170</v>
      </c>
      <c r="G401" s="33" t="s">
        <v>40</v>
      </c>
      <c r="H401" s="31">
        <v>0</v>
      </c>
      <c r="I401" s="33" t="s">
        <v>41</v>
      </c>
      <c r="J401" s="33" t="s">
        <v>42</v>
      </c>
      <c r="K401" s="33" t="s">
        <v>180</v>
      </c>
      <c r="L401" s="33" t="s">
        <v>300</v>
      </c>
      <c r="M401" s="33" t="s">
        <v>71</v>
      </c>
      <c r="N401" s="33" t="s">
        <v>301</v>
      </c>
      <c r="O401" s="33" t="s">
        <v>113</v>
      </c>
      <c r="P401" s="33" t="s">
        <v>48</v>
      </c>
      <c r="Q401" s="33" t="s">
        <v>49</v>
      </c>
      <c r="R401" s="68">
        <v>28</v>
      </c>
      <c r="S401" s="59">
        <v>4</v>
      </c>
      <c r="T401" s="49">
        <f t="shared" si="27"/>
        <v>112</v>
      </c>
      <c r="U401" s="49">
        <v>125.44000000000001</v>
      </c>
      <c r="V401" s="71"/>
      <c r="W401" s="33">
        <v>2016</v>
      </c>
      <c r="X401" s="96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</row>
    <row r="402" spans="1:102" ht="50.1" customHeight="1">
      <c r="A402" s="30" t="s">
        <v>1172</v>
      </c>
      <c r="B402" s="31" t="s">
        <v>35</v>
      </c>
      <c r="C402" s="32" t="s">
        <v>1140</v>
      </c>
      <c r="D402" s="32" t="s">
        <v>1141</v>
      </c>
      <c r="E402" s="32" t="s">
        <v>1142</v>
      </c>
      <c r="F402" s="32" t="s">
        <v>1173</v>
      </c>
      <c r="G402" s="33" t="s">
        <v>40</v>
      </c>
      <c r="H402" s="34">
        <v>0</v>
      </c>
      <c r="I402" s="33" t="s">
        <v>41</v>
      </c>
      <c r="J402" s="33" t="s">
        <v>42</v>
      </c>
      <c r="K402" s="33" t="s">
        <v>70</v>
      </c>
      <c r="L402" s="33" t="s">
        <v>300</v>
      </c>
      <c r="M402" s="33" t="s">
        <v>71</v>
      </c>
      <c r="N402" s="33" t="s">
        <v>301</v>
      </c>
      <c r="O402" s="33" t="s">
        <v>73</v>
      </c>
      <c r="P402" s="33" t="s">
        <v>48</v>
      </c>
      <c r="Q402" s="33" t="s">
        <v>49</v>
      </c>
      <c r="R402" s="35">
        <v>24</v>
      </c>
      <c r="S402" s="35">
        <v>4</v>
      </c>
      <c r="T402" s="36">
        <v>0</v>
      </c>
      <c r="U402" s="37">
        <f t="shared" si="28"/>
        <v>0</v>
      </c>
      <c r="V402" s="38" t="s">
        <v>50</v>
      </c>
      <c r="W402" s="33">
        <v>2016</v>
      </c>
      <c r="X402" s="39">
        <v>11</v>
      </c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</row>
    <row r="403" spans="1:102" ht="50.1" customHeight="1">
      <c r="A403" s="46" t="s">
        <v>1174</v>
      </c>
      <c r="B403" s="31" t="s">
        <v>35</v>
      </c>
      <c r="C403" s="47" t="s">
        <v>1140</v>
      </c>
      <c r="D403" s="47" t="s">
        <v>1141</v>
      </c>
      <c r="E403" s="47" t="s">
        <v>1142</v>
      </c>
      <c r="F403" s="47" t="s">
        <v>1173</v>
      </c>
      <c r="G403" s="33" t="s">
        <v>40</v>
      </c>
      <c r="H403" s="31">
        <v>0</v>
      </c>
      <c r="I403" s="33" t="s">
        <v>41</v>
      </c>
      <c r="J403" s="33" t="s">
        <v>42</v>
      </c>
      <c r="K403" s="33" t="s">
        <v>180</v>
      </c>
      <c r="L403" s="33" t="s">
        <v>300</v>
      </c>
      <c r="M403" s="33" t="s">
        <v>71</v>
      </c>
      <c r="N403" s="33" t="s">
        <v>301</v>
      </c>
      <c r="O403" s="33" t="s">
        <v>113</v>
      </c>
      <c r="P403" s="33" t="s">
        <v>48</v>
      </c>
      <c r="Q403" s="33" t="s">
        <v>49</v>
      </c>
      <c r="R403" s="68">
        <v>24</v>
      </c>
      <c r="S403" s="59">
        <v>4</v>
      </c>
      <c r="T403" s="49">
        <f t="shared" si="27"/>
        <v>96</v>
      </c>
      <c r="U403" s="49">
        <v>107.52000000000001</v>
      </c>
      <c r="V403" s="71"/>
      <c r="W403" s="33">
        <v>2016</v>
      </c>
      <c r="X403" s="96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</row>
    <row r="404" spans="1:102" ht="50.1" customHeight="1">
      <c r="A404" s="30" t="s">
        <v>1175</v>
      </c>
      <c r="B404" s="31" t="s">
        <v>35</v>
      </c>
      <c r="C404" s="32" t="s">
        <v>1140</v>
      </c>
      <c r="D404" s="32" t="s">
        <v>1141</v>
      </c>
      <c r="E404" s="32" t="s">
        <v>1142</v>
      </c>
      <c r="F404" s="32" t="s">
        <v>1176</v>
      </c>
      <c r="G404" s="33" t="s">
        <v>40</v>
      </c>
      <c r="H404" s="34">
        <v>0</v>
      </c>
      <c r="I404" s="33" t="s">
        <v>41</v>
      </c>
      <c r="J404" s="33" t="s">
        <v>42</v>
      </c>
      <c r="K404" s="33" t="s">
        <v>70</v>
      </c>
      <c r="L404" s="33" t="s">
        <v>300</v>
      </c>
      <c r="M404" s="33" t="s">
        <v>71</v>
      </c>
      <c r="N404" s="33" t="s">
        <v>301</v>
      </c>
      <c r="O404" s="33" t="s">
        <v>73</v>
      </c>
      <c r="P404" s="33" t="s">
        <v>48</v>
      </c>
      <c r="Q404" s="33" t="s">
        <v>49</v>
      </c>
      <c r="R404" s="35">
        <v>238</v>
      </c>
      <c r="S404" s="35">
        <v>4</v>
      </c>
      <c r="T404" s="36">
        <v>0</v>
      </c>
      <c r="U404" s="37">
        <f t="shared" si="28"/>
        <v>0</v>
      </c>
      <c r="V404" s="38" t="s">
        <v>50</v>
      </c>
      <c r="W404" s="33">
        <v>2016</v>
      </c>
      <c r="X404" s="39">
        <v>11</v>
      </c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</row>
    <row r="405" spans="1:102" ht="50.1" customHeight="1">
      <c r="A405" s="46" t="s">
        <v>1177</v>
      </c>
      <c r="B405" s="31" t="s">
        <v>35</v>
      </c>
      <c r="C405" s="47" t="s">
        <v>1140</v>
      </c>
      <c r="D405" s="47" t="s">
        <v>1141</v>
      </c>
      <c r="E405" s="47" t="s">
        <v>1142</v>
      </c>
      <c r="F405" s="47" t="s">
        <v>1176</v>
      </c>
      <c r="G405" s="33" t="s">
        <v>40</v>
      </c>
      <c r="H405" s="31">
        <v>0</v>
      </c>
      <c r="I405" s="33" t="s">
        <v>41</v>
      </c>
      <c r="J405" s="33" t="s">
        <v>42</v>
      </c>
      <c r="K405" s="33" t="s">
        <v>180</v>
      </c>
      <c r="L405" s="33" t="s">
        <v>300</v>
      </c>
      <c r="M405" s="33" t="s">
        <v>71</v>
      </c>
      <c r="N405" s="33" t="s">
        <v>301</v>
      </c>
      <c r="O405" s="33" t="s">
        <v>113</v>
      </c>
      <c r="P405" s="33" t="s">
        <v>48</v>
      </c>
      <c r="Q405" s="33" t="s">
        <v>49</v>
      </c>
      <c r="R405" s="68">
        <v>238</v>
      </c>
      <c r="S405" s="59">
        <v>4</v>
      </c>
      <c r="T405" s="49">
        <f t="shared" si="27"/>
        <v>952</v>
      </c>
      <c r="U405" s="49">
        <v>1066.24</v>
      </c>
      <c r="V405" s="71"/>
      <c r="W405" s="33">
        <v>2016</v>
      </c>
      <c r="X405" s="96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</row>
    <row r="406" spans="1:102" ht="50.1" customHeight="1">
      <c r="A406" s="30" t="s">
        <v>1178</v>
      </c>
      <c r="B406" s="31" t="s">
        <v>35</v>
      </c>
      <c r="C406" s="32" t="s">
        <v>1140</v>
      </c>
      <c r="D406" s="32" t="s">
        <v>1141</v>
      </c>
      <c r="E406" s="32" t="s">
        <v>1142</v>
      </c>
      <c r="F406" s="32" t="s">
        <v>1179</v>
      </c>
      <c r="G406" s="33" t="s">
        <v>40</v>
      </c>
      <c r="H406" s="34">
        <v>0</v>
      </c>
      <c r="I406" s="33" t="s">
        <v>41</v>
      </c>
      <c r="J406" s="33" t="s">
        <v>42</v>
      </c>
      <c r="K406" s="33" t="s">
        <v>70</v>
      </c>
      <c r="L406" s="33" t="s">
        <v>300</v>
      </c>
      <c r="M406" s="33" t="s">
        <v>71</v>
      </c>
      <c r="N406" s="33" t="s">
        <v>301</v>
      </c>
      <c r="O406" s="33" t="s">
        <v>73</v>
      </c>
      <c r="P406" s="33" t="s">
        <v>48</v>
      </c>
      <c r="Q406" s="33" t="s">
        <v>49</v>
      </c>
      <c r="R406" s="35">
        <v>6</v>
      </c>
      <c r="S406" s="35">
        <v>5350</v>
      </c>
      <c r="T406" s="36">
        <v>0</v>
      </c>
      <c r="U406" s="37">
        <f t="shared" si="28"/>
        <v>0</v>
      </c>
      <c r="V406" s="38" t="s">
        <v>50</v>
      </c>
      <c r="W406" s="33">
        <v>2016</v>
      </c>
      <c r="X406" s="39">
        <v>11</v>
      </c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</row>
    <row r="407" spans="1:102" ht="50.1" customHeight="1">
      <c r="A407" s="46" t="s">
        <v>1180</v>
      </c>
      <c r="B407" s="31" t="s">
        <v>35</v>
      </c>
      <c r="C407" s="47" t="s">
        <v>1140</v>
      </c>
      <c r="D407" s="47" t="s">
        <v>1141</v>
      </c>
      <c r="E407" s="47" t="s">
        <v>1142</v>
      </c>
      <c r="F407" s="47" t="s">
        <v>1179</v>
      </c>
      <c r="G407" s="33" t="s">
        <v>40</v>
      </c>
      <c r="H407" s="31">
        <v>0</v>
      </c>
      <c r="I407" s="33" t="s">
        <v>41</v>
      </c>
      <c r="J407" s="33" t="s">
        <v>42</v>
      </c>
      <c r="K407" s="33" t="s">
        <v>180</v>
      </c>
      <c r="L407" s="33" t="s">
        <v>300</v>
      </c>
      <c r="M407" s="33" t="s">
        <v>71</v>
      </c>
      <c r="N407" s="33" t="s">
        <v>301</v>
      </c>
      <c r="O407" s="33" t="s">
        <v>113</v>
      </c>
      <c r="P407" s="33" t="s">
        <v>48</v>
      </c>
      <c r="Q407" s="33" t="s">
        <v>49</v>
      </c>
      <c r="R407" s="68">
        <v>6</v>
      </c>
      <c r="S407" s="59">
        <v>5350</v>
      </c>
      <c r="T407" s="49">
        <f t="shared" si="27"/>
        <v>32100</v>
      </c>
      <c r="U407" s="49">
        <v>35952</v>
      </c>
      <c r="V407" s="71"/>
      <c r="W407" s="33">
        <v>2016</v>
      </c>
      <c r="X407" s="96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</row>
    <row r="408" spans="1:102" ht="50.1" customHeight="1">
      <c r="A408" s="30" t="s">
        <v>1181</v>
      </c>
      <c r="B408" s="31" t="s">
        <v>35</v>
      </c>
      <c r="C408" s="32" t="s">
        <v>1182</v>
      </c>
      <c r="D408" s="32" t="s">
        <v>1183</v>
      </c>
      <c r="E408" s="32" t="s">
        <v>1184</v>
      </c>
      <c r="F408" s="32" t="s">
        <v>1185</v>
      </c>
      <c r="G408" s="33" t="s">
        <v>101</v>
      </c>
      <c r="H408" s="34">
        <v>10</v>
      </c>
      <c r="I408" s="33" t="s">
        <v>41</v>
      </c>
      <c r="J408" s="33" t="s">
        <v>42</v>
      </c>
      <c r="K408" s="33" t="s">
        <v>198</v>
      </c>
      <c r="L408" s="33" t="s">
        <v>44</v>
      </c>
      <c r="M408" s="33" t="s">
        <v>86</v>
      </c>
      <c r="N408" s="33" t="s">
        <v>199</v>
      </c>
      <c r="O408" s="33" t="s">
        <v>200</v>
      </c>
      <c r="P408" s="33" t="s">
        <v>48</v>
      </c>
      <c r="Q408" s="33" t="s">
        <v>49</v>
      </c>
      <c r="R408" s="35">
        <v>20</v>
      </c>
      <c r="S408" s="35">
        <v>6384.3</v>
      </c>
      <c r="T408" s="36">
        <v>0</v>
      </c>
      <c r="U408" s="37">
        <f t="shared" si="28"/>
        <v>0</v>
      </c>
      <c r="V408" s="38"/>
      <c r="W408" s="33">
        <v>2016</v>
      </c>
      <c r="X408" s="39">
        <v>11</v>
      </c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</row>
    <row r="409" spans="1:102" ht="50.1" customHeight="1">
      <c r="A409" s="46" t="s">
        <v>1186</v>
      </c>
      <c r="B409" s="31" t="s">
        <v>35</v>
      </c>
      <c r="C409" s="47" t="s">
        <v>1182</v>
      </c>
      <c r="D409" s="47" t="s">
        <v>1183</v>
      </c>
      <c r="E409" s="47" t="s">
        <v>1184</v>
      </c>
      <c r="F409" s="47" t="s">
        <v>1185</v>
      </c>
      <c r="G409" s="31" t="s">
        <v>101</v>
      </c>
      <c r="H409" s="31">
        <v>10</v>
      </c>
      <c r="I409" s="33">
        <v>590000000</v>
      </c>
      <c r="J409" s="33" t="s">
        <v>42</v>
      </c>
      <c r="K409" s="31" t="s">
        <v>202</v>
      </c>
      <c r="L409" s="33" t="s">
        <v>44</v>
      </c>
      <c r="M409" s="31" t="s">
        <v>86</v>
      </c>
      <c r="N409" s="31" t="s">
        <v>46</v>
      </c>
      <c r="O409" s="60" t="s">
        <v>164</v>
      </c>
      <c r="P409" s="33" t="s">
        <v>48</v>
      </c>
      <c r="Q409" s="31" t="s">
        <v>49</v>
      </c>
      <c r="R409" s="48">
        <v>20</v>
      </c>
      <c r="S409" s="48">
        <v>6384.3</v>
      </c>
      <c r="T409" s="49">
        <f t="shared" si="27"/>
        <v>127686</v>
      </c>
      <c r="U409" s="49">
        <v>143008.32000000001</v>
      </c>
      <c r="V409" s="70"/>
      <c r="W409" s="33">
        <v>2016</v>
      </c>
      <c r="X409" s="31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</row>
    <row r="410" spans="1:102" ht="50.1" customHeight="1">
      <c r="A410" s="30" t="s">
        <v>1187</v>
      </c>
      <c r="B410" s="31" t="s">
        <v>35</v>
      </c>
      <c r="C410" s="32" t="s">
        <v>1188</v>
      </c>
      <c r="D410" s="32" t="s">
        <v>1189</v>
      </c>
      <c r="E410" s="32" t="s">
        <v>1190</v>
      </c>
      <c r="F410" s="32" t="s">
        <v>1189</v>
      </c>
      <c r="G410" s="33" t="s">
        <v>101</v>
      </c>
      <c r="H410" s="34">
        <v>10</v>
      </c>
      <c r="I410" s="33" t="s">
        <v>41</v>
      </c>
      <c r="J410" s="33" t="s">
        <v>42</v>
      </c>
      <c r="K410" s="33" t="s">
        <v>198</v>
      </c>
      <c r="L410" s="33" t="s">
        <v>44</v>
      </c>
      <c r="M410" s="33" t="s">
        <v>86</v>
      </c>
      <c r="N410" s="33" t="s">
        <v>199</v>
      </c>
      <c r="O410" s="33" t="s">
        <v>200</v>
      </c>
      <c r="P410" s="33" t="s">
        <v>131</v>
      </c>
      <c r="Q410" s="33" t="s">
        <v>132</v>
      </c>
      <c r="R410" s="35">
        <v>4000</v>
      </c>
      <c r="S410" s="35">
        <v>70</v>
      </c>
      <c r="T410" s="36">
        <v>0</v>
      </c>
      <c r="U410" s="37">
        <f t="shared" si="28"/>
        <v>0</v>
      </c>
      <c r="V410" s="38"/>
      <c r="W410" s="33">
        <v>2016</v>
      </c>
      <c r="X410" s="39">
        <v>11</v>
      </c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</row>
    <row r="411" spans="1:102" ht="50.1" customHeight="1">
      <c r="A411" s="46" t="s">
        <v>1191</v>
      </c>
      <c r="B411" s="31" t="s">
        <v>35</v>
      </c>
      <c r="C411" s="47" t="s">
        <v>1188</v>
      </c>
      <c r="D411" s="47" t="s">
        <v>1189</v>
      </c>
      <c r="E411" s="47" t="s">
        <v>1190</v>
      </c>
      <c r="F411" s="47" t="s">
        <v>1192</v>
      </c>
      <c r="G411" s="31" t="s">
        <v>101</v>
      </c>
      <c r="H411" s="31">
        <v>10</v>
      </c>
      <c r="I411" s="33">
        <v>590000000</v>
      </c>
      <c r="J411" s="33" t="s">
        <v>42</v>
      </c>
      <c r="K411" s="31" t="s">
        <v>202</v>
      </c>
      <c r="L411" s="33" t="s">
        <v>44</v>
      </c>
      <c r="M411" s="31" t="s">
        <v>86</v>
      </c>
      <c r="N411" s="31" t="s">
        <v>46</v>
      </c>
      <c r="O411" s="60" t="s">
        <v>164</v>
      </c>
      <c r="P411" s="33" t="s">
        <v>131</v>
      </c>
      <c r="Q411" s="31" t="s">
        <v>132</v>
      </c>
      <c r="R411" s="48">
        <v>4000</v>
      </c>
      <c r="S411" s="48">
        <v>70</v>
      </c>
      <c r="T411" s="49">
        <f t="shared" si="27"/>
        <v>280000</v>
      </c>
      <c r="U411" s="49">
        <v>313600.00000000006</v>
      </c>
      <c r="V411" s="57"/>
      <c r="W411" s="33">
        <v>2016</v>
      </c>
      <c r="X411" s="31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</row>
    <row r="412" spans="1:102" ht="50.1" customHeight="1">
      <c r="A412" s="30" t="s">
        <v>1193</v>
      </c>
      <c r="B412" s="31" t="s">
        <v>35</v>
      </c>
      <c r="C412" s="32" t="s">
        <v>1194</v>
      </c>
      <c r="D412" s="32" t="s">
        <v>1195</v>
      </c>
      <c r="E412" s="32" t="s">
        <v>1196</v>
      </c>
      <c r="F412" s="32" t="s">
        <v>1197</v>
      </c>
      <c r="G412" s="33" t="s">
        <v>40</v>
      </c>
      <c r="H412" s="34">
        <v>0</v>
      </c>
      <c r="I412" s="33" t="s">
        <v>41</v>
      </c>
      <c r="J412" s="33" t="s">
        <v>42</v>
      </c>
      <c r="K412" s="33" t="s">
        <v>43</v>
      </c>
      <c r="L412" s="33" t="s">
        <v>44</v>
      </c>
      <c r="M412" s="33" t="s">
        <v>45</v>
      </c>
      <c r="N412" s="33" t="s">
        <v>46</v>
      </c>
      <c r="O412" s="33" t="s">
        <v>109</v>
      </c>
      <c r="P412" s="33" t="s">
        <v>344</v>
      </c>
      <c r="Q412" s="33" t="s">
        <v>345</v>
      </c>
      <c r="R412" s="35">
        <v>30</v>
      </c>
      <c r="S412" s="35">
        <v>450</v>
      </c>
      <c r="T412" s="36">
        <f t="shared" si="27"/>
        <v>13500</v>
      </c>
      <c r="U412" s="37">
        <f t="shared" si="28"/>
        <v>15120.000000000002</v>
      </c>
      <c r="V412" s="38" t="s">
        <v>50</v>
      </c>
      <c r="W412" s="33">
        <v>2016</v>
      </c>
      <c r="X412" s="39" t="s">
        <v>50</v>
      </c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</row>
    <row r="413" spans="1:102" ht="50.1" customHeight="1">
      <c r="A413" s="30" t="s">
        <v>1198</v>
      </c>
      <c r="B413" s="31" t="s">
        <v>35</v>
      </c>
      <c r="C413" s="32" t="s">
        <v>1199</v>
      </c>
      <c r="D413" s="32" t="s">
        <v>1200</v>
      </c>
      <c r="E413" s="32" t="s">
        <v>1201</v>
      </c>
      <c r="F413" s="32" t="s">
        <v>1202</v>
      </c>
      <c r="G413" s="33" t="s">
        <v>40</v>
      </c>
      <c r="H413" s="34">
        <v>0</v>
      </c>
      <c r="I413" s="33" t="s">
        <v>41</v>
      </c>
      <c r="J413" s="33" t="s">
        <v>42</v>
      </c>
      <c r="K413" s="33" t="s">
        <v>70</v>
      </c>
      <c r="L413" s="33" t="s">
        <v>300</v>
      </c>
      <c r="M413" s="33" t="s">
        <v>71</v>
      </c>
      <c r="N413" s="33" t="s">
        <v>301</v>
      </c>
      <c r="O413" s="33" t="s">
        <v>73</v>
      </c>
      <c r="P413" s="33" t="s">
        <v>48</v>
      </c>
      <c r="Q413" s="33" t="s">
        <v>49</v>
      </c>
      <c r="R413" s="35">
        <v>10</v>
      </c>
      <c r="S413" s="35">
        <v>6800</v>
      </c>
      <c r="T413" s="36">
        <v>0</v>
      </c>
      <c r="U413" s="37">
        <f t="shared" si="28"/>
        <v>0</v>
      </c>
      <c r="V413" s="38" t="s">
        <v>50</v>
      </c>
      <c r="W413" s="33">
        <v>2016</v>
      </c>
      <c r="X413" s="39">
        <v>11</v>
      </c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</row>
    <row r="414" spans="1:102" ht="50.1" customHeight="1">
      <c r="A414" s="46" t="s">
        <v>1203</v>
      </c>
      <c r="B414" s="31" t="s">
        <v>35</v>
      </c>
      <c r="C414" s="47" t="s">
        <v>1199</v>
      </c>
      <c r="D414" s="47" t="s">
        <v>1200</v>
      </c>
      <c r="E414" s="47" t="s">
        <v>1201</v>
      </c>
      <c r="F414" s="47" t="s">
        <v>1202</v>
      </c>
      <c r="G414" s="33" t="s">
        <v>40</v>
      </c>
      <c r="H414" s="31">
        <v>0</v>
      </c>
      <c r="I414" s="33" t="s">
        <v>41</v>
      </c>
      <c r="J414" s="33" t="s">
        <v>42</v>
      </c>
      <c r="K414" s="33" t="s">
        <v>180</v>
      </c>
      <c r="L414" s="33" t="s">
        <v>300</v>
      </c>
      <c r="M414" s="33" t="s">
        <v>71</v>
      </c>
      <c r="N414" s="33" t="s">
        <v>301</v>
      </c>
      <c r="O414" s="33" t="s">
        <v>113</v>
      </c>
      <c r="P414" s="33" t="s">
        <v>48</v>
      </c>
      <c r="Q414" s="33" t="s">
        <v>49</v>
      </c>
      <c r="R414" s="68">
        <v>10</v>
      </c>
      <c r="S414" s="59">
        <v>6800</v>
      </c>
      <c r="T414" s="49">
        <f t="shared" si="27"/>
        <v>68000</v>
      </c>
      <c r="U414" s="49">
        <v>76160</v>
      </c>
      <c r="V414" s="33"/>
      <c r="W414" s="33">
        <v>2016</v>
      </c>
      <c r="X414" s="33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</row>
    <row r="415" spans="1:102" ht="50.1" customHeight="1">
      <c r="A415" s="30" t="s">
        <v>1204</v>
      </c>
      <c r="B415" s="31" t="s">
        <v>35</v>
      </c>
      <c r="C415" s="32" t="s">
        <v>1205</v>
      </c>
      <c r="D415" s="32" t="s">
        <v>1206</v>
      </c>
      <c r="E415" s="32" t="s">
        <v>1207</v>
      </c>
      <c r="F415" s="32" t="s">
        <v>1208</v>
      </c>
      <c r="G415" s="33" t="s">
        <v>40</v>
      </c>
      <c r="H415" s="34">
        <v>0</v>
      </c>
      <c r="I415" s="33" t="s">
        <v>41</v>
      </c>
      <c r="J415" s="33" t="s">
        <v>42</v>
      </c>
      <c r="K415" s="33" t="s">
        <v>70</v>
      </c>
      <c r="L415" s="33" t="s">
        <v>44</v>
      </c>
      <c r="M415" s="33" t="s">
        <v>71</v>
      </c>
      <c r="N415" s="33" t="s">
        <v>72</v>
      </c>
      <c r="O415" s="33" t="s">
        <v>73</v>
      </c>
      <c r="P415" s="33" t="s">
        <v>48</v>
      </c>
      <c r="Q415" s="33" t="s">
        <v>49</v>
      </c>
      <c r="R415" s="35">
        <v>15</v>
      </c>
      <c r="S415" s="35">
        <v>5400</v>
      </c>
      <c r="T415" s="36">
        <f t="shared" si="27"/>
        <v>81000</v>
      </c>
      <c r="U415" s="37">
        <f t="shared" si="28"/>
        <v>90720.000000000015</v>
      </c>
      <c r="V415" s="38" t="s">
        <v>50</v>
      </c>
      <c r="W415" s="33">
        <v>2016</v>
      </c>
      <c r="X415" s="39" t="s">
        <v>50</v>
      </c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</row>
    <row r="416" spans="1:102" ht="50.1" customHeight="1">
      <c r="A416" s="30" t="s">
        <v>1209</v>
      </c>
      <c r="B416" s="31" t="s">
        <v>35</v>
      </c>
      <c r="C416" s="32" t="s">
        <v>1210</v>
      </c>
      <c r="D416" s="32" t="s">
        <v>1211</v>
      </c>
      <c r="E416" s="32" t="s">
        <v>1212</v>
      </c>
      <c r="F416" s="32" t="s">
        <v>1213</v>
      </c>
      <c r="G416" s="33" t="s">
        <v>40</v>
      </c>
      <c r="H416" s="34">
        <v>0</v>
      </c>
      <c r="I416" s="33" t="s">
        <v>41</v>
      </c>
      <c r="J416" s="33" t="s">
        <v>42</v>
      </c>
      <c r="K416" s="33" t="s">
        <v>70</v>
      </c>
      <c r="L416" s="33" t="s">
        <v>44</v>
      </c>
      <c r="M416" s="33" t="s">
        <v>71</v>
      </c>
      <c r="N416" s="33" t="s">
        <v>72</v>
      </c>
      <c r="O416" s="33" t="s">
        <v>73</v>
      </c>
      <c r="P416" s="33" t="s">
        <v>985</v>
      </c>
      <c r="Q416" s="33" t="s">
        <v>1214</v>
      </c>
      <c r="R416" s="35">
        <v>915</v>
      </c>
      <c r="S416" s="35">
        <v>90</v>
      </c>
      <c r="T416" s="36">
        <v>0</v>
      </c>
      <c r="U416" s="37">
        <f t="shared" si="28"/>
        <v>0</v>
      </c>
      <c r="V416" s="38" t="s">
        <v>50</v>
      </c>
      <c r="W416" s="33">
        <v>2016</v>
      </c>
      <c r="X416" s="39">
        <v>11</v>
      </c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</row>
    <row r="417" spans="1:102" ht="50.1" customHeight="1">
      <c r="A417" s="46" t="s">
        <v>1215</v>
      </c>
      <c r="B417" s="31" t="s">
        <v>35</v>
      </c>
      <c r="C417" s="47" t="s">
        <v>1210</v>
      </c>
      <c r="D417" s="47" t="s">
        <v>1211</v>
      </c>
      <c r="E417" s="47" t="s">
        <v>1212</v>
      </c>
      <c r="F417" s="32" t="s">
        <v>1213</v>
      </c>
      <c r="G417" s="33" t="s">
        <v>40</v>
      </c>
      <c r="H417" s="31">
        <v>0</v>
      </c>
      <c r="I417" s="33">
        <v>590000000</v>
      </c>
      <c r="J417" s="33" t="s">
        <v>42</v>
      </c>
      <c r="K417" s="33" t="s">
        <v>180</v>
      </c>
      <c r="L417" s="33" t="s">
        <v>44</v>
      </c>
      <c r="M417" s="74" t="s">
        <v>71</v>
      </c>
      <c r="N417" s="33" t="s">
        <v>72</v>
      </c>
      <c r="O417" s="33" t="s">
        <v>113</v>
      </c>
      <c r="P417" s="107" t="s">
        <v>985</v>
      </c>
      <c r="Q417" s="33" t="s">
        <v>1214</v>
      </c>
      <c r="R417" s="64">
        <v>915</v>
      </c>
      <c r="S417" s="64">
        <v>90</v>
      </c>
      <c r="T417" s="49">
        <f t="shared" si="27"/>
        <v>82350</v>
      </c>
      <c r="U417" s="49">
        <v>92232.000000000015</v>
      </c>
      <c r="V417" s="33"/>
      <c r="W417" s="33">
        <v>2016</v>
      </c>
      <c r="X417" s="31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</row>
    <row r="418" spans="1:102" ht="50.1" customHeight="1">
      <c r="A418" s="30" t="s">
        <v>1216</v>
      </c>
      <c r="B418" s="31" t="s">
        <v>35</v>
      </c>
      <c r="C418" s="32" t="s">
        <v>1210</v>
      </c>
      <c r="D418" s="32" t="s">
        <v>1211</v>
      </c>
      <c r="E418" s="32" t="s">
        <v>1212</v>
      </c>
      <c r="F418" s="32" t="s">
        <v>1217</v>
      </c>
      <c r="G418" s="33" t="s">
        <v>40</v>
      </c>
      <c r="H418" s="34">
        <v>0</v>
      </c>
      <c r="I418" s="33" t="s">
        <v>41</v>
      </c>
      <c r="J418" s="33" t="s">
        <v>42</v>
      </c>
      <c r="K418" s="33" t="s">
        <v>70</v>
      </c>
      <c r="L418" s="33" t="s">
        <v>44</v>
      </c>
      <c r="M418" s="33" t="s">
        <v>71</v>
      </c>
      <c r="N418" s="33" t="s">
        <v>72</v>
      </c>
      <c r="O418" s="33" t="s">
        <v>73</v>
      </c>
      <c r="P418" s="33" t="s">
        <v>985</v>
      </c>
      <c r="Q418" s="33" t="s">
        <v>1214</v>
      </c>
      <c r="R418" s="35">
        <v>1830</v>
      </c>
      <c r="S418" s="35">
        <v>90</v>
      </c>
      <c r="T418" s="36">
        <v>0</v>
      </c>
      <c r="U418" s="37">
        <v>0</v>
      </c>
      <c r="V418" s="38" t="s">
        <v>50</v>
      </c>
      <c r="W418" s="33">
        <v>2016</v>
      </c>
      <c r="X418" s="39" t="s">
        <v>50</v>
      </c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</row>
    <row r="419" spans="1:102" ht="50.1" customHeight="1">
      <c r="A419" s="30" t="s">
        <v>1218</v>
      </c>
      <c r="B419" s="31" t="s">
        <v>35</v>
      </c>
      <c r="C419" s="32" t="s">
        <v>1210</v>
      </c>
      <c r="D419" s="32" t="s">
        <v>1211</v>
      </c>
      <c r="E419" s="32" t="s">
        <v>1212</v>
      </c>
      <c r="F419" s="32" t="s">
        <v>1217</v>
      </c>
      <c r="G419" s="33" t="s">
        <v>40</v>
      </c>
      <c r="H419" s="34">
        <v>0</v>
      </c>
      <c r="I419" s="33" t="s">
        <v>41</v>
      </c>
      <c r="J419" s="33" t="s">
        <v>42</v>
      </c>
      <c r="K419" s="33" t="s">
        <v>1219</v>
      </c>
      <c r="L419" s="33" t="s">
        <v>44</v>
      </c>
      <c r="M419" s="33" t="s">
        <v>71</v>
      </c>
      <c r="N419" s="33" t="s">
        <v>72</v>
      </c>
      <c r="O419" s="33" t="s">
        <v>79</v>
      </c>
      <c r="P419" s="33" t="s">
        <v>985</v>
      </c>
      <c r="Q419" s="33" t="s">
        <v>1214</v>
      </c>
      <c r="R419" s="35">
        <v>1830</v>
      </c>
      <c r="S419" s="35">
        <v>116.071</v>
      </c>
      <c r="T419" s="36">
        <f t="shared" ref="T419:T482" si="29">R419*S419</f>
        <v>212409.93</v>
      </c>
      <c r="U419" s="37">
        <f t="shared" ref="U419:U486" si="30">T419*1.12</f>
        <v>237899.12160000001</v>
      </c>
      <c r="V419" s="38" t="s">
        <v>50</v>
      </c>
      <c r="W419" s="33">
        <v>2016</v>
      </c>
      <c r="X419" s="39" t="s">
        <v>50</v>
      </c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</row>
    <row r="420" spans="1:102" ht="50.1" customHeight="1">
      <c r="A420" s="30" t="s">
        <v>1220</v>
      </c>
      <c r="B420" s="31" t="s">
        <v>35</v>
      </c>
      <c r="C420" s="32" t="s">
        <v>1221</v>
      </c>
      <c r="D420" s="32" t="s">
        <v>1211</v>
      </c>
      <c r="E420" s="32" t="s">
        <v>1222</v>
      </c>
      <c r="F420" s="32" t="s">
        <v>1223</v>
      </c>
      <c r="G420" s="33" t="s">
        <v>40</v>
      </c>
      <c r="H420" s="34">
        <v>0</v>
      </c>
      <c r="I420" s="33" t="s">
        <v>41</v>
      </c>
      <c r="J420" s="33" t="s">
        <v>42</v>
      </c>
      <c r="K420" s="33" t="s">
        <v>70</v>
      </c>
      <c r="L420" s="33" t="s">
        <v>44</v>
      </c>
      <c r="M420" s="33" t="s">
        <v>45</v>
      </c>
      <c r="N420" s="33" t="s">
        <v>72</v>
      </c>
      <c r="O420" s="33" t="s">
        <v>73</v>
      </c>
      <c r="P420" s="33" t="s">
        <v>48</v>
      </c>
      <c r="Q420" s="33" t="s">
        <v>49</v>
      </c>
      <c r="R420" s="35">
        <v>40</v>
      </c>
      <c r="S420" s="35">
        <v>900</v>
      </c>
      <c r="T420" s="36">
        <f t="shared" si="29"/>
        <v>36000</v>
      </c>
      <c r="U420" s="37">
        <f t="shared" si="30"/>
        <v>40320.000000000007</v>
      </c>
      <c r="V420" s="38" t="s">
        <v>50</v>
      </c>
      <c r="W420" s="33">
        <v>2016</v>
      </c>
      <c r="X420" s="39" t="s">
        <v>50</v>
      </c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</row>
    <row r="421" spans="1:102" ht="50.1" customHeight="1">
      <c r="A421" s="30" t="s">
        <v>1224</v>
      </c>
      <c r="B421" s="31" t="s">
        <v>35</v>
      </c>
      <c r="C421" s="32" t="s">
        <v>1225</v>
      </c>
      <c r="D421" s="32" t="s">
        <v>1211</v>
      </c>
      <c r="E421" s="32" t="s">
        <v>1226</v>
      </c>
      <c r="F421" s="32" t="s">
        <v>1227</v>
      </c>
      <c r="G421" s="33" t="s">
        <v>119</v>
      </c>
      <c r="H421" s="34">
        <v>10</v>
      </c>
      <c r="I421" s="33" t="s">
        <v>41</v>
      </c>
      <c r="J421" s="33" t="s">
        <v>42</v>
      </c>
      <c r="K421" s="33" t="s">
        <v>43</v>
      </c>
      <c r="L421" s="33" t="s">
        <v>44</v>
      </c>
      <c r="M421" s="33" t="s">
        <v>86</v>
      </c>
      <c r="N421" s="33" t="s">
        <v>869</v>
      </c>
      <c r="O421" s="33" t="s">
        <v>109</v>
      </c>
      <c r="P421" s="33" t="s">
        <v>985</v>
      </c>
      <c r="Q421" s="33" t="s">
        <v>1214</v>
      </c>
      <c r="R421" s="35">
        <v>296</v>
      </c>
      <c r="S421" s="35">
        <v>940</v>
      </c>
      <c r="T421" s="36">
        <v>0</v>
      </c>
      <c r="U421" s="37">
        <f t="shared" si="30"/>
        <v>0</v>
      </c>
      <c r="V421" s="38"/>
      <c r="W421" s="33">
        <v>2016</v>
      </c>
      <c r="X421" s="39">
        <v>11</v>
      </c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</row>
    <row r="422" spans="1:102" ht="50.1" customHeight="1">
      <c r="A422" s="46" t="s">
        <v>1228</v>
      </c>
      <c r="B422" s="31" t="s">
        <v>35</v>
      </c>
      <c r="C422" s="47" t="s">
        <v>1225</v>
      </c>
      <c r="D422" s="47" t="s">
        <v>1211</v>
      </c>
      <c r="E422" s="47" t="s">
        <v>1226</v>
      </c>
      <c r="F422" s="47" t="s">
        <v>1227</v>
      </c>
      <c r="G422" s="31" t="s">
        <v>119</v>
      </c>
      <c r="H422" s="31">
        <v>10</v>
      </c>
      <c r="I422" s="33">
        <v>590000000</v>
      </c>
      <c r="J422" s="33" t="s">
        <v>42</v>
      </c>
      <c r="K422" s="31" t="s">
        <v>172</v>
      </c>
      <c r="L422" s="33" t="s">
        <v>44</v>
      </c>
      <c r="M422" s="31" t="s">
        <v>86</v>
      </c>
      <c r="N422" s="31" t="s">
        <v>871</v>
      </c>
      <c r="O422" s="33" t="s">
        <v>113</v>
      </c>
      <c r="P422" s="33" t="s">
        <v>985</v>
      </c>
      <c r="Q422" s="31" t="s">
        <v>1214</v>
      </c>
      <c r="R422" s="48">
        <v>296</v>
      </c>
      <c r="S422" s="48">
        <v>940</v>
      </c>
      <c r="T422" s="49">
        <f t="shared" si="29"/>
        <v>278240</v>
      </c>
      <c r="U422" s="49">
        <v>311628.80000000005</v>
      </c>
      <c r="V422" s="57"/>
      <c r="W422" s="33">
        <v>2016</v>
      </c>
      <c r="X422" s="31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</row>
    <row r="423" spans="1:102" ht="50.1" customHeight="1">
      <c r="A423" s="30" t="s">
        <v>1229</v>
      </c>
      <c r="B423" s="31" t="s">
        <v>35</v>
      </c>
      <c r="C423" s="32" t="s">
        <v>1230</v>
      </c>
      <c r="D423" s="32" t="s">
        <v>1211</v>
      </c>
      <c r="E423" s="32" t="s">
        <v>1231</v>
      </c>
      <c r="F423" s="32" t="s">
        <v>1232</v>
      </c>
      <c r="G423" s="33" t="s">
        <v>119</v>
      </c>
      <c r="H423" s="34">
        <v>10</v>
      </c>
      <c r="I423" s="33" t="s">
        <v>41</v>
      </c>
      <c r="J423" s="33" t="s">
        <v>42</v>
      </c>
      <c r="K423" s="33" t="s">
        <v>43</v>
      </c>
      <c r="L423" s="33" t="s">
        <v>44</v>
      </c>
      <c r="M423" s="33" t="s">
        <v>86</v>
      </c>
      <c r="N423" s="33" t="s">
        <v>869</v>
      </c>
      <c r="O423" s="33" t="s">
        <v>109</v>
      </c>
      <c r="P423" s="33" t="s">
        <v>985</v>
      </c>
      <c r="Q423" s="33" t="s">
        <v>1214</v>
      </c>
      <c r="R423" s="35">
        <v>300</v>
      </c>
      <c r="S423" s="35">
        <v>620</v>
      </c>
      <c r="T423" s="36">
        <v>0</v>
      </c>
      <c r="U423" s="37">
        <f t="shared" si="30"/>
        <v>0</v>
      </c>
      <c r="V423" s="38"/>
      <c r="W423" s="33">
        <v>2016</v>
      </c>
      <c r="X423" s="39">
        <v>11</v>
      </c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</row>
    <row r="424" spans="1:102" ht="50.1" customHeight="1">
      <c r="A424" s="46" t="s">
        <v>1233</v>
      </c>
      <c r="B424" s="31" t="s">
        <v>35</v>
      </c>
      <c r="C424" s="47" t="s">
        <v>1230</v>
      </c>
      <c r="D424" s="47" t="s">
        <v>1211</v>
      </c>
      <c r="E424" s="47" t="s">
        <v>1231</v>
      </c>
      <c r="F424" s="47" t="s">
        <v>1232</v>
      </c>
      <c r="G424" s="31" t="s">
        <v>119</v>
      </c>
      <c r="H424" s="31">
        <v>10</v>
      </c>
      <c r="I424" s="33">
        <v>590000000</v>
      </c>
      <c r="J424" s="33" t="s">
        <v>42</v>
      </c>
      <c r="K424" s="31" t="s">
        <v>172</v>
      </c>
      <c r="L424" s="33" t="s">
        <v>44</v>
      </c>
      <c r="M424" s="31" t="s">
        <v>86</v>
      </c>
      <c r="N424" s="31" t="s">
        <v>871</v>
      </c>
      <c r="O424" s="33" t="s">
        <v>113</v>
      </c>
      <c r="P424" s="33" t="s">
        <v>985</v>
      </c>
      <c r="Q424" s="31" t="s">
        <v>1214</v>
      </c>
      <c r="R424" s="48">
        <v>300</v>
      </c>
      <c r="S424" s="48">
        <v>620</v>
      </c>
      <c r="T424" s="49">
        <f t="shared" si="29"/>
        <v>186000</v>
      </c>
      <c r="U424" s="49">
        <v>208320.00000000003</v>
      </c>
      <c r="V424" s="57"/>
      <c r="W424" s="33">
        <v>2016</v>
      </c>
      <c r="X424" s="31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</row>
    <row r="425" spans="1:102" ht="50.1" customHeight="1">
      <c r="A425" s="30" t="s">
        <v>1234</v>
      </c>
      <c r="B425" s="31" t="s">
        <v>35</v>
      </c>
      <c r="C425" s="32" t="s">
        <v>1235</v>
      </c>
      <c r="D425" s="32" t="s">
        <v>1211</v>
      </c>
      <c r="E425" s="32" t="s">
        <v>1236</v>
      </c>
      <c r="F425" s="32" t="s">
        <v>1237</v>
      </c>
      <c r="G425" s="33" t="s">
        <v>119</v>
      </c>
      <c r="H425" s="34">
        <v>10</v>
      </c>
      <c r="I425" s="33" t="s">
        <v>41</v>
      </c>
      <c r="J425" s="33" t="s">
        <v>42</v>
      </c>
      <c r="K425" s="33" t="s">
        <v>43</v>
      </c>
      <c r="L425" s="33" t="s">
        <v>44</v>
      </c>
      <c r="M425" s="33" t="s">
        <v>86</v>
      </c>
      <c r="N425" s="33" t="s">
        <v>869</v>
      </c>
      <c r="O425" s="33" t="s">
        <v>109</v>
      </c>
      <c r="P425" s="33" t="s">
        <v>1238</v>
      </c>
      <c r="Q425" s="33" t="s">
        <v>1239</v>
      </c>
      <c r="R425" s="35">
        <v>100</v>
      </c>
      <c r="S425" s="35">
        <v>250</v>
      </c>
      <c r="T425" s="36">
        <v>0</v>
      </c>
      <c r="U425" s="37">
        <f t="shared" si="30"/>
        <v>0</v>
      </c>
      <c r="V425" s="38"/>
      <c r="W425" s="33">
        <v>2016</v>
      </c>
      <c r="X425" s="39">
        <v>11</v>
      </c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</row>
    <row r="426" spans="1:102" ht="50.1" customHeight="1">
      <c r="A426" s="46" t="s">
        <v>1240</v>
      </c>
      <c r="B426" s="31" t="s">
        <v>35</v>
      </c>
      <c r="C426" s="47" t="s">
        <v>1235</v>
      </c>
      <c r="D426" s="47" t="s">
        <v>1211</v>
      </c>
      <c r="E426" s="47" t="s">
        <v>1236</v>
      </c>
      <c r="F426" s="47" t="s">
        <v>1237</v>
      </c>
      <c r="G426" s="31" t="s">
        <v>119</v>
      </c>
      <c r="H426" s="31">
        <v>10</v>
      </c>
      <c r="I426" s="33">
        <v>590000000</v>
      </c>
      <c r="J426" s="33" t="s">
        <v>42</v>
      </c>
      <c r="K426" s="31" t="s">
        <v>172</v>
      </c>
      <c r="L426" s="33" t="s">
        <v>44</v>
      </c>
      <c r="M426" s="31" t="s">
        <v>86</v>
      </c>
      <c r="N426" s="31" t="s">
        <v>871</v>
      </c>
      <c r="O426" s="33" t="s">
        <v>113</v>
      </c>
      <c r="P426" s="33" t="s">
        <v>1238</v>
      </c>
      <c r="Q426" s="31" t="s">
        <v>1239</v>
      </c>
      <c r="R426" s="48">
        <v>100</v>
      </c>
      <c r="S426" s="48">
        <v>250</v>
      </c>
      <c r="T426" s="49">
        <f t="shared" si="29"/>
        <v>25000</v>
      </c>
      <c r="U426" s="49">
        <v>28000.000000000004</v>
      </c>
      <c r="V426" s="57"/>
      <c r="W426" s="33">
        <v>2016</v>
      </c>
      <c r="X426" s="31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</row>
    <row r="427" spans="1:102" ht="50.1" customHeight="1">
      <c r="A427" s="30" t="s">
        <v>1241</v>
      </c>
      <c r="B427" s="31" t="s">
        <v>35</v>
      </c>
      <c r="C427" s="32" t="s">
        <v>1242</v>
      </c>
      <c r="D427" s="32" t="s">
        <v>1211</v>
      </c>
      <c r="E427" s="32" t="s">
        <v>1243</v>
      </c>
      <c r="F427" s="32" t="s">
        <v>1244</v>
      </c>
      <c r="G427" s="33" t="s">
        <v>119</v>
      </c>
      <c r="H427" s="34">
        <v>10</v>
      </c>
      <c r="I427" s="33" t="s">
        <v>41</v>
      </c>
      <c r="J427" s="33" t="s">
        <v>42</v>
      </c>
      <c r="K427" s="33" t="s">
        <v>43</v>
      </c>
      <c r="L427" s="33" t="s">
        <v>44</v>
      </c>
      <c r="M427" s="33" t="s">
        <v>86</v>
      </c>
      <c r="N427" s="33" t="s">
        <v>869</v>
      </c>
      <c r="O427" s="33" t="s">
        <v>109</v>
      </c>
      <c r="P427" s="33" t="s">
        <v>1238</v>
      </c>
      <c r="Q427" s="33" t="s">
        <v>1239</v>
      </c>
      <c r="R427" s="35">
        <v>200</v>
      </c>
      <c r="S427" s="35">
        <v>210</v>
      </c>
      <c r="T427" s="36">
        <v>0</v>
      </c>
      <c r="U427" s="37">
        <f t="shared" si="30"/>
        <v>0</v>
      </c>
      <c r="V427" s="38"/>
      <c r="W427" s="33">
        <v>2016</v>
      </c>
      <c r="X427" s="39">
        <v>11</v>
      </c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</row>
    <row r="428" spans="1:102" ht="50.1" customHeight="1">
      <c r="A428" s="46" t="s">
        <v>1245</v>
      </c>
      <c r="B428" s="31" t="s">
        <v>35</v>
      </c>
      <c r="C428" s="47" t="s">
        <v>1242</v>
      </c>
      <c r="D428" s="47" t="s">
        <v>1211</v>
      </c>
      <c r="E428" s="47" t="s">
        <v>1243</v>
      </c>
      <c r="F428" s="47" t="s">
        <v>1244</v>
      </c>
      <c r="G428" s="31" t="s">
        <v>119</v>
      </c>
      <c r="H428" s="31">
        <v>10</v>
      </c>
      <c r="I428" s="33">
        <v>590000000</v>
      </c>
      <c r="J428" s="33" t="s">
        <v>42</v>
      </c>
      <c r="K428" s="31" t="s">
        <v>172</v>
      </c>
      <c r="L428" s="33" t="s">
        <v>44</v>
      </c>
      <c r="M428" s="31" t="s">
        <v>86</v>
      </c>
      <c r="N428" s="31" t="s">
        <v>871</v>
      </c>
      <c r="O428" s="33" t="s">
        <v>113</v>
      </c>
      <c r="P428" s="33" t="s">
        <v>1238</v>
      </c>
      <c r="Q428" s="31" t="s">
        <v>1239</v>
      </c>
      <c r="R428" s="48">
        <v>200</v>
      </c>
      <c r="S428" s="48">
        <v>210</v>
      </c>
      <c r="T428" s="49">
        <f t="shared" si="29"/>
        <v>42000</v>
      </c>
      <c r="U428" s="49">
        <v>47040.000000000007</v>
      </c>
      <c r="V428" s="57"/>
      <c r="W428" s="33">
        <v>2016</v>
      </c>
      <c r="X428" s="31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</row>
    <row r="429" spans="1:102" ht="50.1" customHeight="1">
      <c r="A429" s="30" t="s">
        <v>1246</v>
      </c>
      <c r="B429" s="31" t="s">
        <v>35</v>
      </c>
      <c r="C429" s="32" t="s">
        <v>1247</v>
      </c>
      <c r="D429" s="32" t="s">
        <v>1211</v>
      </c>
      <c r="E429" s="32" t="s">
        <v>1248</v>
      </c>
      <c r="F429" s="32" t="s">
        <v>1249</v>
      </c>
      <c r="G429" s="33" t="s">
        <v>119</v>
      </c>
      <c r="H429" s="34">
        <v>10</v>
      </c>
      <c r="I429" s="33" t="s">
        <v>41</v>
      </c>
      <c r="J429" s="33" t="s">
        <v>42</v>
      </c>
      <c r="K429" s="33" t="s">
        <v>43</v>
      </c>
      <c r="L429" s="33" t="s">
        <v>44</v>
      </c>
      <c r="M429" s="33" t="s">
        <v>86</v>
      </c>
      <c r="N429" s="33" t="s">
        <v>869</v>
      </c>
      <c r="O429" s="33" t="s">
        <v>109</v>
      </c>
      <c r="P429" s="33" t="s">
        <v>48</v>
      </c>
      <c r="Q429" s="33" t="s">
        <v>49</v>
      </c>
      <c r="R429" s="35">
        <v>800</v>
      </c>
      <c r="S429" s="35">
        <v>180</v>
      </c>
      <c r="T429" s="36">
        <v>0</v>
      </c>
      <c r="U429" s="37">
        <f t="shared" si="30"/>
        <v>0</v>
      </c>
      <c r="V429" s="38"/>
      <c r="W429" s="33">
        <v>2016</v>
      </c>
      <c r="X429" s="39">
        <v>11</v>
      </c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</row>
    <row r="430" spans="1:102" ht="50.1" customHeight="1">
      <c r="A430" s="46" t="s">
        <v>1250</v>
      </c>
      <c r="B430" s="31" t="s">
        <v>35</v>
      </c>
      <c r="C430" s="47" t="s">
        <v>1247</v>
      </c>
      <c r="D430" s="47" t="s">
        <v>1211</v>
      </c>
      <c r="E430" s="47" t="s">
        <v>1248</v>
      </c>
      <c r="F430" s="47" t="s">
        <v>1249</v>
      </c>
      <c r="G430" s="31" t="s">
        <v>119</v>
      </c>
      <c r="H430" s="31">
        <v>10</v>
      </c>
      <c r="I430" s="33">
        <v>590000000</v>
      </c>
      <c r="J430" s="33" t="s">
        <v>42</v>
      </c>
      <c r="K430" s="31" t="s">
        <v>172</v>
      </c>
      <c r="L430" s="33" t="s">
        <v>44</v>
      </c>
      <c r="M430" s="31" t="s">
        <v>86</v>
      </c>
      <c r="N430" s="31" t="s">
        <v>871</v>
      </c>
      <c r="O430" s="33" t="s">
        <v>113</v>
      </c>
      <c r="P430" s="33">
        <v>796</v>
      </c>
      <c r="Q430" s="31" t="s">
        <v>49</v>
      </c>
      <c r="R430" s="48">
        <v>800</v>
      </c>
      <c r="S430" s="48">
        <v>180</v>
      </c>
      <c r="T430" s="49">
        <f t="shared" si="29"/>
        <v>144000</v>
      </c>
      <c r="U430" s="49">
        <v>161280.00000000003</v>
      </c>
      <c r="V430" s="57"/>
      <c r="W430" s="33">
        <v>2016</v>
      </c>
      <c r="X430" s="31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</row>
    <row r="431" spans="1:102" ht="50.1" customHeight="1">
      <c r="A431" s="30" t="s">
        <v>1251</v>
      </c>
      <c r="B431" s="31" t="s">
        <v>35</v>
      </c>
      <c r="C431" s="32" t="s">
        <v>1252</v>
      </c>
      <c r="D431" s="32" t="s">
        <v>1211</v>
      </c>
      <c r="E431" s="32" t="s">
        <v>1253</v>
      </c>
      <c r="F431" s="32" t="s">
        <v>1254</v>
      </c>
      <c r="G431" s="33" t="s">
        <v>119</v>
      </c>
      <c r="H431" s="34">
        <v>10</v>
      </c>
      <c r="I431" s="33" t="s">
        <v>41</v>
      </c>
      <c r="J431" s="33" t="s">
        <v>42</v>
      </c>
      <c r="K431" s="33" t="s">
        <v>43</v>
      </c>
      <c r="L431" s="33" t="s">
        <v>44</v>
      </c>
      <c r="M431" s="33" t="s">
        <v>86</v>
      </c>
      <c r="N431" s="33" t="s">
        <v>869</v>
      </c>
      <c r="O431" s="33" t="s">
        <v>109</v>
      </c>
      <c r="P431" s="33" t="s">
        <v>985</v>
      </c>
      <c r="Q431" s="33" t="s">
        <v>1214</v>
      </c>
      <c r="R431" s="35">
        <v>590</v>
      </c>
      <c r="S431" s="35">
        <v>36</v>
      </c>
      <c r="T431" s="36">
        <v>0</v>
      </c>
      <c r="U431" s="37">
        <f t="shared" si="30"/>
        <v>0</v>
      </c>
      <c r="V431" s="38"/>
      <c r="W431" s="33">
        <v>2016</v>
      </c>
      <c r="X431" s="39">
        <v>11</v>
      </c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</row>
    <row r="432" spans="1:102" ht="50.1" customHeight="1">
      <c r="A432" s="46" t="s">
        <v>1255</v>
      </c>
      <c r="B432" s="31" t="s">
        <v>35</v>
      </c>
      <c r="C432" s="47" t="s">
        <v>1252</v>
      </c>
      <c r="D432" s="47" t="s">
        <v>1211</v>
      </c>
      <c r="E432" s="47" t="s">
        <v>1253</v>
      </c>
      <c r="F432" s="47" t="s">
        <v>1254</v>
      </c>
      <c r="G432" s="31" t="s">
        <v>119</v>
      </c>
      <c r="H432" s="31">
        <v>10</v>
      </c>
      <c r="I432" s="33">
        <v>590000000</v>
      </c>
      <c r="J432" s="33" t="s">
        <v>42</v>
      </c>
      <c r="K432" s="31" t="s">
        <v>172</v>
      </c>
      <c r="L432" s="33" t="s">
        <v>44</v>
      </c>
      <c r="M432" s="31" t="s">
        <v>86</v>
      </c>
      <c r="N432" s="31" t="s">
        <v>871</v>
      </c>
      <c r="O432" s="33" t="s">
        <v>113</v>
      </c>
      <c r="P432" s="33" t="s">
        <v>985</v>
      </c>
      <c r="Q432" s="31" t="s">
        <v>1214</v>
      </c>
      <c r="R432" s="48">
        <v>590</v>
      </c>
      <c r="S432" s="48">
        <v>36</v>
      </c>
      <c r="T432" s="49">
        <f t="shared" si="29"/>
        <v>21240</v>
      </c>
      <c r="U432" s="49">
        <v>23788.800000000003</v>
      </c>
      <c r="V432" s="57"/>
      <c r="W432" s="33">
        <v>2016</v>
      </c>
      <c r="X432" s="31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</row>
    <row r="433" spans="1:102" ht="50.1" customHeight="1">
      <c r="A433" s="30" t="s">
        <v>1256</v>
      </c>
      <c r="B433" s="31" t="s">
        <v>35</v>
      </c>
      <c r="C433" s="32" t="s">
        <v>1257</v>
      </c>
      <c r="D433" s="32" t="s">
        <v>1211</v>
      </c>
      <c r="E433" s="32" t="s">
        <v>1258</v>
      </c>
      <c r="F433" s="32" t="s">
        <v>1259</v>
      </c>
      <c r="G433" s="33" t="s">
        <v>119</v>
      </c>
      <c r="H433" s="34">
        <v>10</v>
      </c>
      <c r="I433" s="33" t="s">
        <v>41</v>
      </c>
      <c r="J433" s="33" t="s">
        <v>42</v>
      </c>
      <c r="K433" s="33" t="s">
        <v>43</v>
      </c>
      <c r="L433" s="33" t="s">
        <v>44</v>
      </c>
      <c r="M433" s="33" t="s">
        <v>86</v>
      </c>
      <c r="N433" s="33" t="s">
        <v>1260</v>
      </c>
      <c r="O433" s="33" t="s">
        <v>109</v>
      </c>
      <c r="P433" s="33" t="s">
        <v>985</v>
      </c>
      <c r="Q433" s="33" t="s">
        <v>1214</v>
      </c>
      <c r="R433" s="35">
        <v>100</v>
      </c>
      <c r="S433" s="35">
        <v>290</v>
      </c>
      <c r="T433" s="36">
        <v>0</v>
      </c>
      <c r="U433" s="37">
        <f t="shared" si="30"/>
        <v>0</v>
      </c>
      <c r="V433" s="38"/>
      <c r="W433" s="33">
        <v>2016</v>
      </c>
      <c r="X433" s="39">
        <v>11</v>
      </c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</row>
    <row r="434" spans="1:102" ht="50.1" customHeight="1">
      <c r="A434" s="46" t="s">
        <v>1261</v>
      </c>
      <c r="B434" s="31" t="s">
        <v>35</v>
      </c>
      <c r="C434" s="47" t="s">
        <v>1257</v>
      </c>
      <c r="D434" s="47" t="s">
        <v>1211</v>
      </c>
      <c r="E434" s="47" t="s">
        <v>1258</v>
      </c>
      <c r="F434" s="47" t="s">
        <v>1259</v>
      </c>
      <c r="G434" s="31" t="s">
        <v>119</v>
      </c>
      <c r="H434" s="31">
        <v>10</v>
      </c>
      <c r="I434" s="33">
        <v>590000000</v>
      </c>
      <c r="J434" s="33" t="s">
        <v>42</v>
      </c>
      <c r="K434" s="31" t="s">
        <v>172</v>
      </c>
      <c r="L434" s="33" t="s">
        <v>44</v>
      </c>
      <c r="M434" s="31" t="s">
        <v>86</v>
      </c>
      <c r="N434" s="31" t="s">
        <v>871</v>
      </c>
      <c r="O434" s="33" t="s">
        <v>113</v>
      </c>
      <c r="P434" s="33" t="s">
        <v>985</v>
      </c>
      <c r="Q434" s="31" t="s">
        <v>1214</v>
      </c>
      <c r="R434" s="48">
        <v>100</v>
      </c>
      <c r="S434" s="48">
        <v>290</v>
      </c>
      <c r="T434" s="49">
        <f t="shared" si="29"/>
        <v>29000</v>
      </c>
      <c r="U434" s="49">
        <v>32480.000000000004</v>
      </c>
      <c r="V434" s="57"/>
      <c r="W434" s="33">
        <v>2016</v>
      </c>
      <c r="X434" s="31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</row>
    <row r="435" spans="1:102" ht="50.1" customHeight="1">
      <c r="A435" s="30" t="s">
        <v>1262</v>
      </c>
      <c r="B435" s="31" t="s">
        <v>35</v>
      </c>
      <c r="C435" s="32" t="s">
        <v>1263</v>
      </c>
      <c r="D435" s="32" t="s">
        <v>1211</v>
      </c>
      <c r="E435" s="32" t="s">
        <v>1264</v>
      </c>
      <c r="F435" s="32" t="s">
        <v>1265</v>
      </c>
      <c r="G435" s="33" t="s">
        <v>119</v>
      </c>
      <c r="H435" s="34">
        <v>10</v>
      </c>
      <c r="I435" s="33" t="s">
        <v>41</v>
      </c>
      <c r="J435" s="33" t="s">
        <v>42</v>
      </c>
      <c r="K435" s="33" t="s">
        <v>43</v>
      </c>
      <c r="L435" s="33" t="s">
        <v>44</v>
      </c>
      <c r="M435" s="33" t="s">
        <v>86</v>
      </c>
      <c r="N435" s="33" t="s">
        <v>1260</v>
      </c>
      <c r="O435" s="33" t="s">
        <v>109</v>
      </c>
      <c r="P435" s="33" t="s">
        <v>985</v>
      </c>
      <c r="Q435" s="33" t="s">
        <v>1214</v>
      </c>
      <c r="R435" s="35">
        <v>90</v>
      </c>
      <c r="S435" s="35">
        <v>11500</v>
      </c>
      <c r="T435" s="36">
        <v>0</v>
      </c>
      <c r="U435" s="37">
        <f t="shared" si="30"/>
        <v>0</v>
      </c>
      <c r="V435" s="38"/>
      <c r="W435" s="33">
        <v>2016</v>
      </c>
      <c r="X435" s="39">
        <v>11</v>
      </c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</row>
    <row r="436" spans="1:102" ht="50.1" customHeight="1">
      <c r="A436" s="46" t="s">
        <v>1266</v>
      </c>
      <c r="B436" s="31" t="s">
        <v>35</v>
      </c>
      <c r="C436" s="47" t="s">
        <v>1263</v>
      </c>
      <c r="D436" s="47" t="s">
        <v>1211</v>
      </c>
      <c r="E436" s="47" t="s">
        <v>1264</v>
      </c>
      <c r="F436" s="47" t="s">
        <v>1265</v>
      </c>
      <c r="G436" s="31" t="s">
        <v>119</v>
      </c>
      <c r="H436" s="31">
        <v>10</v>
      </c>
      <c r="I436" s="33">
        <v>590000000</v>
      </c>
      <c r="J436" s="33" t="s">
        <v>42</v>
      </c>
      <c r="K436" s="31" t="s">
        <v>172</v>
      </c>
      <c r="L436" s="33" t="s">
        <v>44</v>
      </c>
      <c r="M436" s="31" t="s">
        <v>86</v>
      </c>
      <c r="N436" s="31" t="s">
        <v>871</v>
      </c>
      <c r="O436" s="33" t="s">
        <v>113</v>
      </c>
      <c r="P436" s="33" t="s">
        <v>985</v>
      </c>
      <c r="Q436" s="31" t="s">
        <v>1214</v>
      </c>
      <c r="R436" s="48">
        <v>90</v>
      </c>
      <c r="S436" s="48">
        <v>11500</v>
      </c>
      <c r="T436" s="49">
        <f t="shared" si="29"/>
        <v>1035000</v>
      </c>
      <c r="U436" s="49">
        <v>1159200</v>
      </c>
      <c r="V436" s="57"/>
      <c r="W436" s="33">
        <v>2016</v>
      </c>
      <c r="X436" s="31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</row>
    <row r="437" spans="1:102" ht="50.1" customHeight="1">
      <c r="A437" s="30" t="s">
        <v>1267</v>
      </c>
      <c r="B437" s="31" t="s">
        <v>35</v>
      </c>
      <c r="C437" s="32" t="s">
        <v>1268</v>
      </c>
      <c r="D437" s="32" t="s">
        <v>1211</v>
      </c>
      <c r="E437" s="32" t="s">
        <v>1269</v>
      </c>
      <c r="F437" s="32" t="s">
        <v>1270</v>
      </c>
      <c r="G437" s="33" t="s">
        <v>119</v>
      </c>
      <c r="H437" s="34">
        <v>10</v>
      </c>
      <c r="I437" s="33" t="s">
        <v>41</v>
      </c>
      <c r="J437" s="33" t="s">
        <v>42</v>
      </c>
      <c r="K437" s="33" t="s">
        <v>43</v>
      </c>
      <c r="L437" s="33" t="s">
        <v>44</v>
      </c>
      <c r="M437" s="33" t="s">
        <v>86</v>
      </c>
      <c r="N437" s="33" t="s">
        <v>1260</v>
      </c>
      <c r="O437" s="33" t="s">
        <v>109</v>
      </c>
      <c r="P437" s="33" t="s">
        <v>985</v>
      </c>
      <c r="Q437" s="33" t="s">
        <v>1214</v>
      </c>
      <c r="R437" s="35">
        <v>500</v>
      </c>
      <c r="S437" s="35">
        <v>158</v>
      </c>
      <c r="T437" s="36">
        <v>0</v>
      </c>
      <c r="U437" s="37">
        <f t="shared" si="30"/>
        <v>0</v>
      </c>
      <c r="V437" s="38"/>
      <c r="W437" s="33">
        <v>2016</v>
      </c>
      <c r="X437" s="39">
        <v>11</v>
      </c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</row>
    <row r="438" spans="1:102" ht="50.1" customHeight="1">
      <c r="A438" s="46" t="s">
        <v>1271</v>
      </c>
      <c r="B438" s="31" t="s">
        <v>35</v>
      </c>
      <c r="C438" s="47" t="s">
        <v>1268</v>
      </c>
      <c r="D438" s="47" t="s">
        <v>1211</v>
      </c>
      <c r="E438" s="47" t="s">
        <v>1269</v>
      </c>
      <c r="F438" s="47" t="s">
        <v>1270</v>
      </c>
      <c r="G438" s="31" t="s">
        <v>119</v>
      </c>
      <c r="H438" s="31">
        <v>10</v>
      </c>
      <c r="I438" s="33">
        <v>590000000</v>
      </c>
      <c r="J438" s="33" t="s">
        <v>42</v>
      </c>
      <c r="K438" s="31" t="s">
        <v>172</v>
      </c>
      <c r="L438" s="33" t="s">
        <v>44</v>
      </c>
      <c r="M438" s="31" t="s">
        <v>86</v>
      </c>
      <c r="N438" s="31" t="s">
        <v>871</v>
      </c>
      <c r="O438" s="33" t="s">
        <v>113</v>
      </c>
      <c r="P438" s="33" t="s">
        <v>985</v>
      </c>
      <c r="Q438" s="31" t="s">
        <v>1214</v>
      </c>
      <c r="R438" s="48">
        <v>500</v>
      </c>
      <c r="S438" s="48" t="s">
        <v>1272</v>
      </c>
      <c r="T438" s="49">
        <f t="shared" si="29"/>
        <v>79000</v>
      </c>
      <c r="U438" s="49">
        <v>88480.000000000015</v>
      </c>
      <c r="V438" s="57"/>
      <c r="W438" s="33">
        <v>2016</v>
      </c>
      <c r="X438" s="31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</row>
    <row r="439" spans="1:102" ht="50.1" customHeight="1">
      <c r="A439" s="30" t="s">
        <v>1273</v>
      </c>
      <c r="B439" s="31" t="s">
        <v>35</v>
      </c>
      <c r="C439" s="32" t="s">
        <v>1274</v>
      </c>
      <c r="D439" s="32" t="s">
        <v>1211</v>
      </c>
      <c r="E439" s="32" t="s">
        <v>1275</v>
      </c>
      <c r="F439" s="32" t="s">
        <v>1276</v>
      </c>
      <c r="G439" s="33" t="s">
        <v>119</v>
      </c>
      <c r="H439" s="34">
        <v>10</v>
      </c>
      <c r="I439" s="33" t="s">
        <v>41</v>
      </c>
      <c r="J439" s="33" t="s">
        <v>42</v>
      </c>
      <c r="K439" s="33" t="s">
        <v>43</v>
      </c>
      <c r="L439" s="33" t="s">
        <v>44</v>
      </c>
      <c r="M439" s="33" t="s">
        <v>86</v>
      </c>
      <c r="N439" s="33" t="s">
        <v>1260</v>
      </c>
      <c r="O439" s="33" t="s">
        <v>109</v>
      </c>
      <c r="P439" s="33" t="s">
        <v>985</v>
      </c>
      <c r="Q439" s="33" t="s">
        <v>1214</v>
      </c>
      <c r="R439" s="35">
        <v>500</v>
      </c>
      <c r="S439" s="35">
        <v>200</v>
      </c>
      <c r="T439" s="36">
        <v>0</v>
      </c>
      <c r="U439" s="37">
        <f t="shared" si="30"/>
        <v>0</v>
      </c>
      <c r="V439" s="38"/>
      <c r="W439" s="33">
        <v>2016</v>
      </c>
      <c r="X439" s="39">
        <v>11</v>
      </c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</row>
    <row r="440" spans="1:102" ht="50.1" customHeight="1">
      <c r="A440" s="46" t="s">
        <v>1277</v>
      </c>
      <c r="B440" s="31" t="s">
        <v>35</v>
      </c>
      <c r="C440" s="47" t="s">
        <v>1274</v>
      </c>
      <c r="D440" s="47" t="s">
        <v>1211</v>
      </c>
      <c r="E440" s="47" t="s">
        <v>1275</v>
      </c>
      <c r="F440" s="47" t="s">
        <v>1276</v>
      </c>
      <c r="G440" s="31" t="s">
        <v>119</v>
      </c>
      <c r="H440" s="31">
        <v>10</v>
      </c>
      <c r="I440" s="33">
        <v>590000000</v>
      </c>
      <c r="J440" s="33" t="s">
        <v>42</v>
      </c>
      <c r="K440" s="31" t="s">
        <v>172</v>
      </c>
      <c r="L440" s="33" t="s">
        <v>44</v>
      </c>
      <c r="M440" s="31" t="s">
        <v>86</v>
      </c>
      <c r="N440" s="31" t="s">
        <v>871</v>
      </c>
      <c r="O440" s="33" t="s">
        <v>113</v>
      </c>
      <c r="P440" s="33" t="s">
        <v>985</v>
      </c>
      <c r="Q440" s="31" t="s">
        <v>1214</v>
      </c>
      <c r="R440" s="48">
        <v>500</v>
      </c>
      <c r="S440" s="48">
        <v>200</v>
      </c>
      <c r="T440" s="49">
        <f t="shared" si="29"/>
        <v>100000</v>
      </c>
      <c r="U440" s="49">
        <v>112000.00000000001</v>
      </c>
      <c r="V440" s="57"/>
      <c r="W440" s="33">
        <v>2016</v>
      </c>
      <c r="X440" s="31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</row>
    <row r="441" spans="1:102" ht="50.1" customHeight="1">
      <c r="A441" s="30" t="s">
        <v>1278</v>
      </c>
      <c r="B441" s="31" t="s">
        <v>35</v>
      </c>
      <c r="C441" s="32" t="s">
        <v>1279</v>
      </c>
      <c r="D441" s="32" t="s">
        <v>1211</v>
      </c>
      <c r="E441" s="32" t="s">
        <v>1280</v>
      </c>
      <c r="F441" s="32" t="s">
        <v>1281</v>
      </c>
      <c r="G441" s="33" t="s">
        <v>119</v>
      </c>
      <c r="H441" s="34">
        <v>10</v>
      </c>
      <c r="I441" s="33" t="s">
        <v>41</v>
      </c>
      <c r="J441" s="33" t="s">
        <v>42</v>
      </c>
      <c r="K441" s="33" t="s">
        <v>43</v>
      </c>
      <c r="L441" s="33" t="s">
        <v>44</v>
      </c>
      <c r="M441" s="33" t="s">
        <v>86</v>
      </c>
      <c r="N441" s="33" t="s">
        <v>1260</v>
      </c>
      <c r="O441" s="33" t="s">
        <v>109</v>
      </c>
      <c r="P441" s="33" t="s">
        <v>985</v>
      </c>
      <c r="Q441" s="33" t="s">
        <v>1214</v>
      </c>
      <c r="R441" s="35">
        <v>500</v>
      </c>
      <c r="S441" s="35">
        <v>300</v>
      </c>
      <c r="T441" s="36">
        <v>0</v>
      </c>
      <c r="U441" s="37">
        <f t="shared" si="30"/>
        <v>0</v>
      </c>
      <c r="V441" s="38"/>
      <c r="W441" s="33">
        <v>2016</v>
      </c>
      <c r="X441" s="39">
        <v>11</v>
      </c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</row>
    <row r="442" spans="1:102" ht="50.1" customHeight="1">
      <c r="A442" s="46" t="s">
        <v>1282</v>
      </c>
      <c r="B442" s="31" t="s">
        <v>35</v>
      </c>
      <c r="C442" s="47" t="s">
        <v>1279</v>
      </c>
      <c r="D442" s="47" t="s">
        <v>1211</v>
      </c>
      <c r="E442" s="47" t="s">
        <v>1280</v>
      </c>
      <c r="F442" s="47" t="s">
        <v>1281</v>
      </c>
      <c r="G442" s="31" t="s">
        <v>119</v>
      </c>
      <c r="H442" s="31">
        <v>10</v>
      </c>
      <c r="I442" s="33">
        <v>590000000</v>
      </c>
      <c r="J442" s="33" t="s">
        <v>42</v>
      </c>
      <c r="K442" s="31" t="s">
        <v>172</v>
      </c>
      <c r="L442" s="33" t="s">
        <v>44</v>
      </c>
      <c r="M442" s="31" t="s">
        <v>86</v>
      </c>
      <c r="N442" s="31" t="s">
        <v>871</v>
      </c>
      <c r="O442" s="33" t="s">
        <v>113</v>
      </c>
      <c r="P442" s="33" t="s">
        <v>985</v>
      </c>
      <c r="Q442" s="31" t="s">
        <v>1214</v>
      </c>
      <c r="R442" s="48">
        <v>500</v>
      </c>
      <c r="S442" s="48">
        <v>300</v>
      </c>
      <c r="T442" s="49">
        <f t="shared" si="29"/>
        <v>150000</v>
      </c>
      <c r="U442" s="49">
        <v>168000.00000000003</v>
      </c>
      <c r="V442" s="57"/>
      <c r="W442" s="33">
        <v>2016</v>
      </c>
      <c r="X442" s="31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</row>
    <row r="443" spans="1:102" ht="50.1" customHeight="1">
      <c r="A443" s="30" t="s">
        <v>1283</v>
      </c>
      <c r="B443" s="31" t="s">
        <v>35</v>
      </c>
      <c r="C443" s="32" t="s">
        <v>1284</v>
      </c>
      <c r="D443" s="32" t="s">
        <v>1211</v>
      </c>
      <c r="E443" s="32" t="s">
        <v>1285</v>
      </c>
      <c r="F443" s="32" t="s">
        <v>1286</v>
      </c>
      <c r="G443" s="33" t="s">
        <v>119</v>
      </c>
      <c r="H443" s="34">
        <v>0</v>
      </c>
      <c r="I443" s="33" t="s">
        <v>41</v>
      </c>
      <c r="J443" s="33" t="s">
        <v>42</v>
      </c>
      <c r="K443" s="33" t="s">
        <v>222</v>
      </c>
      <c r="L443" s="33" t="s">
        <v>44</v>
      </c>
      <c r="M443" s="33" t="s">
        <v>86</v>
      </c>
      <c r="N443" s="33" t="s">
        <v>343</v>
      </c>
      <c r="O443" s="33" t="s">
        <v>58</v>
      </c>
      <c r="P443" s="33" t="s">
        <v>1238</v>
      </c>
      <c r="Q443" s="33" t="s">
        <v>1239</v>
      </c>
      <c r="R443" s="35">
        <v>440</v>
      </c>
      <c r="S443" s="35">
        <v>134.4</v>
      </c>
      <c r="T443" s="36">
        <v>0</v>
      </c>
      <c r="U443" s="37">
        <f t="shared" si="30"/>
        <v>0</v>
      </c>
      <c r="V443" s="38" t="s">
        <v>50</v>
      </c>
      <c r="W443" s="33">
        <v>2016</v>
      </c>
      <c r="X443" s="39">
        <v>11</v>
      </c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</row>
    <row r="444" spans="1:102" ht="50.1" customHeight="1">
      <c r="A444" s="46" t="s">
        <v>1287</v>
      </c>
      <c r="B444" s="31" t="s">
        <v>35</v>
      </c>
      <c r="C444" s="47" t="s">
        <v>1284</v>
      </c>
      <c r="D444" s="47" t="s">
        <v>1211</v>
      </c>
      <c r="E444" s="47" t="s">
        <v>1285</v>
      </c>
      <c r="F444" s="47" t="s">
        <v>1286</v>
      </c>
      <c r="G444" s="31" t="s">
        <v>119</v>
      </c>
      <c r="H444" s="31">
        <v>0</v>
      </c>
      <c r="I444" s="33">
        <v>590000000</v>
      </c>
      <c r="J444" s="33" t="s">
        <v>42</v>
      </c>
      <c r="K444" s="31" t="s">
        <v>1288</v>
      </c>
      <c r="L444" s="33" t="s">
        <v>44</v>
      </c>
      <c r="M444" s="31" t="s">
        <v>86</v>
      </c>
      <c r="N444" s="31" t="s">
        <v>518</v>
      </c>
      <c r="O444" s="31" t="s">
        <v>481</v>
      </c>
      <c r="P444" s="33" t="s">
        <v>1238</v>
      </c>
      <c r="Q444" s="31" t="s">
        <v>1239</v>
      </c>
      <c r="R444" s="48">
        <v>440</v>
      </c>
      <c r="S444" s="48">
        <v>134.4</v>
      </c>
      <c r="T444" s="49">
        <f t="shared" si="29"/>
        <v>59136</v>
      </c>
      <c r="U444" s="49">
        <v>66232.320000000007</v>
      </c>
      <c r="V444" s="70"/>
      <c r="W444" s="33">
        <v>2016</v>
      </c>
      <c r="X444" s="31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</row>
    <row r="445" spans="1:102" ht="50.1" customHeight="1">
      <c r="A445" s="30" t="s">
        <v>1289</v>
      </c>
      <c r="B445" s="31" t="s">
        <v>35</v>
      </c>
      <c r="C445" s="32" t="s">
        <v>1290</v>
      </c>
      <c r="D445" s="32" t="s">
        <v>1211</v>
      </c>
      <c r="E445" s="32" t="s">
        <v>1291</v>
      </c>
      <c r="F445" s="32" t="s">
        <v>1292</v>
      </c>
      <c r="G445" s="33" t="s">
        <v>119</v>
      </c>
      <c r="H445" s="34">
        <v>0</v>
      </c>
      <c r="I445" s="33" t="s">
        <v>41</v>
      </c>
      <c r="J445" s="33" t="s">
        <v>42</v>
      </c>
      <c r="K445" s="33" t="s">
        <v>222</v>
      </c>
      <c r="L445" s="33" t="s">
        <v>44</v>
      </c>
      <c r="M445" s="33" t="s">
        <v>86</v>
      </c>
      <c r="N445" s="33" t="s">
        <v>343</v>
      </c>
      <c r="O445" s="33" t="s">
        <v>58</v>
      </c>
      <c r="P445" s="33" t="s">
        <v>985</v>
      </c>
      <c r="Q445" s="33" t="s">
        <v>1214</v>
      </c>
      <c r="R445" s="35">
        <v>180</v>
      </c>
      <c r="S445" s="35">
        <v>67.400000000000006</v>
      </c>
      <c r="T445" s="36">
        <v>0</v>
      </c>
      <c r="U445" s="37">
        <f t="shared" si="30"/>
        <v>0</v>
      </c>
      <c r="V445" s="38" t="s">
        <v>50</v>
      </c>
      <c r="W445" s="33">
        <v>2016</v>
      </c>
      <c r="X445" s="39">
        <v>11</v>
      </c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</row>
    <row r="446" spans="1:102" ht="50.1" customHeight="1">
      <c r="A446" s="46" t="s">
        <v>1293</v>
      </c>
      <c r="B446" s="31" t="s">
        <v>35</v>
      </c>
      <c r="C446" s="47" t="s">
        <v>1290</v>
      </c>
      <c r="D446" s="47" t="s">
        <v>1211</v>
      </c>
      <c r="E446" s="47" t="s">
        <v>1291</v>
      </c>
      <c r="F446" s="47" t="s">
        <v>1292</v>
      </c>
      <c r="G446" s="31" t="s">
        <v>119</v>
      </c>
      <c r="H446" s="31">
        <v>0</v>
      </c>
      <c r="I446" s="33">
        <v>590000000</v>
      </c>
      <c r="J446" s="33" t="s">
        <v>42</v>
      </c>
      <c r="K446" s="31" t="s">
        <v>1288</v>
      </c>
      <c r="L446" s="33" t="s">
        <v>44</v>
      </c>
      <c r="M446" s="31" t="s">
        <v>86</v>
      </c>
      <c r="N446" s="31" t="s">
        <v>518</v>
      </c>
      <c r="O446" s="31" t="s">
        <v>481</v>
      </c>
      <c r="P446" s="33" t="s">
        <v>985</v>
      </c>
      <c r="Q446" s="31" t="s">
        <v>1214</v>
      </c>
      <c r="R446" s="48">
        <v>180</v>
      </c>
      <c r="S446" s="48">
        <v>67.400000000000006</v>
      </c>
      <c r="T446" s="49">
        <f t="shared" si="29"/>
        <v>12132.000000000002</v>
      </c>
      <c r="U446" s="49">
        <v>13587.840000000004</v>
      </c>
      <c r="V446" s="70"/>
      <c r="W446" s="33">
        <v>2016</v>
      </c>
      <c r="X446" s="31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</row>
    <row r="447" spans="1:102" ht="50.1" customHeight="1">
      <c r="A447" s="30" t="s">
        <v>1294</v>
      </c>
      <c r="B447" s="31" t="s">
        <v>35</v>
      </c>
      <c r="C447" s="32" t="s">
        <v>1295</v>
      </c>
      <c r="D447" s="32" t="s">
        <v>1211</v>
      </c>
      <c r="E447" s="32" t="s">
        <v>1296</v>
      </c>
      <c r="F447" s="32" t="s">
        <v>1297</v>
      </c>
      <c r="G447" s="33" t="s">
        <v>119</v>
      </c>
      <c r="H447" s="34">
        <v>0</v>
      </c>
      <c r="I447" s="33" t="s">
        <v>41</v>
      </c>
      <c r="J447" s="33" t="s">
        <v>42</v>
      </c>
      <c r="K447" s="33" t="s">
        <v>222</v>
      </c>
      <c r="L447" s="33" t="s">
        <v>44</v>
      </c>
      <c r="M447" s="33" t="s">
        <v>86</v>
      </c>
      <c r="N447" s="33" t="s">
        <v>343</v>
      </c>
      <c r="O447" s="33" t="s">
        <v>58</v>
      </c>
      <c r="P447" s="33" t="s">
        <v>985</v>
      </c>
      <c r="Q447" s="33" t="s">
        <v>1214</v>
      </c>
      <c r="R447" s="35">
        <v>400</v>
      </c>
      <c r="S447" s="35">
        <v>659.82</v>
      </c>
      <c r="T447" s="36">
        <v>0</v>
      </c>
      <c r="U447" s="37">
        <f t="shared" si="30"/>
        <v>0</v>
      </c>
      <c r="V447" s="38" t="s">
        <v>50</v>
      </c>
      <c r="W447" s="33">
        <v>2016</v>
      </c>
      <c r="X447" s="39">
        <v>11</v>
      </c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</row>
    <row r="448" spans="1:102" ht="50.1" customHeight="1">
      <c r="A448" s="46" t="s">
        <v>1298</v>
      </c>
      <c r="B448" s="31" t="s">
        <v>35</v>
      </c>
      <c r="C448" s="47" t="s">
        <v>1295</v>
      </c>
      <c r="D448" s="47" t="s">
        <v>1211</v>
      </c>
      <c r="E448" s="47" t="s">
        <v>1296</v>
      </c>
      <c r="F448" s="47" t="s">
        <v>1297</v>
      </c>
      <c r="G448" s="31" t="s">
        <v>119</v>
      </c>
      <c r="H448" s="31">
        <v>0</v>
      </c>
      <c r="I448" s="33">
        <v>590000000</v>
      </c>
      <c r="J448" s="33" t="s">
        <v>42</v>
      </c>
      <c r="K448" s="31" t="s">
        <v>1288</v>
      </c>
      <c r="L448" s="33" t="s">
        <v>44</v>
      </c>
      <c r="M448" s="31" t="s">
        <v>86</v>
      </c>
      <c r="N448" s="31" t="s">
        <v>518</v>
      </c>
      <c r="O448" s="31" t="s">
        <v>481</v>
      </c>
      <c r="P448" s="33" t="s">
        <v>985</v>
      </c>
      <c r="Q448" s="31" t="s">
        <v>1214</v>
      </c>
      <c r="R448" s="48">
        <v>400</v>
      </c>
      <c r="S448" s="48">
        <v>659.82</v>
      </c>
      <c r="T448" s="49">
        <f t="shared" si="29"/>
        <v>263928</v>
      </c>
      <c r="U448" s="49">
        <v>295599.36000000004</v>
      </c>
      <c r="V448" s="70"/>
      <c r="W448" s="33">
        <v>2016</v>
      </c>
      <c r="X448" s="31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</row>
    <row r="449" spans="1:102" ht="50.1" customHeight="1">
      <c r="A449" s="30" t="s">
        <v>1299</v>
      </c>
      <c r="B449" s="31" t="s">
        <v>35</v>
      </c>
      <c r="C449" s="32" t="s">
        <v>1300</v>
      </c>
      <c r="D449" s="32" t="s">
        <v>1211</v>
      </c>
      <c r="E449" s="32" t="s">
        <v>1301</v>
      </c>
      <c r="F449" s="32" t="s">
        <v>1302</v>
      </c>
      <c r="G449" s="33" t="s">
        <v>119</v>
      </c>
      <c r="H449" s="34">
        <v>0</v>
      </c>
      <c r="I449" s="33" t="s">
        <v>41</v>
      </c>
      <c r="J449" s="33" t="s">
        <v>42</v>
      </c>
      <c r="K449" s="33" t="s">
        <v>222</v>
      </c>
      <c r="L449" s="33" t="s">
        <v>44</v>
      </c>
      <c r="M449" s="33" t="s">
        <v>86</v>
      </c>
      <c r="N449" s="33" t="s">
        <v>343</v>
      </c>
      <c r="O449" s="33" t="s">
        <v>58</v>
      </c>
      <c r="P449" s="33" t="s">
        <v>985</v>
      </c>
      <c r="Q449" s="33" t="s">
        <v>1214</v>
      </c>
      <c r="R449" s="35">
        <v>20</v>
      </c>
      <c r="S449" s="35">
        <v>105.36</v>
      </c>
      <c r="T449" s="36">
        <v>0</v>
      </c>
      <c r="U449" s="37">
        <f t="shared" si="30"/>
        <v>0</v>
      </c>
      <c r="V449" s="38" t="s">
        <v>50</v>
      </c>
      <c r="W449" s="33">
        <v>2016</v>
      </c>
      <c r="X449" s="39">
        <v>11</v>
      </c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</row>
    <row r="450" spans="1:102" ht="50.1" customHeight="1">
      <c r="A450" s="46" t="s">
        <v>1303</v>
      </c>
      <c r="B450" s="31" t="s">
        <v>35</v>
      </c>
      <c r="C450" s="47" t="s">
        <v>1300</v>
      </c>
      <c r="D450" s="47" t="s">
        <v>1211</v>
      </c>
      <c r="E450" s="47" t="s">
        <v>1301</v>
      </c>
      <c r="F450" s="47" t="s">
        <v>1302</v>
      </c>
      <c r="G450" s="31" t="s">
        <v>119</v>
      </c>
      <c r="H450" s="31">
        <v>0</v>
      </c>
      <c r="I450" s="33">
        <v>590000000</v>
      </c>
      <c r="J450" s="33" t="s">
        <v>42</v>
      </c>
      <c r="K450" s="31" t="s">
        <v>1288</v>
      </c>
      <c r="L450" s="33" t="s">
        <v>44</v>
      </c>
      <c r="M450" s="31" t="s">
        <v>86</v>
      </c>
      <c r="N450" s="31" t="s">
        <v>518</v>
      </c>
      <c r="O450" s="31" t="s">
        <v>481</v>
      </c>
      <c r="P450" s="33" t="s">
        <v>985</v>
      </c>
      <c r="Q450" s="31" t="s">
        <v>1214</v>
      </c>
      <c r="R450" s="48">
        <v>20</v>
      </c>
      <c r="S450" s="48">
        <v>105.36</v>
      </c>
      <c r="T450" s="49">
        <f t="shared" si="29"/>
        <v>2107.1999999999998</v>
      </c>
      <c r="U450" s="49">
        <v>2360.0639999999999</v>
      </c>
      <c r="V450" s="70"/>
      <c r="W450" s="33">
        <v>2016</v>
      </c>
      <c r="X450" s="31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</row>
    <row r="451" spans="1:102" ht="50.1" customHeight="1">
      <c r="A451" s="30" t="s">
        <v>1304</v>
      </c>
      <c r="B451" s="31" t="s">
        <v>35</v>
      </c>
      <c r="C451" s="32" t="s">
        <v>1305</v>
      </c>
      <c r="D451" s="32" t="s">
        <v>1211</v>
      </c>
      <c r="E451" s="32" t="s">
        <v>1306</v>
      </c>
      <c r="F451" s="32" t="s">
        <v>1307</v>
      </c>
      <c r="G451" s="33" t="s">
        <v>119</v>
      </c>
      <c r="H451" s="34">
        <v>0</v>
      </c>
      <c r="I451" s="33" t="s">
        <v>41</v>
      </c>
      <c r="J451" s="33" t="s">
        <v>42</v>
      </c>
      <c r="K451" s="33" t="s">
        <v>222</v>
      </c>
      <c r="L451" s="33" t="s">
        <v>44</v>
      </c>
      <c r="M451" s="33" t="s">
        <v>86</v>
      </c>
      <c r="N451" s="33" t="s">
        <v>343</v>
      </c>
      <c r="O451" s="33" t="s">
        <v>58</v>
      </c>
      <c r="P451" s="33" t="s">
        <v>985</v>
      </c>
      <c r="Q451" s="33" t="s">
        <v>1214</v>
      </c>
      <c r="R451" s="35">
        <v>830</v>
      </c>
      <c r="S451" s="35">
        <v>170.53</v>
      </c>
      <c r="T451" s="36">
        <v>0</v>
      </c>
      <c r="U451" s="37">
        <f t="shared" si="30"/>
        <v>0</v>
      </c>
      <c r="V451" s="38" t="s">
        <v>50</v>
      </c>
      <c r="W451" s="33">
        <v>2016</v>
      </c>
      <c r="X451" s="39">
        <v>11</v>
      </c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</row>
    <row r="452" spans="1:102" ht="50.1" customHeight="1">
      <c r="A452" s="46" t="s">
        <v>1308</v>
      </c>
      <c r="B452" s="31" t="s">
        <v>35</v>
      </c>
      <c r="C452" s="47" t="s">
        <v>1305</v>
      </c>
      <c r="D452" s="47" t="s">
        <v>1211</v>
      </c>
      <c r="E452" s="47" t="s">
        <v>1306</v>
      </c>
      <c r="F452" s="47" t="s">
        <v>1307</v>
      </c>
      <c r="G452" s="31" t="s">
        <v>119</v>
      </c>
      <c r="H452" s="31">
        <v>0</v>
      </c>
      <c r="I452" s="33">
        <v>590000000</v>
      </c>
      <c r="J452" s="33" t="s">
        <v>42</v>
      </c>
      <c r="K452" s="31" t="s">
        <v>1288</v>
      </c>
      <c r="L452" s="33" t="s">
        <v>44</v>
      </c>
      <c r="M452" s="31" t="s">
        <v>86</v>
      </c>
      <c r="N452" s="31" t="s">
        <v>518</v>
      </c>
      <c r="O452" s="31" t="s">
        <v>481</v>
      </c>
      <c r="P452" s="33" t="s">
        <v>985</v>
      </c>
      <c r="Q452" s="31" t="s">
        <v>1214</v>
      </c>
      <c r="R452" s="48">
        <v>830</v>
      </c>
      <c r="S452" s="48">
        <v>170.53</v>
      </c>
      <c r="T452" s="49">
        <f t="shared" si="29"/>
        <v>141539.9</v>
      </c>
      <c r="U452" s="49">
        <v>158524.68799999999</v>
      </c>
      <c r="V452" s="70"/>
      <c r="W452" s="33">
        <v>2016</v>
      </c>
      <c r="X452" s="31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</row>
    <row r="453" spans="1:102" ht="50.1" customHeight="1">
      <c r="A453" s="30" t="s">
        <v>1309</v>
      </c>
      <c r="B453" s="31" t="s">
        <v>35</v>
      </c>
      <c r="C453" s="32" t="s">
        <v>1310</v>
      </c>
      <c r="D453" s="32" t="s">
        <v>1211</v>
      </c>
      <c r="E453" s="32" t="s">
        <v>1311</v>
      </c>
      <c r="F453" s="32" t="s">
        <v>1312</v>
      </c>
      <c r="G453" s="33" t="s">
        <v>119</v>
      </c>
      <c r="H453" s="34">
        <v>0</v>
      </c>
      <c r="I453" s="33" t="s">
        <v>41</v>
      </c>
      <c r="J453" s="33" t="s">
        <v>42</v>
      </c>
      <c r="K453" s="33" t="s">
        <v>222</v>
      </c>
      <c r="L453" s="33" t="s">
        <v>44</v>
      </c>
      <c r="M453" s="33" t="s">
        <v>86</v>
      </c>
      <c r="N453" s="33" t="s">
        <v>343</v>
      </c>
      <c r="O453" s="33" t="s">
        <v>58</v>
      </c>
      <c r="P453" s="33" t="s">
        <v>985</v>
      </c>
      <c r="Q453" s="33" t="s">
        <v>1214</v>
      </c>
      <c r="R453" s="35">
        <v>30</v>
      </c>
      <c r="S453" s="35">
        <v>141.07</v>
      </c>
      <c r="T453" s="36">
        <v>0</v>
      </c>
      <c r="U453" s="37">
        <f t="shared" si="30"/>
        <v>0</v>
      </c>
      <c r="V453" s="38" t="s">
        <v>50</v>
      </c>
      <c r="W453" s="33">
        <v>2016</v>
      </c>
      <c r="X453" s="39">
        <v>11</v>
      </c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</row>
    <row r="454" spans="1:102" ht="50.1" customHeight="1">
      <c r="A454" s="46" t="s">
        <v>1313</v>
      </c>
      <c r="B454" s="31" t="s">
        <v>35</v>
      </c>
      <c r="C454" s="47" t="s">
        <v>1310</v>
      </c>
      <c r="D454" s="47" t="s">
        <v>1211</v>
      </c>
      <c r="E454" s="47" t="s">
        <v>1311</v>
      </c>
      <c r="F454" s="47" t="s">
        <v>1312</v>
      </c>
      <c r="G454" s="31" t="s">
        <v>119</v>
      </c>
      <c r="H454" s="31">
        <v>0</v>
      </c>
      <c r="I454" s="33">
        <v>590000000</v>
      </c>
      <c r="J454" s="33" t="s">
        <v>42</v>
      </c>
      <c r="K454" s="31" t="s">
        <v>1288</v>
      </c>
      <c r="L454" s="33" t="s">
        <v>44</v>
      </c>
      <c r="M454" s="31" t="s">
        <v>86</v>
      </c>
      <c r="N454" s="31" t="s">
        <v>518</v>
      </c>
      <c r="O454" s="31" t="s">
        <v>481</v>
      </c>
      <c r="P454" s="33" t="s">
        <v>985</v>
      </c>
      <c r="Q454" s="31" t="s">
        <v>1214</v>
      </c>
      <c r="R454" s="48">
        <v>30</v>
      </c>
      <c r="S454" s="48">
        <v>141.07</v>
      </c>
      <c r="T454" s="49">
        <f t="shared" si="29"/>
        <v>4232.0999999999995</v>
      </c>
      <c r="U454" s="49">
        <v>4739.9520000000002</v>
      </c>
      <c r="V454" s="70"/>
      <c r="W454" s="33">
        <v>2016</v>
      </c>
      <c r="X454" s="31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</row>
    <row r="455" spans="1:102" ht="50.1" customHeight="1">
      <c r="A455" s="30" t="s">
        <v>1314</v>
      </c>
      <c r="B455" s="31" t="s">
        <v>35</v>
      </c>
      <c r="C455" s="32" t="s">
        <v>1315</v>
      </c>
      <c r="D455" s="32" t="s">
        <v>1211</v>
      </c>
      <c r="E455" s="32" t="s">
        <v>1316</v>
      </c>
      <c r="F455" s="32" t="s">
        <v>1317</v>
      </c>
      <c r="G455" s="33" t="s">
        <v>119</v>
      </c>
      <c r="H455" s="34">
        <v>0</v>
      </c>
      <c r="I455" s="33" t="s">
        <v>41</v>
      </c>
      <c r="J455" s="33" t="s">
        <v>42</v>
      </c>
      <c r="K455" s="33" t="s">
        <v>222</v>
      </c>
      <c r="L455" s="33" t="s">
        <v>44</v>
      </c>
      <c r="M455" s="33" t="s">
        <v>86</v>
      </c>
      <c r="N455" s="33" t="s">
        <v>343</v>
      </c>
      <c r="O455" s="33" t="s">
        <v>58</v>
      </c>
      <c r="P455" s="33" t="s">
        <v>985</v>
      </c>
      <c r="Q455" s="33" t="s">
        <v>1214</v>
      </c>
      <c r="R455" s="35">
        <v>880</v>
      </c>
      <c r="S455" s="35">
        <v>223.21</v>
      </c>
      <c r="T455" s="36">
        <v>0</v>
      </c>
      <c r="U455" s="37">
        <f t="shared" si="30"/>
        <v>0</v>
      </c>
      <c r="V455" s="38" t="s">
        <v>50</v>
      </c>
      <c r="W455" s="33">
        <v>2016</v>
      </c>
      <c r="X455" s="39">
        <v>11</v>
      </c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</row>
    <row r="456" spans="1:102" ht="50.1" customHeight="1">
      <c r="A456" s="46" t="s">
        <v>1318</v>
      </c>
      <c r="B456" s="31" t="s">
        <v>35</v>
      </c>
      <c r="C456" s="47" t="s">
        <v>1315</v>
      </c>
      <c r="D456" s="47" t="s">
        <v>1211</v>
      </c>
      <c r="E456" s="47" t="s">
        <v>1316</v>
      </c>
      <c r="F456" s="47" t="s">
        <v>1317</v>
      </c>
      <c r="G456" s="31" t="s">
        <v>119</v>
      </c>
      <c r="H456" s="31">
        <v>0</v>
      </c>
      <c r="I456" s="33">
        <v>590000000</v>
      </c>
      <c r="J456" s="33" t="s">
        <v>42</v>
      </c>
      <c r="K456" s="31" t="s">
        <v>1288</v>
      </c>
      <c r="L456" s="33" t="s">
        <v>44</v>
      </c>
      <c r="M456" s="31" t="s">
        <v>86</v>
      </c>
      <c r="N456" s="31" t="s">
        <v>518</v>
      </c>
      <c r="O456" s="31" t="s">
        <v>481</v>
      </c>
      <c r="P456" s="33" t="s">
        <v>985</v>
      </c>
      <c r="Q456" s="31" t="s">
        <v>1214</v>
      </c>
      <c r="R456" s="48">
        <v>880</v>
      </c>
      <c r="S456" s="48">
        <v>223.21</v>
      </c>
      <c r="T456" s="49">
        <f t="shared" si="29"/>
        <v>196424.80000000002</v>
      </c>
      <c r="U456" s="49">
        <v>219995.77600000004</v>
      </c>
      <c r="V456" s="70"/>
      <c r="W456" s="33">
        <v>2016</v>
      </c>
      <c r="X456" s="31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</row>
    <row r="457" spans="1:102" ht="50.1" customHeight="1">
      <c r="A457" s="30" t="s">
        <v>1319</v>
      </c>
      <c r="B457" s="31" t="s">
        <v>35</v>
      </c>
      <c r="C457" s="32" t="s">
        <v>1320</v>
      </c>
      <c r="D457" s="32" t="s">
        <v>1211</v>
      </c>
      <c r="E457" s="32" t="s">
        <v>1321</v>
      </c>
      <c r="F457" s="32" t="s">
        <v>1322</v>
      </c>
      <c r="G457" s="33" t="s">
        <v>119</v>
      </c>
      <c r="H457" s="34">
        <v>0</v>
      </c>
      <c r="I457" s="33" t="s">
        <v>41</v>
      </c>
      <c r="J457" s="33" t="s">
        <v>42</v>
      </c>
      <c r="K457" s="33" t="s">
        <v>222</v>
      </c>
      <c r="L457" s="33" t="s">
        <v>44</v>
      </c>
      <c r="M457" s="33" t="s">
        <v>86</v>
      </c>
      <c r="N457" s="33" t="s">
        <v>343</v>
      </c>
      <c r="O457" s="33" t="s">
        <v>58</v>
      </c>
      <c r="P457" s="33" t="s">
        <v>985</v>
      </c>
      <c r="Q457" s="33" t="s">
        <v>1214</v>
      </c>
      <c r="R457" s="35">
        <v>350</v>
      </c>
      <c r="S457" s="35">
        <v>267.86</v>
      </c>
      <c r="T457" s="36">
        <v>0</v>
      </c>
      <c r="U457" s="37">
        <f t="shared" si="30"/>
        <v>0</v>
      </c>
      <c r="V457" s="38" t="s">
        <v>50</v>
      </c>
      <c r="W457" s="33">
        <v>2016</v>
      </c>
      <c r="X457" s="39">
        <v>11</v>
      </c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</row>
    <row r="458" spans="1:102" ht="50.1" customHeight="1">
      <c r="A458" s="46" t="s">
        <v>1323</v>
      </c>
      <c r="B458" s="31" t="s">
        <v>35</v>
      </c>
      <c r="C458" s="47" t="s">
        <v>1320</v>
      </c>
      <c r="D458" s="47" t="s">
        <v>1211</v>
      </c>
      <c r="E458" s="123" t="s">
        <v>1321</v>
      </c>
      <c r="F458" s="47" t="s">
        <v>1322</v>
      </c>
      <c r="G458" s="31" t="s">
        <v>119</v>
      </c>
      <c r="H458" s="31">
        <v>0</v>
      </c>
      <c r="I458" s="33">
        <v>590000000</v>
      </c>
      <c r="J458" s="33" t="s">
        <v>42</v>
      </c>
      <c r="K458" s="31" t="s">
        <v>1288</v>
      </c>
      <c r="L458" s="33" t="s">
        <v>44</v>
      </c>
      <c r="M458" s="31" t="s">
        <v>86</v>
      </c>
      <c r="N458" s="31" t="s">
        <v>518</v>
      </c>
      <c r="O458" s="31" t="s">
        <v>481</v>
      </c>
      <c r="P458" s="33" t="s">
        <v>985</v>
      </c>
      <c r="Q458" s="31" t="s">
        <v>1214</v>
      </c>
      <c r="R458" s="48">
        <v>350</v>
      </c>
      <c r="S458" s="48">
        <v>267.86</v>
      </c>
      <c r="T458" s="49">
        <f t="shared" si="29"/>
        <v>93751</v>
      </c>
      <c r="U458" s="49">
        <v>105001.12000000001</v>
      </c>
      <c r="V458" s="70"/>
      <c r="W458" s="33">
        <v>2016</v>
      </c>
      <c r="X458" s="31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</row>
    <row r="459" spans="1:102" ht="50.1" customHeight="1">
      <c r="A459" s="30" t="s">
        <v>1324</v>
      </c>
      <c r="B459" s="31" t="s">
        <v>35</v>
      </c>
      <c r="C459" s="32" t="s">
        <v>1325</v>
      </c>
      <c r="D459" s="32" t="s">
        <v>1211</v>
      </c>
      <c r="E459" s="32" t="s">
        <v>1326</v>
      </c>
      <c r="F459" s="32" t="s">
        <v>1327</v>
      </c>
      <c r="G459" s="33" t="s">
        <v>119</v>
      </c>
      <c r="H459" s="34">
        <v>0</v>
      </c>
      <c r="I459" s="33" t="s">
        <v>41</v>
      </c>
      <c r="J459" s="33" t="s">
        <v>42</v>
      </c>
      <c r="K459" s="33" t="s">
        <v>222</v>
      </c>
      <c r="L459" s="33" t="s">
        <v>44</v>
      </c>
      <c r="M459" s="33" t="s">
        <v>86</v>
      </c>
      <c r="N459" s="33" t="s">
        <v>343</v>
      </c>
      <c r="O459" s="33" t="s">
        <v>58</v>
      </c>
      <c r="P459" s="33" t="s">
        <v>985</v>
      </c>
      <c r="Q459" s="33" t="s">
        <v>1214</v>
      </c>
      <c r="R459" s="35">
        <v>105</v>
      </c>
      <c r="S459" s="35">
        <v>277.67</v>
      </c>
      <c r="T459" s="36">
        <v>0</v>
      </c>
      <c r="U459" s="37">
        <f t="shared" si="30"/>
        <v>0</v>
      </c>
      <c r="V459" s="38" t="s">
        <v>50</v>
      </c>
      <c r="W459" s="33">
        <v>2016</v>
      </c>
      <c r="X459" s="39">
        <v>11</v>
      </c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</row>
    <row r="460" spans="1:102" ht="50.1" customHeight="1">
      <c r="A460" s="46" t="s">
        <v>1328</v>
      </c>
      <c r="B460" s="31" t="s">
        <v>35</v>
      </c>
      <c r="C460" s="47" t="s">
        <v>1325</v>
      </c>
      <c r="D460" s="47" t="s">
        <v>1211</v>
      </c>
      <c r="E460" s="47" t="s">
        <v>1326</v>
      </c>
      <c r="F460" s="47" t="s">
        <v>1327</v>
      </c>
      <c r="G460" s="31" t="s">
        <v>119</v>
      </c>
      <c r="H460" s="31">
        <v>0</v>
      </c>
      <c r="I460" s="33">
        <v>590000000</v>
      </c>
      <c r="J460" s="33" t="s">
        <v>42</v>
      </c>
      <c r="K460" s="31" t="s">
        <v>1288</v>
      </c>
      <c r="L460" s="33" t="s">
        <v>44</v>
      </c>
      <c r="M460" s="31" t="s">
        <v>86</v>
      </c>
      <c r="N460" s="31" t="s">
        <v>518</v>
      </c>
      <c r="O460" s="31" t="s">
        <v>481</v>
      </c>
      <c r="P460" s="33" t="s">
        <v>985</v>
      </c>
      <c r="Q460" s="31" t="s">
        <v>1214</v>
      </c>
      <c r="R460" s="48">
        <v>105</v>
      </c>
      <c r="S460" s="48">
        <v>277.67</v>
      </c>
      <c r="T460" s="49">
        <f t="shared" si="29"/>
        <v>29155.350000000002</v>
      </c>
      <c r="U460" s="49">
        <v>32653.992000000006</v>
      </c>
      <c r="V460" s="70"/>
      <c r="W460" s="33">
        <v>2016</v>
      </c>
      <c r="X460" s="31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</row>
    <row r="461" spans="1:102" ht="50.1" customHeight="1">
      <c r="A461" s="30" t="s">
        <v>1329</v>
      </c>
      <c r="B461" s="31" t="s">
        <v>35</v>
      </c>
      <c r="C461" s="32" t="s">
        <v>1330</v>
      </c>
      <c r="D461" s="32" t="s">
        <v>1211</v>
      </c>
      <c r="E461" s="32" t="s">
        <v>1331</v>
      </c>
      <c r="F461" s="32" t="s">
        <v>1332</v>
      </c>
      <c r="G461" s="33" t="s">
        <v>119</v>
      </c>
      <c r="H461" s="34">
        <v>0</v>
      </c>
      <c r="I461" s="33" t="s">
        <v>41</v>
      </c>
      <c r="J461" s="33" t="s">
        <v>42</v>
      </c>
      <c r="K461" s="33" t="s">
        <v>222</v>
      </c>
      <c r="L461" s="33" t="s">
        <v>44</v>
      </c>
      <c r="M461" s="33" t="s">
        <v>86</v>
      </c>
      <c r="N461" s="33" t="s">
        <v>343</v>
      </c>
      <c r="O461" s="33" t="s">
        <v>58</v>
      </c>
      <c r="P461" s="33" t="s">
        <v>985</v>
      </c>
      <c r="Q461" s="33" t="s">
        <v>1214</v>
      </c>
      <c r="R461" s="35">
        <v>370</v>
      </c>
      <c r="S461" s="35">
        <v>334.82</v>
      </c>
      <c r="T461" s="36">
        <v>0</v>
      </c>
      <c r="U461" s="37">
        <f t="shared" si="30"/>
        <v>0</v>
      </c>
      <c r="V461" s="38" t="s">
        <v>50</v>
      </c>
      <c r="W461" s="33">
        <v>2016</v>
      </c>
      <c r="X461" s="39">
        <v>11</v>
      </c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</row>
    <row r="462" spans="1:102" ht="50.1" customHeight="1">
      <c r="A462" s="46" t="s">
        <v>1333</v>
      </c>
      <c r="B462" s="31" t="s">
        <v>35</v>
      </c>
      <c r="C462" s="47" t="s">
        <v>1330</v>
      </c>
      <c r="D462" s="47" t="s">
        <v>1211</v>
      </c>
      <c r="E462" s="47" t="s">
        <v>1331</v>
      </c>
      <c r="F462" s="47" t="s">
        <v>1332</v>
      </c>
      <c r="G462" s="31" t="s">
        <v>119</v>
      </c>
      <c r="H462" s="31">
        <v>0</v>
      </c>
      <c r="I462" s="33">
        <v>590000000</v>
      </c>
      <c r="J462" s="33" t="s">
        <v>42</v>
      </c>
      <c r="K462" s="31" t="s">
        <v>1288</v>
      </c>
      <c r="L462" s="33" t="s">
        <v>44</v>
      </c>
      <c r="M462" s="31" t="s">
        <v>86</v>
      </c>
      <c r="N462" s="31" t="s">
        <v>518</v>
      </c>
      <c r="O462" s="31" t="s">
        <v>481</v>
      </c>
      <c r="P462" s="33" t="s">
        <v>985</v>
      </c>
      <c r="Q462" s="31" t="s">
        <v>1214</v>
      </c>
      <c r="R462" s="48">
        <v>370</v>
      </c>
      <c r="S462" s="48">
        <v>334.82</v>
      </c>
      <c r="T462" s="49">
        <f t="shared" si="29"/>
        <v>123883.4</v>
      </c>
      <c r="U462" s="49">
        <v>138749.408</v>
      </c>
      <c r="V462" s="70"/>
      <c r="W462" s="33">
        <v>2016</v>
      </c>
      <c r="X462" s="31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</row>
    <row r="463" spans="1:102" ht="50.1" customHeight="1">
      <c r="A463" s="30" t="s">
        <v>1334</v>
      </c>
      <c r="B463" s="31" t="s">
        <v>35</v>
      </c>
      <c r="C463" s="32" t="s">
        <v>1335</v>
      </c>
      <c r="D463" s="32" t="s">
        <v>1211</v>
      </c>
      <c r="E463" s="32" t="s">
        <v>1336</v>
      </c>
      <c r="F463" s="32" t="s">
        <v>1337</v>
      </c>
      <c r="G463" s="33" t="s">
        <v>119</v>
      </c>
      <c r="H463" s="34">
        <v>0</v>
      </c>
      <c r="I463" s="33" t="s">
        <v>41</v>
      </c>
      <c r="J463" s="33" t="s">
        <v>42</v>
      </c>
      <c r="K463" s="33" t="s">
        <v>222</v>
      </c>
      <c r="L463" s="33" t="s">
        <v>44</v>
      </c>
      <c r="M463" s="33" t="s">
        <v>86</v>
      </c>
      <c r="N463" s="33" t="s">
        <v>343</v>
      </c>
      <c r="O463" s="33" t="s">
        <v>58</v>
      </c>
      <c r="P463" s="33" t="s">
        <v>985</v>
      </c>
      <c r="Q463" s="33" t="s">
        <v>1214</v>
      </c>
      <c r="R463" s="35">
        <v>150</v>
      </c>
      <c r="S463" s="35">
        <v>335.71</v>
      </c>
      <c r="T463" s="36">
        <v>0</v>
      </c>
      <c r="U463" s="37">
        <f t="shared" si="30"/>
        <v>0</v>
      </c>
      <c r="V463" s="38" t="s">
        <v>50</v>
      </c>
      <c r="W463" s="33">
        <v>2016</v>
      </c>
      <c r="X463" s="39">
        <v>11</v>
      </c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</row>
    <row r="464" spans="1:102" ht="50.1" customHeight="1">
      <c r="A464" s="46" t="s">
        <v>1338</v>
      </c>
      <c r="B464" s="31" t="s">
        <v>35</v>
      </c>
      <c r="C464" s="47" t="s">
        <v>1335</v>
      </c>
      <c r="D464" s="47" t="s">
        <v>1211</v>
      </c>
      <c r="E464" s="47" t="s">
        <v>1336</v>
      </c>
      <c r="F464" s="47" t="s">
        <v>1337</v>
      </c>
      <c r="G464" s="31" t="s">
        <v>119</v>
      </c>
      <c r="H464" s="31">
        <v>0</v>
      </c>
      <c r="I464" s="33">
        <v>590000000</v>
      </c>
      <c r="J464" s="33" t="s">
        <v>42</v>
      </c>
      <c r="K464" s="31" t="s">
        <v>1288</v>
      </c>
      <c r="L464" s="33" t="s">
        <v>44</v>
      </c>
      <c r="M464" s="31" t="s">
        <v>86</v>
      </c>
      <c r="N464" s="31" t="s">
        <v>518</v>
      </c>
      <c r="O464" s="31" t="s">
        <v>481</v>
      </c>
      <c r="P464" s="33" t="s">
        <v>985</v>
      </c>
      <c r="Q464" s="31" t="s">
        <v>1214</v>
      </c>
      <c r="R464" s="48">
        <v>150</v>
      </c>
      <c r="S464" s="48">
        <v>335.71</v>
      </c>
      <c r="T464" s="49">
        <f t="shared" si="29"/>
        <v>50356.5</v>
      </c>
      <c r="U464" s="49">
        <v>56399.280000000006</v>
      </c>
      <c r="V464" s="70"/>
      <c r="W464" s="33">
        <v>2016</v>
      </c>
      <c r="X464" s="31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</row>
    <row r="465" spans="1:102" ht="50.1" customHeight="1">
      <c r="A465" s="30" t="s">
        <v>1339</v>
      </c>
      <c r="B465" s="31" t="s">
        <v>35</v>
      </c>
      <c r="C465" s="32" t="s">
        <v>1340</v>
      </c>
      <c r="D465" s="32" t="s">
        <v>1211</v>
      </c>
      <c r="E465" s="32" t="s">
        <v>1341</v>
      </c>
      <c r="F465" s="32" t="s">
        <v>1342</v>
      </c>
      <c r="G465" s="33" t="s">
        <v>119</v>
      </c>
      <c r="H465" s="34">
        <v>0</v>
      </c>
      <c r="I465" s="33" t="s">
        <v>41</v>
      </c>
      <c r="J465" s="33" t="s">
        <v>42</v>
      </c>
      <c r="K465" s="33" t="s">
        <v>222</v>
      </c>
      <c r="L465" s="33" t="s">
        <v>44</v>
      </c>
      <c r="M465" s="33" t="s">
        <v>86</v>
      </c>
      <c r="N465" s="33" t="s">
        <v>343</v>
      </c>
      <c r="O465" s="33" t="s">
        <v>58</v>
      </c>
      <c r="P465" s="33" t="s">
        <v>985</v>
      </c>
      <c r="Q465" s="33" t="s">
        <v>1214</v>
      </c>
      <c r="R465" s="35">
        <v>330</v>
      </c>
      <c r="S465" s="35">
        <v>433.04</v>
      </c>
      <c r="T465" s="36">
        <v>0</v>
      </c>
      <c r="U465" s="37">
        <f t="shared" si="30"/>
        <v>0</v>
      </c>
      <c r="V465" s="38" t="s">
        <v>50</v>
      </c>
      <c r="W465" s="33">
        <v>2016</v>
      </c>
      <c r="X465" s="39">
        <v>11</v>
      </c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</row>
    <row r="466" spans="1:102" ht="50.1" customHeight="1">
      <c r="A466" s="46" t="s">
        <v>1343</v>
      </c>
      <c r="B466" s="31" t="s">
        <v>35</v>
      </c>
      <c r="C466" s="47" t="s">
        <v>1340</v>
      </c>
      <c r="D466" s="47" t="s">
        <v>1211</v>
      </c>
      <c r="E466" s="47" t="s">
        <v>1341</v>
      </c>
      <c r="F466" s="47" t="s">
        <v>1342</v>
      </c>
      <c r="G466" s="31" t="s">
        <v>119</v>
      </c>
      <c r="H466" s="31">
        <v>0</v>
      </c>
      <c r="I466" s="33">
        <v>590000000</v>
      </c>
      <c r="J466" s="33" t="s">
        <v>42</v>
      </c>
      <c r="K466" s="31" t="s">
        <v>1288</v>
      </c>
      <c r="L466" s="33" t="s">
        <v>44</v>
      </c>
      <c r="M466" s="31" t="s">
        <v>86</v>
      </c>
      <c r="N466" s="31" t="s">
        <v>518</v>
      </c>
      <c r="O466" s="31" t="s">
        <v>481</v>
      </c>
      <c r="P466" s="33" t="s">
        <v>985</v>
      </c>
      <c r="Q466" s="31" t="s">
        <v>1214</v>
      </c>
      <c r="R466" s="48">
        <v>330</v>
      </c>
      <c r="S466" s="48">
        <v>433.04</v>
      </c>
      <c r="T466" s="49">
        <f t="shared" si="29"/>
        <v>142903.20000000001</v>
      </c>
      <c r="U466" s="49">
        <v>160051.58400000003</v>
      </c>
      <c r="V466" s="70"/>
      <c r="W466" s="33">
        <v>2016</v>
      </c>
      <c r="X466" s="31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</row>
    <row r="467" spans="1:102" ht="50.1" customHeight="1">
      <c r="A467" s="30" t="s">
        <v>1344</v>
      </c>
      <c r="B467" s="31" t="s">
        <v>35</v>
      </c>
      <c r="C467" s="32" t="s">
        <v>1345</v>
      </c>
      <c r="D467" s="32" t="s">
        <v>1211</v>
      </c>
      <c r="E467" s="32" t="s">
        <v>1346</v>
      </c>
      <c r="F467" s="32" t="s">
        <v>1347</v>
      </c>
      <c r="G467" s="33" t="s">
        <v>119</v>
      </c>
      <c r="H467" s="34">
        <v>0</v>
      </c>
      <c r="I467" s="33" t="s">
        <v>41</v>
      </c>
      <c r="J467" s="33" t="s">
        <v>42</v>
      </c>
      <c r="K467" s="33" t="s">
        <v>222</v>
      </c>
      <c r="L467" s="33" t="s">
        <v>44</v>
      </c>
      <c r="M467" s="33" t="s">
        <v>86</v>
      </c>
      <c r="N467" s="33" t="s">
        <v>343</v>
      </c>
      <c r="O467" s="33" t="s">
        <v>58</v>
      </c>
      <c r="P467" s="33" t="s">
        <v>1238</v>
      </c>
      <c r="Q467" s="33" t="s">
        <v>1239</v>
      </c>
      <c r="R467" s="35">
        <v>820</v>
      </c>
      <c r="S467" s="35">
        <v>122.54</v>
      </c>
      <c r="T467" s="36">
        <v>0</v>
      </c>
      <c r="U467" s="37">
        <f t="shared" si="30"/>
        <v>0</v>
      </c>
      <c r="V467" s="38" t="s">
        <v>50</v>
      </c>
      <c r="W467" s="33">
        <v>2016</v>
      </c>
      <c r="X467" s="39">
        <v>11</v>
      </c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</row>
    <row r="468" spans="1:102" ht="50.1" customHeight="1">
      <c r="A468" s="46" t="s">
        <v>1348</v>
      </c>
      <c r="B468" s="31" t="s">
        <v>35</v>
      </c>
      <c r="C468" s="47" t="s">
        <v>1345</v>
      </c>
      <c r="D468" s="47" t="s">
        <v>1211</v>
      </c>
      <c r="E468" s="47" t="s">
        <v>1346</v>
      </c>
      <c r="F468" s="47" t="s">
        <v>1347</v>
      </c>
      <c r="G468" s="31" t="s">
        <v>119</v>
      </c>
      <c r="H468" s="31">
        <v>0</v>
      </c>
      <c r="I468" s="33">
        <v>590000000</v>
      </c>
      <c r="J468" s="33" t="s">
        <v>42</v>
      </c>
      <c r="K468" s="31" t="s">
        <v>1288</v>
      </c>
      <c r="L468" s="33" t="s">
        <v>44</v>
      </c>
      <c r="M468" s="31" t="s">
        <v>86</v>
      </c>
      <c r="N468" s="31" t="s">
        <v>518</v>
      </c>
      <c r="O468" s="31" t="s">
        <v>481</v>
      </c>
      <c r="P468" s="33" t="s">
        <v>1238</v>
      </c>
      <c r="Q468" s="31" t="s">
        <v>1239</v>
      </c>
      <c r="R468" s="48">
        <v>820</v>
      </c>
      <c r="S468" s="48">
        <v>122.54</v>
      </c>
      <c r="T468" s="49">
        <f t="shared" si="29"/>
        <v>100482.8</v>
      </c>
      <c r="U468" s="49">
        <v>112540.73600000002</v>
      </c>
      <c r="V468" s="70"/>
      <c r="W468" s="33">
        <v>2016</v>
      </c>
      <c r="X468" s="31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</row>
    <row r="469" spans="1:102" ht="50.1" customHeight="1">
      <c r="A469" s="30" t="s">
        <v>1349</v>
      </c>
      <c r="B469" s="31" t="s">
        <v>35</v>
      </c>
      <c r="C469" s="32" t="s">
        <v>1350</v>
      </c>
      <c r="D469" s="32" t="s">
        <v>1211</v>
      </c>
      <c r="E469" s="32" t="s">
        <v>1351</v>
      </c>
      <c r="F469" s="32" t="s">
        <v>1352</v>
      </c>
      <c r="G469" s="33" t="s">
        <v>119</v>
      </c>
      <c r="H469" s="34">
        <v>0</v>
      </c>
      <c r="I469" s="33" t="s">
        <v>41</v>
      </c>
      <c r="J469" s="33" t="s">
        <v>42</v>
      </c>
      <c r="K469" s="33" t="s">
        <v>222</v>
      </c>
      <c r="L469" s="33" t="s">
        <v>44</v>
      </c>
      <c r="M469" s="33" t="s">
        <v>86</v>
      </c>
      <c r="N469" s="33" t="s">
        <v>343</v>
      </c>
      <c r="O469" s="33" t="s">
        <v>58</v>
      </c>
      <c r="P469" s="33" t="s">
        <v>985</v>
      </c>
      <c r="Q469" s="33" t="s">
        <v>1214</v>
      </c>
      <c r="R469" s="35">
        <v>540</v>
      </c>
      <c r="S469" s="35">
        <v>303.57</v>
      </c>
      <c r="T469" s="36">
        <v>0</v>
      </c>
      <c r="U469" s="37">
        <f t="shared" si="30"/>
        <v>0</v>
      </c>
      <c r="V469" s="38" t="s">
        <v>50</v>
      </c>
      <c r="W469" s="33">
        <v>2016</v>
      </c>
      <c r="X469" s="39">
        <v>11</v>
      </c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</row>
    <row r="470" spans="1:102" ht="50.1" customHeight="1">
      <c r="A470" s="46" t="s">
        <v>1353</v>
      </c>
      <c r="B470" s="31" t="s">
        <v>35</v>
      </c>
      <c r="C470" s="47" t="s">
        <v>1350</v>
      </c>
      <c r="D470" s="47" t="s">
        <v>1211</v>
      </c>
      <c r="E470" s="47" t="s">
        <v>1351</v>
      </c>
      <c r="F470" s="47" t="s">
        <v>1352</v>
      </c>
      <c r="G470" s="31" t="s">
        <v>119</v>
      </c>
      <c r="H470" s="31">
        <v>0</v>
      </c>
      <c r="I470" s="33">
        <v>590000000</v>
      </c>
      <c r="J470" s="33" t="s">
        <v>42</v>
      </c>
      <c r="K470" s="31" t="s">
        <v>1288</v>
      </c>
      <c r="L470" s="33" t="s">
        <v>44</v>
      </c>
      <c r="M470" s="31" t="s">
        <v>86</v>
      </c>
      <c r="N470" s="31" t="s">
        <v>518</v>
      </c>
      <c r="O470" s="31" t="s">
        <v>481</v>
      </c>
      <c r="P470" s="33" t="s">
        <v>985</v>
      </c>
      <c r="Q470" s="31" t="s">
        <v>1214</v>
      </c>
      <c r="R470" s="48">
        <v>540</v>
      </c>
      <c r="S470" s="48">
        <v>303.57</v>
      </c>
      <c r="T470" s="49">
        <f t="shared" si="29"/>
        <v>163927.79999999999</v>
      </c>
      <c r="U470" s="49">
        <v>183599.136</v>
      </c>
      <c r="V470" s="70"/>
      <c r="W470" s="33">
        <v>2016</v>
      </c>
      <c r="X470" s="31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</row>
    <row r="471" spans="1:102" ht="50.1" customHeight="1">
      <c r="A471" s="30" t="s">
        <v>1354</v>
      </c>
      <c r="B471" s="31" t="s">
        <v>35</v>
      </c>
      <c r="C471" s="32" t="s">
        <v>1355</v>
      </c>
      <c r="D471" s="32" t="s">
        <v>1211</v>
      </c>
      <c r="E471" s="32" t="s">
        <v>1356</v>
      </c>
      <c r="F471" s="32" t="s">
        <v>1357</v>
      </c>
      <c r="G471" s="33" t="s">
        <v>119</v>
      </c>
      <c r="H471" s="34">
        <v>0</v>
      </c>
      <c r="I471" s="33" t="s">
        <v>41</v>
      </c>
      <c r="J471" s="33" t="s">
        <v>42</v>
      </c>
      <c r="K471" s="33" t="s">
        <v>222</v>
      </c>
      <c r="L471" s="33" t="s">
        <v>44</v>
      </c>
      <c r="M471" s="33" t="s">
        <v>86</v>
      </c>
      <c r="N471" s="33" t="s">
        <v>343</v>
      </c>
      <c r="O471" s="33" t="s">
        <v>58</v>
      </c>
      <c r="P471" s="33" t="s">
        <v>1238</v>
      </c>
      <c r="Q471" s="33" t="s">
        <v>1239</v>
      </c>
      <c r="R471" s="35">
        <v>200</v>
      </c>
      <c r="S471" s="35">
        <v>409.82</v>
      </c>
      <c r="T471" s="36">
        <v>0</v>
      </c>
      <c r="U471" s="37">
        <f t="shared" si="30"/>
        <v>0</v>
      </c>
      <c r="V471" s="38" t="s">
        <v>50</v>
      </c>
      <c r="W471" s="33">
        <v>2016</v>
      </c>
      <c r="X471" s="39">
        <v>11</v>
      </c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</row>
    <row r="472" spans="1:102" ht="50.1" customHeight="1">
      <c r="A472" s="46" t="s">
        <v>1358</v>
      </c>
      <c r="B472" s="31" t="s">
        <v>35</v>
      </c>
      <c r="C472" s="47" t="s">
        <v>1355</v>
      </c>
      <c r="D472" s="47" t="s">
        <v>1211</v>
      </c>
      <c r="E472" s="47" t="s">
        <v>1356</v>
      </c>
      <c r="F472" s="47" t="s">
        <v>1357</v>
      </c>
      <c r="G472" s="31" t="s">
        <v>119</v>
      </c>
      <c r="H472" s="31">
        <v>0</v>
      </c>
      <c r="I472" s="33">
        <v>590000000</v>
      </c>
      <c r="J472" s="33" t="s">
        <v>42</v>
      </c>
      <c r="K472" s="31" t="s">
        <v>1288</v>
      </c>
      <c r="L472" s="33" t="s">
        <v>44</v>
      </c>
      <c r="M472" s="31" t="s">
        <v>86</v>
      </c>
      <c r="N472" s="31" t="s">
        <v>518</v>
      </c>
      <c r="O472" s="31" t="s">
        <v>481</v>
      </c>
      <c r="P472" s="33" t="s">
        <v>1238</v>
      </c>
      <c r="Q472" s="31" t="s">
        <v>1239</v>
      </c>
      <c r="R472" s="48">
        <v>200</v>
      </c>
      <c r="S472" s="48">
        <v>409.82</v>
      </c>
      <c r="T472" s="49">
        <f t="shared" si="29"/>
        <v>81964</v>
      </c>
      <c r="U472" s="49">
        <v>91799.680000000008</v>
      </c>
      <c r="V472" s="70"/>
      <c r="W472" s="33">
        <v>2016</v>
      </c>
      <c r="X472" s="31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</row>
    <row r="473" spans="1:102" ht="50.1" customHeight="1">
      <c r="A473" s="30" t="s">
        <v>1359</v>
      </c>
      <c r="B473" s="31" t="s">
        <v>35</v>
      </c>
      <c r="C473" s="32" t="s">
        <v>1360</v>
      </c>
      <c r="D473" s="32" t="s">
        <v>1211</v>
      </c>
      <c r="E473" s="32" t="s">
        <v>1361</v>
      </c>
      <c r="F473" s="32" t="s">
        <v>1362</v>
      </c>
      <c r="G473" s="33" t="s">
        <v>119</v>
      </c>
      <c r="H473" s="34">
        <v>0</v>
      </c>
      <c r="I473" s="33" t="s">
        <v>41</v>
      </c>
      <c r="J473" s="33" t="s">
        <v>42</v>
      </c>
      <c r="K473" s="33" t="s">
        <v>222</v>
      </c>
      <c r="L473" s="33" t="s">
        <v>44</v>
      </c>
      <c r="M473" s="33" t="s">
        <v>86</v>
      </c>
      <c r="N473" s="33" t="s">
        <v>343</v>
      </c>
      <c r="O473" s="33" t="s">
        <v>58</v>
      </c>
      <c r="P473" s="33" t="s">
        <v>1238</v>
      </c>
      <c r="Q473" s="33" t="s">
        <v>1239</v>
      </c>
      <c r="R473" s="35">
        <v>450</v>
      </c>
      <c r="S473" s="35">
        <v>277.67</v>
      </c>
      <c r="T473" s="36">
        <v>0</v>
      </c>
      <c r="U473" s="37">
        <f t="shared" si="30"/>
        <v>0</v>
      </c>
      <c r="V473" s="38" t="s">
        <v>50</v>
      </c>
      <c r="W473" s="33">
        <v>2016</v>
      </c>
      <c r="X473" s="39">
        <v>11</v>
      </c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</row>
    <row r="474" spans="1:102" ht="50.1" customHeight="1">
      <c r="A474" s="46" t="s">
        <v>1363</v>
      </c>
      <c r="B474" s="31" t="s">
        <v>35</v>
      </c>
      <c r="C474" s="47" t="s">
        <v>1360</v>
      </c>
      <c r="D474" s="47" t="s">
        <v>1211</v>
      </c>
      <c r="E474" s="47" t="s">
        <v>1361</v>
      </c>
      <c r="F474" s="47" t="s">
        <v>1362</v>
      </c>
      <c r="G474" s="31" t="s">
        <v>119</v>
      </c>
      <c r="H474" s="31">
        <v>0</v>
      </c>
      <c r="I474" s="33">
        <v>590000000</v>
      </c>
      <c r="J474" s="33" t="s">
        <v>42</v>
      </c>
      <c r="K474" s="31" t="s">
        <v>1288</v>
      </c>
      <c r="L474" s="33" t="s">
        <v>44</v>
      </c>
      <c r="M474" s="31" t="s">
        <v>86</v>
      </c>
      <c r="N474" s="31" t="s">
        <v>518</v>
      </c>
      <c r="O474" s="31" t="s">
        <v>481</v>
      </c>
      <c r="P474" s="33" t="s">
        <v>1238</v>
      </c>
      <c r="Q474" s="31" t="s">
        <v>1239</v>
      </c>
      <c r="R474" s="48">
        <v>450</v>
      </c>
      <c r="S474" s="48">
        <v>277.67</v>
      </c>
      <c r="T474" s="49">
        <f t="shared" si="29"/>
        <v>124951.5</v>
      </c>
      <c r="U474" s="49">
        <v>139945.68000000002</v>
      </c>
      <c r="V474" s="70"/>
      <c r="W474" s="33">
        <v>2016</v>
      </c>
      <c r="X474" s="31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</row>
    <row r="475" spans="1:102" ht="50.1" customHeight="1">
      <c r="A475" s="30" t="s">
        <v>1364</v>
      </c>
      <c r="B475" s="31" t="s">
        <v>35</v>
      </c>
      <c r="C475" s="32" t="s">
        <v>1365</v>
      </c>
      <c r="D475" s="32" t="s">
        <v>1211</v>
      </c>
      <c r="E475" s="32" t="s">
        <v>1366</v>
      </c>
      <c r="F475" s="32" t="s">
        <v>1367</v>
      </c>
      <c r="G475" s="33" t="s">
        <v>119</v>
      </c>
      <c r="H475" s="34">
        <v>0</v>
      </c>
      <c r="I475" s="33" t="s">
        <v>41</v>
      </c>
      <c r="J475" s="33" t="s">
        <v>42</v>
      </c>
      <c r="K475" s="33" t="s">
        <v>222</v>
      </c>
      <c r="L475" s="33" t="s">
        <v>44</v>
      </c>
      <c r="M475" s="33" t="s">
        <v>86</v>
      </c>
      <c r="N475" s="33" t="s">
        <v>343</v>
      </c>
      <c r="O475" s="33" t="s">
        <v>58</v>
      </c>
      <c r="P475" s="33" t="s">
        <v>985</v>
      </c>
      <c r="Q475" s="33" t="s">
        <v>1214</v>
      </c>
      <c r="R475" s="35">
        <v>550</v>
      </c>
      <c r="S475" s="35">
        <v>473.51</v>
      </c>
      <c r="T475" s="36">
        <v>0</v>
      </c>
      <c r="U475" s="37">
        <f t="shared" si="30"/>
        <v>0</v>
      </c>
      <c r="V475" s="38" t="s">
        <v>50</v>
      </c>
      <c r="W475" s="33">
        <v>2016</v>
      </c>
      <c r="X475" s="39">
        <v>11</v>
      </c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</row>
    <row r="476" spans="1:102" ht="50.1" customHeight="1">
      <c r="A476" s="46" t="s">
        <v>1368</v>
      </c>
      <c r="B476" s="31" t="s">
        <v>35</v>
      </c>
      <c r="C476" s="47" t="s">
        <v>1365</v>
      </c>
      <c r="D476" s="47" t="s">
        <v>1211</v>
      </c>
      <c r="E476" s="47" t="s">
        <v>1366</v>
      </c>
      <c r="F476" s="47" t="s">
        <v>1367</v>
      </c>
      <c r="G476" s="31" t="s">
        <v>119</v>
      </c>
      <c r="H476" s="31">
        <v>0</v>
      </c>
      <c r="I476" s="33">
        <v>590000000</v>
      </c>
      <c r="J476" s="33" t="s">
        <v>42</v>
      </c>
      <c r="K476" s="31" t="s">
        <v>1288</v>
      </c>
      <c r="L476" s="33" t="s">
        <v>44</v>
      </c>
      <c r="M476" s="31" t="s">
        <v>86</v>
      </c>
      <c r="N476" s="31" t="s">
        <v>518</v>
      </c>
      <c r="O476" s="31" t="s">
        <v>481</v>
      </c>
      <c r="P476" s="33" t="s">
        <v>985</v>
      </c>
      <c r="Q476" s="31" t="s">
        <v>1214</v>
      </c>
      <c r="R476" s="48">
        <v>550</v>
      </c>
      <c r="S476" s="48">
        <v>473.51</v>
      </c>
      <c r="T476" s="49">
        <f t="shared" si="29"/>
        <v>260430.5</v>
      </c>
      <c r="U476" s="49">
        <v>291682.16000000003</v>
      </c>
      <c r="V476" s="70"/>
      <c r="W476" s="33">
        <v>2016</v>
      </c>
      <c r="X476" s="31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</row>
    <row r="477" spans="1:102" ht="50.1" customHeight="1">
      <c r="A477" s="30" t="s">
        <v>1369</v>
      </c>
      <c r="B477" s="31" t="s">
        <v>35</v>
      </c>
      <c r="C477" s="32" t="s">
        <v>1370</v>
      </c>
      <c r="D477" s="32" t="s">
        <v>1371</v>
      </c>
      <c r="E477" s="32" t="s">
        <v>1372</v>
      </c>
      <c r="F477" s="32" t="s">
        <v>1373</v>
      </c>
      <c r="G477" s="33" t="s">
        <v>40</v>
      </c>
      <c r="H477" s="34">
        <v>0</v>
      </c>
      <c r="I477" s="33" t="s">
        <v>41</v>
      </c>
      <c r="J477" s="33" t="s">
        <v>42</v>
      </c>
      <c r="K477" s="33" t="s">
        <v>1374</v>
      </c>
      <c r="L477" s="33" t="s">
        <v>42</v>
      </c>
      <c r="M477" s="33" t="s">
        <v>45</v>
      </c>
      <c r="N477" s="33" t="s">
        <v>57</v>
      </c>
      <c r="O477" s="33" t="s">
        <v>58</v>
      </c>
      <c r="P477" s="33" t="s">
        <v>131</v>
      </c>
      <c r="Q477" s="33" t="s">
        <v>132</v>
      </c>
      <c r="R477" s="35">
        <v>5</v>
      </c>
      <c r="S477" s="35">
        <v>4465</v>
      </c>
      <c r="T477" s="36">
        <v>0</v>
      </c>
      <c r="U477" s="37">
        <f t="shared" si="30"/>
        <v>0</v>
      </c>
      <c r="V477" s="38" t="s">
        <v>50</v>
      </c>
      <c r="W477" s="33">
        <v>2016</v>
      </c>
      <c r="X477" s="39">
        <v>11</v>
      </c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</row>
    <row r="478" spans="1:102" ht="50.1" customHeight="1">
      <c r="A478" s="46" t="s">
        <v>1375</v>
      </c>
      <c r="B478" s="31" t="s">
        <v>35</v>
      </c>
      <c r="C478" s="47" t="s">
        <v>1370</v>
      </c>
      <c r="D478" s="79" t="s">
        <v>1376</v>
      </c>
      <c r="E478" s="79" t="s">
        <v>1372</v>
      </c>
      <c r="F478" s="79" t="s">
        <v>1373</v>
      </c>
      <c r="G478" s="31" t="s">
        <v>40</v>
      </c>
      <c r="H478" s="31">
        <v>0</v>
      </c>
      <c r="I478" s="73">
        <v>590000000</v>
      </c>
      <c r="J478" s="33" t="s">
        <v>42</v>
      </c>
      <c r="K478" s="54" t="s">
        <v>1377</v>
      </c>
      <c r="L478" s="33" t="s">
        <v>42</v>
      </c>
      <c r="M478" s="107" t="s">
        <v>45</v>
      </c>
      <c r="N478" s="31" t="s">
        <v>57</v>
      </c>
      <c r="O478" s="31" t="s">
        <v>481</v>
      </c>
      <c r="P478" s="107" t="s">
        <v>1378</v>
      </c>
      <c r="Q478" s="107" t="s">
        <v>135</v>
      </c>
      <c r="R478" s="55" t="s">
        <v>1379</v>
      </c>
      <c r="S478" s="129" t="s">
        <v>1380</v>
      </c>
      <c r="T478" s="49">
        <f t="shared" si="29"/>
        <v>22325</v>
      </c>
      <c r="U478" s="49">
        <v>25004.000000000004</v>
      </c>
      <c r="V478" s="107"/>
      <c r="W478" s="33">
        <v>2016</v>
      </c>
      <c r="X478" s="31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</row>
    <row r="479" spans="1:102" ht="50.1" customHeight="1">
      <c r="A479" s="30" t="s">
        <v>1381</v>
      </c>
      <c r="B479" s="31" t="s">
        <v>35</v>
      </c>
      <c r="C479" s="32" t="s">
        <v>1382</v>
      </c>
      <c r="D479" s="32" t="s">
        <v>1383</v>
      </c>
      <c r="E479" s="32" t="s">
        <v>1384</v>
      </c>
      <c r="F479" s="32" t="s">
        <v>1383</v>
      </c>
      <c r="G479" s="33" t="s">
        <v>40</v>
      </c>
      <c r="H479" s="34">
        <v>0</v>
      </c>
      <c r="I479" s="33" t="s">
        <v>41</v>
      </c>
      <c r="J479" s="33" t="s">
        <v>42</v>
      </c>
      <c r="K479" s="33" t="s">
        <v>1385</v>
      </c>
      <c r="L479" s="33" t="s">
        <v>44</v>
      </c>
      <c r="M479" s="33" t="s">
        <v>71</v>
      </c>
      <c r="N479" s="33" t="s">
        <v>282</v>
      </c>
      <c r="O479" s="33" t="s">
        <v>73</v>
      </c>
      <c r="P479" s="33" t="s">
        <v>48</v>
      </c>
      <c r="Q479" s="33" t="s">
        <v>49</v>
      </c>
      <c r="R479" s="35">
        <v>5</v>
      </c>
      <c r="S479" s="35">
        <v>3500</v>
      </c>
      <c r="T479" s="36">
        <v>0</v>
      </c>
      <c r="U479" s="37">
        <f t="shared" si="30"/>
        <v>0</v>
      </c>
      <c r="V479" s="38" t="s">
        <v>50</v>
      </c>
      <c r="W479" s="33">
        <v>2016</v>
      </c>
      <c r="X479" s="39">
        <v>11</v>
      </c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</row>
    <row r="480" spans="1:102" ht="50.1" customHeight="1">
      <c r="A480" s="46" t="s">
        <v>1386</v>
      </c>
      <c r="B480" s="31" t="s">
        <v>35</v>
      </c>
      <c r="C480" s="47" t="s">
        <v>1382</v>
      </c>
      <c r="D480" s="47" t="s">
        <v>1383</v>
      </c>
      <c r="E480" s="47" t="s">
        <v>1384</v>
      </c>
      <c r="F480" s="47" t="s">
        <v>1383</v>
      </c>
      <c r="G480" s="31" t="s">
        <v>40</v>
      </c>
      <c r="H480" s="31">
        <v>0</v>
      </c>
      <c r="I480" s="33">
        <v>590000000</v>
      </c>
      <c r="J480" s="33" t="s">
        <v>42</v>
      </c>
      <c r="K480" s="74" t="s">
        <v>1385</v>
      </c>
      <c r="L480" s="33" t="s">
        <v>44</v>
      </c>
      <c r="M480" s="74" t="s">
        <v>71</v>
      </c>
      <c r="N480" s="74" t="s">
        <v>1008</v>
      </c>
      <c r="O480" s="33" t="s">
        <v>113</v>
      </c>
      <c r="P480" s="31">
        <v>796</v>
      </c>
      <c r="Q480" s="31" t="s">
        <v>49</v>
      </c>
      <c r="R480" s="130">
        <v>5</v>
      </c>
      <c r="S480" s="130">
        <v>3500</v>
      </c>
      <c r="T480" s="49">
        <f t="shared" si="29"/>
        <v>17500</v>
      </c>
      <c r="U480" s="49">
        <v>19600.000000000004</v>
      </c>
      <c r="V480" s="74"/>
      <c r="W480" s="33">
        <v>2016</v>
      </c>
      <c r="X480" s="31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</row>
    <row r="481" spans="1:102" ht="50.1" customHeight="1">
      <c r="A481" s="30" t="s">
        <v>1387</v>
      </c>
      <c r="B481" s="31" t="s">
        <v>35</v>
      </c>
      <c r="C481" s="32" t="s">
        <v>1388</v>
      </c>
      <c r="D481" s="32" t="s">
        <v>1389</v>
      </c>
      <c r="E481" s="32" t="s">
        <v>486</v>
      </c>
      <c r="F481" s="32" t="s">
        <v>1390</v>
      </c>
      <c r="G481" s="33" t="s">
        <v>40</v>
      </c>
      <c r="H481" s="34">
        <v>0</v>
      </c>
      <c r="I481" s="33" t="s">
        <v>41</v>
      </c>
      <c r="J481" s="33" t="s">
        <v>42</v>
      </c>
      <c r="K481" s="33" t="s">
        <v>70</v>
      </c>
      <c r="L481" s="33" t="s">
        <v>300</v>
      </c>
      <c r="M481" s="33" t="s">
        <v>71</v>
      </c>
      <c r="N481" s="33" t="s">
        <v>405</v>
      </c>
      <c r="O481" s="33" t="s">
        <v>73</v>
      </c>
      <c r="P481" s="33" t="s">
        <v>48</v>
      </c>
      <c r="Q481" s="33" t="s">
        <v>49</v>
      </c>
      <c r="R481" s="35">
        <v>29</v>
      </c>
      <c r="S481" s="35">
        <v>6500</v>
      </c>
      <c r="T481" s="36">
        <v>0</v>
      </c>
      <c r="U481" s="37">
        <f t="shared" si="30"/>
        <v>0</v>
      </c>
      <c r="V481" s="38" t="s">
        <v>50</v>
      </c>
      <c r="W481" s="33">
        <v>2016</v>
      </c>
      <c r="X481" s="39">
        <v>11</v>
      </c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</row>
    <row r="482" spans="1:102" ht="50.1" customHeight="1">
      <c r="A482" s="46" t="s">
        <v>1391</v>
      </c>
      <c r="B482" s="31" t="s">
        <v>35</v>
      </c>
      <c r="C482" s="47" t="s">
        <v>1388</v>
      </c>
      <c r="D482" s="47" t="s">
        <v>1389</v>
      </c>
      <c r="E482" s="47" t="s">
        <v>486</v>
      </c>
      <c r="F482" s="47" t="s">
        <v>1390</v>
      </c>
      <c r="G482" s="33" t="s">
        <v>40</v>
      </c>
      <c r="H482" s="31">
        <v>0</v>
      </c>
      <c r="I482" s="33" t="s">
        <v>41</v>
      </c>
      <c r="J482" s="33" t="s">
        <v>42</v>
      </c>
      <c r="K482" s="33" t="s">
        <v>180</v>
      </c>
      <c r="L482" s="33" t="s">
        <v>300</v>
      </c>
      <c r="M482" s="33" t="s">
        <v>71</v>
      </c>
      <c r="N482" s="33" t="s">
        <v>405</v>
      </c>
      <c r="O482" s="33" t="s">
        <v>113</v>
      </c>
      <c r="P482" s="33" t="s">
        <v>48</v>
      </c>
      <c r="Q482" s="33" t="s">
        <v>49</v>
      </c>
      <c r="R482" s="68">
        <v>29</v>
      </c>
      <c r="S482" s="59">
        <v>6500</v>
      </c>
      <c r="T482" s="49">
        <f t="shared" si="29"/>
        <v>188500</v>
      </c>
      <c r="U482" s="49">
        <v>211120.00000000003</v>
      </c>
      <c r="V482" s="71"/>
      <c r="W482" s="33">
        <v>2016</v>
      </c>
      <c r="X482" s="96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</row>
    <row r="483" spans="1:102" ht="50.1" customHeight="1">
      <c r="A483" s="30" t="s">
        <v>1392</v>
      </c>
      <c r="B483" s="31" t="s">
        <v>35</v>
      </c>
      <c r="C483" s="32" t="s">
        <v>1388</v>
      </c>
      <c r="D483" s="32" t="s">
        <v>1389</v>
      </c>
      <c r="E483" s="32" t="s">
        <v>486</v>
      </c>
      <c r="F483" s="32" t="s">
        <v>1393</v>
      </c>
      <c r="G483" s="33" t="s">
        <v>40</v>
      </c>
      <c r="H483" s="34">
        <v>0</v>
      </c>
      <c r="I483" s="33" t="s">
        <v>41</v>
      </c>
      <c r="J483" s="33" t="s">
        <v>42</v>
      </c>
      <c r="K483" s="33" t="s">
        <v>70</v>
      </c>
      <c r="L483" s="33" t="s">
        <v>300</v>
      </c>
      <c r="M483" s="33" t="s">
        <v>71</v>
      </c>
      <c r="N483" s="33" t="s">
        <v>405</v>
      </c>
      <c r="O483" s="33" t="s">
        <v>73</v>
      </c>
      <c r="P483" s="33" t="s">
        <v>48</v>
      </c>
      <c r="Q483" s="33" t="s">
        <v>49</v>
      </c>
      <c r="R483" s="35">
        <v>24</v>
      </c>
      <c r="S483" s="35">
        <v>6020</v>
      </c>
      <c r="T483" s="36">
        <v>0</v>
      </c>
      <c r="U483" s="37">
        <f t="shared" si="30"/>
        <v>0</v>
      </c>
      <c r="V483" s="38" t="s">
        <v>50</v>
      </c>
      <c r="W483" s="33">
        <v>2016</v>
      </c>
      <c r="X483" s="39">
        <v>11</v>
      </c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</row>
    <row r="484" spans="1:102" s="45" customFormat="1" ht="50.1" customHeight="1">
      <c r="A484" s="76" t="s">
        <v>1394</v>
      </c>
      <c r="B484" s="31" t="s">
        <v>35</v>
      </c>
      <c r="C484" s="47" t="s">
        <v>1388</v>
      </c>
      <c r="D484" s="47" t="s">
        <v>1389</v>
      </c>
      <c r="E484" s="47" t="s">
        <v>486</v>
      </c>
      <c r="F484" s="47" t="s">
        <v>1393</v>
      </c>
      <c r="G484" s="33" t="s">
        <v>40</v>
      </c>
      <c r="H484" s="31">
        <v>0</v>
      </c>
      <c r="I484" s="33">
        <v>590000000</v>
      </c>
      <c r="J484" s="33" t="s">
        <v>42</v>
      </c>
      <c r="K484" s="33" t="s">
        <v>180</v>
      </c>
      <c r="L484" s="33" t="s">
        <v>300</v>
      </c>
      <c r="M484" s="33" t="s">
        <v>71</v>
      </c>
      <c r="N484" s="33" t="s">
        <v>405</v>
      </c>
      <c r="O484" s="33" t="s">
        <v>113</v>
      </c>
      <c r="P484" s="33">
        <v>796</v>
      </c>
      <c r="Q484" s="33" t="s">
        <v>49</v>
      </c>
      <c r="R484" s="48">
        <v>24</v>
      </c>
      <c r="S484" s="48">
        <v>6020</v>
      </c>
      <c r="T484" s="48">
        <v>0</v>
      </c>
      <c r="U484" s="356">
        <f>T484*1.12</f>
        <v>0</v>
      </c>
      <c r="V484" s="71"/>
      <c r="W484" s="33">
        <v>2016</v>
      </c>
      <c r="X484" s="96" t="s">
        <v>1395</v>
      </c>
      <c r="Y484" s="42"/>
      <c r="Z484" s="41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</row>
    <row r="485" spans="1:102" s="45" customFormat="1" ht="50.1" customHeight="1">
      <c r="A485" s="76" t="s">
        <v>1396</v>
      </c>
      <c r="B485" s="60" t="s">
        <v>35</v>
      </c>
      <c r="C485" s="47" t="s">
        <v>1388</v>
      </c>
      <c r="D485" s="47" t="s">
        <v>1389</v>
      </c>
      <c r="E485" s="47" t="s">
        <v>486</v>
      </c>
      <c r="F485" s="47" t="s">
        <v>1393</v>
      </c>
      <c r="G485" s="33" t="s">
        <v>40</v>
      </c>
      <c r="H485" s="261">
        <v>0</v>
      </c>
      <c r="I485" s="262">
        <v>590000000</v>
      </c>
      <c r="J485" s="74" t="s">
        <v>392</v>
      </c>
      <c r="K485" s="358" t="s">
        <v>1397</v>
      </c>
      <c r="L485" s="31" t="s">
        <v>394</v>
      </c>
      <c r="M485" s="31" t="s">
        <v>71</v>
      </c>
      <c r="N485" s="31" t="s">
        <v>395</v>
      </c>
      <c r="O485" s="31" t="s">
        <v>396</v>
      </c>
      <c r="P485" s="76">
        <v>796</v>
      </c>
      <c r="Q485" s="31" t="s">
        <v>49</v>
      </c>
      <c r="R485" s="48">
        <v>24</v>
      </c>
      <c r="S485" s="48">
        <v>6700</v>
      </c>
      <c r="T485" s="48">
        <f>S485*R485</f>
        <v>160800</v>
      </c>
      <c r="U485" s="359">
        <f>T485*1.12</f>
        <v>180096.00000000003</v>
      </c>
      <c r="V485" s="31"/>
      <c r="W485" s="74">
        <v>2016</v>
      </c>
      <c r="X485" s="31"/>
      <c r="Y485" s="42"/>
      <c r="Z485" s="41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</row>
    <row r="486" spans="1:102" ht="50.1" customHeight="1">
      <c r="A486" s="30" t="s">
        <v>1398</v>
      </c>
      <c r="B486" s="31" t="s">
        <v>35</v>
      </c>
      <c r="C486" s="32" t="s">
        <v>1399</v>
      </c>
      <c r="D486" s="32" t="s">
        <v>1400</v>
      </c>
      <c r="E486" s="32" t="s">
        <v>1401</v>
      </c>
      <c r="F486" s="32" t="s">
        <v>1402</v>
      </c>
      <c r="G486" s="33" t="s">
        <v>40</v>
      </c>
      <c r="H486" s="34">
        <v>0</v>
      </c>
      <c r="I486" s="33" t="s">
        <v>41</v>
      </c>
      <c r="J486" s="33" t="s">
        <v>42</v>
      </c>
      <c r="K486" s="33" t="s">
        <v>273</v>
      </c>
      <c r="L486" s="33" t="s">
        <v>42</v>
      </c>
      <c r="M486" s="33" t="s">
        <v>86</v>
      </c>
      <c r="N486" s="33" t="s">
        <v>1403</v>
      </c>
      <c r="O486" s="33" t="s">
        <v>109</v>
      </c>
      <c r="P486" s="33" t="s">
        <v>48</v>
      </c>
      <c r="Q486" s="33" t="s">
        <v>49</v>
      </c>
      <c r="R486" s="35">
        <v>10</v>
      </c>
      <c r="S486" s="35">
        <v>3335</v>
      </c>
      <c r="T486" s="36">
        <v>0</v>
      </c>
      <c r="U486" s="37">
        <f t="shared" si="30"/>
        <v>0</v>
      </c>
      <c r="V486" s="38" t="s">
        <v>50</v>
      </c>
      <c r="W486" s="33">
        <v>2016</v>
      </c>
      <c r="X486" s="39">
        <v>11</v>
      </c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</row>
    <row r="487" spans="1:102" ht="50.1" customHeight="1">
      <c r="A487" s="46" t="s">
        <v>1404</v>
      </c>
      <c r="B487" s="31" t="s">
        <v>35</v>
      </c>
      <c r="C487" s="47" t="s">
        <v>1399</v>
      </c>
      <c r="D487" s="47" t="s">
        <v>1400</v>
      </c>
      <c r="E487" s="47" t="s">
        <v>1401</v>
      </c>
      <c r="F487" s="47" t="s">
        <v>1402</v>
      </c>
      <c r="G487" s="31" t="s">
        <v>40</v>
      </c>
      <c r="H487" s="31">
        <v>0</v>
      </c>
      <c r="I487" s="33">
        <v>590000000</v>
      </c>
      <c r="J487" s="33" t="s">
        <v>42</v>
      </c>
      <c r="K487" s="31" t="s">
        <v>202</v>
      </c>
      <c r="L487" s="31" t="s">
        <v>42</v>
      </c>
      <c r="M487" s="31" t="s">
        <v>86</v>
      </c>
      <c r="N487" s="31" t="s">
        <v>1403</v>
      </c>
      <c r="O487" s="33" t="s">
        <v>113</v>
      </c>
      <c r="P487" s="33" t="s">
        <v>48</v>
      </c>
      <c r="Q487" s="31" t="s">
        <v>49</v>
      </c>
      <c r="R487" s="48">
        <v>10</v>
      </c>
      <c r="S487" s="48">
        <v>3334.9999999999995</v>
      </c>
      <c r="T487" s="49">
        <f>R487*S487</f>
        <v>33349.999999999993</v>
      </c>
      <c r="U487" s="49">
        <v>37351.999999999993</v>
      </c>
      <c r="V487" s="70"/>
      <c r="W487" s="33">
        <v>2016</v>
      </c>
      <c r="X487" s="31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</row>
    <row r="488" spans="1:102" ht="50.1" customHeight="1">
      <c r="A488" s="30" t="s">
        <v>1405</v>
      </c>
      <c r="B488" s="31" t="s">
        <v>35</v>
      </c>
      <c r="C488" s="32" t="s">
        <v>1399</v>
      </c>
      <c r="D488" s="32" t="s">
        <v>1400</v>
      </c>
      <c r="E488" s="32" t="s">
        <v>1401</v>
      </c>
      <c r="F488" s="32" t="s">
        <v>1406</v>
      </c>
      <c r="G488" s="33" t="s">
        <v>40</v>
      </c>
      <c r="H488" s="34">
        <v>0</v>
      </c>
      <c r="I488" s="33" t="s">
        <v>41</v>
      </c>
      <c r="J488" s="33" t="s">
        <v>42</v>
      </c>
      <c r="K488" s="33" t="s">
        <v>273</v>
      </c>
      <c r="L488" s="33" t="s">
        <v>42</v>
      </c>
      <c r="M488" s="33" t="s">
        <v>86</v>
      </c>
      <c r="N488" s="33" t="s">
        <v>802</v>
      </c>
      <c r="O488" s="33" t="s">
        <v>109</v>
      </c>
      <c r="P488" s="33" t="s">
        <v>48</v>
      </c>
      <c r="Q488" s="33" t="s">
        <v>49</v>
      </c>
      <c r="R488" s="35">
        <v>10</v>
      </c>
      <c r="S488" s="35">
        <v>4680.5</v>
      </c>
      <c r="T488" s="36">
        <v>0</v>
      </c>
      <c r="U488" s="37">
        <v>0</v>
      </c>
      <c r="V488" s="38" t="s">
        <v>50</v>
      </c>
      <c r="W488" s="33">
        <v>2016</v>
      </c>
      <c r="X488" s="39" t="s">
        <v>777</v>
      </c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</row>
    <row r="489" spans="1:102" ht="50.1" customHeight="1">
      <c r="A489" s="30" t="s">
        <v>1407</v>
      </c>
      <c r="B489" s="31" t="s">
        <v>35</v>
      </c>
      <c r="C489" s="32" t="s">
        <v>1399</v>
      </c>
      <c r="D489" s="32" t="s">
        <v>1400</v>
      </c>
      <c r="E489" s="32" t="s">
        <v>1401</v>
      </c>
      <c r="F489" s="32" t="s">
        <v>1406</v>
      </c>
      <c r="G489" s="33" t="s">
        <v>40</v>
      </c>
      <c r="H489" s="34">
        <v>0</v>
      </c>
      <c r="I489" s="33" t="s">
        <v>41</v>
      </c>
      <c r="J489" s="33" t="s">
        <v>42</v>
      </c>
      <c r="K489" s="33" t="s">
        <v>273</v>
      </c>
      <c r="L489" s="33" t="s">
        <v>42</v>
      </c>
      <c r="M489" s="33" t="s">
        <v>86</v>
      </c>
      <c r="N489" s="33" t="s">
        <v>789</v>
      </c>
      <c r="O489" s="33" t="s">
        <v>109</v>
      </c>
      <c r="P489" s="33" t="s">
        <v>48</v>
      </c>
      <c r="Q489" s="33" t="s">
        <v>49</v>
      </c>
      <c r="R489" s="35">
        <v>80</v>
      </c>
      <c r="S489" s="35">
        <v>5300</v>
      </c>
      <c r="T489" s="36">
        <f>R489*S489</f>
        <v>424000</v>
      </c>
      <c r="U489" s="37">
        <f>T489*1.12</f>
        <v>474880.00000000006</v>
      </c>
      <c r="V489" s="38" t="s">
        <v>50</v>
      </c>
      <c r="W489" s="33">
        <v>2016</v>
      </c>
      <c r="X489" s="39" t="s">
        <v>50</v>
      </c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</row>
    <row r="490" spans="1:102" ht="50.1" customHeight="1">
      <c r="A490" s="30" t="s">
        <v>1408</v>
      </c>
      <c r="B490" s="31" t="s">
        <v>35</v>
      </c>
      <c r="C490" s="32" t="s">
        <v>1409</v>
      </c>
      <c r="D490" s="32" t="s">
        <v>1410</v>
      </c>
      <c r="E490" s="32" t="s">
        <v>1411</v>
      </c>
      <c r="F490" s="32" t="s">
        <v>1412</v>
      </c>
      <c r="G490" s="33" t="s">
        <v>40</v>
      </c>
      <c r="H490" s="34">
        <v>0</v>
      </c>
      <c r="I490" s="33" t="s">
        <v>41</v>
      </c>
      <c r="J490" s="33" t="s">
        <v>42</v>
      </c>
      <c r="K490" s="33" t="s">
        <v>56</v>
      </c>
      <c r="L490" s="33" t="s">
        <v>44</v>
      </c>
      <c r="M490" s="33" t="s">
        <v>71</v>
      </c>
      <c r="N490" s="33" t="s">
        <v>282</v>
      </c>
      <c r="O490" s="33" t="s">
        <v>73</v>
      </c>
      <c r="P490" s="33" t="s">
        <v>48</v>
      </c>
      <c r="Q490" s="33" t="s">
        <v>49</v>
      </c>
      <c r="R490" s="35">
        <v>300</v>
      </c>
      <c r="S490" s="35">
        <v>23</v>
      </c>
      <c r="T490" s="36">
        <v>0</v>
      </c>
      <c r="U490" s="37">
        <v>0</v>
      </c>
      <c r="V490" s="38" t="s">
        <v>50</v>
      </c>
      <c r="W490" s="33">
        <v>2016</v>
      </c>
      <c r="X490" s="39" t="s">
        <v>50</v>
      </c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</row>
    <row r="491" spans="1:102" ht="50.1" customHeight="1">
      <c r="A491" s="30" t="s">
        <v>1413</v>
      </c>
      <c r="B491" s="31" t="s">
        <v>35</v>
      </c>
      <c r="C491" s="32" t="s">
        <v>1409</v>
      </c>
      <c r="D491" s="32" t="s">
        <v>1410</v>
      </c>
      <c r="E491" s="32" t="s">
        <v>1411</v>
      </c>
      <c r="F491" s="32" t="s">
        <v>1412</v>
      </c>
      <c r="G491" s="33" t="s">
        <v>40</v>
      </c>
      <c r="H491" s="34">
        <v>0</v>
      </c>
      <c r="I491" s="33" t="s">
        <v>41</v>
      </c>
      <c r="J491" s="33" t="s">
        <v>42</v>
      </c>
      <c r="K491" s="33" t="s">
        <v>1414</v>
      </c>
      <c r="L491" s="33" t="s">
        <v>44</v>
      </c>
      <c r="M491" s="33" t="s">
        <v>71</v>
      </c>
      <c r="N491" s="33" t="s">
        <v>282</v>
      </c>
      <c r="O491" s="33" t="s">
        <v>79</v>
      </c>
      <c r="P491" s="33" t="s">
        <v>48</v>
      </c>
      <c r="Q491" s="33" t="s">
        <v>49</v>
      </c>
      <c r="R491" s="35">
        <v>300</v>
      </c>
      <c r="S491" s="35">
        <v>31.25</v>
      </c>
      <c r="T491" s="36">
        <f t="shared" ref="T491:T505" si="31">R491*S491</f>
        <v>9375</v>
      </c>
      <c r="U491" s="37">
        <f t="shared" ref="U491:U507" si="32">T491*1.12</f>
        <v>10500.000000000002</v>
      </c>
      <c r="V491" s="38" t="s">
        <v>50</v>
      </c>
      <c r="W491" s="33">
        <v>2016</v>
      </c>
      <c r="X491" s="39" t="s">
        <v>50</v>
      </c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</row>
    <row r="492" spans="1:102" ht="50.1" customHeight="1">
      <c r="A492" s="30" t="s">
        <v>1415</v>
      </c>
      <c r="B492" s="31" t="s">
        <v>35</v>
      </c>
      <c r="C492" s="32" t="s">
        <v>1416</v>
      </c>
      <c r="D492" s="32" t="s">
        <v>1417</v>
      </c>
      <c r="E492" s="32" t="s">
        <v>1418</v>
      </c>
      <c r="F492" s="32" t="s">
        <v>1419</v>
      </c>
      <c r="G492" s="33" t="s">
        <v>40</v>
      </c>
      <c r="H492" s="34">
        <v>0</v>
      </c>
      <c r="I492" s="33" t="s">
        <v>41</v>
      </c>
      <c r="J492" s="33" t="s">
        <v>42</v>
      </c>
      <c r="K492" s="33" t="s">
        <v>222</v>
      </c>
      <c r="L492" s="33" t="s">
        <v>44</v>
      </c>
      <c r="M492" s="33" t="s">
        <v>86</v>
      </c>
      <c r="N492" s="33" t="s">
        <v>312</v>
      </c>
      <c r="O492" s="33" t="s">
        <v>58</v>
      </c>
      <c r="P492" s="33" t="s">
        <v>131</v>
      </c>
      <c r="Q492" s="33" t="s">
        <v>132</v>
      </c>
      <c r="R492" s="35">
        <v>300</v>
      </c>
      <c r="S492" s="35">
        <v>120</v>
      </c>
      <c r="T492" s="36">
        <f t="shared" si="31"/>
        <v>36000</v>
      </c>
      <c r="U492" s="37">
        <f t="shared" si="32"/>
        <v>40320.000000000007</v>
      </c>
      <c r="V492" s="38" t="s">
        <v>50</v>
      </c>
      <c r="W492" s="33">
        <v>2016</v>
      </c>
      <c r="X492" s="39" t="s">
        <v>50</v>
      </c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</row>
    <row r="493" spans="1:102" ht="50.1" customHeight="1">
      <c r="A493" s="30" t="s">
        <v>1420</v>
      </c>
      <c r="B493" s="31" t="s">
        <v>35</v>
      </c>
      <c r="C493" s="32" t="s">
        <v>1421</v>
      </c>
      <c r="D493" s="32" t="s">
        <v>1417</v>
      </c>
      <c r="E493" s="32" t="s">
        <v>1422</v>
      </c>
      <c r="F493" s="32" t="s">
        <v>1419</v>
      </c>
      <c r="G493" s="33" t="s">
        <v>40</v>
      </c>
      <c r="H493" s="34">
        <v>0</v>
      </c>
      <c r="I493" s="33" t="s">
        <v>41</v>
      </c>
      <c r="J493" s="33" t="s">
        <v>42</v>
      </c>
      <c r="K493" s="33" t="s">
        <v>130</v>
      </c>
      <c r="L493" s="33" t="s">
        <v>42</v>
      </c>
      <c r="M493" s="33" t="s">
        <v>510</v>
      </c>
      <c r="N493" s="33" t="s">
        <v>57</v>
      </c>
      <c r="O493" s="33" t="s">
        <v>58</v>
      </c>
      <c r="P493" s="33" t="s">
        <v>131</v>
      </c>
      <c r="Q493" s="33" t="s">
        <v>132</v>
      </c>
      <c r="R493" s="35">
        <v>300</v>
      </c>
      <c r="S493" s="35">
        <v>286</v>
      </c>
      <c r="T493" s="36">
        <v>0</v>
      </c>
      <c r="U493" s="37">
        <f t="shared" si="32"/>
        <v>0</v>
      </c>
      <c r="V493" s="38" t="s">
        <v>50</v>
      </c>
      <c r="W493" s="33">
        <v>2016</v>
      </c>
      <c r="X493" s="39">
        <v>11</v>
      </c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</row>
    <row r="494" spans="1:102" ht="50.1" customHeight="1">
      <c r="A494" s="46" t="s">
        <v>1423</v>
      </c>
      <c r="B494" s="31" t="s">
        <v>35</v>
      </c>
      <c r="C494" s="47" t="s">
        <v>1421</v>
      </c>
      <c r="D494" s="65" t="s">
        <v>1424</v>
      </c>
      <c r="E494" s="65" t="s">
        <v>1422</v>
      </c>
      <c r="F494" s="47" t="s">
        <v>1419</v>
      </c>
      <c r="G494" s="31" t="s">
        <v>40</v>
      </c>
      <c r="H494" s="31">
        <v>0</v>
      </c>
      <c r="I494" s="73">
        <v>590000000</v>
      </c>
      <c r="J494" s="33" t="s">
        <v>42</v>
      </c>
      <c r="K494" s="54" t="s">
        <v>210</v>
      </c>
      <c r="L494" s="33" t="s">
        <v>42</v>
      </c>
      <c r="M494" s="31" t="s">
        <v>510</v>
      </c>
      <c r="N494" s="31" t="s">
        <v>57</v>
      </c>
      <c r="O494" s="73" t="s">
        <v>481</v>
      </c>
      <c r="P494" s="31">
        <v>166</v>
      </c>
      <c r="Q494" s="31" t="s">
        <v>135</v>
      </c>
      <c r="R494" s="55">
        <v>300</v>
      </c>
      <c r="S494" s="66">
        <v>286</v>
      </c>
      <c r="T494" s="49">
        <f t="shared" si="31"/>
        <v>85800</v>
      </c>
      <c r="U494" s="49">
        <v>96096.000000000015</v>
      </c>
      <c r="V494" s="110"/>
      <c r="W494" s="33">
        <v>2016</v>
      </c>
      <c r="X494" s="31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</row>
    <row r="495" spans="1:102" ht="50.1" customHeight="1">
      <c r="A495" s="30" t="s">
        <v>1425</v>
      </c>
      <c r="B495" s="31" t="s">
        <v>35</v>
      </c>
      <c r="C495" s="32" t="s">
        <v>1426</v>
      </c>
      <c r="D495" s="32" t="s">
        <v>1427</v>
      </c>
      <c r="E495" s="32" t="s">
        <v>1428</v>
      </c>
      <c r="F495" s="32" t="s">
        <v>1429</v>
      </c>
      <c r="G495" s="33" t="s">
        <v>40</v>
      </c>
      <c r="H495" s="34">
        <v>0</v>
      </c>
      <c r="I495" s="33">
        <v>590000000</v>
      </c>
      <c r="J495" s="33" t="s">
        <v>42</v>
      </c>
      <c r="K495" s="33" t="s">
        <v>1430</v>
      </c>
      <c r="L495" s="33" t="s">
        <v>42</v>
      </c>
      <c r="M495" s="33" t="s">
        <v>86</v>
      </c>
      <c r="N495" s="33" t="s">
        <v>57</v>
      </c>
      <c r="O495" s="33" t="s">
        <v>58</v>
      </c>
      <c r="P495" s="33">
        <v>166</v>
      </c>
      <c r="Q495" s="33" t="s">
        <v>132</v>
      </c>
      <c r="R495" s="111">
        <v>1000</v>
      </c>
      <c r="S495" s="111">
        <v>489</v>
      </c>
      <c r="T495" s="36">
        <v>0</v>
      </c>
      <c r="U495" s="37">
        <f>T495*1.12</f>
        <v>0</v>
      </c>
      <c r="V495" s="38" t="s">
        <v>50</v>
      </c>
      <c r="W495" s="33">
        <v>2016</v>
      </c>
      <c r="X495" s="39">
        <v>11</v>
      </c>
      <c r="Y495" s="40"/>
      <c r="Z495" s="40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</row>
    <row r="496" spans="1:102" ht="50.1" customHeight="1">
      <c r="A496" s="76" t="s">
        <v>1431</v>
      </c>
      <c r="B496" s="31" t="s">
        <v>35</v>
      </c>
      <c r="C496" s="47" t="s">
        <v>1426</v>
      </c>
      <c r="D496" s="47" t="s">
        <v>1432</v>
      </c>
      <c r="E496" s="65" t="s">
        <v>1428</v>
      </c>
      <c r="F496" s="65" t="s">
        <v>1429</v>
      </c>
      <c r="G496" s="31" t="s">
        <v>40</v>
      </c>
      <c r="H496" s="31">
        <v>0</v>
      </c>
      <c r="I496" s="73">
        <v>590000000</v>
      </c>
      <c r="J496" s="33" t="s">
        <v>42</v>
      </c>
      <c r="K496" s="54" t="s">
        <v>1433</v>
      </c>
      <c r="L496" s="33" t="s">
        <v>42</v>
      </c>
      <c r="M496" s="31" t="s">
        <v>86</v>
      </c>
      <c r="N496" s="31" t="s">
        <v>57</v>
      </c>
      <c r="O496" s="73" t="s">
        <v>481</v>
      </c>
      <c r="P496" s="31">
        <v>166</v>
      </c>
      <c r="Q496" s="31" t="s">
        <v>132</v>
      </c>
      <c r="R496" s="64">
        <v>1000</v>
      </c>
      <c r="S496" s="113">
        <v>489</v>
      </c>
      <c r="T496" s="49">
        <v>0</v>
      </c>
      <c r="U496" s="37">
        <f>T496*1.12</f>
        <v>0</v>
      </c>
      <c r="V496" s="67"/>
      <c r="W496" s="33">
        <v>2016</v>
      </c>
      <c r="X496" s="31" t="s">
        <v>716</v>
      </c>
      <c r="Y496" s="40"/>
      <c r="Z496" s="40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</row>
    <row r="497" spans="1:102" ht="50.1" customHeight="1">
      <c r="A497" s="76" t="s">
        <v>1434</v>
      </c>
      <c r="B497" s="31" t="s">
        <v>35</v>
      </c>
      <c r="C497" s="47" t="s">
        <v>1426</v>
      </c>
      <c r="D497" s="47" t="s">
        <v>1432</v>
      </c>
      <c r="E497" s="65" t="s">
        <v>1428</v>
      </c>
      <c r="F497" s="65" t="s">
        <v>1429</v>
      </c>
      <c r="G497" s="31" t="s">
        <v>40</v>
      </c>
      <c r="H497" s="31">
        <v>0</v>
      </c>
      <c r="I497" s="73">
        <v>590000000</v>
      </c>
      <c r="J497" s="33" t="s">
        <v>42</v>
      </c>
      <c r="K497" s="54" t="s">
        <v>509</v>
      </c>
      <c r="L497" s="33" t="s">
        <v>42</v>
      </c>
      <c r="M497" s="31" t="s">
        <v>510</v>
      </c>
      <c r="N497" s="31" t="s">
        <v>57</v>
      </c>
      <c r="O497" s="73" t="s">
        <v>396</v>
      </c>
      <c r="P497" s="31">
        <v>166</v>
      </c>
      <c r="Q497" s="31" t="s">
        <v>132</v>
      </c>
      <c r="R497" s="64">
        <v>1000</v>
      </c>
      <c r="S497" s="113">
        <v>892.85714285699999</v>
      </c>
      <c r="T497" s="49">
        <f>R497*S497</f>
        <v>892857.142857</v>
      </c>
      <c r="U497" s="49">
        <f>T497*1.12</f>
        <v>999999.99999984005</v>
      </c>
      <c r="V497" s="67"/>
      <c r="W497" s="33">
        <v>2016</v>
      </c>
      <c r="X497" s="31"/>
      <c r="Y497" s="40"/>
      <c r="Z497" s="40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</row>
    <row r="498" spans="1:102" ht="50.1" customHeight="1">
      <c r="A498" s="30" t="s">
        <v>1435</v>
      </c>
      <c r="B498" s="31" t="s">
        <v>35</v>
      </c>
      <c r="C498" s="32" t="s">
        <v>1436</v>
      </c>
      <c r="D498" s="32" t="s">
        <v>1437</v>
      </c>
      <c r="E498" s="32" t="s">
        <v>1438</v>
      </c>
      <c r="F498" s="32" t="s">
        <v>1439</v>
      </c>
      <c r="G498" s="33" t="s">
        <v>40</v>
      </c>
      <c r="H498" s="34">
        <v>0</v>
      </c>
      <c r="I498" s="33" t="s">
        <v>41</v>
      </c>
      <c r="J498" s="33" t="s">
        <v>42</v>
      </c>
      <c r="K498" s="33" t="s">
        <v>141</v>
      </c>
      <c r="L498" s="33" t="s">
        <v>142</v>
      </c>
      <c r="M498" s="33" t="s">
        <v>86</v>
      </c>
      <c r="N498" s="33" t="s">
        <v>143</v>
      </c>
      <c r="O498" s="33" t="s">
        <v>144</v>
      </c>
      <c r="P498" s="33" t="s">
        <v>48</v>
      </c>
      <c r="Q498" s="33" t="s">
        <v>49</v>
      </c>
      <c r="R498" s="35">
        <v>1</v>
      </c>
      <c r="S498" s="35">
        <v>1000000</v>
      </c>
      <c r="T498" s="36">
        <v>0</v>
      </c>
      <c r="U498" s="37">
        <f t="shared" si="32"/>
        <v>0</v>
      </c>
      <c r="V498" s="38" t="s">
        <v>50</v>
      </c>
      <c r="W498" s="33">
        <v>2016</v>
      </c>
      <c r="X498" s="39">
        <v>11</v>
      </c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</row>
    <row r="499" spans="1:102" ht="50.1" customHeight="1">
      <c r="A499" s="46" t="s">
        <v>1440</v>
      </c>
      <c r="B499" s="31" t="s">
        <v>35</v>
      </c>
      <c r="C499" s="47" t="s">
        <v>1436</v>
      </c>
      <c r="D499" s="47" t="s">
        <v>1437</v>
      </c>
      <c r="E499" s="47" t="s">
        <v>1438</v>
      </c>
      <c r="F499" s="47" t="s">
        <v>1439</v>
      </c>
      <c r="G499" s="31" t="s">
        <v>40</v>
      </c>
      <c r="H499" s="31">
        <v>0</v>
      </c>
      <c r="I499" s="33" t="s">
        <v>41</v>
      </c>
      <c r="J499" s="33" t="s">
        <v>42</v>
      </c>
      <c r="K499" s="31" t="s">
        <v>146</v>
      </c>
      <c r="L499" s="31" t="s">
        <v>142</v>
      </c>
      <c r="M499" s="31" t="s">
        <v>86</v>
      </c>
      <c r="N499" s="31" t="s">
        <v>143</v>
      </c>
      <c r="O499" s="33" t="s">
        <v>113</v>
      </c>
      <c r="P499" s="33">
        <v>796</v>
      </c>
      <c r="Q499" s="31" t="s">
        <v>49</v>
      </c>
      <c r="R499" s="48">
        <v>1</v>
      </c>
      <c r="S499" s="48">
        <v>1000000</v>
      </c>
      <c r="T499" s="49">
        <f t="shared" si="31"/>
        <v>1000000</v>
      </c>
      <c r="U499" s="49">
        <v>1120000</v>
      </c>
      <c r="V499" s="70"/>
      <c r="W499" s="33">
        <v>2016</v>
      </c>
      <c r="X499" s="31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</row>
    <row r="500" spans="1:102" ht="50.1" customHeight="1">
      <c r="A500" s="30" t="s">
        <v>1441</v>
      </c>
      <c r="B500" s="31" t="s">
        <v>35</v>
      </c>
      <c r="C500" s="32" t="s">
        <v>1442</v>
      </c>
      <c r="D500" s="32" t="s">
        <v>1443</v>
      </c>
      <c r="E500" s="32" t="s">
        <v>1444</v>
      </c>
      <c r="F500" s="32" t="s">
        <v>1445</v>
      </c>
      <c r="G500" s="33" t="s">
        <v>40</v>
      </c>
      <c r="H500" s="34">
        <v>0</v>
      </c>
      <c r="I500" s="33" t="s">
        <v>41</v>
      </c>
      <c r="J500" s="33" t="s">
        <v>42</v>
      </c>
      <c r="K500" s="33" t="s">
        <v>541</v>
      </c>
      <c r="L500" s="33" t="s">
        <v>42</v>
      </c>
      <c r="M500" s="33" t="s">
        <v>45</v>
      </c>
      <c r="N500" s="33" t="s">
        <v>57</v>
      </c>
      <c r="O500" s="33" t="s">
        <v>58</v>
      </c>
      <c r="P500" s="33" t="s">
        <v>131</v>
      </c>
      <c r="Q500" s="33" t="s">
        <v>132</v>
      </c>
      <c r="R500" s="35">
        <v>100</v>
      </c>
      <c r="S500" s="35">
        <v>367</v>
      </c>
      <c r="T500" s="36">
        <v>0</v>
      </c>
      <c r="U500" s="37">
        <f t="shared" si="32"/>
        <v>0</v>
      </c>
      <c r="V500" s="38" t="s">
        <v>50</v>
      </c>
      <c r="W500" s="33">
        <v>2016</v>
      </c>
      <c r="X500" s="39">
        <v>11</v>
      </c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</row>
    <row r="501" spans="1:102" ht="50.1" customHeight="1">
      <c r="A501" s="46" t="s">
        <v>1446</v>
      </c>
      <c r="B501" s="31" t="s">
        <v>35</v>
      </c>
      <c r="C501" s="47" t="s">
        <v>1442</v>
      </c>
      <c r="D501" s="79" t="s">
        <v>1443</v>
      </c>
      <c r="E501" s="47" t="s">
        <v>1444</v>
      </c>
      <c r="F501" s="79" t="s">
        <v>1445</v>
      </c>
      <c r="G501" s="31" t="s">
        <v>40</v>
      </c>
      <c r="H501" s="31">
        <v>0</v>
      </c>
      <c r="I501" s="73">
        <v>590000000</v>
      </c>
      <c r="J501" s="33" t="s">
        <v>42</v>
      </c>
      <c r="K501" s="33" t="s">
        <v>544</v>
      </c>
      <c r="L501" s="33" t="s">
        <v>42</v>
      </c>
      <c r="M501" s="107" t="s">
        <v>45</v>
      </c>
      <c r="N501" s="31" t="s">
        <v>57</v>
      </c>
      <c r="O501" s="73" t="s">
        <v>481</v>
      </c>
      <c r="P501" s="107" t="s">
        <v>131</v>
      </c>
      <c r="Q501" s="107" t="s">
        <v>135</v>
      </c>
      <c r="R501" s="55" t="s">
        <v>88</v>
      </c>
      <c r="S501" s="129" t="s">
        <v>1447</v>
      </c>
      <c r="T501" s="49">
        <f t="shared" si="31"/>
        <v>36700</v>
      </c>
      <c r="U501" s="49">
        <v>41104.000000000007</v>
      </c>
      <c r="V501" s="107"/>
      <c r="W501" s="33">
        <v>2016</v>
      </c>
      <c r="X501" s="31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</row>
    <row r="502" spans="1:102" ht="50.1" customHeight="1">
      <c r="A502" s="30" t="s">
        <v>1448</v>
      </c>
      <c r="B502" s="31" t="s">
        <v>35</v>
      </c>
      <c r="C502" s="32" t="s">
        <v>1449</v>
      </c>
      <c r="D502" s="32" t="s">
        <v>1450</v>
      </c>
      <c r="E502" s="32" t="s">
        <v>1451</v>
      </c>
      <c r="F502" s="32" t="s">
        <v>1452</v>
      </c>
      <c r="G502" s="33" t="s">
        <v>40</v>
      </c>
      <c r="H502" s="34">
        <v>0</v>
      </c>
      <c r="I502" s="33" t="s">
        <v>41</v>
      </c>
      <c r="J502" s="33" t="s">
        <v>42</v>
      </c>
      <c r="K502" s="33" t="s">
        <v>1453</v>
      </c>
      <c r="L502" s="33" t="s">
        <v>44</v>
      </c>
      <c r="M502" s="33" t="s">
        <v>71</v>
      </c>
      <c r="N502" s="33" t="s">
        <v>72</v>
      </c>
      <c r="O502" s="33" t="s">
        <v>73</v>
      </c>
      <c r="P502" s="33" t="s">
        <v>48</v>
      </c>
      <c r="Q502" s="33" t="s">
        <v>49</v>
      </c>
      <c r="R502" s="35">
        <v>2</v>
      </c>
      <c r="S502" s="35">
        <v>3500</v>
      </c>
      <c r="T502" s="36">
        <v>0</v>
      </c>
      <c r="U502" s="37">
        <f t="shared" si="32"/>
        <v>0</v>
      </c>
      <c r="V502" s="38" t="s">
        <v>50</v>
      </c>
      <c r="W502" s="33">
        <v>2016</v>
      </c>
      <c r="X502" s="39">
        <v>11</v>
      </c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</row>
    <row r="503" spans="1:102" ht="50.1" customHeight="1">
      <c r="A503" s="46" t="s">
        <v>1454</v>
      </c>
      <c r="B503" s="31" t="s">
        <v>35</v>
      </c>
      <c r="C503" s="47" t="s">
        <v>1449</v>
      </c>
      <c r="D503" s="47" t="s">
        <v>1450</v>
      </c>
      <c r="E503" s="47" t="s">
        <v>1451</v>
      </c>
      <c r="F503" s="32" t="s">
        <v>1452</v>
      </c>
      <c r="G503" s="33" t="s">
        <v>40</v>
      </c>
      <c r="H503" s="31">
        <v>0</v>
      </c>
      <c r="I503" s="33">
        <v>590000000</v>
      </c>
      <c r="J503" s="33" t="s">
        <v>42</v>
      </c>
      <c r="K503" s="33" t="s">
        <v>1453</v>
      </c>
      <c r="L503" s="33" t="s">
        <v>44</v>
      </c>
      <c r="M503" s="74" t="s">
        <v>71</v>
      </c>
      <c r="N503" s="33" t="s">
        <v>72</v>
      </c>
      <c r="O503" s="33" t="s">
        <v>113</v>
      </c>
      <c r="P503" s="33">
        <v>796</v>
      </c>
      <c r="Q503" s="33" t="s">
        <v>49</v>
      </c>
      <c r="R503" s="64">
        <v>2</v>
      </c>
      <c r="S503" s="64">
        <v>3500</v>
      </c>
      <c r="T503" s="49">
        <f t="shared" si="31"/>
        <v>7000</v>
      </c>
      <c r="U503" s="49">
        <v>7840.0000000000009</v>
      </c>
      <c r="V503" s="33"/>
      <c r="W503" s="33">
        <v>2016</v>
      </c>
      <c r="X503" s="31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</row>
    <row r="504" spans="1:102" ht="50.1" customHeight="1">
      <c r="A504" s="30" t="s">
        <v>1455</v>
      </c>
      <c r="B504" s="31" t="s">
        <v>35</v>
      </c>
      <c r="C504" s="32" t="s">
        <v>1456</v>
      </c>
      <c r="D504" s="32" t="s">
        <v>1457</v>
      </c>
      <c r="E504" s="32" t="s">
        <v>1458</v>
      </c>
      <c r="F504" s="32" t="s">
        <v>765</v>
      </c>
      <c r="G504" s="33" t="s">
        <v>40</v>
      </c>
      <c r="H504" s="34">
        <v>0</v>
      </c>
      <c r="I504" s="33" t="s">
        <v>41</v>
      </c>
      <c r="J504" s="33" t="s">
        <v>42</v>
      </c>
      <c r="K504" s="33" t="s">
        <v>1459</v>
      </c>
      <c r="L504" s="33" t="s">
        <v>44</v>
      </c>
      <c r="M504" s="33" t="s">
        <v>71</v>
      </c>
      <c r="N504" s="33" t="s">
        <v>72</v>
      </c>
      <c r="O504" s="33" t="s">
        <v>73</v>
      </c>
      <c r="P504" s="33" t="s">
        <v>48</v>
      </c>
      <c r="Q504" s="33" t="s">
        <v>49</v>
      </c>
      <c r="R504" s="35">
        <v>4</v>
      </c>
      <c r="S504" s="35">
        <v>13000</v>
      </c>
      <c r="T504" s="36">
        <v>0</v>
      </c>
      <c r="U504" s="37">
        <f t="shared" si="32"/>
        <v>0</v>
      </c>
      <c r="V504" s="38" t="s">
        <v>50</v>
      </c>
      <c r="W504" s="33">
        <v>2016</v>
      </c>
      <c r="X504" s="39">
        <v>11</v>
      </c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</row>
    <row r="505" spans="1:102" ht="50.1" customHeight="1">
      <c r="A505" s="46" t="s">
        <v>1460</v>
      </c>
      <c r="B505" s="31" t="s">
        <v>35</v>
      </c>
      <c r="C505" s="47" t="s">
        <v>1456</v>
      </c>
      <c r="D505" s="47" t="s">
        <v>1457</v>
      </c>
      <c r="E505" s="47" t="s">
        <v>1458</v>
      </c>
      <c r="F505" s="32" t="s">
        <v>765</v>
      </c>
      <c r="G505" s="33" t="s">
        <v>40</v>
      </c>
      <c r="H505" s="31">
        <v>0</v>
      </c>
      <c r="I505" s="33">
        <v>590000000</v>
      </c>
      <c r="J505" s="33" t="s">
        <v>42</v>
      </c>
      <c r="K505" s="33" t="s">
        <v>1459</v>
      </c>
      <c r="L505" s="33" t="s">
        <v>44</v>
      </c>
      <c r="M505" s="74" t="s">
        <v>71</v>
      </c>
      <c r="N505" s="33" t="s">
        <v>72</v>
      </c>
      <c r="O505" s="33" t="s">
        <v>113</v>
      </c>
      <c r="P505" s="33">
        <v>796</v>
      </c>
      <c r="Q505" s="33" t="s">
        <v>49</v>
      </c>
      <c r="R505" s="64">
        <v>4</v>
      </c>
      <c r="S505" s="64">
        <v>13000</v>
      </c>
      <c r="T505" s="49">
        <f t="shared" si="31"/>
        <v>52000</v>
      </c>
      <c r="U505" s="49">
        <v>58240.000000000007</v>
      </c>
      <c r="V505" s="33"/>
      <c r="W505" s="33">
        <v>2016</v>
      </c>
      <c r="X505" s="31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</row>
    <row r="506" spans="1:102" ht="50.1" customHeight="1">
      <c r="A506" s="30" t="s">
        <v>1461</v>
      </c>
      <c r="B506" s="31" t="s">
        <v>35</v>
      </c>
      <c r="C506" s="32" t="s">
        <v>1462</v>
      </c>
      <c r="D506" s="32" t="s">
        <v>1457</v>
      </c>
      <c r="E506" s="32" t="s">
        <v>1463</v>
      </c>
      <c r="F506" s="32" t="s">
        <v>765</v>
      </c>
      <c r="G506" s="33" t="s">
        <v>40</v>
      </c>
      <c r="H506" s="34">
        <v>0</v>
      </c>
      <c r="I506" s="33" t="s">
        <v>41</v>
      </c>
      <c r="J506" s="33" t="s">
        <v>42</v>
      </c>
      <c r="K506" s="33" t="s">
        <v>1459</v>
      </c>
      <c r="L506" s="33" t="s">
        <v>44</v>
      </c>
      <c r="M506" s="33" t="s">
        <v>71</v>
      </c>
      <c r="N506" s="33" t="s">
        <v>72</v>
      </c>
      <c r="O506" s="33" t="s">
        <v>73</v>
      </c>
      <c r="P506" s="33" t="s">
        <v>48</v>
      </c>
      <c r="Q506" s="33" t="s">
        <v>49</v>
      </c>
      <c r="R506" s="35">
        <v>4</v>
      </c>
      <c r="S506" s="35">
        <v>13000</v>
      </c>
      <c r="T506" s="36">
        <v>52000</v>
      </c>
      <c r="U506" s="37">
        <f t="shared" si="32"/>
        <v>58240.000000000007</v>
      </c>
      <c r="V506" s="38" t="s">
        <v>50</v>
      </c>
      <c r="W506" s="33">
        <v>2016</v>
      </c>
      <c r="X506" s="39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</row>
    <row r="507" spans="1:102" ht="50.1" customHeight="1">
      <c r="A507" s="30" t="s">
        <v>1464</v>
      </c>
      <c r="B507" s="31" t="s">
        <v>35</v>
      </c>
      <c r="C507" s="32" t="s">
        <v>1465</v>
      </c>
      <c r="D507" s="32" t="s">
        <v>1457</v>
      </c>
      <c r="E507" s="32" t="s">
        <v>1466</v>
      </c>
      <c r="F507" s="32" t="s">
        <v>765</v>
      </c>
      <c r="G507" s="33" t="s">
        <v>40</v>
      </c>
      <c r="H507" s="34">
        <v>0</v>
      </c>
      <c r="I507" s="33" t="s">
        <v>41</v>
      </c>
      <c r="J507" s="33" t="s">
        <v>42</v>
      </c>
      <c r="K507" s="33" t="s">
        <v>1459</v>
      </c>
      <c r="L507" s="33" t="s">
        <v>44</v>
      </c>
      <c r="M507" s="33" t="s">
        <v>71</v>
      </c>
      <c r="N507" s="33" t="s">
        <v>72</v>
      </c>
      <c r="O507" s="33" t="s">
        <v>73</v>
      </c>
      <c r="P507" s="33" t="s">
        <v>48</v>
      </c>
      <c r="Q507" s="33" t="s">
        <v>49</v>
      </c>
      <c r="R507" s="35">
        <v>4</v>
      </c>
      <c r="S507" s="35">
        <v>13000</v>
      </c>
      <c r="T507" s="36">
        <v>52000</v>
      </c>
      <c r="U507" s="37">
        <f t="shared" si="32"/>
        <v>58240.000000000007</v>
      </c>
      <c r="V507" s="38" t="s">
        <v>50</v>
      </c>
      <c r="W507" s="33">
        <v>2016</v>
      </c>
      <c r="X507" s="39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</row>
    <row r="508" spans="1:102" ht="50.1" customHeight="1">
      <c r="A508" s="30" t="s">
        <v>1467</v>
      </c>
      <c r="B508" s="31" t="s">
        <v>35</v>
      </c>
      <c r="C508" s="32" t="s">
        <v>1468</v>
      </c>
      <c r="D508" s="32" t="s">
        <v>1457</v>
      </c>
      <c r="E508" s="32" t="s">
        <v>1469</v>
      </c>
      <c r="F508" s="32" t="s">
        <v>1470</v>
      </c>
      <c r="G508" s="33" t="s">
        <v>40</v>
      </c>
      <c r="H508" s="34">
        <v>0</v>
      </c>
      <c r="I508" s="33" t="s">
        <v>41</v>
      </c>
      <c r="J508" s="33" t="s">
        <v>42</v>
      </c>
      <c r="K508" s="33" t="s">
        <v>1471</v>
      </c>
      <c r="L508" s="33" t="s">
        <v>44</v>
      </c>
      <c r="M508" s="33" t="s">
        <v>71</v>
      </c>
      <c r="N508" s="33" t="s">
        <v>72</v>
      </c>
      <c r="O508" s="33" t="s">
        <v>73</v>
      </c>
      <c r="P508" s="33" t="s">
        <v>48</v>
      </c>
      <c r="Q508" s="33" t="s">
        <v>49</v>
      </c>
      <c r="R508" s="35">
        <v>2</v>
      </c>
      <c r="S508" s="35">
        <v>38000</v>
      </c>
      <c r="T508" s="36">
        <v>0</v>
      </c>
      <c r="U508" s="37">
        <v>0</v>
      </c>
      <c r="V508" s="38" t="s">
        <v>50</v>
      </c>
      <c r="W508" s="33">
        <v>2016</v>
      </c>
      <c r="X508" s="34" t="s">
        <v>1472</v>
      </c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</row>
    <row r="509" spans="1:102" ht="50.1" customHeight="1">
      <c r="A509" s="30" t="s">
        <v>1473</v>
      </c>
      <c r="B509" s="31" t="s">
        <v>35</v>
      </c>
      <c r="C509" s="32" t="s">
        <v>1468</v>
      </c>
      <c r="D509" s="32" t="s">
        <v>1457</v>
      </c>
      <c r="E509" s="32" t="s">
        <v>1469</v>
      </c>
      <c r="F509" s="32" t="s">
        <v>1470</v>
      </c>
      <c r="G509" s="33" t="s">
        <v>40</v>
      </c>
      <c r="H509" s="34">
        <v>0</v>
      </c>
      <c r="I509" s="33" t="s">
        <v>41</v>
      </c>
      <c r="J509" s="33" t="s">
        <v>42</v>
      </c>
      <c r="K509" s="33" t="s">
        <v>329</v>
      </c>
      <c r="L509" s="33" t="s">
        <v>44</v>
      </c>
      <c r="M509" s="33" t="s">
        <v>71</v>
      </c>
      <c r="N509" s="33" t="s">
        <v>1474</v>
      </c>
      <c r="O509" s="33" t="s">
        <v>73</v>
      </c>
      <c r="P509" s="33" t="s">
        <v>48</v>
      </c>
      <c r="Q509" s="33" t="s">
        <v>49</v>
      </c>
      <c r="R509" s="35">
        <v>1</v>
      </c>
      <c r="S509" s="35">
        <v>49464.29</v>
      </c>
      <c r="T509" s="36">
        <f>R509*S509</f>
        <v>49464.29</v>
      </c>
      <c r="U509" s="37">
        <f>T509*1.12</f>
        <v>55400.00480000001</v>
      </c>
      <c r="V509" s="38" t="s">
        <v>50</v>
      </c>
      <c r="W509" s="33">
        <v>2016</v>
      </c>
      <c r="X509" s="34" t="s">
        <v>50</v>
      </c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</row>
    <row r="510" spans="1:102" ht="50.1" customHeight="1">
      <c r="A510" s="30" t="s">
        <v>1475</v>
      </c>
      <c r="B510" s="31" t="s">
        <v>35</v>
      </c>
      <c r="C510" s="32" t="s">
        <v>1476</v>
      </c>
      <c r="D510" s="32" t="s">
        <v>1457</v>
      </c>
      <c r="E510" s="32" t="s">
        <v>1477</v>
      </c>
      <c r="F510" s="32" t="s">
        <v>1470</v>
      </c>
      <c r="G510" s="33" t="s">
        <v>40</v>
      </c>
      <c r="H510" s="34">
        <v>0</v>
      </c>
      <c r="I510" s="33" t="s">
        <v>41</v>
      </c>
      <c r="J510" s="33" t="s">
        <v>42</v>
      </c>
      <c r="K510" s="33" t="s">
        <v>1471</v>
      </c>
      <c r="L510" s="33" t="s">
        <v>44</v>
      </c>
      <c r="M510" s="33" t="s">
        <v>71</v>
      </c>
      <c r="N510" s="33" t="s">
        <v>72</v>
      </c>
      <c r="O510" s="33" t="s">
        <v>73</v>
      </c>
      <c r="P510" s="33" t="s">
        <v>48</v>
      </c>
      <c r="Q510" s="33" t="s">
        <v>49</v>
      </c>
      <c r="R510" s="35">
        <v>2</v>
      </c>
      <c r="S510" s="35">
        <v>38000</v>
      </c>
      <c r="T510" s="36">
        <v>0</v>
      </c>
      <c r="U510" s="37">
        <v>0</v>
      </c>
      <c r="V510" s="38" t="s">
        <v>50</v>
      </c>
      <c r="W510" s="33">
        <v>2016</v>
      </c>
      <c r="X510" s="34" t="s">
        <v>1472</v>
      </c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</row>
    <row r="511" spans="1:102" ht="50.1" customHeight="1">
      <c r="A511" s="30" t="s">
        <v>1478</v>
      </c>
      <c r="B511" s="31" t="s">
        <v>35</v>
      </c>
      <c r="C511" s="32" t="s">
        <v>1476</v>
      </c>
      <c r="D511" s="32" t="s">
        <v>1457</v>
      </c>
      <c r="E511" s="32" t="s">
        <v>1477</v>
      </c>
      <c r="F511" s="32" t="s">
        <v>1470</v>
      </c>
      <c r="G511" s="33" t="s">
        <v>40</v>
      </c>
      <c r="H511" s="34">
        <v>0</v>
      </c>
      <c r="I511" s="33" t="s">
        <v>41</v>
      </c>
      <c r="J511" s="33" t="s">
        <v>42</v>
      </c>
      <c r="K511" s="33" t="s">
        <v>329</v>
      </c>
      <c r="L511" s="33" t="s">
        <v>44</v>
      </c>
      <c r="M511" s="33" t="s">
        <v>71</v>
      </c>
      <c r="N511" s="33" t="s">
        <v>1474</v>
      </c>
      <c r="O511" s="33" t="s">
        <v>73</v>
      </c>
      <c r="P511" s="33" t="s">
        <v>48</v>
      </c>
      <c r="Q511" s="33" t="s">
        <v>49</v>
      </c>
      <c r="R511" s="35">
        <v>1</v>
      </c>
      <c r="S511" s="35">
        <v>49464.29</v>
      </c>
      <c r="T511" s="36">
        <f>R511*S511</f>
        <v>49464.29</v>
      </c>
      <c r="U511" s="37">
        <f>T511*1.12</f>
        <v>55400.00480000001</v>
      </c>
      <c r="V511" s="38" t="s">
        <v>50</v>
      </c>
      <c r="W511" s="33">
        <v>2016</v>
      </c>
      <c r="X511" s="34" t="s">
        <v>50</v>
      </c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</row>
    <row r="512" spans="1:102" ht="50.1" customHeight="1">
      <c r="A512" s="30" t="s">
        <v>1479</v>
      </c>
      <c r="B512" s="31" t="s">
        <v>35</v>
      </c>
      <c r="C512" s="32" t="s">
        <v>1480</v>
      </c>
      <c r="D512" s="32" t="s">
        <v>1457</v>
      </c>
      <c r="E512" s="32" t="s">
        <v>1481</v>
      </c>
      <c r="F512" s="32" t="s">
        <v>1470</v>
      </c>
      <c r="G512" s="33" t="s">
        <v>40</v>
      </c>
      <c r="H512" s="34">
        <v>0</v>
      </c>
      <c r="I512" s="33" t="s">
        <v>41</v>
      </c>
      <c r="J512" s="33" t="s">
        <v>42</v>
      </c>
      <c r="K512" s="33" t="s">
        <v>1471</v>
      </c>
      <c r="L512" s="33" t="s">
        <v>44</v>
      </c>
      <c r="M512" s="33" t="s">
        <v>71</v>
      </c>
      <c r="N512" s="33" t="s">
        <v>72</v>
      </c>
      <c r="O512" s="33" t="s">
        <v>73</v>
      </c>
      <c r="P512" s="33" t="s">
        <v>48</v>
      </c>
      <c r="Q512" s="33" t="s">
        <v>49</v>
      </c>
      <c r="R512" s="35">
        <v>2</v>
      </c>
      <c r="S512" s="35">
        <v>38000</v>
      </c>
      <c r="T512" s="36">
        <v>0</v>
      </c>
      <c r="U512" s="37">
        <v>0</v>
      </c>
      <c r="V512" s="38" t="s">
        <v>50</v>
      </c>
      <c r="W512" s="33">
        <v>2016</v>
      </c>
      <c r="X512" s="34" t="s">
        <v>1472</v>
      </c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</row>
    <row r="513" spans="1:102" ht="50.1" customHeight="1">
      <c r="A513" s="30" t="s">
        <v>1482</v>
      </c>
      <c r="B513" s="31" t="s">
        <v>35</v>
      </c>
      <c r="C513" s="32" t="s">
        <v>1480</v>
      </c>
      <c r="D513" s="32" t="s">
        <v>1457</v>
      </c>
      <c r="E513" s="32" t="s">
        <v>1481</v>
      </c>
      <c r="F513" s="32" t="s">
        <v>1470</v>
      </c>
      <c r="G513" s="33" t="s">
        <v>40</v>
      </c>
      <c r="H513" s="34">
        <v>0</v>
      </c>
      <c r="I513" s="33" t="s">
        <v>41</v>
      </c>
      <c r="J513" s="33" t="s">
        <v>42</v>
      </c>
      <c r="K513" s="33" t="s">
        <v>329</v>
      </c>
      <c r="L513" s="33" t="s">
        <v>44</v>
      </c>
      <c r="M513" s="33" t="s">
        <v>71</v>
      </c>
      <c r="N513" s="33" t="s">
        <v>1474</v>
      </c>
      <c r="O513" s="33" t="s">
        <v>73</v>
      </c>
      <c r="P513" s="33" t="s">
        <v>48</v>
      </c>
      <c r="Q513" s="33" t="s">
        <v>49</v>
      </c>
      <c r="R513" s="35">
        <v>1</v>
      </c>
      <c r="S513" s="35">
        <v>49464.29</v>
      </c>
      <c r="T513" s="36">
        <f>R513*S513</f>
        <v>49464.29</v>
      </c>
      <c r="U513" s="37">
        <f>T513*1.12</f>
        <v>55400.00480000001</v>
      </c>
      <c r="V513" s="38" t="s">
        <v>50</v>
      </c>
      <c r="W513" s="33">
        <v>2016</v>
      </c>
      <c r="X513" s="34" t="s">
        <v>50</v>
      </c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</row>
    <row r="514" spans="1:102" ht="50.1" customHeight="1">
      <c r="A514" s="30" t="s">
        <v>1483</v>
      </c>
      <c r="B514" s="31" t="s">
        <v>35</v>
      </c>
      <c r="C514" s="32" t="s">
        <v>1468</v>
      </c>
      <c r="D514" s="32" t="s">
        <v>1457</v>
      </c>
      <c r="E514" s="32" t="s">
        <v>1469</v>
      </c>
      <c r="F514" s="32" t="s">
        <v>1470</v>
      </c>
      <c r="G514" s="33" t="s">
        <v>40</v>
      </c>
      <c r="H514" s="34">
        <v>0</v>
      </c>
      <c r="I514" s="33" t="s">
        <v>41</v>
      </c>
      <c r="J514" s="33" t="s">
        <v>42</v>
      </c>
      <c r="K514" s="33" t="s">
        <v>1484</v>
      </c>
      <c r="L514" s="33" t="s">
        <v>44</v>
      </c>
      <c r="M514" s="33" t="s">
        <v>71</v>
      </c>
      <c r="N514" s="33" t="s">
        <v>72</v>
      </c>
      <c r="O514" s="33" t="s">
        <v>73</v>
      </c>
      <c r="P514" s="33" t="s">
        <v>48</v>
      </c>
      <c r="Q514" s="33" t="s">
        <v>49</v>
      </c>
      <c r="R514" s="35">
        <v>3</v>
      </c>
      <c r="S514" s="35">
        <v>37000</v>
      </c>
      <c r="T514" s="36">
        <v>0</v>
      </c>
      <c r="U514" s="37">
        <v>0</v>
      </c>
      <c r="V514" s="38" t="s">
        <v>50</v>
      </c>
      <c r="W514" s="33">
        <v>2016</v>
      </c>
      <c r="X514" s="34" t="s">
        <v>1472</v>
      </c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</row>
    <row r="515" spans="1:102" ht="50.1" customHeight="1">
      <c r="A515" s="30" t="s">
        <v>1485</v>
      </c>
      <c r="B515" s="31" t="s">
        <v>35</v>
      </c>
      <c r="C515" s="32" t="s">
        <v>1468</v>
      </c>
      <c r="D515" s="32" t="s">
        <v>1457</v>
      </c>
      <c r="E515" s="32" t="s">
        <v>1469</v>
      </c>
      <c r="F515" s="32" t="s">
        <v>1470</v>
      </c>
      <c r="G515" s="33" t="s">
        <v>40</v>
      </c>
      <c r="H515" s="34">
        <v>0</v>
      </c>
      <c r="I515" s="33" t="s">
        <v>41</v>
      </c>
      <c r="J515" s="33" t="s">
        <v>42</v>
      </c>
      <c r="K515" s="33" t="s">
        <v>329</v>
      </c>
      <c r="L515" s="33" t="s">
        <v>44</v>
      </c>
      <c r="M515" s="33" t="s">
        <v>71</v>
      </c>
      <c r="N515" s="33" t="s">
        <v>1474</v>
      </c>
      <c r="O515" s="33" t="s">
        <v>73</v>
      </c>
      <c r="P515" s="33" t="s">
        <v>48</v>
      </c>
      <c r="Q515" s="33" t="s">
        <v>49</v>
      </c>
      <c r="R515" s="35">
        <v>2</v>
      </c>
      <c r="S515" s="35">
        <v>14285.72</v>
      </c>
      <c r="T515" s="36">
        <f>R515*S515</f>
        <v>28571.439999999999</v>
      </c>
      <c r="U515" s="37">
        <f>T515*1.12</f>
        <v>32000.0128</v>
      </c>
      <c r="V515" s="38" t="s">
        <v>50</v>
      </c>
      <c r="W515" s="33">
        <v>2016</v>
      </c>
      <c r="X515" s="34" t="s">
        <v>50</v>
      </c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</row>
    <row r="516" spans="1:102" ht="50.1" customHeight="1">
      <c r="A516" s="30" t="s">
        <v>1486</v>
      </c>
      <c r="B516" s="31" t="s">
        <v>35</v>
      </c>
      <c r="C516" s="32" t="s">
        <v>1476</v>
      </c>
      <c r="D516" s="32" t="s">
        <v>1457</v>
      </c>
      <c r="E516" s="32" t="s">
        <v>1477</v>
      </c>
      <c r="F516" s="32" t="s">
        <v>1470</v>
      </c>
      <c r="G516" s="33" t="s">
        <v>40</v>
      </c>
      <c r="H516" s="34">
        <v>0</v>
      </c>
      <c r="I516" s="33" t="s">
        <v>41</v>
      </c>
      <c r="J516" s="33" t="s">
        <v>42</v>
      </c>
      <c r="K516" s="33" t="s">
        <v>1484</v>
      </c>
      <c r="L516" s="33" t="s">
        <v>44</v>
      </c>
      <c r="M516" s="33" t="s">
        <v>71</v>
      </c>
      <c r="N516" s="33" t="s">
        <v>72</v>
      </c>
      <c r="O516" s="33" t="s">
        <v>73</v>
      </c>
      <c r="P516" s="33" t="s">
        <v>48</v>
      </c>
      <c r="Q516" s="33" t="s">
        <v>49</v>
      </c>
      <c r="R516" s="35">
        <v>3</v>
      </c>
      <c r="S516" s="35">
        <v>37000</v>
      </c>
      <c r="T516" s="36">
        <v>0</v>
      </c>
      <c r="U516" s="37">
        <v>0</v>
      </c>
      <c r="V516" s="38" t="s">
        <v>50</v>
      </c>
      <c r="W516" s="33">
        <v>2016</v>
      </c>
      <c r="X516" s="34" t="s">
        <v>1472</v>
      </c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</row>
    <row r="517" spans="1:102" ht="50.1" customHeight="1">
      <c r="A517" s="30" t="s">
        <v>1487</v>
      </c>
      <c r="B517" s="31" t="s">
        <v>35</v>
      </c>
      <c r="C517" s="32" t="s">
        <v>1476</v>
      </c>
      <c r="D517" s="32" t="s">
        <v>1457</v>
      </c>
      <c r="E517" s="32" t="s">
        <v>1477</v>
      </c>
      <c r="F517" s="32" t="s">
        <v>1470</v>
      </c>
      <c r="G517" s="33" t="s">
        <v>40</v>
      </c>
      <c r="H517" s="34">
        <v>0</v>
      </c>
      <c r="I517" s="33" t="s">
        <v>41</v>
      </c>
      <c r="J517" s="33" t="s">
        <v>42</v>
      </c>
      <c r="K517" s="33" t="s">
        <v>329</v>
      </c>
      <c r="L517" s="33" t="s">
        <v>44</v>
      </c>
      <c r="M517" s="33" t="s">
        <v>71</v>
      </c>
      <c r="N517" s="33" t="s">
        <v>1474</v>
      </c>
      <c r="O517" s="33" t="s">
        <v>73</v>
      </c>
      <c r="P517" s="33" t="s">
        <v>48</v>
      </c>
      <c r="Q517" s="33" t="s">
        <v>49</v>
      </c>
      <c r="R517" s="35">
        <v>2</v>
      </c>
      <c r="S517" s="35">
        <v>14285.72</v>
      </c>
      <c r="T517" s="36">
        <f>R517*S517</f>
        <v>28571.439999999999</v>
      </c>
      <c r="U517" s="37">
        <f>T517*1.12</f>
        <v>32000.0128</v>
      </c>
      <c r="V517" s="38" t="s">
        <v>50</v>
      </c>
      <c r="W517" s="33">
        <v>2016</v>
      </c>
      <c r="X517" s="34" t="s">
        <v>50</v>
      </c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</row>
    <row r="518" spans="1:102" ht="50.1" customHeight="1">
      <c r="A518" s="30" t="s">
        <v>1488</v>
      </c>
      <c r="B518" s="31" t="s">
        <v>35</v>
      </c>
      <c r="C518" s="32" t="s">
        <v>1480</v>
      </c>
      <c r="D518" s="32" t="s">
        <v>1457</v>
      </c>
      <c r="E518" s="32" t="s">
        <v>1481</v>
      </c>
      <c r="F518" s="32" t="s">
        <v>1470</v>
      </c>
      <c r="G518" s="33" t="s">
        <v>40</v>
      </c>
      <c r="H518" s="34">
        <v>0</v>
      </c>
      <c r="I518" s="33" t="s">
        <v>41</v>
      </c>
      <c r="J518" s="33" t="s">
        <v>42</v>
      </c>
      <c r="K518" s="33" t="s">
        <v>1484</v>
      </c>
      <c r="L518" s="33" t="s">
        <v>44</v>
      </c>
      <c r="M518" s="33" t="s">
        <v>71</v>
      </c>
      <c r="N518" s="33" t="s">
        <v>72</v>
      </c>
      <c r="O518" s="33" t="s">
        <v>73</v>
      </c>
      <c r="P518" s="33" t="s">
        <v>48</v>
      </c>
      <c r="Q518" s="33" t="s">
        <v>49</v>
      </c>
      <c r="R518" s="35">
        <v>3</v>
      </c>
      <c r="S518" s="35">
        <v>37000</v>
      </c>
      <c r="T518" s="36">
        <v>0</v>
      </c>
      <c r="U518" s="37">
        <v>0</v>
      </c>
      <c r="V518" s="38" t="s">
        <v>50</v>
      </c>
      <c r="W518" s="33">
        <v>2016</v>
      </c>
      <c r="X518" s="34" t="s">
        <v>1472</v>
      </c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</row>
    <row r="519" spans="1:102" ht="50.1" customHeight="1">
      <c r="A519" s="30" t="s">
        <v>1489</v>
      </c>
      <c r="B519" s="31" t="s">
        <v>35</v>
      </c>
      <c r="C519" s="32" t="s">
        <v>1480</v>
      </c>
      <c r="D519" s="32" t="s">
        <v>1457</v>
      </c>
      <c r="E519" s="32" t="s">
        <v>1481</v>
      </c>
      <c r="F519" s="32" t="s">
        <v>1470</v>
      </c>
      <c r="G519" s="33" t="s">
        <v>40</v>
      </c>
      <c r="H519" s="34">
        <v>0</v>
      </c>
      <c r="I519" s="33" t="s">
        <v>41</v>
      </c>
      <c r="J519" s="33" t="s">
        <v>42</v>
      </c>
      <c r="K519" s="33" t="s">
        <v>329</v>
      </c>
      <c r="L519" s="33" t="s">
        <v>44</v>
      </c>
      <c r="M519" s="33" t="s">
        <v>71</v>
      </c>
      <c r="N519" s="33" t="s">
        <v>1474</v>
      </c>
      <c r="O519" s="33" t="s">
        <v>73</v>
      </c>
      <c r="P519" s="33" t="s">
        <v>48</v>
      </c>
      <c r="Q519" s="33" t="s">
        <v>49</v>
      </c>
      <c r="R519" s="35">
        <v>2</v>
      </c>
      <c r="S519" s="35">
        <v>14285.72</v>
      </c>
      <c r="T519" s="36">
        <f>R519*S519</f>
        <v>28571.439999999999</v>
      </c>
      <c r="U519" s="37">
        <f>T519*1.12</f>
        <v>32000.0128</v>
      </c>
      <c r="V519" s="38" t="s">
        <v>50</v>
      </c>
      <c r="W519" s="33">
        <v>2016</v>
      </c>
      <c r="X519" s="39" t="s">
        <v>50</v>
      </c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</row>
    <row r="520" spans="1:102" ht="50.1" customHeight="1">
      <c r="A520" s="30" t="s">
        <v>1490</v>
      </c>
      <c r="B520" s="31" t="s">
        <v>35</v>
      </c>
      <c r="C520" s="32" t="s">
        <v>1491</v>
      </c>
      <c r="D520" s="32" t="s">
        <v>1492</v>
      </c>
      <c r="E520" s="32" t="s">
        <v>1493</v>
      </c>
      <c r="F520" s="32" t="s">
        <v>1494</v>
      </c>
      <c r="G520" s="33" t="s">
        <v>40</v>
      </c>
      <c r="H520" s="34">
        <v>0</v>
      </c>
      <c r="I520" s="33" t="s">
        <v>41</v>
      </c>
      <c r="J520" s="33" t="s">
        <v>42</v>
      </c>
      <c r="K520" s="33" t="s">
        <v>1495</v>
      </c>
      <c r="L520" s="33" t="s">
        <v>44</v>
      </c>
      <c r="M520" s="33" t="s">
        <v>71</v>
      </c>
      <c r="N520" s="33" t="s">
        <v>72</v>
      </c>
      <c r="O520" s="33" t="s">
        <v>73</v>
      </c>
      <c r="P520" s="33" t="s">
        <v>48</v>
      </c>
      <c r="Q520" s="33" t="s">
        <v>49</v>
      </c>
      <c r="R520" s="35">
        <v>70</v>
      </c>
      <c r="S520" s="35">
        <v>4900</v>
      </c>
      <c r="T520" s="36">
        <v>0</v>
      </c>
      <c r="U520" s="37">
        <f>T520*1.12</f>
        <v>0</v>
      </c>
      <c r="V520" s="38" t="s">
        <v>50</v>
      </c>
      <c r="W520" s="33">
        <v>2016</v>
      </c>
      <c r="X520" s="39">
        <v>11</v>
      </c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</row>
    <row r="521" spans="1:102" ht="50.1" customHeight="1">
      <c r="A521" s="46" t="s">
        <v>1496</v>
      </c>
      <c r="B521" s="31" t="s">
        <v>35</v>
      </c>
      <c r="C521" s="47" t="s">
        <v>1491</v>
      </c>
      <c r="D521" s="47" t="s">
        <v>1492</v>
      </c>
      <c r="E521" s="47" t="s">
        <v>1493</v>
      </c>
      <c r="F521" s="47" t="s">
        <v>1494</v>
      </c>
      <c r="G521" s="33" t="s">
        <v>40</v>
      </c>
      <c r="H521" s="31">
        <v>0</v>
      </c>
      <c r="I521" s="33">
        <v>590000000</v>
      </c>
      <c r="J521" s="33" t="s">
        <v>42</v>
      </c>
      <c r="K521" s="33" t="s">
        <v>180</v>
      </c>
      <c r="L521" s="33" t="s">
        <v>44</v>
      </c>
      <c r="M521" s="74" t="s">
        <v>71</v>
      </c>
      <c r="N521" s="33" t="s">
        <v>72</v>
      </c>
      <c r="O521" s="33" t="s">
        <v>113</v>
      </c>
      <c r="P521" s="33">
        <v>796</v>
      </c>
      <c r="Q521" s="33" t="s">
        <v>49</v>
      </c>
      <c r="R521" s="64">
        <v>70</v>
      </c>
      <c r="S521" s="64">
        <v>4900</v>
      </c>
      <c r="T521" s="49">
        <f>R521*S521</f>
        <v>343000</v>
      </c>
      <c r="U521" s="49">
        <v>384160.00000000006</v>
      </c>
      <c r="V521" s="33"/>
      <c r="W521" s="33">
        <v>2016</v>
      </c>
      <c r="X521" s="31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</row>
    <row r="522" spans="1:102" ht="50.1" customHeight="1">
      <c r="A522" s="30" t="s">
        <v>1497</v>
      </c>
      <c r="B522" s="31" t="s">
        <v>35</v>
      </c>
      <c r="C522" s="32" t="s">
        <v>1491</v>
      </c>
      <c r="D522" s="32" t="s">
        <v>1492</v>
      </c>
      <c r="E522" s="32" t="s">
        <v>1493</v>
      </c>
      <c r="F522" s="32" t="s">
        <v>765</v>
      </c>
      <c r="G522" s="33" t="s">
        <v>40</v>
      </c>
      <c r="H522" s="34">
        <v>0</v>
      </c>
      <c r="I522" s="33" t="s">
        <v>41</v>
      </c>
      <c r="J522" s="33" t="s">
        <v>42</v>
      </c>
      <c r="K522" s="33" t="s">
        <v>56</v>
      </c>
      <c r="L522" s="33" t="s">
        <v>44</v>
      </c>
      <c r="M522" s="33" t="s">
        <v>71</v>
      </c>
      <c r="N522" s="33" t="s">
        <v>72</v>
      </c>
      <c r="O522" s="33" t="s">
        <v>73</v>
      </c>
      <c r="P522" s="33" t="s">
        <v>48</v>
      </c>
      <c r="Q522" s="33" t="s">
        <v>49</v>
      </c>
      <c r="R522" s="35">
        <v>40</v>
      </c>
      <c r="S522" s="35">
        <v>12500</v>
      </c>
      <c r="T522" s="36">
        <v>0</v>
      </c>
      <c r="U522" s="37">
        <f>T522*1.12</f>
        <v>0</v>
      </c>
      <c r="V522" s="38" t="s">
        <v>50</v>
      </c>
      <c r="W522" s="33">
        <v>2016</v>
      </c>
      <c r="X522" s="39">
        <v>11</v>
      </c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</row>
    <row r="523" spans="1:102" ht="50.1" customHeight="1">
      <c r="A523" s="46" t="s">
        <v>1498</v>
      </c>
      <c r="B523" s="31" t="s">
        <v>35</v>
      </c>
      <c r="C523" s="47" t="s">
        <v>1491</v>
      </c>
      <c r="D523" s="47" t="s">
        <v>1492</v>
      </c>
      <c r="E523" s="47" t="s">
        <v>1493</v>
      </c>
      <c r="F523" s="32" t="s">
        <v>765</v>
      </c>
      <c r="G523" s="33" t="s">
        <v>40</v>
      </c>
      <c r="H523" s="31">
        <v>0</v>
      </c>
      <c r="I523" s="33">
        <v>590000000</v>
      </c>
      <c r="J523" s="33" t="s">
        <v>42</v>
      </c>
      <c r="K523" s="33" t="s">
        <v>522</v>
      </c>
      <c r="L523" s="33" t="s">
        <v>44</v>
      </c>
      <c r="M523" s="74" t="s">
        <v>71</v>
      </c>
      <c r="N523" s="33" t="s">
        <v>72</v>
      </c>
      <c r="O523" s="33" t="s">
        <v>113</v>
      </c>
      <c r="P523" s="33">
        <v>796</v>
      </c>
      <c r="Q523" s="33" t="s">
        <v>49</v>
      </c>
      <c r="R523" s="64">
        <v>40</v>
      </c>
      <c r="S523" s="64">
        <v>12500</v>
      </c>
      <c r="T523" s="49">
        <f>R523*S523</f>
        <v>500000</v>
      </c>
      <c r="U523" s="49">
        <v>560000</v>
      </c>
      <c r="V523" s="33"/>
      <c r="W523" s="33">
        <v>2016</v>
      </c>
      <c r="X523" s="31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</row>
    <row r="524" spans="1:102" ht="50.1" customHeight="1">
      <c r="A524" s="30" t="s">
        <v>1499</v>
      </c>
      <c r="B524" s="31" t="s">
        <v>35</v>
      </c>
      <c r="C524" s="32" t="s">
        <v>1500</v>
      </c>
      <c r="D524" s="32" t="s">
        <v>1501</v>
      </c>
      <c r="E524" s="32" t="s">
        <v>1493</v>
      </c>
      <c r="F524" s="32" t="s">
        <v>1470</v>
      </c>
      <c r="G524" s="33" t="s">
        <v>40</v>
      </c>
      <c r="H524" s="34">
        <v>0</v>
      </c>
      <c r="I524" s="33" t="s">
        <v>41</v>
      </c>
      <c r="J524" s="33" t="s">
        <v>42</v>
      </c>
      <c r="K524" s="33" t="s">
        <v>1471</v>
      </c>
      <c r="L524" s="33" t="s">
        <v>44</v>
      </c>
      <c r="M524" s="33" t="s">
        <v>71</v>
      </c>
      <c r="N524" s="33" t="s">
        <v>72</v>
      </c>
      <c r="O524" s="33" t="s">
        <v>73</v>
      </c>
      <c r="P524" s="33" t="s">
        <v>48</v>
      </c>
      <c r="Q524" s="33" t="s">
        <v>49</v>
      </c>
      <c r="R524" s="35">
        <v>2</v>
      </c>
      <c r="S524" s="35">
        <v>38000</v>
      </c>
      <c r="T524" s="36">
        <v>0</v>
      </c>
      <c r="U524" s="37">
        <v>0</v>
      </c>
      <c r="V524" s="38" t="s">
        <v>50</v>
      </c>
      <c r="W524" s="33">
        <v>2016</v>
      </c>
      <c r="X524" s="34" t="s">
        <v>1472</v>
      </c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</row>
    <row r="525" spans="1:102" ht="50.1" customHeight="1">
      <c r="A525" s="30" t="s">
        <v>1502</v>
      </c>
      <c r="B525" s="31" t="s">
        <v>35</v>
      </c>
      <c r="C525" s="32" t="s">
        <v>1500</v>
      </c>
      <c r="D525" s="32" t="s">
        <v>1501</v>
      </c>
      <c r="E525" s="32" t="s">
        <v>1493</v>
      </c>
      <c r="F525" s="32" t="s">
        <v>1470</v>
      </c>
      <c r="G525" s="33" t="s">
        <v>40</v>
      </c>
      <c r="H525" s="34">
        <v>0</v>
      </c>
      <c r="I525" s="33" t="s">
        <v>41</v>
      </c>
      <c r="J525" s="33" t="s">
        <v>42</v>
      </c>
      <c r="K525" s="33" t="s">
        <v>329</v>
      </c>
      <c r="L525" s="33" t="s">
        <v>44</v>
      </c>
      <c r="M525" s="33" t="s">
        <v>71</v>
      </c>
      <c r="N525" s="33" t="s">
        <v>1474</v>
      </c>
      <c r="O525" s="33" t="s">
        <v>73</v>
      </c>
      <c r="P525" s="33" t="s">
        <v>48</v>
      </c>
      <c r="Q525" s="33" t="s">
        <v>49</v>
      </c>
      <c r="R525" s="35">
        <v>1</v>
      </c>
      <c r="S525" s="35">
        <v>49464.29</v>
      </c>
      <c r="T525" s="36">
        <f>R525*S525</f>
        <v>49464.29</v>
      </c>
      <c r="U525" s="37">
        <f>T525*1.12</f>
        <v>55400.00480000001</v>
      </c>
      <c r="V525" s="38" t="s">
        <v>50</v>
      </c>
      <c r="W525" s="33">
        <v>2016</v>
      </c>
      <c r="X525" s="34" t="s">
        <v>50</v>
      </c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</row>
    <row r="526" spans="1:102" ht="50.1" customHeight="1">
      <c r="A526" s="30" t="s">
        <v>1503</v>
      </c>
      <c r="B526" s="31" t="s">
        <v>35</v>
      </c>
      <c r="C526" s="32" t="s">
        <v>1500</v>
      </c>
      <c r="D526" s="32" t="s">
        <v>1501</v>
      </c>
      <c r="E526" s="32" t="s">
        <v>1493</v>
      </c>
      <c r="F526" s="32" t="s">
        <v>1470</v>
      </c>
      <c r="G526" s="33" t="s">
        <v>40</v>
      </c>
      <c r="H526" s="34">
        <v>0</v>
      </c>
      <c r="I526" s="33" t="s">
        <v>41</v>
      </c>
      <c r="J526" s="33" t="s">
        <v>42</v>
      </c>
      <c r="K526" s="33" t="s">
        <v>1484</v>
      </c>
      <c r="L526" s="33" t="s">
        <v>44</v>
      </c>
      <c r="M526" s="33" t="s">
        <v>71</v>
      </c>
      <c r="N526" s="33" t="s">
        <v>72</v>
      </c>
      <c r="O526" s="33" t="s">
        <v>73</v>
      </c>
      <c r="P526" s="33" t="s">
        <v>48</v>
      </c>
      <c r="Q526" s="33" t="s">
        <v>49</v>
      </c>
      <c r="R526" s="35">
        <v>3</v>
      </c>
      <c r="S526" s="35">
        <v>37000</v>
      </c>
      <c r="T526" s="36">
        <v>0</v>
      </c>
      <c r="U526" s="37">
        <v>0</v>
      </c>
      <c r="V526" s="38" t="s">
        <v>50</v>
      </c>
      <c r="W526" s="33">
        <v>2016</v>
      </c>
      <c r="X526" s="34" t="s">
        <v>1472</v>
      </c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</row>
    <row r="527" spans="1:102" ht="50.1" customHeight="1">
      <c r="A527" s="30" t="s">
        <v>1504</v>
      </c>
      <c r="B527" s="31" t="s">
        <v>35</v>
      </c>
      <c r="C527" s="32" t="s">
        <v>1500</v>
      </c>
      <c r="D527" s="32" t="s">
        <v>1501</v>
      </c>
      <c r="E527" s="32" t="s">
        <v>1493</v>
      </c>
      <c r="F527" s="32" t="s">
        <v>1470</v>
      </c>
      <c r="G527" s="33" t="s">
        <v>40</v>
      </c>
      <c r="H527" s="34">
        <v>0</v>
      </c>
      <c r="I527" s="33" t="s">
        <v>41</v>
      </c>
      <c r="J527" s="33" t="s">
        <v>42</v>
      </c>
      <c r="K527" s="33" t="s">
        <v>329</v>
      </c>
      <c r="L527" s="33" t="s">
        <v>44</v>
      </c>
      <c r="M527" s="33" t="s">
        <v>71</v>
      </c>
      <c r="N527" s="33" t="s">
        <v>1474</v>
      </c>
      <c r="O527" s="33" t="s">
        <v>73</v>
      </c>
      <c r="P527" s="33" t="s">
        <v>48</v>
      </c>
      <c r="Q527" s="33" t="s">
        <v>49</v>
      </c>
      <c r="R527" s="35">
        <v>2</v>
      </c>
      <c r="S527" s="35">
        <v>14285.72</v>
      </c>
      <c r="T527" s="36">
        <f t="shared" ref="T527:T541" si="33">R527*S527</f>
        <v>28571.439999999999</v>
      </c>
      <c r="U527" s="37">
        <f t="shared" ref="U527:U540" si="34">T527*1.12</f>
        <v>32000.0128</v>
      </c>
      <c r="V527" s="38" t="s">
        <v>50</v>
      </c>
      <c r="W527" s="33">
        <v>2016</v>
      </c>
      <c r="X527" s="39" t="s">
        <v>50</v>
      </c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</row>
    <row r="528" spans="1:102" ht="50.1" customHeight="1">
      <c r="A528" s="30" t="s">
        <v>1505</v>
      </c>
      <c r="B528" s="31" t="s">
        <v>35</v>
      </c>
      <c r="C528" s="32" t="s">
        <v>1500</v>
      </c>
      <c r="D528" s="32" t="s">
        <v>1501</v>
      </c>
      <c r="E528" s="32" t="s">
        <v>1493</v>
      </c>
      <c r="F528" s="32" t="s">
        <v>1506</v>
      </c>
      <c r="G528" s="33" t="s">
        <v>40</v>
      </c>
      <c r="H528" s="34">
        <v>0</v>
      </c>
      <c r="I528" s="33" t="s">
        <v>41</v>
      </c>
      <c r="J528" s="33" t="s">
        <v>42</v>
      </c>
      <c r="K528" s="33" t="s">
        <v>1149</v>
      </c>
      <c r="L528" s="33" t="s">
        <v>44</v>
      </c>
      <c r="M528" s="33" t="s">
        <v>71</v>
      </c>
      <c r="N528" s="33" t="s">
        <v>72</v>
      </c>
      <c r="O528" s="33" t="s">
        <v>73</v>
      </c>
      <c r="P528" s="33" t="s">
        <v>48</v>
      </c>
      <c r="Q528" s="33" t="s">
        <v>49</v>
      </c>
      <c r="R528" s="35">
        <v>1</v>
      </c>
      <c r="S528" s="35">
        <v>230000</v>
      </c>
      <c r="T528" s="36">
        <f t="shared" si="33"/>
        <v>230000</v>
      </c>
      <c r="U528" s="37">
        <f t="shared" si="34"/>
        <v>257600.00000000003</v>
      </c>
      <c r="V528" s="38" t="s">
        <v>50</v>
      </c>
      <c r="W528" s="33">
        <v>2016</v>
      </c>
      <c r="X528" s="39" t="s">
        <v>50</v>
      </c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</row>
    <row r="529" spans="1:102" ht="50.1" customHeight="1">
      <c r="A529" s="30" t="s">
        <v>1507</v>
      </c>
      <c r="B529" s="31" t="s">
        <v>35</v>
      </c>
      <c r="C529" s="32" t="s">
        <v>1508</v>
      </c>
      <c r="D529" s="32" t="s">
        <v>1509</v>
      </c>
      <c r="E529" s="32" t="s">
        <v>1510</v>
      </c>
      <c r="F529" s="32" t="s">
        <v>1511</v>
      </c>
      <c r="G529" s="33" t="s">
        <v>40</v>
      </c>
      <c r="H529" s="34">
        <v>0</v>
      </c>
      <c r="I529" s="33" t="s">
        <v>41</v>
      </c>
      <c r="J529" s="33" t="s">
        <v>42</v>
      </c>
      <c r="K529" s="33" t="s">
        <v>1512</v>
      </c>
      <c r="L529" s="33" t="s">
        <v>42</v>
      </c>
      <c r="M529" s="33" t="s">
        <v>510</v>
      </c>
      <c r="N529" s="33" t="s">
        <v>674</v>
      </c>
      <c r="O529" s="33" t="s">
        <v>58</v>
      </c>
      <c r="P529" s="33" t="s">
        <v>122</v>
      </c>
      <c r="Q529" s="33" t="s">
        <v>123</v>
      </c>
      <c r="R529" s="35">
        <v>1400</v>
      </c>
      <c r="S529" s="35">
        <v>1081</v>
      </c>
      <c r="T529" s="36">
        <v>0</v>
      </c>
      <c r="U529" s="37">
        <f t="shared" si="34"/>
        <v>0</v>
      </c>
      <c r="V529" s="38" t="s">
        <v>50</v>
      </c>
      <c r="W529" s="33">
        <v>2016</v>
      </c>
      <c r="X529" s="39">
        <v>11</v>
      </c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</row>
    <row r="530" spans="1:102" ht="50.1" customHeight="1">
      <c r="A530" s="46" t="s">
        <v>1513</v>
      </c>
      <c r="B530" s="31" t="s">
        <v>35</v>
      </c>
      <c r="C530" s="47" t="s">
        <v>1508</v>
      </c>
      <c r="D530" s="65" t="s">
        <v>1509</v>
      </c>
      <c r="E530" s="65" t="s">
        <v>1510</v>
      </c>
      <c r="F530" s="65" t="s">
        <v>1511</v>
      </c>
      <c r="G530" s="31" t="s">
        <v>40</v>
      </c>
      <c r="H530" s="31">
        <v>0</v>
      </c>
      <c r="I530" s="73">
        <v>590000000</v>
      </c>
      <c r="J530" s="33" t="s">
        <v>42</v>
      </c>
      <c r="K530" s="54" t="s">
        <v>1514</v>
      </c>
      <c r="L530" s="33" t="s">
        <v>42</v>
      </c>
      <c r="M530" s="31" t="s">
        <v>1515</v>
      </c>
      <c r="N530" s="31" t="s">
        <v>674</v>
      </c>
      <c r="O530" s="73" t="s">
        <v>965</v>
      </c>
      <c r="P530" s="31">
        <v>5108</v>
      </c>
      <c r="Q530" s="31" t="s">
        <v>1516</v>
      </c>
      <c r="R530" s="55">
        <v>1400</v>
      </c>
      <c r="S530" s="66">
        <v>1081</v>
      </c>
      <c r="T530" s="49">
        <f t="shared" si="33"/>
        <v>1513400</v>
      </c>
      <c r="U530" s="49">
        <v>1695008.0000000002</v>
      </c>
      <c r="V530" s="67"/>
      <c r="W530" s="33">
        <v>2016</v>
      </c>
      <c r="X530" s="31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</row>
    <row r="531" spans="1:102" ht="50.1" customHeight="1">
      <c r="A531" s="30" t="s">
        <v>1517</v>
      </c>
      <c r="B531" s="31" t="s">
        <v>35</v>
      </c>
      <c r="C531" s="32" t="s">
        <v>1518</v>
      </c>
      <c r="D531" s="32" t="s">
        <v>1519</v>
      </c>
      <c r="E531" s="32" t="s">
        <v>1520</v>
      </c>
      <c r="F531" s="32" t="s">
        <v>1521</v>
      </c>
      <c r="G531" s="33" t="s">
        <v>40</v>
      </c>
      <c r="H531" s="34">
        <v>0</v>
      </c>
      <c r="I531" s="33" t="s">
        <v>41</v>
      </c>
      <c r="J531" s="33" t="s">
        <v>42</v>
      </c>
      <c r="K531" s="33" t="s">
        <v>130</v>
      </c>
      <c r="L531" s="33" t="s">
        <v>42</v>
      </c>
      <c r="M531" s="33" t="s">
        <v>86</v>
      </c>
      <c r="N531" s="33" t="s">
        <v>57</v>
      </c>
      <c r="O531" s="33" t="s">
        <v>58</v>
      </c>
      <c r="P531" s="33" t="s">
        <v>131</v>
      </c>
      <c r="Q531" s="33" t="s">
        <v>132</v>
      </c>
      <c r="R531" s="35">
        <v>142</v>
      </c>
      <c r="S531" s="35">
        <v>353</v>
      </c>
      <c r="T531" s="36">
        <v>0</v>
      </c>
      <c r="U531" s="37">
        <f t="shared" si="34"/>
        <v>0</v>
      </c>
      <c r="V531" s="38" t="s">
        <v>50</v>
      </c>
      <c r="W531" s="33">
        <v>2016</v>
      </c>
      <c r="X531" s="39">
        <v>11</v>
      </c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</row>
    <row r="532" spans="1:102" ht="50.1" customHeight="1">
      <c r="A532" s="46" t="s">
        <v>1522</v>
      </c>
      <c r="B532" s="31" t="s">
        <v>35</v>
      </c>
      <c r="C532" s="47" t="s">
        <v>1518</v>
      </c>
      <c r="D532" s="65" t="s">
        <v>1519</v>
      </c>
      <c r="E532" s="65" t="s">
        <v>1520</v>
      </c>
      <c r="F532" s="47" t="s">
        <v>1521</v>
      </c>
      <c r="G532" s="31" t="s">
        <v>40</v>
      </c>
      <c r="H532" s="31">
        <v>0</v>
      </c>
      <c r="I532" s="73">
        <v>590000000</v>
      </c>
      <c r="J532" s="33" t="s">
        <v>42</v>
      </c>
      <c r="K532" s="54" t="s">
        <v>210</v>
      </c>
      <c r="L532" s="33" t="s">
        <v>42</v>
      </c>
      <c r="M532" s="31" t="s">
        <v>86</v>
      </c>
      <c r="N532" s="31" t="s">
        <v>57</v>
      </c>
      <c r="O532" s="73" t="s">
        <v>965</v>
      </c>
      <c r="P532" s="31">
        <v>166</v>
      </c>
      <c r="Q532" s="31" t="s">
        <v>135</v>
      </c>
      <c r="R532" s="55">
        <v>142</v>
      </c>
      <c r="S532" s="56">
        <v>353</v>
      </c>
      <c r="T532" s="49">
        <f t="shared" si="33"/>
        <v>50126</v>
      </c>
      <c r="U532" s="49">
        <v>56141.120000000003</v>
      </c>
      <c r="V532" s="110"/>
      <c r="W532" s="33">
        <v>2016</v>
      </c>
      <c r="X532" s="31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</row>
    <row r="533" spans="1:102" ht="50.1" customHeight="1">
      <c r="A533" s="30" t="s">
        <v>1523</v>
      </c>
      <c r="B533" s="31" t="s">
        <v>35</v>
      </c>
      <c r="C533" s="32" t="s">
        <v>1524</v>
      </c>
      <c r="D533" s="32" t="s">
        <v>1525</v>
      </c>
      <c r="E533" s="32" t="s">
        <v>1526</v>
      </c>
      <c r="F533" s="32" t="s">
        <v>50</v>
      </c>
      <c r="G533" s="33" t="s">
        <v>40</v>
      </c>
      <c r="H533" s="34">
        <v>0</v>
      </c>
      <c r="I533" s="33" t="s">
        <v>41</v>
      </c>
      <c r="J533" s="33" t="s">
        <v>42</v>
      </c>
      <c r="K533" s="33" t="s">
        <v>130</v>
      </c>
      <c r="L533" s="33" t="s">
        <v>42</v>
      </c>
      <c r="M533" s="33" t="s">
        <v>86</v>
      </c>
      <c r="N533" s="33" t="s">
        <v>57</v>
      </c>
      <c r="O533" s="33" t="s">
        <v>58</v>
      </c>
      <c r="P533" s="33" t="s">
        <v>131</v>
      </c>
      <c r="Q533" s="33" t="s">
        <v>132</v>
      </c>
      <c r="R533" s="35">
        <v>190</v>
      </c>
      <c r="S533" s="35">
        <v>1768</v>
      </c>
      <c r="T533" s="36">
        <v>0</v>
      </c>
      <c r="U533" s="37">
        <f t="shared" si="34"/>
        <v>0</v>
      </c>
      <c r="V533" s="38" t="s">
        <v>50</v>
      </c>
      <c r="W533" s="33">
        <v>2016</v>
      </c>
      <c r="X533" s="39">
        <v>11</v>
      </c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</row>
    <row r="534" spans="1:102" s="45" customFormat="1" ht="50.1" customHeight="1">
      <c r="A534" s="76" t="s">
        <v>1527</v>
      </c>
      <c r="B534" s="31" t="s">
        <v>35</v>
      </c>
      <c r="C534" s="47" t="s">
        <v>1524</v>
      </c>
      <c r="D534" s="65" t="s">
        <v>1528</v>
      </c>
      <c r="E534" s="47" t="s">
        <v>1526</v>
      </c>
      <c r="F534" s="47"/>
      <c r="G534" s="31" t="s">
        <v>40</v>
      </c>
      <c r="H534" s="31">
        <v>0</v>
      </c>
      <c r="I534" s="73">
        <v>590000000</v>
      </c>
      <c r="J534" s="33" t="s">
        <v>42</v>
      </c>
      <c r="K534" s="54" t="s">
        <v>506</v>
      </c>
      <c r="L534" s="33" t="s">
        <v>42</v>
      </c>
      <c r="M534" s="31" t="s">
        <v>86</v>
      </c>
      <c r="N534" s="31" t="s">
        <v>57</v>
      </c>
      <c r="O534" s="73" t="s">
        <v>481</v>
      </c>
      <c r="P534" s="31">
        <v>166</v>
      </c>
      <c r="Q534" s="33" t="s">
        <v>132</v>
      </c>
      <c r="R534" s="64">
        <v>190</v>
      </c>
      <c r="S534" s="77">
        <v>1768</v>
      </c>
      <c r="T534" s="49">
        <v>0</v>
      </c>
      <c r="U534" s="49">
        <f>T534*1.12</f>
        <v>0</v>
      </c>
      <c r="V534" s="131"/>
      <c r="W534" s="33">
        <v>2016</v>
      </c>
      <c r="X534" s="31" t="s">
        <v>1529</v>
      </c>
      <c r="Y534" s="42"/>
      <c r="Z534" s="41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</row>
    <row r="535" spans="1:102" s="45" customFormat="1" ht="50.1" customHeight="1">
      <c r="A535" s="76" t="s">
        <v>1530</v>
      </c>
      <c r="B535" s="31" t="s">
        <v>35</v>
      </c>
      <c r="C535" s="47" t="s">
        <v>1524</v>
      </c>
      <c r="D535" s="65" t="s">
        <v>1528</v>
      </c>
      <c r="E535" s="47" t="s">
        <v>1526</v>
      </c>
      <c r="F535" s="47"/>
      <c r="G535" s="31" t="s">
        <v>40</v>
      </c>
      <c r="H535" s="31">
        <v>0</v>
      </c>
      <c r="I535" s="73">
        <v>590000000</v>
      </c>
      <c r="J535" s="33" t="s">
        <v>42</v>
      </c>
      <c r="K535" s="54" t="s">
        <v>1531</v>
      </c>
      <c r="L535" s="33" t="s">
        <v>42</v>
      </c>
      <c r="M535" s="31" t="s">
        <v>86</v>
      </c>
      <c r="N535" s="31" t="s">
        <v>57</v>
      </c>
      <c r="O535" s="73" t="s">
        <v>64</v>
      </c>
      <c r="P535" s="31">
        <v>166</v>
      </c>
      <c r="Q535" s="33" t="s">
        <v>132</v>
      </c>
      <c r="R535" s="64">
        <v>190</v>
      </c>
      <c r="S535" s="77">
        <v>3035.71</v>
      </c>
      <c r="T535" s="49">
        <f>R535*S535</f>
        <v>576784.9</v>
      </c>
      <c r="U535" s="49">
        <f>T535*1.12</f>
        <v>645999.08800000011</v>
      </c>
      <c r="V535" s="131"/>
      <c r="W535" s="33">
        <v>2016</v>
      </c>
      <c r="X535" s="31"/>
      <c r="Y535" s="42"/>
      <c r="Z535" s="41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</row>
    <row r="536" spans="1:102" ht="50.1" customHeight="1">
      <c r="A536" s="30" t="s">
        <v>1532</v>
      </c>
      <c r="B536" s="31" t="s">
        <v>35</v>
      </c>
      <c r="C536" s="32" t="s">
        <v>1533</v>
      </c>
      <c r="D536" s="32" t="s">
        <v>1534</v>
      </c>
      <c r="E536" s="32" t="s">
        <v>1535</v>
      </c>
      <c r="F536" s="32" t="s">
        <v>50</v>
      </c>
      <c r="G536" s="33" t="s">
        <v>40</v>
      </c>
      <c r="H536" s="34">
        <v>0</v>
      </c>
      <c r="I536" s="33" t="s">
        <v>41</v>
      </c>
      <c r="J536" s="33" t="s">
        <v>42</v>
      </c>
      <c r="K536" s="33" t="s">
        <v>130</v>
      </c>
      <c r="L536" s="33" t="s">
        <v>42</v>
      </c>
      <c r="M536" s="33" t="s">
        <v>86</v>
      </c>
      <c r="N536" s="33" t="s">
        <v>57</v>
      </c>
      <c r="O536" s="33" t="s">
        <v>58</v>
      </c>
      <c r="P536" s="33" t="s">
        <v>131</v>
      </c>
      <c r="Q536" s="33" t="s">
        <v>132</v>
      </c>
      <c r="R536" s="35">
        <v>70</v>
      </c>
      <c r="S536" s="35">
        <v>935</v>
      </c>
      <c r="T536" s="36">
        <v>0</v>
      </c>
      <c r="U536" s="37">
        <f t="shared" si="34"/>
        <v>0</v>
      </c>
      <c r="V536" s="38" t="s">
        <v>50</v>
      </c>
      <c r="W536" s="33">
        <v>2016</v>
      </c>
      <c r="X536" s="39">
        <v>11</v>
      </c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</row>
    <row r="537" spans="1:102" ht="50.1" customHeight="1">
      <c r="A537" s="46" t="s">
        <v>1536</v>
      </c>
      <c r="B537" s="31" t="s">
        <v>35</v>
      </c>
      <c r="C537" s="47" t="s">
        <v>1533</v>
      </c>
      <c r="D537" s="65" t="s">
        <v>1537</v>
      </c>
      <c r="E537" s="65" t="s">
        <v>1535</v>
      </c>
      <c r="F537" s="47"/>
      <c r="G537" s="31" t="s">
        <v>40</v>
      </c>
      <c r="H537" s="31">
        <v>0</v>
      </c>
      <c r="I537" s="73">
        <v>590000000</v>
      </c>
      <c r="J537" s="33" t="s">
        <v>42</v>
      </c>
      <c r="K537" s="54" t="s">
        <v>210</v>
      </c>
      <c r="L537" s="33" t="s">
        <v>42</v>
      </c>
      <c r="M537" s="31" t="s">
        <v>86</v>
      </c>
      <c r="N537" s="31" t="s">
        <v>57</v>
      </c>
      <c r="O537" s="73" t="s">
        <v>965</v>
      </c>
      <c r="P537" s="31">
        <v>166</v>
      </c>
      <c r="Q537" s="31" t="s">
        <v>135</v>
      </c>
      <c r="R537" s="55">
        <v>70</v>
      </c>
      <c r="S537" s="66">
        <v>935</v>
      </c>
      <c r="T537" s="49">
        <f t="shared" si="33"/>
        <v>65450</v>
      </c>
      <c r="U537" s="49">
        <v>73304</v>
      </c>
      <c r="V537" s="110"/>
      <c r="W537" s="33">
        <v>2016</v>
      </c>
      <c r="X537" s="31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</row>
    <row r="538" spans="1:102" ht="50.1" customHeight="1">
      <c r="A538" s="30" t="s">
        <v>1538</v>
      </c>
      <c r="B538" s="31" t="s">
        <v>35</v>
      </c>
      <c r="C538" s="32" t="s">
        <v>1539</v>
      </c>
      <c r="D538" s="32" t="s">
        <v>1540</v>
      </c>
      <c r="E538" s="32" t="s">
        <v>1541</v>
      </c>
      <c r="F538" s="32" t="s">
        <v>1542</v>
      </c>
      <c r="G538" s="33" t="s">
        <v>40</v>
      </c>
      <c r="H538" s="34">
        <v>0</v>
      </c>
      <c r="I538" s="33" t="s">
        <v>41</v>
      </c>
      <c r="J538" s="33" t="s">
        <v>42</v>
      </c>
      <c r="K538" s="33" t="s">
        <v>130</v>
      </c>
      <c r="L538" s="33" t="s">
        <v>42</v>
      </c>
      <c r="M538" s="33" t="s">
        <v>86</v>
      </c>
      <c r="N538" s="33" t="s">
        <v>57</v>
      </c>
      <c r="O538" s="33" t="s">
        <v>58</v>
      </c>
      <c r="P538" s="33" t="s">
        <v>131</v>
      </c>
      <c r="Q538" s="33" t="s">
        <v>132</v>
      </c>
      <c r="R538" s="35">
        <v>110</v>
      </c>
      <c r="S538" s="35">
        <v>518</v>
      </c>
      <c r="T538" s="36">
        <v>0</v>
      </c>
      <c r="U538" s="37">
        <f t="shared" si="34"/>
        <v>0</v>
      </c>
      <c r="V538" s="38" t="s">
        <v>50</v>
      </c>
      <c r="W538" s="33">
        <v>2016</v>
      </c>
      <c r="X538" s="39">
        <v>11</v>
      </c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</row>
    <row r="539" spans="1:102" ht="50.1" customHeight="1">
      <c r="A539" s="46" t="s">
        <v>1543</v>
      </c>
      <c r="B539" s="31" t="s">
        <v>35</v>
      </c>
      <c r="C539" s="47" t="s">
        <v>1539</v>
      </c>
      <c r="D539" s="65" t="s">
        <v>1540</v>
      </c>
      <c r="E539" s="47" t="s">
        <v>1541</v>
      </c>
      <c r="F539" s="47" t="s">
        <v>1542</v>
      </c>
      <c r="G539" s="31" t="s">
        <v>40</v>
      </c>
      <c r="H539" s="31">
        <v>0</v>
      </c>
      <c r="I539" s="73">
        <v>590000000</v>
      </c>
      <c r="J539" s="33" t="s">
        <v>42</v>
      </c>
      <c r="K539" s="54" t="s">
        <v>210</v>
      </c>
      <c r="L539" s="33" t="s">
        <v>42</v>
      </c>
      <c r="M539" s="31" t="s">
        <v>86</v>
      </c>
      <c r="N539" s="31" t="s">
        <v>57</v>
      </c>
      <c r="O539" s="73" t="s">
        <v>965</v>
      </c>
      <c r="P539" s="31">
        <v>166</v>
      </c>
      <c r="Q539" s="31" t="s">
        <v>135</v>
      </c>
      <c r="R539" s="55">
        <v>110</v>
      </c>
      <c r="S539" s="66">
        <v>518</v>
      </c>
      <c r="T539" s="49">
        <f t="shared" si="33"/>
        <v>56980</v>
      </c>
      <c r="U539" s="49">
        <v>63817.600000000006</v>
      </c>
      <c r="V539" s="110"/>
      <c r="W539" s="33">
        <v>2016</v>
      </c>
      <c r="X539" s="31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</row>
    <row r="540" spans="1:102" ht="50.1" customHeight="1">
      <c r="A540" s="30" t="s">
        <v>1544</v>
      </c>
      <c r="B540" s="31" t="s">
        <v>35</v>
      </c>
      <c r="C540" s="32" t="s">
        <v>1545</v>
      </c>
      <c r="D540" s="32" t="s">
        <v>1546</v>
      </c>
      <c r="E540" s="32" t="s">
        <v>1547</v>
      </c>
      <c r="F540" s="32" t="s">
        <v>1548</v>
      </c>
      <c r="G540" s="33" t="s">
        <v>40</v>
      </c>
      <c r="H540" s="34">
        <v>0</v>
      </c>
      <c r="I540" s="33" t="s">
        <v>41</v>
      </c>
      <c r="J540" s="33" t="s">
        <v>42</v>
      </c>
      <c r="K540" s="33" t="s">
        <v>130</v>
      </c>
      <c r="L540" s="33" t="s">
        <v>42</v>
      </c>
      <c r="M540" s="33" t="s">
        <v>86</v>
      </c>
      <c r="N540" s="33" t="s">
        <v>57</v>
      </c>
      <c r="O540" s="33" t="s">
        <v>58</v>
      </c>
      <c r="P540" s="33" t="s">
        <v>131</v>
      </c>
      <c r="Q540" s="33" t="s">
        <v>132</v>
      </c>
      <c r="R540" s="35">
        <v>10</v>
      </c>
      <c r="S540" s="35">
        <v>1702</v>
      </c>
      <c r="T540" s="36">
        <v>0</v>
      </c>
      <c r="U540" s="37">
        <f t="shared" si="34"/>
        <v>0</v>
      </c>
      <c r="V540" s="38" t="s">
        <v>50</v>
      </c>
      <c r="W540" s="33">
        <v>2016</v>
      </c>
      <c r="X540" s="39">
        <v>11</v>
      </c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</row>
    <row r="541" spans="1:102" ht="50.1" customHeight="1">
      <c r="A541" s="46" t="s">
        <v>1549</v>
      </c>
      <c r="B541" s="31" t="s">
        <v>35</v>
      </c>
      <c r="C541" s="47" t="s">
        <v>1545</v>
      </c>
      <c r="D541" s="65" t="s">
        <v>1546</v>
      </c>
      <c r="E541" s="65" t="s">
        <v>1550</v>
      </c>
      <c r="F541" s="72" t="s">
        <v>1548</v>
      </c>
      <c r="G541" s="31" t="s">
        <v>40</v>
      </c>
      <c r="H541" s="31">
        <v>0</v>
      </c>
      <c r="I541" s="73">
        <v>590000000</v>
      </c>
      <c r="J541" s="33" t="s">
        <v>42</v>
      </c>
      <c r="K541" s="54" t="s">
        <v>210</v>
      </c>
      <c r="L541" s="33" t="s">
        <v>42</v>
      </c>
      <c r="M541" s="31" t="s">
        <v>86</v>
      </c>
      <c r="N541" s="31" t="s">
        <v>57</v>
      </c>
      <c r="O541" s="73" t="s">
        <v>965</v>
      </c>
      <c r="P541" s="31">
        <v>166</v>
      </c>
      <c r="Q541" s="31" t="s">
        <v>135</v>
      </c>
      <c r="R541" s="55">
        <v>10</v>
      </c>
      <c r="S541" s="59">
        <v>1702</v>
      </c>
      <c r="T541" s="49">
        <f t="shared" si="33"/>
        <v>17020</v>
      </c>
      <c r="U541" s="49">
        <v>19062.400000000001</v>
      </c>
      <c r="V541" s="110"/>
      <c r="W541" s="33">
        <v>2016</v>
      </c>
      <c r="X541" s="31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</row>
    <row r="542" spans="1:102" ht="50.1" customHeight="1">
      <c r="A542" s="30" t="s">
        <v>1551</v>
      </c>
      <c r="B542" s="31" t="s">
        <v>35</v>
      </c>
      <c r="C542" s="32" t="s">
        <v>1552</v>
      </c>
      <c r="D542" s="32" t="s">
        <v>1553</v>
      </c>
      <c r="E542" s="32" t="s">
        <v>1554</v>
      </c>
      <c r="F542" s="32" t="s">
        <v>1555</v>
      </c>
      <c r="G542" s="33" t="s">
        <v>40</v>
      </c>
      <c r="H542" s="34">
        <v>0</v>
      </c>
      <c r="I542" s="33" t="s">
        <v>41</v>
      </c>
      <c r="J542" s="33" t="s">
        <v>42</v>
      </c>
      <c r="K542" s="33" t="s">
        <v>70</v>
      </c>
      <c r="L542" s="33" t="s">
        <v>44</v>
      </c>
      <c r="M542" s="33" t="s">
        <v>71</v>
      </c>
      <c r="N542" s="33" t="s">
        <v>72</v>
      </c>
      <c r="O542" s="33" t="s">
        <v>73</v>
      </c>
      <c r="P542" s="33" t="s">
        <v>48</v>
      </c>
      <c r="Q542" s="33" t="s">
        <v>49</v>
      </c>
      <c r="R542" s="35">
        <v>15</v>
      </c>
      <c r="S542" s="35">
        <v>2500</v>
      </c>
      <c r="T542" s="36">
        <v>0</v>
      </c>
      <c r="U542" s="37">
        <v>0</v>
      </c>
      <c r="V542" s="38" t="s">
        <v>50</v>
      </c>
      <c r="W542" s="33">
        <v>2016</v>
      </c>
      <c r="X542" s="39" t="s">
        <v>50</v>
      </c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</row>
    <row r="543" spans="1:102" ht="50.1" customHeight="1">
      <c r="A543" s="30" t="s">
        <v>1556</v>
      </c>
      <c r="B543" s="31" t="s">
        <v>35</v>
      </c>
      <c r="C543" s="32" t="s">
        <v>1552</v>
      </c>
      <c r="D543" s="32" t="s">
        <v>1553</v>
      </c>
      <c r="E543" s="32" t="s">
        <v>1554</v>
      </c>
      <c r="F543" s="32" t="s">
        <v>1555</v>
      </c>
      <c r="G543" s="33" t="s">
        <v>40</v>
      </c>
      <c r="H543" s="34">
        <v>0</v>
      </c>
      <c r="I543" s="33" t="s">
        <v>41</v>
      </c>
      <c r="J543" s="33" t="s">
        <v>42</v>
      </c>
      <c r="K543" s="33" t="s">
        <v>1219</v>
      </c>
      <c r="L543" s="33" t="s">
        <v>44</v>
      </c>
      <c r="M543" s="33" t="s">
        <v>71</v>
      </c>
      <c r="N543" s="33" t="s">
        <v>72</v>
      </c>
      <c r="O543" s="33" t="s">
        <v>79</v>
      </c>
      <c r="P543" s="33" t="s">
        <v>48</v>
      </c>
      <c r="Q543" s="33" t="s">
        <v>49</v>
      </c>
      <c r="R543" s="35">
        <v>15</v>
      </c>
      <c r="S543" s="35">
        <v>3571.4290000000001</v>
      </c>
      <c r="T543" s="36">
        <f t="shared" ref="T543:T562" si="35">R543*S543</f>
        <v>53571.434999999998</v>
      </c>
      <c r="U543" s="37">
        <f t="shared" ref="U543:U562" si="36">T543*1.12</f>
        <v>60000.0072</v>
      </c>
      <c r="V543" s="38" t="s">
        <v>50</v>
      </c>
      <c r="W543" s="33">
        <v>2016</v>
      </c>
      <c r="X543" s="39" t="s">
        <v>50</v>
      </c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</row>
    <row r="544" spans="1:102" ht="50.1" customHeight="1">
      <c r="A544" s="30" t="s">
        <v>1557</v>
      </c>
      <c r="B544" s="31" t="s">
        <v>35</v>
      </c>
      <c r="C544" s="32" t="s">
        <v>1558</v>
      </c>
      <c r="D544" s="32" t="s">
        <v>1559</v>
      </c>
      <c r="E544" s="32" t="s">
        <v>1560</v>
      </c>
      <c r="F544" s="32" t="s">
        <v>1561</v>
      </c>
      <c r="G544" s="33" t="s">
        <v>40</v>
      </c>
      <c r="H544" s="34">
        <v>0</v>
      </c>
      <c r="I544" s="33" t="s">
        <v>41</v>
      </c>
      <c r="J544" s="33" t="s">
        <v>42</v>
      </c>
      <c r="K544" s="33" t="s">
        <v>70</v>
      </c>
      <c r="L544" s="33" t="s">
        <v>300</v>
      </c>
      <c r="M544" s="33" t="s">
        <v>71</v>
      </c>
      <c r="N544" s="33" t="s">
        <v>301</v>
      </c>
      <c r="O544" s="33" t="s">
        <v>73</v>
      </c>
      <c r="P544" s="33" t="s">
        <v>48</v>
      </c>
      <c r="Q544" s="33" t="s">
        <v>49</v>
      </c>
      <c r="R544" s="35">
        <v>31</v>
      </c>
      <c r="S544" s="35">
        <v>6099</v>
      </c>
      <c r="T544" s="36">
        <v>0</v>
      </c>
      <c r="U544" s="37">
        <f t="shared" si="36"/>
        <v>0</v>
      </c>
      <c r="V544" s="38" t="s">
        <v>50</v>
      </c>
      <c r="W544" s="33">
        <v>2016</v>
      </c>
      <c r="X544" s="39">
        <v>11</v>
      </c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</row>
    <row r="545" spans="1:102" ht="50.1" customHeight="1">
      <c r="A545" s="46" t="s">
        <v>1562</v>
      </c>
      <c r="B545" s="31" t="s">
        <v>35</v>
      </c>
      <c r="C545" s="47" t="s">
        <v>1558</v>
      </c>
      <c r="D545" s="47" t="s">
        <v>1559</v>
      </c>
      <c r="E545" s="47" t="s">
        <v>1560</v>
      </c>
      <c r="F545" s="47" t="s">
        <v>1561</v>
      </c>
      <c r="G545" s="33" t="s">
        <v>40</v>
      </c>
      <c r="H545" s="31">
        <v>0</v>
      </c>
      <c r="I545" s="33" t="s">
        <v>41</v>
      </c>
      <c r="J545" s="33" t="s">
        <v>42</v>
      </c>
      <c r="K545" s="33" t="s">
        <v>180</v>
      </c>
      <c r="L545" s="33" t="s">
        <v>300</v>
      </c>
      <c r="M545" s="33" t="s">
        <v>71</v>
      </c>
      <c r="N545" s="33" t="s">
        <v>301</v>
      </c>
      <c r="O545" s="33" t="s">
        <v>113</v>
      </c>
      <c r="P545" s="33" t="s">
        <v>48</v>
      </c>
      <c r="Q545" s="33" t="s">
        <v>49</v>
      </c>
      <c r="R545" s="68">
        <v>31</v>
      </c>
      <c r="S545" s="59">
        <v>6099</v>
      </c>
      <c r="T545" s="49">
        <f t="shared" si="35"/>
        <v>189069</v>
      </c>
      <c r="U545" s="49">
        <v>211757.28000000003</v>
      </c>
      <c r="V545" s="71"/>
      <c r="W545" s="33">
        <v>2016</v>
      </c>
      <c r="X545" s="96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</row>
    <row r="546" spans="1:102" ht="50.1" customHeight="1">
      <c r="A546" s="30" t="s">
        <v>1563</v>
      </c>
      <c r="B546" s="31" t="s">
        <v>35</v>
      </c>
      <c r="C546" s="32" t="s">
        <v>1558</v>
      </c>
      <c r="D546" s="32" t="s">
        <v>1559</v>
      </c>
      <c r="E546" s="32" t="s">
        <v>1560</v>
      </c>
      <c r="F546" s="32" t="s">
        <v>1564</v>
      </c>
      <c r="G546" s="33" t="s">
        <v>40</v>
      </c>
      <c r="H546" s="34">
        <v>0</v>
      </c>
      <c r="I546" s="33" t="s">
        <v>41</v>
      </c>
      <c r="J546" s="33" t="s">
        <v>42</v>
      </c>
      <c r="K546" s="33" t="s">
        <v>70</v>
      </c>
      <c r="L546" s="33" t="s">
        <v>300</v>
      </c>
      <c r="M546" s="33" t="s">
        <v>71</v>
      </c>
      <c r="N546" s="33" t="s">
        <v>301</v>
      </c>
      <c r="O546" s="33" t="s">
        <v>73</v>
      </c>
      <c r="P546" s="33" t="s">
        <v>48</v>
      </c>
      <c r="Q546" s="33" t="s">
        <v>49</v>
      </c>
      <c r="R546" s="35">
        <v>3</v>
      </c>
      <c r="S546" s="35">
        <v>6099</v>
      </c>
      <c r="T546" s="36">
        <v>0</v>
      </c>
      <c r="U546" s="37">
        <f t="shared" si="36"/>
        <v>0</v>
      </c>
      <c r="V546" s="38" t="s">
        <v>50</v>
      </c>
      <c r="W546" s="33">
        <v>2016</v>
      </c>
      <c r="X546" s="39">
        <v>11</v>
      </c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</row>
    <row r="547" spans="1:102" ht="50.1" customHeight="1">
      <c r="A547" s="46" t="s">
        <v>1565</v>
      </c>
      <c r="B547" s="31" t="s">
        <v>35</v>
      </c>
      <c r="C547" s="47" t="s">
        <v>1558</v>
      </c>
      <c r="D547" s="47" t="s">
        <v>1559</v>
      </c>
      <c r="E547" s="47" t="s">
        <v>1560</v>
      </c>
      <c r="F547" s="47" t="s">
        <v>1564</v>
      </c>
      <c r="G547" s="33" t="s">
        <v>40</v>
      </c>
      <c r="H547" s="31">
        <v>0</v>
      </c>
      <c r="I547" s="33" t="s">
        <v>41</v>
      </c>
      <c r="J547" s="33" t="s">
        <v>42</v>
      </c>
      <c r="K547" s="33" t="s">
        <v>180</v>
      </c>
      <c r="L547" s="33" t="s">
        <v>300</v>
      </c>
      <c r="M547" s="33" t="s">
        <v>71</v>
      </c>
      <c r="N547" s="33" t="s">
        <v>301</v>
      </c>
      <c r="O547" s="33" t="s">
        <v>113</v>
      </c>
      <c r="P547" s="33" t="s">
        <v>48</v>
      </c>
      <c r="Q547" s="33" t="s">
        <v>49</v>
      </c>
      <c r="R547" s="68">
        <v>3</v>
      </c>
      <c r="S547" s="59">
        <v>6099</v>
      </c>
      <c r="T547" s="49">
        <f t="shared" si="35"/>
        <v>18297</v>
      </c>
      <c r="U547" s="49">
        <v>20492.640000000003</v>
      </c>
      <c r="V547" s="71"/>
      <c r="W547" s="33">
        <v>2016</v>
      </c>
      <c r="X547" s="96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</row>
    <row r="548" spans="1:102" ht="50.1" customHeight="1">
      <c r="A548" s="30" t="s">
        <v>1566</v>
      </c>
      <c r="B548" s="31" t="s">
        <v>35</v>
      </c>
      <c r="C548" s="32" t="s">
        <v>1558</v>
      </c>
      <c r="D548" s="32" t="s">
        <v>1559</v>
      </c>
      <c r="E548" s="32" t="s">
        <v>1560</v>
      </c>
      <c r="F548" s="32" t="s">
        <v>1567</v>
      </c>
      <c r="G548" s="33" t="s">
        <v>40</v>
      </c>
      <c r="H548" s="34">
        <v>0</v>
      </c>
      <c r="I548" s="33" t="s">
        <v>41</v>
      </c>
      <c r="J548" s="33" t="s">
        <v>42</v>
      </c>
      <c r="K548" s="33" t="s">
        <v>70</v>
      </c>
      <c r="L548" s="33" t="s">
        <v>300</v>
      </c>
      <c r="M548" s="33" t="s">
        <v>71</v>
      </c>
      <c r="N548" s="33" t="s">
        <v>301</v>
      </c>
      <c r="O548" s="33" t="s">
        <v>73</v>
      </c>
      <c r="P548" s="33" t="s">
        <v>48</v>
      </c>
      <c r="Q548" s="33" t="s">
        <v>49</v>
      </c>
      <c r="R548" s="35">
        <v>3</v>
      </c>
      <c r="S548" s="35">
        <v>41200</v>
      </c>
      <c r="T548" s="36">
        <v>0</v>
      </c>
      <c r="U548" s="37">
        <f t="shared" si="36"/>
        <v>0</v>
      </c>
      <c r="V548" s="38" t="s">
        <v>50</v>
      </c>
      <c r="W548" s="33">
        <v>2016</v>
      </c>
      <c r="X548" s="39">
        <v>11</v>
      </c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</row>
    <row r="549" spans="1:102" ht="50.1" customHeight="1">
      <c r="A549" s="46" t="s">
        <v>1568</v>
      </c>
      <c r="B549" s="31" t="s">
        <v>35</v>
      </c>
      <c r="C549" s="47" t="s">
        <v>1558</v>
      </c>
      <c r="D549" s="47" t="s">
        <v>1559</v>
      </c>
      <c r="E549" s="47" t="s">
        <v>1560</v>
      </c>
      <c r="F549" s="47" t="s">
        <v>1567</v>
      </c>
      <c r="G549" s="33" t="s">
        <v>40</v>
      </c>
      <c r="H549" s="31">
        <v>0</v>
      </c>
      <c r="I549" s="33" t="s">
        <v>41</v>
      </c>
      <c r="J549" s="33" t="s">
        <v>42</v>
      </c>
      <c r="K549" s="33" t="s">
        <v>180</v>
      </c>
      <c r="L549" s="33" t="s">
        <v>300</v>
      </c>
      <c r="M549" s="33" t="s">
        <v>71</v>
      </c>
      <c r="N549" s="33" t="s">
        <v>301</v>
      </c>
      <c r="O549" s="33" t="s">
        <v>113</v>
      </c>
      <c r="P549" s="33" t="s">
        <v>48</v>
      </c>
      <c r="Q549" s="33" t="s">
        <v>49</v>
      </c>
      <c r="R549" s="68">
        <v>3</v>
      </c>
      <c r="S549" s="59">
        <v>41200</v>
      </c>
      <c r="T549" s="49">
        <f t="shared" si="35"/>
        <v>123600</v>
      </c>
      <c r="U549" s="49">
        <v>138432</v>
      </c>
      <c r="V549" s="71"/>
      <c r="W549" s="33">
        <v>2016</v>
      </c>
      <c r="X549" s="96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</row>
    <row r="550" spans="1:102" ht="50.1" customHeight="1">
      <c r="A550" s="30" t="s">
        <v>1569</v>
      </c>
      <c r="B550" s="31" t="s">
        <v>35</v>
      </c>
      <c r="C550" s="32" t="s">
        <v>1570</v>
      </c>
      <c r="D550" s="32" t="s">
        <v>1559</v>
      </c>
      <c r="E550" s="32" t="s">
        <v>1571</v>
      </c>
      <c r="F550" s="32" t="s">
        <v>1572</v>
      </c>
      <c r="G550" s="33" t="s">
        <v>40</v>
      </c>
      <c r="H550" s="34">
        <v>0</v>
      </c>
      <c r="I550" s="33" t="s">
        <v>41</v>
      </c>
      <c r="J550" s="33" t="s">
        <v>1573</v>
      </c>
      <c r="K550" s="33" t="s">
        <v>70</v>
      </c>
      <c r="L550" s="33" t="s">
        <v>1574</v>
      </c>
      <c r="M550" s="33" t="s">
        <v>71</v>
      </c>
      <c r="N550" s="33" t="s">
        <v>301</v>
      </c>
      <c r="O550" s="33" t="s">
        <v>73</v>
      </c>
      <c r="P550" s="33" t="s">
        <v>48</v>
      </c>
      <c r="Q550" s="33" t="s">
        <v>49</v>
      </c>
      <c r="R550" s="35">
        <v>2</v>
      </c>
      <c r="S550" s="35">
        <v>18137</v>
      </c>
      <c r="T550" s="36">
        <v>0</v>
      </c>
      <c r="U550" s="37">
        <f t="shared" si="36"/>
        <v>0</v>
      </c>
      <c r="V550" s="38" t="s">
        <v>50</v>
      </c>
      <c r="W550" s="33">
        <v>2016</v>
      </c>
      <c r="X550" s="39">
        <v>11</v>
      </c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</row>
    <row r="551" spans="1:102" ht="50.1" customHeight="1">
      <c r="A551" s="46" t="s">
        <v>1575</v>
      </c>
      <c r="B551" s="31" t="s">
        <v>35</v>
      </c>
      <c r="C551" s="47" t="s">
        <v>1570</v>
      </c>
      <c r="D551" s="47" t="s">
        <v>1559</v>
      </c>
      <c r="E551" s="47" t="s">
        <v>1571</v>
      </c>
      <c r="F551" s="47" t="s">
        <v>1572</v>
      </c>
      <c r="G551" s="33" t="s">
        <v>40</v>
      </c>
      <c r="H551" s="31">
        <v>0</v>
      </c>
      <c r="I551" s="33" t="s">
        <v>41</v>
      </c>
      <c r="J551" s="33" t="s">
        <v>1573</v>
      </c>
      <c r="K551" s="33" t="s">
        <v>180</v>
      </c>
      <c r="L551" s="33" t="s">
        <v>1574</v>
      </c>
      <c r="M551" s="33" t="s">
        <v>71</v>
      </c>
      <c r="N551" s="33" t="s">
        <v>301</v>
      </c>
      <c r="O551" s="33" t="s">
        <v>113</v>
      </c>
      <c r="P551" s="33">
        <v>796</v>
      </c>
      <c r="Q551" s="33" t="s">
        <v>49</v>
      </c>
      <c r="R551" s="68">
        <v>2</v>
      </c>
      <c r="S551" s="59">
        <v>18137</v>
      </c>
      <c r="T551" s="49">
        <f t="shared" si="35"/>
        <v>36274</v>
      </c>
      <c r="U551" s="49">
        <v>40626.880000000005</v>
      </c>
      <c r="V551" s="71"/>
      <c r="W551" s="33">
        <v>2016</v>
      </c>
      <c r="X551" s="96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</row>
    <row r="552" spans="1:102" ht="50.1" customHeight="1">
      <c r="A552" s="30" t="s">
        <v>1576</v>
      </c>
      <c r="B552" s="31" t="s">
        <v>35</v>
      </c>
      <c r="C552" s="32" t="s">
        <v>1577</v>
      </c>
      <c r="D552" s="32" t="s">
        <v>1578</v>
      </c>
      <c r="E552" s="32" t="s">
        <v>1579</v>
      </c>
      <c r="F552" s="32" t="s">
        <v>1580</v>
      </c>
      <c r="G552" s="33" t="s">
        <v>40</v>
      </c>
      <c r="H552" s="34">
        <v>0</v>
      </c>
      <c r="I552" s="33" t="s">
        <v>41</v>
      </c>
      <c r="J552" s="33" t="s">
        <v>42</v>
      </c>
      <c r="K552" s="33" t="s">
        <v>70</v>
      </c>
      <c r="L552" s="33" t="s">
        <v>300</v>
      </c>
      <c r="M552" s="33" t="s">
        <v>71</v>
      </c>
      <c r="N552" s="33" t="s">
        <v>301</v>
      </c>
      <c r="O552" s="33" t="s">
        <v>73</v>
      </c>
      <c r="P552" s="33" t="s">
        <v>48</v>
      </c>
      <c r="Q552" s="33" t="s">
        <v>49</v>
      </c>
      <c r="R552" s="35">
        <v>9</v>
      </c>
      <c r="S552" s="35">
        <v>4280</v>
      </c>
      <c r="T552" s="36">
        <v>0</v>
      </c>
      <c r="U552" s="37">
        <f t="shared" si="36"/>
        <v>0</v>
      </c>
      <c r="V552" s="38" t="s">
        <v>50</v>
      </c>
      <c r="W552" s="33">
        <v>2016</v>
      </c>
      <c r="X552" s="39">
        <v>11</v>
      </c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</row>
    <row r="553" spans="1:102" ht="50.1" customHeight="1">
      <c r="A553" s="46" t="s">
        <v>1581</v>
      </c>
      <c r="B553" s="31" t="s">
        <v>35</v>
      </c>
      <c r="C553" s="47" t="s">
        <v>1577</v>
      </c>
      <c r="D553" s="47" t="s">
        <v>1578</v>
      </c>
      <c r="E553" s="47" t="s">
        <v>1579</v>
      </c>
      <c r="F553" s="47" t="s">
        <v>1580</v>
      </c>
      <c r="G553" s="33" t="s">
        <v>40</v>
      </c>
      <c r="H553" s="31">
        <v>0</v>
      </c>
      <c r="I553" s="33" t="s">
        <v>41</v>
      </c>
      <c r="J553" s="33" t="s">
        <v>42</v>
      </c>
      <c r="K553" s="33" t="s">
        <v>180</v>
      </c>
      <c r="L553" s="33" t="s">
        <v>300</v>
      </c>
      <c r="M553" s="33" t="s">
        <v>71</v>
      </c>
      <c r="N553" s="33" t="s">
        <v>301</v>
      </c>
      <c r="O553" s="33" t="s">
        <v>113</v>
      </c>
      <c r="P553" s="33" t="s">
        <v>48</v>
      </c>
      <c r="Q553" s="33" t="s">
        <v>49</v>
      </c>
      <c r="R553" s="68">
        <v>9</v>
      </c>
      <c r="S553" s="59">
        <v>4280</v>
      </c>
      <c r="T553" s="49">
        <f t="shared" si="35"/>
        <v>38520</v>
      </c>
      <c r="U553" s="49">
        <v>43142.400000000001</v>
      </c>
      <c r="V553" s="71"/>
      <c r="W553" s="33">
        <v>2016</v>
      </c>
      <c r="X553" s="96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</row>
    <row r="554" spans="1:102" ht="50.1" customHeight="1">
      <c r="A554" s="30" t="s">
        <v>1582</v>
      </c>
      <c r="B554" s="31" t="s">
        <v>35</v>
      </c>
      <c r="C554" s="32" t="s">
        <v>1577</v>
      </c>
      <c r="D554" s="32" t="s">
        <v>1578</v>
      </c>
      <c r="E554" s="32" t="s">
        <v>1579</v>
      </c>
      <c r="F554" s="32" t="s">
        <v>1583</v>
      </c>
      <c r="G554" s="33" t="s">
        <v>40</v>
      </c>
      <c r="H554" s="34">
        <v>0</v>
      </c>
      <c r="I554" s="33" t="s">
        <v>41</v>
      </c>
      <c r="J554" s="33" t="s">
        <v>42</v>
      </c>
      <c r="K554" s="33" t="s">
        <v>70</v>
      </c>
      <c r="L554" s="33" t="s">
        <v>300</v>
      </c>
      <c r="M554" s="33" t="s">
        <v>71</v>
      </c>
      <c r="N554" s="33" t="s">
        <v>423</v>
      </c>
      <c r="O554" s="33" t="s">
        <v>73</v>
      </c>
      <c r="P554" s="33" t="s">
        <v>48</v>
      </c>
      <c r="Q554" s="33" t="s">
        <v>49</v>
      </c>
      <c r="R554" s="35">
        <v>6</v>
      </c>
      <c r="S554" s="35">
        <v>4280</v>
      </c>
      <c r="T554" s="36">
        <v>0</v>
      </c>
      <c r="U554" s="37">
        <f t="shared" si="36"/>
        <v>0</v>
      </c>
      <c r="V554" s="38" t="s">
        <v>50</v>
      </c>
      <c r="W554" s="33">
        <v>2016</v>
      </c>
      <c r="X554" s="39">
        <v>11</v>
      </c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</row>
    <row r="555" spans="1:102" ht="50.1" customHeight="1">
      <c r="A555" s="46" t="s">
        <v>1584</v>
      </c>
      <c r="B555" s="31" t="s">
        <v>35</v>
      </c>
      <c r="C555" s="47" t="s">
        <v>1577</v>
      </c>
      <c r="D555" s="47" t="s">
        <v>1578</v>
      </c>
      <c r="E555" s="47" t="s">
        <v>1579</v>
      </c>
      <c r="F555" s="47" t="s">
        <v>1583</v>
      </c>
      <c r="G555" s="33" t="s">
        <v>40</v>
      </c>
      <c r="H555" s="31">
        <v>0</v>
      </c>
      <c r="I555" s="33" t="s">
        <v>41</v>
      </c>
      <c r="J555" s="33" t="s">
        <v>42</v>
      </c>
      <c r="K555" s="33" t="s">
        <v>180</v>
      </c>
      <c r="L555" s="33" t="s">
        <v>300</v>
      </c>
      <c r="M555" s="33" t="s">
        <v>71</v>
      </c>
      <c r="N555" s="33" t="s">
        <v>423</v>
      </c>
      <c r="O555" s="33" t="s">
        <v>113</v>
      </c>
      <c r="P555" s="33" t="s">
        <v>48</v>
      </c>
      <c r="Q555" s="33" t="s">
        <v>49</v>
      </c>
      <c r="R555" s="68">
        <v>6</v>
      </c>
      <c r="S555" s="59">
        <v>4280</v>
      </c>
      <c r="T555" s="49">
        <f t="shared" si="35"/>
        <v>25680</v>
      </c>
      <c r="U555" s="49">
        <v>28761.600000000002</v>
      </c>
      <c r="V555" s="71"/>
      <c r="W555" s="33">
        <v>2016</v>
      </c>
      <c r="X555" s="96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</row>
    <row r="556" spans="1:102" ht="50.1" customHeight="1">
      <c r="A556" s="30" t="s">
        <v>1585</v>
      </c>
      <c r="B556" s="31" t="s">
        <v>35</v>
      </c>
      <c r="C556" s="32" t="s">
        <v>1577</v>
      </c>
      <c r="D556" s="32" t="s">
        <v>1578</v>
      </c>
      <c r="E556" s="32" t="s">
        <v>1579</v>
      </c>
      <c r="F556" s="32" t="s">
        <v>1586</v>
      </c>
      <c r="G556" s="33" t="s">
        <v>40</v>
      </c>
      <c r="H556" s="34">
        <v>0</v>
      </c>
      <c r="I556" s="33" t="s">
        <v>41</v>
      </c>
      <c r="J556" s="33" t="s">
        <v>42</v>
      </c>
      <c r="K556" s="33" t="s">
        <v>70</v>
      </c>
      <c r="L556" s="33" t="s">
        <v>300</v>
      </c>
      <c r="M556" s="33" t="s">
        <v>71</v>
      </c>
      <c r="N556" s="33" t="s">
        <v>423</v>
      </c>
      <c r="O556" s="33" t="s">
        <v>73</v>
      </c>
      <c r="P556" s="33" t="s">
        <v>48</v>
      </c>
      <c r="Q556" s="33" t="s">
        <v>49</v>
      </c>
      <c r="R556" s="35">
        <v>9</v>
      </c>
      <c r="S556" s="35">
        <v>14500</v>
      </c>
      <c r="T556" s="36">
        <v>0</v>
      </c>
      <c r="U556" s="37">
        <f t="shared" si="36"/>
        <v>0</v>
      </c>
      <c r="V556" s="38" t="s">
        <v>50</v>
      </c>
      <c r="W556" s="33">
        <v>2016</v>
      </c>
      <c r="X556" s="39">
        <v>11</v>
      </c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</row>
    <row r="557" spans="1:102" ht="50.1" customHeight="1">
      <c r="A557" s="46" t="s">
        <v>1587</v>
      </c>
      <c r="B557" s="31" t="s">
        <v>35</v>
      </c>
      <c r="C557" s="47" t="s">
        <v>1577</v>
      </c>
      <c r="D557" s="47" t="s">
        <v>1578</v>
      </c>
      <c r="E557" s="47" t="s">
        <v>1579</v>
      </c>
      <c r="F557" s="47" t="s">
        <v>1586</v>
      </c>
      <c r="G557" s="33" t="s">
        <v>40</v>
      </c>
      <c r="H557" s="31">
        <v>0</v>
      </c>
      <c r="I557" s="33" t="s">
        <v>41</v>
      </c>
      <c r="J557" s="33" t="s">
        <v>42</v>
      </c>
      <c r="K557" s="33" t="s">
        <v>180</v>
      </c>
      <c r="L557" s="33" t="s">
        <v>300</v>
      </c>
      <c r="M557" s="33" t="s">
        <v>71</v>
      </c>
      <c r="N557" s="33" t="s">
        <v>423</v>
      </c>
      <c r="O557" s="33" t="s">
        <v>113</v>
      </c>
      <c r="P557" s="33" t="s">
        <v>48</v>
      </c>
      <c r="Q557" s="33" t="s">
        <v>49</v>
      </c>
      <c r="R557" s="68">
        <v>9</v>
      </c>
      <c r="S557" s="59">
        <v>14500</v>
      </c>
      <c r="T557" s="49">
        <f t="shared" si="35"/>
        <v>130500</v>
      </c>
      <c r="U557" s="49">
        <v>146160</v>
      </c>
      <c r="V557" s="71"/>
      <c r="W557" s="33">
        <v>2016</v>
      </c>
      <c r="X557" s="96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</row>
    <row r="558" spans="1:102" ht="50.1" customHeight="1">
      <c r="A558" s="30" t="s">
        <v>1588</v>
      </c>
      <c r="B558" s="31" t="s">
        <v>35</v>
      </c>
      <c r="C558" s="32" t="s">
        <v>1589</v>
      </c>
      <c r="D558" s="32" t="s">
        <v>1590</v>
      </c>
      <c r="E558" s="32" t="s">
        <v>1591</v>
      </c>
      <c r="F558" s="32" t="s">
        <v>1592</v>
      </c>
      <c r="G558" s="33" t="s">
        <v>40</v>
      </c>
      <c r="H558" s="34">
        <v>0</v>
      </c>
      <c r="I558" s="33" t="s">
        <v>41</v>
      </c>
      <c r="J558" s="33" t="s">
        <v>42</v>
      </c>
      <c r="K558" s="33" t="s">
        <v>70</v>
      </c>
      <c r="L558" s="33" t="s">
        <v>300</v>
      </c>
      <c r="M558" s="33" t="s">
        <v>71</v>
      </c>
      <c r="N558" s="33" t="s">
        <v>301</v>
      </c>
      <c r="O558" s="33" t="s">
        <v>73</v>
      </c>
      <c r="P558" s="33" t="s">
        <v>48</v>
      </c>
      <c r="Q558" s="33" t="s">
        <v>49</v>
      </c>
      <c r="R558" s="35">
        <v>8</v>
      </c>
      <c r="S558" s="35">
        <v>30000</v>
      </c>
      <c r="T558" s="36">
        <v>0</v>
      </c>
      <c r="U558" s="37">
        <f t="shared" si="36"/>
        <v>0</v>
      </c>
      <c r="V558" s="38" t="s">
        <v>50</v>
      </c>
      <c r="W558" s="33">
        <v>2016</v>
      </c>
      <c r="X558" s="39">
        <v>11</v>
      </c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</row>
    <row r="559" spans="1:102" ht="50.1" customHeight="1">
      <c r="A559" s="46" t="s">
        <v>1593</v>
      </c>
      <c r="B559" s="31" t="s">
        <v>35</v>
      </c>
      <c r="C559" s="47" t="s">
        <v>1589</v>
      </c>
      <c r="D559" s="47" t="s">
        <v>1590</v>
      </c>
      <c r="E559" s="47" t="s">
        <v>1591</v>
      </c>
      <c r="F559" s="47" t="s">
        <v>1592</v>
      </c>
      <c r="G559" s="33" t="s">
        <v>40</v>
      </c>
      <c r="H559" s="31">
        <v>0</v>
      </c>
      <c r="I559" s="33" t="s">
        <v>41</v>
      </c>
      <c r="J559" s="33" t="s">
        <v>42</v>
      </c>
      <c r="K559" s="33" t="s">
        <v>180</v>
      </c>
      <c r="L559" s="33" t="s">
        <v>300</v>
      </c>
      <c r="M559" s="33" t="s">
        <v>71</v>
      </c>
      <c r="N559" s="33" t="s">
        <v>301</v>
      </c>
      <c r="O559" s="33" t="s">
        <v>113</v>
      </c>
      <c r="P559" s="33" t="s">
        <v>48</v>
      </c>
      <c r="Q559" s="33" t="s">
        <v>49</v>
      </c>
      <c r="R559" s="68">
        <v>8</v>
      </c>
      <c r="S559" s="59">
        <v>30000</v>
      </c>
      <c r="T559" s="49">
        <f t="shared" si="35"/>
        <v>240000</v>
      </c>
      <c r="U559" s="49">
        <v>268800</v>
      </c>
      <c r="V559" s="71"/>
      <c r="W559" s="33">
        <v>2016</v>
      </c>
      <c r="X559" s="96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</row>
    <row r="560" spans="1:102" ht="50.1" customHeight="1">
      <c r="A560" s="30" t="s">
        <v>1594</v>
      </c>
      <c r="B560" s="31" t="s">
        <v>35</v>
      </c>
      <c r="C560" s="32" t="s">
        <v>1589</v>
      </c>
      <c r="D560" s="32" t="s">
        <v>1590</v>
      </c>
      <c r="E560" s="32" t="s">
        <v>1591</v>
      </c>
      <c r="F560" s="32" t="s">
        <v>1595</v>
      </c>
      <c r="G560" s="33" t="s">
        <v>40</v>
      </c>
      <c r="H560" s="34">
        <v>0</v>
      </c>
      <c r="I560" s="33" t="s">
        <v>41</v>
      </c>
      <c r="J560" s="33" t="s">
        <v>42</v>
      </c>
      <c r="K560" s="33" t="s">
        <v>70</v>
      </c>
      <c r="L560" s="33" t="s">
        <v>300</v>
      </c>
      <c r="M560" s="33" t="s">
        <v>71</v>
      </c>
      <c r="N560" s="33" t="s">
        <v>301</v>
      </c>
      <c r="O560" s="33" t="s">
        <v>73</v>
      </c>
      <c r="P560" s="33" t="s">
        <v>48</v>
      </c>
      <c r="Q560" s="33" t="s">
        <v>49</v>
      </c>
      <c r="R560" s="35">
        <v>6</v>
      </c>
      <c r="S560" s="35">
        <v>30000</v>
      </c>
      <c r="T560" s="36">
        <v>0</v>
      </c>
      <c r="U560" s="37">
        <f t="shared" si="36"/>
        <v>0</v>
      </c>
      <c r="V560" s="38" t="s">
        <v>50</v>
      </c>
      <c r="W560" s="33">
        <v>2016</v>
      </c>
      <c r="X560" s="39">
        <v>11</v>
      </c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</row>
    <row r="561" spans="1:102" ht="50.1" customHeight="1">
      <c r="A561" s="46" t="s">
        <v>1596</v>
      </c>
      <c r="B561" s="31" t="s">
        <v>35</v>
      </c>
      <c r="C561" s="47" t="s">
        <v>1589</v>
      </c>
      <c r="D561" s="47" t="s">
        <v>1590</v>
      </c>
      <c r="E561" s="47" t="s">
        <v>1591</v>
      </c>
      <c r="F561" s="47" t="s">
        <v>1595</v>
      </c>
      <c r="G561" s="33" t="s">
        <v>40</v>
      </c>
      <c r="H561" s="31">
        <v>0</v>
      </c>
      <c r="I561" s="33" t="s">
        <v>41</v>
      </c>
      <c r="J561" s="33" t="s">
        <v>42</v>
      </c>
      <c r="K561" s="33" t="s">
        <v>180</v>
      </c>
      <c r="L561" s="33" t="s">
        <v>300</v>
      </c>
      <c r="M561" s="33" t="s">
        <v>71</v>
      </c>
      <c r="N561" s="33" t="s">
        <v>301</v>
      </c>
      <c r="O561" s="33" t="s">
        <v>113</v>
      </c>
      <c r="P561" s="33" t="s">
        <v>48</v>
      </c>
      <c r="Q561" s="33" t="s">
        <v>49</v>
      </c>
      <c r="R561" s="68">
        <v>6</v>
      </c>
      <c r="S561" s="59">
        <v>30000</v>
      </c>
      <c r="T561" s="49">
        <f t="shared" si="35"/>
        <v>180000</v>
      </c>
      <c r="U561" s="49">
        <v>201600.00000000003</v>
      </c>
      <c r="V561" s="71"/>
      <c r="W561" s="33">
        <v>2016</v>
      </c>
      <c r="X561" s="96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</row>
    <row r="562" spans="1:102" ht="50.1" customHeight="1">
      <c r="A562" s="30" t="s">
        <v>1597</v>
      </c>
      <c r="B562" s="31" t="s">
        <v>35</v>
      </c>
      <c r="C562" s="32" t="s">
        <v>1598</v>
      </c>
      <c r="D562" s="32" t="s">
        <v>1599</v>
      </c>
      <c r="E562" s="32" t="s">
        <v>1600</v>
      </c>
      <c r="F562" s="32" t="s">
        <v>1601</v>
      </c>
      <c r="G562" s="33" t="s">
        <v>40</v>
      </c>
      <c r="H562" s="34">
        <v>0</v>
      </c>
      <c r="I562" s="33" t="s">
        <v>41</v>
      </c>
      <c r="J562" s="33" t="s">
        <v>42</v>
      </c>
      <c r="K562" s="33" t="s">
        <v>1602</v>
      </c>
      <c r="L562" s="33" t="s">
        <v>44</v>
      </c>
      <c r="M562" s="33" t="s">
        <v>71</v>
      </c>
      <c r="N562" s="33" t="s">
        <v>282</v>
      </c>
      <c r="O562" s="33" t="s">
        <v>73</v>
      </c>
      <c r="P562" s="33" t="s">
        <v>48</v>
      </c>
      <c r="Q562" s="33" t="s">
        <v>49</v>
      </c>
      <c r="R562" s="35">
        <v>130</v>
      </c>
      <c r="S562" s="35">
        <v>77</v>
      </c>
      <c r="T562" s="36">
        <f t="shared" si="35"/>
        <v>10010</v>
      </c>
      <c r="U562" s="37">
        <f t="shared" si="36"/>
        <v>11211.2</v>
      </c>
      <c r="V562" s="38" t="s">
        <v>50</v>
      </c>
      <c r="W562" s="33">
        <v>2016</v>
      </c>
      <c r="X562" s="39" t="s">
        <v>50</v>
      </c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</row>
    <row r="563" spans="1:102" ht="50.1" customHeight="1">
      <c r="A563" s="30" t="s">
        <v>1603</v>
      </c>
      <c r="B563" s="31" t="s">
        <v>35</v>
      </c>
      <c r="C563" s="32" t="s">
        <v>1604</v>
      </c>
      <c r="D563" s="32" t="s">
        <v>1599</v>
      </c>
      <c r="E563" s="32" t="s">
        <v>1605</v>
      </c>
      <c r="F563" s="32" t="s">
        <v>1606</v>
      </c>
      <c r="G563" s="33" t="s">
        <v>40</v>
      </c>
      <c r="H563" s="34">
        <v>0</v>
      </c>
      <c r="I563" s="33" t="s">
        <v>41</v>
      </c>
      <c r="J563" s="33" t="s">
        <v>42</v>
      </c>
      <c r="K563" s="33" t="s">
        <v>1607</v>
      </c>
      <c r="L563" s="33" t="s">
        <v>44</v>
      </c>
      <c r="M563" s="33" t="s">
        <v>71</v>
      </c>
      <c r="N563" s="33" t="s">
        <v>282</v>
      </c>
      <c r="O563" s="33" t="s">
        <v>73</v>
      </c>
      <c r="P563" s="33" t="s">
        <v>48</v>
      </c>
      <c r="Q563" s="33" t="s">
        <v>49</v>
      </c>
      <c r="R563" s="35">
        <v>2</v>
      </c>
      <c r="S563" s="35">
        <v>139</v>
      </c>
      <c r="T563" s="36">
        <v>0</v>
      </c>
      <c r="U563" s="37">
        <v>0</v>
      </c>
      <c r="V563" s="38" t="s">
        <v>50</v>
      </c>
      <c r="W563" s="33">
        <v>2016</v>
      </c>
      <c r="X563" s="39" t="s">
        <v>50</v>
      </c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</row>
    <row r="564" spans="1:102" ht="50.1" customHeight="1">
      <c r="A564" s="30" t="s">
        <v>1608</v>
      </c>
      <c r="B564" s="31" t="s">
        <v>35</v>
      </c>
      <c r="C564" s="32" t="s">
        <v>1604</v>
      </c>
      <c r="D564" s="32" t="s">
        <v>1599</v>
      </c>
      <c r="E564" s="32" t="s">
        <v>1605</v>
      </c>
      <c r="F564" s="32" t="s">
        <v>1606</v>
      </c>
      <c r="G564" s="33" t="s">
        <v>40</v>
      </c>
      <c r="H564" s="34">
        <v>0</v>
      </c>
      <c r="I564" s="33" t="s">
        <v>41</v>
      </c>
      <c r="J564" s="33" t="s">
        <v>42</v>
      </c>
      <c r="K564" s="33" t="s">
        <v>947</v>
      </c>
      <c r="L564" s="33" t="s">
        <v>44</v>
      </c>
      <c r="M564" s="33" t="s">
        <v>71</v>
      </c>
      <c r="N564" s="33" t="s">
        <v>282</v>
      </c>
      <c r="O564" s="33" t="s">
        <v>79</v>
      </c>
      <c r="P564" s="33" t="s">
        <v>48</v>
      </c>
      <c r="Q564" s="33" t="s">
        <v>49</v>
      </c>
      <c r="R564" s="35">
        <v>2</v>
      </c>
      <c r="S564" s="35">
        <v>123.214</v>
      </c>
      <c r="T564" s="36">
        <f>R564*S564</f>
        <v>246.428</v>
      </c>
      <c r="U564" s="37">
        <f>T564*1.12</f>
        <v>275.99936000000002</v>
      </c>
      <c r="V564" s="38" t="s">
        <v>50</v>
      </c>
      <c r="W564" s="33">
        <v>2016</v>
      </c>
      <c r="X564" s="39" t="s">
        <v>50</v>
      </c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</row>
    <row r="565" spans="1:102" ht="50.1" customHeight="1">
      <c r="A565" s="30" t="s">
        <v>1609</v>
      </c>
      <c r="B565" s="31" t="s">
        <v>35</v>
      </c>
      <c r="C565" s="32" t="s">
        <v>1610</v>
      </c>
      <c r="D565" s="32" t="s">
        <v>1599</v>
      </c>
      <c r="E565" s="32" t="s">
        <v>1611</v>
      </c>
      <c r="F565" s="32" t="s">
        <v>1612</v>
      </c>
      <c r="G565" s="33" t="s">
        <v>40</v>
      </c>
      <c r="H565" s="34">
        <v>0</v>
      </c>
      <c r="I565" s="33" t="s">
        <v>41</v>
      </c>
      <c r="J565" s="33" t="s">
        <v>42</v>
      </c>
      <c r="K565" s="33" t="s">
        <v>273</v>
      </c>
      <c r="L565" s="33" t="s">
        <v>44</v>
      </c>
      <c r="M565" s="33" t="s">
        <v>45</v>
      </c>
      <c r="N565" s="33" t="s">
        <v>294</v>
      </c>
      <c r="O565" s="33" t="s">
        <v>109</v>
      </c>
      <c r="P565" s="33" t="s">
        <v>682</v>
      </c>
      <c r="Q565" s="33" t="s">
        <v>683</v>
      </c>
      <c r="R565" s="35">
        <v>50</v>
      </c>
      <c r="S565" s="35">
        <v>840</v>
      </c>
      <c r="T565" s="36">
        <v>0</v>
      </c>
      <c r="U565" s="37">
        <f>T565*1.12</f>
        <v>0</v>
      </c>
      <c r="V565" s="38" t="s">
        <v>50</v>
      </c>
      <c r="W565" s="33">
        <v>2016</v>
      </c>
      <c r="X565" s="39">
        <v>11</v>
      </c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</row>
    <row r="566" spans="1:102" ht="50.1" customHeight="1">
      <c r="A566" s="46" t="s">
        <v>1613</v>
      </c>
      <c r="B566" s="31" t="s">
        <v>35</v>
      </c>
      <c r="C566" s="47" t="s">
        <v>1610</v>
      </c>
      <c r="D566" s="47" t="s">
        <v>1599</v>
      </c>
      <c r="E566" s="47" t="s">
        <v>1611</v>
      </c>
      <c r="F566" s="47" t="s">
        <v>1612</v>
      </c>
      <c r="G566" s="31" t="s">
        <v>40</v>
      </c>
      <c r="H566" s="31">
        <v>0</v>
      </c>
      <c r="I566" s="33">
        <v>590000000</v>
      </c>
      <c r="J566" s="33" t="s">
        <v>42</v>
      </c>
      <c r="K566" s="31" t="s">
        <v>202</v>
      </c>
      <c r="L566" s="33" t="s">
        <v>44</v>
      </c>
      <c r="M566" s="31" t="s">
        <v>45</v>
      </c>
      <c r="N566" s="31" t="s">
        <v>294</v>
      </c>
      <c r="O566" s="33" t="s">
        <v>113</v>
      </c>
      <c r="P566" s="33">
        <v>778</v>
      </c>
      <c r="Q566" s="31" t="s">
        <v>683</v>
      </c>
      <c r="R566" s="48">
        <v>50</v>
      </c>
      <c r="S566" s="48">
        <v>840</v>
      </c>
      <c r="T566" s="49">
        <f>R566*S566</f>
        <v>42000</v>
      </c>
      <c r="U566" s="49">
        <v>47040.000000000007</v>
      </c>
      <c r="V566" s="70"/>
      <c r="W566" s="33">
        <v>2016</v>
      </c>
      <c r="X566" s="31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</row>
    <row r="567" spans="1:102" ht="50.1" customHeight="1">
      <c r="A567" s="30" t="s">
        <v>1614</v>
      </c>
      <c r="B567" s="31" t="s">
        <v>35</v>
      </c>
      <c r="C567" s="32" t="s">
        <v>1615</v>
      </c>
      <c r="D567" s="32" t="s">
        <v>1599</v>
      </c>
      <c r="E567" s="32" t="s">
        <v>1616</v>
      </c>
      <c r="F567" s="32" t="s">
        <v>1617</v>
      </c>
      <c r="G567" s="33" t="s">
        <v>101</v>
      </c>
      <c r="H567" s="34">
        <v>10</v>
      </c>
      <c r="I567" s="33" t="s">
        <v>41</v>
      </c>
      <c r="J567" s="33" t="s">
        <v>42</v>
      </c>
      <c r="K567" s="33" t="s">
        <v>198</v>
      </c>
      <c r="L567" s="33" t="s">
        <v>44</v>
      </c>
      <c r="M567" s="33" t="s">
        <v>86</v>
      </c>
      <c r="N567" s="33" t="s">
        <v>199</v>
      </c>
      <c r="O567" s="33" t="s">
        <v>200</v>
      </c>
      <c r="P567" s="33" t="s">
        <v>682</v>
      </c>
      <c r="Q567" s="33" t="s">
        <v>683</v>
      </c>
      <c r="R567" s="35">
        <v>20</v>
      </c>
      <c r="S567" s="35">
        <v>962</v>
      </c>
      <c r="T567" s="36">
        <v>0</v>
      </c>
      <c r="U567" s="37">
        <f>T567*1.12</f>
        <v>0</v>
      </c>
      <c r="V567" s="38"/>
      <c r="W567" s="33">
        <v>2016</v>
      </c>
      <c r="X567" s="39">
        <v>11</v>
      </c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</row>
    <row r="568" spans="1:102" ht="50.1" customHeight="1">
      <c r="A568" s="46" t="s">
        <v>1618</v>
      </c>
      <c r="B568" s="31" t="s">
        <v>35</v>
      </c>
      <c r="C568" s="47" t="s">
        <v>1615</v>
      </c>
      <c r="D568" s="47" t="s">
        <v>1599</v>
      </c>
      <c r="E568" s="47" t="s">
        <v>1616</v>
      </c>
      <c r="F568" s="47" t="s">
        <v>1617</v>
      </c>
      <c r="G568" s="31" t="s">
        <v>101</v>
      </c>
      <c r="H568" s="31">
        <v>10</v>
      </c>
      <c r="I568" s="33">
        <v>590000000</v>
      </c>
      <c r="J568" s="33" t="s">
        <v>42</v>
      </c>
      <c r="K568" s="31" t="s">
        <v>202</v>
      </c>
      <c r="L568" s="33" t="s">
        <v>44</v>
      </c>
      <c r="M568" s="31" t="s">
        <v>86</v>
      </c>
      <c r="N568" s="31" t="s">
        <v>46</v>
      </c>
      <c r="O568" s="60" t="s">
        <v>164</v>
      </c>
      <c r="P568" s="33" t="s">
        <v>682</v>
      </c>
      <c r="Q568" s="31" t="s">
        <v>683</v>
      </c>
      <c r="R568" s="48">
        <v>20</v>
      </c>
      <c r="S568" s="48">
        <v>962</v>
      </c>
      <c r="T568" s="49">
        <f>R568*S568</f>
        <v>19240</v>
      </c>
      <c r="U568" s="49">
        <v>21548.800000000003</v>
      </c>
      <c r="V568" s="57"/>
      <c r="W568" s="33">
        <v>2016</v>
      </c>
      <c r="X568" s="31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</row>
    <row r="569" spans="1:102" ht="50.1" customHeight="1">
      <c r="A569" s="30" t="s">
        <v>1619</v>
      </c>
      <c r="B569" s="31" t="s">
        <v>35</v>
      </c>
      <c r="C569" s="32" t="s">
        <v>1620</v>
      </c>
      <c r="D569" s="32" t="s">
        <v>1599</v>
      </c>
      <c r="E569" s="32" t="s">
        <v>1621</v>
      </c>
      <c r="F569" s="32" t="s">
        <v>1622</v>
      </c>
      <c r="G569" s="33" t="s">
        <v>101</v>
      </c>
      <c r="H569" s="34">
        <v>10</v>
      </c>
      <c r="I569" s="33" t="s">
        <v>41</v>
      </c>
      <c r="J569" s="33" t="s">
        <v>42</v>
      </c>
      <c r="K569" s="33" t="s">
        <v>198</v>
      </c>
      <c r="L569" s="33" t="s">
        <v>44</v>
      </c>
      <c r="M569" s="33" t="s">
        <v>86</v>
      </c>
      <c r="N569" s="33" t="s">
        <v>199</v>
      </c>
      <c r="O569" s="33" t="s">
        <v>200</v>
      </c>
      <c r="P569" s="33" t="s">
        <v>48</v>
      </c>
      <c r="Q569" s="33" t="s">
        <v>49</v>
      </c>
      <c r="R569" s="35">
        <v>30</v>
      </c>
      <c r="S569" s="35">
        <v>214.5</v>
      </c>
      <c r="T569" s="36">
        <v>0</v>
      </c>
      <c r="U569" s="37">
        <f>T569*1.12</f>
        <v>0</v>
      </c>
      <c r="V569" s="38"/>
      <c r="W569" s="33">
        <v>2016</v>
      </c>
      <c r="X569" s="39">
        <v>11</v>
      </c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</row>
    <row r="570" spans="1:102" ht="50.1" customHeight="1">
      <c r="A570" s="46" t="s">
        <v>1623</v>
      </c>
      <c r="B570" s="31" t="s">
        <v>35</v>
      </c>
      <c r="C570" s="47" t="s">
        <v>1620</v>
      </c>
      <c r="D570" s="47" t="s">
        <v>1599</v>
      </c>
      <c r="E570" s="47" t="s">
        <v>1621</v>
      </c>
      <c r="F570" s="47" t="s">
        <v>1622</v>
      </c>
      <c r="G570" s="31" t="s">
        <v>101</v>
      </c>
      <c r="H570" s="31">
        <v>10</v>
      </c>
      <c r="I570" s="33">
        <v>590000000</v>
      </c>
      <c r="J570" s="33" t="s">
        <v>42</v>
      </c>
      <c r="K570" s="31" t="s">
        <v>202</v>
      </c>
      <c r="L570" s="33" t="s">
        <v>44</v>
      </c>
      <c r="M570" s="31" t="s">
        <v>86</v>
      </c>
      <c r="N570" s="31" t="s">
        <v>46</v>
      </c>
      <c r="O570" s="60" t="s">
        <v>164</v>
      </c>
      <c r="P570" s="33" t="s">
        <v>48</v>
      </c>
      <c r="Q570" s="31" t="s">
        <v>49</v>
      </c>
      <c r="R570" s="48">
        <v>30</v>
      </c>
      <c r="S570" s="48">
        <v>214.5</v>
      </c>
      <c r="T570" s="49">
        <f>R570*S570</f>
        <v>6435</v>
      </c>
      <c r="U570" s="49">
        <v>7207.2000000000007</v>
      </c>
      <c r="V570" s="57"/>
      <c r="W570" s="33">
        <v>2016</v>
      </c>
      <c r="X570" s="31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</row>
    <row r="571" spans="1:102" ht="50.1" customHeight="1">
      <c r="A571" s="30" t="s">
        <v>1624</v>
      </c>
      <c r="B571" s="31" t="s">
        <v>35</v>
      </c>
      <c r="C571" s="32" t="s">
        <v>1625</v>
      </c>
      <c r="D571" s="32" t="s">
        <v>1599</v>
      </c>
      <c r="E571" s="32" t="s">
        <v>1626</v>
      </c>
      <c r="F571" s="32" t="s">
        <v>1627</v>
      </c>
      <c r="G571" s="33" t="s">
        <v>101</v>
      </c>
      <c r="H571" s="34">
        <v>10</v>
      </c>
      <c r="I571" s="33" t="s">
        <v>41</v>
      </c>
      <c r="J571" s="33" t="s">
        <v>42</v>
      </c>
      <c r="K571" s="33" t="s">
        <v>198</v>
      </c>
      <c r="L571" s="33" t="s">
        <v>44</v>
      </c>
      <c r="M571" s="33" t="s">
        <v>86</v>
      </c>
      <c r="N571" s="33" t="s">
        <v>199</v>
      </c>
      <c r="O571" s="33" t="s">
        <v>200</v>
      </c>
      <c r="P571" s="33" t="s">
        <v>682</v>
      </c>
      <c r="Q571" s="33" t="s">
        <v>683</v>
      </c>
      <c r="R571" s="35">
        <v>10</v>
      </c>
      <c r="S571" s="35">
        <v>1770.6</v>
      </c>
      <c r="T571" s="36">
        <v>0</v>
      </c>
      <c r="U571" s="37">
        <f>T571*1.12</f>
        <v>0</v>
      </c>
      <c r="V571" s="38"/>
      <c r="W571" s="33">
        <v>2016</v>
      </c>
      <c r="X571" s="39">
        <v>11</v>
      </c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</row>
    <row r="572" spans="1:102" ht="50.1" customHeight="1">
      <c r="A572" s="46" t="s">
        <v>1628</v>
      </c>
      <c r="B572" s="31" t="s">
        <v>35</v>
      </c>
      <c r="C572" s="47" t="s">
        <v>1625</v>
      </c>
      <c r="D572" s="47" t="s">
        <v>1599</v>
      </c>
      <c r="E572" s="47" t="s">
        <v>1626</v>
      </c>
      <c r="F572" s="47" t="s">
        <v>1629</v>
      </c>
      <c r="G572" s="31" t="s">
        <v>101</v>
      </c>
      <c r="H572" s="31">
        <v>10</v>
      </c>
      <c r="I572" s="33">
        <v>590000000</v>
      </c>
      <c r="J572" s="33" t="s">
        <v>42</v>
      </c>
      <c r="K572" s="31" t="s">
        <v>202</v>
      </c>
      <c r="L572" s="33" t="s">
        <v>44</v>
      </c>
      <c r="M572" s="31" t="s">
        <v>86</v>
      </c>
      <c r="N572" s="31" t="s">
        <v>46</v>
      </c>
      <c r="O572" s="60" t="s">
        <v>164</v>
      </c>
      <c r="P572" s="33" t="s">
        <v>682</v>
      </c>
      <c r="Q572" s="31" t="s">
        <v>683</v>
      </c>
      <c r="R572" s="48">
        <v>10</v>
      </c>
      <c r="S572" s="48">
        <v>1770.6000000000001</v>
      </c>
      <c r="T572" s="49">
        <f>R572*S572</f>
        <v>17706</v>
      </c>
      <c r="U572" s="49">
        <v>19830.72</v>
      </c>
      <c r="V572" s="70"/>
      <c r="W572" s="33">
        <v>2016</v>
      </c>
      <c r="X572" s="31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</row>
    <row r="573" spans="1:102" ht="50.1" customHeight="1">
      <c r="A573" s="30" t="s">
        <v>1630</v>
      </c>
      <c r="B573" s="31" t="s">
        <v>35</v>
      </c>
      <c r="C573" s="32" t="s">
        <v>1631</v>
      </c>
      <c r="D573" s="32" t="s">
        <v>1599</v>
      </c>
      <c r="E573" s="32" t="s">
        <v>1632</v>
      </c>
      <c r="F573" s="32" t="s">
        <v>1632</v>
      </c>
      <c r="G573" s="33" t="s">
        <v>101</v>
      </c>
      <c r="H573" s="34">
        <v>10</v>
      </c>
      <c r="I573" s="33" t="s">
        <v>41</v>
      </c>
      <c r="J573" s="33" t="s">
        <v>42</v>
      </c>
      <c r="K573" s="33" t="s">
        <v>198</v>
      </c>
      <c r="L573" s="33" t="s">
        <v>44</v>
      </c>
      <c r="M573" s="33" t="s">
        <v>86</v>
      </c>
      <c r="N573" s="33" t="s">
        <v>199</v>
      </c>
      <c r="O573" s="33" t="s">
        <v>200</v>
      </c>
      <c r="P573" s="33" t="s">
        <v>48</v>
      </c>
      <c r="Q573" s="33" t="s">
        <v>49</v>
      </c>
      <c r="R573" s="35">
        <v>15</v>
      </c>
      <c r="S573" s="35">
        <v>287.3</v>
      </c>
      <c r="T573" s="36">
        <v>0</v>
      </c>
      <c r="U573" s="37">
        <f>T573*1.12</f>
        <v>0</v>
      </c>
      <c r="V573" s="38"/>
      <c r="W573" s="33">
        <v>2016</v>
      </c>
      <c r="X573" s="39">
        <v>11</v>
      </c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</row>
    <row r="574" spans="1:102" ht="50.1" customHeight="1">
      <c r="A574" s="46" t="s">
        <v>1633</v>
      </c>
      <c r="B574" s="31" t="s">
        <v>35</v>
      </c>
      <c r="C574" s="47" t="s">
        <v>1631</v>
      </c>
      <c r="D574" s="47" t="s">
        <v>1599</v>
      </c>
      <c r="E574" s="47" t="s">
        <v>1632</v>
      </c>
      <c r="F574" s="47" t="s">
        <v>1632</v>
      </c>
      <c r="G574" s="31" t="s">
        <v>101</v>
      </c>
      <c r="H574" s="31">
        <v>10</v>
      </c>
      <c r="I574" s="33">
        <v>590000000</v>
      </c>
      <c r="J574" s="33" t="s">
        <v>42</v>
      </c>
      <c r="K574" s="31" t="s">
        <v>202</v>
      </c>
      <c r="L574" s="33" t="s">
        <v>44</v>
      </c>
      <c r="M574" s="31" t="s">
        <v>86</v>
      </c>
      <c r="N574" s="31" t="s">
        <v>46</v>
      </c>
      <c r="O574" s="60" t="s">
        <v>164</v>
      </c>
      <c r="P574" s="33" t="s">
        <v>48</v>
      </c>
      <c r="Q574" s="31" t="s">
        <v>49</v>
      </c>
      <c r="R574" s="48">
        <v>15</v>
      </c>
      <c r="S574" s="48">
        <v>287.3</v>
      </c>
      <c r="T574" s="49">
        <f>R574*S574</f>
        <v>4309.5</v>
      </c>
      <c r="U574" s="49">
        <v>4826.6400000000003</v>
      </c>
      <c r="V574" s="70"/>
      <c r="W574" s="33">
        <v>2016</v>
      </c>
      <c r="X574" s="31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</row>
    <row r="575" spans="1:102" ht="50.1" customHeight="1">
      <c r="A575" s="30" t="s">
        <v>1634</v>
      </c>
      <c r="B575" s="31" t="s">
        <v>35</v>
      </c>
      <c r="C575" s="32" t="s">
        <v>1625</v>
      </c>
      <c r="D575" s="32" t="s">
        <v>1599</v>
      </c>
      <c r="E575" s="32" t="s">
        <v>1626</v>
      </c>
      <c r="F575" s="32" t="s">
        <v>1635</v>
      </c>
      <c r="G575" s="33" t="s">
        <v>101</v>
      </c>
      <c r="H575" s="34">
        <v>10</v>
      </c>
      <c r="I575" s="33" t="s">
        <v>41</v>
      </c>
      <c r="J575" s="33" t="s">
        <v>42</v>
      </c>
      <c r="K575" s="33" t="s">
        <v>198</v>
      </c>
      <c r="L575" s="33" t="s">
        <v>44</v>
      </c>
      <c r="M575" s="33" t="s">
        <v>86</v>
      </c>
      <c r="N575" s="33" t="s">
        <v>199</v>
      </c>
      <c r="O575" s="33" t="s">
        <v>200</v>
      </c>
      <c r="P575" s="33" t="s">
        <v>682</v>
      </c>
      <c r="Q575" s="33" t="s">
        <v>683</v>
      </c>
      <c r="R575" s="35">
        <v>9</v>
      </c>
      <c r="S575" s="35">
        <v>1235</v>
      </c>
      <c r="T575" s="36">
        <v>0</v>
      </c>
      <c r="U575" s="37">
        <f>T575*1.12</f>
        <v>0</v>
      </c>
      <c r="V575" s="38"/>
      <c r="W575" s="33">
        <v>2016</v>
      </c>
      <c r="X575" s="39">
        <v>11</v>
      </c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</row>
    <row r="576" spans="1:102" ht="50.1" customHeight="1">
      <c r="A576" s="46" t="s">
        <v>1636</v>
      </c>
      <c r="B576" s="31" t="s">
        <v>35</v>
      </c>
      <c r="C576" s="47" t="s">
        <v>1625</v>
      </c>
      <c r="D576" s="47" t="s">
        <v>1599</v>
      </c>
      <c r="E576" s="47" t="s">
        <v>1626</v>
      </c>
      <c r="F576" s="47" t="s">
        <v>1635</v>
      </c>
      <c r="G576" s="31" t="s">
        <v>101</v>
      </c>
      <c r="H576" s="31">
        <v>10</v>
      </c>
      <c r="I576" s="33">
        <v>590000000</v>
      </c>
      <c r="J576" s="33" t="s">
        <v>42</v>
      </c>
      <c r="K576" s="31" t="s">
        <v>202</v>
      </c>
      <c r="L576" s="33" t="s">
        <v>44</v>
      </c>
      <c r="M576" s="31" t="s">
        <v>86</v>
      </c>
      <c r="N576" s="31" t="s">
        <v>46</v>
      </c>
      <c r="O576" s="60" t="s">
        <v>164</v>
      </c>
      <c r="P576" s="33" t="s">
        <v>682</v>
      </c>
      <c r="Q576" s="31" t="s">
        <v>683</v>
      </c>
      <c r="R576" s="48">
        <v>9</v>
      </c>
      <c r="S576" s="48">
        <v>1235</v>
      </c>
      <c r="T576" s="49">
        <f>R576*S576</f>
        <v>11115</v>
      </c>
      <c r="U576" s="49">
        <v>12448.800000000001</v>
      </c>
      <c r="V576" s="70"/>
      <c r="W576" s="33">
        <v>2016</v>
      </c>
      <c r="X576" s="31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</row>
    <row r="577" spans="1:102" ht="50.1" customHeight="1">
      <c r="A577" s="30" t="s">
        <v>1637</v>
      </c>
      <c r="B577" s="31" t="s">
        <v>35</v>
      </c>
      <c r="C577" s="32" t="s">
        <v>1638</v>
      </c>
      <c r="D577" s="32" t="s">
        <v>1599</v>
      </c>
      <c r="E577" s="32" t="s">
        <v>1639</v>
      </c>
      <c r="F577" s="32" t="s">
        <v>1640</v>
      </c>
      <c r="G577" s="33" t="s">
        <v>101</v>
      </c>
      <c r="H577" s="34">
        <v>10</v>
      </c>
      <c r="I577" s="33" t="s">
        <v>41</v>
      </c>
      <c r="J577" s="33" t="s">
        <v>42</v>
      </c>
      <c r="K577" s="33" t="s">
        <v>198</v>
      </c>
      <c r="L577" s="33" t="s">
        <v>44</v>
      </c>
      <c r="M577" s="33" t="s">
        <v>86</v>
      </c>
      <c r="N577" s="33" t="s">
        <v>199</v>
      </c>
      <c r="O577" s="33" t="s">
        <v>200</v>
      </c>
      <c r="P577" s="33" t="s">
        <v>682</v>
      </c>
      <c r="Q577" s="33" t="s">
        <v>683</v>
      </c>
      <c r="R577" s="35">
        <v>10</v>
      </c>
      <c r="S577" s="35">
        <v>230</v>
      </c>
      <c r="T577" s="36">
        <v>0</v>
      </c>
      <c r="U577" s="37">
        <f>T577*1.12</f>
        <v>0</v>
      </c>
      <c r="V577" s="38"/>
      <c r="W577" s="33">
        <v>2016</v>
      </c>
      <c r="X577" s="39">
        <v>11</v>
      </c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</row>
    <row r="578" spans="1:102" ht="50.1" customHeight="1">
      <c r="A578" s="46" t="s">
        <v>1641</v>
      </c>
      <c r="B578" s="31" t="s">
        <v>35</v>
      </c>
      <c r="C578" s="47" t="s">
        <v>1638</v>
      </c>
      <c r="D578" s="47" t="s">
        <v>1599</v>
      </c>
      <c r="E578" s="47" t="s">
        <v>1639</v>
      </c>
      <c r="F578" s="47" t="s">
        <v>1640</v>
      </c>
      <c r="G578" s="31" t="s">
        <v>101</v>
      </c>
      <c r="H578" s="31">
        <v>10</v>
      </c>
      <c r="I578" s="33">
        <v>590000000</v>
      </c>
      <c r="J578" s="33" t="s">
        <v>42</v>
      </c>
      <c r="K578" s="31" t="s">
        <v>202</v>
      </c>
      <c r="L578" s="33" t="s">
        <v>44</v>
      </c>
      <c r="M578" s="31" t="s">
        <v>86</v>
      </c>
      <c r="N578" s="31" t="s">
        <v>46</v>
      </c>
      <c r="O578" s="60" t="s">
        <v>164</v>
      </c>
      <c r="P578" s="33">
        <v>778</v>
      </c>
      <c r="Q578" s="31" t="s">
        <v>683</v>
      </c>
      <c r="R578" s="48">
        <v>10</v>
      </c>
      <c r="S578" s="48">
        <v>230</v>
      </c>
      <c r="T578" s="49">
        <f>R578*S578</f>
        <v>2300</v>
      </c>
      <c r="U578" s="49">
        <v>2576.0000000000005</v>
      </c>
      <c r="V578" s="70"/>
      <c r="W578" s="33">
        <v>2016</v>
      </c>
      <c r="X578" s="31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</row>
    <row r="579" spans="1:102" ht="50.1" customHeight="1">
      <c r="A579" s="30" t="s">
        <v>1642</v>
      </c>
      <c r="B579" s="31" t="s">
        <v>35</v>
      </c>
      <c r="C579" s="32" t="s">
        <v>1610</v>
      </c>
      <c r="D579" s="32" t="s">
        <v>1599</v>
      </c>
      <c r="E579" s="32" t="s">
        <v>1611</v>
      </c>
      <c r="F579" s="32" t="s">
        <v>1612</v>
      </c>
      <c r="G579" s="33" t="s">
        <v>40</v>
      </c>
      <c r="H579" s="34">
        <v>0</v>
      </c>
      <c r="I579" s="33" t="s">
        <v>41</v>
      </c>
      <c r="J579" s="33" t="s">
        <v>42</v>
      </c>
      <c r="K579" s="33" t="s">
        <v>56</v>
      </c>
      <c r="L579" s="33" t="s">
        <v>42</v>
      </c>
      <c r="M579" s="33" t="s">
        <v>45</v>
      </c>
      <c r="N579" s="33" t="s">
        <v>57</v>
      </c>
      <c r="O579" s="33" t="s">
        <v>58</v>
      </c>
      <c r="P579" s="33" t="s">
        <v>682</v>
      </c>
      <c r="Q579" s="33" t="s">
        <v>683</v>
      </c>
      <c r="R579" s="35">
        <v>50</v>
      </c>
      <c r="S579" s="35">
        <v>760</v>
      </c>
      <c r="T579" s="36">
        <v>0</v>
      </c>
      <c r="U579" s="37">
        <f>T579*1.12</f>
        <v>0</v>
      </c>
      <c r="V579" s="38" t="s">
        <v>50</v>
      </c>
      <c r="W579" s="33">
        <v>2016</v>
      </c>
      <c r="X579" s="39">
        <v>11</v>
      </c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</row>
    <row r="580" spans="1:102" ht="50.1" customHeight="1">
      <c r="A580" s="46" t="s">
        <v>1643</v>
      </c>
      <c r="B580" s="31" t="s">
        <v>35</v>
      </c>
      <c r="C580" s="47" t="s">
        <v>1610</v>
      </c>
      <c r="D580" s="65" t="s">
        <v>1599</v>
      </c>
      <c r="E580" s="65" t="s">
        <v>1611</v>
      </c>
      <c r="F580" s="72" t="s">
        <v>1612</v>
      </c>
      <c r="G580" s="74" t="s">
        <v>40</v>
      </c>
      <c r="H580" s="31">
        <v>0</v>
      </c>
      <c r="I580" s="73">
        <v>590000000</v>
      </c>
      <c r="J580" s="33" t="s">
        <v>42</v>
      </c>
      <c r="K580" s="33" t="s">
        <v>522</v>
      </c>
      <c r="L580" s="33" t="s">
        <v>42</v>
      </c>
      <c r="M580" s="31" t="s">
        <v>45</v>
      </c>
      <c r="N580" s="31" t="s">
        <v>57</v>
      </c>
      <c r="O580" s="73" t="s">
        <v>1644</v>
      </c>
      <c r="P580" s="74">
        <v>778</v>
      </c>
      <c r="Q580" s="74" t="s">
        <v>685</v>
      </c>
      <c r="R580" s="108">
        <v>50</v>
      </c>
      <c r="S580" s="56">
        <v>760</v>
      </c>
      <c r="T580" s="49">
        <f>R580*S580</f>
        <v>38000</v>
      </c>
      <c r="U580" s="49">
        <v>42560.000000000007</v>
      </c>
      <c r="V580" s="67"/>
      <c r="W580" s="33">
        <v>2016</v>
      </c>
      <c r="X580" s="31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</row>
    <row r="581" spans="1:102" ht="50.1" customHeight="1">
      <c r="A581" s="30" t="s">
        <v>1645</v>
      </c>
      <c r="B581" s="31" t="s">
        <v>35</v>
      </c>
      <c r="C581" s="32" t="s">
        <v>1625</v>
      </c>
      <c r="D581" s="32" t="s">
        <v>1599</v>
      </c>
      <c r="E581" s="32" t="s">
        <v>1626</v>
      </c>
      <c r="F581" s="32" t="s">
        <v>1646</v>
      </c>
      <c r="G581" s="33" t="s">
        <v>40</v>
      </c>
      <c r="H581" s="34">
        <v>0</v>
      </c>
      <c r="I581" s="33" t="s">
        <v>41</v>
      </c>
      <c r="J581" s="33" t="s">
        <v>42</v>
      </c>
      <c r="K581" s="33" t="s">
        <v>56</v>
      </c>
      <c r="L581" s="33" t="s">
        <v>42</v>
      </c>
      <c r="M581" s="33" t="s">
        <v>45</v>
      </c>
      <c r="N581" s="33" t="s">
        <v>57</v>
      </c>
      <c r="O581" s="33" t="s">
        <v>58</v>
      </c>
      <c r="P581" s="33" t="s">
        <v>682</v>
      </c>
      <c r="Q581" s="33" t="s">
        <v>683</v>
      </c>
      <c r="R581" s="35">
        <v>50</v>
      </c>
      <c r="S581" s="35">
        <v>1691</v>
      </c>
      <c r="T581" s="36">
        <f>R581*S581</f>
        <v>84550</v>
      </c>
      <c r="U581" s="37">
        <f>T581*1.12</f>
        <v>94696.000000000015</v>
      </c>
      <c r="V581" s="38" t="s">
        <v>50</v>
      </c>
      <c r="W581" s="33">
        <v>2016</v>
      </c>
      <c r="X581" s="39" t="s">
        <v>50</v>
      </c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</row>
    <row r="582" spans="1:102" ht="50.1" customHeight="1">
      <c r="A582" s="30" t="s">
        <v>1647</v>
      </c>
      <c r="B582" s="31" t="s">
        <v>35</v>
      </c>
      <c r="C582" s="32" t="s">
        <v>1648</v>
      </c>
      <c r="D582" s="32" t="s">
        <v>1599</v>
      </c>
      <c r="E582" s="32" t="s">
        <v>1649</v>
      </c>
      <c r="F582" s="32" t="s">
        <v>1650</v>
      </c>
      <c r="G582" s="33" t="s">
        <v>40</v>
      </c>
      <c r="H582" s="34">
        <v>0</v>
      </c>
      <c r="I582" s="33" t="s">
        <v>41</v>
      </c>
      <c r="J582" s="33" t="s">
        <v>42</v>
      </c>
      <c r="K582" s="33" t="s">
        <v>56</v>
      </c>
      <c r="L582" s="33" t="s">
        <v>42</v>
      </c>
      <c r="M582" s="33" t="s">
        <v>45</v>
      </c>
      <c r="N582" s="33" t="s">
        <v>674</v>
      </c>
      <c r="O582" s="33" t="s">
        <v>58</v>
      </c>
      <c r="P582" s="33" t="s">
        <v>682</v>
      </c>
      <c r="Q582" s="33" t="s">
        <v>683</v>
      </c>
      <c r="R582" s="35">
        <v>50</v>
      </c>
      <c r="S582" s="35">
        <v>1485</v>
      </c>
      <c r="T582" s="36">
        <v>0</v>
      </c>
      <c r="U582" s="37">
        <f>T582*1.12</f>
        <v>0</v>
      </c>
      <c r="V582" s="38" t="s">
        <v>50</v>
      </c>
      <c r="W582" s="33">
        <v>2016</v>
      </c>
      <c r="X582" s="39">
        <v>11</v>
      </c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</row>
    <row r="583" spans="1:102" ht="50.1" customHeight="1">
      <c r="A583" s="46" t="s">
        <v>1651</v>
      </c>
      <c r="B583" s="31" t="s">
        <v>35</v>
      </c>
      <c r="C583" s="47" t="s">
        <v>1648</v>
      </c>
      <c r="D583" s="47" t="s">
        <v>1652</v>
      </c>
      <c r="E583" s="47" t="s">
        <v>1649</v>
      </c>
      <c r="F583" s="47" t="s">
        <v>1653</v>
      </c>
      <c r="G583" s="107" t="s">
        <v>40</v>
      </c>
      <c r="H583" s="31">
        <v>0</v>
      </c>
      <c r="I583" s="73">
        <v>590000000</v>
      </c>
      <c r="J583" s="33" t="s">
        <v>42</v>
      </c>
      <c r="K583" s="33" t="s">
        <v>522</v>
      </c>
      <c r="L583" s="33" t="s">
        <v>42</v>
      </c>
      <c r="M583" s="107" t="s">
        <v>45</v>
      </c>
      <c r="N583" s="31" t="s">
        <v>674</v>
      </c>
      <c r="O583" s="73" t="s">
        <v>58</v>
      </c>
      <c r="P583" s="31">
        <v>778</v>
      </c>
      <c r="Q583" s="31" t="s">
        <v>685</v>
      </c>
      <c r="R583" s="55">
        <v>50</v>
      </c>
      <c r="S583" s="132">
        <v>1485</v>
      </c>
      <c r="T583" s="49">
        <f>R583*S583</f>
        <v>74250</v>
      </c>
      <c r="U583" s="49">
        <f>T583*1.12</f>
        <v>83160.000000000015</v>
      </c>
      <c r="V583" s="67"/>
      <c r="W583" s="33">
        <v>2016</v>
      </c>
      <c r="X583" s="31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</row>
    <row r="584" spans="1:102" ht="50.1" customHeight="1">
      <c r="A584" s="30" t="s">
        <v>1654</v>
      </c>
      <c r="B584" s="31" t="s">
        <v>35</v>
      </c>
      <c r="C584" s="32" t="s">
        <v>1655</v>
      </c>
      <c r="D584" s="32" t="s">
        <v>1599</v>
      </c>
      <c r="E584" s="32" t="s">
        <v>1656</v>
      </c>
      <c r="F584" s="32" t="s">
        <v>1657</v>
      </c>
      <c r="G584" s="33" t="s">
        <v>40</v>
      </c>
      <c r="H584" s="34">
        <v>0</v>
      </c>
      <c r="I584" s="33" t="s">
        <v>41</v>
      </c>
      <c r="J584" s="33" t="s">
        <v>42</v>
      </c>
      <c r="K584" s="33" t="s">
        <v>477</v>
      </c>
      <c r="L584" s="33" t="s">
        <v>42</v>
      </c>
      <c r="M584" s="33" t="s">
        <v>45</v>
      </c>
      <c r="N584" s="33" t="s">
        <v>57</v>
      </c>
      <c r="O584" s="33" t="s">
        <v>58</v>
      </c>
      <c r="P584" s="33" t="s">
        <v>682</v>
      </c>
      <c r="Q584" s="33" t="s">
        <v>683</v>
      </c>
      <c r="R584" s="35">
        <v>5</v>
      </c>
      <c r="S584" s="35">
        <v>1429</v>
      </c>
      <c r="T584" s="36">
        <v>0</v>
      </c>
      <c r="U584" s="37">
        <f t="shared" ref="U584:U600" si="37">T584*1.12</f>
        <v>0</v>
      </c>
      <c r="V584" s="38" t="s">
        <v>50</v>
      </c>
      <c r="W584" s="33">
        <v>2016</v>
      </c>
      <c r="X584" s="39">
        <v>11</v>
      </c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</row>
    <row r="585" spans="1:102" ht="50.1" customHeight="1">
      <c r="A585" s="46" t="s">
        <v>1658</v>
      </c>
      <c r="B585" s="31" t="s">
        <v>35</v>
      </c>
      <c r="C585" s="47" t="s">
        <v>1655</v>
      </c>
      <c r="D585" s="47" t="s">
        <v>1652</v>
      </c>
      <c r="E585" s="47" t="s">
        <v>1656</v>
      </c>
      <c r="F585" s="47" t="s">
        <v>1657</v>
      </c>
      <c r="G585" s="107" t="s">
        <v>40</v>
      </c>
      <c r="H585" s="31">
        <v>0</v>
      </c>
      <c r="I585" s="73">
        <v>590000000</v>
      </c>
      <c r="J585" s="33" t="s">
        <v>42</v>
      </c>
      <c r="K585" s="54" t="s">
        <v>1659</v>
      </c>
      <c r="L585" s="33" t="s">
        <v>42</v>
      </c>
      <c r="M585" s="31" t="s">
        <v>45</v>
      </c>
      <c r="N585" s="31" t="s">
        <v>57</v>
      </c>
      <c r="O585" s="73" t="s">
        <v>481</v>
      </c>
      <c r="P585" s="74">
        <v>778</v>
      </c>
      <c r="Q585" s="74" t="s">
        <v>685</v>
      </c>
      <c r="R585" s="55">
        <v>5</v>
      </c>
      <c r="S585" s="68">
        <v>1429</v>
      </c>
      <c r="T585" s="49">
        <f>R585*S585</f>
        <v>7145</v>
      </c>
      <c r="U585" s="49">
        <f>T585*1.12</f>
        <v>8002.4000000000005</v>
      </c>
      <c r="V585" s="67"/>
      <c r="W585" s="33">
        <v>2016</v>
      </c>
      <c r="X585" s="31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</row>
    <row r="586" spans="1:102" ht="50.1" customHeight="1">
      <c r="A586" s="30" t="s">
        <v>1660</v>
      </c>
      <c r="B586" s="31" t="s">
        <v>35</v>
      </c>
      <c r="C586" s="32" t="s">
        <v>1620</v>
      </c>
      <c r="D586" s="32" t="s">
        <v>1599</v>
      </c>
      <c r="E586" s="32" t="s">
        <v>1621</v>
      </c>
      <c r="F586" s="32" t="s">
        <v>1661</v>
      </c>
      <c r="G586" s="33" t="s">
        <v>40</v>
      </c>
      <c r="H586" s="34">
        <v>0</v>
      </c>
      <c r="I586" s="33" t="s">
        <v>41</v>
      </c>
      <c r="J586" s="33" t="s">
        <v>42</v>
      </c>
      <c r="K586" s="33" t="s">
        <v>493</v>
      </c>
      <c r="L586" s="33" t="s">
        <v>42</v>
      </c>
      <c r="M586" s="33" t="s">
        <v>45</v>
      </c>
      <c r="N586" s="33" t="s">
        <v>871</v>
      </c>
      <c r="O586" s="33" t="s">
        <v>109</v>
      </c>
      <c r="P586" s="33" t="s">
        <v>48</v>
      </c>
      <c r="Q586" s="33" t="s">
        <v>49</v>
      </c>
      <c r="R586" s="35">
        <v>5</v>
      </c>
      <c r="S586" s="35">
        <v>492</v>
      </c>
      <c r="T586" s="36">
        <v>0</v>
      </c>
      <c r="U586" s="37">
        <f t="shared" si="37"/>
        <v>0</v>
      </c>
      <c r="V586" s="38" t="s">
        <v>50</v>
      </c>
      <c r="W586" s="33">
        <v>2016</v>
      </c>
      <c r="X586" s="39">
        <v>11</v>
      </c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</row>
    <row r="587" spans="1:102" ht="50.1" customHeight="1">
      <c r="A587" s="46" t="s">
        <v>1662</v>
      </c>
      <c r="B587" s="31" t="s">
        <v>35</v>
      </c>
      <c r="C587" s="47" t="s">
        <v>1620</v>
      </c>
      <c r="D587" s="47" t="s">
        <v>1663</v>
      </c>
      <c r="E587" s="47" t="s">
        <v>1621</v>
      </c>
      <c r="F587" s="47" t="s">
        <v>1661</v>
      </c>
      <c r="G587" s="31" t="s">
        <v>40</v>
      </c>
      <c r="H587" s="31">
        <v>0</v>
      </c>
      <c r="I587" s="31">
        <v>590000000</v>
      </c>
      <c r="J587" s="33" t="s">
        <v>42</v>
      </c>
      <c r="K587" s="54" t="s">
        <v>1659</v>
      </c>
      <c r="L587" s="33" t="s">
        <v>42</v>
      </c>
      <c r="M587" s="31" t="s">
        <v>45</v>
      </c>
      <c r="N587" s="31" t="s">
        <v>871</v>
      </c>
      <c r="O587" s="33" t="s">
        <v>113</v>
      </c>
      <c r="P587" s="31">
        <v>796</v>
      </c>
      <c r="Q587" s="31" t="s">
        <v>482</v>
      </c>
      <c r="R587" s="55">
        <v>5</v>
      </c>
      <c r="S587" s="68">
        <v>492</v>
      </c>
      <c r="T587" s="49">
        <f>R587*S587</f>
        <v>2460</v>
      </c>
      <c r="U587" s="49">
        <f>T587*1.12</f>
        <v>2755.2000000000003</v>
      </c>
      <c r="V587" s="31"/>
      <c r="W587" s="33">
        <v>2016</v>
      </c>
      <c r="X587" s="31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</row>
    <row r="588" spans="1:102" ht="50.1" customHeight="1">
      <c r="A588" s="30" t="s">
        <v>1664</v>
      </c>
      <c r="B588" s="31" t="s">
        <v>35</v>
      </c>
      <c r="C588" s="32" t="s">
        <v>1665</v>
      </c>
      <c r="D588" s="32" t="s">
        <v>1666</v>
      </c>
      <c r="E588" s="32" t="s">
        <v>1667</v>
      </c>
      <c r="F588" s="32" t="s">
        <v>1668</v>
      </c>
      <c r="G588" s="33" t="s">
        <v>40</v>
      </c>
      <c r="H588" s="34">
        <v>0</v>
      </c>
      <c r="I588" s="33" t="s">
        <v>41</v>
      </c>
      <c r="J588" s="33" t="s">
        <v>42</v>
      </c>
      <c r="K588" s="33" t="s">
        <v>70</v>
      </c>
      <c r="L588" s="33" t="s">
        <v>300</v>
      </c>
      <c r="M588" s="33" t="s">
        <v>71</v>
      </c>
      <c r="N588" s="33" t="s">
        <v>301</v>
      </c>
      <c r="O588" s="33" t="s">
        <v>73</v>
      </c>
      <c r="P588" s="33" t="s">
        <v>48</v>
      </c>
      <c r="Q588" s="33" t="s">
        <v>49</v>
      </c>
      <c r="R588" s="35">
        <v>2</v>
      </c>
      <c r="S588" s="35">
        <v>2000</v>
      </c>
      <c r="T588" s="36">
        <v>0</v>
      </c>
      <c r="U588" s="37">
        <f t="shared" si="37"/>
        <v>0</v>
      </c>
      <c r="V588" s="38" t="s">
        <v>50</v>
      </c>
      <c r="W588" s="33">
        <v>2016</v>
      </c>
      <c r="X588" s="39">
        <v>11</v>
      </c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</row>
    <row r="589" spans="1:102" ht="50.1" customHeight="1">
      <c r="A589" s="46" t="s">
        <v>1669</v>
      </c>
      <c r="B589" s="31" t="s">
        <v>35</v>
      </c>
      <c r="C589" s="47" t="s">
        <v>1665</v>
      </c>
      <c r="D589" s="47" t="s">
        <v>1666</v>
      </c>
      <c r="E589" s="47" t="s">
        <v>1667</v>
      </c>
      <c r="F589" s="47" t="s">
        <v>1668</v>
      </c>
      <c r="G589" s="33" t="s">
        <v>40</v>
      </c>
      <c r="H589" s="31">
        <v>0</v>
      </c>
      <c r="I589" s="33" t="s">
        <v>41</v>
      </c>
      <c r="J589" s="33" t="s">
        <v>42</v>
      </c>
      <c r="K589" s="33" t="s">
        <v>180</v>
      </c>
      <c r="L589" s="33" t="s">
        <v>300</v>
      </c>
      <c r="M589" s="33" t="s">
        <v>71</v>
      </c>
      <c r="N589" s="33" t="s">
        <v>301</v>
      </c>
      <c r="O589" s="33" t="s">
        <v>113</v>
      </c>
      <c r="P589" s="33" t="s">
        <v>48</v>
      </c>
      <c r="Q589" s="33" t="s">
        <v>49</v>
      </c>
      <c r="R589" s="68">
        <v>2</v>
      </c>
      <c r="S589" s="133">
        <v>2000</v>
      </c>
      <c r="T589" s="49">
        <f>R589*S589</f>
        <v>4000</v>
      </c>
      <c r="U589" s="49">
        <f>T589*1.12</f>
        <v>4480</v>
      </c>
      <c r="V589" s="71"/>
      <c r="W589" s="33">
        <v>2016</v>
      </c>
      <c r="X589" s="96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</row>
    <row r="590" spans="1:102" ht="50.1" customHeight="1">
      <c r="A590" s="30" t="s">
        <v>1670</v>
      </c>
      <c r="B590" s="31" t="s">
        <v>35</v>
      </c>
      <c r="C590" s="32" t="s">
        <v>1665</v>
      </c>
      <c r="D590" s="32" t="s">
        <v>1666</v>
      </c>
      <c r="E590" s="32" t="s">
        <v>1667</v>
      </c>
      <c r="F590" s="32" t="s">
        <v>1671</v>
      </c>
      <c r="G590" s="33" t="s">
        <v>40</v>
      </c>
      <c r="H590" s="34">
        <v>0</v>
      </c>
      <c r="I590" s="33" t="s">
        <v>41</v>
      </c>
      <c r="J590" s="33" t="s">
        <v>42</v>
      </c>
      <c r="K590" s="33" t="s">
        <v>70</v>
      </c>
      <c r="L590" s="33" t="s">
        <v>300</v>
      </c>
      <c r="M590" s="33" t="s">
        <v>71</v>
      </c>
      <c r="N590" s="33" t="s">
        <v>301</v>
      </c>
      <c r="O590" s="33" t="s">
        <v>73</v>
      </c>
      <c r="P590" s="33" t="s">
        <v>48</v>
      </c>
      <c r="Q590" s="33" t="s">
        <v>49</v>
      </c>
      <c r="R590" s="35">
        <v>2</v>
      </c>
      <c r="S590" s="35">
        <v>2200</v>
      </c>
      <c r="T590" s="36">
        <v>0</v>
      </c>
      <c r="U590" s="37">
        <f t="shared" si="37"/>
        <v>0</v>
      </c>
      <c r="V590" s="38" t="s">
        <v>50</v>
      </c>
      <c r="W590" s="33">
        <v>2016</v>
      </c>
      <c r="X590" s="39">
        <v>11</v>
      </c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</row>
    <row r="591" spans="1:102" ht="50.1" customHeight="1">
      <c r="A591" s="46" t="s">
        <v>1672</v>
      </c>
      <c r="B591" s="31" t="s">
        <v>35</v>
      </c>
      <c r="C591" s="47" t="s">
        <v>1665</v>
      </c>
      <c r="D591" s="47" t="s">
        <v>1666</v>
      </c>
      <c r="E591" s="47" t="s">
        <v>1667</v>
      </c>
      <c r="F591" s="47" t="s">
        <v>1671</v>
      </c>
      <c r="G591" s="33" t="s">
        <v>40</v>
      </c>
      <c r="H591" s="31">
        <v>0</v>
      </c>
      <c r="I591" s="33" t="s">
        <v>41</v>
      </c>
      <c r="J591" s="33" t="s">
        <v>42</v>
      </c>
      <c r="K591" s="33" t="s">
        <v>180</v>
      </c>
      <c r="L591" s="33" t="s">
        <v>300</v>
      </c>
      <c r="M591" s="33" t="s">
        <v>71</v>
      </c>
      <c r="N591" s="33" t="s">
        <v>301</v>
      </c>
      <c r="O591" s="33" t="s">
        <v>113</v>
      </c>
      <c r="P591" s="33" t="s">
        <v>48</v>
      </c>
      <c r="Q591" s="33" t="s">
        <v>49</v>
      </c>
      <c r="R591" s="68">
        <v>2</v>
      </c>
      <c r="S591" s="133">
        <v>2200</v>
      </c>
      <c r="T591" s="49">
        <f>R591*S591</f>
        <v>4400</v>
      </c>
      <c r="U591" s="49">
        <f>T591*1.12</f>
        <v>4928.0000000000009</v>
      </c>
      <c r="V591" s="71"/>
      <c r="W591" s="33">
        <v>2016</v>
      </c>
      <c r="X591" s="96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</row>
    <row r="592" spans="1:102" ht="50.1" customHeight="1">
      <c r="A592" s="30" t="s">
        <v>1673</v>
      </c>
      <c r="B592" s="31" t="s">
        <v>35</v>
      </c>
      <c r="C592" s="32" t="s">
        <v>1665</v>
      </c>
      <c r="D592" s="32" t="s">
        <v>1666</v>
      </c>
      <c r="E592" s="32" t="s">
        <v>1667</v>
      </c>
      <c r="F592" s="32" t="s">
        <v>1674</v>
      </c>
      <c r="G592" s="33" t="s">
        <v>40</v>
      </c>
      <c r="H592" s="34">
        <v>0</v>
      </c>
      <c r="I592" s="33" t="s">
        <v>41</v>
      </c>
      <c r="J592" s="33" t="s">
        <v>42</v>
      </c>
      <c r="K592" s="33" t="s">
        <v>70</v>
      </c>
      <c r="L592" s="33" t="s">
        <v>300</v>
      </c>
      <c r="M592" s="33" t="s">
        <v>71</v>
      </c>
      <c r="N592" s="33" t="s">
        <v>301</v>
      </c>
      <c r="O592" s="33" t="s">
        <v>73</v>
      </c>
      <c r="P592" s="33" t="s">
        <v>48</v>
      </c>
      <c r="Q592" s="33" t="s">
        <v>49</v>
      </c>
      <c r="R592" s="35">
        <v>2</v>
      </c>
      <c r="S592" s="35">
        <v>2500</v>
      </c>
      <c r="T592" s="36">
        <v>0</v>
      </c>
      <c r="U592" s="37">
        <f t="shared" si="37"/>
        <v>0</v>
      </c>
      <c r="V592" s="38" t="s">
        <v>50</v>
      </c>
      <c r="W592" s="33">
        <v>2016</v>
      </c>
      <c r="X592" s="39">
        <v>11</v>
      </c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</row>
    <row r="593" spans="1:102" ht="50.1" customHeight="1">
      <c r="A593" s="46" t="s">
        <v>1675</v>
      </c>
      <c r="B593" s="31" t="s">
        <v>35</v>
      </c>
      <c r="C593" s="47" t="s">
        <v>1665</v>
      </c>
      <c r="D593" s="47" t="s">
        <v>1666</v>
      </c>
      <c r="E593" s="47" t="s">
        <v>1667</v>
      </c>
      <c r="F593" s="47" t="s">
        <v>1674</v>
      </c>
      <c r="G593" s="33" t="s">
        <v>40</v>
      </c>
      <c r="H593" s="31">
        <v>0</v>
      </c>
      <c r="I593" s="33" t="s">
        <v>41</v>
      </c>
      <c r="J593" s="33" t="s">
        <v>42</v>
      </c>
      <c r="K593" s="33" t="s">
        <v>180</v>
      </c>
      <c r="L593" s="33" t="s">
        <v>300</v>
      </c>
      <c r="M593" s="33" t="s">
        <v>71</v>
      </c>
      <c r="N593" s="33" t="s">
        <v>301</v>
      </c>
      <c r="O593" s="33" t="s">
        <v>113</v>
      </c>
      <c r="P593" s="33" t="s">
        <v>48</v>
      </c>
      <c r="Q593" s="33" t="s">
        <v>49</v>
      </c>
      <c r="R593" s="68">
        <v>2</v>
      </c>
      <c r="S593" s="133">
        <v>2500</v>
      </c>
      <c r="T593" s="49">
        <f>R593*S593</f>
        <v>5000</v>
      </c>
      <c r="U593" s="49">
        <f>T593*1.12</f>
        <v>5600.0000000000009</v>
      </c>
      <c r="V593" s="71"/>
      <c r="W593" s="33">
        <v>2016</v>
      </c>
      <c r="X593" s="96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</row>
    <row r="594" spans="1:102" ht="50.1" customHeight="1">
      <c r="A594" s="30" t="s">
        <v>1676</v>
      </c>
      <c r="B594" s="31" t="s">
        <v>35</v>
      </c>
      <c r="C594" s="32" t="s">
        <v>1665</v>
      </c>
      <c r="D594" s="32" t="s">
        <v>1666</v>
      </c>
      <c r="E594" s="32" t="s">
        <v>1667</v>
      </c>
      <c r="F594" s="32" t="s">
        <v>1677</v>
      </c>
      <c r="G594" s="33" t="s">
        <v>40</v>
      </c>
      <c r="H594" s="34">
        <v>0</v>
      </c>
      <c r="I594" s="33" t="s">
        <v>41</v>
      </c>
      <c r="J594" s="33" t="s">
        <v>42</v>
      </c>
      <c r="K594" s="33" t="s">
        <v>70</v>
      </c>
      <c r="L594" s="33" t="s">
        <v>300</v>
      </c>
      <c r="M594" s="33" t="s">
        <v>71</v>
      </c>
      <c r="N594" s="33" t="s">
        <v>301</v>
      </c>
      <c r="O594" s="33" t="s">
        <v>73</v>
      </c>
      <c r="P594" s="33" t="s">
        <v>48</v>
      </c>
      <c r="Q594" s="33" t="s">
        <v>49</v>
      </c>
      <c r="R594" s="35">
        <v>2</v>
      </c>
      <c r="S594" s="35">
        <v>2700</v>
      </c>
      <c r="T594" s="36">
        <v>0</v>
      </c>
      <c r="U594" s="37">
        <f t="shared" si="37"/>
        <v>0</v>
      </c>
      <c r="V594" s="38" t="s">
        <v>50</v>
      </c>
      <c r="W594" s="33">
        <v>2016</v>
      </c>
      <c r="X594" s="39">
        <v>11</v>
      </c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</row>
    <row r="595" spans="1:102" ht="50.1" customHeight="1">
      <c r="A595" s="46" t="s">
        <v>1678</v>
      </c>
      <c r="B595" s="31" t="s">
        <v>35</v>
      </c>
      <c r="C595" s="47" t="s">
        <v>1665</v>
      </c>
      <c r="D595" s="47" t="s">
        <v>1666</v>
      </c>
      <c r="E595" s="47" t="s">
        <v>1667</v>
      </c>
      <c r="F595" s="47" t="s">
        <v>1677</v>
      </c>
      <c r="G595" s="33" t="s">
        <v>40</v>
      </c>
      <c r="H595" s="31">
        <v>0</v>
      </c>
      <c r="I595" s="33" t="s">
        <v>41</v>
      </c>
      <c r="J595" s="33" t="s">
        <v>42</v>
      </c>
      <c r="K595" s="33" t="s">
        <v>180</v>
      </c>
      <c r="L595" s="33" t="s">
        <v>300</v>
      </c>
      <c r="M595" s="33" t="s">
        <v>71</v>
      </c>
      <c r="N595" s="33" t="s">
        <v>301</v>
      </c>
      <c r="O595" s="33" t="s">
        <v>113</v>
      </c>
      <c r="P595" s="33" t="s">
        <v>48</v>
      </c>
      <c r="Q595" s="33" t="s">
        <v>49</v>
      </c>
      <c r="R595" s="68">
        <v>2</v>
      </c>
      <c r="S595" s="133">
        <v>2700</v>
      </c>
      <c r="T595" s="49">
        <f>R595*S595</f>
        <v>5400</v>
      </c>
      <c r="U595" s="49">
        <f>T595*1.12</f>
        <v>6048.0000000000009</v>
      </c>
      <c r="V595" s="71"/>
      <c r="W595" s="33">
        <v>2016</v>
      </c>
      <c r="X595" s="96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</row>
    <row r="596" spans="1:102" ht="50.1" customHeight="1">
      <c r="A596" s="30" t="s">
        <v>1679</v>
      </c>
      <c r="B596" s="31" t="s">
        <v>35</v>
      </c>
      <c r="C596" s="32" t="s">
        <v>1665</v>
      </c>
      <c r="D596" s="32" t="s">
        <v>1666</v>
      </c>
      <c r="E596" s="32" t="s">
        <v>1667</v>
      </c>
      <c r="F596" s="32" t="s">
        <v>1680</v>
      </c>
      <c r="G596" s="33" t="s">
        <v>40</v>
      </c>
      <c r="H596" s="34">
        <v>0</v>
      </c>
      <c r="I596" s="33" t="s">
        <v>41</v>
      </c>
      <c r="J596" s="33" t="s">
        <v>42</v>
      </c>
      <c r="K596" s="33" t="s">
        <v>70</v>
      </c>
      <c r="L596" s="33" t="s">
        <v>300</v>
      </c>
      <c r="M596" s="33" t="s">
        <v>71</v>
      </c>
      <c r="N596" s="33" t="s">
        <v>301</v>
      </c>
      <c r="O596" s="33" t="s">
        <v>73</v>
      </c>
      <c r="P596" s="33" t="s">
        <v>48</v>
      </c>
      <c r="Q596" s="33" t="s">
        <v>49</v>
      </c>
      <c r="R596" s="35">
        <v>2</v>
      </c>
      <c r="S596" s="35">
        <v>3000</v>
      </c>
      <c r="T596" s="36">
        <v>0</v>
      </c>
      <c r="U596" s="37">
        <f t="shared" si="37"/>
        <v>0</v>
      </c>
      <c r="V596" s="38" t="s">
        <v>50</v>
      </c>
      <c r="W596" s="33">
        <v>2016</v>
      </c>
      <c r="X596" s="39">
        <v>11</v>
      </c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</row>
    <row r="597" spans="1:102" ht="50.1" customHeight="1">
      <c r="A597" s="46" t="s">
        <v>1681</v>
      </c>
      <c r="B597" s="31" t="s">
        <v>35</v>
      </c>
      <c r="C597" s="47" t="s">
        <v>1665</v>
      </c>
      <c r="D597" s="47" t="s">
        <v>1666</v>
      </c>
      <c r="E597" s="47" t="s">
        <v>1667</v>
      </c>
      <c r="F597" s="47" t="s">
        <v>1680</v>
      </c>
      <c r="G597" s="33" t="s">
        <v>40</v>
      </c>
      <c r="H597" s="31">
        <v>0</v>
      </c>
      <c r="I597" s="33" t="s">
        <v>41</v>
      </c>
      <c r="J597" s="33" t="s">
        <v>42</v>
      </c>
      <c r="K597" s="33" t="s">
        <v>180</v>
      </c>
      <c r="L597" s="33" t="s">
        <v>300</v>
      </c>
      <c r="M597" s="33" t="s">
        <v>71</v>
      </c>
      <c r="N597" s="33" t="s">
        <v>301</v>
      </c>
      <c r="O597" s="33" t="s">
        <v>113</v>
      </c>
      <c r="P597" s="33" t="s">
        <v>48</v>
      </c>
      <c r="Q597" s="33" t="s">
        <v>49</v>
      </c>
      <c r="R597" s="68">
        <v>2</v>
      </c>
      <c r="S597" s="133">
        <v>3000</v>
      </c>
      <c r="T597" s="49">
        <f>R597*S597</f>
        <v>6000</v>
      </c>
      <c r="U597" s="49">
        <f>T597*1.12</f>
        <v>6720.0000000000009</v>
      </c>
      <c r="V597" s="71"/>
      <c r="W597" s="33">
        <v>2016</v>
      </c>
      <c r="X597" s="96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</row>
    <row r="598" spans="1:102" ht="50.1" customHeight="1">
      <c r="A598" s="30" t="s">
        <v>1682</v>
      </c>
      <c r="B598" s="31" t="s">
        <v>35</v>
      </c>
      <c r="C598" s="32" t="s">
        <v>1665</v>
      </c>
      <c r="D598" s="32" t="s">
        <v>1666</v>
      </c>
      <c r="E598" s="32" t="s">
        <v>1667</v>
      </c>
      <c r="F598" s="32" t="s">
        <v>1683</v>
      </c>
      <c r="G598" s="33" t="s">
        <v>40</v>
      </c>
      <c r="H598" s="34">
        <v>0</v>
      </c>
      <c r="I598" s="33" t="s">
        <v>41</v>
      </c>
      <c r="J598" s="33" t="s">
        <v>42</v>
      </c>
      <c r="K598" s="33" t="s">
        <v>70</v>
      </c>
      <c r="L598" s="33" t="s">
        <v>300</v>
      </c>
      <c r="M598" s="33" t="s">
        <v>71</v>
      </c>
      <c r="N598" s="33" t="s">
        <v>301</v>
      </c>
      <c r="O598" s="33" t="s">
        <v>73</v>
      </c>
      <c r="P598" s="33" t="s">
        <v>48</v>
      </c>
      <c r="Q598" s="33" t="s">
        <v>49</v>
      </c>
      <c r="R598" s="35">
        <v>2</v>
      </c>
      <c r="S598" s="35">
        <v>3500</v>
      </c>
      <c r="T598" s="36">
        <v>0</v>
      </c>
      <c r="U598" s="37">
        <f t="shared" si="37"/>
        <v>0</v>
      </c>
      <c r="V598" s="38" t="s">
        <v>50</v>
      </c>
      <c r="W598" s="33">
        <v>2016</v>
      </c>
      <c r="X598" s="39">
        <v>11</v>
      </c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</row>
    <row r="599" spans="1:102" ht="50.1" customHeight="1">
      <c r="A599" s="46" t="s">
        <v>1684</v>
      </c>
      <c r="B599" s="31" t="s">
        <v>35</v>
      </c>
      <c r="C599" s="47" t="s">
        <v>1665</v>
      </c>
      <c r="D599" s="47" t="s">
        <v>1666</v>
      </c>
      <c r="E599" s="47" t="s">
        <v>1667</v>
      </c>
      <c r="F599" s="47" t="s">
        <v>1683</v>
      </c>
      <c r="G599" s="33" t="s">
        <v>40</v>
      </c>
      <c r="H599" s="31">
        <v>0</v>
      </c>
      <c r="I599" s="33" t="s">
        <v>41</v>
      </c>
      <c r="J599" s="33" t="s">
        <v>42</v>
      </c>
      <c r="K599" s="33" t="s">
        <v>180</v>
      </c>
      <c r="L599" s="33" t="s">
        <v>300</v>
      </c>
      <c r="M599" s="33" t="s">
        <v>71</v>
      </c>
      <c r="N599" s="33" t="s">
        <v>301</v>
      </c>
      <c r="O599" s="33" t="s">
        <v>113</v>
      </c>
      <c r="P599" s="33" t="s">
        <v>48</v>
      </c>
      <c r="Q599" s="33" t="s">
        <v>49</v>
      </c>
      <c r="R599" s="68">
        <v>2</v>
      </c>
      <c r="S599" s="133">
        <v>3500</v>
      </c>
      <c r="T599" s="49">
        <f>R599*S599</f>
        <v>7000</v>
      </c>
      <c r="U599" s="49">
        <f>T599*1.12</f>
        <v>7840.0000000000009</v>
      </c>
      <c r="V599" s="71"/>
      <c r="W599" s="33">
        <v>2016</v>
      </c>
      <c r="X599" s="96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</row>
    <row r="600" spans="1:102" ht="50.1" customHeight="1">
      <c r="A600" s="30" t="s">
        <v>1685</v>
      </c>
      <c r="B600" s="31" t="s">
        <v>35</v>
      </c>
      <c r="C600" s="32" t="s">
        <v>1686</v>
      </c>
      <c r="D600" s="32" t="s">
        <v>1666</v>
      </c>
      <c r="E600" s="32" t="s">
        <v>1687</v>
      </c>
      <c r="F600" s="32" t="s">
        <v>1688</v>
      </c>
      <c r="G600" s="33" t="s">
        <v>40</v>
      </c>
      <c r="H600" s="34">
        <v>0</v>
      </c>
      <c r="I600" s="33" t="s">
        <v>41</v>
      </c>
      <c r="J600" s="33" t="s">
        <v>42</v>
      </c>
      <c r="K600" s="33" t="s">
        <v>70</v>
      </c>
      <c r="L600" s="33" t="s">
        <v>300</v>
      </c>
      <c r="M600" s="33" t="s">
        <v>71</v>
      </c>
      <c r="N600" s="33" t="s">
        <v>301</v>
      </c>
      <c r="O600" s="33" t="s">
        <v>73</v>
      </c>
      <c r="P600" s="33" t="s">
        <v>48</v>
      </c>
      <c r="Q600" s="33" t="s">
        <v>49</v>
      </c>
      <c r="R600" s="35">
        <v>2</v>
      </c>
      <c r="S600" s="35">
        <v>160</v>
      </c>
      <c r="T600" s="36">
        <v>0</v>
      </c>
      <c r="U600" s="37">
        <f t="shared" si="37"/>
        <v>0</v>
      </c>
      <c r="V600" s="38" t="s">
        <v>50</v>
      </c>
      <c r="W600" s="33">
        <v>2016</v>
      </c>
      <c r="X600" s="39">
        <v>11</v>
      </c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</row>
    <row r="601" spans="1:102" ht="50.1" customHeight="1">
      <c r="A601" s="46" t="s">
        <v>1689</v>
      </c>
      <c r="B601" s="31" t="s">
        <v>35</v>
      </c>
      <c r="C601" s="47" t="s">
        <v>1686</v>
      </c>
      <c r="D601" s="47" t="s">
        <v>1666</v>
      </c>
      <c r="E601" s="47" t="s">
        <v>1687</v>
      </c>
      <c r="F601" s="47" t="s">
        <v>1688</v>
      </c>
      <c r="G601" s="33" t="s">
        <v>40</v>
      </c>
      <c r="H601" s="31">
        <v>0</v>
      </c>
      <c r="I601" s="33" t="s">
        <v>41</v>
      </c>
      <c r="J601" s="33" t="s">
        <v>42</v>
      </c>
      <c r="K601" s="33" t="s">
        <v>180</v>
      </c>
      <c r="L601" s="33" t="s">
        <v>300</v>
      </c>
      <c r="M601" s="33" t="s">
        <v>71</v>
      </c>
      <c r="N601" s="33" t="s">
        <v>301</v>
      </c>
      <c r="O601" s="33" t="s">
        <v>113</v>
      </c>
      <c r="P601" s="33" t="s">
        <v>48</v>
      </c>
      <c r="Q601" s="33" t="s">
        <v>49</v>
      </c>
      <c r="R601" s="68">
        <v>2</v>
      </c>
      <c r="S601" s="59">
        <v>160</v>
      </c>
      <c r="T601" s="49">
        <f>R601*S601</f>
        <v>320</v>
      </c>
      <c r="U601" s="49">
        <f>T601*1.12</f>
        <v>358.40000000000003</v>
      </c>
      <c r="V601" s="33"/>
      <c r="W601" s="33">
        <v>2016</v>
      </c>
      <c r="X601" s="33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</row>
    <row r="602" spans="1:102" ht="50.1" customHeight="1">
      <c r="A602" s="30" t="s">
        <v>1690</v>
      </c>
      <c r="B602" s="31" t="s">
        <v>35</v>
      </c>
      <c r="C602" s="32" t="s">
        <v>1691</v>
      </c>
      <c r="D602" s="32" t="s">
        <v>1666</v>
      </c>
      <c r="E602" s="32" t="s">
        <v>1692</v>
      </c>
      <c r="F602" s="32" t="s">
        <v>1693</v>
      </c>
      <c r="G602" s="33" t="s">
        <v>40</v>
      </c>
      <c r="H602" s="34">
        <v>0</v>
      </c>
      <c r="I602" s="33" t="s">
        <v>41</v>
      </c>
      <c r="J602" s="33" t="s">
        <v>42</v>
      </c>
      <c r="K602" s="33" t="s">
        <v>70</v>
      </c>
      <c r="L602" s="33" t="s">
        <v>300</v>
      </c>
      <c r="M602" s="33" t="s">
        <v>71</v>
      </c>
      <c r="N602" s="33" t="s">
        <v>301</v>
      </c>
      <c r="O602" s="33" t="s">
        <v>73</v>
      </c>
      <c r="P602" s="33" t="s">
        <v>48</v>
      </c>
      <c r="Q602" s="33" t="s">
        <v>49</v>
      </c>
      <c r="R602" s="35">
        <v>2</v>
      </c>
      <c r="S602" s="35">
        <v>240</v>
      </c>
      <c r="T602" s="36">
        <v>0</v>
      </c>
      <c r="U602" s="37">
        <f>T602*1.12</f>
        <v>0</v>
      </c>
      <c r="V602" s="38" t="s">
        <v>50</v>
      </c>
      <c r="W602" s="33">
        <v>2016</v>
      </c>
      <c r="X602" s="39">
        <v>11</v>
      </c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</row>
    <row r="603" spans="1:102" ht="50.1" customHeight="1">
      <c r="A603" s="46" t="s">
        <v>1694</v>
      </c>
      <c r="B603" s="31" t="s">
        <v>35</v>
      </c>
      <c r="C603" s="47" t="s">
        <v>1691</v>
      </c>
      <c r="D603" s="47" t="s">
        <v>1666</v>
      </c>
      <c r="E603" s="47" t="s">
        <v>1692</v>
      </c>
      <c r="F603" s="47" t="s">
        <v>1693</v>
      </c>
      <c r="G603" s="33" t="s">
        <v>40</v>
      </c>
      <c r="H603" s="31">
        <v>0</v>
      </c>
      <c r="I603" s="33" t="s">
        <v>41</v>
      </c>
      <c r="J603" s="33" t="s">
        <v>42</v>
      </c>
      <c r="K603" s="33" t="s">
        <v>180</v>
      </c>
      <c r="L603" s="33" t="s">
        <v>300</v>
      </c>
      <c r="M603" s="33" t="s">
        <v>71</v>
      </c>
      <c r="N603" s="33" t="s">
        <v>301</v>
      </c>
      <c r="O603" s="33" t="s">
        <v>113</v>
      </c>
      <c r="P603" s="33" t="s">
        <v>48</v>
      </c>
      <c r="Q603" s="33" t="s">
        <v>49</v>
      </c>
      <c r="R603" s="68">
        <v>2</v>
      </c>
      <c r="S603" s="59">
        <v>240</v>
      </c>
      <c r="T603" s="49">
        <f>R603*S603</f>
        <v>480</v>
      </c>
      <c r="U603" s="49">
        <f>T603*1.12</f>
        <v>537.6</v>
      </c>
      <c r="V603" s="71"/>
      <c r="W603" s="33">
        <v>2016</v>
      </c>
      <c r="X603" s="96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</row>
    <row r="604" spans="1:102" ht="50.1" customHeight="1">
      <c r="A604" s="30" t="s">
        <v>1695</v>
      </c>
      <c r="B604" s="31" t="s">
        <v>35</v>
      </c>
      <c r="C604" s="32" t="s">
        <v>1696</v>
      </c>
      <c r="D604" s="32" t="s">
        <v>1666</v>
      </c>
      <c r="E604" s="32" t="s">
        <v>1697</v>
      </c>
      <c r="F604" s="32" t="s">
        <v>1698</v>
      </c>
      <c r="G604" s="33" t="s">
        <v>40</v>
      </c>
      <c r="H604" s="34">
        <v>0</v>
      </c>
      <c r="I604" s="33" t="s">
        <v>41</v>
      </c>
      <c r="J604" s="33" t="s">
        <v>42</v>
      </c>
      <c r="K604" s="33" t="s">
        <v>70</v>
      </c>
      <c r="L604" s="33" t="s">
        <v>300</v>
      </c>
      <c r="M604" s="33" t="s">
        <v>71</v>
      </c>
      <c r="N604" s="33" t="s">
        <v>301</v>
      </c>
      <c r="O604" s="33" t="s">
        <v>73</v>
      </c>
      <c r="P604" s="33" t="s">
        <v>48</v>
      </c>
      <c r="Q604" s="33" t="s">
        <v>49</v>
      </c>
      <c r="R604" s="35">
        <v>2</v>
      </c>
      <c r="S604" s="35">
        <v>180</v>
      </c>
      <c r="T604" s="36">
        <v>0</v>
      </c>
      <c r="U604" s="37">
        <f>T604*1.12</f>
        <v>0</v>
      </c>
      <c r="V604" s="38" t="s">
        <v>50</v>
      </c>
      <c r="W604" s="33">
        <v>2016</v>
      </c>
      <c r="X604" s="39">
        <v>11</v>
      </c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</row>
    <row r="605" spans="1:102" ht="50.1" customHeight="1">
      <c r="A605" s="46" t="s">
        <v>1699</v>
      </c>
      <c r="B605" s="31" t="s">
        <v>35</v>
      </c>
      <c r="C605" s="47" t="s">
        <v>1696</v>
      </c>
      <c r="D605" s="47" t="s">
        <v>1666</v>
      </c>
      <c r="E605" s="47" t="s">
        <v>1697</v>
      </c>
      <c r="F605" s="47" t="s">
        <v>1698</v>
      </c>
      <c r="G605" s="33" t="s">
        <v>40</v>
      </c>
      <c r="H605" s="31">
        <v>0</v>
      </c>
      <c r="I605" s="33" t="s">
        <v>41</v>
      </c>
      <c r="J605" s="33" t="s">
        <v>42</v>
      </c>
      <c r="K605" s="33" t="s">
        <v>180</v>
      </c>
      <c r="L605" s="33" t="s">
        <v>300</v>
      </c>
      <c r="M605" s="33" t="s">
        <v>71</v>
      </c>
      <c r="N605" s="33" t="s">
        <v>301</v>
      </c>
      <c r="O605" s="33" t="s">
        <v>113</v>
      </c>
      <c r="P605" s="33" t="s">
        <v>48</v>
      </c>
      <c r="Q605" s="33" t="s">
        <v>49</v>
      </c>
      <c r="R605" s="68">
        <v>2</v>
      </c>
      <c r="S605" s="59">
        <v>180</v>
      </c>
      <c r="T605" s="49">
        <f>R605*S605</f>
        <v>360</v>
      </c>
      <c r="U605" s="49">
        <f>T605*1.12</f>
        <v>403.20000000000005</v>
      </c>
      <c r="V605" s="71"/>
      <c r="W605" s="33">
        <v>2016</v>
      </c>
      <c r="X605" s="96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</row>
    <row r="606" spans="1:102" ht="50.1" customHeight="1">
      <c r="A606" s="30" t="s">
        <v>1700</v>
      </c>
      <c r="B606" s="31" t="s">
        <v>35</v>
      </c>
      <c r="C606" s="32" t="s">
        <v>1701</v>
      </c>
      <c r="D606" s="32" t="s">
        <v>1666</v>
      </c>
      <c r="E606" s="32" t="s">
        <v>1702</v>
      </c>
      <c r="F606" s="32" t="s">
        <v>1703</v>
      </c>
      <c r="G606" s="33" t="s">
        <v>40</v>
      </c>
      <c r="H606" s="34">
        <v>0</v>
      </c>
      <c r="I606" s="33" t="s">
        <v>41</v>
      </c>
      <c r="J606" s="33" t="s">
        <v>42</v>
      </c>
      <c r="K606" s="33" t="s">
        <v>70</v>
      </c>
      <c r="L606" s="33" t="s">
        <v>300</v>
      </c>
      <c r="M606" s="33" t="s">
        <v>71</v>
      </c>
      <c r="N606" s="33" t="s">
        <v>301</v>
      </c>
      <c r="O606" s="33" t="s">
        <v>73</v>
      </c>
      <c r="P606" s="33" t="s">
        <v>48</v>
      </c>
      <c r="Q606" s="33" t="s">
        <v>49</v>
      </c>
      <c r="R606" s="35">
        <v>2</v>
      </c>
      <c r="S606" s="35">
        <v>160</v>
      </c>
      <c r="T606" s="36">
        <v>0</v>
      </c>
      <c r="U606" s="37">
        <f t="shared" ref="U606:U622" si="38">T606*1.12</f>
        <v>0</v>
      </c>
      <c r="V606" s="38" t="s">
        <v>50</v>
      </c>
      <c r="W606" s="33">
        <v>2016</v>
      </c>
      <c r="X606" s="39">
        <v>11</v>
      </c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</row>
    <row r="607" spans="1:102" ht="50.1" customHeight="1">
      <c r="A607" s="46" t="s">
        <v>1704</v>
      </c>
      <c r="B607" s="31" t="s">
        <v>35</v>
      </c>
      <c r="C607" s="47" t="s">
        <v>1701</v>
      </c>
      <c r="D607" s="47" t="s">
        <v>1666</v>
      </c>
      <c r="E607" s="47" t="s">
        <v>1702</v>
      </c>
      <c r="F607" s="47" t="s">
        <v>1703</v>
      </c>
      <c r="G607" s="33" t="s">
        <v>40</v>
      </c>
      <c r="H607" s="31">
        <v>0</v>
      </c>
      <c r="I607" s="33" t="s">
        <v>41</v>
      </c>
      <c r="J607" s="33" t="s">
        <v>42</v>
      </c>
      <c r="K607" s="33" t="s">
        <v>180</v>
      </c>
      <c r="L607" s="33" t="s">
        <v>300</v>
      </c>
      <c r="M607" s="33" t="s">
        <v>71</v>
      </c>
      <c r="N607" s="33" t="s">
        <v>301</v>
      </c>
      <c r="O607" s="33" t="s">
        <v>113</v>
      </c>
      <c r="P607" s="33" t="s">
        <v>48</v>
      </c>
      <c r="Q607" s="33" t="s">
        <v>49</v>
      </c>
      <c r="R607" s="68">
        <v>2</v>
      </c>
      <c r="S607" s="59">
        <v>160</v>
      </c>
      <c r="T607" s="49">
        <f>R607*S607</f>
        <v>320</v>
      </c>
      <c r="U607" s="49">
        <f>T607*1.12</f>
        <v>358.40000000000003</v>
      </c>
      <c r="V607" s="71"/>
      <c r="W607" s="33">
        <v>2016</v>
      </c>
      <c r="X607" s="96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</row>
    <row r="608" spans="1:102" ht="50.1" customHeight="1">
      <c r="A608" s="30" t="s">
        <v>1705</v>
      </c>
      <c r="B608" s="31" t="s">
        <v>35</v>
      </c>
      <c r="C608" s="32" t="s">
        <v>1706</v>
      </c>
      <c r="D608" s="32" t="s">
        <v>1666</v>
      </c>
      <c r="E608" s="32" t="s">
        <v>1707</v>
      </c>
      <c r="F608" s="32" t="s">
        <v>1708</v>
      </c>
      <c r="G608" s="33" t="s">
        <v>40</v>
      </c>
      <c r="H608" s="34">
        <v>0</v>
      </c>
      <c r="I608" s="33" t="s">
        <v>41</v>
      </c>
      <c r="J608" s="33" t="s">
        <v>42</v>
      </c>
      <c r="K608" s="33" t="s">
        <v>70</v>
      </c>
      <c r="L608" s="33" t="s">
        <v>300</v>
      </c>
      <c r="M608" s="33" t="s">
        <v>71</v>
      </c>
      <c r="N608" s="33" t="s">
        <v>301</v>
      </c>
      <c r="O608" s="33" t="s">
        <v>73</v>
      </c>
      <c r="P608" s="33" t="s">
        <v>48</v>
      </c>
      <c r="Q608" s="33" t="s">
        <v>49</v>
      </c>
      <c r="R608" s="35">
        <v>2</v>
      </c>
      <c r="S608" s="35">
        <v>280</v>
      </c>
      <c r="T608" s="36">
        <v>0</v>
      </c>
      <c r="U608" s="37">
        <f t="shared" si="38"/>
        <v>0</v>
      </c>
      <c r="V608" s="38" t="s">
        <v>50</v>
      </c>
      <c r="W608" s="33">
        <v>2016</v>
      </c>
      <c r="X608" s="39">
        <v>11</v>
      </c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</row>
    <row r="609" spans="1:102" ht="50.1" customHeight="1">
      <c r="A609" s="46" t="s">
        <v>1709</v>
      </c>
      <c r="B609" s="31" t="s">
        <v>35</v>
      </c>
      <c r="C609" s="47" t="s">
        <v>1706</v>
      </c>
      <c r="D609" s="47" t="s">
        <v>1666</v>
      </c>
      <c r="E609" s="47" t="s">
        <v>1707</v>
      </c>
      <c r="F609" s="47" t="s">
        <v>1708</v>
      </c>
      <c r="G609" s="33" t="s">
        <v>40</v>
      </c>
      <c r="H609" s="31">
        <v>0</v>
      </c>
      <c r="I609" s="33" t="s">
        <v>41</v>
      </c>
      <c r="J609" s="33" t="s">
        <v>42</v>
      </c>
      <c r="K609" s="33" t="s">
        <v>180</v>
      </c>
      <c r="L609" s="33" t="s">
        <v>300</v>
      </c>
      <c r="M609" s="33" t="s">
        <v>71</v>
      </c>
      <c r="N609" s="33" t="s">
        <v>301</v>
      </c>
      <c r="O609" s="33" t="s">
        <v>113</v>
      </c>
      <c r="P609" s="33" t="s">
        <v>48</v>
      </c>
      <c r="Q609" s="33" t="s">
        <v>49</v>
      </c>
      <c r="R609" s="68">
        <v>2</v>
      </c>
      <c r="S609" s="59">
        <v>280</v>
      </c>
      <c r="T609" s="49">
        <f>R609*S609</f>
        <v>560</v>
      </c>
      <c r="U609" s="49">
        <f>T609*1.12</f>
        <v>627.20000000000005</v>
      </c>
      <c r="V609" s="71"/>
      <c r="W609" s="33">
        <v>2016</v>
      </c>
      <c r="X609" s="96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</row>
    <row r="610" spans="1:102" ht="50.1" customHeight="1">
      <c r="A610" s="30" t="s">
        <v>1710</v>
      </c>
      <c r="B610" s="31" t="s">
        <v>35</v>
      </c>
      <c r="C610" s="32" t="s">
        <v>1711</v>
      </c>
      <c r="D610" s="32" t="s">
        <v>1666</v>
      </c>
      <c r="E610" s="32" t="s">
        <v>1712</v>
      </c>
      <c r="F610" s="32" t="s">
        <v>1713</v>
      </c>
      <c r="G610" s="33" t="s">
        <v>40</v>
      </c>
      <c r="H610" s="34">
        <v>0</v>
      </c>
      <c r="I610" s="33" t="s">
        <v>41</v>
      </c>
      <c r="J610" s="33" t="s">
        <v>42</v>
      </c>
      <c r="K610" s="33" t="s">
        <v>70</v>
      </c>
      <c r="L610" s="33" t="s">
        <v>300</v>
      </c>
      <c r="M610" s="33" t="s">
        <v>71</v>
      </c>
      <c r="N610" s="33" t="s">
        <v>301</v>
      </c>
      <c r="O610" s="33" t="s">
        <v>73</v>
      </c>
      <c r="P610" s="33" t="s">
        <v>48</v>
      </c>
      <c r="Q610" s="33" t="s">
        <v>49</v>
      </c>
      <c r="R610" s="35">
        <v>2</v>
      </c>
      <c r="S610" s="35">
        <v>170</v>
      </c>
      <c r="T610" s="36">
        <v>0</v>
      </c>
      <c r="U610" s="37">
        <f t="shared" si="38"/>
        <v>0</v>
      </c>
      <c r="V610" s="38" t="s">
        <v>50</v>
      </c>
      <c r="W610" s="33">
        <v>2016</v>
      </c>
      <c r="X610" s="39">
        <v>11</v>
      </c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</row>
    <row r="611" spans="1:102" ht="50.1" customHeight="1">
      <c r="A611" s="46" t="s">
        <v>1714</v>
      </c>
      <c r="B611" s="31" t="s">
        <v>35</v>
      </c>
      <c r="C611" s="47" t="s">
        <v>1711</v>
      </c>
      <c r="D611" s="47" t="s">
        <v>1666</v>
      </c>
      <c r="E611" s="47" t="s">
        <v>1712</v>
      </c>
      <c r="F611" s="47" t="s">
        <v>1713</v>
      </c>
      <c r="G611" s="33" t="s">
        <v>40</v>
      </c>
      <c r="H611" s="31">
        <v>0</v>
      </c>
      <c r="I611" s="33" t="s">
        <v>41</v>
      </c>
      <c r="J611" s="33" t="s">
        <v>42</v>
      </c>
      <c r="K611" s="33" t="s">
        <v>180</v>
      </c>
      <c r="L611" s="33" t="s">
        <v>300</v>
      </c>
      <c r="M611" s="33" t="s">
        <v>71</v>
      </c>
      <c r="N611" s="33" t="s">
        <v>301</v>
      </c>
      <c r="O611" s="33" t="s">
        <v>113</v>
      </c>
      <c r="P611" s="33" t="s">
        <v>48</v>
      </c>
      <c r="Q611" s="33" t="s">
        <v>49</v>
      </c>
      <c r="R611" s="68">
        <v>2</v>
      </c>
      <c r="S611" s="59">
        <v>170</v>
      </c>
      <c r="T611" s="49">
        <f>R611*S611</f>
        <v>340</v>
      </c>
      <c r="U611" s="49">
        <f>T611*1.12</f>
        <v>380.8</v>
      </c>
      <c r="V611" s="71"/>
      <c r="W611" s="33">
        <v>2016</v>
      </c>
      <c r="X611" s="96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</row>
    <row r="612" spans="1:102" ht="50.1" customHeight="1">
      <c r="A612" s="30" t="s">
        <v>1715</v>
      </c>
      <c r="B612" s="31" t="s">
        <v>35</v>
      </c>
      <c r="C612" s="32" t="s">
        <v>1716</v>
      </c>
      <c r="D612" s="32" t="s">
        <v>1666</v>
      </c>
      <c r="E612" s="32" t="s">
        <v>1717</v>
      </c>
      <c r="F612" s="32" t="s">
        <v>1718</v>
      </c>
      <c r="G612" s="33" t="s">
        <v>40</v>
      </c>
      <c r="H612" s="34">
        <v>0</v>
      </c>
      <c r="I612" s="33" t="s">
        <v>41</v>
      </c>
      <c r="J612" s="33" t="s">
        <v>42</v>
      </c>
      <c r="K612" s="33" t="s">
        <v>70</v>
      </c>
      <c r="L612" s="33" t="s">
        <v>300</v>
      </c>
      <c r="M612" s="33" t="s">
        <v>71</v>
      </c>
      <c r="N612" s="33" t="s">
        <v>301</v>
      </c>
      <c r="O612" s="33" t="s">
        <v>73</v>
      </c>
      <c r="P612" s="33" t="s">
        <v>48</v>
      </c>
      <c r="Q612" s="33" t="s">
        <v>49</v>
      </c>
      <c r="R612" s="35">
        <v>2</v>
      </c>
      <c r="S612" s="35">
        <v>220</v>
      </c>
      <c r="T612" s="36">
        <v>0</v>
      </c>
      <c r="U612" s="37">
        <f t="shared" si="38"/>
        <v>0</v>
      </c>
      <c r="V612" s="38" t="s">
        <v>50</v>
      </c>
      <c r="W612" s="33">
        <v>2016</v>
      </c>
      <c r="X612" s="39">
        <v>11</v>
      </c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</row>
    <row r="613" spans="1:102" ht="50.1" customHeight="1">
      <c r="A613" s="46" t="s">
        <v>1719</v>
      </c>
      <c r="B613" s="31" t="s">
        <v>35</v>
      </c>
      <c r="C613" s="47" t="s">
        <v>1716</v>
      </c>
      <c r="D613" s="47" t="s">
        <v>1666</v>
      </c>
      <c r="E613" s="47" t="s">
        <v>1717</v>
      </c>
      <c r="F613" s="47" t="s">
        <v>1718</v>
      </c>
      <c r="G613" s="33" t="s">
        <v>40</v>
      </c>
      <c r="H613" s="31">
        <v>0</v>
      </c>
      <c r="I613" s="33" t="s">
        <v>41</v>
      </c>
      <c r="J613" s="33" t="s">
        <v>42</v>
      </c>
      <c r="K613" s="33" t="s">
        <v>180</v>
      </c>
      <c r="L613" s="33" t="s">
        <v>300</v>
      </c>
      <c r="M613" s="33" t="s">
        <v>71</v>
      </c>
      <c r="N613" s="33" t="s">
        <v>301</v>
      </c>
      <c r="O613" s="33" t="s">
        <v>113</v>
      </c>
      <c r="P613" s="33" t="s">
        <v>48</v>
      </c>
      <c r="Q613" s="33" t="s">
        <v>49</v>
      </c>
      <c r="R613" s="68">
        <v>2</v>
      </c>
      <c r="S613" s="59">
        <v>220</v>
      </c>
      <c r="T613" s="49">
        <f>R613*S613</f>
        <v>440</v>
      </c>
      <c r="U613" s="49">
        <f>T613*1.12</f>
        <v>492.80000000000007</v>
      </c>
      <c r="V613" s="71"/>
      <c r="W613" s="33">
        <v>2016</v>
      </c>
      <c r="X613" s="96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</row>
    <row r="614" spans="1:102" ht="50.1" customHeight="1">
      <c r="A614" s="30" t="s">
        <v>1720</v>
      </c>
      <c r="B614" s="31" t="s">
        <v>35</v>
      </c>
      <c r="C614" s="32" t="s">
        <v>1721</v>
      </c>
      <c r="D614" s="32" t="s">
        <v>1666</v>
      </c>
      <c r="E614" s="32" t="s">
        <v>1722</v>
      </c>
      <c r="F614" s="32" t="s">
        <v>1723</v>
      </c>
      <c r="G614" s="33" t="s">
        <v>40</v>
      </c>
      <c r="H614" s="34">
        <v>0</v>
      </c>
      <c r="I614" s="33" t="s">
        <v>41</v>
      </c>
      <c r="J614" s="33" t="s">
        <v>42</v>
      </c>
      <c r="K614" s="33" t="s">
        <v>70</v>
      </c>
      <c r="L614" s="33" t="s">
        <v>300</v>
      </c>
      <c r="M614" s="33" t="s">
        <v>71</v>
      </c>
      <c r="N614" s="33" t="s">
        <v>301</v>
      </c>
      <c r="O614" s="33" t="s">
        <v>73</v>
      </c>
      <c r="P614" s="33" t="s">
        <v>48</v>
      </c>
      <c r="Q614" s="33" t="s">
        <v>49</v>
      </c>
      <c r="R614" s="35">
        <v>2</v>
      </c>
      <c r="S614" s="35">
        <v>300</v>
      </c>
      <c r="T614" s="36">
        <v>0</v>
      </c>
      <c r="U614" s="37">
        <f t="shared" si="38"/>
        <v>0</v>
      </c>
      <c r="V614" s="38" t="s">
        <v>50</v>
      </c>
      <c r="W614" s="33">
        <v>2016</v>
      </c>
      <c r="X614" s="39">
        <v>11</v>
      </c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</row>
    <row r="615" spans="1:102" ht="50.1" customHeight="1">
      <c r="A615" s="46" t="s">
        <v>1724</v>
      </c>
      <c r="B615" s="31" t="s">
        <v>35</v>
      </c>
      <c r="C615" s="47" t="s">
        <v>1721</v>
      </c>
      <c r="D615" s="47" t="s">
        <v>1666</v>
      </c>
      <c r="E615" s="47" t="s">
        <v>1722</v>
      </c>
      <c r="F615" s="47" t="s">
        <v>1723</v>
      </c>
      <c r="G615" s="33" t="s">
        <v>40</v>
      </c>
      <c r="H615" s="31">
        <v>0</v>
      </c>
      <c r="I615" s="33" t="s">
        <v>41</v>
      </c>
      <c r="J615" s="33" t="s">
        <v>42</v>
      </c>
      <c r="K615" s="33" t="s">
        <v>180</v>
      </c>
      <c r="L615" s="33" t="s">
        <v>300</v>
      </c>
      <c r="M615" s="33" t="s">
        <v>71</v>
      </c>
      <c r="N615" s="33" t="s">
        <v>301</v>
      </c>
      <c r="O615" s="33" t="s">
        <v>113</v>
      </c>
      <c r="P615" s="33" t="s">
        <v>48</v>
      </c>
      <c r="Q615" s="33" t="s">
        <v>49</v>
      </c>
      <c r="R615" s="68">
        <v>2</v>
      </c>
      <c r="S615" s="59">
        <v>300</v>
      </c>
      <c r="T615" s="49">
        <f>R615*S615</f>
        <v>600</v>
      </c>
      <c r="U615" s="49">
        <f>T615*1.12</f>
        <v>672.00000000000011</v>
      </c>
      <c r="V615" s="71"/>
      <c r="W615" s="33">
        <v>2016</v>
      </c>
      <c r="X615" s="96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</row>
    <row r="616" spans="1:102" ht="50.1" customHeight="1">
      <c r="A616" s="30" t="s">
        <v>1725</v>
      </c>
      <c r="B616" s="31" t="s">
        <v>35</v>
      </c>
      <c r="C616" s="32" t="s">
        <v>1726</v>
      </c>
      <c r="D616" s="32" t="s">
        <v>1666</v>
      </c>
      <c r="E616" s="32" t="s">
        <v>1727</v>
      </c>
      <c r="F616" s="32" t="s">
        <v>1728</v>
      </c>
      <c r="G616" s="33" t="s">
        <v>40</v>
      </c>
      <c r="H616" s="34">
        <v>0</v>
      </c>
      <c r="I616" s="33" t="s">
        <v>41</v>
      </c>
      <c r="J616" s="33" t="s">
        <v>42</v>
      </c>
      <c r="K616" s="33" t="s">
        <v>70</v>
      </c>
      <c r="L616" s="33" t="s">
        <v>300</v>
      </c>
      <c r="M616" s="33" t="s">
        <v>71</v>
      </c>
      <c r="N616" s="33" t="s">
        <v>301</v>
      </c>
      <c r="O616" s="33" t="s">
        <v>73</v>
      </c>
      <c r="P616" s="33" t="s">
        <v>48</v>
      </c>
      <c r="Q616" s="33" t="s">
        <v>49</v>
      </c>
      <c r="R616" s="35">
        <v>2</v>
      </c>
      <c r="S616" s="35">
        <v>500</v>
      </c>
      <c r="T616" s="36">
        <v>0</v>
      </c>
      <c r="U616" s="37">
        <f t="shared" si="38"/>
        <v>0</v>
      </c>
      <c r="V616" s="38" t="s">
        <v>50</v>
      </c>
      <c r="W616" s="33">
        <v>2016</v>
      </c>
      <c r="X616" s="39">
        <v>11</v>
      </c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</row>
    <row r="617" spans="1:102" ht="50.1" customHeight="1">
      <c r="A617" s="46" t="s">
        <v>1729</v>
      </c>
      <c r="B617" s="31" t="s">
        <v>35</v>
      </c>
      <c r="C617" s="47" t="s">
        <v>1726</v>
      </c>
      <c r="D617" s="47" t="s">
        <v>1666</v>
      </c>
      <c r="E617" s="47" t="s">
        <v>1727</v>
      </c>
      <c r="F617" s="47" t="s">
        <v>1728</v>
      </c>
      <c r="G617" s="33" t="s">
        <v>40</v>
      </c>
      <c r="H617" s="31">
        <v>0</v>
      </c>
      <c r="I617" s="33" t="s">
        <v>41</v>
      </c>
      <c r="J617" s="33" t="s">
        <v>42</v>
      </c>
      <c r="K617" s="33" t="s">
        <v>180</v>
      </c>
      <c r="L617" s="33" t="s">
        <v>300</v>
      </c>
      <c r="M617" s="33" t="s">
        <v>71</v>
      </c>
      <c r="N617" s="33" t="s">
        <v>301</v>
      </c>
      <c r="O617" s="33" t="s">
        <v>113</v>
      </c>
      <c r="P617" s="33" t="s">
        <v>48</v>
      </c>
      <c r="Q617" s="33" t="s">
        <v>49</v>
      </c>
      <c r="R617" s="68">
        <v>2</v>
      </c>
      <c r="S617" s="59">
        <v>500</v>
      </c>
      <c r="T617" s="49">
        <f>R617*S617</f>
        <v>1000</v>
      </c>
      <c r="U617" s="49">
        <f>T617*1.12</f>
        <v>1120</v>
      </c>
      <c r="V617" s="71"/>
      <c r="W617" s="33">
        <v>2016</v>
      </c>
      <c r="X617" s="96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</row>
    <row r="618" spans="1:102" ht="50.1" customHeight="1">
      <c r="A618" s="30" t="s">
        <v>1730</v>
      </c>
      <c r="B618" s="31" t="s">
        <v>35</v>
      </c>
      <c r="C618" s="32" t="s">
        <v>1731</v>
      </c>
      <c r="D618" s="32" t="s">
        <v>1666</v>
      </c>
      <c r="E618" s="32" t="s">
        <v>1732</v>
      </c>
      <c r="F618" s="32" t="s">
        <v>1733</v>
      </c>
      <c r="G618" s="33" t="s">
        <v>40</v>
      </c>
      <c r="H618" s="34">
        <v>0</v>
      </c>
      <c r="I618" s="33" t="s">
        <v>41</v>
      </c>
      <c r="J618" s="33" t="s">
        <v>42</v>
      </c>
      <c r="K618" s="33" t="s">
        <v>70</v>
      </c>
      <c r="L618" s="33" t="s">
        <v>300</v>
      </c>
      <c r="M618" s="33" t="s">
        <v>71</v>
      </c>
      <c r="N618" s="33" t="s">
        <v>301</v>
      </c>
      <c r="O618" s="33" t="s">
        <v>73</v>
      </c>
      <c r="P618" s="33" t="s">
        <v>48</v>
      </c>
      <c r="Q618" s="33" t="s">
        <v>49</v>
      </c>
      <c r="R618" s="35">
        <v>8</v>
      </c>
      <c r="S618" s="35">
        <v>660</v>
      </c>
      <c r="T618" s="36">
        <v>0</v>
      </c>
      <c r="U618" s="37">
        <f t="shared" si="38"/>
        <v>0</v>
      </c>
      <c r="V618" s="38" t="s">
        <v>50</v>
      </c>
      <c r="W618" s="33">
        <v>2016</v>
      </c>
      <c r="X618" s="39">
        <v>11</v>
      </c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</row>
    <row r="619" spans="1:102" ht="50.1" customHeight="1">
      <c r="A619" s="46" t="s">
        <v>1734</v>
      </c>
      <c r="B619" s="31" t="s">
        <v>35</v>
      </c>
      <c r="C619" s="47" t="s">
        <v>1731</v>
      </c>
      <c r="D619" s="47" t="s">
        <v>1666</v>
      </c>
      <c r="E619" s="47" t="s">
        <v>1732</v>
      </c>
      <c r="F619" s="47" t="s">
        <v>1733</v>
      </c>
      <c r="G619" s="33" t="s">
        <v>40</v>
      </c>
      <c r="H619" s="31">
        <v>0</v>
      </c>
      <c r="I619" s="33" t="s">
        <v>41</v>
      </c>
      <c r="J619" s="33" t="s">
        <v>42</v>
      </c>
      <c r="K619" s="33" t="s">
        <v>180</v>
      </c>
      <c r="L619" s="33" t="s">
        <v>300</v>
      </c>
      <c r="M619" s="33" t="s">
        <v>71</v>
      </c>
      <c r="N619" s="33" t="s">
        <v>301</v>
      </c>
      <c r="O619" s="33" t="s">
        <v>113</v>
      </c>
      <c r="P619" s="33" t="s">
        <v>48</v>
      </c>
      <c r="Q619" s="33" t="s">
        <v>49</v>
      </c>
      <c r="R619" s="68">
        <v>8</v>
      </c>
      <c r="S619" s="59">
        <v>660</v>
      </c>
      <c r="T619" s="49">
        <f>R619*S619</f>
        <v>5280</v>
      </c>
      <c r="U619" s="49">
        <f>T619*1.12</f>
        <v>5913.6</v>
      </c>
      <c r="V619" s="71"/>
      <c r="W619" s="33">
        <v>2016</v>
      </c>
      <c r="X619" s="96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</row>
    <row r="620" spans="1:102" ht="50.1" customHeight="1">
      <c r="A620" s="30" t="s">
        <v>1735</v>
      </c>
      <c r="B620" s="31" t="s">
        <v>35</v>
      </c>
      <c r="C620" s="32" t="s">
        <v>1736</v>
      </c>
      <c r="D620" s="32" t="s">
        <v>1666</v>
      </c>
      <c r="E620" s="32" t="s">
        <v>1737</v>
      </c>
      <c r="F620" s="32" t="s">
        <v>1738</v>
      </c>
      <c r="G620" s="33" t="s">
        <v>40</v>
      </c>
      <c r="H620" s="34">
        <v>0</v>
      </c>
      <c r="I620" s="33" t="s">
        <v>41</v>
      </c>
      <c r="J620" s="33" t="s">
        <v>42</v>
      </c>
      <c r="K620" s="33" t="s">
        <v>70</v>
      </c>
      <c r="L620" s="33" t="s">
        <v>300</v>
      </c>
      <c r="M620" s="33" t="s">
        <v>71</v>
      </c>
      <c r="N620" s="33" t="s">
        <v>301</v>
      </c>
      <c r="O620" s="33" t="s">
        <v>73</v>
      </c>
      <c r="P620" s="33" t="s">
        <v>48</v>
      </c>
      <c r="Q620" s="33" t="s">
        <v>49</v>
      </c>
      <c r="R620" s="35">
        <v>2</v>
      </c>
      <c r="S620" s="35">
        <v>1500</v>
      </c>
      <c r="T620" s="36">
        <v>0</v>
      </c>
      <c r="U620" s="37">
        <f t="shared" si="38"/>
        <v>0</v>
      </c>
      <c r="V620" s="38" t="s">
        <v>50</v>
      </c>
      <c r="W620" s="33">
        <v>2016</v>
      </c>
      <c r="X620" s="39">
        <v>11</v>
      </c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</row>
    <row r="621" spans="1:102" ht="50.1" customHeight="1">
      <c r="A621" s="46" t="s">
        <v>1739</v>
      </c>
      <c r="B621" s="31" t="s">
        <v>35</v>
      </c>
      <c r="C621" s="47" t="s">
        <v>1736</v>
      </c>
      <c r="D621" s="47" t="s">
        <v>1666</v>
      </c>
      <c r="E621" s="47" t="s">
        <v>1737</v>
      </c>
      <c r="F621" s="47" t="s">
        <v>1738</v>
      </c>
      <c r="G621" s="33" t="s">
        <v>40</v>
      </c>
      <c r="H621" s="31">
        <v>0</v>
      </c>
      <c r="I621" s="33" t="s">
        <v>41</v>
      </c>
      <c r="J621" s="33" t="s">
        <v>42</v>
      </c>
      <c r="K621" s="33" t="s">
        <v>180</v>
      </c>
      <c r="L621" s="33" t="s">
        <v>300</v>
      </c>
      <c r="M621" s="33" t="s">
        <v>71</v>
      </c>
      <c r="N621" s="33" t="s">
        <v>301</v>
      </c>
      <c r="O621" s="33" t="s">
        <v>113</v>
      </c>
      <c r="P621" s="33" t="s">
        <v>48</v>
      </c>
      <c r="Q621" s="33" t="s">
        <v>49</v>
      </c>
      <c r="R621" s="68">
        <v>2</v>
      </c>
      <c r="S621" s="59">
        <v>1500</v>
      </c>
      <c r="T621" s="49">
        <f>R621*S621</f>
        <v>3000</v>
      </c>
      <c r="U621" s="49">
        <f>T621*1.12</f>
        <v>3360.0000000000005</v>
      </c>
      <c r="V621" s="71"/>
      <c r="W621" s="33">
        <v>2016</v>
      </c>
      <c r="X621" s="96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</row>
    <row r="622" spans="1:102" ht="50.1" customHeight="1">
      <c r="A622" s="30" t="s">
        <v>1740</v>
      </c>
      <c r="B622" s="31" t="s">
        <v>35</v>
      </c>
      <c r="C622" s="32" t="s">
        <v>1741</v>
      </c>
      <c r="D622" s="32" t="s">
        <v>1666</v>
      </c>
      <c r="E622" s="32" t="s">
        <v>1742</v>
      </c>
      <c r="F622" s="32" t="s">
        <v>1743</v>
      </c>
      <c r="G622" s="33" t="s">
        <v>40</v>
      </c>
      <c r="H622" s="34">
        <v>0</v>
      </c>
      <c r="I622" s="33" t="s">
        <v>41</v>
      </c>
      <c r="J622" s="33" t="s">
        <v>42</v>
      </c>
      <c r="K622" s="33" t="s">
        <v>70</v>
      </c>
      <c r="L622" s="33" t="s">
        <v>300</v>
      </c>
      <c r="M622" s="33" t="s">
        <v>71</v>
      </c>
      <c r="N622" s="33" t="s">
        <v>301</v>
      </c>
      <c r="O622" s="33" t="s">
        <v>73</v>
      </c>
      <c r="P622" s="33" t="s">
        <v>48</v>
      </c>
      <c r="Q622" s="33" t="s">
        <v>49</v>
      </c>
      <c r="R622" s="35">
        <v>2</v>
      </c>
      <c r="S622" s="35">
        <v>1700</v>
      </c>
      <c r="T622" s="36">
        <v>0</v>
      </c>
      <c r="U622" s="37">
        <f t="shared" si="38"/>
        <v>0</v>
      </c>
      <c r="V622" s="38" t="s">
        <v>50</v>
      </c>
      <c r="W622" s="33">
        <v>2016</v>
      </c>
      <c r="X622" s="39">
        <v>11</v>
      </c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</row>
    <row r="623" spans="1:102" ht="50.1" customHeight="1">
      <c r="A623" s="46" t="s">
        <v>1744</v>
      </c>
      <c r="B623" s="31" t="s">
        <v>35</v>
      </c>
      <c r="C623" s="47" t="s">
        <v>1741</v>
      </c>
      <c r="D623" s="47" t="s">
        <v>1666</v>
      </c>
      <c r="E623" s="47" t="s">
        <v>1742</v>
      </c>
      <c r="F623" s="47" t="s">
        <v>1743</v>
      </c>
      <c r="G623" s="33" t="s">
        <v>40</v>
      </c>
      <c r="H623" s="31">
        <v>0</v>
      </c>
      <c r="I623" s="33" t="s">
        <v>41</v>
      </c>
      <c r="J623" s="33" t="s">
        <v>42</v>
      </c>
      <c r="K623" s="33" t="s">
        <v>180</v>
      </c>
      <c r="L623" s="33" t="s">
        <v>300</v>
      </c>
      <c r="M623" s="33" t="s">
        <v>71</v>
      </c>
      <c r="N623" s="33" t="s">
        <v>301</v>
      </c>
      <c r="O623" s="33" t="s">
        <v>113</v>
      </c>
      <c r="P623" s="33" t="s">
        <v>48</v>
      </c>
      <c r="Q623" s="33" t="s">
        <v>49</v>
      </c>
      <c r="R623" s="68">
        <v>2</v>
      </c>
      <c r="S623" s="59">
        <v>1700</v>
      </c>
      <c r="T623" s="49">
        <f>R623*S623</f>
        <v>3400</v>
      </c>
      <c r="U623" s="49">
        <f>T623*1.12</f>
        <v>3808.0000000000005</v>
      </c>
      <c r="V623" s="71"/>
      <c r="W623" s="33">
        <v>2016</v>
      </c>
      <c r="X623" s="96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</row>
    <row r="624" spans="1:102" ht="50.1" customHeight="1">
      <c r="A624" s="30" t="s">
        <v>1745</v>
      </c>
      <c r="B624" s="31" t="s">
        <v>35</v>
      </c>
      <c r="C624" s="32" t="s">
        <v>1746</v>
      </c>
      <c r="D624" s="32" t="s">
        <v>1666</v>
      </c>
      <c r="E624" s="32" t="s">
        <v>1747</v>
      </c>
      <c r="F624" s="32" t="s">
        <v>1748</v>
      </c>
      <c r="G624" s="33" t="s">
        <v>40</v>
      </c>
      <c r="H624" s="34">
        <v>0</v>
      </c>
      <c r="I624" s="33" t="s">
        <v>41</v>
      </c>
      <c r="J624" s="33" t="s">
        <v>42</v>
      </c>
      <c r="K624" s="33" t="s">
        <v>70</v>
      </c>
      <c r="L624" s="33" t="s">
        <v>300</v>
      </c>
      <c r="M624" s="33" t="s">
        <v>71</v>
      </c>
      <c r="N624" s="33" t="s">
        <v>301</v>
      </c>
      <c r="O624" s="33" t="s">
        <v>73</v>
      </c>
      <c r="P624" s="33" t="s">
        <v>48</v>
      </c>
      <c r="Q624" s="33" t="s">
        <v>49</v>
      </c>
      <c r="R624" s="35">
        <v>2</v>
      </c>
      <c r="S624" s="35">
        <v>1300</v>
      </c>
      <c r="T624" s="36">
        <v>0</v>
      </c>
      <c r="U624" s="37">
        <f>T624*1.12</f>
        <v>0</v>
      </c>
      <c r="V624" s="38" t="s">
        <v>50</v>
      </c>
      <c r="W624" s="33">
        <v>2016</v>
      </c>
      <c r="X624" s="39">
        <v>11</v>
      </c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</row>
    <row r="625" spans="1:102" ht="50.1" customHeight="1">
      <c r="A625" s="46" t="s">
        <v>1749</v>
      </c>
      <c r="B625" s="31" t="s">
        <v>35</v>
      </c>
      <c r="C625" s="47" t="s">
        <v>1746</v>
      </c>
      <c r="D625" s="47" t="s">
        <v>1666</v>
      </c>
      <c r="E625" s="47" t="s">
        <v>1747</v>
      </c>
      <c r="F625" s="47" t="s">
        <v>1748</v>
      </c>
      <c r="G625" s="33" t="s">
        <v>40</v>
      </c>
      <c r="H625" s="31">
        <v>0</v>
      </c>
      <c r="I625" s="33" t="s">
        <v>41</v>
      </c>
      <c r="J625" s="33" t="s">
        <v>42</v>
      </c>
      <c r="K625" s="33" t="s">
        <v>180</v>
      </c>
      <c r="L625" s="33" t="s">
        <v>300</v>
      </c>
      <c r="M625" s="33" t="s">
        <v>71</v>
      </c>
      <c r="N625" s="33" t="s">
        <v>301</v>
      </c>
      <c r="O625" s="33" t="s">
        <v>113</v>
      </c>
      <c r="P625" s="33" t="s">
        <v>48</v>
      </c>
      <c r="Q625" s="33" t="s">
        <v>49</v>
      </c>
      <c r="R625" s="68">
        <v>2</v>
      </c>
      <c r="S625" s="59">
        <v>1300</v>
      </c>
      <c r="T625" s="49">
        <f>R625*S625</f>
        <v>2600</v>
      </c>
      <c r="U625" s="49">
        <f>T625*1.12</f>
        <v>2912.0000000000005</v>
      </c>
      <c r="V625" s="71"/>
      <c r="W625" s="33">
        <v>2016</v>
      </c>
      <c r="X625" s="96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</row>
    <row r="626" spans="1:102" ht="50.1" customHeight="1">
      <c r="A626" s="30" t="s">
        <v>1750</v>
      </c>
      <c r="B626" s="31" t="s">
        <v>35</v>
      </c>
      <c r="C626" s="32" t="s">
        <v>1751</v>
      </c>
      <c r="D626" s="32" t="s">
        <v>1666</v>
      </c>
      <c r="E626" s="32" t="s">
        <v>1752</v>
      </c>
      <c r="F626" s="32" t="s">
        <v>1753</v>
      </c>
      <c r="G626" s="33" t="s">
        <v>40</v>
      </c>
      <c r="H626" s="34">
        <v>0</v>
      </c>
      <c r="I626" s="33" t="s">
        <v>41</v>
      </c>
      <c r="J626" s="33" t="s">
        <v>42</v>
      </c>
      <c r="K626" s="33" t="s">
        <v>70</v>
      </c>
      <c r="L626" s="33" t="s">
        <v>300</v>
      </c>
      <c r="M626" s="33" t="s">
        <v>71</v>
      </c>
      <c r="N626" s="33" t="s">
        <v>301</v>
      </c>
      <c r="O626" s="33" t="s">
        <v>73</v>
      </c>
      <c r="P626" s="33" t="s">
        <v>48</v>
      </c>
      <c r="Q626" s="33" t="s">
        <v>49</v>
      </c>
      <c r="R626" s="35">
        <v>4</v>
      </c>
      <c r="S626" s="35">
        <v>2000</v>
      </c>
      <c r="T626" s="36">
        <v>0</v>
      </c>
      <c r="U626" s="37">
        <f t="shared" ref="U626:U645" si="39">T626*1.12</f>
        <v>0</v>
      </c>
      <c r="V626" s="38" t="s">
        <v>50</v>
      </c>
      <c r="W626" s="33">
        <v>2016</v>
      </c>
      <c r="X626" s="39">
        <v>11</v>
      </c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</row>
    <row r="627" spans="1:102" ht="50.1" customHeight="1">
      <c r="A627" s="46" t="s">
        <v>1754</v>
      </c>
      <c r="B627" s="31" t="s">
        <v>35</v>
      </c>
      <c r="C627" s="47" t="s">
        <v>1751</v>
      </c>
      <c r="D627" s="47" t="s">
        <v>1666</v>
      </c>
      <c r="E627" s="47" t="s">
        <v>1752</v>
      </c>
      <c r="F627" s="47" t="s">
        <v>1753</v>
      </c>
      <c r="G627" s="33" t="s">
        <v>40</v>
      </c>
      <c r="H627" s="31">
        <v>0</v>
      </c>
      <c r="I627" s="33" t="s">
        <v>41</v>
      </c>
      <c r="J627" s="33" t="s">
        <v>42</v>
      </c>
      <c r="K627" s="33" t="s">
        <v>180</v>
      </c>
      <c r="L627" s="33" t="s">
        <v>300</v>
      </c>
      <c r="M627" s="33" t="s">
        <v>71</v>
      </c>
      <c r="N627" s="33" t="s">
        <v>301</v>
      </c>
      <c r="O627" s="33" t="s">
        <v>113</v>
      </c>
      <c r="P627" s="33" t="s">
        <v>48</v>
      </c>
      <c r="Q627" s="33" t="s">
        <v>49</v>
      </c>
      <c r="R627" s="68">
        <v>4</v>
      </c>
      <c r="S627" s="59">
        <v>2000</v>
      </c>
      <c r="T627" s="49">
        <f>R627*S627</f>
        <v>8000</v>
      </c>
      <c r="U627" s="49">
        <f>T627*1.12</f>
        <v>8960</v>
      </c>
      <c r="V627" s="71"/>
      <c r="W627" s="33">
        <v>2016</v>
      </c>
      <c r="X627" s="96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</row>
    <row r="628" spans="1:102" ht="50.1" customHeight="1">
      <c r="A628" s="30" t="s">
        <v>1755</v>
      </c>
      <c r="B628" s="31" t="s">
        <v>35</v>
      </c>
      <c r="C628" s="32" t="s">
        <v>1756</v>
      </c>
      <c r="D628" s="32" t="s">
        <v>1666</v>
      </c>
      <c r="E628" s="32" t="s">
        <v>1757</v>
      </c>
      <c r="F628" s="32" t="s">
        <v>1758</v>
      </c>
      <c r="G628" s="33" t="s">
        <v>40</v>
      </c>
      <c r="H628" s="34">
        <v>0</v>
      </c>
      <c r="I628" s="33" t="s">
        <v>41</v>
      </c>
      <c r="J628" s="33" t="s">
        <v>42</v>
      </c>
      <c r="K628" s="33" t="s">
        <v>70</v>
      </c>
      <c r="L628" s="33" t="s">
        <v>300</v>
      </c>
      <c r="M628" s="33" t="s">
        <v>71</v>
      </c>
      <c r="N628" s="33" t="s">
        <v>301</v>
      </c>
      <c r="O628" s="33" t="s">
        <v>73</v>
      </c>
      <c r="P628" s="33" t="s">
        <v>48</v>
      </c>
      <c r="Q628" s="33" t="s">
        <v>49</v>
      </c>
      <c r="R628" s="35">
        <v>14</v>
      </c>
      <c r="S628" s="35">
        <v>2600</v>
      </c>
      <c r="T628" s="36">
        <v>0</v>
      </c>
      <c r="U628" s="37">
        <f t="shared" si="39"/>
        <v>0</v>
      </c>
      <c r="V628" s="38" t="s">
        <v>50</v>
      </c>
      <c r="W628" s="33">
        <v>2016</v>
      </c>
      <c r="X628" s="39">
        <v>11</v>
      </c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</row>
    <row r="629" spans="1:102" ht="50.1" customHeight="1">
      <c r="A629" s="46" t="s">
        <v>1759</v>
      </c>
      <c r="B629" s="31" t="s">
        <v>35</v>
      </c>
      <c r="C629" s="47" t="s">
        <v>1756</v>
      </c>
      <c r="D629" s="47" t="s">
        <v>1666</v>
      </c>
      <c r="E629" s="47" t="s">
        <v>1757</v>
      </c>
      <c r="F629" s="47" t="s">
        <v>1758</v>
      </c>
      <c r="G629" s="33" t="s">
        <v>40</v>
      </c>
      <c r="H629" s="31">
        <v>0</v>
      </c>
      <c r="I629" s="33" t="s">
        <v>41</v>
      </c>
      <c r="J629" s="33" t="s">
        <v>42</v>
      </c>
      <c r="K629" s="33" t="s">
        <v>180</v>
      </c>
      <c r="L629" s="33" t="s">
        <v>300</v>
      </c>
      <c r="M629" s="33" t="s">
        <v>71</v>
      </c>
      <c r="N629" s="33" t="s">
        <v>301</v>
      </c>
      <c r="O629" s="33" t="s">
        <v>113</v>
      </c>
      <c r="P629" s="33" t="s">
        <v>48</v>
      </c>
      <c r="Q629" s="33" t="s">
        <v>49</v>
      </c>
      <c r="R629" s="68">
        <v>14</v>
      </c>
      <c r="S629" s="59">
        <v>2600</v>
      </c>
      <c r="T629" s="49">
        <f>R629*S629</f>
        <v>36400</v>
      </c>
      <c r="U629" s="49">
        <f>T629*1.12</f>
        <v>40768.000000000007</v>
      </c>
      <c r="V629" s="71"/>
      <c r="W629" s="33">
        <v>2016</v>
      </c>
      <c r="X629" s="96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</row>
    <row r="630" spans="1:102" ht="50.1" customHeight="1">
      <c r="A630" s="30" t="s">
        <v>1760</v>
      </c>
      <c r="B630" s="31" t="s">
        <v>35</v>
      </c>
      <c r="C630" s="32" t="s">
        <v>1761</v>
      </c>
      <c r="D630" s="32" t="s">
        <v>1666</v>
      </c>
      <c r="E630" s="32" t="s">
        <v>1762</v>
      </c>
      <c r="F630" s="32" t="s">
        <v>1763</v>
      </c>
      <c r="G630" s="33" t="s">
        <v>40</v>
      </c>
      <c r="H630" s="34">
        <v>0</v>
      </c>
      <c r="I630" s="33" t="s">
        <v>41</v>
      </c>
      <c r="J630" s="33" t="s">
        <v>42</v>
      </c>
      <c r="K630" s="33" t="s">
        <v>70</v>
      </c>
      <c r="L630" s="33" t="s">
        <v>300</v>
      </c>
      <c r="M630" s="33" t="s">
        <v>71</v>
      </c>
      <c r="N630" s="33" t="s">
        <v>301</v>
      </c>
      <c r="O630" s="33" t="s">
        <v>73</v>
      </c>
      <c r="P630" s="33" t="s">
        <v>48</v>
      </c>
      <c r="Q630" s="33" t="s">
        <v>49</v>
      </c>
      <c r="R630" s="35">
        <v>2</v>
      </c>
      <c r="S630" s="35">
        <v>2400</v>
      </c>
      <c r="T630" s="36">
        <v>0</v>
      </c>
      <c r="U630" s="37">
        <f t="shared" si="39"/>
        <v>0</v>
      </c>
      <c r="V630" s="38" t="s">
        <v>50</v>
      </c>
      <c r="W630" s="33">
        <v>2016</v>
      </c>
      <c r="X630" s="39">
        <v>11</v>
      </c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</row>
    <row r="631" spans="1:102" ht="50.1" customHeight="1">
      <c r="A631" s="46" t="s">
        <v>1764</v>
      </c>
      <c r="B631" s="31" t="s">
        <v>35</v>
      </c>
      <c r="C631" s="32" t="s">
        <v>1761</v>
      </c>
      <c r="D631" s="47" t="s">
        <v>1666</v>
      </c>
      <c r="E631" s="47" t="s">
        <v>1762</v>
      </c>
      <c r="F631" s="47" t="s">
        <v>1763</v>
      </c>
      <c r="G631" s="33" t="s">
        <v>40</v>
      </c>
      <c r="H631" s="31">
        <v>0</v>
      </c>
      <c r="I631" s="33" t="s">
        <v>41</v>
      </c>
      <c r="J631" s="33" t="s">
        <v>42</v>
      </c>
      <c r="K631" s="33" t="s">
        <v>180</v>
      </c>
      <c r="L631" s="33" t="s">
        <v>300</v>
      </c>
      <c r="M631" s="33" t="s">
        <v>71</v>
      </c>
      <c r="N631" s="33" t="s">
        <v>301</v>
      </c>
      <c r="O631" s="33" t="s">
        <v>113</v>
      </c>
      <c r="P631" s="33" t="s">
        <v>48</v>
      </c>
      <c r="Q631" s="33" t="s">
        <v>49</v>
      </c>
      <c r="R631" s="68">
        <v>2</v>
      </c>
      <c r="S631" s="59">
        <v>2400</v>
      </c>
      <c r="T631" s="49">
        <f>R631*S631</f>
        <v>4800</v>
      </c>
      <c r="U631" s="49">
        <f>T631*1.12</f>
        <v>5376.0000000000009</v>
      </c>
      <c r="V631" s="71"/>
      <c r="W631" s="33">
        <v>2016</v>
      </c>
      <c r="X631" s="96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</row>
    <row r="632" spans="1:102" ht="50.1" customHeight="1">
      <c r="A632" s="30" t="s">
        <v>1765</v>
      </c>
      <c r="B632" s="31" t="s">
        <v>35</v>
      </c>
      <c r="C632" s="32" t="s">
        <v>1766</v>
      </c>
      <c r="D632" s="32" t="s">
        <v>1666</v>
      </c>
      <c r="E632" s="32" t="s">
        <v>1767</v>
      </c>
      <c r="F632" s="32" t="s">
        <v>1768</v>
      </c>
      <c r="G632" s="33" t="s">
        <v>40</v>
      </c>
      <c r="H632" s="34">
        <v>0</v>
      </c>
      <c r="I632" s="33" t="s">
        <v>41</v>
      </c>
      <c r="J632" s="33" t="s">
        <v>42</v>
      </c>
      <c r="K632" s="33" t="s">
        <v>70</v>
      </c>
      <c r="L632" s="33" t="s">
        <v>300</v>
      </c>
      <c r="M632" s="33" t="s">
        <v>71</v>
      </c>
      <c r="N632" s="33" t="s">
        <v>301</v>
      </c>
      <c r="O632" s="33" t="s">
        <v>73</v>
      </c>
      <c r="P632" s="33" t="s">
        <v>48</v>
      </c>
      <c r="Q632" s="33" t="s">
        <v>49</v>
      </c>
      <c r="R632" s="35">
        <v>14</v>
      </c>
      <c r="S632" s="35">
        <v>3700</v>
      </c>
      <c r="T632" s="36">
        <v>0</v>
      </c>
      <c r="U632" s="37">
        <f t="shared" si="39"/>
        <v>0</v>
      </c>
      <c r="V632" s="38" t="s">
        <v>50</v>
      </c>
      <c r="W632" s="33">
        <v>2016</v>
      </c>
      <c r="X632" s="39">
        <v>11</v>
      </c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</row>
    <row r="633" spans="1:102" ht="50.1" customHeight="1">
      <c r="A633" s="46" t="s">
        <v>1769</v>
      </c>
      <c r="B633" s="31" t="s">
        <v>35</v>
      </c>
      <c r="C633" s="47" t="s">
        <v>1766</v>
      </c>
      <c r="D633" s="47" t="s">
        <v>1666</v>
      </c>
      <c r="E633" s="47" t="s">
        <v>1767</v>
      </c>
      <c r="F633" s="47" t="s">
        <v>1768</v>
      </c>
      <c r="G633" s="33" t="s">
        <v>40</v>
      </c>
      <c r="H633" s="31">
        <v>0</v>
      </c>
      <c r="I633" s="33" t="s">
        <v>41</v>
      </c>
      <c r="J633" s="33" t="s">
        <v>42</v>
      </c>
      <c r="K633" s="33" t="s">
        <v>180</v>
      </c>
      <c r="L633" s="33" t="s">
        <v>300</v>
      </c>
      <c r="M633" s="33" t="s">
        <v>71</v>
      </c>
      <c r="N633" s="33" t="s">
        <v>301</v>
      </c>
      <c r="O633" s="33" t="s">
        <v>113</v>
      </c>
      <c r="P633" s="33" t="s">
        <v>48</v>
      </c>
      <c r="Q633" s="33" t="s">
        <v>49</v>
      </c>
      <c r="R633" s="68">
        <v>14</v>
      </c>
      <c r="S633" s="59">
        <v>3700</v>
      </c>
      <c r="T633" s="49">
        <f>R633*S633</f>
        <v>51800</v>
      </c>
      <c r="U633" s="49">
        <f>T633*1.12</f>
        <v>58016.000000000007</v>
      </c>
      <c r="V633" s="71"/>
      <c r="W633" s="33">
        <v>2016</v>
      </c>
      <c r="X633" s="96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</row>
    <row r="634" spans="1:102" ht="50.1" customHeight="1">
      <c r="A634" s="30" t="s">
        <v>1770</v>
      </c>
      <c r="B634" s="31" t="s">
        <v>35</v>
      </c>
      <c r="C634" s="32" t="s">
        <v>1771</v>
      </c>
      <c r="D634" s="32" t="s">
        <v>1666</v>
      </c>
      <c r="E634" s="32" t="s">
        <v>1772</v>
      </c>
      <c r="F634" s="32" t="s">
        <v>1773</v>
      </c>
      <c r="G634" s="33" t="s">
        <v>40</v>
      </c>
      <c r="H634" s="34">
        <v>0</v>
      </c>
      <c r="I634" s="33" t="s">
        <v>41</v>
      </c>
      <c r="J634" s="33" t="s">
        <v>42</v>
      </c>
      <c r="K634" s="33" t="s">
        <v>70</v>
      </c>
      <c r="L634" s="33" t="s">
        <v>300</v>
      </c>
      <c r="M634" s="33" t="s">
        <v>71</v>
      </c>
      <c r="N634" s="33" t="s">
        <v>301</v>
      </c>
      <c r="O634" s="33" t="s">
        <v>73</v>
      </c>
      <c r="P634" s="33" t="s">
        <v>48</v>
      </c>
      <c r="Q634" s="33" t="s">
        <v>49</v>
      </c>
      <c r="R634" s="35">
        <v>4</v>
      </c>
      <c r="S634" s="35">
        <v>4000</v>
      </c>
      <c r="T634" s="36">
        <v>0</v>
      </c>
      <c r="U634" s="37">
        <f t="shared" si="39"/>
        <v>0</v>
      </c>
      <c r="V634" s="38" t="s">
        <v>50</v>
      </c>
      <c r="W634" s="33">
        <v>2016</v>
      </c>
      <c r="X634" s="39">
        <v>11</v>
      </c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</row>
    <row r="635" spans="1:102" ht="50.1" customHeight="1">
      <c r="A635" s="46" t="s">
        <v>1774</v>
      </c>
      <c r="B635" s="31" t="s">
        <v>35</v>
      </c>
      <c r="C635" s="47" t="s">
        <v>1771</v>
      </c>
      <c r="D635" s="47" t="s">
        <v>1666</v>
      </c>
      <c r="E635" s="47" t="s">
        <v>1772</v>
      </c>
      <c r="F635" s="47" t="s">
        <v>1773</v>
      </c>
      <c r="G635" s="33" t="s">
        <v>40</v>
      </c>
      <c r="H635" s="31">
        <v>0</v>
      </c>
      <c r="I635" s="33" t="s">
        <v>41</v>
      </c>
      <c r="J635" s="33" t="s">
        <v>42</v>
      </c>
      <c r="K635" s="33" t="s">
        <v>180</v>
      </c>
      <c r="L635" s="33" t="s">
        <v>300</v>
      </c>
      <c r="M635" s="33" t="s">
        <v>71</v>
      </c>
      <c r="N635" s="33" t="s">
        <v>301</v>
      </c>
      <c r="O635" s="33" t="s">
        <v>113</v>
      </c>
      <c r="P635" s="33" t="s">
        <v>48</v>
      </c>
      <c r="Q635" s="33" t="s">
        <v>49</v>
      </c>
      <c r="R635" s="68">
        <v>4</v>
      </c>
      <c r="S635" s="59">
        <v>4000</v>
      </c>
      <c r="T635" s="49">
        <f>R635*S635</f>
        <v>16000</v>
      </c>
      <c r="U635" s="49">
        <f>T635*1.12</f>
        <v>17920</v>
      </c>
      <c r="V635" s="71"/>
      <c r="W635" s="33">
        <v>2016</v>
      </c>
      <c r="X635" s="96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</row>
    <row r="636" spans="1:102" ht="50.1" customHeight="1">
      <c r="A636" s="30" t="s">
        <v>1775</v>
      </c>
      <c r="B636" s="31" t="s">
        <v>35</v>
      </c>
      <c r="C636" s="32" t="s">
        <v>1776</v>
      </c>
      <c r="D636" s="32" t="s">
        <v>1666</v>
      </c>
      <c r="E636" s="32" t="s">
        <v>1777</v>
      </c>
      <c r="F636" s="32" t="s">
        <v>1778</v>
      </c>
      <c r="G636" s="33" t="s">
        <v>40</v>
      </c>
      <c r="H636" s="34">
        <v>0</v>
      </c>
      <c r="I636" s="33" t="s">
        <v>41</v>
      </c>
      <c r="J636" s="33" t="s">
        <v>42</v>
      </c>
      <c r="K636" s="33" t="s">
        <v>70</v>
      </c>
      <c r="L636" s="33" t="s">
        <v>300</v>
      </c>
      <c r="M636" s="33" t="s">
        <v>71</v>
      </c>
      <c r="N636" s="33" t="s">
        <v>301</v>
      </c>
      <c r="O636" s="33" t="s">
        <v>73</v>
      </c>
      <c r="P636" s="33" t="s">
        <v>48</v>
      </c>
      <c r="Q636" s="33" t="s">
        <v>49</v>
      </c>
      <c r="R636" s="35">
        <v>2</v>
      </c>
      <c r="S636" s="35">
        <v>120</v>
      </c>
      <c r="T636" s="36">
        <v>0</v>
      </c>
      <c r="U636" s="37">
        <f t="shared" si="39"/>
        <v>0</v>
      </c>
      <c r="V636" s="38" t="s">
        <v>50</v>
      </c>
      <c r="W636" s="33">
        <v>2016</v>
      </c>
      <c r="X636" s="39">
        <v>11</v>
      </c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</row>
    <row r="637" spans="1:102" ht="50.1" customHeight="1">
      <c r="A637" s="46" t="s">
        <v>1779</v>
      </c>
      <c r="B637" s="31" t="s">
        <v>35</v>
      </c>
      <c r="C637" s="47" t="s">
        <v>1776</v>
      </c>
      <c r="D637" s="47" t="s">
        <v>1666</v>
      </c>
      <c r="E637" s="47" t="s">
        <v>1777</v>
      </c>
      <c r="F637" s="47" t="s">
        <v>1778</v>
      </c>
      <c r="G637" s="33" t="s">
        <v>40</v>
      </c>
      <c r="H637" s="31">
        <v>0</v>
      </c>
      <c r="I637" s="33" t="s">
        <v>41</v>
      </c>
      <c r="J637" s="33" t="s">
        <v>42</v>
      </c>
      <c r="K637" s="33" t="s">
        <v>180</v>
      </c>
      <c r="L637" s="33" t="s">
        <v>300</v>
      </c>
      <c r="M637" s="33" t="s">
        <v>71</v>
      </c>
      <c r="N637" s="33" t="s">
        <v>301</v>
      </c>
      <c r="O637" s="33" t="s">
        <v>113</v>
      </c>
      <c r="P637" s="33" t="s">
        <v>48</v>
      </c>
      <c r="Q637" s="33" t="s">
        <v>49</v>
      </c>
      <c r="R637" s="68">
        <v>2</v>
      </c>
      <c r="S637" s="59">
        <v>120</v>
      </c>
      <c r="T637" s="49">
        <f>R637*S637</f>
        <v>240</v>
      </c>
      <c r="U637" s="49">
        <f>T637*1.12</f>
        <v>268.8</v>
      </c>
      <c r="V637" s="71"/>
      <c r="W637" s="33">
        <v>2016</v>
      </c>
      <c r="X637" s="96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</row>
    <row r="638" spans="1:102" ht="50.1" customHeight="1">
      <c r="A638" s="30" t="s">
        <v>1780</v>
      </c>
      <c r="B638" s="31" t="s">
        <v>35</v>
      </c>
      <c r="C638" s="32" t="s">
        <v>1781</v>
      </c>
      <c r="D638" s="32" t="s">
        <v>1666</v>
      </c>
      <c r="E638" s="32" t="s">
        <v>1782</v>
      </c>
      <c r="F638" s="32" t="s">
        <v>1783</v>
      </c>
      <c r="G638" s="33" t="s">
        <v>40</v>
      </c>
      <c r="H638" s="34">
        <v>0</v>
      </c>
      <c r="I638" s="33" t="s">
        <v>41</v>
      </c>
      <c r="J638" s="33" t="s">
        <v>42</v>
      </c>
      <c r="K638" s="33" t="s">
        <v>70</v>
      </c>
      <c r="L638" s="33" t="s">
        <v>300</v>
      </c>
      <c r="M638" s="33" t="s">
        <v>71</v>
      </c>
      <c r="N638" s="33" t="s">
        <v>301</v>
      </c>
      <c r="O638" s="33" t="s">
        <v>73</v>
      </c>
      <c r="P638" s="33" t="s">
        <v>48</v>
      </c>
      <c r="Q638" s="33" t="s">
        <v>49</v>
      </c>
      <c r="R638" s="35">
        <v>2</v>
      </c>
      <c r="S638" s="35">
        <v>240</v>
      </c>
      <c r="T638" s="36">
        <v>0</v>
      </c>
      <c r="U638" s="37">
        <f t="shared" si="39"/>
        <v>0</v>
      </c>
      <c r="V638" s="38" t="s">
        <v>50</v>
      </c>
      <c r="W638" s="33">
        <v>2016</v>
      </c>
      <c r="X638" s="39">
        <v>11</v>
      </c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</row>
    <row r="639" spans="1:102" ht="50.1" customHeight="1">
      <c r="A639" s="46" t="s">
        <v>1784</v>
      </c>
      <c r="B639" s="31" t="s">
        <v>35</v>
      </c>
      <c r="C639" s="47" t="s">
        <v>1781</v>
      </c>
      <c r="D639" s="47" t="s">
        <v>1666</v>
      </c>
      <c r="E639" s="47" t="s">
        <v>1782</v>
      </c>
      <c r="F639" s="47" t="s">
        <v>1783</v>
      </c>
      <c r="G639" s="33" t="s">
        <v>40</v>
      </c>
      <c r="H639" s="31">
        <v>0</v>
      </c>
      <c r="I639" s="33" t="s">
        <v>41</v>
      </c>
      <c r="J639" s="33" t="s">
        <v>42</v>
      </c>
      <c r="K639" s="33" t="s">
        <v>180</v>
      </c>
      <c r="L639" s="33" t="s">
        <v>300</v>
      </c>
      <c r="M639" s="33" t="s">
        <v>71</v>
      </c>
      <c r="N639" s="33" t="s">
        <v>301</v>
      </c>
      <c r="O639" s="33" t="s">
        <v>113</v>
      </c>
      <c r="P639" s="33" t="s">
        <v>48</v>
      </c>
      <c r="Q639" s="33" t="s">
        <v>49</v>
      </c>
      <c r="R639" s="68">
        <v>2</v>
      </c>
      <c r="S639" s="59">
        <v>240</v>
      </c>
      <c r="T639" s="49">
        <f>R639*S639</f>
        <v>480</v>
      </c>
      <c r="U639" s="49">
        <f>T639*1.12</f>
        <v>537.6</v>
      </c>
      <c r="V639" s="71"/>
      <c r="W639" s="33">
        <v>2016</v>
      </c>
      <c r="X639" s="96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</row>
    <row r="640" spans="1:102" ht="50.1" customHeight="1">
      <c r="A640" s="30" t="s">
        <v>1785</v>
      </c>
      <c r="B640" s="31" t="s">
        <v>35</v>
      </c>
      <c r="C640" s="32" t="s">
        <v>1786</v>
      </c>
      <c r="D640" s="32" t="s">
        <v>1787</v>
      </c>
      <c r="E640" s="32" t="s">
        <v>1788</v>
      </c>
      <c r="F640" s="32" t="s">
        <v>1789</v>
      </c>
      <c r="G640" s="33" t="s">
        <v>40</v>
      </c>
      <c r="H640" s="34">
        <v>0</v>
      </c>
      <c r="I640" s="33" t="s">
        <v>41</v>
      </c>
      <c r="J640" s="33" t="s">
        <v>42</v>
      </c>
      <c r="K640" s="33" t="s">
        <v>70</v>
      </c>
      <c r="L640" s="33" t="s">
        <v>300</v>
      </c>
      <c r="M640" s="33" t="s">
        <v>71</v>
      </c>
      <c r="N640" s="33" t="s">
        <v>301</v>
      </c>
      <c r="O640" s="33" t="s">
        <v>73</v>
      </c>
      <c r="P640" s="33" t="s">
        <v>48</v>
      </c>
      <c r="Q640" s="33" t="s">
        <v>49</v>
      </c>
      <c r="R640" s="35">
        <v>5</v>
      </c>
      <c r="S640" s="35">
        <v>1072000</v>
      </c>
      <c r="T640" s="36">
        <v>0</v>
      </c>
      <c r="U640" s="37">
        <f t="shared" si="39"/>
        <v>0</v>
      </c>
      <c r="V640" s="38" t="s">
        <v>50</v>
      </c>
      <c r="W640" s="33">
        <v>2016</v>
      </c>
      <c r="X640" s="39">
        <v>11</v>
      </c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</row>
    <row r="641" spans="1:102" s="45" customFormat="1" ht="50.1" customHeight="1">
      <c r="A641" s="76" t="s">
        <v>1790</v>
      </c>
      <c r="B641" s="31" t="s">
        <v>35</v>
      </c>
      <c r="C641" s="47" t="s">
        <v>1786</v>
      </c>
      <c r="D641" s="47" t="s">
        <v>1787</v>
      </c>
      <c r="E641" s="47" t="s">
        <v>1788</v>
      </c>
      <c r="F641" s="47" t="s">
        <v>1789</v>
      </c>
      <c r="G641" s="33" t="s">
        <v>40</v>
      </c>
      <c r="H641" s="31">
        <v>0</v>
      </c>
      <c r="I641" s="33">
        <v>590000000</v>
      </c>
      <c r="J641" s="33" t="s">
        <v>42</v>
      </c>
      <c r="K641" s="33" t="s">
        <v>180</v>
      </c>
      <c r="L641" s="33" t="s">
        <v>300</v>
      </c>
      <c r="M641" s="33" t="s">
        <v>71</v>
      </c>
      <c r="N641" s="33" t="s">
        <v>301</v>
      </c>
      <c r="O641" s="33" t="s">
        <v>113</v>
      </c>
      <c r="P641" s="33">
        <v>796</v>
      </c>
      <c r="Q641" s="33" t="s">
        <v>49</v>
      </c>
      <c r="R641" s="64">
        <v>5</v>
      </c>
      <c r="S641" s="64">
        <v>1072000</v>
      </c>
      <c r="T641" s="49">
        <v>0</v>
      </c>
      <c r="U641" s="49">
        <f>T641*1.12</f>
        <v>0</v>
      </c>
      <c r="V641" s="33"/>
      <c r="W641" s="33">
        <v>2016</v>
      </c>
      <c r="X641" s="31" t="s">
        <v>1791</v>
      </c>
      <c r="Y641" s="42"/>
      <c r="Z641" s="41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</row>
    <row r="642" spans="1:102" s="45" customFormat="1" ht="50.1" customHeight="1">
      <c r="A642" s="74" t="s">
        <v>1792</v>
      </c>
      <c r="B642" s="60" t="s">
        <v>35</v>
      </c>
      <c r="C642" s="47" t="s">
        <v>1786</v>
      </c>
      <c r="D642" s="47" t="s">
        <v>1787</v>
      </c>
      <c r="E642" s="47" t="s">
        <v>1788</v>
      </c>
      <c r="F642" s="47" t="s">
        <v>1789</v>
      </c>
      <c r="G642" s="76" t="s">
        <v>101</v>
      </c>
      <c r="H642" s="31">
        <v>0</v>
      </c>
      <c r="I642" s="96">
        <v>590000000</v>
      </c>
      <c r="J642" s="33" t="s">
        <v>42</v>
      </c>
      <c r="K642" s="31" t="s">
        <v>1531</v>
      </c>
      <c r="L642" s="33" t="s">
        <v>300</v>
      </c>
      <c r="M642" s="96" t="s">
        <v>71</v>
      </c>
      <c r="N642" s="31" t="s">
        <v>1793</v>
      </c>
      <c r="O642" s="31" t="s">
        <v>1794</v>
      </c>
      <c r="P642" s="33">
        <v>796</v>
      </c>
      <c r="Q642" s="33" t="s">
        <v>49</v>
      </c>
      <c r="R642" s="64">
        <v>5</v>
      </c>
      <c r="S642" s="64">
        <v>1222100</v>
      </c>
      <c r="T642" s="49">
        <f>R642*S642</f>
        <v>6110500</v>
      </c>
      <c r="U642" s="49">
        <f>T642*1.12</f>
        <v>6843760.0000000009</v>
      </c>
      <c r="V642" s="31"/>
      <c r="W642" s="33">
        <v>2016</v>
      </c>
      <c r="X642" s="134"/>
      <c r="Y642" s="42"/>
      <c r="Z642" s="41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</row>
    <row r="643" spans="1:102" ht="50.1" customHeight="1">
      <c r="A643" s="30" t="s">
        <v>1795</v>
      </c>
      <c r="B643" s="31" t="s">
        <v>35</v>
      </c>
      <c r="C643" s="32" t="s">
        <v>1796</v>
      </c>
      <c r="D643" s="32" t="s">
        <v>1797</v>
      </c>
      <c r="E643" s="32" t="s">
        <v>1798</v>
      </c>
      <c r="F643" s="32" t="s">
        <v>1799</v>
      </c>
      <c r="G643" s="33" t="s">
        <v>40</v>
      </c>
      <c r="H643" s="34">
        <v>0</v>
      </c>
      <c r="I643" s="33" t="s">
        <v>41</v>
      </c>
      <c r="J643" s="33" t="s">
        <v>42</v>
      </c>
      <c r="K643" s="33" t="s">
        <v>70</v>
      </c>
      <c r="L643" s="33" t="s">
        <v>300</v>
      </c>
      <c r="M643" s="33" t="s">
        <v>71</v>
      </c>
      <c r="N643" s="33" t="s">
        <v>301</v>
      </c>
      <c r="O643" s="33" t="s">
        <v>73</v>
      </c>
      <c r="P643" s="33" t="s">
        <v>48</v>
      </c>
      <c r="Q643" s="33" t="s">
        <v>49</v>
      </c>
      <c r="R643" s="35">
        <v>4</v>
      </c>
      <c r="S643" s="35">
        <v>820</v>
      </c>
      <c r="T643" s="36">
        <v>0</v>
      </c>
      <c r="U643" s="37">
        <f t="shared" si="39"/>
        <v>0</v>
      </c>
      <c r="V643" s="38" t="s">
        <v>50</v>
      </c>
      <c r="W643" s="33">
        <v>2016</v>
      </c>
      <c r="X643" s="39">
        <v>11</v>
      </c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</row>
    <row r="644" spans="1:102" ht="50.1" customHeight="1">
      <c r="A644" s="46" t="s">
        <v>1800</v>
      </c>
      <c r="B644" s="31" t="s">
        <v>35</v>
      </c>
      <c r="C644" s="47" t="s">
        <v>1796</v>
      </c>
      <c r="D644" s="47" t="s">
        <v>1797</v>
      </c>
      <c r="E644" s="47" t="s">
        <v>1798</v>
      </c>
      <c r="F644" s="47" t="s">
        <v>1799</v>
      </c>
      <c r="G644" s="33" t="s">
        <v>40</v>
      </c>
      <c r="H644" s="31">
        <v>0</v>
      </c>
      <c r="I644" s="33" t="s">
        <v>41</v>
      </c>
      <c r="J644" s="33" t="s">
        <v>42</v>
      </c>
      <c r="K644" s="33" t="s">
        <v>180</v>
      </c>
      <c r="L644" s="33" t="s">
        <v>300</v>
      </c>
      <c r="M644" s="33" t="s">
        <v>71</v>
      </c>
      <c r="N644" s="33" t="s">
        <v>301</v>
      </c>
      <c r="O644" s="33" t="s">
        <v>113</v>
      </c>
      <c r="P644" s="33" t="s">
        <v>48</v>
      </c>
      <c r="Q644" s="33" t="s">
        <v>49</v>
      </c>
      <c r="R644" s="68">
        <v>4</v>
      </c>
      <c r="S644" s="59">
        <v>820</v>
      </c>
      <c r="T644" s="49">
        <f>R644*S644</f>
        <v>3280</v>
      </c>
      <c r="U644" s="49">
        <f>T644*1.12</f>
        <v>3673.6000000000004</v>
      </c>
      <c r="V644" s="71"/>
      <c r="W644" s="33">
        <v>2016</v>
      </c>
      <c r="X644" s="96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</row>
    <row r="645" spans="1:102" ht="50.1" customHeight="1">
      <c r="A645" s="30" t="s">
        <v>1801</v>
      </c>
      <c r="B645" s="31" t="s">
        <v>35</v>
      </c>
      <c r="C645" s="32" t="s">
        <v>1796</v>
      </c>
      <c r="D645" s="32" t="s">
        <v>1797</v>
      </c>
      <c r="E645" s="32" t="s">
        <v>1798</v>
      </c>
      <c r="F645" s="32" t="s">
        <v>1802</v>
      </c>
      <c r="G645" s="33" t="s">
        <v>40</v>
      </c>
      <c r="H645" s="34">
        <v>0</v>
      </c>
      <c r="I645" s="33" t="s">
        <v>41</v>
      </c>
      <c r="J645" s="33" t="s">
        <v>42</v>
      </c>
      <c r="K645" s="33" t="s">
        <v>70</v>
      </c>
      <c r="L645" s="33" t="s">
        <v>300</v>
      </c>
      <c r="M645" s="33" t="s">
        <v>71</v>
      </c>
      <c r="N645" s="33" t="s">
        <v>301</v>
      </c>
      <c r="O645" s="33" t="s">
        <v>73</v>
      </c>
      <c r="P645" s="33" t="s">
        <v>48</v>
      </c>
      <c r="Q645" s="33" t="s">
        <v>49</v>
      </c>
      <c r="R645" s="35">
        <v>6</v>
      </c>
      <c r="S645" s="35">
        <v>820</v>
      </c>
      <c r="T645" s="36">
        <v>0</v>
      </c>
      <c r="U645" s="37">
        <f t="shared" si="39"/>
        <v>0</v>
      </c>
      <c r="V645" s="38" t="s">
        <v>50</v>
      </c>
      <c r="W645" s="33">
        <v>2016</v>
      </c>
      <c r="X645" s="39">
        <v>11</v>
      </c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</row>
    <row r="646" spans="1:102" ht="50.1" customHeight="1">
      <c r="A646" s="46" t="s">
        <v>1803</v>
      </c>
      <c r="B646" s="31" t="s">
        <v>35</v>
      </c>
      <c r="C646" s="47" t="s">
        <v>1796</v>
      </c>
      <c r="D646" s="47" t="s">
        <v>1797</v>
      </c>
      <c r="E646" s="47" t="s">
        <v>1798</v>
      </c>
      <c r="F646" s="47" t="s">
        <v>1802</v>
      </c>
      <c r="G646" s="33" t="s">
        <v>40</v>
      </c>
      <c r="H646" s="31">
        <v>0</v>
      </c>
      <c r="I646" s="33" t="s">
        <v>41</v>
      </c>
      <c r="J646" s="33" t="s">
        <v>42</v>
      </c>
      <c r="K646" s="33" t="s">
        <v>180</v>
      </c>
      <c r="L646" s="33" t="s">
        <v>300</v>
      </c>
      <c r="M646" s="33" t="s">
        <v>71</v>
      </c>
      <c r="N646" s="33" t="s">
        <v>301</v>
      </c>
      <c r="O646" s="33" t="s">
        <v>113</v>
      </c>
      <c r="P646" s="33" t="s">
        <v>48</v>
      </c>
      <c r="Q646" s="33" t="s">
        <v>49</v>
      </c>
      <c r="R646" s="68">
        <v>6</v>
      </c>
      <c r="S646" s="59">
        <v>820</v>
      </c>
      <c r="T646" s="49">
        <f>R646*S646</f>
        <v>4920</v>
      </c>
      <c r="U646" s="49">
        <f>T646*1.12</f>
        <v>5510.4000000000005</v>
      </c>
      <c r="V646" s="71"/>
      <c r="W646" s="33">
        <v>2016</v>
      </c>
      <c r="X646" s="96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</row>
    <row r="647" spans="1:102" ht="50.1" customHeight="1">
      <c r="A647" s="30" t="s">
        <v>1804</v>
      </c>
      <c r="B647" s="31" t="s">
        <v>35</v>
      </c>
      <c r="C647" s="32" t="s">
        <v>1805</v>
      </c>
      <c r="D647" s="32" t="s">
        <v>1797</v>
      </c>
      <c r="E647" s="32" t="s">
        <v>1806</v>
      </c>
      <c r="F647" s="32" t="s">
        <v>1807</v>
      </c>
      <c r="G647" s="33" t="s">
        <v>40</v>
      </c>
      <c r="H647" s="34">
        <v>0</v>
      </c>
      <c r="I647" s="33" t="s">
        <v>41</v>
      </c>
      <c r="J647" s="33" t="s">
        <v>42</v>
      </c>
      <c r="K647" s="33" t="s">
        <v>120</v>
      </c>
      <c r="L647" s="33" t="s">
        <v>300</v>
      </c>
      <c r="M647" s="33" t="s">
        <v>71</v>
      </c>
      <c r="N647" s="33" t="s">
        <v>423</v>
      </c>
      <c r="O647" s="33" t="s">
        <v>98</v>
      </c>
      <c r="P647" s="33" t="s">
        <v>48</v>
      </c>
      <c r="Q647" s="33" t="s">
        <v>49</v>
      </c>
      <c r="R647" s="35">
        <v>3</v>
      </c>
      <c r="S647" s="35">
        <v>40000</v>
      </c>
      <c r="T647" s="36">
        <f>R647*S647</f>
        <v>120000</v>
      </c>
      <c r="U647" s="37">
        <f>T647*1.12</f>
        <v>134400</v>
      </c>
      <c r="V647" s="38" t="s">
        <v>50</v>
      </c>
      <c r="W647" s="33">
        <v>2016</v>
      </c>
      <c r="X647" s="39" t="s">
        <v>50</v>
      </c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</row>
    <row r="648" spans="1:102" ht="50.1" customHeight="1">
      <c r="A648" s="30" t="s">
        <v>1808</v>
      </c>
      <c r="B648" s="31" t="s">
        <v>35</v>
      </c>
      <c r="C648" s="32" t="s">
        <v>1809</v>
      </c>
      <c r="D648" s="32" t="s">
        <v>1810</v>
      </c>
      <c r="E648" s="32" t="s">
        <v>1811</v>
      </c>
      <c r="F648" s="32" t="s">
        <v>1812</v>
      </c>
      <c r="G648" s="33" t="s">
        <v>40</v>
      </c>
      <c r="H648" s="34">
        <v>0</v>
      </c>
      <c r="I648" s="33" t="s">
        <v>41</v>
      </c>
      <c r="J648" s="33" t="s">
        <v>42</v>
      </c>
      <c r="K648" s="33" t="s">
        <v>1813</v>
      </c>
      <c r="L648" s="33" t="s">
        <v>42</v>
      </c>
      <c r="M648" s="33" t="s">
        <v>45</v>
      </c>
      <c r="N648" s="33" t="s">
        <v>57</v>
      </c>
      <c r="O648" s="33" t="s">
        <v>103</v>
      </c>
      <c r="P648" s="33" t="s">
        <v>48</v>
      </c>
      <c r="Q648" s="33" t="s">
        <v>49</v>
      </c>
      <c r="R648" s="35">
        <v>30</v>
      </c>
      <c r="S648" s="35">
        <v>1382</v>
      </c>
      <c r="T648" s="36">
        <v>0</v>
      </c>
      <c r="U648" s="37">
        <f>T648*1.12</f>
        <v>0</v>
      </c>
      <c r="V648" s="38" t="s">
        <v>50</v>
      </c>
      <c r="W648" s="33">
        <v>2016</v>
      </c>
      <c r="X648" s="39">
        <v>11</v>
      </c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</row>
    <row r="649" spans="1:102" ht="50.1" customHeight="1">
      <c r="A649" s="46" t="s">
        <v>1814</v>
      </c>
      <c r="B649" s="31" t="s">
        <v>35</v>
      </c>
      <c r="C649" s="47" t="s">
        <v>1809</v>
      </c>
      <c r="D649" s="124" t="s">
        <v>1810</v>
      </c>
      <c r="E649" s="47" t="s">
        <v>1811</v>
      </c>
      <c r="F649" s="47" t="s">
        <v>1812</v>
      </c>
      <c r="G649" s="31" t="s">
        <v>40</v>
      </c>
      <c r="H649" s="31">
        <v>0</v>
      </c>
      <c r="I649" s="73">
        <v>590000000</v>
      </c>
      <c r="J649" s="33" t="s">
        <v>42</v>
      </c>
      <c r="K649" s="54" t="s">
        <v>1815</v>
      </c>
      <c r="L649" s="33" t="s">
        <v>42</v>
      </c>
      <c r="M649" s="31" t="s">
        <v>45</v>
      </c>
      <c r="N649" s="31" t="s">
        <v>57</v>
      </c>
      <c r="O649" s="135" t="s">
        <v>1816</v>
      </c>
      <c r="P649" s="126">
        <v>796</v>
      </c>
      <c r="Q649" s="126" t="s">
        <v>482</v>
      </c>
      <c r="R649" s="55">
        <v>30</v>
      </c>
      <c r="S649" s="48">
        <v>1382</v>
      </c>
      <c r="T649" s="49">
        <f>R649*S649</f>
        <v>41460</v>
      </c>
      <c r="U649" s="49">
        <f>T649*1.12</f>
        <v>46435.200000000004</v>
      </c>
      <c r="V649" s="127"/>
      <c r="W649" s="33">
        <v>2016</v>
      </c>
      <c r="X649" s="31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</row>
    <row r="650" spans="1:102" ht="50.1" customHeight="1">
      <c r="A650" s="30" t="s">
        <v>1817</v>
      </c>
      <c r="B650" s="31" t="s">
        <v>35</v>
      </c>
      <c r="C650" s="32" t="s">
        <v>1818</v>
      </c>
      <c r="D650" s="32" t="s">
        <v>1819</v>
      </c>
      <c r="E650" s="32" t="s">
        <v>1820</v>
      </c>
      <c r="F650" s="32" t="s">
        <v>1821</v>
      </c>
      <c r="G650" s="33" t="s">
        <v>40</v>
      </c>
      <c r="H650" s="34">
        <v>0</v>
      </c>
      <c r="I650" s="33" t="s">
        <v>41</v>
      </c>
      <c r="J650" s="33" t="s">
        <v>42</v>
      </c>
      <c r="K650" s="33" t="s">
        <v>273</v>
      </c>
      <c r="L650" s="33" t="s">
        <v>42</v>
      </c>
      <c r="M650" s="33" t="s">
        <v>86</v>
      </c>
      <c r="N650" s="33" t="s">
        <v>802</v>
      </c>
      <c r="O650" s="33" t="s">
        <v>109</v>
      </c>
      <c r="P650" s="33" t="s">
        <v>48</v>
      </c>
      <c r="Q650" s="33" t="s">
        <v>49</v>
      </c>
      <c r="R650" s="35">
        <v>10</v>
      </c>
      <c r="S650" s="35">
        <v>531.29999999999995</v>
      </c>
      <c r="T650" s="36">
        <v>0</v>
      </c>
      <c r="U650" s="37">
        <v>0</v>
      </c>
      <c r="V650" s="38" t="s">
        <v>50</v>
      </c>
      <c r="W650" s="33">
        <v>2016</v>
      </c>
      <c r="X650" s="39" t="s">
        <v>777</v>
      </c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</row>
    <row r="651" spans="1:102" ht="50.1" customHeight="1">
      <c r="A651" s="30" t="s">
        <v>1822</v>
      </c>
      <c r="B651" s="31" t="s">
        <v>35</v>
      </c>
      <c r="C651" s="32" t="s">
        <v>1818</v>
      </c>
      <c r="D651" s="32" t="s">
        <v>1819</v>
      </c>
      <c r="E651" s="32" t="s">
        <v>1820</v>
      </c>
      <c r="F651" s="32" t="s">
        <v>1821</v>
      </c>
      <c r="G651" s="33" t="s">
        <v>40</v>
      </c>
      <c r="H651" s="34">
        <v>0</v>
      </c>
      <c r="I651" s="33" t="s">
        <v>41</v>
      </c>
      <c r="J651" s="33" t="s">
        <v>42</v>
      </c>
      <c r="K651" s="33" t="s">
        <v>273</v>
      </c>
      <c r="L651" s="33" t="s">
        <v>42</v>
      </c>
      <c r="M651" s="33" t="s">
        <v>86</v>
      </c>
      <c r="N651" s="33" t="s">
        <v>789</v>
      </c>
      <c r="O651" s="33" t="s">
        <v>109</v>
      </c>
      <c r="P651" s="33" t="s">
        <v>48</v>
      </c>
      <c r="Q651" s="33" t="s">
        <v>49</v>
      </c>
      <c r="R651" s="35">
        <v>12</v>
      </c>
      <c r="S651" s="35">
        <v>600</v>
      </c>
      <c r="T651" s="36">
        <f>R651*S651</f>
        <v>7200</v>
      </c>
      <c r="U651" s="37">
        <f>T651*1.12</f>
        <v>8064.0000000000009</v>
      </c>
      <c r="V651" s="38" t="s">
        <v>50</v>
      </c>
      <c r="W651" s="33">
        <v>2016</v>
      </c>
      <c r="X651" s="39" t="s">
        <v>50</v>
      </c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</row>
    <row r="652" spans="1:102" ht="50.1" customHeight="1">
      <c r="A652" s="30" t="s">
        <v>1823</v>
      </c>
      <c r="B652" s="31" t="s">
        <v>35</v>
      </c>
      <c r="C652" s="32" t="s">
        <v>1824</v>
      </c>
      <c r="D652" s="32" t="s">
        <v>1825</v>
      </c>
      <c r="E652" s="32" t="s">
        <v>1086</v>
      </c>
      <c r="F652" s="32" t="s">
        <v>1826</v>
      </c>
      <c r="G652" s="33" t="s">
        <v>40</v>
      </c>
      <c r="H652" s="34">
        <v>0</v>
      </c>
      <c r="I652" s="33" t="s">
        <v>41</v>
      </c>
      <c r="J652" s="33" t="s">
        <v>42</v>
      </c>
      <c r="K652" s="33" t="s">
        <v>273</v>
      </c>
      <c r="L652" s="33" t="s">
        <v>44</v>
      </c>
      <c r="M652" s="33" t="s">
        <v>86</v>
      </c>
      <c r="N652" s="33" t="s">
        <v>364</v>
      </c>
      <c r="O652" s="33" t="s">
        <v>73</v>
      </c>
      <c r="P652" s="33" t="s">
        <v>48</v>
      </c>
      <c r="Q652" s="33" t="s">
        <v>49</v>
      </c>
      <c r="R652" s="35">
        <v>10</v>
      </c>
      <c r="S652" s="35">
        <v>20125</v>
      </c>
      <c r="T652" s="36">
        <v>0</v>
      </c>
      <c r="U652" s="37">
        <f>T652*1.12</f>
        <v>0</v>
      </c>
      <c r="V652" s="38" t="s">
        <v>50</v>
      </c>
      <c r="W652" s="33">
        <v>2016</v>
      </c>
      <c r="X652" s="39">
        <v>11</v>
      </c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</row>
    <row r="653" spans="1:102" ht="50.1" customHeight="1">
      <c r="A653" s="46" t="s">
        <v>1827</v>
      </c>
      <c r="B653" s="31" t="s">
        <v>35</v>
      </c>
      <c r="C653" s="47" t="s">
        <v>1824</v>
      </c>
      <c r="D653" s="47" t="s">
        <v>1825</v>
      </c>
      <c r="E653" s="47" t="s">
        <v>1086</v>
      </c>
      <c r="F653" s="47" t="s">
        <v>1828</v>
      </c>
      <c r="G653" s="31" t="s">
        <v>40</v>
      </c>
      <c r="H653" s="31">
        <v>0</v>
      </c>
      <c r="I653" s="33">
        <v>590000000</v>
      </c>
      <c r="J653" s="33" t="s">
        <v>42</v>
      </c>
      <c r="K653" s="31" t="s">
        <v>202</v>
      </c>
      <c r="L653" s="33" t="s">
        <v>44</v>
      </c>
      <c r="M653" s="31" t="s">
        <v>86</v>
      </c>
      <c r="N653" s="31" t="s">
        <v>364</v>
      </c>
      <c r="O653" s="33" t="s">
        <v>113</v>
      </c>
      <c r="P653" s="33" t="s">
        <v>48</v>
      </c>
      <c r="Q653" s="31" t="s">
        <v>49</v>
      </c>
      <c r="R653" s="48">
        <v>10</v>
      </c>
      <c r="S653" s="48">
        <v>20125</v>
      </c>
      <c r="T653" s="49">
        <f>R653*S653</f>
        <v>201250</v>
      </c>
      <c r="U653" s="49">
        <f>T653*1.12</f>
        <v>225400.00000000003</v>
      </c>
      <c r="V653" s="70"/>
      <c r="W653" s="33">
        <v>2016</v>
      </c>
      <c r="X653" s="31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</row>
    <row r="654" spans="1:102" ht="50.1" customHeight="1">
      <c r="A654" s="30" t="s">
        <v>1829</v>
      </c>
      <c r="B654" s="31" t="s">
        <v>35</v>
      </c>
      <c r="C654" s="32" t="s">
        <v>1830</v>
      </c>
      <c r="D654" s="32" t="s">
        <v>1831</v>
      </c>
      <c r="E654" s="32" t="s">
        <v>1832</v>
      </c>
      <c r="F654" s="32" t="s">
        <v>1833</v>
      </c>
      <c r="G654" s="33" t="s">
        <v>101</v>
      </c>
      <c r="H654" s="34">
        <v>10</v>
      </c>
      <c r="I654" s="33" t="s">
        <v>41</v>
      </c>
      <c r="J654" s="33" t="s">
        <v>42</v>
      </c>
      <c r="K654" s="33" t="s">
        <v>198</v>
      </c>
      <c r="L654" s="33" t="s">
        <v>44</v>
      </c>
      <c r="M654" s="33" t="s">
        <v>86</v>
      </c>
      <c r="N654" s="33" t="s">
        <v>199</v>
      </c>
      <c r="O654" s="33" t="s">
        <v>200</v>
      </c>
      <c r="P654" s="33" t="s">
        <v>682</v>
      </c>
      <c r="Q654" s="33" t="s">
        <v>683</v>
      </c>
      <c r="R654" s="35">
        <v>350</v>
      </c>
      <c r="S654" s="35">
        <v>390</v>
      </c>
      <c r="T654" s="36">
        <v>0</v>
      </c>
      <c r="U654" s="37">
        <f>T654*1.12</f>
        <v>0</v>
      </c>
      <c r="V654" s="38" t="s">
        <v>50</v>
      </c>
      <c r="W654" s="33">
        <v>2016</v>
      </c>
      <c r="X654" s="39">
        <v>11</v>
      </c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</row>
    <row r="655" spans="1:102" ht="50.1" customHeight="1">
      <c r="A655" s="46" t="s">
        <v>1834</v>
      </c>
      <c r="B655" s="31" t="s">
        <v>35</v>
      </c>
      <c r="C655" s="47" t="s">
        <v>1830</v>
      </c>
      <c r="D655" s="47" t="s">
        <v>1831</v>
      </c>
      <c r="E655" s="47" t="s">
        <v>1832</v>
      </c>
      <c r="F655" s="47" t="s">
        <v>1833</v>
      </c>
      <c r="G655" s="31" t="s">
        <v>101</v>
      </c>
      <c r="H655" s="31">
        <v>10</v>
      </c>
      <c r="I655" s="33">
        <v>590000000</v>
      </c>
      <c r="J655" s="33" t="s">
        <v>42</v>
      </c>
      <c r="K655" s="31" t="s">
        <v>202</v>
      </c>
      <c r="L655" s="33" t="s">
        <v>44</v>
      </c>
      <c r="M655" s="31" t="s">
        <v>86</v>
      </c>
      <c r="N655" s="31" t="s">
        <v>46</v>
      </c>
      <c r="O655" s="60" t="s">
        <v>164</v>
      </c>
      <c r="P655" s="33" t="s">
        <v>682</v>
      </c>
      <c r="Q655" s="31" t="s">
        <v>683</v>
      </c>
      <c r="R655" s="48">
        <v>350</v>
      </c>
      <c r="S655" s="48">
        <v>390</v>
      </c>
      <c r="T655" s="49">
        <f>R655*S655</f>
        <v>136500</v>
      </c>
      <c r="U655" s="49">
        <f>T655*1.12</f>
        <v>152880</v>
      </c>
      <c r="V655" s="70"/>
      <c r="W655" s="33">
        <v>2016</v>
      </c>
      <c r="X655" s="31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</row>
    <row r="656" spans="1:102" ht="50.1" customHeight="1">
      <c r="A656" s="30" t="s">
        <v>1835</v>
      </c>
      <c r="B656" s="31" t="s">
        <v>35</v>
      </c>
      <c r="C656" s="32" t="s">
        <v>1836</v>
      </c>
      <c r="D656" s="32" t="s">
        <v>1837</v>
      </c>
      <c r="E656" s="32" t="s">
        <v>1838</v>
      </c>
      <c r="F656" s="32" t="s">
        <v>1839</v>
      </c>
      <c r="G656" s="33" t="s">
        <v>40</v>
      </c>
      <c r="H656" s="34">
        <v>0</v>
      </c>
      <c r="I656" s="33" t="s">
        <v>41</v>
      </c>
      <c r="J656" s="33" t="s">
        <v>42</v>
      </c>
      <c r="K656" s="33" t="s">
        <v>493</v>
      </c>
      <c r="L656" s="33" t="s">
        <v>42</v>
      </c>
      <c r="M656" s="33" t="s">
        <v>86</v>
      </c>
      <c r="N656" s="33" t="s">
        <v>57</v>
      </c>
      <c r="O656" s="33" t="s">
        <v>58</v>
      </c>
      <c r="P656" s="33" t="s">
        <v>48</v>
      </c>
      <c r="Q656" s="33" t="s">
        <v>49</v>
      </c>
      <c r="R656" s="35">
        <v>2400</v>
      </c>
      <c r="S656" s="35">
        <v>738</v>
      </c>
      <c r="T656" s="36">
        <v>0</v>
      </c>
      <c r="U656" s="37">
        <v>0</v>
      </c>
      <c r="V656" s="38" t="s">
        <v>50</v>
      </c>
      <c r="W656" s="33">
        <v>2016</v>
      </c>
      <c r="X656" s="39" t="s">
        <v>50</v>
      </c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</row>
    <row r="657" spans="1:102" ht="50.1" customHeight="1">
      <c r="A657" s="30" t="s">
        <v>1840</v>
      </c>
      <c r="B657" s="31" t="s">
        <v>35</v>
      </c>
      <c r="C657" s="32" t="s">
        <v>1836</v>
      </c>
      <c r="D657" s="32" t="s">
        <v>1837</v>
      </c>
      <c r="E657" s="32" t="s">
        <v>1838</v>
      </c>
      <c r="F657" s="32" t="s">
        <v>1839</v>
      </c>
      <c r="G657" s="33" t="s">
        <v>40</v>
      </c>
      <c r="H657" s="34">
        <v>0</v>
      </c>
      <c r="I657" s="33" t="s">
        <v>41</v>
      </c>
      <c r="J657" s="33" t="s">
        <v>42</v>
      </c>
      <c r="K657" s="33" t="s">
        <v>1219</v>
      </c>
      <c r="L657" s="33" t="s">
        <v>42</v>
      </c>
      <c r="M657" s="33" t="s">
        <v>71</v>
      </c>
      <c r="N657" s="33" t="s">
        <v>1841</v>
      </c>
      <c r="O657" s="33" t="s">
        <v>64</v>
      </c>
      <c r="P657" s="33" t="s">
        <v>48</v>
      </c>
      <c r="Q657" s="33" t="s">
        <v>49</v>
      </c>
      <c r="R657" s="35">
        <v>1650</v>
      </c>
      <c r="S657" s="35">
        <v>1053.6300000000001</v>
      </c>
      <c r="T657" s="36">
        <f>R657*S657</f>
        <v>1738489.5000000002</v>
      </c>
      <c r="U657" s="37">
        <f>T657*1.12</f>
        <v>1947108.2400000005</v>
      </c>
      <c r="V657" s="38" t="s">
        <v>50</v>
      </c>
      <c r="W657" s="33">
        <v>2016</v>
      </c>
      <c r="X657" s="39" t="s">
        <v>50</v>
      </c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</row>
    <row r="658" spans="1:102" ht="50.1" customHeight="1">
      <c r="A658" s="30" t="s">
        <v>1842</v>
      </c>
      <c r="B658" s="31" t="s">
        <v>35</v>
      </c>
      <c r="C658" s="32" t="s">
        <v>1843</v>
      </c>
      <c r="D658" s="32" t="s">
        <v>1844</v>
      </c>
      <c r="E658" s="32" t="s">
        <v>1845</v>
      </c>
      <c r="F658" s="32" t="s">
        <v>1846</v>
      </c>
      <c r="G658" s="33" t="s">
        <v>40</v>
      </c>
      <c r="H658" s="34">
        <v>0</v>
      </c>
      <c r="I658" s="33" t="s">
        <v>41</v>
      </c>
      <c r="J658" s="33" t="s">
        <v>42</v>
      </c>
      <c r="K658" s="33" t="s">
        <v>70</v>
      </c>
      <c r="L658" s="33" t="s">
        <v>300</v>
      </c>
      <c r="M658" s="33" t="s">
        <v>71</v>
      </c>
      <c r="N658" s="33" t="s">
        <v>301</v>
      </c>
      <c r="O658" s="33" t="s">
        <v>73</v>
      </c>
      <c r="P658" s="33" t="s">
        <v>48</v>
      </c>
      <c r="Q658" s="33" t="s">
        <v>49</v>
      </c>
      <c r="R658" s="35">
        <v>3</v>
      </c>
      <c r="S658" s="35">
        <v>321</v>
      </c>
      <c r="T658" s="36">
        <v>0</v>
      </c>
      <c r="U658" s="37">
        <f>T658*1.12</f>
        <v>0</v>
      </c>
      <c r="V658" s="38" t="s">
        <v>50</v>
      </c>
      <c r="W658" s="33">
        <v>2016</v>
      </c>
      <c r="X658" s="39">
        <v>11</v>
      </c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</row>
    <row r="659" spans="1:102" ht="50.1" customHeight="1">
      <c r="A659" s="46" t="s">
        <v>1847</v>
      </c>
      <c r="B659" s="31" t="s">
        <v>35</v>
      </c>
      <c r="C659" s="47" t="s">
        <v>1843</v>
      </c>
      <c r="D659" s="47" t="s">
        <v>1844</v>
      </c>
      <c r="E659" s="47" t="s">
        <v>1845</v>
      </c>
      <c r="F659" s="47" t="s">
        <v>1846</v>
      </c>
      <c r="G659" s="33" t="s">
        <v>40</v>
      </c>
      <c r="H659" s="31">
        <v>0</v>
      </c>
      <c r="I659" s="33" t="s">
        <v>41</v>
      </c>
      <c r="J659" s="33" t="s">
        <v>42</v>
      </c>
      <c r="K659" s="33" t="s">
        <v>180</v>
      </c>
      <c r="L659" s="33" t="s">
        <v>300</v>
      </c>
      <c r="M659" s="33" t="s">
        <v>71</v>
      </c>
      <c r="N659" s="33" t="s">
        <v>301</v>
      </c>
      <c r="O659" s="33" t="s">
        <v>113</v>
      </c>
      <c r="P659" s="33" t="s">
        <v>48</v>
      </c>
      <c r="Q659" s="33" t="s">
        <v>49</v>
      </c>
      <c r="R659" s="68">
        <v>3</v>
      </c>
      <c r="S659" s="59">
        <v>321</v>
      </c>
      <c r="T659" s="49">
        <f>R659*S659</f>
        <v>963</v>
      </c>
      <c r="U659" s="49">
        <f>T659*1.12</f>
        <v>1078.5600000000002</v>
      </c>
      <c r="V659" s="71"/>
      <c r="W659" s="33">
        <v>2016</v>
      </c>
      <c r="X659" s="96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</row>
    <row r="660" spans="1:102" ht="50.1" customHeight="1">
      <c r="A660" s="30" t="s">
        <v>1848</v>
      </c>
      <c r="B660" s="31" t="s">
        <v>35</v>
      </c>
      <c r="C660" s="32" t="s">
        <v>1843</v>
      </c>
      <c r="D660" s="32" t="s">
        <v>1844</v>
      </c>
      <c r="E660" s="32" t="s">
        <v>1845</v>
      </c>
      <c r="F660" s="32" t="s">
        <v>1849</v>
      </c>
      <c r="G660" s="33" t="s">
        <v>40</v>
      </c>
      <c r="H660" s="34">
        <v>0</v>
      </c>
      <c r="I660" s="33" t="s">
        <v>41</v>
      </c>
      <c r="J660" s="33" t="s">
        <v>42</v>
      </c>
      <c r="K660" s="33" t="s">
        <v>70</v>
      </c>
      <c r="L660" s="33" t="s">
        <v>300</v>
      </c>
      <c r="M660" s="33" t="s">
        <v>71</v>
      </c>
      <c r="N660" s="33" t="s">
        <v>301</v>
      </c>
      <c r="O660" s="33" t="s">
        <v>73</v>
      </c>
      <c r="P660" s="33" t="s">
        <v>48</v>
      </c>
      <c r="Q660" s="33" t="s">
        <v>49</v>
      </c>
      <c r="R660" s="35">
        <v>2</v>
      </c>
      <c r="S660" s="35">
        <v>321</v>
      </c>
      <c r="T660" s="36">
        <v>0</v>
      </c>
      <c r="U660" s="37">
        <f t="shared" ref="U660:U718" si="40">T660*1.12</f>
        <v>0</v>
      </c>
      <c r="V660" s="38" t="s">
        <v>50</v>
      </c>
      <c r="W660" s="33">
        <v>2016</v>
      </c>
      <c r="X660" s="39">
        <v>11</v>
      </c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</row>
    <row r="661" spans="1:102" ht="50.1" customHeight="1">
      <c r="A661" s="46" t="s">
        <v>1850</v>
      </c>
      <c r="B661" s="31" t="s">
        <v>35</v>
      </c>
      <c r="C661" s="47" t="s">
        <v>1843</v>
      </c>
      <c r="D661" s="47" t="s">
        <v>1844</v>
      </c>
      <c r="E661" s="47" t="s">
        <v>1845</v>
      </c>
      <c r="F661" s="47" t="s">
        <v>1849</v>
      </c>
      <c r="G661" s="33" t="s">
        <v>40</v>
      </c>
      <c r="H661" s="31">
        <v>0</v>
      </c>
      <c r="I661" s="33" t="s">
        <v>41</v>
      </c>
      <c r="J661" s="33" t="s">
        <v>42</v>
      </c>
      <c r="K661" s="33" t="s">
        <v>180</v>
      </c>
      <c r="L661" s="33" t="s">
        <v>300</v>
      </c>
      <c r="M661" s="33" t="s">
        <v>71</v>
      </c>
      <c r="N661" s="33" t="s">
        <v>301</v>
      </c>
      <c r="O661" s="33" t="s">
        <v>113</v>
      </c>
      <c r="P661" s="33" t="s">
        <v>48</v>
      </c>
      <c r="Q661" s="33" t="s">
        <v>49</v>
      </c>
      <c r="R661" s="68">
        <v>2</v>
      </c>
      <c r="S661" s="59">
        <v>321</v>
      </c>
      <c r="T661" s="49">
        <f>R661*S661</f>
        <v>642</v>
      </c>
      <c r="U661" s="49">
        <f>T661*1.12</f>
        <v>719.04000000000008</v>
      </c>
      <c r="V661" s="33"/>
      <c r="W661" s="33">
        <v>2016</v>
      </c>
      <c r="X661" s="33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</row>
    <row r="662" spans="1:102" ht="50.1" customHeight="1">
      <c r="A662" s="30" t="s">
        <v>1851</v>
      </c>
      <c r="B662" s="31" t="s">
        <v>35</v>
      </c>
      <c r="C662" s="32" t="s">
        <v>1843</v>
      </c>
      <c r="D662" s="32" t="s">
        <v>1844</v>
      </c>
      <c r="E662" s="32" t="s">
        <v>1845</v>
      </c>
      <c r="F662" s="32" t="s">
        <v>1852</v>
      </c>
      <c r="G662" s="33" t="s">
        <v>40</v>
      </c>
      <c r="H662" s="34">
        <v>0</v>
      </c>
      <c r="I662" s="33" t="s">
        <v>41</v>
      </c>
      <c r="J662" s="33" t="s">
        <v>42</v>
      </c>
      <c r="K662" s="33" t="s">
        <v>70</v>
      </c>
      <c r="L662" s="33" t="s">
        <v>300</v>
      </c>
      <c r="M662" s="33" t="s">
        <v>71</v>
      </c>
      <c r="N662" s="33" t="s">
        <v>301</v>
      </c>
      <c r="O662" s="33" t="s">
        <v>73</v>
      </c>
      <c r="P662" s="33" t="s">
        <v>48</v>
      </c>
      <c r="Q662" s="33" t="s">
        <v>49</v>
      </c>
      <c r="R662" s="35">
        <v>3</v>
      </c>
      <c r="S662" s="35">
        <v>321</v>
      </c>
      <c r="T662" s="36">
        <v>0</v>
      </c>
      <c r="U662" s="37">
        <f t="shared" si="40"/>
        <v>0</v>
      </c>
      <c r="V662" s="38" t="s">
        <v>50</v>
      </c>
      <c r="W662" s="33">
        <v>2016</v>
      </c>
      <c r="X662" s="39">
        <v>11</v>
      </c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</row>
    <row r="663" spans="1:102" ht="50.1" customHeight="1">
      <c r="A663" s="46" t="s">
        <v>1853</v>
      </c>
      <c r="B663" s="31" t="s">
        <v>35</v>
      </c>
      <c r="C663" s="47" t="s">
        <v>1843</v>
      </c>
      <c r="D663" s="47" t="s">
        <v>1844</v>
      </c>
      <c r="E663" s="47" t="s">
        <v>1845</v>
      </c>
      <c r="F663" s="47" t="s">
        <v>1852</v>
      </c>
      <c r="G663" s="33" t="s">
        <v>40</v>
      </c>
      <c r="H663" s="31">
        <v>0</v>
      </c>
      <c r="I663" s="33" t="s">
        <v>41</v>
      </c>
      <c r="J663" s="33" t="s">
        <v>42</v>
      </c>
      <c r="K663" s="33" t="s">
        <v>180</v>
      </c>
      <c r="L663" s="33" t="s">
        <v>300</v>
      </c>
      <c r="M663" s="33" t="s">
        <v>71</v>
      </c>
      <c r="N663" s="33" t="s">
        <v>301</v>
      </c>
      <c r="O663" s="33" t="s">
        <v>113</v>
      </c>
      <c r="P663" s="33" t="s">
        <v>48</v>
      </c>
      <c r="Q663" s="33" t="s">
        <v>49</v>
      </c>
      <c r="R663" s="68">
        <v>3</v>
      </c>
      <c r="S663" s="59">
        <v>321</v>
      </c>
      <c r="T663" s="49">
        <f>R663*S663</f>
        <v>963</v>
      </c>
      <c r="U663" s="49">
        <f>T663*1.12</f>
        <v>1078.5600000000002</v>
      </c>
      <c r="V663" s="33"/>
      <c r="W663" s="33">
        <v>2016</v>
      </c>
      <c r="X663" s="33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</row>
    <row r="664" spans="1:102" ht="50.1" customHeight="1">
      <c r="A664" s="30" t="s">
        <v>1854</v>
      </c>
      <c r="B664" s="31" t="s">
        <v>35</v>
      </c>
      <c r="C664" s="32" t="s">
        <v>1843</v>
      </c>
      <c r="D664" s="32" t="s">
        <v>1844</v>
      </c>
      <c r="E664" s="32" t="s">
        <v>1845</v>
      </c>
      <c r="F664" s="32" t="s">
        <v>1855</v>
      </c>
      <c r="G664" s="33" t="s">
        <v>40</v>
      </c>
      <c r="H664" s="34">
        <v>0</v>
      </c>
      <c r="I664" s="33" t="s">
        <v>41</v>
      </c>
      <c r="J664" s="33" t="s">
        <v>42</v>
      </c>
      <c r="K664" s="33" t="s">
        <v>70</v>
      </c>
      <c r="L664" s="33" t="s">
        <v>300</v>
      </c>
      <c r="M664" s="33" t="s">
        <v>71</v>
      </c>
      <c r="N664" s="33" t="s">
        <v>301</v>
      </c>
      <c r="O664" s="33" t="s">
        <v>73</v>
      </c>
      <c r="P664" s="33" t="s">
        <v>48</v>
      </c>
      <c r="Q664" s="33" t="s">
        <v>49</v>
      </c>
      <c r="R664" s="35">
        <v>2</v>
      </c>
      <c r="S664" s="35">
        <v>321</v>
      </c>
      <c r="T664" s="36">
        <v>0</v>
      </c>
      <c r="U664" s="37">
        <f t="shared" si="40"/>
        <v>0</v>
      </c>
      <c r="V664" s="38" t="s">
        <v>50</v>
      </c>
      <c r="W664" s="33">
        <v>2016</v>
      </c>
      <c r="X664" s="39">
        <v>11</v>
      </c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</row>
    <row r="665" spans="1:102" ht="50.1" customHeight="1">
      <c r="A665" s="46" t="s">
        <v>1856</v>
      </c>
      <c r="B665" s="31" t="s">
        <v>35</v>
      </c>
      <c r="C665" s="47" t="s">
        <v>1843</v>
      </c>
      <c r="D665" s="47" t="s">
        <v>1844</v>
      </c>
      <c r="E665" s="47" t="s">
        <v>1845</v>
      </c>
      <c r="F665" s="47" t="s">
        <v>1855</v>
      </c>
      <c r="G665" s="33" t="s">
        <v>40</v>
      </c>
      <c r="H665" s="31">
        <v>0</v>
      </c>
      <c r="I665" s="33" t="s">
        <v>41</v>
      </c>
      <c r="J665" s="33" t="s">
        <v>42</v>
      </c>
      <c r="K665" s="33" t="s">
        <v>180</v>
      </c>
      <c r="L665" s="33" t="s">
        <v>300</v>
      </c>
      <c r="M665" s="33" t="s">
        <v>71</v>
      </c>
      <c r="N665" s="33" t="s">
        <v>301</v>
      </c>
      <c r="O665" s="33" t="s">
        <v>113</v>
      </c>
      <c r="P665" s="33" t="s">
        <v>48</v>
      </c>
      <c r="Q665" s="33" t="s">
        <v>49</v>
      </c>
      <c r="R665" s="68">
        <v>2</v>
      </c>
      <c r="S665" s="59">
        <v>321</v>
      </c>
      <c r="T665" s="49">
        <f>R665*S665</f>
        <v>642</v>
      </c>
      <c r="U665" s="49">
        <f>T665*1.12</f>
        <v>719.04000000000008</v>
      </c>
      <c r="V665" s="33"/>
      <c r="W665" s="33">
        <v>2016</v>
      </c>
      <c r="X665" s="33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</row>
    <row r="666" spans="1:102" ht="50.1" customHeight="1">
      <c r="A666" s="30" t="s">
        <v>1857</v>
      </c>
      <c r="B666" s="31" t="s">
        <v>35</v>
      </c>
      <c r="C666" s="32" t="s">
        <v>1843</v>
      </c>
      <c r="D666" s="32" t="s">
        <v>1844</v>
      </c>
      <c r="E666" s="32" t="s">
        <v>1845</v>
      </c>
      <c r="F666" s="32" t="s">
        <v>1858</v>
      </c>
      <c r="G666" s="33" t="s">
        <v>40</v>
      </c>
      <c r="H666" s="34">
        <v>0</v>
      </c>
      <c r="I666" s="33" t="s">
        <v>41</v>
      </c>
      <c r="J666" s="33" t="s">
        <v>42</v>
      </c>
      <c r="K666" s="33" t="s">
        <v>70</v>
      </c>
      <c r="L666" s="33" t="s">
        <v>300</v>
      </c>
      <c r="M666" s="33" t="s">
        <v>71</v>
      </c>
      <c r="N666" s="33" t="s">
        <v>301</v>
      </c>
      <c r="O666" s="33" t="s">
        <v>73</v>
      </c>
      <c r="P666" s="33" t="s">
        <v>48</v>
      </c>
      <c r="Q666" s="33" t="s">
        <v>49</v>
      </c>
      <c r="R666" s="35">
        <v>10</v>
      </c>
      <c r="S666" s="35">
        <v>800</v>
      </c>
      <c r="T666" s="36">
        <v>0</v>
      </c>
      <c r="U666" s="37">
        <f t="shared" si="40"/>
        <v>0</v>
      </c>
      <c r="V666" s="38" t="s">
        <v>50</v>
      </c>
      <c r="W666" s="33">
        <v>2016</v>
      </c>
      <c r="X666" s="39">
        <v>11</v>
      </c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</row>
    <row r="667" spans="1:102" ht="50.1" customHeight="1">
      <c r="A667" s="46" t="s">
        <v>1859</v>
      </c>
      <c r="B667" s="31" t="s">
        <v>35</v>
      </c>
      <c r="C667" s="47" t="s">
        <v>1843</v>
      </c>
      <c r="D667" s="47" t="s">
        <v>1844</v>
      </c>
      <c r="E667" s="47" t="s">
        <v>1845</v>
      </c>
      <c r="F667" s="47" t="s">
        <v>1858</v>
      </c>
      <c r="G667" s="33" t="s">
        <v>40</v>
      </c>
      <c r="H667" s="31">
        <v>0</v>
      </c>
      <c r="I667" s="33" t="s">
        <v>41</v>
      </c>
      <c r="J667" s="33" t="s">
        <v>42</v>
      </c>
      <c r="K667" s="33" t="s">
        <v>180</v>
      </c>
      <c r="L667" s="33" t="s">
        <v>300</v>
      </c>
      <c r="M667" s="33" t="s">
        <v>71</v>
      </c>
      <c r="N667" s="33" t="s">
        <v>301</v>
      </c>
      <c r="O667" s="33" t="s">
        <v>113</v>
      </c>
      <c r="P667" s="33" t="s">
        <v>48</v>
      </c>
      <c r="Q667" s="33" t="s">
        <v>49</v>
      </c>
      <c r="R667" s="68">
        <v>10</v>
      </c>
      <c r="S667" s="59">
        <f>800</f>
        <v>800</v>
      </c>
      <c r="T667" s="49">
        <f>R667*S667</f>
        <v>8000</v>
      </c>
      <c r="U667" s="49">
        <f>T667*1.12</f>
        <v>8960</v>
      </c>
      <c r="V667" s="71"/>
      <c r="W667" s="33">
        <v>2016</v>
      </c>
      <c r="X667" s="96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</row>
    <row r="668" spans="1:102" ht="50.1" customHeight="1">
      <c r="A668" s="30" t="s">
        <v>1860</v>
      </c>
      <c r="B668" s="31" t="s">
        <v>35</v>
      </c>
      <c r="C668" s="32" t="s">
        <v>1861</v>
      </c>
      <c r="D668" s="32" t="s">
        <v>1862</v>
      </c>
      <c r="E668" s="32" t="s">
        <v>1863</v>
      </c>
      <c r="F668" s="32" t="s">
        <v>1864</v>
      </c>
      <c r="G668" s="33" t="s">
        <v>40</v>
      </c>
      <c r="H668" s="34">
        <v>0</v>
      </c>
      <c r="I668" s="33" t="s">
        <v>41</v>
      </c>
      <c r="J668" s="33" t="s">
        <v>42</v>
      </c>
      <c r="K668" s="33" t="s">
        <v>273</v>
      </c>
      <c r="L668" s="33" t="s">
        <v>42</v>
      </c>
      <c r="M668" s="33" t="s">
        <v>86</v>
      </c>
      <c r="N668" s="33" t="s">
        <v>1091</v>
      </c>
      <c r="O668" s="33" t="s">
        <v>109</v>
      </c>
      <c r="P668" s="33" t="s">
        <v>48</v>
      </c>
      <c r="Q668" s="33" t="s">
        <v>49</v>
      </c>
      <c r="R668" s="35">
        <v>20</v>
      </c>
      <c r="S668" s="35">
        <v>2553</v>
      </c>
      <c r="T668" s="36">
        <v>0</v>
      </c>
      <c r="U668" s="37">
        <f t="shared" si="40"/>
        <v>0</v>
      </c>
      <c r="V668" s="38" t="s">
        <v>50</v>
      </c>
      <c r="W668" s="33">
        <v>2016</v>
      </c>
      <c r="X668" s="39">
        <v>11</v>
      </c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</row>
    <row r="669" spans="1:102" ht="50.1" customHeight="1">
      <c r="A669" s="46" t="s">
        <v>1865</v>
      </c>
      <c r="B669" s="31" t="s">
        <v>35</v>
      </c>
      <c r="C669" s="47" t="s">
        <v>1861</v>
      </c>
      <c r="D669" s="47" t="s">
        <v>1862</v>
      </c>
      <c r="E669" s="47" t="s">
        <v>1863</v>
      </c>
      <c r="F669" s="47" t="s">
        <v>1864</v>
      </c>
      <c r="G669" s="31" t="s">
        <v>40</v>
      </c>
      <c r="H669" s="31">
        <v>0</v>
      </c>
      <c r="I669" s="33">
        <v>590000000</v>
      </c>
      <c r="J669" s="33" t="s">
        <v>42</v>
      </c>
      <c r="K669" s="31" t="s">
        <v>202</v>
      </c>
      <c r="L669" s="31" t="s">
        <v>42</v>
      </c>
      <c r="M669" s="31" t="s">
        <v>86</v>
      </c>
      <c r="N669" s="31" t="s">
        <v>1091</v>
      </c>
      <c r="O669" s="33" t="s">
        <v>113</v>
      </c>
      <c r="P669" s="33" t="s">
        <v>48</v>
      </c>
      <c r="Q669" s="31" t="s">
        <v>49</v>
      </c>
      <c r="R669" s="48">
        <v>20</v>
      </c>
      <c r="S669" s="48">
        <v>2553</v>
      </c>
      <c r="T669" s="49">
        <f>R669*S669</f>
        <v>51060</v>
      </c>
      <c r="U669" s="49">
        <f>T669*1.12</f>
        <v>57187.200000000004</v>
      </c>
      <c r="V669" s="70"/>
      <c r="W669" s="33">
        <v>2016</v>
      </c>
      <c r="X669" s="31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</row>
    <row r="670" spans="1:102" ht="50.1" customHeight="1">
      <c r="A670" s="30" t="s">
        <v>1866</v>
      </c>
      <c r="B670" s="31" t="s">
        <v>35</v>
      </c>
      <c r="C670" s="32" t="s">
        <v>1867</v>
      </c>
      <c r="D670" s="32" t="s">
        <v>1868</v>
      </c>
      <c r="E670" s="32" t="s">
        <v>1863</v>
      </c>
      <c r="F670" s="32" t="s">
        <v>1869</v>
      </c>
      <c r="G670" s="33" t="s">
        <v>40</v>
      </c>
      <c r="H670" s="34">
        <v>0</v>
      </c>
      <c r="I670" s="33" t="s">
        <v>41</v>
      </c>
      <c r="J670" s="33" t="s">
        <v>42</v>
      </c>
      <c r="K670" s="33" t="s">
        <v>273</v>
      </c>
      <c r="L670" s="33" t="s">
        <v>42</v>
      </c>
      <c r="M670" s="33" t="s">
        <v>86</v>
      </c>
      <c r="N670" s="33" t="s">
        <v>1091</v>
      </c>
      <c r="O670" s="33" t="s">
        <v>109</v>
      </c>
      <c r="P670" s="33" t="s">
        <v>48</v>
      </c>
      <c r="Q670" s="33" t="s">
        <v>49</v>
      </c>
      <c r="R670" s="35">
        <v>12</v>
      </c>
      <c r="S670" s="35">
        <v>3450</v>
      </c>
      <c r="T670" s="36">
        <v>0</v>
      </c>
      <c r="U670" s="37">
        <f t="shared" si="40"/>
        <v>0</v>
      </c>
      <c r="V670" s="38" t="s">
        <v>50</v>
      </c>
      <c r="W670" s="33">
        <v>2016</v>
      </c>
      <c r="X670" s="39">
        <v>11</v>
      </c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</row>
    <row r="671" spans="1:102" ht="50.1" customHeight="1">
      <c r="A671" s="46" t="s">
        <v>1870</v>
      </c>
      <c r="B671" s="31" t="s">
        <v>35</v>
      </c>
      <c r="C671" s="47" t="s">
        <v>1867</v>
      </c>
      <c r="D671" s="47" t="s">
        <v>1868</v>
      </c>
      <c r="E671" s="47" t="s">
        <v>1863</v>
      </c>
      <c r="F671" s="47" t="s">
        <v>1869</v>
      </c>
      <c r="G671" s="31" t="s">
        <v>40</v>
      </c>
      <c r="H671" s="31">
        <v>0</v>
      </c>
      <c r="I671" s="33">
        <v>590000000</v>
      </c>
      <c r="J671" s="33" t="s">
        <v>42</v>
      </c>
      <c r="K671" s="31" t="s">
        <v>202</v>
      </c>
      <c r="L671" s="31" t="s">
        <v>42</v>
      </c>
      <c r="M671" s="31" t="s">
        <v>86</v>
      </c>
      <c r="N671" s="31" t="s">
        <v>1091</v>
      </c>
      <c r="O671" s="33" t="s">
        <v>113</v>
      </c>
      <c r="P671" s="33" t="s">
        <v>48</v>
      </c>
      <c r="Q671" s="31" t="s">
        <v>49</v>
      </c>
      <c r="R671" s="48">
        <v>12</v>
      </c>
      <c r="S671" s="48">
        <v>3449.9999999999995</v>
      </c>
      <c r="T671" s="49">
        <f>R671*S671</f>
        <v>41399.999999999993</v>
      </c>
      <c r="U671" s="49">
        <f>T671*1.12</f>
        <v>46367.999999999993</v>
      </c>
      <c r="V671" s="70"/>
      <c r="W671" s="33">
        <v>2016</v>
      </c>
      <c r="X671" s="31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</row>
    <row r="672" spans="1:102" ht="50.1" customHeight="1">
      <c r="A672" s="30" t="s">
        <v>1871</v>
      </c>
      <c r="B672" s="31" t="s">
        <v>35</v>
      </c>
      <c r="C672" s="32" t="s">
        <v>1867</v>
      </c>
      <c r="D672" s="32" t="s">
        <v>1868</v>
      </c>
      <c r="E672" s="32" t="s">
        <v>1863</v>
      </c>
      <c r="F672" s="32" t="s">
        <v>1872</v>
      </c>
      <c r="G672" s="33" t="s">
        <v>40</v>
      </c>
      <c r="H672" s="34">
        <v>0</v>
      </c>
      <c r="I672" s="33" t="s">
        <v>41</v>
      </c>
      <c r="J672" s="33" t="s">
        <v>42</v>
      </c>
      <c r="K672" s="33" t="s">
        <v>273</v>
      </c>
      <c r="L672" s="33" t="s">
        <v>42</v>
      </c>
      <c r="M672" s="33" t="s">
        <v>86</v>
      </c>
      <c r="N672" s="33" t="s">
        <v>1091</v>
      </c>
      <c r="O672" s="33" t="s">
        <v>109</v>
      </c>
      <c r="P672" s="33" t="s">
        <v>48</v>
      </c>
      <c r="Q672" s="33" t="s">
        <v>49</v>
      </c>
      <c r="R672" s="35">
        <v>10</v>
      </c>
      <c r="S672" s="35">
        <v>3450</v>
      </c>
      <c r="T672" s="36">
        <v>0</v>
      </c>
      <c r="U672" s="37">
        <f t="shared" si="40"/>
        <v>0</v>
      </c>
      <c r="V672" s="38" t="s">
        <v>50</v>
      </c>
      <c r="W672" s="33">
        <v>2016</v>
      </c>
      <c r="X672" s="39">
        <v>11</v>
      </c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</row>
    <row r="673" spans="1:102" ht="50.1" customHeight="1">
      <c r="A673" s="46" t="s">
        <v>1873</v>
      </c>
      <c r="B673" s="31" t="s">
        <v>35</v>
      </c>
      <c r="C673" s="47" t="s">
        <v>1867</v>
      </c>
      <c r="D673" s="47" t="s">
        <v>1868</v>
      </c>
      <c r="E673" s="47" t="s">
        <v>1863</v>
      </c>
      <c r="F673" s="47" t="s">
        <v>1872</v>
      </c>
      <c r="G673" s="31" t="s">
        <v>40</v>
      </c>
      <c r="H673" s="31">
        <v>0</v>
      </c>
      <c r="I673" s="33">
        <v>590000000</v>
      </c>
      <c r="J673" s="33" t="s">
        <v>42</v>
      </c>
      <c r="K673" s="31" t="s">
        <v>202</v>
      </c>
      <c r="L673" s="31" t="s">
        <v>42</v>
      </c>
      <c r="M673" s="31" t="s">
        <v>86</v>
      </c>
      <c r="N673" s="31" t="s">
        <v>1091</v>
      </c>
      <c r="O673" s="33" t="s">
        <v>113</v>
      </c>
      <c r="P673" s="33" t="s">
        <v>48</v>
      </c>
      <c r="Q673" s="31" t="s">
        <v>49</v>
      </c>
      <c r="R673" s="48">
        <v>10</v>
      </c>
      <c r="S673" s="48">
        <v>3449.9999999999995</v>
      </c>
      <c r="T673" s="49">
        <f>R673*S673</f>
        <v>34499.999999999993</v>
      </c>
      <c r="U673" s="49">
        <f>T673*1.12</f>
        <v>38639.999999999993</v>
      </c>
      <c r="V673" s="70"/>
      <c r="W673" s="33">
        <v>2016</v>
      </c>
      <c r="X673" s="31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</row>
    <row r="674" spans="1:102" ht="50.1" customHeight="1">
      <c r="A674" s="30" t="s">
        <v>1874</v>
      </c>
      <c r="B674" s="31" t="s">
        <v>35</v>
      </c>
      <c r="C674" s="32" t="s">
        <v>1867</v>
      </c>
      <c r="D674" s="32" t="s">
        <v>1868</v>
      </c>
      <c r="E674" s="32" t="s">
        <v>1863</v>
      </c>
      <c r="F674" s="32" t="s">
        <v>1875</v>
      </c>
      <c r="G674" s="33" t="s">
        <v>40</v>
      </c>
      <c r="H674" s="34">
        <v>0</v>
      </c>
      <c r="I674" s="33" t="s">
        <v>41</v>
      </c>
      <c r="J674" s="33" t="s">
        <v>42</v>
      </c>
      <c r="K674" s="33" t="s">
        <v>273</v>
      </c>
      <c r="L674" s="33" t="s">
        <v>42</v>
      </c>
      <c r="M674" s="33" t="s">
        <v>86</v>
      </c>
      <c r="N674" s="33" t="s">
        <v>802</v>
      </c>
      <c r="O674" s="33" t="s">
        <v>109</v>
      </c>
      <c r="P674" s="33" t="s">
        <v>48</v>
      </c>
      <c r="Q674" s="33" t="s">
        <v>49</v>
      </c>
      <c r="R674" s="35">
        <v>5</v>
      </c>
      <c r="S674" s="35">
        <v>683.1</v>
      </c>
      <c r="T674" s="36">
        <v>0</v>
      </c>
      <c r="U674" s="37">
        <f t="shared" si="40"/>
        <v>0</v>
      </c>
      <c r="V674" s="38" t="s">
        <v>50</v>
      </c>
      <c r="W674" s="33">
        <v>2016</v>
      </c>
      <c r="X674" s="39">
        <v>11</v>
      </c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</row>
    <row r="675" spans="1:102" ht="50.1" customHeight="1">
      <c r="A675" s="46" t="s">
        <v>1876</v>
      </c>
      <c r="B675" s="31" t="s">
        <v>35</v>
      </c>
      <c r="C675" s="47" t="s">
        <v>1867</v>
      </c>
      <c r="D675" s="47" t="s">
        <v>1868</v>
      </c>
      <c r="E675" s="47" t="s">
        <v>1863</v>
      </c>
      <c r="F675" s="47" t="s">
        <v>1875</v>
      </c>
      <c r="G675" s="31" t="s">
        <v>40</v>
      </c>
      <c r="H675" s="31">
        <v>0</v>
      </c>
      <c r="I675" s="33">
        <v>590000000</v>
      </c>
      <c r="J675" s="33" t="s">
        <v>42</v>
      </c>
      <c r="K675" s="31" t="s">
        <v>202</v>
      </c>
      <c r="L675" s="31" t="s">
        <v>42</v>
      </c>
      <c r="M675" s="31" t="s">
        <v>86</v>
      </c>
      <c r="N675" s="31" t="s">
        <v>802</v>
      </c>
      <c r="O675" s="33" t="s">
        <v>113</v>
      </c>
      <c r="P675" s="33" t="s">
        <v>48</v>
      </c>
      <c r="Q675" s="31" t="s">
        <v>49</v>
      </c>
      <c r="R675" s="48">
        <v>5</v>
      </c>
      <c r="S675" s="48">
        <v>683.1</v>
      </c>
      <c r="T675" s="49">
        <f>R675*S675</f>
        <v>3415.5</v>
      </c>
      <c r="U675" s="49">
        <f>T675*1.12</f>
        <v>3825.3600000000006</v>
      </c>
      <c r="V675" s="70"/>
      <c r="W675" s="33">
        <v>2016</v>
      </c>
      <c r="X675" s="31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</row>
    <row r="676" spans="1:102" ht="50.1" customHeight="1">
      <c r="A676" s="30" t="s">
        <v>1877</v>
      </c>
      <c r="B676" s="31" t="s">
        <v>35</v>
      </c>
      <c r="C676" s="32" t="s">
        <v>1878</v>
      </c>
      <c r="D676" s="32" t="s">
        <v>1879</v>
      </c>
      <c r="E676" s="32" t="s">
        <v>1880</v>
      </c>
      <c r="F676" s="32" t="s">
        <v>1881</v>
      </c>
      <c r="G676" s="33" t="s">
        <v>40</v>
      </c>
      <c r="H676" s="34">
        <v>0</v>
      </c>
      <c r="I676" s="33" t="s">
        <v>41</v>
      </c>
      <c r="J676" s="33" t="s">
        <v>42</v>
      </c>
      <c r="K676" s="33" t="s">
        <v>70</v>
      </c>
      <c r="L676" s="33" t="s">
        <v>300</v>
      </c>
      <c r="M676" s="33" t="s">
        <v>71</v>
      </c>
      <c r="N676" s="33" t="s">
        <v>301</v>
      </c>
      <c r="O676" s="33" t="s">
        <v>73</v>
      </c>
      <c r="P676" s="33" t="s">
        <v>48</v>
      </c>
      <c r="Q676" s="33" t="s">
        <v>49</v>
      </c>
      <c r="R676" s="35">
        <v>28</v>
      </c>
      <c r="S676" s="35">
        <v>500</v>
      </c>
      <c r="T676" s="36">
        <v>0</v>
      </c>
      <c r="U676" s="37">
        <f t="shared" si="40"/>
        <v>0</v>
      </c>
      <c r="V676" s="38" t="s">
        <v>50</v>
      </c>
      <c r="W676" s="33">
        <v>2016</v>
      </c>
      <c r="X676" s="39">
        <v>11</v>
      </c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</row>
    <row r="677" spans="1:102" ht="50.1" customHeight="1">
      <c r="A677" s="46" t="s">
        <v>1882</v>
      </c>
      <c r="B677" s="31" t="s">
        <v>35</v>
      </c>
      <c r="C677" s="47" t="s">
        <v>1878</v>
      </c>
      <c r="D677" s="47" t="s">
        <v>1879</v>
      </c>
      <c r="E677" s="47" t="s">
        <v>1880</v>
      </c>
      <c r="F677" s="47" t="s">
        <v>1881</v>
      </c>
      <c r="G677" s="33" t="s">
        <v>40</v>
      </c>
      <c r="H677" s="31">
        <v>0</v>
      </c>
      <c r="I677" s="33" t="s">
        <v>41</v>
      </c>
      <c r="J677" s="33" t="s">
        <v>42</v>
      </c>
      <c r="K677" s="33" t="s">
        <v>180</v>
      </c>
      <c r="L677" s="33" t="s">
        <v>300</v>
      </c>
      <c r="M677" s="33" t="s">
        <v>71</v>
      </c>
      <c r="N677" s="33" t="s">
        <v>301</v>
      </c>
      <c r="O677" s="33" t="s">
        <v>113</v>
      </c>
      <c r="P677" s="33" t="s">
        <v>48</v>
      </c>
      <c r="Q677" s="33" t="s">
        <v>49</v>
      </c>
      <c r="R677" s="68">
        <v>28</v>
      </c>
      <c r="S677" s="59">
        <v>500</v>
      </c>
      <c r="T677" s="49">
        <f>R677*S677</f>
        <v>14000</v>
      </c>
      <c r="U677" s="49">
        <f>T677*1.12</f>
        <v>15680.000000000002</v>
      </c>
      <c r="V677" s="33"/>
      <c r="W677" s="33">
        <v>2016</v>
      </c>
      <c r="X677" s="33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</row>
    <row r="678" spans="1:102" ht="50.1" customHeight="1">
      <c r="A678" s="30" t="s">
        <v>1883</v>
      </c>
      <c r="B678" s="31" t="s">
        <v>35</v>
      </c>
      <c r="C678" s="32" t="s">
        <v>1884</v>
      </c>
      <c r="D678" s="32" t="s">
        <v>1885</v>
      </c>
      <c r="E678" s="32" t="s">
        <v>1886</v>
      </c>
      <c r="F678" s="32" t="s">
        <v>1887</v>
      </c>
      <c r="G678" s="33" t="s">
        <v>40</v>
      </c>
      <c r="H678" s="34">
        <v>0</v>
      </c>
      <c r="I678" s="33" t="s">
        <v>41</v>
      </c>
      <c r="J678" s="33" t="s">
        <v>42</v>
      </c>
      <c r="K678" s="33" t="s">
        <v>43</v>
      </c>
      <c r="L678" s="33" t="s">
        <v>44</v>
      </c>
      <c r="M678" s="33" t="s">
        <v>45</v>
      </c>
      <c r="N678" s="33" t="s">
        <v>170</v>
      </c>
      <c r="O678" s="33" t="s">
        <v>47</v>
      </c>
      <c r="P678" s="33" t="s">
        <v>48</v>
      </c>
      <c r="Q678" s="33" t="s">
        <v>49</v>
      </c>
      <c r="R678" s="35">
        <v>3</v>
      </c>
      <c r="S678" s="35">
        <v>5000</v>
      </c>
      <c r="T678" s="36">
        <v>0</v>
      </c>
      <c r="U678" s="37">
        <f t="shared" si="40"/>
        <v>0</v>
      </c>
      <c r="V678" s="38" t="s">
        <v>50</v>
      </c>
      <c r="W678" s="33">
        <v>2016</v>
      </c>
      <c r="X678" s="39">
        <v>11</v>
      </c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</row>
    <row r="679" spans="1:102" ht="50.1" customHeight="1">
      <c r="A679" s="46" t="s">
        <v>1888</v>
      </c>
      <c r="B679" s="31" t="s">
        <v>35</v>
      </c>
      <c r="C679" s="47" t="s">
        <v>1884</v>
      </c>
      <c r="D679" s="47" t="s">
        <v>1885</v>
      </c>
      <c r="E679" s="47" t="s">
        <v>1886</v>
      </c>
      <c r="F679" s="47" t="s">
        <v>1887</v>
      </c>
      <c r="G679" s="31" t="s">
        <v>40</v>
      </c>
      <c r="H679" s="31">
        <v>0</v>
      </c>
      <c r="I679" s="33">
        <v>590000000</v>
      </c>
      <c r="J679" s="33" t="s">
        <v>42</v>
      </c>
      <c r="K679" s="31" t="s">
        <v>172</v>
      </c>
      <c r="L679" s="33" t="s">
        <v>44</v>
      </c>
      <c r="M679" s="31" t="s">
        <v>45</v>
      </c>
      <c r="N679" s="31" t="s">
        <v>170</v>
      </c>
      <c r="O679" s="33" t="s">
        <v>173</v>
      </c>
      <c r="P679" s="33">
        <v>796</v>
      </c>
      <c r="Q679" s="31" t="s">
        <v>49</v>
      </c>
      <c r="R679" s="48">
        <v>3</v>
      </c>
      <c r="S679" s="48">
        <v>5000</v>
      </c>
      <c r="T679" s="49">
        <f>R679*S679</f>
        <v>15000</v>
      </c>
      <c r="U679" s="49">
        <f>T679*1.12</f>
        <v>16800</v>
      </c>
      <c r="V679" s="70"/>
      <c r="W679" s="33">
        <v>2016</v>
      </c>
      <c r="X679" s="31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</row>
    <row r="680" spans="1:102" ht="50.1" customHeight="1">
      <c r="A680" s="30" t="s">
        <v>1889</v>
      </c>
      <c r="B680" s="31" t="s">
        <v>35</v>
      </c>
      <c r="C680" s="32" t="s">
        <v>1884</v>
      </c>
      <c r="D680" s="32" t="s">
        <v>1885</v>
      </c>
      <c r="E680" s="32" t="s">
        <v>1886</v>
      </c>
      <c r="F680" s="32" t="s">
        <v>1890</v>
      </c>
      <c r="G680" s="33" t="s">
        <v>40</v>
      </c>
      <c r="H680" s="34">
        <v>0</v>
      </c>
      <c r="I680" s="33" t="s">
        <v>41</v>
      </c>
      <c r="J680" s="33" t="s">
        <v>42</v>
      </c>
      <c r="K680" s="33" t="s">
        <v>43</v>
      </c>
      <c r="L680" s="33" t="s">
        <v>44</v>
      </c>
      <c r="M680" s="33" t="s">
        <v>45</v>
      </c>
      <c r="N680" s="33" t="s">
        <v>170</v>
      </c>
      <c r="O680" s="33" t="s">
        <v>47</v>
      </c>
      <c r="P680" s="33" t="s">
        <v>48</v>
      </c>
      <c r="Q680" s="33" t="s">
        <v>49</v>
      </c>
      <c r="R680" s="35">
        <v>3</v>
      </c>
      <c r="S680" s="35">
        <v>5000</v>
      </c>
      <c r="T680" s="36">
        <v>0</v>
      </c>
      <c r="U680" s="37">
        <f t="shared" si="40"/>
        <v>0</v>
      </c>
      <c r="V680" s="38" t="s">
        <v>50</v>
      </c>
      <c r="W680" s="33">
        <v>2016</v>
      </c>
      <c r="X680" s="39">
        <v>11</v>
      </c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</row>
    <row r="681" spans="1:102" ht="50.1" customHeight="1">
      <c r="A681" s="46" t="s">
        <v>1891</v>
      </c>
      <c r="B681" s="31" t="s">
        <v>35</v>
      </c>
      <c r="C681" s="47" t="s">
        <v>1884</v>
      </c>
      <c r="D681" s="47" t="s">
        <v>1885</v>
      </c>
      <c r="E681" s="47" t="s">
        <v>1886</v>
      </c>
      <c r="F681" s="47" t="s">
        <v>1890</v>
      </c>
      <c r="G681" s="31" t="s">
        <v>40</v>
      </c>
      <c r="H681" s="31">
        <v>0</v>
      </c>
      <c r="I681" s="33">
        <v>590000000</v>
      </c>
      <c r="J681" s="33" t="s">
        <v>42</v>
      </c>
      <c r="K681" s="31" t="s">
        <v>172</v>
      </c>
      <c r="L681" s="33" t="s">
        <v>44</v>
      </c>
      <c r="M681" s="31" t="s">
        <v>45</v>
      </c>
      <c r="N681" s="31" t="s">
        <v>170</v>
      </c>
      <c r="O681" s="33" t="s">
        <v>173</v>
      </c>
      <c r="P681" s="33">
        <v>796</v>
      </c>
      <c r="Q681" s="31" t="s">
        <v>49</v>
      </c>
      <c r="R681" s="48">
        <v>3</v>
      </c>
      <c r="S681" s="48">
        <v>5000</v>
      </c>
      <c r="T681" s="49">
        <f>R681*S681</f>
        <v>15000</v>
      </c>
      <c r="U681" s="49">
        <f>T681*1.12</f>
        <v>16800</v>
      </c>
      <c r="V681" s="70"/>
      <c r="W681" s="33">
        <v>2016</v>
      </c>
      <c r="X681" s="31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</row>
    <row r="682" spans="1:102" ht="50.1" customHeight="1">
      <c r="A682" s="30" t="s">
        <v>1892</v>
      </c>
      <c r="B682" s="31" t="s">
        <v>35</v>
      </c>
      <c r="C682" s="32" t="s">
        <v>1893</v>
      </c>
      <c r="D682" s="32" t="s">
        <v>1885</v>
      </c>
      <c r="E682" s="32" t="s">
        <v>1894</v>
      </c>
      <c r="F682" s="32" t="s">
        <v>1895</v>
      </c>
      <c r="G682" s="33" t="s">
        <v>40</v>
      </c>
      <c r="H682" s="34">
        <v>0</v>
      </c>
      <c r="I682" s="33" t="s">
        <v>41</v>
      </c>
      <c r="J682" s="33" t="s">
        <v>42</v>
      </c>
      <c r="K682" s="33" t="s">
        <v>1813</v>
      </c>
      <c r="L682" s="33" t="s">
        <v>42</v>
      </c>
      <c r="M682" s="33" t="s">
        <v>45</v>
      </c>
      <c r="N682" s="33" t="s">
        <v>57</v>
      </c>
      <c r="O682" s="33" t="s">
        <v>103</v>
      </c>
      <c r="P682" s="33" t="s">
        <v>48</v>
      </c>
      <c r="Q682" s="33" t="s">
        <v>49</v>
      </c>
      <c r="R682" s="35">
        <v>48</v>
      </c>
      <c r="S682" s="35">
        <v>4247</v>
      </c>
      <c r="T682" s="36">
        <v>0</v>
      </c>
      <c r="U682" s="37">
        <f t="shared" si="40"/>
        <v>0</v>
      </c>
      <c r="V682" s="38" t="s">
        <v>50</v>
      </c>
      <c r="W682" s="33">
        <v>2016</v>
      </c>
      <c r="X682" s="39">
        <v>11</v>
      </c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</row>
    <row r="683" spans="1:102" ht="50.1" customHeight="1">
      <c r="A683" s="46" t="s">
        <v>1896</v>
      </c>
      <c r="B683" s="31" t="s">
        <v>35</v>
      </c>
      <c r="C683" s="47" t="s">
        <v>1893</v>
      </c>
      <c r="D683" s="79" t="s">
        <v>1885</v>
      </c>
      <c r="E683" s="79" t="s">
        <v>1897</v>
      </c>
      <c r="F683" s="72" t="s">
        <v>1895</v>
      </c>
      <c r="G683" s="31" t="s">
        <v>40</v>
      </c>
      <c r="H683" s="31">
        <v>0</v>
      </c>
      <c r="I683" s="73">
        <v>590000000</v>
      </c>
      <c r="J683" s="33" t="s">
        <v>42</v>
      </c>
      <c r="K683" s="54" t="s">
        <v>1815</v>
      </c>
      <c r="L683" s="33" t="s">
        <v>42</v>
      </c>
      <c r="M683" s="31" t="s">
        <v>45</v>
      </c>
      <c r="N683" s="31" t="s">
        <v>57</v>
      </c>
      <c r="O683" s="73" t="s">
        <v>965</v>
      </c>
      <c r="P683" s="107" t="s">
        <v>48</v>
      </c>
      <c r="Q683" s="31" t="s">
        <v>482</v>
      </c>
      <c r="R683" s="55">
        <v>48</v>
      </c>
      <c r="S683" s="66">
        <v>4247</v>
      </c>
      <c r="T683" s="49">
        <f>R683*S683</f>
        <v>203856</v>
      </c>
      <c r="U683" s="49">
        <f>T683*1.12</f>
        <v>228318.72000000003</v>
      </c>
      <c r="V683" s="67"/>
      <c r="W683" s="33">
        <v>2016</v>
      </c>
      <c r="X683" s="31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</row>
    <row r="684" spans="1:102" ht="50.1" customHeight="1">
      <c r="A684" s="30" t="s">
        <v>1898</v>
      </c>
      <c r="B684" s="31" t="s">
        <v>35</v>
      </c>
      <c r="C684" s="32" t="s">
        <v>1899</v>
      </c>
      <c r="D684" s="32" t="s">
        <v>1900</v>
      </c>
      <c r="E684" s="32" t="s">
        <v>1901</v>
      </c>
      <c r="F684" s="32" t="s">
        <v>1902</v>
      </c>
      <c r="G684" s="33" t="s">
        <v>40</v>
      </c>
      <c r="H684" s="34">
        <v>0</v>
      </c>
      <c r="I684" s="33" t="s">
        <v>41</v>
      </c>
      <c r="J684" s="33" t="s">
        <v>42</v>
      </c>
      <c r="K684" s="33" t="s">
        <v>1903</v>
      </c>
      <c r="L684" s="33" t="s">
        <v>44</v>
      </c>
      <c r="M684" s="33" t="s">
        <v>71</v>
      </c>
      <c r="N684" s="33" t="s">
        <v>72</v>
      </c>
      <c r="O684" s="33" t="s">
        <v>73</v>
      </c>
      <c r="P684" s="33" t="s">
        <v>48</v>
      </c>
      <c r="Q684" s="33" t="s">
        <v>49</v>
      </c>
      <c r="R684" s="35">
        <v>2</v>
      </c>
      <c r="S684" s="35">
        <v>40000</v>
      </c>
      <c r="T684" s="49">
        <f>R684*S684</f>
        <v>80000</v>
      </c>
      <c r="U684" s="37">
        <f t="shared" si="40"/>
        <v>89600.000000000015</v>
      </c>
      <c r="V684" s="38" t="s">
        <v>50</v>
      </c>
      <c r="W684" s="33">
        <v>2016</v>
      </c>
      <c r="X684" s="39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</row>
    <row r="685" spans="1:102" ht="50.1" customHeight="1">
      <c r="A685" s="30" t="s">
        <v>1904</v>
      </c>
      <c r="B685" s="31" t="s">
        <v>35</v>
      </c>
      <c r="C685" s="32" t="s">
        <v>1905</v>
      </c>
      <c r="D685" s="32" t="s">
        <v>1906</v>
      </c>
      <c r="E685" s="32" t="s">
        <v>1907</v>
      </c>
      <c r="F685" s="32" t="s">
        <v>1908</v>
      </c>
      <c r="G685" s="33" t="s">
        <v>40</v>
      </c>
      <c r="H685" s="34">
        <v>0</v>
      </c>
      <c r="I685" s="33" t="s">
        <v>41</v>
      </c>
      <c r="J685" s="33" t="s">
        <v>42</v>
      </c>
      <c r="K685" s="33" t="s">
        <v>70</v>
      </c>
      <c r="L685" s="33" t="s">
        <v>300</v>
      </c>
      <c r="M685" s="33" t="s">
        <v>71</v>
      </c>
      <c r="N685" s="33" t="s">
        <v>301</v>
      </c>
      <c r="O685" s="33" t="s">
        <v>73</v>
      </c>
      <c r="P685" s="33" t="s">
        <v>48</v>
      </c>
      <c r="Q685" s="33" t="s">
        <v>49</v>
      </c>
      <c r="R685" s="35">
        <v>8</v>
      </c>
      <c r="S685" s="35">
        <v>550</v>
      </c>
      <c r="T685" s="36">
        <v>0</v>
      </c>
      <c r="U685" s="37">
        <f t="shared" si="40"/>
        <v>0</v>
      </c>
      <c r="V685" s="38" t="s">
        <v>50</v>
      </c>
      <c r="W685" s="33">
        <v>2016</v>
      </c>
      <c r="X685" s="39">
        <v>11</v>
      </c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</row>
    <row r="686" spans="1:102" ht="50.1" customHeight="1">
      <c r="A686" s="46" t="s">
        <v>1909</v>
      </c>
      <c r="B686" s="31" t="s">
        <v>35</v>
      </c>
      <c r="C686" s="32" t="s">
        <v>1905</v>
      </c>
      <c r="D686" s="32" t="s">
        <v>1906</v>
      </c>
      <c r="E686" s="47" t="s">
        <v>1907</v>
      </c>
      <c r="F686" s="47" t="s">
        <v>1908</v>
      </c>
      <c r="G686" s="33" t="s">
        <v>40</v>
      </c>
      <c r="H686" s="31">
        <v>0</v>
      </c>
      <c r="I686" s="33" t="s">
        <v>41</v>
      </c>
      <c r="J686" s="33" t="s">
        <v>42</v>
      </c>
      <c r="K686" s="33" t="s">
        <v>180</v>
      </c>
      <c r="L686" s="33" t="s">
        <v>300</v>
      </c>
      <c r="M686" s="33" t="s">
        <v>71</v>
      </c>
      <c r="N686" s="33" t="s">
        <v>301</v>
      </c>
      <c r="O686" s="33" t="s">
        <v>113</v>
      </c>
      <c r="P686" s="33" t="s">
        <v>48</v>
      </c>
      <c r="Q686" s="33" t="s">
        <v>49</v>
      </c>
      <c r="R686" s="68">
        <v>8</v>
      </c>
      <c r="S686" s="59">
        <v>550</v>
      </c>
      <c r="T686" s="49">
        <f>R686*S686</f>
        <v>4400</v>
      </c>
      <c r="U686" s="49">
        <f>T686*1.12</f>
        <v>4928.0000000000009</v>
      </c>
      <c r="V686" s="71"/>
      <c r="W686" s="33">
        <v>2016</v>
      </c>
      <c r="X686" s="96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</row>
    <row r="687" spans="1:102" ht="50.1" customHeight="1">
      <c r="A687" s="30" t="s">
        <v>1910</v>
      </c>
      <c r="B687" s="31" t="s">
        <v>35</v>
      </c>
      <c r="C687" s="32" t="s">
        <v>1911</v>
      </c>
      <c r="D687" s="32" t="s">
        <v>1912</v>
      </c>
      <c r="E687" s="32" t="s">
        <v>1913</v>
      </c>
      <c r="F687" s="32" t="s">
        <v>1914</v>
      </c>
      <c r="G687" s="33" t="s">
        <v>40</v>
      </c>
      <c r="H687" s="34">
        <v>0</v>
      </c>
      <c r="I687" s="33" t="s">
        <v>41</v>
      </c>
      <c r="J687" s="33" t="s">
        <v>42</v>
      </c>
      <c r="K687" s="33" t="s">
        <v>1915</v>
      </c>
      <c r="L687" s="33" t="s">
        <v>44</v>
      </c>
      <c r="M687" s="33" t="s">
        <v>71</v>
      </c>
      <c r="N687" s="33" t="s">
        <v>72</v>
      </c>
      <c r="O687" s="33" t="s">
        <v>73</v>
      </c>
      <c r="P687" s="33" t="s">
        <v>265</v>
      </c>
      <c r="Q687" s="33" t="s">
        <v>266</v>
      </c>
      <c r="R687" s="35">
        <v>2</v>
      </c>
      <c r="S687" s="35">
        <v>5800</v>
      </c>
      <c r="T687" s="49">
        <f>R687*S687</f>
        <v>11600</v>
      </c>
      <c r="U687" s="37">
        <f t="shared" si="40"/>
        <v>12992.000000000002</v>
      </c>
      <c r="V687" s="38" t="s">
        <v>50</v>
      </c>
      <c r="W687" s="33">
        <v>2016</v>
      </c>
      <c r="X687" s="39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</row>
    <row r="688" spans="1:102" ht="50.1" customHeight="1">
      <c r="A688" s="30" t="s">
        <v>1916</v>
      </c>
      <c r="B688" s="31" t="s">
        <v>35</v>
      </c>
      <c r="C688" s="32" t="s">
        <v>1917</v>
      </c>
      <c r="D688" s="32" t="s">
        <v>1918</v>
      </c>
      <c r="E688" s="32" t="s">
        <v>1919</v>
      </c>
      <c r="F688" s="32" t="s">
        <v>1920</v>
      </c>
      <c r="G688" s="33" t="s">
        <v>40</v>
      </c>
      <c r="H688" s="34">
        <v>0</v>
      </c>
      <c r="I688" s="33" t="s">
        <v>41</v>
      </c>
      <c r="J688" s="33" t="s">
        <v>42</v>
      </c>
      <c r="K688" s="33" t="s">
        <v>43</v>
      </c>
      <c r="L688" s="33" t="s">
        <v>44</v>
      </c>
      <c r="M688" s="33" t="s">
        <v>45</v>
      </c>
      <c r="N688" s="33" t="s">
        <v>170</v>
      </c>
      <c r="O688" s="33" t="s">
        <v>47</v>
      </c>
      <c r="P688" s="33" t="s">
        <v>48</v>
      </c>
      <c r="Q688" s="33" t="s">
        <v>49</v>
      </c>
      <c r="R688" s="35">
        <v>3</v>
      </c>
      <c r="S688" s="35">
        <v>20000</v>
      </c>
      <c r="T688" s="36">
        <v>0</v>
      </c>
      <c r="U688" s="37">
        <f t="shared" si="40"/>
        <v>0</v>
      </c>
      <c r="V688" s="38" t="s">
        <v>50</v>
      </c>
      <c r="W688" s="33">
        <v>2016</v>
      </c>
      <c r="X688" s="39">
        <v>11</v>
      </c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</row>
    <row r="689" spans="1:102" ht="50.1" customHeight="1">
      <c r="A689" s="46" t="s">
        <v>1921</v>
      </c>
      <c r="B689" s="31" t="s">
        <v>35</v>
      </c>
      <c r="C689" s="47" t="s">
        <v>1917</v>
      </c>
      <c r="D689" s="47" t="s">
        <v>1918</v>
      </c>
      <c r="E689" s="47" t="s">
        <v>1919</v>
      </c>
      <c r="F689" s="47" t="s">
        <v>1920</v>
      </c>
      <c r="G689" s="31" t="s">
        <v>40</v>
      </c>
      <c r="H689" s="31">
        <v>0</v>
      </c>
      <c r="I689" s="33">
        <v>590000000</v>
      </c>
      <c r="J689" s="33" t="s">
        <v>42</v>
      </c>
      <c r="K689" s="31" t="s">
        <v>172</v>
      </c>
      <c r="L689" s="33" t="s">
        <v>44</v>
      </c>
      <c r="M689" s="31" t="s">
        <v>45</v>
      </c>
      <c r="N689" s="31" t="s">
        <v>170</v>
      </c>
      <c r="O689" s="33" t="s">
        <v>173</v>
      </c>
      <c r="P689" s="33">
        <v>796</v>
      </c>
      <c r="Q689" s="31" t="s">
        <v>49</v>
      </c>
      <c r="R689" s="48">
        <v>3</v>
      </c>
      <c r="S689" s="48">
        <v>20000</v>
      </c>
      <c r="T689" s="49">
        <f>R689*S689</f>
        <v>60000</v>
      </c>
      <c r="U689" s="49">
        <f>T689*1.12</f>
        <v>67200</v>
      </c>
      <c r="V689" s="70"/>
      <c r="W689" s="33">
        <v>2016</v>
      </c>
      <c r="X689" s="31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</row>
    <row r="690" spans="1:102" ht="50.1" customHeight="1">
      <c r="A690" s="30" t="s">
        <v>1922</v>
      </c>
      <c r="B690" s="31" t="s">
        <v>35</v>
      </c>
      <c r="C690" s="32" t="s">
        <v>1923</v>
      </c>
      <c r="D690" s="32" t="s">
        <v>1924</v>
      </c>
      <c r="E690" s="32" t="s">
        <v>1925</v>
      </c>
      <c r="F690" s="32" t="s">
        <v>1926</v>
      </c>
      <c r="G690" s="33" t="s">
        <v>40</v>
      </c>
      <c r="H690" s="34">
        <v>0</v>
      </c>
      <c r="I690" s="33" t="s">
        <v>41</v>
      </c>
      <c r="J690" s="33" t="s">
        <v>42</v>
      </c>
      <c r="K690" s="33" t="s">
        <v>70</v>
      </c>
      <c r="L690" s="33" t="s">
        <v>300</v>
      </c>
      <c r="M690" s="33" t="s">
        <v>71</v>
      </c>
      <c r="N690" s="33" t="s">
        <v>301</v>
      </c>
      <c r="O690" s="33" t="s">
        <v>73</v>
      </c>
      <c r="P690" s="33" t="s">
        <v>48</v>
      </c>
      <c r="Q690" s="33" t="s">
        <v>49</v>
      </c>
      <c r="R690" s="35">
        <v>2</v>
      </c>
      <c r="S690" s="35">
        <v>27100</v>
      </c>
      <c r="T690" s="36">
        <v>0</v>
      </c>
      <c r="U690" s="37">
        <f t="shared" si="40"/>
        <v>0</v>
      </c>
      <c r="V690" s="38" t="s">
        <v>50</v>
      </c>
      <c r="W690" s="33">
        <v>2016</v>
      </c>
      <c r="X690" s="39">
        <v>11</v>
      </c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</row>
    <row r="691" spans="1:102" s="45" customFormat="1" ht="50.1" customHeight="1">
      <c r="A691" s="76" t="s">
        <v>1927</v>
      </c>
      <c r="B691" s="31" t="s">
        <v>35</v>
      </c>
      <c r="C691" s="47" t="s">
        <v>1923</v>
      </c>
      <c r="D691" s="47" t="s">
        <v>1924</v>
      </c>
      <c r="E691" s="47" t="s">
        <v>1925</v>
      </c>
      <c r="F691" s="47" t="s">
        <v>1926</v>
      </c>
      <c r="G691" s="33" t="s">
        <v>40</v>
      </c>
      <c r="H691" s="31">
        <v>0</v>
      </c>
      <c r="I691" s="33">
        <v>590000000</v>
      </c>
      <c r="J691" s="33" t="s">
        <v>42</v>
      </c>
      <c r="K691" s="33" t="s">
        <v>180</v>
      </c>
      <c r="L691" s="33" t="s">
        <v>300</v>
      </c>
      <c r="M691" s="33" t="s">
        <v>71</v>
      </c>
      <c r="N691" s="33" t="s">
        <v>301</v>
      </c>
      <c r="O691" s="33" t="s">
        <v>113</v>
      </c>
      <c r="P691" s="33">
        <v>796</v>
      </c>
      <c r="Q691" s="33" t="s">
        <v>49</v>
      </c>
      <c r="R691" s="48">
        <v>2</v>
      </c>
      <c r="S691" s="48">
        <v>27100</v>
      </c>
      <c r="T691" s="48">
        <v>0</v>
      </c>
      <c r="U691" s="48">
        <f t="shared" si="40"/>
        <v>0</v>
      </c>
      <c r="V691" s="33"/>
      <c r="W691" s="33">
        <v>2016</v>
      </c>
      <c r="X691" s="33">
        <v>19</v>
      </c>
      <c r="Y691" s="42"/>
      <c r="Z691" s="41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</row>
    <row r="692" spans="1:102" s="45" customFormat="1" ht="50.1" customHeight="1">
      <c r="A692" s="76" t="s">
        <v>1928</v>
      </c>
      <c r="B692" s="60" t="s">
        <v>35</v>
      </c>
      <c r="C692" s="47" t="s">
        <v>1923</v>
      </c>
      <c r="D692" s="47" t="s">
        <v>1924</v>
      </c>
      <c r="E692" s="47" t="s">
        <v>1925</v>
      </c>
      <c r="F692" s="47" t="s">
        <v>1926</v>
      </c>
      <c r="G692" s="33" t="s">
        <v>40</v>
      </c>
      <c r="H692" s="261">
        <v>0</v>
      </c>
      <c r="I692" s="262">
        <v>590000000</v>
      </c>
      <c r="J692" s="74" t="s">
        <v>392</v>
      </c>
      <c r="K692" s="358" t="s">
        <v>1929</v>
      </c>
      <c r="L692" s="31" t="s">
        <v>394</v>
      </c>
      <c r="M692" s="31" t="s">
        <v>71</v>
      </c>
      <c r="N692" s="31" t="s">
        <v>395</v>
      </c>
      <c r="O692" s="31" t="s">
        <v>396</v>
      </c>
      <c r="P692" s="76">
        <v>796</v>
      </c>
      <c r="Q692" s="31" t="s">
        <v>49</v>
      </c>
      <c r="R692" s="48">
        <v>2</v>
      </c>
      <c r="S692" s="48">
        <v>31700</v>
      </c>
      <c r="T692" s="48">
        <f>S692*R692</f>
        <v>63400</v>
      </c>
      <c r="U692" s="359">
        <f t="shared" si="40"/>
        <v>71008</v>
      </c>
      <c r="V692" s="31"/>
      <c r="W692" s="74">
        <v>2016</v>
      </c>
      <c r="X692" s="31"/>
      <c r="Y692" s="42"/>
      <c r="Z692" s="41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</row>
    <row r="693" spans="1:102" ht="50.1" customHeight="1">
      <c r="A693" s="30" t="s">
        <v>1930</v>
      </c>
      <c r="B693" s="31" t="s">
        <v>35</v>
      </c>
      <c r="C693" s="32" t="s">
        <v>1931</v>
      </c>
      <c r="D693" s="32" t="s">
        <v>1932</v>
      </c>
      <c r="E693" s="32" t="s">
        <v>1933</v>
      </c>
      <c r="F693" s="32" t="s">
        <v>1934</v>
      </c>
      <c r="G693" s="33" t="s">
        <v>40</v>
      </c>
      <c r="H693" s="34">
        <v>0</v>
      </c>
      <c r="I693" s="33" t="s">
        <v>41</v>
      </c>
      <c r="J693" s="33" t="s">
        <v>42</v>
      </c>
      <c r="K693" s="33" t="s">
        <v>56</v>
      </c>
      <c r="L693" s="33" t="s">
        <v>44</v>
      </c>
      <c r="M693" s="33" t="s">
        <v>71</v>
      </c>
      <c r="N693" s="33" t="s">
        <v>282</v>
      </c>
      <c r="O693" s="33" t="s">
        <v>73</v>
      </c>
      <c r="P693" s="33" t="s">
        <v>48</v>
      </c>
      <c r="Q693" s="33" t="s">
        <v>49</v>
      </c>
      <c r="R693" s="35">
        <v>2000</v>
      </c>
      <c r="S693" s="35">
        <v>22</v>
      </c>
      <c r="T693" s="36">
        <f>R693*S693</f>
        <v>44000</v>
      </c>
      <c r="U693" s="37">
        <f t="shared" si="40"/>
        <v>49280.000000000007</v>
      </c>
      <c r="V693" s="38" t="s">
        <v>50</v>
      </c>
      <c r="W693" s="33">
        <v>2016</v>
      </c>
      <c r="X693" s="39" t="s">
        <v>50</v>
      </c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</row>
    <row r="694" spans="1:102" ht="50.1" customHeight="1">
      <c r="A694" s="30" t="s">
        <v>1935</v>
      </c>
      <c r="B694" s="31" t="s">
        <v>35</v>
      </c>
      <c r="C694" s="32" t="s">
        <v>1936</v>
      </c>
      <c r="D694" s="32" t="s">
        <v>1932</v>
      </c>
      <c r="E694" s="32" t="s">
        <v>1937</v>
      </c>
      <c r="F694" s="32" t="s">
        <v>1938</v>
      </c>
      <c r="G694" s="33" t="s">
        <v>40</v>
      </c>
      <c r="H694" s="34">
        <v>0</v>
      </c>
      <c r="I694" s="33" t="s">
        <v>41</v>
      </c>
      <c r="J694" s="33" t="s">
        <v>42</v>
      </c>
      <c r="K694" s="33" t="s">
        <v>56</v>
      </c>
      <c r="L694" s="33" t="s">
        <v>44</v>
      </c>
      <c r="M694" s="33" t="s">
        <v>71</v>
      </c>
      <c r="N694" s="33" t="s">
        <v>282</v>
      </c>
      <c r="O694" s="33" t="s">
        <v>73</v>
      </c>
      <c r="P694" s="33" t="s">
        <v>48</v>
      </c>
      <c r="Q694" s="33" t="s">
        <v>49</v>
      </c>
      <c r="R694" s="35">
        <v>2000</v>
      </c>
      <c r="S694" s="35">
        <v>11</v>
      </c>
      <c r="T694" s="36">
        <f>R694*S694</f>
        <v>22000</v>
      </c>
      <c r="U694" s="37">
        <f t="shared" si="40"/>
        <v>24640.000000000004</v>
      </c>
      <c r="V694" s="38" t="s">
        <v>50</v>
      </c>
      <c r="W694" s="33">
        <v>2016</v>
      </c>
      <c r="X694" s="39" t="s">
        <v>50</v>
      </c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</row>
    <row r="695" spans="1:102" ht="50.1" customHeight="1">
      <c r="A695" s="30" t="s">
        <v>1939</v>
      </c>
      <c r="B695" s="31" t="s">
        <v>35</v>
      </c>
      <c r="C695" s="32" t="s">
        <v>1940</v>
      </c>
      <c r="D695" s="32" t="s">
        <v>1941</v>
      </c>
      <c r="E695" s="32" t="s">
        <v>1942</v>
      </c>
      <c r="F695" s="32" t="s">
        <v>1943</v>
      </c>
      <c r="G695" s="33" t="s">
        <v>40</v>
      </c>
      <c r="H695" s="34">
        <v>0</v>
      </c>
      <c r="I695" s="33" t="s">
        <v>41</v>
      </c>
      <c r="J695" s="33" t="s">
        <v>42</v>
      </c>
      <c r="K695" s="33" t="s">
        <v>56</v>
      </c>
      <c r="L695" s="33" t="s">
        <v>44</v>
      </c>
      <c r="M695" s="33" t="s">
        <v>71</v>
      </c>
      <c r="N695" s="33" t="s">
        <v>282</v>
      </c>
      <c r="O695" s="33" t="s">
        <v>73</v>
      </c>
      <c r="P695" s="33" t="s">
        <v>48</v>
      </c>
      <c r="Q695" s="33" t="s">
        <v>49</v>
      </c>
      <c r="R695" s="35">
        <v>500</v>
      </c>
      <c r="S695" s="35">
        <v>9</v>
      </c>
      <c r="T695" s="36">
        <f>R695*S695</f>
        <v>4500</v>
      </c>
      <c r="U695" s="37">
        <f t="shared" si="40"/>
        <v>5040.0000000000009</v>
      </c>
      <c r="V695" s="38" t="s">
        <v>50</v>
      </c>
      <c r="W695" s="33">
        <v>2016</v>
      </c>
      <c r="X695" s="39" t="s">
        <v>50</v>
      </c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</row>
    <row r="696" spans="1:102" ht="50.1" customHeight="1">
      <c r="A696" s="30" t="s">
        <v>1944</v>
      </c>
      <c r="B696" s="31" t="s">
        <v>35</v>
      </c>
      <c r="C696" s="32" t="s">
        <v>1945</v>
      </c>
      <c r="D696" s="32" t="s">
        <v>1946</v>
      </c>
      <c r="E696" s="32" t="s">
        <v>1947</v>
      </c>
      <c r="F696" s="32" t="s">
        <v>1948</v>
      </c>
      <c r="G696" s="33" t="s">
        <v>40</v>
      </c>
      <c r="H696" s="34">
        <v>0</v>
      </c>
      <c r="I696" s="33" t="s">
        <v>41</v>
      </c>
      <c r="J696" s="33" t="s">
        <v>42</v>
      </c>
      <c r="K696" s="33" t="s">
        <v>43</v>
      </c>
      <c r="L696" s="33" t="s">
        <v>44</v>
      </c>
      <c r="M696" s="33" t="s">
        <v>45</v>
      </c>
      <c r="N696" s="33" t="s">
        <v>46</v>
      </c>
      <c r="O696" s="33" t="s">
        <v>47</v>
      </c>
      <c r="P696" s="33" t="s">
        <v>48</v>
      </c>
      <c r="Q696" s="33" t="s">
        <v>49</v>
      </c>
      <c r="R696" s="35">
        <v>6</v>
      </c>
      <c r="S696" s="35">
        <v>25</v>
      </c>
      <c r="T696" s="36">
        <v>0</v>
      </c>
      <c r="U696" s="37">
        <f t="shared" si="40"/>
        <v>0</v>
      </c>
      <c r="V696" s="38" t="s">
        <v>50</v>
      </c>
      <c r="W696" s="33">
        <v>2016</v>
      </c>
      <c r="X696" s="39">
        <v>11</v>
      </c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</row>
    <row r="697" spans="1:102" ht="50.1" customHeight="1">
      <c r="A697" s="46" t="s">
        <v>1949</v>
      </c>
      <c r="B697" s="31" t="s">
        <v>35</v>
      </c>
      <c r="C697" s="47" t="s">
        <v>1945</v>
      </c>
      <c r="D697" s="47" t="s">
        <v>1946</v>
      </c>
      <c r="E697" s="47" t="s">
        <v>1947</v>
      </c>
      <c r="F697" s="47" t="s">
        <v>1948</v>
      </c>
      <c r="G697" s="31" t="s">
        <v>40</v>
      </c>
      <c r="H697" s="31">
        <v>0</v>
      </c>
      <c r="I697" s="33">
        <v>590000000</v>
      </c>
      <c r="J697" s="33" t="s">
        <v>42</v>
      </c>
      <c r="K697" s="31" t="s">
        <v>172</v>
      </c>
      <c r="L697" s="33" t="s">
        <v>44</v>
      </c>
      <c r="M697" s="31" t="s">
        <v>45</v>
      </c>
      <c r="N697" s="31" t="s">
        <v>46</v>
      </c>
      <c r="O697" s="33" t="s">
        <v>173</v>
      </c>
      <c r="P697" s="33">
        <v>796</v>
      </c>
      <c r="Q697" s="31" t="s">
        <v>49</v>
      </c>
      <c r="R697" s="48">
        <v>6</v>
      </c>
      <c r="S697" s="48">
        <v>25</v>
      </c>
      <c r="T697" s="49">
        <f>R697*S697</f>
        <v>150</v>
      </c>
      <c r="U697" s="49">
        <f t="shared" si="40"/>
        <v>168.00000000000003</v>
      </c>
      <c r="V697" s="70"/>
      <c r="W697" s="33">
        <v>2016</v>
      </c>
      <c r="X697" s="31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</row>
    <row r="698" spans="1:102" ht="50.1" customHeight="1">
      <c r="A698" s="30" t="s">
        <v>1950</v>
      </c>
      <c r="B698" s="31" t="s">
        <v>35</v>
      </c>
      <c r="C698" s="32" t="s">
        <v>1951</v>
      </c>
      <c r="D698" s="32" t="s">
        <v>1946</v>
      </c>
      <c r="E698" s="32" t="s">
        <v>1952</v>
      </c>
      <c r="F698" s="32" t="s">
        <v>1953</v>
      </c>
      <c r="G698" s="33" t="s">
        <v>40</v>
      </c>
      <c r="H698" s="34">
        <v>0</v>
      </c>
      <c r="I698" s="33" t="s">
        <v>41</v>
      </c>
      <c r="J698" s="33" t="s">
        <v>42</v>
      </c>
      <c r="K698" s="33" t="s">
        <v>43</v>
      </c>
      <c r="L698" s="33" t="s">
        <v>44</v>
      </c>
      <c r="M698" s="33" t="s">
        <v>45</v>
      </c>
      <c r="N698" s="33" t="s">
        <v>46</v>
      </c>
      <c r="O698" s="33" t="s">
        <v>47</v>
      </c>
      <c r="P698" s="33" t="s">
        <v>48</v>
      </c>
      <c r="Q698" s="33" t="s">
        <v>49</v>
      </c>
      <c r="R698" s="35">
        <v>20</v>
      </c>
      <c r="S698" s="35">
        <v>25</v>
      </c>
      <c r="T698" s="36">
        <v>0</v>
      </c>
      <c r="U698" s="37">
        <f t="shared" si="40"/>
        <v>0</v>
      </c>
      <c r="V698" s="38" t="s">
        <v>50</v>
      </c>
      <c r="W698" s="33">
        <v>2016</v>
      </c>
      <c r="X698" s="39">
        <v>11</v>
      </c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</row>
    <row r="699" spans="1:102" ht="50.1" customHeight="1">
      <c r="A699" s="46" t="s">
        <v>1954</v>
      </c>
      <c r="B699" s="31" t="s">
        <v>35</v>
      </c>
      <c r="C699" s="47" t="s">
        <v>1951</v>
      </c>
      <c r="D699" s="47" t="s">
        <v>1946</v>
      </c>
      <c r="E699" s="47" t="s">
        <v>1952</v>
      </c>
      <c r="F699" s="47" t="s">
        <v>1953</v>
      </c>
      <c r="G699" s="31" t="s">
        <v>40</v>
      </c>
      <c r="H699" s="31">
        <v>0</v>
      </c>
      <c r="I699" s="33">
        <v>590000000</v>
      </c>
      <c r="J699" s="33" t="s">
        <v>42</v>
      </c>
      <c r="K699" s="31" t="s">
        <v>172</v>
      </c>
      <c r="L699" s="33" t="s">
        <v>44</v>
      </c>
      <c r="M699" s="31" t="s">
        <v>45</v>
      </c>
      <c r="N699" s="31" t="s">
        <v>46</v>
      </c>
      <c r="O699" s="33" t="s">
        <v>173</v>
      </c>
      <c r="P699" s="33">
        <v>796</v>
      </c>
      <c r="Q699" s="31" t="s">
        <v>49</v>
      </c>
      <c r="R699" s="48">
        <v>20</v>
      </c>
      <c r="S699" s="48">
        <v>25</v>
      </c>
      <c r="T699" s="49">
        <f>R699*S699</f>
        <v>500</v>
      </c>
      <c r="U699" s="49">
        <f>T699*1.12</f>
        <v>560</v>
      </c>
      <c r="V699" s="70"/>
      <c r="W699" s="33">
        <v>2016</v>
      </c>
      <c r="X699" s="31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</row>
    <row r="700" spans="1:102" ht="50.1" customHeight="1">
      <c r="A700" s="30" t="s">
        <v>1955</v>
      </c>
      <c r="B700" s="31" t="s">
        <v>35</v>
      </c>
      <c r="C700" s="32" t="s">
        <v>1956</v>
      </c>
      <c r="D700" s="32" t="s">
        <v>1946</v>
      </c>
      <c r="E700" s="32" t="s">
        <v>1957</v>
      </c>
      <c r="F700" s="32" t="s">
        <v>1958</v>
      </c>
      <c r="G700" s="33" t="s">
        <v>40</v>
      </c>
      <c r="H700" s="34">
        <v>0</v>
      </c>
      <c r="I700" s="33" t="s">
        <v>41</v>
      </c>
      <c r="J700" s="33" t="s">
        <v>42</v>
      </c>
      <c r="K700" s="33" t="s">
        <v>43</v>
      </c>
      <c r="L700" s="33" t="s">
        <v>44</v>
      </c>
      <c r="M700" s="33" t="s">
        <v>45</v>
      </c>
      <c r="N700" s="33" t="s">
        <v>46</v>
      </c>
      <c r="O700" s="33" t="s">
        <v>47</v>
      </c>
      <c r="P700" s="33" t="s">
        <v>48</v>
      </c>
      <c r="Q700" s="33" t="s">
        <v>49</v>
      </c>
      <c r="R700" s="35">
        <v>8</v>
      </c>
      <c r="S700" s="35">
        <v>30</v>
      </c>
      <c r="T700" s="36">
        <v>0</v>
      </c>
      <c r="U700" s="37">
        <f t="shared" si="40"/>
        <v>0</v>
      </c>
      <c r="V700" s="38" t="s">
        <v>50</v>
      </c>
      <c r="W700" s="33">
        <v>2016</v>
      </c>
      <c r="X700" s="39">
        <v>11</v>
      </c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</row>
    <row r="701" spans="1:102" ht="50.1" customHeight="1">
      <c r="A701" s="46" t="s">
        <v>1959</v>
      </c>
      <c r="B701" s="31" t="s">
        <v>35</v>
      </c>
      <c r="C701" s="47" t="s">
        <v>1956</v>
      </c>
      <c r="D701" s="47" t="s">
        <v>1946</v>
      </c>
      <c r="E701" s="47" t="s">
        <v>1957</v>
      </c>
      <c r="F701" s="47" t="s">
        <v>1958</v>
      </c>
      <c r="G701" s="31" t="s">
        <v>40</v>
      </c>
      <c r="H701" s="31">
        <v>0</v>
      </c>
      <c r="I701" s="33">
        <v>590000000</v>
      </c>
      <c r="J701" s="33" t="s">
        <v>42</v>
      </c>
      <c r="K701" s="31" t="s">
        <v>172</v>
      </c>
      <c r="L701" s="33" t="s">
        <v>44</v>
      </c>
      <c r="M701" s="31" t="s">
        <v>45</v>
      </c>
      <c r="N701" s="31" t="s">
        <v>46</v>
      </c>
      <c r="O701" s="33" t="s">
        <v>173</v>
      </c>
      <c r="P701" s="33">
        <v>796</v>
      </c>
      <c r="Q701" s="31" t="s">
        <v>49</v>
      </c>
      <c r="R701" s="48">
        <v>8</v>
      </c>
      <c r="S701" s="48">
        <v>30</v>
      </c>
      <c r="T701" s="49">
        <f>R701*S701</f>
        <v>240</v>
      </c>
      <c r="U701" s="49">
        <f>T701*1.12</f>
        <v>268.8</v>
      </c>
      <c r="V701" s="70"/>
      <c r="W701" s="33">
        <v>2016</v>
      </c>
      <c r="X701" s="31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</row>
    <row r="702" spans="1:102" ht="50.1" customHeight="1">
      <c r="A702" s="30" t="s">
        <v>1960</v>
      </c>
      <c r="B702" s="31" t="s">
        <v>35</v>
      </c>
      <c r="C702" s="32" t="s">
        <v>1961</v>
      </c>
      <c r="D702" s="32" t="s">
        <v>1946</v>
      </c>
      <c r="E702" s="32" t="s">
        <v>1962</v>
      </c>
      <c r="F702" s="32" t="s">
        <v>1963</v>
      </c>
      <c r="G702" s="33" t="s">
        <v>40</v>
      </c>
      <c r="H702" s="34">
        <v>0</v>
      </c>
      <c r="I702" s="33" t="s">
        <v>41</v>
      </c>
      <c r="J702" s="33" t="s">
        <v>42</v>
      </c>
      <c r="K702" s="33" t="s">
        <v>70</v>
      </c>
      <c r="L702" s="33" t="s">
        <v>300</v>
      </c>
      <c r="M702" s="33" t="s">
        <v>71</v>
      </c>
      <c r="N702" s="33" t="s">
        <v>301</v>
      </c>
      <c r="O702" s="33" t="s">
        <v>73</v>
      </c>
      <c r="P702" s="33" t="s">
        <v>48</v>
      </c>
      <c r="Q702" s="33" t="s">
        <v>49</v>
      </c>
      <c r="R702" s="35">
        <v>5</v>
      </c>
      <c r="S702" s="35">
        <v>850</v>
      </c>
      <c r="T702" s="36">
        <v>0</v>
      </c>
      <c r="U702" s="37">
        <f t="shared" si="40"/>
        <v>0</v>
      </c>
      <c r="V702" s="38" t="s">
        <v>50</v>
      </c>
      <c r="W702" s="33">
        <v>2016</v>
      </c>
      <c r="X702" s="39">
        <v>11</v>
      </c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</row>
    <row r="703" spans="1:102" ht="50.1" customHeight="1">
      <c r="A703" s="46" t="s">
        <v>1964</v>
      </c>
      <c r="B703" s="31" t="s">
        <v>35</v>
      </c>
      <c r="C703" s="47" t="s">
        <v>1961</v>
      </c>
      <c r="D703" s="47" t="s">
        <v>1946</v>
      </c>
      <c r="E703" s="47" t="s">
        <v>1962</v>
      </c>
      <c r="F703" s="47" t="s">
        <v>1963</v>
      </c>
      <c r="G703" s="33" t="s">
        <v>40</v>
      </c>
      <c r="H703" s="31">
        <v>0</v>
      </c>
      <c r="I703" s="33" t="s">
        <v>41</v>
      </c>
      <c r="J703" s="33" t="s">
        <v>42</v>
      </c>
      <c r="K703" s="33" t="s">
        <v>180</v>
      </c>
      <c r="L703" s="33" t="s">
        <v>300</v>
      </c>
      <c r="M703" s="33" t="s">
        <v>71</v>
      </c>
      <c r="N703" s="33" t="s">
        <v>301</v>
      </c>
      <c r="O703" s="33" t="s">
        <v>113</v>
      </c>
      <c r="P703" s="33" t="s">
        <v>48</v>
      </c>
      <c r="Q703" s="33" t="s">
        <v>49</v>
      </c>
      <c r="R703" s="68">
        <v>5</v>
      </c>
      <c r="S703" s="59">
        <v>850</v>
      </c>
      <c r="T703" s="49">
        <f>R703*S703</f>
        <v>4250</v>
      </c>
      <c r="U703" s="49">
        <f>T703*1.12</f>
        <v>4760</v>
      </c>
      <c r="V703" s="33"/>
      <c r="W703" s="33">
        <v>2016</v>
      </c>
      <c r="X703" s="33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</row>
    <row r="704" spans="1:102" ht="50.1" customHeight="1">
      <c r="A704" s="30" t="s">
        <v>1965</v>
      </c>
      <c r="B704" s="31" t="s">
        <v>35</v>
      </c>
      <c r="C704" s="32" t="s">
        <v>1966</v>
      </c>
      <c r="D704" s="32" t="s">
        <v>1967</v>
      </c>
      <c r="E704" s="32" t="s">
        <v>1968</v>
      </c>
      <c r="F704" s="32" t="s">
        <v>1969</v>
      </c>
      <c r="G704" s="33" t="s">
        <v>40</v>
      </c>
      <c r="H704" s="34">
        <v>0</v>
      </c>
      <c r="I704" s="33" t="s">
        <v>41</v>
      </c>
      <c r="J704" s="33" t="s">
        <v>42</v>
      </c>
      <c r="K704" s="33" t="s">
        <v>273</v>
      </c>
      <c r="L704" s="33" t="s">
        <v>42</v>
      </c>
      <c r="M704" s="33" t="s">
        <v>86</v>
      </c>
      <c r="N704" s="33" t="s">
        <v>798</v>
      </c>
      <c r="O704" s="33" t="s">
        <v>109</v>
      </c>
      <c r="P704" s="33" t="s">
        <v>48</v>
      </c>
      <c r="Q704" s="33" t="s">
        <v>49</v>
      </c>
      <c r="R704" s="35">
        <v>12</v>
      </c>
      <c r="S704" s="35">
        <v>2415</v>
      </c>
      <c r="T704" s="36">
        <v>0</v>
      </c>
      <c r="U704" s="37">
        <f t="shared" si="40"/>
        <v>0</v>
      </c>
      <c r="V704" s="38" t="s">
        <v>50</v>
      </c>
      <c r="W704" s="33">
        <v>2016</v>
      </c>
      <c r="X704" s="39">
        <v>11</v>
      </c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</row>
    <row r="705" spans="1:102" ht="50.1" customHeight="1">
      <c r="A705" s="46" t="s">
        <v>1970</v>
      </c>
      <c r="B705" s="31" t="s">
        <v>35</v>
      </c>
      <c r="C705" s="47" t="s">
        <v>1966</v>
      </c>
      <c r="D705" s="47" t="s">
        <v>1967</v>
      </c>
      <c r="E705" s="47" t="s">
        <v>1968</v>
      </c>
      <c r="F705" s="47" t="s">
        <v>1969</v>
      </c>
      <c r="G705" s="31" t="s">
        <v>40</v>
      </c>
      <c r="H705" s="31">
        <v>0</v>
      </c>
      <c r="I705" s="33">
        <v>590000000</v>
      </c>
      <c r="J705" s="33" t="s">
        <v>42</v>
      </c>
      <c r="K705" s="31" t="s">
        <v>202</v>
      </c>
      <c r="L705" s="31" t="s">
        <v>42</v>
      </c>
      <c r="M705" s="31" t="s">
        <v>86</v>
      </c>
      <c r="N705" s="31" t="s">
        <v>798</v>
      </c>
      <c r="O705" s="33" t="s">
        <v>113</v>
      </c>
      <c r="P705" s="33" t="s">
        <v>48</v>
      </c>
      <c r="Q705" s="31" t="s">
        <v>49</v>
      </c>
      <c r="R705" s="48">
        <v>12</v>
      </c>
      <c r="S705" s="48">
        <v>2415</v>
      </c>
      <c r="T705" s="49">
        <f>R705*S705</f>
        <v>28980</v>
      </c>
      <c r="U705" s="49">
        <f>T705*1.12</f>
        <v>32457.600000000002</v>
      </c>
      <c r="V705" s="70"/>
      <c r="W705" s="33">
        <v>2016</v>
      </c>
      <c r="X705" s="31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</row>
    <row r="706" spans="1:102" ht="50.1" customHeight="1">
      <c r="A706" s="30" t="s">
        <v>1971</v>
      </c>
      <c r="B706" s="31" t="s">
        <v>35</v>
      </c>
      <c r="C706" s="32" t="s">
        <v>1972</v>
      </c>
      <c r="D706" s="32" t="s">
        <v>1967</v>
      </c>
      <c r="E706" s="32" t="s">
        <v>1973</v>
      </c>
      <c r="F706" s="32" t="s">
        <v>1974</v>
      </c>
      <c r="G706" s="33" t="s">
        <v>40</v>
      </c>
      <c r="H706" s="34">
        <v>0</v>
      </c>
      <c r="I706" s="33" t="s">
        <v>41</v>
      </c>
      <c r="J706" s="33" t="s">
        <v>42</v>
      </c>
      <c r="K706" s="33" t="s">
        <v>70</v>
      </c>
      <c r="L706" s="33" t="s">
        <v>300</v>
      </c>
      <c r="M706" s="33" t="s">
        <v>71</v>
      </c>
      <c r="N706" s="33" t="s">
        <v>301</v>
      </c>
      <c r="O706" s="33" t="s">
        <v>73</v>
      </c>
      <c r="P706" s="33" t="s">
        <v>48</v>
      </c>
      <c r="Q706" s="33" t="s">
        <v>49</v>
      </c>
      <c r="R706" s="35">
        <v>59</v>
      </c>
      <c r="S706" s="35">
        <v>40</v>
      </c>
      <c r="T706" s="36">
        <v>0</v>
      </c>
      <c r="U706" s="37">
        <f t="shared" si="40"/>
        <v>0</v>
      </c>
      <c r="V706" s="38" t="s">
        <v>50</v>
      </c>
      <c r="W706" s="33">
        <v>2016</v>
      </c>
      <c r="X706" s="39">
        <v>11</v>
      </c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</row>
    <row r="707" spans="1:102" ht="50.1" customHeight="1">
      <c r="A707" s="46" t="s">
        <v>1975</v>
      </c>
      <c r="B707" s="31" t="s">
        <v>35</v>
      </c>
      <c r="C707" s="47" t="s">
        <v>1972</v>
      </c>
      <c r="D707" s="47" t="s">
        <v>1967</v>
      </c>
      <c r="E707" s="47" t="s">
        <v>1973</v>
      </c>
      <c r="F707" s="47" t="s">
        <v>1974</v>
      </c>
      <c r="G707" s="33" t="s">
        <v>40</v>
      </c>
      <c r="H707" s="31">
        <v>0</v>
      </c>
      <c r="I707" s="33" t="s">
        <v>41</v>
      </c>
      <c r="J707" s="33" t="s">
        <v>42</v>
      </c>
      <c r="K707" s="33" t="s">
        <v>180</v>
      </c>
      <c r="L707" s="33" t="s">
        <v>300</v>
      </c>
      <c r="M707" s="33" t="s">
        <v>71</v>
      </c>
      <c r="N707" s="33" t="s">
        <v>301</v>
      </c>
      <c r="O707" s="33" t="s">
        <v>113</v>
      </c>
      <c r="P707" s="33" t="s">
        <v>48</v>
      </c>
      <c r="Q707" s="33" t="s">
        <v>49</v>
      </c>
      <c r="R707" s="68">
        <v>59</v>
      </c>
      <c r="S707" s="59">
        <v>40</v>
      </c>
      <c r="T707" s="49">
        <f>R707*S707</f>
        <v>2360</v>
      </c>
      <c r="U707" s="49">
        <f>T707*1.12</f>
        <v>2643.2000000000003</v>
      </c>
      <c r="V707" s="71"/>
      <c r="W707" s="33">
        <v>2016</v>
      </c>
      <c r="X707" s="96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</row>
    <row r="708" spans="1:102" ht="50.1" customHeight="1">
      <c r="A708" s="30" t="s">
        <v>1976</v>
      </c>
      <c r="B708" s="31" t="s">
        <v>35</v>
      </c>
      <c r="C708" s="32" t="s">
        <v>1972</v>
      </c>
      <c r="D708" s="32" t="s">
        <v>1967</v>
      </c>
      <c r="E708" s="32" t="s">
        <v>1973</v>
      </c>
      <c r="F708" s="32" t="s">
        <v>1977</v>
      </c>
      <c r="G708" s="33" t="s">
        <v>40</v>
      </c>
      <c r="H708" s="34">
        <v>0</v>
      </c>
      <c r="I708" s="33" t="s">
        <v>41</v>
      </c>
      <c r="J708" s="33" t="s">
        <v>42</v>
      </c>
      <c r="K708" s="33" t="s">
        <v>70</v>
      </c>
      <c r="L708" s="33" t="s">
        <v>300</v>
      </c>
      <c r="M708" s="33" t="s">
        <v>71</v>
      </c>
      <c r="N708" s="33" t="s">
        <v>301</v>
      </c>
      <c r="O708" s="33" t="s">
        <v>73</v>
      </c>
      <c r="P708" s="33" t="s">
        <v>48</v>
      </c>
      <c r="Q708" s="33" t="s">
        <v>49</v>
      </c>
      <c r="R708" s="35">
        <v>4</v>
      </c>
      <c r="S708" s="35">
        <v>40</v>
      </c>
      <c r="T708" s="36">
        <v>0</v>
      </c>
      <c r="U708" s="37">
        <f t="shared" si="40"/>
        <v>0</v>
      </c>
      <c r="V708" s="38" t="s">
        <v>50</v>
      </c>
      <c r="W708" s="33">
        <v>2016</v>
      </c>
      <c r="X708" s="39">
        <v>11</v>
      </c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</row>
    <row r="709" spans="1:102" ht="50.1" customHeight="1">
      <c r="A709" s="46" t="s">
        <v>1978</v>
      </c>
      <c r="B709" s="31" t="s">
        <v>35</v>
      </c>
      <c r="C709" s="47" t="s">
        <v>1972</v>
      </c>
      <c r="D709" s="47" t="s">
        <v>1967</v>
      </c>
      <c r="E709" s="47" t="s">
        <v>1973</v>
      </c>
      <c r="F709" s="47" t="s">
        <v>1977</v>
      </c>
      <c r="G709" s="33" t="s">
        <v>40</v>
      </c>
      <c r="H709" s="31">
        <v>0</v>
      </c>
      <c r="I709" s="33" t="s">
        <v>41</v>
      </c>
      <c r="J709" s="33" t="s">
        <v>42</v>
      </c>
      <c r="K709" s="33" t="s">
        <v>180</v>
      </c>
      <c r="L709" s="33" t="s">
        <v>300</v>
      </c>
      <c r="M709" s="33" t="s">
        <v>71</v>
      </c>
      <c r="N709" s="33" t="s">
        <v>301</v>
      </c>
      <c r="O709" s="33" t="s">
        <v>113</v>
      </c>
      <c r="P709" s="33" t="s">
        <v>48</v>
      </c>
      <c r="Q709" s="33" t="s">
        <v>49</v>
      </c>
      <c r="R709" s="68">
        <v>4</v>
      </c>
      <c r="S709" s="59">
        <v>40</v>
      </c>
      <c r="T709" s="49">
        <f>R709*S709</f>
        <v>160</v>
      </c>
      <c r="U709" s="49">
        <f>T709*1.12</f>
        <v>179.20000000000002</v>
      </c>
      <c r="V709" s="71"/>
      <c r="W709" s="33">
        <v>2016</v>
      </c>
      <c r="X709" s="96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</row>
    <row r="710" spans="1:102" ht="50.1" customHeight="1">
      <c r="A710" s="30" t="s">
        <v>1979</v>
      </c>
      <c r="B710" s="31" t="s">
        <v>35</v>
      </c>
      <c r="C710" s="32" t="s">
        <v>1972</v>
      </c>
      <c r="D710" s="32" t="s">
        <v>1967</v>
      </c>
      <c r="E710" s="32" t="s">
        <v>1973</v>
      </c>
      <c r="F710" s="32" t="s">
        <v>1980</v>
      </c>
      <c r="G710" s="33" t="s">
        <v>40</v>
      </c>
      <c r="H710" s="34">
        <v>0</v>
      </c>
      <c r="I710" s="33" t="s">
        <v>41</v>
      </c>
      <c r="J710" s="33" t="s">
        <v>42</v>
      </c>
      <c r="K710" s="33" t="s">
        <v>70</v>
      </c>
      <c r="L710" s="33" t="s">
        <v>300</v>
      </c>
      <c r="M710" s="33" t="s">
        <v>71</v>
      </c>
      <c r="N710" s="33" t="s">
        <v>301</v>
      </c>
      <c r="O710" s="33" t="s">
        <v>73</v>
      </c>
      <c r="P710" s="33" t="s">
        <v>48</v>
      </c>
      <c r="Q710" s="33" t="s">
        <v>49</v>
      </c>
      <c r="R710" s="35">
        <v>3</v>
      </c>
      <c r="S710" s="35">
        <v>40</v>
      </c>
      <c r="T710" s="36">
        <v>0</v>
      </c>
      <c r="U710" s="37">
        <f t="shared" si="40"/>
        <v>0</v>
      </c>
      <c r="V710" s="38" t="s">
        <v>50</v>
      </c>
      <c r="W710" s="33">
        <v>2016</v>
      </c>
      <c r="X710" s="39">
        <v>11</v>
      </c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</row>
    <row r="711" spans="1:102" ht="50.1" customHeight="1">
      <c r="A711" s="46" t="s">
        <v>1981</v>
      </c>
      <c r="B711" s="31" t="s">
        <v>35</v>
      </c>
      <c r="C711" s="47" t="s">
        <v>1972</v>
      </c>
      <c r="D711" s="47" t="s">
        <v>1967</v>
      </c>
      <c r="E711" s="47" t="s">
        <v>1973</v>
      </c>
      <c r="F711" s="47" t="s">
        <v>1980</v>
      </c>
      <c r="G711" s="33" t="s">
        <v>40</v>
      </c>
      <c r="H711" s="31">
        <v>0</v>
      </c>
      <c r="I711" s="33" t="s">
        <v>41</v>
      </c>
      <c r="J711" s="33" t="s">
        <v>42</v>
      </c>
      <c r="K711" s="33" t="s">
        <v>180</v>
      </c>
      <c r="L711" s="33" t="s">
        <v>300</v>
      </c>
      <c r="M711" s="33" t="s">
        <v>71</v>
      </c>
      <c r="N711" s="33" t="s">
        <v>301</v>
      </c>
      <c r="O711" s="33" t="s">
        <v>113</v>
      </c>
      <c r="P711" s="33" t="s">
        <v>48</v>
      </c>
      <c r="Q711" s="33" t="s">
        <v>49</v>
      </c>
      <c r="R711" s="68">
        <v>3</v>
      </c>
      <c r="S711" s="59">
        <v>40</v>
      </c>
      <c r="T711" s="49">
        <f>R711*S711</f>
        <v>120</v>
      </c>
      <c r="U711" s="49">
        <f t="shared" si="40"/>
        <v>134.4</v>
      </c>
      <c r="V711" s="71"/>
      <c r="W711" s="33">
        <v>2016</v>
      </c>
      <c r="X711" s="96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</row>
    <row r="712" spans="1:102" ht="50.1" customHeight="1">
      <c r="A712" s="30" t="s">
        <v>1982</v>
      </c>
      <c r="B712" s="31" t="s">
        <v>35</v>
      </c>
      <c r="C712" s="32" t="s">
        <v>1983</v>
      </c>
      <c r="D712" s="32" t="s">
        <v>1984</v>
      </c>
      <c r="E712" s="32" t="s">
        <v>1985</v>
      </c>
      <c r="F712" s="32" t="s">
        <v>1986</v>
      </c>
      <c r="G712" s="33" t="s">
        <v>40</v>
      </c>
      <c r="H712" s="34">
        <v>0</v>
      </c>
      <c r="I712" s="33" t="s">
        <v>41</v>
      </c>
      <c r="J712" s="33" t="s">
        <v>42</v>
      </c>
      <c r="K712" s="33" t="s">
        <v>43</v>
      </c>
      <c r="L712" s="33" t="s">
        <v>44</v>
      </c>
      <c r="M712" s="33" t="s">
        <v>45</v>
      </c>
      <c r="N712" s="33" t="s">
        <v>170</v>
      </c>
      <c r="O712" s="33" t="s">
        <v>109</v>
      </c>
      <c r="P712" s="33" t="s">
        <v>48</v>
      </c>
      <c r="Q712" s="33" t="s">
        <v>49</v>
      </c>
      <c r="R712" s="35">
        <v>2</v>
      </c>
      <c r="S712" s="35">
        <v>40000</v>
      </c>
      <c r="T712" s="36">
        <f>R712*S712</f>
        <v>80000</v>
      </c>
      <c r="U712" s="37">
        <f t="shared" si="40"/>
        <v>89600.000000000015</v>
      </c>
      <c r="V712" s="38" t="s">
        <v>50</v>
      </c>
      <c r="W712" s="33">
        <v>2016</v>
      </c>
      <c r="X712" s="39" t="s">
        <v>50</v>
      </c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</row>
    <row r="713" spans="1:102" ht="50.1" customHeight="1">
      <c r="A713" s="30" t="s">
        <v>1987</v>
      </c>
      <c r="B713" s="31" t="s">
        <v>35</v>
      </c>
      <c r="C713" s="32" t="s">
        <v>1988</v>
      </c>
      <c r="D713" s="32" t="s">
        <v>1989</v>
      </c>
      <c r="E713" s="32" t="s">
        <v>1990</v>
      </c>
      <c r="F713" s="32" t="s">
        <v>1991</v>
      </c>
      <c r="G713" s="33" t="s">
        <v>40</v>
      </c>
      <c r="H713" s="34">
        <v>0</v>
      </c>
      <c r="I713" s="33" t="s">
        <v>41</v>
      </c>
      <c r="J713" s="33" t="s">
        <v>42</v>
      </c>
      <c r="K713" s="33" t="s">
        <v>273</v>
      </c>
      <c r="L713" s="33" t="s">
        <v>44</v>
      </c>
      <c r="M713" s="33" t="s">
        <v>45</v>
      </c>
      <c r="N713" s="33" t="s">
        <v>294</v>
      </c>
      <c r="O713" s="33" t="s">
        <v>109</v>
      </c>
      <c r="P713" s="33" t="s">
        <v>48</v>
      </c>
      <c r="Q713" s="33" t="s">
        <v>49</v>
      </c>
      <c r="R713" s="35">
        <v>24</v>
      </c>
      <c r="S713" s="35">
        <v>144</v>
      </c>
      <c r="T713" s="36">
        <v>0</v>
      </c>
      <c r="U713" s="37">
        <f t="shared" si="40"/>
        <v>0</v>
      </c>
      <c r="V713" s="38" t="s">
        <v>50</v>
      </c>
      <c r="W713" s="33">
        <v>2016</v>
      </c>
      <c r="X713" s="39">
        <v>11</v>
      </c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</row>
    <row r="714" spans="1:102" ht="50.1" customHeight="1">
      <c r="A714" s="46" t="s">
        <v>1992</v>
      </c>
      <c r="B714" s="31" t="s">
        <v>35</v>
      </c>
      <c r="C714" s="47" t="s">
        <v>1988</v>
      </c>
      <c r="D714" s="47" t="s">
        <v>1989</v>
      </c>
      <c r="E714" s="47" t="s">
        <v>1990</v>
      </c>
      <c r="F714" s="47" t="s">
        <v>1991</v>
      </c>
      <c r="G714" s="31" t="s">
        <v>40</v>
      </c>
      <c r="H714" s="31">
        <v>0</v>
      </c>
      <c r="I714" s="33">
        <v>590000000</v>
      </c>
      <c r="J714" s="33" t="s">
        <v>42</v>
      </c>
      <c r="K714" s="31" t="s">
        <v>202</v>
      </c>
      <c r="L714" s="33" t="s">
        <v>44</v>
      </c>
      <c r="M714" s="31" t="s">
        <v>45</v>
      </c>
      <c r="N714" s="31" t="s">
        <v>294</v>
      </c>
      <c r="O714" s="33" t="s">
        <v>113</v>
      </c>
      <c r="P714" s="33">
        <v>796</v>
      </c>
      <c r="Q714" s="31" t="s">
        <v>49</v>
      </c>
      <c r="R714" s="48">
        <v>24</v>
      </c>
      <c r="S714" s="48">
        <v>144</v>
      </c>
      <c r="T714" s="49">
        <f>R714*S714</f>
        <v>3456</v>
      </c>
      <c r="U714" s="49">
        <f t="shared" si="40"/>
        <v>3870.7200000000003</v>
      </c>
      <c r="V714" s="70"/>
      <c r="W714" s="33">
        <v>2016</v>
      </c>
      <c r="X714" s="31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</row>
    <row r="715" spans="1:102" ht="50.1" customHeight="1">
      <c r="A715" s="30" t="s">
        <v>1993</v>
      </c>
      <c r="B715" s="31" t="s">
        <v>35</v>
      </c>
      <c r="C715" s="32" t="s">
        <v>1988</v>
      </c>
      <c r="D715" s="32" t="s">
        <v>1989</v>
      </c>
      <c r="E715" s="32" t="s">
        <v>1990</v>
      </c>
      <c r="F715" s="32" t="s">
        <v>1994</v>
      </c>
      <c r="G715" s="33" t="s">
        <v>40</v>
      </c>
      <c r="H715" s="34">
        <v>0</v>
      </c>
      <c r="I715" s="33" t="s">
        <v>41</v>
      </c>
      <c r="J715" s="33" t="s">
        <v>42</v>
      </c>
      <c r="K715" s="33" t="s">
        <v>273</v>
      </c>
      <c r="L715" s="33" t="s">
        <v>44</v>
      </c>
      <c r="M715" s="33" t="s">
        <v>45</v>
      </c>
      <c r="N715" s="33" t="s">
        <v>294</v>
      </c>
      <c r="O715" s="33" t="s">
        <v>109</v>
      </c>
      <c r="P715" s="33" t="s">
        <v>48</v>
      </c>
      <c r="Q715" s="33" t="s">
        <v>49</v>
      </c>
      <c r="R715" s="35">
        <v>24</v>
      </c>
      <c r="S715" s="35">
        <v>108</v>
      </c>
      <c r="T715" s="36">
        <v>0</v>
      </c>
      <c r="U715" s="37">
        <f t="shared" si="40"/>
        <v>0</v>
      </c>
      <c r="V715" s="38" t="s">
        <v>50</v>
      </c>
      <c r="W715" s="33">
        <v>2016</v>
      </c>
      <c r="X715" s="39">
        <v>11</v>
      </c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</row>
    <row r="716" spans="1:102" ht="50.1" customHeight="1">
      <c r="A716" s="46" t="s">
        <v>1995</v>
      </c>
      <c r="B716" s="31" t="s">
        <v>35</v>
      </c>
      <c r="C716" s="47" t="s">
        <v>1988</v>
      </c>
      <c r="D716" s="47" t="s">
        <v>1989</v>
      </c>
      <c r="E716" s="47" t="s">
        <v>1990</v>
      </c>
      <c r="F716" s="47" t="s">
        <v>1994</v>
      </c>
      <c r="G716" s="31" t="s">
        <v>40</v>
      </c>
      <c r="H716" s="31">
        <v>0</v>
      </c>
      <c r="I716" s="33">
        <v>590000000</v>
      </c>
      <c r="J716" s="33" t="s">
        <v>42</v>
      </c>
      <c r="K716" s="31" t="s">
        <v>202</v>
      </c>
      <c r="L716" s="33" t="s">
        <v>44</v>
      </c>
      <c r="M716" s="31" t="s">
        <v>45</v>
      </c>
      <c r="N716" s="31" t="s">
        <v>294</v>
      </c>
      <c r="O716" s="33" t="s">
        <v>113</v>
      </c>
      <c r="P716" s="33">
        <v>796</v>
      </c>
      <c r="Q716" s="31" t="s">
        <v>49</v>
      </c>
      <c r="R716" s="48">
        <v>24</v>
      </c>
      <c r="S716" s="48">
        <v>108</v>
      </c>
      <c r="T716" s="49">
        <f>R716*S716</f>
        <v>2592</v>
      </c>
      <c r="U716" s="49">
        <f t="shared" si="40"/>
        <v>2903.0400000000004</v>
      </c>
      <c r="V716" s="70"/>
      <c r="W716" s="33">
        <v>2016</v>
      </c>
      <c r="X716" s="31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</row>
    <row r="717" spans="1:102" ht="50.1" customHeight="1">
      <c r="A717" s="30" t="s">
        <v>1996</v>
      </c>
      <c r="B717" s="31" t="s">
        <v>35</v>
      </c>
      <c r="C717" s="32" t="s">
        <v>1988</v>
      </c>
      <c r="D717" s="32" t="s">
        <v>1989</v>
      </c>
      <c r="E717" s="32" t="s">
        <v>1990</v>
      </c>
      <c r="F717" s="32" t="s">
        <v>1997</v>
      </c>
      <c r="G717" s="33" t="s">
        <v>40</v>
      </c>
      <c r="H717" s="34">
        <v>0</v>
      </c>
      <c r="I717" s="33" t="s">
        <v>41</v>
      </c>
      <c r="J717" s="33" t="s">
        <v>42</v>
      </c>
      <c r="K717" s="33" t="s">
        <v>273</v>
      </c>
      <c r="L717" s="33" t="s">
        <v>44</v>
      </c>
      <c r="M717" s="33" t="s">
        <v>45</v>
      </c>
      <c r="N717" s="33" t="s">
        <v>294</v>
      </c>
      <c r="O717" s="33" t="s">
        <v>109</v>
      </c>
      <c r="P717" s="33" t="s">
        <v>48</v>
      </c>
      <c r="Q717" s="33" t="s">
        <v>49</v>
      </c>
      <c r="R717" s="35">
        <v>24</v>
      </c>
      <c r="S717" s="35">
        <v>80</v>
      </c>
      <c r="T717" s="36">
        <v>0</v>
      </c>
      <c r="U717" s="37">
        <f t="shared" si="40"/>
        <v>0</v>
      </c>
      <c r="V717" s="38" t="s">
        <v>50</v>
      </c>
      <c r="W717" s="33">
        <v>2016</v>
      </c>
      <c r="X717" s="39">
        <v>11</v>
      </c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</row>
    <row r="718" spans="1:102" ht="50.1" customHeight="1">
      <c r="A718" s="46" t="s">
        <v>1998</v>
      </c>
      <c r="B718" s="31" t="s">
        <v>35</v>
      </c>
      <c r="C718" s="47" t="s">
        <v>1988</v>
      </c>
      <c r="D718" s="47" t="s">
        <v>1989</v>
      </c>
      <c r="E718" s="47" t="s">
        <v>1990</v>
      </c>
      <c r="F718" s="47" t="s">
        <v>1997</v>
      </c>
      <c r="G718" s="31" t="s">
        <v>40</v>
      </c>
      <c r="H718" s="31">
        <v>0</v>
      </c>
      <c r="I718" s="33">
        <v>590000000</v>
      </c>
      <c r="J718" s="33" t="s">
        <v>42</v>
      </c>
      <c r="K718" s="31" t="s">
        <v>202</v>
      </c>
      <c r="L718" s="33" t="s">
        <v>44</v>
      </c>
      <c r="M718" s="31" t="s">
        <v>45</v>
      </c>
      <c r="N718" s="31" t="s">
        <v>294</v>
      </c>
      <c r="O718" s="33" t="s">
        <v>113</v>
      </c>
      <c r="P718" s="33">
        <v>796</v>
      </c>
      <c r="Q718" s="31" t="s">
        <v>49</v>
      </c>
      <c r="R718" s="48">
        <v>24</v>
      </c>
      <c r="S718" s="48">
        <v>80</v>
      </c>
      <c r="T718" s="49">
        <f>R718*S718</f>
        <v>1920</v>
      </c>
      <c r="U718" s="49">
        <f t="shared" si="40"/>
        <v>2150.4</v>
      </c>
      <c r="V718" s="70"/>
      <c r="W718" s="33">
        <v>2016</v>
      </c>
      <c r="X718" s="31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</row>
    <row r="719" spans="1:102" ht="50.1" customHeight="1">
      <c r="A719" s="30" t="s">
        <v>1999</v>
      </c>
      <c r="B719" s="31" t="s">
        <v>35</v>
      </c>
      <c r="C719" s="32" t="s">
        <v>1988</v>
      </c>
      <c r="D719" s="32" t="s">
        <v>1989</v>
      </c>
      <c r="E719" s="32" t="s">
        <v>1990</v>
      </c>
      <c r="F719" s="32" t="s">
        <v>2000</v>
      </c>
      <c r="G719" s="33" t="s">
        <v>40</v>
      </c>
      <c r="H719" s="34">
        <v>0</v>
      </c>
      <c r="I719" s="33" t="s">
        <v>41</v>
      </c>
      <c r="J719" s="33" t="s">
        <v>42</v>
      </c>
      <c r="K719" s="33" t="s">
        <v>273</v>
      </c>
      <c r="L719" s="33" t="s">
        <v>44</v>
      </c>
      <c r="M719" s="33" t="s">
        <v>45</v>
      </c>
      <c r="N719" s="33" t="s">
        <v>294</v>
      </c>
      <c r="O719" s="33" t="s">
        <v>109</v>
      </c>
      <c r="P719" s="33" t="s">
        <v>48</v>
      </c>
      <c r="Q719" s="33" t="s">
        <v>49</v>
      </c>
      <c r="R719" s="35">
        <v>24</v>
      </c>
      <c r="S719" s="35">
        <v>65</v>
      </c>
      <c r="T719" s="36">
        <v>0</v>
      </c>
      <c r="U719" s="37">
        <v>0</v>
      </c>
      <c r="V719" s="38" t="s">
        <v>50</v>
      </c>
      <c r="W719" s="33">
        <v>2016</v>
      </c>
      <c r="X719" s="39" t="s">
        <v>50</v>
      </c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</row>
    <row r="720" spans="1:102" ht="50.1" customHeight="1">
      <c r="A720" s="30" t="s">
        <v>2001</v>
      </c>
      <c r="B720" s="31" t="s">
        <v>35</v>
      </c>
      <c r="C720" s="32" t="s">
        <v>1988</v>
      </c>
      <c r="D720" s="32" t="s">
        <v>1989</v>
      </c>
      <c r="E720" s="32" t="s">
        <v>1990</v>
      </c>
      <c r="F720" s="32" t="s">
        <v>2000</v>
      </c>
      <c r="G720" s="33" t="s">
        <v>40</v>
      </c>
      <c r="H720" s="34">
        <v>0</v>
      </c>
      <c r="I720" s="33" t="s">
        <v>41</v>
      </c>
      <c r="J720" s="33" t="s">
        <v>42</v>
      </c>
      <c r="K720" s="33" t="s">
        <v>63</v>
      </c>
      <c r="L720" s="33" t="s">
        <v>44</v>
      </c>
      <c r="M720" s="33" t="s">
        <v>45</v>
      </c>
      <c r="N720" s="33" t="s">
        <v>2002</v>
      </c>
      <c r="O720" s="33" t="s">
        <v>396</v>
      </c>
      <c r="P720" s="33" t="s">
        <v>48</v>
      </c>
      <c r="Q720" s="33" t="s">
        <v>49</v>
      </c>
      <c r="R720" s="35">
        <v>168</v>
      </c>
      <c r="S720" s="35">
        <v>72</v>
      </c>
      <c r="T720" s="36">
        <f>R720*S720</f>
        <v>12096</v>
      </c>
      <c r="U720" s="37">
        <f>T720*1.12</f>
        <v>13547.52</v>
      </c>
      <c r="V720" s="38" t="s">
        <v>50</v>
      </c>
      <c r="W720" s="33">
        <v>2016</v>
      </c>
      <c r="X720" s="39" t="s">
        <v>50</v>
      </c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</row>
    <row r="721" spans="1:102" ht="50.1" customHeight="1">
      <c r="A721" s="30" t="s">
        <v>2003</v>
      </c>
      <c r="B721" s="31" t="s">
        <v>35</v>
      </c>
      <c r="C721" s="32" t="s">
        <v>2004</v>
      </c>
      <c r="D721" s="32" t="s">
        <v>2005</v>
      </c>
      <c r="E721" s="32" t="s">
        <v>2006</v>
      </c>
      <c r="F721" s="32" t="s">
        <v>2007</v>
      </c>
      <c r="G721" s="33" t="s">
        <v>40</v>
      </c>
      <c r="H721" s="34">
        <v>0</v>
      </c>
      <c r="I721" s="33" t="s">
        <v>41</v>
      </c>
      <c r="J721" s="33" t="s">
        <v>42</v>
      </c>
      <c r="K721" s="33" t="s">
        <v>273</v>
      </c>
      <c r="L721" s="33" t="s">
        <v>44</v>
      </c>
      <c r="M721" s="33" t="s">
        <v>45</v>
      </c>
      <c r="N721" s="33" t="s">
        <v>294</v>
      </c>
      <c r="O721" s="33" t="s">
        <v>109</v>
      </c>
      <c r="P721" s="33" t="s">
        <v>48</v>
      </c>
      <c r="Q721" s="33" t="s">
        <v>49</v>
      </c>
      <c r="R721" s="35">
        <v>14</v>
      </c>
      <c r="S721" s="35">
        <v>210</v>
      </c>
      <c r="T721" s="36">
        <v>0</v>
      </c>
      <c r="U721" s="37">
        <v>0</v>
      </c>
      <c r="V721" s="38" t="s">
        <v>50</v>
      </c>
      <c r="W721" s="33">
        <v>2016</v>
      </c>
      <c r="X721" s="39" t="s">
        <v>50</v>
      </c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</row>
    <row r="722" spans="1:102" ht="50.1" customHeight="1">
      <c r="A722" s="30" t="s">
        <v>2008</v>
      </c>
      <c r="B722" s="31" t="s">
        <v>35</v>
      </c>
      <c r="C722" s="32" t="s">
        <v>2004</v>
      </c>
      <c r="D722" s="32" t="s">
        <v>2005</v>
      </c>
      <c r="E722" s="32" t="s">
        <v>2006</v>
      </c>
      <c r="F722" s="32" t="s">
        <v>2007</v>
      </c>
      <c r="G722" s="33" t="s">
        <v>40</v>
      </c>
      <c r="H722" s="34">
        <v>0</v>
      </c>
      <c r="I722" s="33" t="s">
        <v>41</v>
      </c>
      <c r="J722" s="33" t="s">
        <v>42</v>
      </c>
      <c r="K722" s="33" t="s">
        <v>63</v>
      </c>
      <c r="L722" s="33" t="s">
        <v>44</v>
      </c>
      <c r="M722" s="33" t="s">
        <v>45</v>
      </c>
      <c r="N722" s="33" t="s">
        <v>46</v>
      </c>
      <c r="O722" s="33" t="s">
        <v>64</v>
      </c>
      <c r="P722" s="33" t="s">
        <v>48</v>
      </c>
      <c r="Q722" s="33" t="s">
        <v>49</v>
      </c>
      <c r="R722" s="35">
        <v>2</v>
      </c>
      <c r="S722" s="35">
        <v>210</v>
      </c>
      <c r="T722" s="36">
        <f>R722*S722</f>
        <v>420</v>
      </c>
      <c r="U722" s="37">
        <f>T722*1.12</f>
        <v>470.40000000000003</v>
      </c>
      <c r="V722" s="38" t="s">
        <v>50</v>
      </c>
      <c r="W722" s="33">
        <v>2016</v>
      </c>
      <c r="X722" s="39" t="s">
        <v>50</v>
      </c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</row>
    <row r="723" spans="1:102" ht="50.1" customHeight="1">
      <c r="A723" s="30" t="s">
        <v>2009</v>
      </c>
      <c r="B723" s="31" t="s">
        <v>35</v>
      </c>
      <c r="C723" s="32" t="s">
        <v>2004</v>
      </c>
      <c r="D723" s="32" t="s">
        <v>2005</v>
      </c>
      <c r="E723" s="32" t="s">
        <v>2006</v>
      </c>
      <c r="F723" s="32" t="s">
        <v>2010</v>
      </c>
      <c r="G723" s="33" t="s">
        <v>40</v>
      </c>
      <c r="H723" s="34">
        <v>0</v>
      </c>
      <c r="I723" s="33" t="s">
        <v>41</v>
      </c>
      <c r="J723" s="33" t="s">
        <v>42</v>
      </c>
      <c r="K723" s="33" t="s">
        <v>273</v>
      </c>
      <c r="L723" s="33" t="s">
        <v>44</v>
      </c>
      <c r="M723" s="33" t="s">
        <v>45</v>
      </c>
      <c r="N723" s="33" t="s">
        <v>294</v>
      </c>
      <c r="O723" s="33" t="s">
        <v>109</v>
      </c>
      <c r="P723" s="33" t="s">
        <v>48</v>
      </c>
      <c r="Q723" s="33" t="s">
        <v>49</v>
      </c>
      <c r="R723" s="35">
        <v>30</v>
      </c>
      <c r="S723" s="35">
        <v>40</v>
      </c>
      <c r="T723" s="36">
        <v>0</v>
      </c>
      <c r="U723" s="37">
        <f>T723*1.12</f>
        <v>0</v>
      </c>
      <c r="V723" s="38" t="s">
        <v>50</v>
      </c>
      <c r="W723" s="33">
        <v>2016</v>
      </c>
      <c r="X723" s="39">
        <v>11</v>
      </c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</row>
    <row r="724" spans="1:102" ht="50.1" customHeight="1">
      <c r="A724" s="46" t="s">
        <v>2011</v>
      </c>
      <c r="B724" s="31" t="s">
        <v>35</v>
      </c>
      <c r="C724" s="47" t="s">
        <v>2004</v>
      </c>
      <c r="D724" s="47" t="s">
        <v>2005</v>
      </c>
      <c r="E724" s="47" t="s">
        <v>2006</v>
      </c>
      <c r="F724" s="47" t="s">
        <v>2010</v>
      </c>
      <c r="G724" s="31" t="s">
        <v>40</v>
      </c>
      <c r="H724" s="31">
        <v>0</v>
      </c>
      <c r="I724" s="33">
        <v>590000000</v>
      </c>
      <c r="J724" s="33" t="s">
        <v>42</v>
      </c>
      <c r="K724" s="31" t="s">
        <v>202</v>
      </c>
      <c r="L724" s="33" t="s">
        <v>44</v>
      </c>
      <c r="M724" s="31" t="s">
        <v>45</v>
      </c>
      <c r="N724" s="31" t="s">
        <v>294</v>
      </c>
      <c r="O724" s="33" t="s">
        <v>113</v>
      </c>
      <c r="P724" s="33">
        <v>796</v>
      </c>
      <c r="Q724" s="31" t="s">
        <v>49</v>
      </c>
      <c r="R724" s="48">
        <v>30</v>
      </c>
      <c r="S724" s="48">
        <v>40</v>
      </c>
      <c r="T724" s="49">
        <f>R724*S724</f>
        <v>1200</v>
      </c>
      <c r="U724" s="49">
        <f>T724*1.12</f>
        <v>1344.0000000000002</v>
      </c>
      <c r="V724" s="70"/>
      <c r="W724" s="33">
        <v>2016</v>
      </c>
      <c r="X724" s="31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</row>
    <row r="725" spans="1:102" ht="50.1" customHeight="1">
      <c r="A725" s="30" t="s">
        <v>2012</v>
      </c>
      <c r="B725" s="31" t="s">
        <v>35</v>
      </c>
      <c r="C725" s="32" t="s">
        <v>2013</v>
      </c>
      <c r="D725" s="32" t="s">
        <v>2005</v>
      </c>
      <c r="E725" s="32" t="s">
        <v>2014</v>
      </c>
      <c r="F725" s="32" t="s">
        <v>2015</v>
      </c>
      <c r="G725" s="33" t="s">
        <v>40</v>
      </c>
      <c r="H725" s="34">
        <v>0</v>
      </c>
      <c r="I725" s="33" t="s">
        <v>41</v>
      </c>
      <c r="J725" s="33" t="s">
        <v>42</v>
      </c>
      <c r="K725" s="33" t="s">
        <v>379</v>
      </c>
      <c r="L725" s="33" t="s">
        <v>300</v>
      </c>
      <c r="M725" s="33" t="s">
        <v>71</v>
      </c>
      <c r="N725" s="33" t="s">
        <v>423</v>
      </c>
      <c r="O725" s="33" t="s">
        <v>73</v>
      </c>
      <c r="P725" s="33" t="s">
        <v>48</v>
      </c>
      <c r="Q725" s="33" t="s">
        <v>49</v>
      </c>
      <c r="R725" s="35">
        <v>14</v>
      </c>
      <c r="S725" s="35">
        <v>18200</v>
      </c>
      <c r="T725" s="36">
        <v>0</v>
      </c>
      <c r="U725" s="37">
        <f t="shared" ref="U725:U758" si="41">T725*1.12</f>
        <v>0</v>
      </c>
      <c r="V725" s="38" t="s">
        <v>50</v>
      </c>
      <c r="W725" s="33">
        <v>2016</v>
      </c>
      <c r="X725" s="39">
        <v>11</v>
      </c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</row>
    <row r="726" spans="1:102" ht="50.1" customHeight="1">
      <c r="A726" s="46" t="s">
        <v>2016</v>
      </c>
      <c r="B726" s="31" t="s">
        <v>35</v>
      </c>
      <c r="C726" s="47" t="s">
        <v>2013</v>
      </c>
      <c r="D726" s="47" t="s">
        <v>2005</v>
      </c>
      <c r="E726" s="47" t="s">
        <v>2014</v>
      </c>
      <c r="F726" s="47" t="s">
        <v>2015</v>
      </c>
      <c r="G726" s="33" t="s">
        <v>40</v>
      </c>
      <c r="H726" s="31">
        <v>0</v>
      </c>
      <c r="I726" s="33" t="s">
        <v>41</v>
      </c>
      <c r="J726" s="33" t="s">
        <v>42</v>
      </c>
      <c r="K726" s="33" t="s">
        <v>381</v>
      </c>
      <c r="L726" s="33" t="s">
        <v>300</v>
      </c>
      <c r="M726" s="33" t="s">
        <v>71</v>
      </c>
      <c r="N726" s="33" t="s">
        <v>423</v>
      </c>
      <c r="O726" s="33" t="s">
        <v>113</v>
      </c>
      <c r="P726" s="33" t="s">
        <v>48</v>
      </c>
      <c r="Q726" s="33" t="s">
        <v>49</v>
      </c>
      <c r="R726" s="68">
        <v>14</v>
      </c>
      <c r="S726" s="59">
        <v>18200</v>
      </c>
      <c r="T726" s="49">
        <f>R726*S726</f>
        <v>254800</v>
      </c>
      <c r="U726" s="49">
        <f>T726*1.12</f>
        <v>285376</v>
      </c>
      <c r="V726" s="33"/>
      <c r="W726" s="33">
        <v>2016</v>
      </c>
      <c r="X726" s="33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</row>
    <row r="727" spans="1:102" ht="50.1" customHeight="1">
      <c r="A727" s="30" t="s">
        <v>2017</v>
      </c>
      <c r="B727" s="31" t="s">
        <v>35</v>
      </c>
      <c r="C727" s="32" t="s">
        <v>2013</v>
      </c>
      <c r="D727" s="32" t="s">
        <v>2005</v>
      </c>
      <c r="E727" s="32" t="s">
        <v>2014</v>
      </c>
      <c r="F727" s="32" t="s">
        <v>2018</v>
      </c>
      <c r="G727" s="33" t="s">
        <v>40</v>
      </c>
      <c r="H727" s="34">
        <v>0</v>
      </c>
      <c r="I727" s="33" t="s">
        <v>41</v>
      </c>
      <c r="J727" s="33" t="s">
        <v>42</v>
      </c>
      <c r="K727" s="33" t="s">
        <v>379</v>
      </c>
      <c r="L727" s="33" t="s">
        <v>300</v>
      </c>
      <c r="M727" s="33" t="s">
        <v>71</v>
      </c>
      <c r="N727" s="33" t="s">
        <v>423</v>
      </c>
      <c r="O727" s="33" t="s">
        <v>73</v>
      </c>
      <c r="P727" s="33" t="s">
        <v>48</v>
      </c>
      <c r="Q727" s="33" t="s">
        <v>49</v>
      </c>
      <c r="R727" s="35">
        <v>7</v>
      </c>
      <c r="S727" s="35">
        <v>13650</v>
      </c>
      <c r="T727" s="36">
        <v>0</v>
      </c>
      <c r="U727" s="37">
        <f t="shared" si="41"/>
        <v>0</v>
      </c>
      <c r="V727" s="38" t="s">
        <v>50</v>
      </c>
      <c r="W727" s="33">
        <v>2016</v>
      </c>
      <c r="X727" s="39">
        <v>11</v>
      </c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</row>
    <row r="728" spans="1:102" ht="50.1" customHeight="1">
      <c r="A728" s="46" t="s">
        <v>2019</v>
      </c>
      <c r="B728" s="31" t="s">
        <v>35</v>
      </c>
      <c r="C728" s="47" t="s">
        <v>2013</v>
      </c>
      <c r="D728" s="47" t="s">
        <v>2005</v>
      </c>
      <c r="E728" s="47" t="s">
        <v>2014</v>
      </c>
      <c r="F728" s="47" t="s">
        <v>2018</v>
      </c>
      <c r="G728" s="33" t="s">
        <v>40</v>
      </c>
      <c r="H728" s="31">
        <v>0</v>
      </c>
      <c r="I728" s="33" t="s">
        <v>41</v>
      </c>
      <c r="J728" s="33" t="s">
        <v>42</v>
      </c>
      <c r="K728" s="33" t="s">
        <v>381</v>
      </c>
      <c r="L728" s="33" t="s">
        <v>300</v>
      </c>
      <c r="M728" s="33" t="s">
        <v>71</v>
      </c>
      <c r="N728" s="33" t="s">
        <v>423</v>
      </c>
      <c r="O728" s="33" t="s">
        <v>113</v>
      </c>
      <c r="P728" s="33" t="s">
        <v>48</v>
      </c>
      <c r="Q728" s="33" t="s">
        <v>49</v>
      </c>
      <c r="R728" s="68">
        <v>7</v>
      </c>
      <c r="S728" s="59">
        <v>13650</v>
      </c>
      <c r="T728" s="49">
        <f>R728*S728</f>
        <v>95550</v>
      </c>
      <c r="U728" s="49">
        <f>T728*1.12</f>
        <v>107016.00000000001</v>
      </c>
      <c r="V728" s="33"/>
      <c r="W728" s="33">
        <v>2016</v>
      </c>
      <c r="X728" s="33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</row>
    <row r="729" spans="1:102" ht="50.1" customHeight="1">
      <c r="A729" s="30" t="s">
        <v>2020</v>
      </c>
      <c r="B729" s="31" t="s">
        <v>35</v>
      </c>
      <c r="C729" s="32" t="s">
        <v>2013</v>
      </c>
      <c r="D729" s="32" t="s">
        <v>2005</v>
      </c>
      <c r="E729" s="32" t="s">
        <v>2014</v>
      </c>
      <c r="F729" s="32" t="s">
        <v>2021</v>
      </c>
      <c r="G729" s="33" t="s">
        <v>40</v>
      </c>
      <c r="H729" s="34">
        <v>0</v>
      </c>
      <c r="I729" s="33" t="s">
        <v>41</v>
      </c>
      <c r="J729" s="33" t="s">
        <v>42</v>
      </c>
      <c r="K729" s="33" t="s">
        <v>379</v>
      </c>
      <c r="L729" s="33" t="s">
        <v>300</v>
      </c>
      <c r="M729" s="33" t="s">
        <v>71</v>
      </c>
      <c r="N729" s="33" t="s">
        <v>423</v>
      </c>
      <c r="O729" s="33" t="s">
        <v>73</v>
      </c>
      <c r="P729" s="33" t="s">
        <v>48</v>
      </c>
      <c r="Q729" s="33" t="s">
        <v>49</v>
      </c>
      <c r="R729" s="35">
        <v>7</v>
      </c>
      <c r="S729" s="35">
        <v>13650</v>
      </c>
      <c r="T729" s="36">
        <v>0</v>
      </c>
      <c r="U729" s="37">
        <f t="shared" si="41"/>
        <v>0</v>
      </c>
      <c r="V729" s="38" t="s">
        <v>50</v>
      </c>
      <c r="W729" s="33">
        <v>2016</v>
      </c>
      <c r="X729" s="39">
        <v>11</v>
      </c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</row>
    <row r="730" spans="1:102" ht="50.1" customHeight="1">
      <c r="A730" s="46" t="s">
        <v>2022</v>
      </c>
      <c r="B730" s="31" t="s">
        <v>35</v>
      </c>
      <c r="C730" s="47" t="s">
        <v>2013</v>
      </c>
      <c r="D730" s="47" t="s">
        <v>2005</v>
      </c>
      <c r="E730" s="47" t="s">
        <v>2014</v>
      </c>
      <c r="F730" s="47" t="s">
        <v>2021</v>
      </c>
      <c r="G730" s="33" t="s">
        <v>40</v>
      </c>
      <c r="H730" s="31">
        <v>0</v>
      </c>
      <c r="I730" s="33" t="s">
        <v>41</v>
      </c>
      <c r="J730" s="33" t="s">
        <v>42</v>
      </c>
      <c r="K730" s="33" t="s">
        <v>381</v>
      </c>
      <c r="L730" s="33" t="s">
        <v>300</v>
      </c>
      <c r="M730" s="33" t="s">
        <v>71</v>
      </c>
      <c r="N730" s="33" t="s">
        <v>423</v>
      </c>
      <c r="O730" s="33" t="s">
        <v>113</v>
      </c>
      <c r="P730" s="33" t="s">
        <v>48</v>
      </c>
      <c r="Q730" s="33" t="s">
        <v>49</v>
      </c>
      <c r="R730" s="68">
        <v>7</v>
      </c>
      <c r="S730" s="59">
        <v>13650</v>
      </c>
      <c r="T730" s="49">
        <f>R730*S730</f>
        <v>95550</v>
      </c>
      <c r="U730" s="49">
        <f>T730*1.12</f>
        <v>107016.00000000001</v>
      </c>
      <c r="V730" s="33"/>
      <c r="W730" s="33">
        <v>2016</v>
      </c>
      <c r="X730" s="33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</row>
    <row r="731" spans="1:102" ht="50.1" customHeight="1">
      <c r="A731" s="30" t="s">
        <v>2023</v>
      </c>
      <c r="B731" s="31" t="s">
        <v>35</v>
      </c>
      <c r="C731" s="32" t="s">
        <v>2013</v>
      </c>
      <c r="D731" s="32" t="s">
        <v>2005</v>
      </c>
      <c r="E731" s="32" t="s">
        <v>2014</v>
      </c>
      <c r="F731" s="32" t="s">
        <v>2024</v>
      </c>
      <c r="G731" s="33" t="s">
        <v>40</v>
      </c>
      <c r="H731" s="34">
        <v>0</v>
      </c>
      <c r="I731" s="33" t="s">
        <v>41</v>
      </c>
      <c r="J731" s="33" t="s">
        <v>42</v>
      </c>
      <c r="K731" s="33" t="s">
        <v>379</v>
      </c>
      <c r="L731" s="33" t="s">
        <v>300</v>
      </c>
      <c r="M731" s="33" t="s">
        <v>71</v>
      </c>
      <c r="N731" s="33" t="s">
        <v>423</v>
      </c>
      <c r="O731" s="33" t="s">
        <v>73</v>
      </c>
      <c r="P731" s="33" t="s">
        <v>48</v>
      </c>
      <c r="Q731" s="33" t="s">
        <v>49</v>
      </c>
      <c r="R731" s="35">
        <v>7</v>
      </c>
      <c r="S731" s="35">
        <v>13650</v>
      </c>
      <c r="T731" s="36">
        <v>0</v>
      </c>
      <c r="U731" s="37">
        <f t="shared" si="41"/>
        <v>0</v>
      </c>
      <c r="V731" s="38" t="s">
        <v>50</v>
      </c>
      <c r="W731" s="33">
        <v>2016</v>
      </c>
      <c r="X731" s="39">
        <v>11</v>
      </c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</row>
    <row r="732" spans="1:102" ht="50.1" customHeight="1">
      <c r="A732" s="46" t="s">
        <v>2025</v>
      </c>
      <c r="B732" s="31" t="s">
        <v>35</v>
      </c>
      <c r="C732" s="47" t="s">
        <v>2013</v>
      </c>
      <c r="D732" s="47" t="s">
        <v>2005</v>
      </c>
      <c r="E732" s="47" t="s">
        <v>2014</v>
      </c>
      <c r="F732" s="47" t="s">
        <v>2024</v>
      </c>
      <c r="G732" s="33" t="s">
        <v>40</v>
      </c>
      <c r="H732" s="31">
        <v>0</v>
      </c>
      <c r="I732" s="33" t="s">
        <v>41</v>
      </c>
      <c r="J732" s="33" t="s">
        <v>42</v>
      </c>
      <c r="K732" s="33" t="s">
        <v>381</v>
      </c>
      <c r="L732" s="33" t="s">
        <v>300</v>
      </c>
      <c r="M732" s="33" t="s">
        <v>71</v>
      </c>
      <c r="N732" s="33" t="s">
        <v>423</v>
      </c>
      <c r="O732" s="33" t="s">
        <v>113</v>
      </c>
      <c r="P732" s="33" t="s">
        <v>48</v>
      </c>
      <c r="Q732" s="33" t="s">
        <v>49</v>
      </c>
      <c r="R732" s="68">
        <v>7</v>
      </c>
      <c r="S732" s="59">
        <v>13650</v>
      </c>
      <c r="T732" s="49">
        <f>R732*S732</f>
        <v>95550</v>
      </c>
      <c r="U732" s="49">
        <f>T732*1.12</f>
        <v>107016.00000000001</v>
      </c>
      <c r="V732" s="33"/>
      <c r="W732" s="33">
        <v>2016</v>
      </c>
      <c r="X732" s="33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</row>
    <row r="733" spans="1:102" ht="50.1" customHeight="1">
      <c r="A733" s="30" t="s">
        <v>2026</v>
      </c>
      <c r="B733" s="31" t="s">
        <v>35</v>
      </c>
      <c r="C733" s="32" t="s">
        <v>2013</v>
      </c>
      <c r="D733" s="32" t="s">
        <v>2005</v>
      </c>
      <c r="E733" s="32" t="s">
        <v>2014</v>
      </c>
      <c r="F733" s="32" t="s">
        <v>2027</v>
      </c>
      <c r="G733" s="33" t="s">
        <v>40</v>
      </c>
      <c r="H733" s="34">
        <v>0</v>
      </c>
      <c r="I733" s="33" t="s">
        <v>41</v>
      </c>
      <c r="J733" s="33" t="s">
        <v>42</v>
      </c>
      <c r="K733" s="33" t="s">
        <v>70</v>
      </c>
      <c r="L733" s="33" t="s">
        <v>300</v>
      </c>
      <c r="M733" s="33" t="s">
        <v>71</v>
      </c>
      <c r="N733" s="33" t="s">
        <v>301</v>
      </c>
      <c r="O733" s="33" t="s">
        <v>73</v>
      </c>
      <c r="P733" s="33" t="s">
        <v>48</v>
      </c>
      <c r="Q733" s="33" t="s">
        <v>49</v>
      </c>
      <c r="R733" s="35">
        <v>6</v>
      </c>
      <c r="S733" s="35">
        <v>10000</v>
      </c>
      <c r="T733" s="36">
        <v>0</v>
      </c>
      <c r="U733" s="37">
        <f t="shared" si="41"/>
        <v>0</v>
      </c>
      <c r="V733" s="38" t="s">
        <v>50</v>
      </c>
      <c r="W733" s="33">
        <v>2016</v>
      </c>
      <c r="X733" s="39">
        <v>11</v>
      </c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</row>
    <row r="734" spans="1:102" ht="50.1" customHeight="1">
      <c r="A734" s="46" t="s">
        <v>2028</v>
      </c>
      <c r="B734" s="31" t="s">
        <v>35</v>
      </c>
      <c r="C734" s="47" t="s">
        <v>2013</v>
      </c>
      <c r="D734" s="47" t="s">
        <v>2005</v>
      </c>
      <c r="E734" s="47" t="s">
        <v>2014</v>
      </c>
      <c r="F734" s="47" t="s">
        <v>2027</v>
      </c>
      <c r="G734" s="33" t="s">
        <v>40</v>
      </c>
      <c r="H734" s="31">
        <v>0</v>
      </c>
      <c r="I734" s="33" t="s">
        <v>41</v>
      </c>
      <c r="J734" s="33" t="s">
        <v>42</v>
      </c>
      <c r="K734" s="33" t="s">
        <v>180</v>
      </c>
      <c r="L734" s="33" t="s">
        <v>300</v>
      </c>
      <c r="M734" s="33" t="s">
        <v>71</v>
      </c>
      <c r="N734" s="33" t="s">
        <v>301</v>
      </c>
      <c r="O734" s="33" t="s">
        <v>113</v>
      </c>
      <c r="P734" s="33" t="s">
        <v>48</v>
      </c>
      <c r="Q734" s="33" t="s">
        <v>49</v>
      </c>
      <c r="R734" s="68">
        <v>6</v>
      </c>
      <c r="S734" s="35">
        <v>10000</v>
      </c>
      <c r="T734" s="49">
        <f>R734*S734</f>
        <v>60000</v>
      </c>
      <c r="U734" s="49">
        <f>T734*1.12</f>
        <v>67200</v>
      </c>
      <c r="V734" s="33"/>
      <c r="W734" s="33">
        <v>2016</v>
      </c>
      <c r="X734" s="33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</row>
    <row r="735" spans="1:102" ht="50.1" customHeight="1">
      <c r="A735" s="30" t="s">
        <v>2029</v>
      </c>
      <c r="B735" s="31" t="s">
        <v>35</v>
      </c>
      <c r="C735" s="32" t="s">
        <v>2013</v>
      </c>
      <c r="D735" s="32" t="s">
        <v>2005</v>
      </c>
      <c r="E735" s="32" t="s">
        <v>2014</v>
      </c>
      <c r="F735" s="32" t="s">
        <v>2030</v>
      </c>
      <c r="G735" s="33" t="s">
        <v>40</v>
      </c>
      <c r="H735" s="34">
        <v>0</v>
      </c>
      <c r="I735" s="33" t="s">
        <v>41</v>
      </c>
      <c r="J735" s="33" t="s">
        <v>42</v>
      </c>
      <c r="K735" s="33" t="s">
        <v>70</v>
      </c>
      <c r="L735" s="33" t="s">
        <v>300</v>
      </c>
      <c r="M735" s="33" t="s">
        <v>71</v>
      </c>
      <c r="N735" s="33" t="s">
        <v>301</v>
      </c>
      <c r="O735" s="33" t="s">
        <v>73</v>
      </c>
      <c r="P735" s="33" t="s">
        <v>48</v>
      </c>
      <c r="Q735" s="33" t="s">
        <v>49</v>
      </c>
      <c r="R735" s="35">
        <v>6</v>
      </c>
      <c r="S735" s="35">
        <v>10000</v>
      </c>
      <c r="T735" s="36">
        <v>0</v>
      </c>
      <c r="U735" s="37">
        <f t="shared" si="41"/>
        <v>0</v>
      </c>
      <c r="V735" s="38" t="s">
        <v>50</v>
      </c>
      <c r="W735" s="33">
        <v>2016</v>
      </c>
      <c r="X735" s="39">
        <v>11</v>
      </c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</row>
    <row r="736" spans="1:102" ht="50.1" customHeight="1">
      <c r="A736" s="46" t="s">
        <v>2031</v>
      </c>
      <c r="B736" s="31" t="s">
        <v>35</v>
      </c>
      <c r="C736" s="47" t="s">
        <v>2013</v>
      </c>
      <c r="D736" s="47" t="s">
        <v>2005</v>
      </c>
      <c r="E736" s="47" t="s">
        <v>2014</v>
      </c>
      <c r="F736" s="47" t="s">
        <v>2030</v>
      </c>
      <c r="G736" s="33" t="s">
        <v>40</v>
      </c>
      <c r="H736" s="31">
        <v>0</v>
      </c>
      <c r="I736" s="33" t="s">
        <v>41</v>
      </c>
      <c r="J736" s="33" t="s">
        <v>42</v>
      </c>
      <c r="K736" s="33" t="s">
        <v>180</v>
      </c>
      <c r="L736" s="33" t="s">
        <v>300</v>
      </c>
      <c r="M736" s="33" t="s">
        <v>71</v>
      </c>
      <c r="N736" s="33" t="s">
        <v>301</v>
      </c>
      <c r="O736" s="33" t="s">
        <v>113</v>
      </c>
      <c r="P736" s="33" t="s">
        <v>48</v>
      </c>
      <c r="Q736" s="33" t="s">
        <v>49</v>
      </c>
      <c r="R736" s="68">
        <v>6</v>
      </c>
      <c r="S736" s="35">
        <v>10000</v>
      </c>
      <c r="T736" s="49">
        <f>R736*S736</f>
        <v>60000</v>
      </c>
      <c r="U736" s="49">
        <f>T736*1.12</f>
        <v>67200</v>
      </c>
      <c r="V736" s="33"/>
      <c r="W736" s="33">
        <v>2016</v>
      </c>
      <c r="X736" s="33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</row>
    <row r="737" spans="1:102" ht="50.1" customHeight="1">
      <c r="A737" s="30" t="s">
        <v>2032</v>
      </c>
      <c r="B737" s="31" t="s">
        <v>35</v>
      </c>
      <c r="C737" s="32" t="s">
        <v>2013</v>
      </c>
      <c r="D737" s="32" t="s">
        <v>2005</v>
      </c>
      <c r="E737" s="32" t="s">
        <v>2014</v>
      </c>
      <c r="F737" s="32" t="s">
        <v>2033</v>
      </c>
      <c r="G737" s="33" t="s">
        <v>40</v>
      </c>
      <c r="H737" s="34">
        <v>0</v>
      </c>
      <c r="I737" s="33" t="s">
        <v>41</v>
      </c>
      <c r="J737" s="33" t="s">
        <v>42</v>
      </c>
      <c r="K737" s="33" t="s">
        <v>70</v>
      </c>
      <c r="L737" s="33" t="s">
        <v>300</v>
      </c>
      <c r="M737" s="33" t="s">
        <v>71</v>
      </c>
      <c r="N737" s="33" t="s">
        <v>301</v>
      </c>
      <c r="O737" s="33" t="s">
        <v>73</v>
      </c>
      <c r="P737" s="33" t="s">
        <v>48</v>
      </c>
      <c r="Q737" s="33" t="s">
        <v>49</v>
      </c>
      <c r="R737" s="35">
        <v>11</v>
      </c>
      <c r="S737" s="35">
        <v>11500</v>
      </c>
      <c r="T737" s="36">
        <v>0</v>
      </c>
      <c r="U737" s="37">
        <f t="shared" si="41"/>
        <v>0</v>
      </c>
      <c r="V737" s="38" t="s">
        <v>50</v>
      </c>
      <c r="W737" s="33">
        <v>2016</v>
      </c>
      <c r="X737" s="39">
        <v>11</v>
      </c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</row>
    <row r="738" spans="1:102" ht="50.1" customHeight="1">
      <c r="A738" s="46" t="s">
        <v>2034</v>
      </c>
      <c r="B738" s="31" t="s">
        <v>35</v>
      </c>
      <c r="C738" s="47" t="s">
        <v>2013</v>
      </c>
      <c r="D738" s="47" t="s">
        <v>2005</v>
      </c>
      <c r="E738" s="47" t="s">
        <v>2014</v>
      </c>
      <c r="F738" s="47" t="s">
        <v>2033</v>
      </c>
      <c r="G738" s="33" t="s">
        <v>40</v>
      </c>
      <c r="H738" s="31">
        <v>0</v>
      </c>
      <c r="I738" s="33" t="s">
        <v>41</v>
      </c>
      <c r="J738" s="33" t="s">
        <v>42</v>
      </c>
      <c r="K738" s="33" t="s">
        <v>180</v>
      </c>
      <c r="L738" s="33" t="s">
        <v>300</v>
      </c>
      <c r="M738" s="33" t="s">
        <v>71</v>
      </c>
      <c r="N738" s="33" t="s">
        <v>301</v>
      </c>
      <c r="O738" s="33" t="s">
        <v>113</v>
      </c>
      <c r="P738" s="33" t="s">
        <v>48</v>
      </c>
      <c r="Q738" s="33" t="s">
        <v>49</v>
      </c>
      <c r="R738" s="68">
        <v>11</v>
      </c>
      <c r="S738" s="35">
        <v>11500</v>
      </c>
      <c r="T738" s="49">
        <f>R738*S738</f>
        <v>126500</v>
      </c>
      <c r="U738" s="49">
        <f>T738*1.12</f>
        <v>141680</v>
      </c>
      <c r="V738" s="33"/>
      <c r="W738" s="33">
        <v>2016</v>
      </c>
      <c r="X738" s="33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</row>
    <row r="739" spans="1:102" ht="50.1" customHeight="1">
      <c r="A739" s="30" t="s">
        <v>2035</v>
      </c>
      <c r="B739" s="31" t="s">
        <v>35</v>
      </c>
      <c r="C739" s="32" t="s">
        <v>2013</v>
      </c>
      <c r="D739" s="32" t="s">
        <v>2005</v>
      </c>
      <c r="E739" s="32" t="s">
        <v>2014</v>
      </c>
      <c r="F739" s="32" t="s">
        <v>2036</v>
      </c>
      <c r="G739" s="33" t="s">
        <v>40</v>
      </c>
      <c r="H739" s="34">
        <v>0</v>
      </c>
      <c r="I739" s="33" t="s">
        <v>41</v>
      </c>
      <c r="J739" s="33" t="s">
        <v>42</v>
      </c>
      <c r="K739" s="33" t="s">
        <v>70</v>
      </c>
      <c r="L739" s="33" t="s">
        <v>300</v>
      </c>
      <c r="M739" s="33" t="s">
        <v>71</v>
      </c>
      <c r="N739" s="33" t="s">
        <v>301</v>
      </c>
      <c r="O739" s="33" t="s">
        <v>73</v>
      </c>
      <c r="P739" s="33" t="s">
        <v>48</v>
      </c>
      <c r="Q739" s="33" t="s">
        <v>49</v>
      </c>
      <c r="R739" s="35">
        <v>9</v>
      </c>
      <c r="S739" s="35">
        <v>9500</v>
      </c>
      <c r="T739" s="36">
        <v>0</v>
      </c>
      <c r="U739" s="37">
        <f t="shared" si="41"/>
        <v>0</v>
      </c>
      <c r="V739" s="38" t="s">
        <v>50</v>
      </c>
      <c r="W739" s="33">
        <v>2016</v>
      </c>
      <c r="X739" s="39">
        <v>11</v>
      </c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</row>
    <row r="740" spans="1:102" ht="50.1" customHeight="1">
      <c r="A740" s="46" t="s">
        <v>2037</v>
      </c>
      <c r="B740" s="31" t="s">
        <v>35</v>
      </c>
      <c r="C740" s="47" t="s">
        <v>2013</v>
      </c>
      <c r="D740" s="47" t="s">
        <v>2005</v>
      </c>
      <c r="E740" s="47" t="s">
        <v>2014</v>
      </c>
      <c r="F740" s="47" t="s">
        <v>2036</v>
      </c>
      <c r="G740" s="33" t="s">
        <v>40</v>
      </c>
      <c r="H740" s="31">
        <v>0</v>
      </c>
      <c r="I740" s="33" t="s">
        <v>41</v>
      </c>
      <c r="J740" s="33" t="s">
        <v>42</v>
      </c>
      <c r="K740" s="33" t="s">
        <v>180</v>
      </c>
      <c r="L740" s="33" t="s">
        <v>300</v>
      </c>
      <c r="M740" s="33" t="s">
        <v>71</v>
      </c>
      <c r="N740" s="33" t="s">
        <v>301</v>
      </c>
      <c r="O740" s="33" t="s">
        <v>113</v>
      </c>
      <c r="P740" s="33" t="s">
        <v>48</v>
      </c>
      <c r="Q740" s="33" t="s">
        <v>49</v>
      </c>
      <c r="R740" s="68">
        <v>9</v>
      </c>
      <c r="S740" s="35">
        <v>9500</v>
      </c>
      <c r="T740" s="49">
        <f>R740*S740</f>
        <v>85500</v>
      </c>
      <c r="U740" s="49">
        <f>T740*1.12</f>
        <v>95760.000000000015</v>
      </c>
      <c r="V740" s="33"/>
      <c r="W740" s="33">
        <v>2016</v>
      </c>
      <c r="X740" s="33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</row>
    <row r="741" spans="1:102" ht="50.1" customHeight="1">
      <c r="A741" s="30" t="s">
        <v>2038</v>
      </c>
      <c r="B741" s="31" t="s">
        <v>35</v>
      </c>
      <c r="C741" s="32" t="s">
        <v>2013</v>
      </c>
      <c r="D741" s="32" t="s">
        <v>2005</v>
      </c>
      <c r="E741" s="32" t="s">
        <v>2014</v>
      </c>
      <c r="F741" s="32" t="s">
        <v>2039</v>
      </c>
      <c r="G741" s="33" t="s">
        <v>40</v>
      </c>
      <c r="H741" s="34">
        <v>0</v>
      </c>
      <c r="I741" s="33" t="s">
        <v>41</v>
      </c>
      <c r="J741" s="33" t="s">
        <v>42</v>
      </c>
      <c r="K741" s="33" t="s">
        <v>70</v>
      </c>
      <c r="L741" s="33" t="s">
        <v>300</v>
      </c>
      <c r="M741" s="33" t="s">
        <v>71</v>
      </c>
      <c r="N741" s="33" t="s">
        <v>301</v>
      </c>
      <c r="O741" s="33" t="s">
        <v>73</v>
      </c>
      <c r="P741" s="33" t="s">
        <v>48</v>
      </c>
      <c r="Q741" s="33" t="s">
        <v>49</v>
      </c>
      <c r="R741" s="35">
        <v>2</v>
      </c>
      <c r="S741" s="35">
        <v>11000</v>
      </c>
      <c r="T741" s="36">
        <v>0</v>
      </c>
      <c r="U741" s="37">
        <f t="shared" si="41"/>
        <v>0</v>
      </c>
      <c r="V741" s="38" t="s">
        <v>50</v>
      </c>
      <c r="W741" s="33">
        <v>2016</v>
      </c>
      <c r="X741" s="39">
        <v>11</v>
      </c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</row>
    <row r="742" spans="1:102" ht="50.1" customHeight="1">
      <c r="A742" s="46" t="s">
        <v>2040</v>
      </c>
      <c r="B742" s="31" t="s">
        <v>35</v>
      </c>
      <c r="C742" s="47" t="s">
        <v>2013</v>
      </c>
      <c r="D742" s="47" t="s">
        <v>2005</v>
      </c>
      <c r="E742" s="47" t="s">
        <v>2014</v>
      </c>
      <c r="F742" s="47" t="s">
        <v>2039</v>
      </c>
      <c r="G742" s="33" t="s">
        <v>40</v>
      </c>
      <c r="H742" s="31">
        <v>0</v>
      </c>
      <c r="I742" s="33" t="s">
        <v>41</v>
      </c>
      <c r="J742" s="33" t="s">
        <v>42</v>
      </c>
      <c r="K742" s="33" t="s">
        <v>180</v>
      </c>
      <c r="L742" s="33" t="s">
        <v>300</v>
      </c>
      <c r="M742" s="33" t="s">
        <v>71</v>
      </c>
      <c r="N742" s="33" t="s">
        <v>301</v>
      </c>
      <c r="O742" s="33" t="s">
        <v>113</v>
      </c>
      <c r="P742" s="33" t="s">
        <v>48</v>
      </c>
      <c r="Q742" s="33" t="s">
        <v>49</v>
      </c>
      <c r="R742" s="68">
        <v>2</v>
      </c>
      <c r="S742" s="35">
        <v>11000</v>
      </c>
      <c r="T742" s="49">
        <f>R742*S742</f>
        <v>22000</v>
      </c>
      <c r="U742" s="49">
        <f>T742*1.12</f>
        <v>24640.000000000004</v>
      </c>
      <c r="V742" s="33"/>
      <c r="W742" s="33">
        <v>2016</v>
      </c>
      <c r="X742" s="33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</row>
    <row r="743" spans="1:102" ht="50.1" customHeight="1">
      <c r="A743" s="30" t="s">
        <v>2041</v>
      </c>
      <c r="B743" s="31" t="s">
        <v>35</v>
      </c>
      <c r="C743" s="32" t="s">
        <v>2013</v>
      </c>
      <c r="D743" s="32" t="s">
        <v>2005</v>
      </c>
      <c r="E743" s="32" t="s">
        <v>2014</v>
      </c>
      <c r="F743" s="32" t="s">
        <v>2042</v>
      </c>
      <c r="G743" s="33" t="s">
        <v>40</v>
      </c>
      <c r="H743" s="34">
        <v>0</v>
      </c>
      <c r="I743" s="33" t="s">
        <v>41</v>
      </c>
      <c r="J743" s="33" t="s">
        <v>42</v>
      </c>
      <c r="K743" s="33" t="s">
        <v>70</v>
      </c>
      <c r="L743" s="33" t="s">
        <v>300</v>
      </c>
      <c r="M743" s="33" t="s">
        <v>71</v>
      </c>
      <c r="N743" s="33" t="s">
        <v>301</v>
      </c>
      <c r="O743" s="33" t="s">
        <v>73</v>
      </c>
      <c r="P743" s="33" t="s">
        <v>48</v>
      </c>
      <c r="Q743" s="33" t="s">
        <v>49</v>
      </c>
      <c r="R743" s="35">
        <v>3</v>
      </c>
      <c r="S743" s="35">
        <v>10000</v>
      </c>
      <c r="T743" s="36">
        <v>0</v>
      </c>
      <c r="U743" s="37">
        <f t="shared" si="41"/>
        <v>0</v>
      </c>
      <c r="V743" s="38" t="s">
        <v>50</v>
      </c>
      <c r="W743" s="33">
        <v>2016</v>
      </c>
      <c r="X743" s="39">
        <v>11</v>
      </c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</row>
    <row r="744" spans="1:102" ht="50.1" customHeight="1">
      <c r="A744" s="46" t="s">
        <v>2043</v>
      </c>
      <c r="B744" s="31" t="s">
        <v>35</v>
      </c>
      <c r="C744" s="47" t="s">
        <v>2013</v>
      </c>
      <c r="D744" s="47" t="s">
        <v>2005</v>
      </c>
      <c r="E744" s="47" t="s">
        <v>2014</v>
      </c>
      <c r="F744" s="47" t="s">
        <v>2042</v>
      </c>
      <c r="G744" s="33" t="s">
        <v>40</v>
      </c>
      <c r="H744" s="31">
        <v>0</v>
      </c>
      <c r="I744" s="33" t="s">
        <v>41</v>
      </c>
      <c r="J744" s="33" t="s">
        <v>42</v>
      </c>
      <c r="K744" s="33" t="s">
        <v>180</v>
      </c>
      <c r="L744" s="33" t="s">
        <v>300</v>
      </c>
      <c r="M744" s="33" t="s">
        <v>71</v>
      </c>
      <c r="N744" s="33" t="s">
        <v>301</v>
      </c>
      <c r="O744" s="33" t="s">
        <v>113</v>
      </c>
      <c r="P744" s="33" t="s">
        <v>48</v>
      </c>
      <c r="Q744" s="33" t="s">
        <v>49</v>
      </c>
      <c r="R744" s="68">
        <v>3</v>
      </c>
      <c r="S744" s="35">
        <v>10000</v>
      </c>
      <c r="T744" s="49">
        <f>R744*S744</f>
        <v>30000</v>
      </c>
      <c r="U744" s="49">
        <f>T744*1.12</f>
        <v>33600</v>
      </c>
      <c r="V744" s="33"/>
      <c r="W744" s="33">
        <v>2016</v>
      </c>
      <c r="X744" s="33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</row>
    <row r="745" spans="1:102" ht="50.1" customHeight="1">
      <c r="A745" s="30" t="s">
        <v>2044</v>
      </c>
      <c r="B745" s="31" t="s">
        <v>35</v>
      </c>
      <c r="C745" s="32" t="s">
        <v>2045</v>
      </c>
      <c r="D745" s="32" t="s">
        <v>2046</v>
      </c>
      <c r="E745" s="32" t="s">
        <v>139</v>
      </c>
      <c r="F745" s="32" t="s">
        <v>2047</v>
      </c>
      <c r="G745" s="33" t="s">
        <v>40</v>
      </c>
      <c r="H745" s="34">
        <v>0</v>
      </c>
      <c r="I745" s="33" t="s">
        <v>41</v>
      </c>
      <c r="J745" s="33" t="s">
        <v>42</v>
      </c>
      <c r="K745" s="33" t="s">
        <v>141</v>
      </c>
      <c r="L745" s="33" t="s">
        <v>142</v>
      </c>
      <c r="M745" s="33" t="s">
        <v>86</v>
      </c>
      <c r="N745" s="33" t="s">
        <v>143</v>
      </c>
      <c r="O745" s="33" t="s">
        <v>144</v>
      </c>
      <c r="P745" s="33" t="s">
        <v>48</v>
      </c>
      <c r="Q745" s="33" t="s">
        <v>49</v>
      </c>
      <c r="R745" s="35">
        <v>1</v>
      </c>
      <c r="S745" s="35">
        <v>1500000</v>
      </c>
      <c r="T745" s="36">
        <v>0</v>
      </c>
      <c r="U745" s="37">
        <f t="shared" si="41"/>
        <v>0</v>
      </c>
      <c r="V745" s="38" t="s">
        <v>50</v>
      </c>
      <c r="W745" s="33">
        <v>2016</v>
      </c>
      <c r="X745" s="39">
        <v>11</v>
      </c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</row>
    <row r="746" spans="1:102" ht="50.1" customHeight="1">
      <c r="A746" s="46" t="s">
        <v>2048</v>
      </c>
      <c r="B746" s="31" t="s">
        <v>35</v>
      </c>
      <c r="C746" s="47" t="s">
        <v>2045</v>
      </c>
      <c r="D746" s="47" t="s">
        <v>2046</v>
      </c>
      <c r="E746" s="47" t="s">
        <v>139</v>
      </c>
      <c r="F746" s="47" t="s">
        <v>2047</v>
      </c>
      <c r="G746" s="31" t="s">
        <v>40</v>
      </c>
      <c r="H746" s="31">
        <v>0</v>
      </c>
      <c r="I746" s="33" t="s">
        <v>41</v>
      </c>
      <c r="J746" s="33" t="s">
        <v>42</v>
      </c>
      <c r="K746" s="31" t="s">
        <v>146</v>
      </c>
      <c r="L746" s="31" t="s">
        <v>142</v>
      </c>
      <c r="M746" s="31" t="s">
        <v>86</v>
      </c>
      <c r="N746" s="31" t="s">
        <v>143</v>
      </c>
      <c r="O746" s="33" t="s">
        <v>113</v>
      </c>
      <c r="P746" s="33">
        <v>796</v>
      </c>
      <c r="Q746" s="31" t="s">
        <v>49</v>
      </c>
      <c r="R746" s="48">
        <v>1</v>
      </c>
      <c r="S746" s="48">
        <v>1500000</v>
      </c>
      <c r="T746" s="49">
        <f>R746*S746</f>
        <v>1500000</v>
      </c>
      <c r="U746" s="49">
        <f>T746*1.12</f>
        <v>1680000.0000000002</v>
      </c>
      <c r="V746" s="70"/>
      <c r="W746" s="33">
        <v>2016</v>
      </c>
      <c r="X746" s="31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</row>
    <row r="747" spans="1:102" ht="50.1" customHeight="1">
      <c r="A747" s="30" t="s">
        <v>2049</v>
      </c>
      <c r="B747" s="31" t="s">
        <v>35</v>
      </c>
      <c r="C747" s="32" t="s">
        <v>2050</v>
      </c>
      <c r="D747" s="32" t="s">
        <v>2051</v>
      </c>
      <c r="E747" s="32" t="s">
        <v>2052</v>
      </c>
      <c r="F747" s="32" t="s">
        <v>2053</v>
      </c>
      <c r="G747" s="33" t="s">
        <v>40</v>
      </c>
      <c r="H747" s="34">
        <v>0</v>
      </c>
      <c r="I747" s="33" t="s">
        <v>41</v>
      </c>
      <c r="J747" s="33" t="s">
        <v>42</v>
      </c>
      <c r="K747" s="33" t="s">
        <v>70</v>
      </c>
      <c r="L747" s="33" t="s">
        <v>300</v>
      </c>
      <c r="M747" s="33" t="s">
        <v>71</v>
      </c>
      <c r="N747" s="33" t="s">
        <v>301</v>
      </c>
      <c r="O747" s="33" t="s">
        <v>73</v>
      </c>
      <c r="P747" s="33" t="s">
        <v>48</v>
      </c>
      <c r="Q747" s="33" t="s">
        <v>49</v>
      </c>
      <c r="R747" s="35">
        <v>2</v>
      </c>
      <c r="S747" s="35">
        <v>1200000</v>
      </c>
      <c r="T747" s="36">
        <v>0</v>
      </c>
      <c r="U747" s="37">
        <f t="shared" si="41"/>
        <v>0</v>
      </c>
      <c r="V747" s="38" t="s">
        <v>50</v>
      </c>
      <c r="W747" s="33">
        <v>2016</v>
      </c>
      <c r="X747" s="39">
        <v>11</v>
      </c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</row>
    <row r="748" spans="1:102" s="45" customFormat="1" ht="50.1" customHeight="1">
      <c r="A748" s="76" t="s">
        <v>2054</v>
      </c>
      <c r="B748" s="31" t="s">
        <v>35</v>
      </c>
      <c r="C748" s="47" t="s">
        <v>2050</v>
      </c>
      <c r="D748" s="47" t="s">
        <v>2051</v>
      </c>
      <c r="E748" s="47" t="s">
        <v>2052</v>
      </c>
      <c r="F748" s="47" t="s">
        <v>2053</v>
      </c>
      <c r="G748" s="33" t="s">
        <v>40</v>
      </c>
      <c r="H748" s="31">
        <v>0</v>
      </c>
      <c r="I748" s="33">
        <v>590000000</v>
      </c>
      <c r="J748" s="33" t="s">
        <v>42</v>
      </c>
      <c r="K748" s="33" t="s">
        <v>180</v>
      </c>
      <c r="L748" s="33" t="s">
        <v>300</v>
      </c>
      <c r="M748" s="33" t="s">
        <v>71</v>
      </c>
      <c r="N748" s="33" t="s">
        <v>301</v>
      </c>
      <c r="O748" s="33" t="s">
        <v>113</v>
      </c>
      <c r="P748" s="33">
        <v>796</v>
      </c>
      <c r="Q748" s="33" t="s">
        <v>49</v>
      </c>
      <c r="R748" s="64">
        <v>2</v>
      </c>
      <c r="S748" s="111">
        <v>1200000</v>
      </c>
      <c r="T748" s="49">
        <v>0</v>
      </c>
      <c r="U748" s="49">
        <f>T748*1.12</f>
        <v>0</v>
      </c>
      <c r="V748" s="33"/>
      <c r="W748" s="33">
        <v>2016</v>
      </c>
      <c r="X748" s="31" t="s">
        <v>2055</v>
      </c>
      <c r="Y748" s="42"/>
      <c r="Z748" s="41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</row>
    <row r="749" spans="1:102" s="45" customFormat="1" ht="50.1" customHeight="1">
      <c r="A749" s="74" t="s">
        <v>2056</v>
      </c>
      <c r="B749" s="60" t="s">
        <v>35</v>
      </c>
      <c r="C749" s="47" t="s">
        <v>2050</v>
      </c>
      <c r="D749" s="47" t="s">
        <v>2051</v>
      </c>
      <c r="E749" s="47" t="s">
        <v>2052</v>
      </c>
      <c r="F749" s="47" t="s">
        <v>2057</v>
      </c>
      <c r="G749" s="96" t="s">
        <v>101</v>
      </c>
      <c r="H749" s="31">
        <v>0</v>
      </c>
      <c r="I749" s="96">
        <v>590000000</v>
      </c>
      <c r="J749" s="33" t="s">
        <v>42</v>
      </c>
      <c r="K749" s="33" t="s">
        <v>134</v>
      </c>
      <c r="L749" s="33" t="s">
        <v>2058</v>
      </c>
      <c r="M749" s="96" t="s">
        <v>510</v>
      </c>
      <c r="N749" s="33" t="s">
        <v>2059</v>
      </c>
      <c r="O749" s="31" t="s">
        <v>2060</v>
      </c>
      <c r="P749" s="33">
        <v>796</v>
      </c>
      <c r="Q749" s="33" t="s">
        <v>49</v>
      </c>
      <c r="R749" s="64">
        <v>2</v>
      </c>
      <c r="S749" s="64">
        <v>1167100</v>
      </c>
      <c r="T749" s="49">
        <f>R749*S749</f>
        <v>2334200</v>
      </c>
      <c r="U749" s="49">
        <f>T749*1.12</f>
        <v>2614304.0000000005</v>
      </c>
      <c r="V749" s="31"/>
      <c r="W749" s="33">
        <v>2016</v>
      </c>
      <c r="X749" s="33"/>
      <c r="Y749" s="42"/>
      <c r="Z749" s="41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</row>
    <row r="750" spans="1:102" ht="50.1" customHeight="1">
      <c r="A750" s="30" t="s">
        <v>2061</v>
      </c>
      <c r="B750" s="31" t="s">
        <v>35</v>
      </c>
      <c r="C750" s="32" t="s">
        <v>2062</v>
      </c>
      <c r="D750" s="32" t="s">
        <v>2063</v>
      </c>
      <c r="E750" s="32" t="s">
        <v>2064</v>
      </c>
      <c r="F750" s="32" t="s">
        <v>2065</v>
      </c>
      <c r="G750" s="33" t="s">
        <v>40</v>
      </c>
      <c r="H750" s="34">
        <v>0</v>
      </c>
      <c r="I750" s="33" t="s">
        <v>41</v>
      </c>
      <c r="J750" s="33" t="s">
        <v>42</v>
      </c>
      <c r="K750" s="33" t="s">
        <v>141</v>
      </c>
      <c r="L750" s="33" t="s">
        <v>142</v>
      </c>
      <c r="M750" s="33" t="s">
        <v>86</v>
      </c>
      <c r="N750" s="33" t="s">
        <v>143</v>
      </c>
      <c r="O750" s="33" t="s">
        <v>144</v>
      </c>
      <c r="P750" s="33" t="s">
        <v>48</v>
      </c>
      <c r="Q750" s="33" t="s">
        <v>49</v>
      </c>
      <c r="R750" s="35">
        <v>1</v>
      </c>
      <c r="S750" s="35">
        <v>1700000</v>
      </c>
      <c r="T750" s="36">
        <v>0</v>
      </c>
      <c r="U750" s="37">
        <f t="shared" si="41"/>
        <v>0</v>
      </c>
      <c r="V750" s="38" t="s">
        <v>50</v>
      </c>
      <c r="W750" s="33">
        <v>2016</v>
      </c>
      <c r="X750" s="39">
        <v>11</v>
      </c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</row>
    <row r="751" spans="1:102" ht="50.1" customHeight="1">
      <c r="A751" s="46" t="s">
        <v>2066</v>
      </c>
      <c r="B751" s="31" t="s">
        <v>35</v>
      </c>
      <c r="C751" s="47" t="s">
        <v>2062</v>
      </c>
      <c r="D751" s="47" t="s">
        <v>2063</v>
      </c>
      <c r="E751" s="47" t="s">
        <v>2064</v>
      </c>
      <c r="F751" s="47" t="s">
        <v>2065</v>
      </c>
      <c r="G751" s="31" t="s">
        <v>40</v>
      </c>
      <c r="H751" s="31">
        <v>0</v>
      </c>
      <c r="I751" s="33" t="s">
        <v>41</v>
      </c>
      <c r="J751" s="33" t="s">
        <v>42</v>
      </c>
      <c r="K751" s="31" t="s">
        <v>146</v>
      </c>
      <c r="L751" s="31" t="s">
        <v>142</v>
      </c>
      <c r="M751" s="31" t="s">
        <v>86</v>
      </c>
      <c r="N751" s="31" t="s">
        <v>143</v>
      </c>
      <c r="O751" s="33" t="s">
        <v>113</v>
      </c>
      <c r="P751" s="33">
        <v>796</v>
      </c>
      <c r="Q751" s="31" t="s">
        <v>49</v>
      </c>
      <c r="R751" s="48">
        <v>1</v>
      </c>
      <c r="S751" s="48">
        <v>1700000</v>
      </c>
      <c r="T751" s="49">
        <f>R751*S751</f>
        <v>1700000</v>
      </c>
      <c r="U751" s="49">
        <f>T751*1.12</f>
        <v>1904000.0000000002</v>
      </c>
      <c r="V751" s="70"/>
      <c r="W751" s="33">
        <v>2016</v>
      </c>
      <c r="X751" s="31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</row>
    <row r="752" spans="1:102" ht="50.1" customHeight="1">
      <c r="A752" s="30" t="s">
        <v>2067</v>
      </c>
      <c r="B752" s="31" t="s">
        <v>35</v>
      </c>
      <c r="C752" s="32" t="s">
        <v>2068</v>
      </c>
      <c r="D752" s="32" t="s">
        <v>2069</v>
      </c>
      <c r="E752" s="32" t="s">
        <v>2070</v>
      </c>
      <c r="F752" s="32" t="s">
        <v>2071</v>
      </c>
      <c r="G752" s="33" t="s">
        <v>40</v>
      </c>
      <c r="H752" s="34">
        <v>0</v>
      </c>
      <c r="I752" s="33" t="s">
        <v>41</v>
      </c>
      <c r="J752" s="33" t="s">
        <v>42</v>
      </c>
      <c r="K752" s="33" t="s">
        <v>358</v>
      </c>
      <c r="L752" s="33" t="s">
        <v>44</v>
      </c>
      <c r="M752" s="33" t="s">
        <v>71</v>
      </c>
      <c r="N752" s="33" t="s">
        <v>72</v>
      </c>
      <c r="O752" s="33" t="s">
        <v>73</v>
      </c>
      <c r="P752" s="33" t="s">
        <v>48</v>
      </c>
      <c r="Q752" s="33" t="s">
        <v>49</v>
      </c>
      <c r="R752" s="35">
        <v>40</v>
      </c>
      <c r="S752" s="35">
        <v>950</v>
      </c>
      <c r="T752" s="36">
        <v>0</v>
      </c>
      <c r="U752" s="37">
        <f t="shared" si="41"/>
        <v>0</v>
      </c>
      <c r="V752" s="38" t="s">
        <v>50</v>
      </c>
      <c r="W752" s="33">
        <v>2016</v>
      </c>
      <c r="X752" s="39">
        <v>11</v>
      </c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</row>
    <row r="753" spans="1:102" ht="50.1" customHeight="1">
      <c r="A753" s="46" t="s">
        <v>2072</v>
      </c>
      <c r="B753" s="31" t="s">
        <v>35</v>
      </c>
      <c r="C753" s="47" t="s">
        <v>2068</v>
      </c>
      <c r="D753" s="47" t="s">
        <v>2069</v>
      </c>
      <c r="E753" s="47" t="s">
        <v>2070</v>
      </c>
      <c r="F753" s="32" t="s">
        <v>2071</v>
      </c>
      <c r="G753" s="33" t="s">
        <v>40</v>
      </c>
      <c r="H753" s="31">
        <v>0</v>
      </c>
      <c r="I753" s="33">
        <v>590000000</v>
      </c>
      <c r="J753" s="33" t="s">
        <v>42</v>
      </c>
      <c r="K753" s="31" t="s">
        <v>202</v>
      </c>
      <c r="L753" s="33" t="s">
        <v>44</v>
      </c>
      <c r="M753" s="74" t="s">
        <v>71</v>
      </c>
      <c r="N753" s="33" t="s">
        <v>72</v>
      </c>
      <c r="O753" s="33" t="s">
        <v>113</v>
      </c>
      <c r="P753" s="33">
        <v>796</v>
      </c>
      <c r="Q753" s="33" t="s">
        <v>49</v>
      </c>
      <c r="R753" s="64">
        <v>40</v>
      </c>
      <c r="S753" s="64">
        <v>950</v>
      </c>
      <c r="T753" s="49">
        <f>R753*S753</f>
        <v>38000</v>
      </c>
      <c r="U753" s="49">
        <f>T753*1.12</f>
        <v>42560.000000000007</v>
      </c>
      <c r="V753" s="33"/>
      <c r="W753" s="33">
        <v>2016</v>
      </c>
      <c r="X753" s="31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</row>
    <row r="754" spans="1:102" ht="50.1" customHeight="1">
      <c r="A754" s="30" t="s">
        <v>2073</v>
      </c>
      <c r="B754" s="31" t="s">
        <v>35</v>
      </c>
      <c r="C754" s="32" t="s">
        <v>2068</v>
      </c>
      <c r="D754" s="32" t="s">
        <v>2069</v>
      </c>
      <c r="E754" s="32" t="s">
        <v>2070</v>
      </c>
      <c r="F754" s="32" t="s">
        <v>2071</v>
      </c>
      <c r="G754" s="33" t="s">
        <v>40</v>
      </c>
      <c r="H754" s="34">
        <v>0</v>
      </c>
      <c r="I754" s="33" t="s">
        <v>41</v>
      </c>
      <c r="J754" s="33" t="s">
        <v>42</v>
      </c>
      <c r="K754" s="33" t="s">
        <v>358</v>
      </c>
      <c r="L754" s="33" t="s">
        <v>44</v>
      </c>
      <c r="M754" s="33" t="s">
        <v>71</v>
      </c>
      <c r="N754" s="33" t="s">
        <v>72</v>
      </c>
      <c r="O754" s="33" t="s">
        <v>73</v>
      </c>
      <c r="P754" s="33" t="s">
        <v>48</v>
      </c>
      <c r="Q754" s="33" t="s">
        <v>49</v>
      </c>
      <c r="R754" s="35">
        <v>40</v>
      </c>
      <c r="S754" s="35">
        <v>900</v>
      </c>
      <c r="T754" s="36">
        <v>0</v>
      </c>
      <c r="U754" s="37">
        <f t="shared" si="41"/>
        <v>0</v>
      </c>
      <c r="V754" s="38" t="s">
        <v>50</v>
      </c>
      <c r="W754" s="33">
        <v>2016</v>
      </c>
      <c r="X754" s="39">
        <v>11</v>
      </c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</row>
    <row r="755" spans="1:102" ht="50.1" customHeight="1">
      <c r="A755" s="46" t="s">
        <v>2074</v>
      </c>
      <c r="B755" s="31" t="s">
        <v>35</v>
      </c>
      <c r="C755" s="47" t="s">
        <v>2068</v>
      </c>
      <c r="D755" s="47" t="s">
        <v>2069</v>
      </c>
      <c r="E755" s="47" t="s">
        <v>2070</v>
      </c>
      <c r="F755" s="32" t="s">
        <v>2071</v>
      </c>
      <c r="G755" s="33" t="s">
        <v>40</v>
      </c>
      <c r="H755" s="31">
        <v>0</v>
      </c>
      <c r="I755" s="33">
        <v>590000000</v>
      </c>
      <c r="J755" s="33" t="s">
        <v>42</v>
      </c>
      <c r="K755" s="31" t="s">
        <v>202</v>
      </c>
      <c r="L755" s="33" t="s">
        <v>44</v>
      </c>
      <c r="M755" s="74" t="s">
        <v>71</v>
      </c>
      <c r="N755" s="33" t="s">
        <v>72</v>
      </c>
      <c r="O755" s="33" t="s">
        <v>113</v>
      </c>
      <c r="P755" s="33">
        <v>796</v>
      </c>
      <c r="Q755" s="33" t="s">
        <v>49</v>
      </c>
      <c r="R755" s="64">
        <v>40</v>
      </c>
      <c r="S755" s="64">
        <v>900</v>
      </c>
      <c r="T755" s="49">
        <f>R755*S755</f>
        <v>36000</v>
      </c>
      <c r="U755" s="49">
        <f>T755*1.12</f>
        <v>40320.000000000007</v>
      </c>
      <c r="V755" s="33"/>
      <c r="W755" s="33">
        <v>2016</v>
      </c>
      <c r="X755" s="31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</row>
    <row r="756" spans="1:102" ht="50.1" customHeight="1">
      <c r="A756" s="30" t="s">
        <v>2075</v>
      </c>
      <c r="B756" s="31" t="s">
        <v>35</v>
      </c>
      <c r="C756" s="32" t="s">
        <v>2076</v>
      </c>
      <c r="D756" s="32" t="s">
        <v>2077</v>
      </c>
      <c r="E756" s="32" t="s">
        <v>1863</v>
      </c>
      <c r="F756" s="32" t="s">
        <v>2078</v>
      </c>
      <c r="G756" s="33" t="s">
        <v>40</v>
      </c>
      <c r="H756" s="34">
        <v>0</v>
      </c>
      <c r="I756" s="33" t="s">
        <v>41</v>
      </c>
      <c r="J756" s="33" t="s">
        <v>42</v>
      </c>
      <c r="K756" s="33" t="s">
        <v>273</v>
      </c>
      <c r="L756" s="33" t="s">
        <v>44</v>
      </c>
      <c r="M756" s="33" t="s">
        <v>86</v>
      </c>
      <c r="N756" s="33" t="s">
        <v>1403</v>
      </c>
      <c r="O756" s="33" t="s">
        <v>47</v>
      </c>
      <c r="P756" s="33" t="s">
        <v>48</v>
      </c>
      <c r="Q756" s="33" t="s">
        <v>49</v>
      </c>
      <c r="R756" s="35">
        <v>1</v>
      </c>
      <c r="S756" s="35">
        <v>320000</v>
      </c>
      <c r="T756" s="36">
        <v>0</v>
      </c>
      <c r="U756" s="37">
        <f t="shared" si="41"/>
        <v>0</v>
      </c>
      <c r="V756" s="38" t="s">
        <v>50</v>
      </c>
      <c r="W756" s="33">
        <v>2016</v>
      </c>
      <c r="X756" s="39">
        <v>11</v>
      </c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</row>
    <row r="757" spans="1:102" ht="50.1" customHeight="1">
      <c r="A757" s="46" t="s">
        <v>2079</v>
      </c>
      <c r="B757" s="31" t="s">
        <v>35</v>
      </c>
      <c r="C757" s="47" t="s">
        <v>2076</v>
      </c>
      <c r="D757" s="47" t="s">
        <v>2077</v>
      </c>
      <c r="E757" s="47" t="s">
        <v>1863</v>
      </c>
      <c r="F757" s="47" t="s">
        <v>2078</v>
      </c>
      <c r="G757" s="31" t="s">
        <v>40</v>
      </c>
      <c r="H757" s="31">
        <v>0</v>
      </c>
      <c r="I757" s="33">
        <v>590000000</v>
      </c>
      <c r="J757" s="33" t="s">
        <v>42</v>
      </c>
      <c r="K757" s="31" t="s">
        <v>202</v>
      </c>
      <c r="L757" s="33" t="s">
        <v>44</v>
      </c>
      <c r="M757" s="31" t="s">
        <v>86</v>
      </c>
      <c r="N757" s="31" t="s">
        <v>1403</v>
      </c>
      <c r="O757" s="33" t="s">
        <v>173</v>
      </c>
      <c r="P757" s="33" t="s">
        <v>48</v>
      </c>
      <c r="Q757" s="31" t="s">
        <v>49</v>
      </c>
      <c r="R757" s="48">
        <v>1</v>
      </c>
      <c r="S757" s="48">
        <v>320000</v>
      </c>
      <c r="T757" s="49">
        <f>R757*S757</f>
        <v>320000</v>
      </c>
      <c r="U757" s="49">
        <f>T757*1.12</f>
        <v>358400.00000000006</v>
      </c>
      <c r="V757" s="70"/>
      <c r="W757" s="33">
        <v>2016</v>
      </c>
      <c r="X757" s="31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</row>
    <row r="758" spans="1:102" ht="50.1" customHeight="1">
      <c r="A758" s="30" t="s">
        <v>2080</v>
      </c>
      <c r="B758" s="31" t="s">
        <v>35</v>
      </c>
      <c r="C758" s="32" t="s">
        <v>2081</v>
      </c>
      <c r="D758" s="32" t="s">
        <v>2077</v>
      </c>
      <c r="E758" s="32" t="s">
        <v>2082</v>
      </c>
      <c r="F758" s="32" t="s">
        <v>2083</v>
      </c>
      <c r="G758" s="33" t="s">
        <v>40</v>
      </c>
      <c r="H758" s="34">
        <v>0</v>
      </c>
      <c r="I758" s="33" t="s">
        <v>41</v>
      </c>
      <c r="J758" s="33" t="s">
        <v>42</v>
      </c>
      <c r="K758" s="33" t="s">
        <v>541</v>
      </c>
      <c r="L758" s="33" t="s">
        <v>42</v>
      </c>
      <c r="M758" s="33" t="s">
        <v>86</v>
      </c>
      <c r="N758" s="33" t="s">
        <v>542</v>
      </c>
      <c r="O758" s="33" t="s">
        <v>144</v>
      </c>
      <c r="P758" s="33" t="s">
        <v>48</v>
      </c>
      <c r="Q758" s="33" t="s">
        <v>49</v>
      </c>
      <c r="R758" s="35">
        <v>10</v>
      </c>
      <c r="S758" s="35">
        <v>19260</v>
      </c>
      <c r="T758" s="36">
        <v>0</v>
      </c>
      <c r="U758" s="37">
        <f t="shared" si="41"/>
        <v>0</v>
      </c>
      <c r="V758" s="38" t="s">
        <v>50</v>
      </c>
      <c r="W758" s="33">
        <v>2016</v>
      </c>
      <c r="X758" s="39">
        <v>11</v>
      </c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</row>
    <row r="759" spans="1:102" ht="50.1" customHeight="1">
      <c r="A759" s="46" t="s">
        <v>2084</v>
      </c>
      <c r="B759" s="31" t="s">
        <v>35</v>
      </c>
      <c r="C759" s="47" t="s">
        <v>2081</v>
      </c>
      <c r="D759" s="47" t="s">
        <v>2077</v>
      </c>
      <c r="E759" s="47" t="s">
        <v>2082</v>
      </c>
      <c r="F759" s="79" t="s">
        <v>2083</v>
      </c>
      <c r="G759" s="80" t="s">
        <v>40</v>
      </c>
      <c r="H759" s="31">
        <v>0</v>
      </c>
      <c r="I759" s="33">
        <v>590000000</v>
      </c>
      <c r="J759" s="33" t="s">
        <v>42</v>
      </c>
      <c r="K759" s="33" t="s">
        <v>544</v>
      </c>
      <c r="L759" s="33" t="s">
        <v>42</v>
      </c>
      <c r="M759" s="74" t="s">
        <v>86</v>
      </c>
      <c r="N759" s="31" t="s">
        <v>542</v>
      </c>
      <c r="O759" s="33" t="s">
        <v>113</v>
      </c>
      <c r="P759" s="31">
        <v>796</v>
      </c>
      <c r="Q759" s="31" t="s">
        <v>49</v>
      </c>
      <c r="R759" s="68">
        <v>10</v>
      </c>
      <c r="S759" s="68">
        <v>19260</v>
      </c>
      <c r="T759" s="49">
        <f>R759*S759</f>
        <v>192600</v>
      </c>
      <c r="U759" s="49">
        <f>T759*1.12</f>
        <v>215712.00000000003</v>
      </c>
      <c r="V759" s="31"/>
      <c r="W759" s="33">
        <v>2016</v>
      </c>
      <c r="X759" s="31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</row>
    <row r="760" spans="1:102" ht="50.1" customHeight="1">
      <c r="A760" s="30" t="s">
        <v>2085</v>
      </c>
      <c r="B760" s="31" t="s">
        <v>35</v>
      </c>
      <c r="C760" s="32" t="s">
        <v>2086</v>
      </c>
      <c r="D760" s="32" t="s">
        <v>2087</v>
      </c>
      <c r="E760" s="32" t="s">
        <v>2088</v>
      </c>
      <c r="F760" s="32" t="s">
        <v>2089</v>
      </c>
      <c r="G760" s="33" t="s">
        <v>101</v>
      </c>
      <c r="H760" s="34">
        <v>87.5</v>
      </c>
      <c r="I760" s="33" t="s">
        <v>41</v>
      </c>
      <c r="J760" s="33" t="s">
        <v>42</v>
      </c>
      <c r="K760" s="33" t="s">
        <v>222</v>
      </c>
      <c r="L760" s="33" t="s">
        <v>44</v>
      </c>
      <c r="M760" s="33" t="s">
        <v>86</v>
      </c>
      <c r="N760" s="33" t="s">
        <v>223</v>
      </c>
      <c r="O760" s="33" t="s">
        <v>58</v>
      </c>
      <c r="P760" s="33" t="s">
        <v>265</v>
      </c>
      <c r="Q760" s="33" t="s">
        <v>266</v>
      </c>
      <c r="R760" s="35">
        <v>290</v>
      </c>
      <c r="S760" s="35">
        <v>4066</v>
      </c>
      <c r="T760" s="36">
        <v>0</v>
      </c>
      <c r="U760" s="37">
        <v>0</v>
      </c>
      <c r="V760" s="38" t="s">
        <v>124</v>
      </c>
      <c r="W760" s="33">
        <v>2016</v>
      </c>
      <c r="X760" s="39" t="s">
        <v>50</v>
      </c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</row>
    <row r="761" spans="1:102" ht="50.1" customHeight="1">
      <c r="A761" s="30" t="s">
        <v>2090</v>
      </c>
      <c r="B761" s="31" t="s">
        <v>35</v>
      </c>
      <c r="C761" s="32" t="s">
        <v>2086</v>
      </c>
      <c r="D761" s="32" t="s">
        <v>2087</v>
      </c>
      <c r="E761" s="32" t="s">
        <v>2088</v>
      </c>
      <c r="F761" s="32" t="s">
        <v>2089</v>
      </c>
      <c r="G761" s="33" t="s">
        <v>40</v>
      </c>
      <c r="H761" s="34">
        <v>60</v>
      </c>
      <c r="I761" s="33" t="s">
        <v>41</v>
      </c>
      <c r="J761" s="33" t="s">
        <v>42</v>
      </c>
      <c r="K761" s="33" t="s">
        <v>2091</v>
      </c>
      <c r="L761" s="33" t="s">
        <v>42</v>
      </c>
      <c r="M761" s="33" t="s">
        <v>86</v>
      </c>
      <c r="N761" s="33" t="s">
        <v>312</v>
      </c>
      <c r="O761" s="33" t="s">
        <v>58</v>
      </c>
      <c r="P761" s="33" t="s">
        <v>265</v>
      </c>
      <c r="Q761" s="33" t="s">
        <v>266</v>
      </c>
      <c r="R761" s="35">
        <v>650</v>
      </c>
      <c r="S761" s="35">
        <v>5000</v>
      </c>
      <c r="T761" s="36">
        <f>R761*S761</f>
        <v>3250000</v>
      </c>
      <c r="U761" s="37">
        <f>T761*1.12</f>
        <v>3640000.0000000005</v>
      </c>
      <c r="V761" s="38" t="s">
        <v>50</v>
      </c>
      <c r="W761" s="33">
        <v>2016</v>
      </c>
      <c r="X761" s="39" t="s">
        <v>50</v>
      </c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</row>
    <row r="762" spans="1:102" ht="50.1" customHeight="1">
      <c r="A762" s="30" t="s">
        <v>2092</v>
      </c>
      <c r="B762" s="31" t="s">
        <v>35</v>
      </c>
      <c r="C762" s="32" t="s">
        <v>2093</v>
      </c>
      <c r="D762" s="32" t="s">
        <v>2087</v>
      </c>
      <c r="E762" s="32" t="s">
        <v>2094</v>
      </c>
      <c r="F762" s="32" t="s">
        <v>2095</v>
      </c>
      <c r="G762" s="33" t="s">
        <v>119</v>
      </c>
      <c r="H762" s="34">
        <v>87.5</v>
      </c>
      <c r="I762" s="33" t="s">
        <v>41</v>
      </c>
      <c r="J762" s="33" t="s">
        <v>42</v>
      </c>
      <c r="K762" s="33" t="s">
        <v>222</v>
      </c>
      <c r="L762" s="33" t="s">
        <v>44</v>
      </c>
      <c r="M762" s="33" t="s">
        <v>86</v>
      </c>
      <c r="N762" s="33" t="s">
        <v>223</v>
      </c>
      <c r="O762" s="33" t="s">
        <v>58</v>
      </c>
      <c r="P762" s="33" t="s">
        <v>265</v>
      </c>
      <c r="Q762" s="33" t="s">
        <v>266</v>
      </c>
      <c r="R762" s="35">
        <v>260</v>
      </c>
      <c r="S762" s="35">
        <v>4868.5</v>
      </c>
      <c r="T762" s="36">
        <v>0</v>
      </c>
      <c r="U762" s="37">
        <f>T762*1.12</f>
        <v>0</v>
      </c>
      <c r="V762" s="38"/>
      <c r="W762" s="33">
        <v>2016</v>
      </c>
      <c r="X762" s="39">
        <v>11</v>
      </c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</row>
    <row r="763" spans="1:102" ht="50.1" customHeight="1">
      <c r="A763" s="46" t="s">
        <v>2096</v>
      </c>
      <c r="B763" s="31" t="s">
        <v>35</v>
      </c>
      <c r="C763" s="47" t="s">
        <v>2093</v>
      </c>
      <c r="D763" s="47" t="s">
        <v>2087</v>
      </c>
      <c r="E763" s="47" t="s">
        <v>2094</v>
      </c>
      <c r="F763" s="47" t="s">
        <v>2095</v>
      </c>
      <c r="G763" s="31" t="s">
        <v>119</v>
      </c>
      <c r="H763" s="31">
        <v>87.5</v>
      </c>
      <c r="I763" s="33">
        <v>590000000</v>
      </c>
      <c r="J763" s="33" t="s">
        <v>42</v>
      </c>
      <c r="K763" s="31" t="s">
        <v>1288</v>
      </c>
      <c r="L763" s="33" t="s">
        <v>44</v>
      </c>
      <c r="M763" s="31" t="s">
        <v>86</v>
      </c>
      <c r="N763" s="31" t="s">
        <v>416</v>
      </c>
      <c r="O763" s="31" t="s">
        <v>481</v>
      </c>
      <c r="P763" s="33">
        <v>839</v>
      </c>
      <c r="Q763" s="31" t="s">
        <v>266</v>
      </c>
      <c r="R763" s="48">
        <v>260</v>
      </c>
      <c r="S763" s="48">
        <v>4868.5</v>
      </c>
      <c r="T763" s="49">
        <f>R763*S763</f>
        <v>1265810</v>
      </c>
      <c r="U763" s="49">
        <f>T763*1.12</f>
        <v>1417707.2000000002</v>
      </c>
      <c r="V763" s="57"/>
      <c r="W763" s="33">
        <v>2016</v>
      </c>
      <c r="X763" s="31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</row>
    <row r="764" spans="1:102" ht="50.1" customHeight="1">
      <c r="A764" s="30" t="s">
        <v>2097</v>
      </c>
      <c r="B764" s="31" t="s">
        <v>35</v>
      </c>
      <c r="C764" s="32" t="s">
        <v>2098</v>
      </c>
      <c r="D764" s="32" t="s">
        <v>2087</v>
      </c>
      <c r="E764" s="32" t="s">
        <v>2099</v>
      </c>
      <c r="F764" s="32" t="s">
        <v>2100</v>
      </c>
      <c r="G764" s="33" t="s">
        <v>119</v>
      </c>
      <c r="H764" s="34">
        <v>45</v>
      </c>
      <c r="I764" s="33" t="s">
        <v>41</v>
      </c>
      <c r="J764" s="33" t="s">
        <v>42</v>
      </c>
      <c r="K764" s="33" t="s">
        <v>222</v>
      </c>
      <c r="L764" s="33" t="s">
        <v>44</v>
      </c>
      <c r="M764" s="33" t="s">
        <v>86</v>
      </c>
      <c r="N764" s="33" t="s">
        <v>223</v>
      </c>
      <c r="O764" s="33" t="s">
        <v>58</v>
      </c>
      <c r="P764" s="33" t="s">
        <v>265</v>
      </c>
      <c r="Q764" s="33" t="s">
        <v>266</v>
      </c>
      <c r="R764" s="35">
        <v>70</v>
      </c>
      <c r="S764" s="35">
        <v>7450</v>
      </c>
      <c r="T764" s="36">
        <v>0</v>
      </c>
      <c r="U764" s="37">
        <v>0</v>
      </c>
      <c r="V764" s="38" t="s">
        <v>124</v>
      </c>
      <c r="W764" s="33">
        <v>2016</v>
      </c>
      <c r="X764" s="39" t="s">
        <v>50</v>
      </c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</row>
    <row r="765" spans="1:102" ht="50.1" customHeight="1">
      <c r="A765" s="30" t="s">
        <v>2101</v>
      </c>
      <c r="B765" s="31" t="s">
        <v>35</v>
      </c>
      <c r="C765" s="32" t="s">
        <v>2098</v>
      </c>
      <c r="D765" s="32" t="s">
        <v>2087</v>
      </c>
      <c r="E765" s="32" t="s">
        <v>2099</v>
      </c>
      <c r="F765" s="32" t="s">
        <v>2100</v>
      </c>
      <c r="G765" s="33" t="s">
        <v>101</v>
      </c>
      <c r="H765" s="34">
        <v>45</v>
      </c>
      <c r="I765" s="33" t="s">
        <v>41</v>
      </c>
      <c r="J765" s="33" t="s">
        <v>42</v>
      </c>
      <c r="K765" s="33" t="s">
        <v>311</v>
      </c>
      <c r="L765" s="33" t="s">
        <v>44</v>
      </c>
      <c r="M765" s="33" t="s">
        <v>86</v>
      </c>
      <c r="N765" s="33" t="s">
        <v>312</v>
      </c>
      <c r="O765" s="33" t="s">
        <v>58</v>
      </c>
      <c r="P765" s="33" t="s">
        <v>265</v>
      </c>
      <c r="Q765" s="33" t="s">
        <v>266</v>
      </c>
      <c r="R765" s="35">
        <v>70</v>
      </c>
      <c r="S765" s="35">
        <v>7500</v>
      </c>
      <c r="T765" s="36">
        <f>R765*S765</f>
        <v>525000</v>
      </c>
      <c r="U765" s="37">
        <f>T765*1.12</f>
        <v>588000</v>
      </c>
      <c r="V765" s="38" t="s">
        <v>50</v>
      </c>
      <c r="W765" s="33">
        <v>2016</v>
      </c>
      <c r="X765" s="39" t="s">
        <v>50</v>
      </c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</row>
    <row r="766" spans="1:102" ht="50.1" customHeight="1">
      <c r="A766" s="30" t="s">
        <v>2102</v>
      </c>
      <c r="B766" s="31" t="s">
        <v>35</v>
      </c>
      <c r="C766" s="32" t="s">
        <v>2103</v>
      </c>
      <c r="D766" s="32" t="s">
        <v>2104</v>
      </c>
      <c r="E766" s="32" t="s">
        <v>2105</v>
      </c>
      <c r="F766" s="32" t="s">
        <v>2106</v>
      </c>
      <c r="G766" s="33" t="s">
        <v>40</v>
      </c>
      <c r="H766" s="34">
        <v>0</v>
      </c>
      <c r="I766" s="33" t="s">
        <v>41</v>
      </c>
      <c r="J766" s="33" t="s">
        <v>42</v>
      </c>
      <c r="K766" s="33" t="s">
        <v>70</v>
      </c>
      <c r="L766" s="33" t="s">
        <v>300</v>
      </c>
      <c r="M766" s="33" t="s">
        <v>71</v>
      </c>
      <c r="N766" s="33" t="s">
        <v>301</v>
      </c>
      <c r="O766" s="33" t="s">
        <v>73</v>
      </c>
      <c r="P766" s="33" t="s">
        <v>48</v>
      </c>
      <c r="Q766" s="33" t="s">
        <v>49</v>
      </c>
      <c r="R766" s="35">
        <v>62</v>
      </c>
      <c r="S766" s="35">
        <v>240</v>
      </c>
      <c r="T766" s="36">
        <v>0</v>
      </c>
      <c r="U766" s="37">
        <f>T766*1.12</f>
        <v>0</v>
      </c>
      <c r="V766" s="38" t="s">
        <v>50</v>
      </c>
      <c r="W766" s="33">
        <v>2016</v>
      </c>
      <c r="X766" s="39">
        <v>11</v>
      </c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</row>
    <row r="767" spans="1:102" ht="50.1" customHeight="1">
      <c r="A767" s="46" t="s">
        <v>2107</v>
      </c>
      <c r="B767" s="31" t="s">
        <v>35</v>
      </c>
      <c r="C767" s="47" t="s">
        <v>2103</v>
      </c>
      <c r="D767" s="47" t="s">
        <v>2104</v>
      </c>
      <c r="E767" s="47" t="s">
        <v>2105</v>
      </c>
      <c r="F767" s="47" t="s">
        <v>2106</v>
      </c>
      <c r="G767" s="33" t="s">
        <v>40</v>
      </c>
      <c r="H767" s="31">
        <v>0</v>
      </c>
      <c r="I767" s="33" t="s">
        <v>41</v>
      </c>
      <c r="J767" s="33" t="s">
        <v>42</v>
      </c>
      <c r="K767" s="33" t="s">
        <v>180</v>
      </c>
      <c r="L767" s="33" t="s">
        <v>300</v>
      </c>
      <c r="M767" s="33" t="s">
        <v>71</v>
      </c>
      <c r="N767" s="33" t="s">
        <v>301</v>
      </c>
      <c r="O767" s="33" t="s">
        <v>113</v>
      </c>
      <c r="P767" s="33" t="s">
        <v>48</v>
      </c>
      <c r="Q767" s="33" t="s">
        <v>49</v>
      </c>
      <c r="R767" s="68">
        <v>62</v>
      </c>
      <c r="S767" s="59">
        <v>240</v>
      </c>
      <c r="T767" s="49">
        <f>R767*S767</f>
        <v>14880</v>
      </c>
      <c r="U767" s="49">
        <f>T767*1.12</f>
        <v>16665.600000000002</v>
      </c>
      <c r="V767" s="33"/>
      <c r="W767" s="33">
        <v>2016</v>
      </c>
      <c r="X767" s="33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</row>
    <row r="768" spans="1:102" ht="50.1" customHeight="1">
      <c r="A768" s="30" t="s">
        <v>2108</v>
      </c>
      <c r="B768" s="31" t="s">
        <v>35</v>
      </c>
      <c r="C768" s="32" t="s">
        <v>2109</v>
      </c>
      <c r="D768" s="32" t="s">
        <v>2104</v>
      </c>
      <c r="E768" s="32" t="s">
        <v>2110</v>
      </c>
      <c r="F768" s="32" t="s">
        <v>2111</v>
      </c>
      <c r="G768" s="33" t="s">
        <v>40</v>
      </c>
      <c r="H768" s="34">
        <v>0</v>
      </c>
      <c r="I768" s="33" t="s">
        <v>41</v>
      </c>
      <c r="J768" s="33" t="s">
        <v>42</v>
      </c>
      <c r="K768" s="33" t="s">
        <v>70</v>
      </c>
      <c r="L768" s="33" t="s">
        <v>300</v>
      </c>
      <c r="M768" s="33" t="s">
        <v>71</v>
      </c>
      <c r="N768" s="33" t="s">
        <v>301</v>
      </c>
      <c r="O768" s="33" t="s">
        <v>73</v>
      </c>
      <c r="P768" s="33" t="s">
        <v>48</v>
      </c>
      <c r="Q768" s="33" t="s">
        <v>49</v>
      </c>
      <c r="R768" s="35">
        <v>121</v>
      </c>
      <c r="S768" s="35">
        <v>290</v>
      </c>
      <c r="T768" s="36">
        <v>0</v>
      </c>
      <c r="U768" s="37">
        <f t="shared" ref="U768:U778" si="42">T768*1.12</f>
        <v>0</v>
      </c>
      <c r="V768" s="38" t="s">
        <v>50</v>
      </c>
      <c r="W768" s="33">
        <v>2016</v>
      </c>
      <c r="X768" s="39">
        <v>11</v>
      </c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</row>
    <row r="769" spans="1:102" ht="50.1" customHeight="1">
      <c r="A769" s="46" t="s">
        <v>2112</v>
      </c>
      <c r="B769" s="31" t="s">
        <v>35</v>
      </c>
      <c r="C769" s="47" t="s">
        <v>2109</v>
      </c>
      <c r="D769" s="47" t="s">
        <v>2104</v>
      </c>
      <c r="E769" s="47" t="s">
        <v>2110</v>
      </c>
      <c r="F769" s="47" t="s">
        <v>2111</v>
      </c>
      <c r="G769" s="33" t="s">
        <v>40</v>
      </c>
      <c r="H769" s="31">
        <v>0</v>
      </c>
      <c r="I769" s="33" t="s">
        <v>41</v>
      </c>
      <c r="J769" s="33" t="s">
        <v>42</v>
      </c>
      <c r="K769" s="33" t="s">
        <v>180</v>
      </c>
      <c r="L769" s="33" t="s">
        <v>300</v>
      </c>
      <c r="M769" s="33" t="s">
        <v>71</v>
      </c>
      <c r="N769" s="33" t="s">
        <v>301</v>
      </c>
      <c r="O769" s="33" t="s">
        <v>113</v>
      </c>
      <c r="P769" s="33" t="s">
        <v>48</v>
      </c>
      <c r="Q769" s="33" t="s">
        <v>49</v>
      </c>
      <c r="R769" s="68">
        <v>121</v>
      </c>
      <c r="S769" s="59">
        <v>290</v>
      </c>
      <c r="T769" s="49">
        <f>R769*S769</f>
        <v>35090</v>
      </c>
      <c r="U769" s="49">
        <f>T769*1.12</f>
        <v>39300.800000000003</v>
      </c>
      <c r="V769" s="33"/>
      <c r="W769" s="33">
        <v>2016</v>
      </c>
      <c r="X769" s="33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</row>
    <row r="770" spans="1:102" ht="50.1" customHeight="1">
      <c r="A770" s="30" t="s">
        <v>2113</v>
      </c>
      <c r="B770" s="31" t="s">
        <v>35</v>
      </c>
      <c r="C770" s="32" t="s">
        <v>2114</v>
      </c>
      <c r="D770" s="32" t="s">
        <v>2104</v>
      </c>
      <c r="E770" s="32" t="s">
        <v>2115</v>
      </c>
      <c r="F770" s="32" t="s">
        <v>2116</v>
      </c>
      <c r="G770" s="33" t="s">
        <v>40</v>
      </c>
      <c r="H770" s="34">
        <v>0</v>
      </c>
      <c r="I770" s="33" t="s">
        <v>41</v>
      </c>
      <c r="J770" s="33" t="s">
        <v>42</v>
      </c>
      <c r="K770" s="33" t="s">
        <v>70</v>
      </c>
      <c r="L770" s="33" t="s">
        <v>300</v>
      </c>
      <c r="M770" s="33" t="s">
        <v>71</v>
      </c>
      <c r="N770" s="33" t="s">
        <v>301</v>
      </c>
      <c r="O770" s="33" t="s">
        <v>73</v>
      </c>
      <c r="P770" s="33" t="s">
        <v>48</v>
      </c>
      <c r="Q770" s="33" t="s">
        <v>49</v>
      </c>
      <c r="R770" s="35">
        <v>32</v>
      </c>
      <c r="S770" s="35">
        <v>370</v>
      </c>
      <c r="T770" s="36">
        <v>0</v>
      </c>
      <c r="U770" s="37">
        <f t="shared" si="42"/>
        <v>0</v>
      </c>
      <c r="V770" s="38" t="s">
        <v>50</v>
      </c>
      <c r="W770" s="33">
        <v>2016</v>
      </c>
      <c r="X770" s="39">
        <v>11</v>
      </c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</row>
    <row r="771" spans="1:102" ht="50.1" customHeight="1">
      <c r="A771" s="46" t="s">
        <v>2117</v>
      </c>
      <c r="B771" s="31" t="s">
        <v>35</v>
      </c>
      <c r="C771" s="47" t="s">
        <v>2114</v>
      </c>
      <c r="D771" s="47" t="s">
        <v>2104</v>
      </c>
      <c r="E771" s="47" t="s">
        <v>2115</v>
      </c>
      <c r="F771" s="47" t="s">
        <v>2116</v>
      </c>
      <c r="G771" s="33" t="s">
        <v>40</v>
      </c>
      <c r="H771" s="31">
        <v>0</v>
      </c>
      <c r="I771" s="33" t="s">
        <v>41</v>
      </c>
      <c r="J771" s="33" t="s">
        <v>42</v>
      </c>
      <c r="K771" s="33" t="s">
        <v>180</v>
      </c>
      <c r="L771" s="33" t="s">
        <v>300</v>
      </c>
      <c r="M771" s="33" t="s">
        <v>71</v>
      </c>
      <c r="N771" s="33" t="s">
        <v>301</v>
      </c>
      <c r="O771" s="33" t="s">
        <v>113</v>
      </c>
      <c r="P771" s="33" t="s">
        <v>48</v>
      </c>
      <c r="Q771" s="33" t="s">
        <v>49</v>
      </c>
      <c r="R771" s="68">
        <v>32</v>
      </c>
      <c r="S771" s="59">
        <v>370</v>
      </c>
      <c r="T771" s="49">
        <f>R771*S771</f>
        <v>11840</v>
      </c>
      <c r="U771" s="49">
        <f>T771*1.12</f>
        <v>13260.800000000001</v>
      </c>
      <c r="V771" s="33"/>
      <c r="W771" s="33">
        <v>2016</v>
      </c>
      <c r="X771" s="33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</row>
    <row r="772" spans="1:102" ht="50.1" customHeight="1">
      <c r="A772" s="30" t="s">
        <v>2118</v>
      </c>
      <c r="B772" s="31" t="s">
        <v>35</v>
      </c>
      <c r="C772" s="32" t="s">
        <v>2119</v>
      </c>
      <c r="D772" s="32" t="s">
        <v>2120</v>
      </c>
      <c r="E772" s="32" t="s">
        <v>2121</v>
      </c>
      <c r="F772" s="32" t="s">
        <v>2122</v>
      </c>
      <c r="G772" s="33" t="s">
        <v>101</v>
      </c>
      <c r="H772" s="34">
        <v>10</v>
      </c>
      <c r="I772" s="33" t="s">
        <v>41</v>
      </c>
      <c r="J772" s="33" t="s">
        <v>42</v>
      </c>
      <c r="K772" s="33" t="s">
        <v>43</v>
      </c>
      <c r="L772" s="33" t="s">
        <v>44</v>
      </c>
      <c r="M772" s="33" t="s">
        <v>86</v>
      </c>
      <c r="N772" s="33" t="s">
        <v>869</v>
      </c>
      <c r="O772" s="33" t="s">
        <v>109</v>
      </c>
      <c r="P772" s="33" t="s">
        <v>48</v>
      </c>
      <c r="Q772" s="33" t="s">
        <v>49</v>
      </c>
      <c r="R772" s="35">
        <v>25</v>
      </c>
      <c r="S772" s="35">
        <v>2143</v>
      </c>
      <c r="T772" s="36">
        <v>0</v>
      </c>
      <c r="U772" s="37">
        <f t="shared" si="42"/>
        <v>0</v>
      </c>
      <c r="V772" s="38" t="s">
        <v>50</v>
      </c>
      <c r="W772" s="33">
        <v>2016</v>
      </c>
      <c r="X772" s="39">
        <v>11</v>
      </c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</row>
    <row r="773" spans="1:102" ht="50.1" customHeight="1">
      <c r="A773" s="46" t="s">
        <v>2123</v>
      </c>
      <c r="B773" s="31" t="s">
        <v>35</v>
      </c>
      <c r="C773" s="47" t="s">
        <v>2119</v>
      </c>
      <c r="D773" s="47" t="s">
        <v>2120</v>
      </c>
      <c r="E773" s="47" t="s">
        <v>2121</v>
      </c>
      <c r="F773" s="47" t="s">
        <v>2124</v>
      </c>
      <c r="G773" s="31" t="s">
        <v>101</v>
      </c>
      <c r="H773" s="31">
        <v>10</v>
      </c>
      <c r="I773" s="33">
        <v>590000000</v>
      </c>
      <c r="J773" s="33" t="s">
        <v>42</v>
      </c>
      <c r="K773" s="31" t="s">
        <v>172</v>
      </c>
      <c r="L773" s="33" t="s">
        <v>44</v>
      </c>
      <c r="M773" s="31" t="s">
        <v>86</v>
      </c>
      <c r="N773" s="31" t="s">
        <v>871</v>
      </c>
      <c r="O773" s="33" t="s">
        <v>113</v>
      </c>
      <c r="P773" s="33">
        <v>796</v>
      </c>
      <c r="Q773" s="31" t="s">
        <v>49</v>
      </c>
      <c r="R773" s="48">
        <v>25</v>
      </c>
      <c r="S773" s="48">
        <v>2143</v>
      </c>
      <c r="T773" s="49">
        <f>R773*S773</f>
        <v>53575</v>
      </c>
      <c r="U773" s="49">
        <f>T773*1.12</f>
        <v>60004.000000000007</v>
      </c>
      <c r="V773" s="70"/>
      <c r="W773" s="33">
        <v>2016</v>
      </c>
      <c r="X773" s="31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</row>
    <row r="774" spans="1:102" ht="50.1" customHeight="1">
      <c r="A774" s="30" t="s">
        <v>2125</v>
      </c>
      <c r="B774" s="31" t="s">
        <v>35</v>
      </c>
      <c r="C774" s="32" t="s">
        <v>2119</v>
      </c>
      <c r="D774" s="32" t="s">
        <v>2120</v>
      </c>
      <c r="E774" s="32" t="s">
        <v>2121</v>
      </c>
      <c r="F774" s="32" t="s">
        <v>2126</v>
      </c>
      <c r="G774" s="33" t="s">
        <v>101</v>
      </c>
      <c r="H774" s="34">
        <v>10</v>
      </c>
      <c r="I774" s="33" t="s">
        <v>41</v>
      </c>
      <c r="J774" s="33" t="s">
        <v>42</v>
      </c>
      <c r="K774" s="33" t="s">
        <v>43</v>
      </c>
      <c r="L774" s="33" t="s">
        <v>44</v>
      </c>
      <c r="M774" s="33" t="s">
        <v>86</v>
      </c>
      <c r="N774" s="33" t="s">
        <v>869</v>
      </c>
      <c r="O774" s="33" t="s">
        <v>109</v>
      </c>
      <c r="P774" s="33" t="s">
        <v>48</v>
      </c>
      <c r="Q774" s="33" t="s">
        <v>49</v>
      </c>
      <c r="R774" s="35">
        <v>25</v>
      </c>
      <c r="S774" s="35">
        <v>1179</v>
      </c>
      <c r="T774" s="36">
        <v>0</v>
      </c>
      <c r="U774" s="37">
        <f t="shared" si="42"/>
        <v>0</v>
      </c>
      <c r="V774" s="38" t="s">
        <v>50</v>
      </c>
      <c r="W774" s="33">
        <v>2016</v>
      </c>
      <c r="X774" s="39">
        <v>11</v>
      </c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</row>
    <row r="775" spans="1:102" ht="50.1" customHeight="1">
      <c r="A775" s="46" t="s">
        <v>2127</v>
      </c>
      <c r="B775" s="31" t="s">
        <v>35</v>
      </c>
      <c r="C775" s="47" t="s">
        <v>2119</v>
      </c>
      <c r="D775" s="47" t="s">
        <v>2120</v>
      </c>
      <c r="E775" s="47" t="s">
        <v>2121</v>
      </c>
      <c r="F775" s="47" t="s">
        <v>2126</v>
      </c>
      <c r="G775" s="31" t="s">
        <v>101</v>
      </c>
      <c r="H775" s="31">
        <v>10</v>
      </c>
      <c r="I775" s="33">
        <v>590000000</v>
      </c>
      <c r="J775" s="33" t="s">
        <v>42</v>
      </c>
      <c r="K775" s="31" t="s">
        <v>172</v>
      </c>
      <c r="L775" s="33" t="s">
        <v>44</v>
      </c>
      <c r="M775" s="31" t="s">
        <v>86</v>
      </c>
      <c r="N775" s="31" t="s">
        <v>871</v>
      </c>
      <c r="O775" s="33" t="s">
        <v>113</v>
      </c>
      <c r="P775" s="33">
        <v>796</v>
      </c>
      <c r="Q775" s="31" t="s">
        <v>49</v>
      </c>
      <c r="R775" s="48">
        <v>25</v>
      </c>
      <c r="S775" s="48">
        <v>1179</v>
      </c>
      <c r="T775" s="49">
        <f>R775*S775</f>
        <v>29475</v>
      </c>
      <c r="U775" s="49">
        <f>T775*1.12</f>
        <v>33012</v>
      </c>
      <c r="V775" s="70"/>
      <c r="W775" s="33">
        <v>2016</v>
      </c>
      <c r="X775" s="31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</row>
    <row r="776" spans="1:102" ht="50.1" customHeight="1">
      <c r="A776" s="30" t="s">
        <v>2128</v>
      </c>
      <c r="B776" s="31" t="s">
        <v>35</v>
      </c>
      <c r="C776" s="32" t="s">
        <v>2119</v>
      </c>
      <c r="D776" s="32" t="s">
        <v>2120</v>
      </c>
      <c r="E776" s="32" t="s">
        <v>2121</v>
      </c>
      <c r="F776" s="32" t="s">
        <v>2129</v>
      </c>
      <c r="G776" s="33" t="s">
        <v>101</v>
      </c>
      <c r="H776" s="34">
        <v>10</v>
      </c>
      <c r="I776" s="33" t="s">
        <v>41</v>
      </c>
      <c r="J776" s="33" t="s">
        <v>42</v>
      </c>
      <c r="K776" s="33" t="s">
        <v>43</v>
      </c>
      <c r="L776" s="33" t="s">
        <v>44</v>
      </c>
      <c r="M776" s="33" t="s">
        <v>86</v>
      </c>
      <c r="N776" s="33" t="s">
        <v>869</v>
      </c>
      <c r="O776" s="33" t="s">
        <v>109</v>
      </c>
      <c r="P776" s="33" t="s">
        <v>48</v>
      </c>
      <c r="Q776" s="33" t="s">
        <v>49</v>
      </c>
      <c r="R776" s="35">
        <v>25</v>
      </c>
      <c r="S776" s="35">
        <v>750</v>
      </c>
      <c r="T776" s="36">
        <v>0</v>
      </c>
      <c r="U776" s="37">
        <f t="shared" si="42"/>
        <v>0</v>
      </c>
      <c r="V776" s="38" t="s">
        <v>50</v>
      </c>
      <c r="W776" s="33">
        <v>2016</v>
      </c>
      <c r="X776" s="39">
        <v>11</v>
      </c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</row>
    <row r="777" spans="1:102" ht="50.1" customHeight="1">
      <c r="A777" s="46" t="s">
        <v>2130</v>
      </c>
      <c r="B777" s="31" t="s">
        <v>35</v>
      </c>
      <c r="C777" s="47" t="s">
        <v>2119</v>
      </c>
      <c r="D777" s="47" t="s">
        <v>2120</v>
      </c>
      <c r="E777" s="47" t="s">
        <v>2121</v>
      </c>
      <c r="F777" s="47" t="s">
        <v>2131</v>
      </c>
      <c r="G777" s="31" t="s">
        <v>101</v>
      </c>
      <c r="H777" s="31">
        <v>10</v>
      </c>
      <c r="I777" s="33">
        <v>590000000</v>
      </c>
      <c r="J777" s="33" t="s">
        <v>42</v>
      </c>
      <c r="K777" s="31" t="s">
        <v>172</v>
      </c>
      <c r="L777" s="33" t="s">
        <v>44</v>
      </c>
      <c r="M777" s="31" t="s">
        <v>86</v>
      </c>
      <c r="N777" s="31" t="s">
        <v>871</v>
      </c>
      <c r="O777" s="33" t="s">
        <v>113</v>
      </c>
      <c r="P777" s="33">
        <v>796</v>
      </c>
      <c r="Q777" s="31" t="s">
        <v>49</v>
      </c>
      <c r="R777" s="48">
        <v>25</v>
      </c>
      <c r="S777" s="48">
        <v>749.99999999999989</v>
      </c>
      <c r="T777" s="49">
        <f>R777*S777</f>
        <v>18749.999999999996</v>
      </c>
      <c r="U777" s="49">
        <f>T777*1.12</f>
        <v>20999.999999999996</v>
      </c>
      <c r="V777" s="70"/>
      <c r="W777" s="33">
        <v>2016</v>
      </c>
      <c r="X777" s="31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</row>
    <row r="778" spans="1:102" ht="50.1" customHeight="1">
      <c r="A778" s="30" t="s">
        <v>2132</v>
      </c>
      <c r="B778" s="31" t="s">
        <v>35</v>
      </c>
      <c r="C778" s="32" t="s">
        <v>2119</v>
      </c>
      <c r="D778" s="32" t="s">
        <v>2120</v>
      </c>
      <c r="E778" s="32" t="s">
        <v>2121</v>
      </c>
      <c r="F778" s="32" t="s">
        <v>2133</v>
      </c>
      <c r="G778" s="33" t="s">
        <v>101</v>
      </c>
      <c r="H778" s="34">
        <v>10</v>
      </c>
      <c r="I778" s="33" t="s">
        <v>41</v>
      </c>
      <c r="J778" s="33" t="s">
        <v>42</v>
      </c>
      <c r="K778" s="33" t="s">
        <v>43</v>
      </c>
      <c r="L778" s="33" t="s">
        <v>44</v>
      </c>
      <c r="M778" s="33" t="s">
        <v>86</v>
      </c>
      <c r="N778" s="33" t="s">
        <v>869</v>
      </c>
      <c r="O778" s="33" t="s">
        <v>109</v>
      </c>
      <c r="P778" s="33" t="s">
        <v>48</v>
      </c>
      <c r="Q778" s="33" t="s">
        <v>49</v>
      </c>
      <c r="R778" s="35">
        <v>25</v>
      </c>
      <c r="S778" s="35">
        <v>536</v>
      </c>
      <c r="T778" s="36">
        <v>0</v>
      </c>
      <c r="U778" s="37">
        <f t="shared" si="42"/>
        <v>0</v>
      </c>
      <c r="V778" s="38" t="s">
        <v>50</v>
      </c>
      <c r="W778" s="33">
        <v>2016</v>
      </c>
      <c r="X778" s="39">
        <v>11</v>
      </c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</row>
    <row r="779" spans="1:102" ht="50.1" customHeight="1">
      <c r="A779" s="46" t="s">
        <v>2134</v>
      </c>
      <c r="B779" s="31" t="s">
        <v>35</v>
      </c>
      <c r="C779" s="47" t="s">
        <v>2119</v>
      </c>
      <c r="D779" s="47" t="s">
        <v>2120</v>
      </c>
      <c r="E779" s="47" t="s">
        <v>2121</v>
      </c>
      <c r="F779" s="47" t="s">
        <v>2133</v>
      </c>
      <c r="G779" s="31" t="s">
        <v>101</v>
      </c>
      <c r="H779" s="31">
        <v>10</v>
      </c>
      <c r="I779" s="33">
        <v>590000000</v>
      </c>
      <c r="J779" s="33" t="s">
        <v>42</v>
      </c>
      <c r="K779" s="31" t="s">
        <v>172</v>
      </c>
      <c r="L779" s="33" t="s">
        <v>44</v>
      </c>
      <c r="M779" s="31" t="s">
        <v>86</v>
      </c>
      <c r="N779" s="31" t="s">
        <v>871</v>
      </c>
      <c r="O779" s="33" t="s">
        <v>113</v>
      </c>
      <c r="P779" s="33">
        <v>796</v>
      </c>
      <c r="Q779" s="31" t="s">
        <v>49</v>
      </c>
      <c r="R779" s="48">
        <v>25</v>
      </c>
      <c r="S779" s="48">
        <v>536</v>
      </c>
      <c r="T779" s="49">
        <f>R779*S779</f>
        <v>13400</v>
      </c>
      <c r="U779" s="49">
        <f>T779*1.12</f>
        <v>15008.000000000002</v>
      </c>
      <c r="V779" s="70"/>
      <c r="W779" s="33">
        <v>2016</v>
      </c>
      <c r="X779" s="31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</row>
    <row r="780" spans="1:102" ht="50.1" customHeight="1">
      <c r="A780" s="30" t="s">
        <v>2135</v>
      </c>
      <c r="B780" s="31" t="s">
        <v>35</v>
      </c>
      <c r="C780" s="32" t="s">
        <v>2136</v>
      </c>
      <c r="D780" s="32" t="s">
        <v>2120</v>
      </c>
      <c r="E780" s="32" t="s">
        <v>2137</v>
      </c>
      <c r="F780" s="32" t="s">
        <v>2138</v>
      </c>
      <c r="G780" s="33" t="s">
        <v>40</v>
      </c>
      <c r="H780" s="34">
        <v>0</v>
      </c>
      <c r="I780" s="33" t="s">
        <v>41</v>
      </c>
      <c r="J780" s="33" t="s">
        <v>42</v>
      </c>
      <c r="K780" s="33" t="s">
        <v>43</v>
      </c>
      <c r="L780" s="33" t="s">
        <v>44</v>
      </c>
      <c r="M780" s="33" t="s">
        <v>45</v>
      </c>
      <c r="N780" s="33" t="s">
        <v>46</v>
      </c>
      <c r="O780" s="33" t="s">
        <v>109</v>
      </c>
      <c r="P780" s="33" t="s">
        <v>48</v>
      </c>
      <c r="Q780" s="33" t="s">
        <v>49</v>
      </c>
      <c r="R780" s="35">
        <v>20</v>
      </c>
      <c r="S780" s="35">
        <v>730</v>
      </c>
      <c r="T780" s="36">
        <v>0</v>
      </c>
      <c r="U780" s="37">
        <v>0</v>
      </c>
      <c r="V780" s="38" t="s">
        <v>50</v>
      </c>
      <c r="W780" s="33">
        <v>2016</v>
      </c>
      <c r="X780" s="39" t="s">
        <v>50</v>
      </c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</row>
    <row r="781" spans="1:102" ht="50.1" customHeight="1">
      <c r="A781" s="30" t="s">
        <v>2139</v>
      </c>
      <c r="B781" s="31" t="s">
        <v>35</v>
      </c>
      <c r="C781" s="32" t="s">
        <v>2136</v>
      </c>
      <c r="D781" s="32" t="s">
        <v>2120</v>
      </c>
      <c r="E781" s="32" t="s">
        <v>2137</v>
      </c>
      <c r="F781" s="32" t="s">
        <v>2138</v>
      </c>
      <c r="G781" s="33" t="s">
        <v>40</v>
      </c>
      <c r="H781" s="34">
        <v>0</v>
      </c>
      <c r="I781" s="33" t="s">
        <v>41</v>
      </c>
      <c r="J781" s="33" t="s">
        <v>42</v>
      </c>
      <c r="K781" s="33" t="s">
        <v>63</v>
      </c>
      <c r="L781" s="33" t="s">
        <v>44</v>
      </c>
      <c r="M781" s="33" t="s">
        <v>45</v>
      </c>
      <c r="N781" s="33" t="s">
        <v>2002</v>
      </c>
      <c r="O781" s="33" t="s">
        <v>396</v>
      </c>
      <c r="P781" s="33" t="s">
        <v>48</v>
      </c>
      <c r="Q781" s="33" t="s">
        <v>49</v>
      </c>
      <c r="R781" s="35">
        <v>42</v>
      </c>
      <c r="S781" s="35">
        <v>730</v>
      </c>
      <c r="T781" s="36">
        <f>R781*S781</f>
        <v>30660</v>
      </c>
      <c r="U781" s="37">
        <f t="shared" ref="U781:U823" si="43">T781*1.12</f>
        <v>34339.200000000004</v>
      </c>
      <c r="V781" s="38" t="s">
        <v>50</v>
      </c>
      <c r="W781" s="33">
        <v>2016</v>
      </c>
      <c r="X781" s="39" t="s">
        <v>50</v>
      </c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</row>
    <row r="782" spans="1:102" ht="50.1" customHeight="1">
      <c r="A782" s="30" t="s">
        <v>2140</v>
      </c>
      <c r="B782" s="31" t="s">
        <v>35</v>
      </c>
      <c r="C782" s="32" t="s">
        <v>2136</v>
      </c>
      <c r="D782" s="32" t="s">
        <v>2120</v>
      </c>
      <c r="E782" s="32" t="s">
        <v>2137</v>
      </c>
      <c r="F782" s="32" t="s">
        <v>2141</v>
      </c>
      <c r="G782" s="33" t="s">
        <v>40</v>
      </c>
      <c r="H782" s="34">
        <v>0</v>
      </c>
      <c r="I782" s="33" t="s">
        <v>41</v>
      </c>
      <c r="J782" s="33" t="s">
        <v>42</v>
      </c>
      <c r="K782" s="33" t="s">
        <v>43</v>
      </c>
      <c r="L782" s="33" t="s">
        <v>44</v>
      </c>
      <c r="M782" s="33" t="s">
        <v>45</v>
      </c>
      <c r="N782" s="33" t="s">
        <v>46</v>
      </c>
      <c r="O782" s="33" t="s">
        <v>109</v>
      </c>
      <c r="P782" s="33" t="s">
        <v>48</v>
      </c>
      <c r="Q782" s="33" t="s">
        <v>49</v>
      </c>
      <c r="R782" s="35">
        <v>20</v>
      </c>
      <c r="S782" s="35">
        <v>930</v>
      </c>
      <c r="T782" s="36">
        <v>0</v>
      </c>
      <c r="U782" s="37">
        <f t="shared" si="43"/>
        <v>0</v>
      </c>
      <c r="V782" s="38" t="s">
        <v>50</v>
      </c>
      <c r="W782" s="33">
        <v>2016</v>
      </c>
      <c r="X782" s="39">
        <v>11</v>
      </c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</row>
    <row r="783" spans="1:102" ht="50.1" customHeight="1">
      <c r="A783" s="46" t="s">
        <v>2142</v>
      </c>
      <c r="B783" s="31" t="s">
        <v>35</v>
      </c>
      <c r="C783" s="47" t="s">
        <v>2136</v>
      </c>
      <c r="D783" s="47" t="s">
        <v>2120</v>
      </c>
      <c r="E783" s="47" t="s">
        <v>2137</v>
      </c>
      <c r="F783" s="47" t="s">
        <v>2141</v>
      </c>
      <c r="G783" s="31" t="s">
        <v>40</v>
      </c>
      <c r="H783" s="31">
        <v>0</v>
      </c>
      <c r="I783" s="33">
        <v>590000000</v>
      </c>
      <c r="J783" s="33" t="s">
        <v>42</v>
      </c>
      <c r="K783" s="31" t="s">
        <v>172</v>
      </c>
      <c r="L783" s="33" t="s">
        <v>44</v>
      </c>
      <c r="M783" s="31" t="s">
        <v>45</v>
      </c>
      <c r="N783" s="31" t="s">
        <v>46</v>
      </c>
      <c r="O783" s="33" t="s">
        <v>113</v>
      </c>
      <c r="P783" s="33">
        <v>796</v>
      </c>
      <c r="Q783" s="31" t="s">
        <v>49</v>
      </c>
      <c r="R783" s="48">
        <v>20</v>
      </c>
      <c r="S783" s="48">
        <v>930</v>
      </c>
      <c r="T783" s="49">
        <f>R783*S783</f>
        <v>18600</v>
      </c>
      <c r="U783" s="49">
        <f t="shared" si="43"/>
        <v>20832.000000000004</v>
      </c>
      <c r="V783" s="70"/>
      <c r="W783" s="33">
        <v>2016</v>
      </c>
      <c r="X783" s="31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</row>
    <row r="784" spans="1:102" ht="50.1" customHeight="1">
      <c r="A784" s="30" t="s">
        <v>2143</v>
      </c>
      <c r="B784" s="31" t="s">
        <v>35</v>
      </c>
      <c r="C784" s="32" t="s">
        <v>2136</v>
      </c>
      <c r="D784" s="32" t="s">
        <v>2120</v>
      </c>
      <c r="E784" s="32" t="s">
        <v>2137</v>
      </c>
      <c r="F784" s="32" t="s">
        <v>2144</v>
      </c>
      <c r="G784" s="33" t="s">
        <v>40</v>
      </c>
      <c r="H784" s="34">
        <v>0</v>
      </c>
      <c r="I784" s="33" t="s">
        <v>41</v>
      </c>
      <c r="J784" s="33" t="s">
        <v>42</v>
      </c>
      <c r="K784" s="33" t="s">
        <v>43</v>
      </c>
      <c r="L784" s="33" t="s">
        <v>44</v>
      </c>
      <c r="M784" s="33" t="s">
        <v>45</v>
      </c>
      <c r="N784" s="33" t="s">
        <v>46</v>
      </c>
      <c r="O784" s="33" t="s">
        <v>109</v>
      </c>
      <c r="P784" s="33" t="s">
        <v>48</v>
      </c>
      <c r="Q784" s="33" t="s">
        <v>49</v>
      </c>
      <c r="R784" s="35">
        <v>20</v>
      </c>
      <c r="S784" s="35">
        <v>1500</v>
      </c>
      <c r="T784" s="36">
        <v>0</v>
      </c>
      <c r="U784" s="37">
        <f t="shared" si="43"/>
        <v>0</v>
      </c>
      <c r="V784" s="38" t="s">
        <v>50</v>
      </c>
      <c r="W784" s="33">
        <v>2016</v>
      </c>
      <c r="X784" s="39">
        <v>11</v>
      </c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</row>
    <row r="785" spans="1:102" ht="50.1" customHeight="1">
      <c r="A785" s="46" t="s">
        <v>2145</v>
      </c>
      <c r="B785" s="31" t="s">
        <v>35</v>
      </c>
      <c r="C785" s="47" t="s">
        <v>2136</v>
      </c>
      <c r="D785" s="47" t="s">
        <v>2120</v>
      </c>
      <c r="E785" s="47" t="s">
        <v>2137</v>
      </c>
      <c r="F785" s="47" t="s">
        <v>2144</v>
      </c>
      <c r="G785" s="31" t="s">
        <v>40</v>
      </c>
      <c r="H785" s="31">
        <v>0</v>
      </c>
      <c r="I785" s="33">
        <v>590000000</v>
      </c>
      <c r="J785" s="33" t="s">
        <v>42</v>
      </c>
      <c r="K785" s="31" t="s">
        <v>172</v>
      </c>
      <c r="L785" s="33" t="s">
        <v>44</v>
      </c>
      <c r="M785" s="31" t="s">
        <v>45</v>
      </c>
      <c r="N785" s="31" t="s">
        <v>46</v>
      </c>
      <c r="O785" s="33" t="s">
        <v>113</v>
      </c>
      <c r="P785" s="33">
        <v>796</v>
      </c>
      <c r="Q785" s="31" t="s">
        <v>49</v>
      </c>
      <c r="R785" s="48">
        <v>20</v>
      </c>
      <c r="S785" s="48">
        <v>1500</v>
      </c>
      <c r="T785" s="49">
        <f>R785*S785</f>
        <v>30000</v>
      </c>
      <c r="U785" s="49">
        <f t="shared" si="43"/>
        <v>33600</v>
      </c>
      <c r="V785" s="70"/>
      <c r="W785" s="33">
        <v>2016</v>
      </c>
      <c r="X785" s="31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</row>
    <row r="786" spans="1:102" ht="50.1" customHeight="1">
      <c r="A786" s="30" t="s">
        <v>2146</v>
      </c>
      <c r="B786" s="31" t="s">
        <v>35</v>
      </c>
      <c r="C786" s="32" t="s">
        <v>2136</v>
      </c>
      <c r="D786" s="32" t="s">
        <v>2120</v>
      </c>
      <c r="E786" s="32" t="s">
        <v>2137</v>
      </c>
      <c r="F786" s="32" t="s">
        <v>2147</v>
      </c>
      <c r="G786" s="33" t="s">
        <v>40</v>
      </c>
      <c r="H786" s="34">
        <v>0</v>
      </c>
      <c r="I786" s="33" t="s">
        <v>41</v>
      </c>
      <c r="J786" s="33" t="s">
        <v>42</v>
      </c>
      <c r="K786" s="33" t="s">
        <v>43</v>
      </c>
      <c r="L786" s="33" t="s">
        <v>44</v>
      </c>
      <c r="M786" s="33" t="s">
        <v>45</v>
      </c>
      <c r="N786" s="33" t="s">
        <v>46</v>
      </c>
      <c r="O786" s="33" t="s">
        <v>109</v>
      </c>
      <c r="P786" s="33" t="s">
        <v>48</v>
      </c>
      <c r="Q786" s="33" t="s">
        <v>49</v>
      </c>
      <c r="R786" s="35">
        <v>20</v>
      </c>
      <c r="S786" s="35">
        <v>4550</v>
      </c>
      <c r="T786" s="36">
        <v>0</v>
      </c>
      <c r="U786" s="37">
        <f t="shared" si="43"/>
        <v>0</v>
      </c>
      <c r="V786" s="38" t="s">
        <v>50</v>
      </c>
      <c r="W786" s="33">
        <v>2016</v>
      </c>
      <c r="X786" s="39">
        <v>11</v>
      </c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</row>
    <row r="787" spans="1:102" ht="50.1" customHeight="1">
      <c r="A787" s="46" t="s">
        <v>2148</v>
      </c>
      <c r="B787" s="31" t="s">
        <v>35</v>
      </c>
      <c r="C787" s="47" t="s">
        <v>2136</v>
      </c>
      <c r="D787" s="47" t="s">
        <v>2120</v>
      </c>
      <c r="E787" s="47" t="s">
        <v>2137</v>
      </c>
      <c r="F787" s="47" t="s">
        <v>2147</v>
      </c>
      <c r="G787" s="31" t="s">
        <v>40</v>
      </c>
      <c r="H787" s="31">
        <v>0</v>
      </c>
      <c r="I787" s="33">
        <v>590000000</v>
      </c>
      <c r="J787" s="33" t="s">
        <v>42</v>
      </c>
      <c r="K787" s="31" t="s">
        <v>172</v>
      </c>
      <c r="L787" s="33" t="s">
        <v>44</v>
      </c>
      <c r="M787" s="31" t="s">
        <v>45</v>
      </c>
      <c r="N787" s="31" t="s">
        <v>46</v>
      </c>
      <c r="O787" s="33" t="s">
        <v>113</v>
      </c>
      <c r="P787" s="33">
        <v>796</v>
      </c>
      <c r="Q787" s="31" t="s">
        <v>49</v>
      </c>
      <c r="R787" s="48">
        <v>20</v>
      </c>
      <c r="S787" s="48">
        <v>4550</v>
      </c>
      <c r="T787" s="49">
        <f>R787*S787</f>
        <v>91000</v>
      </c>
      <c r="U787" s="49">
        <f t="shared" si="43"/>
        <v>101920.00000000001</v>
      </c>
      <c r="V787" s="70"/>
      <c r="W787" s="33">
        <v>2016</v>
      </c>
      <c r="X787" s="31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</row>
    <row r="788" spans="1:102" ht="50.1" customHeight="1">
      <c r="A788" s="30" t="s">
        <v>2149</v>
      </c>
      <c r="B788" s="31" t="s">
        <v>35</v>
      </c>
      <c r="C788" s="32" t="s">
        <v>2150</v>
      </c>
      <c r="D788" s="32" t="s">
        <v>2120</v>
      </c>
      <c r="E788" s="32" t="s">
        <v>2151</v>
      </c>
      <c r="F788" s="32" t="s">
        <v>2152</v>
      </c>
      <c r="G788" s="33" t="s">
        <v>40</v>
      </c>
      <c r="H788" s="34">
        <v>0</v>
      </c>
      <c r="I788" s="33" t="s">
        <v>41</v>
      </c>
      <c r="J788" s="33" t="s">
        <v>42</v>
      </c>
      <c r="K788" s="33" t="s">
        <v>70</v>
      </c>
      <c r="L788" s="33" t="s">
        <v>300</v>
      </c>
      <c r="M788" s="33" t="s">
        <v>71</v>
      </c>
      <c r="N788" s="33" t="s">
        <v>301</v>
      </c>
      <c r="O788" s="33" t="s">
        <v>73</v>
      </c>
      <c r="P788" s="33" t="s">
        <v>48</v>
      </c>
      <c r="Q788" s="33" t="s">
        <v>49</v>
      </c>
      <c r="R788" s="35">
        <v>12</v>
      </c>
      <c r="S788" s="35">
        <v>6700</v>
      </c>
      <c r="T788" s="36">
        <f>R788*S788</f>
        <v>80400</v>
      </c>
      <c r="U788" s="37">
        <f t="shared" si="43"/>
        <v>90048.000000000015</v>
      </c>
      <c r="V788" s="38" t="s">
        <v>50</v>
      </c>
      <c r="W788" s="33">
        <v>2016</v>
      </c>
      <c r="X788" s="39" t="s">
        <v>50</v>
      </c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</row>
    <row r="789" spans="1:102" ht="50.1" customHeight="1">
      <c r="A789" s="30" t="s">
        <v>2153</v>
      </c>
      <c r="B789" s="31" t="s">
        <v>35</v>
      </c>
      <c r="C789" s="32" t="s">
        <v>2154</v>
      </c>
      <c r="D789" s="32" t="s">
        <v>2120</v>
      </c>
      <c r="E789" s="32" t="s">
        <v>2155</v>
      </c>
      <c r="F789" s="32" t="s">
        <v>2156</v>
      </c>
      <c r="G789" s="33" t="s">
        <v>40</v>
      </c>
      <c r="H789" s="34">
        <v>0</v>
      </c>
      <c r="I789" s="33" t="s">
        <v>41</v>
      </c>
      <c r="J789" s="33" t="s">
        <v>42</v>
      </c>
      <c r="K789" s="33" t="s">
        <v>70</v>
      </c>
      <c r="L789" s="33" t="s">
        <v>300</v>
      </c>
      <c r="M789" s="33" t="s">
        <v>71</v>
      </c>
      <c r="N789" s="33" t="s">
        <v>301</v>
      </c>
      <c r="O789" s="33" t="s">
        <v>73</v>
      </c>
      <c r="P789" s="33" t="s">
        <v>48</v>
      </c>
      <c r="Q789" s="33" t="s">
        <v>49</v>
      </c>
      <c r="R789" s="35">
        <v>5</v>
      </c>
      <c r="S789" s="35">
        <v>4100</v>
      </c>
      <c r="T789" s="36">
        <v>0</v>
      </c>
      <c r="U789" s="37">
        <f t="shared" si="43"/>
        <v>0</v>
      </c>
      <c r="V789" s="38" t="s">
        <v>50</v>
      </c>
      <c r="W789" s="33">
        <v>2016</v>
      </c>
      <c r="X789" s="39">
        <v>11</v>
      </c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</row>
    <row r="790" spans="1:102" ht="50.1" customHeight="1">
      <c r="A790" s="46" t="s">
        <v>2157</v>
      </c>
      <c r="B790" s="31" t="s">
        <v>35</v>
      </c>
      <c r="C790" s="47" t="s">
        <v>2154</v>
      </c>
      <c r="D790" s="47" t="s">
        <v>2120</v>
      </c>
      <c r="E790" s="47" t="s">
        <v>2155</v>
      </c>
      <c r="F790" s="47" t="s">
        <v>2156</v>
      </c>
      <c r="G790" s="33" t="s">
        <v>40</v>
      </c>
      <c r="H790" s="31">
        <v>0</v>
      </c>
      <c r="I790" s="33" t="s">
        <v>41</v>
      </c>
      <c r="J790" s="33" t="s">
        <v>42</v>
      </c>
      <c r="K790" s="33" t="s">
        <v>180</v>
      </c>
      <c r="L790" s="33" t="s">
        <v>300</v>
      </c>
      <c r="M790" s="33" t="s">
        <v>71</v>
      </c>
      <c r="N790" s="33" t="s">
        <v>301</v>
      </c>
      <c r="O790" s="33" t="s">
        <v>113</v>
      </c>
      <c r="P790" s="33" t="s">
        <v>48</v>
      </c>
      <c r="Q790" s="33" t="s">
        <v>49</v>
      </c>
      <c r="R790" s="68">
        <v>5</v>
      </c>
      <c r="S790" s="59">
        <v>4100</v>
      </c>
      <c r="T790" s="49">
        <f>R790*S790</f>
        <v>20500</v>
      </c>
      <c r="U790" s="49">
        <f t="shared" si="43"/>
        <v>22960.000000000004</v>
      </c>
      <c r="V790" s="33"/>
      <c r="W790" s="33">
        <v>2016</v>
      </c>
      <c r="X790" s="33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</row>
    <row r="791" spans="1:102" ht="50.1" customHeight="1">
      <c r="A791" s="30" t="s">
        <v>2158</v>
      </c>
      <c r="B791" s="31" t="s">
        <v>35</v>
      </c>
      <c r="C791" s="32" t="s">
        <v>2159</v>
      </c>
      <c r="D791" s="32" t="s">
        <v>2120</v>
      </c>
      <c r="E791" s="32" t="s">
        <v>2160</v>
      </c>
      <c r="F791" s="32" t="s">
        <v>2161</v>
      </c>
      <c r="G791" s="33" t="s">
        <v>40</v>
      </c>
      <c r="H791" s="34">
        <v>0</v>
      </c>
      <c r="I791" s="33" t="s">
        <v>41</v>
      </c>
      <c r="J791" s="33" t="s">
        <v>42</v>
      </c>
      <c r="K791" s="33" t="s">
        <v>70</v>
      </c>
      <c r="L791" s="33" t="s">
        <v>300</v>
      </c>
      <c r="M791" s="33" t="s">
        <v>71</v>
      </c>
      <c r="N791" s="33" t="s">
        <v>301</v>
      </c>
      <c r="O791" s="33" t="s">
        <v>73</v>
      </c>
      <c r="P791" s="33" t="s">
        <v>48</v>
      </c>
      <c r="Q791" s="33" t="s">
        <v>49</v>
      </c>
      <c r="R791" s="35">
        <v>17</v>
      </c>
      <c r="S791" s="35">
        <v>1000</v>
      </c>
      <c r="T791" s="36">
        <v>0</v>
      </c>
      <c r="U791" s="37">
        <f t="shared" si="43"/>
        <v>0</v>
      </c>
      <c r="V791" s="38" t="s">
        <v>50</v>
      </c>
      <c r="W791" s="33">
        <v>2016</v>
      </c>
      <c r="X791" s="39">
        <v>11</v>
      </c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</row>
    <row r="792" spans="1:102" ht="50.1" customHeight="1">
      <c r="A792" s="46" t="s">
        <v>2162</v>
      </c>
      <c r="B792" s="31" t="s">
        <v>35</v>
      </c>
      <c r="C792" s="47" t="s">
        <v>2159</v>
      </c>
      <c r="D792" s="32" t="s">
        <v>2120</v>
      </c>
      <c r="E792" s="47" t="s">
        <v>2160</v>
      </c>
      <c r="F792" s="47" t="s">
        <v>2161</v>
      </c>
      <c r="G792" s="33" t="s">
        <v>40</v>
      </c>
      <c r="H792" s="31">
        <v>0</v>
      </c>
      <c r="I792" s="33" t="s">
        <v>41</v>
      </c>
      <c r="J792" s="33" t="s">
        <v>42</v>
      </c>
      <c r="K792" s="33" t="s">
        <v>180</v>
      </c>
      <c r="L792" s="33" t="s">
        <v>300</v>
      </c>
      <c r="M792" s="33" t="s">
        <v>71</v>
      </c>
      <c r="N792" s="33" t="s">
        <v>301</v>
      </c>
      <c r="O792" s="33" t="s">
        <v>113</v>
      </c>
      <c r="P792" s="33" t="s">
        <v>48</v>
      </c>
      <c r="Q792" s="33" t="s">
        <v>49</v>
      </c>
      <c r="R792" s="68">
        <v>17</v>
      </c>
      <c r="S792" s="59">
        <v>1000</v>
      </c>
      <c r="T792" s="49">
        <f>R792*S792</f>
        <v>17000</v>
      </c>
      <c r="U792" s="49">
        <f>T792*1.12</f>
        <v>19040</v>
      </c>
      <c r="V792" s="33"/>
      <c r="W792" s="33">
        <v>2016</v>
      </c>
      <c r="X792" s="33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</row>
    <row r="793" spans="1:102" ht="50.1" customHeight="1">
      <c r="A793" s="30" t="s">
        <v>2163</v>
      </c>
      <c r="B793" s="31" t="s">
        <v>35</v>
      </c>
      <c r="C793" s="32" t="s">
        <v>2164</v>
      </c>
      <c r="D793" s="32" t="s">
        <v>2120</v>
      </c>
      <c r="E793" s="32" t="s">
        <v>2165</v>
      </c>
      <c r="F793" s="32" t="s">
        <v>2166</v>
      </c>
      <c r="G793" s="33" t="s">
        <v>40</v>
      </c>
      <c r="H793" s="34">
        <v>0</v>
      </c>
      <c r="I793" s="33" t="s">
        <v>41</v>
      </c>
      <c r="J793" s="33" t="s">
        <v>42</v>
      </c>
      <c r="K793" s="33" t="s">
        <v>70</v>
      </c>
      <c r="L793" s="33" t="s">
        <v>300</v>
      </c>
      <c r="M793" s="33" t="s">
        <v>71</v>
      </c>
      <c r="N793" s="33" t="s">
        <v>301</v>
      </c>
      <c r="O793" s="33" t="s">
        <v>73</v>
      </c>
      <c r="P793" s="33" t="s">
        <v>48</v>
      </c>
      <c r="Q793" s="33" t="s">
        <v>49</v>
      </c>
      <c r="R793" s="35">
        <v>4</v>
      </c>
      <c r="S793" s="35">
        <v>1290</v>
      </c>
      <c r="T793" s="36">
        <v>0</v>
      </c>
      <c r="U793" s="37">
        <f t="shared" si="43"/>
        <v>0</v>
      </c>
      <c r="V793" s="38" t="s">
        <v>50</v>
      </c>
      <c r="W793" s="33">
        <v>2016</v>
      </c>
      <c r="X793" s="39">
        <v>11</v>
      </c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</row>
    <row r="794" spans="1:102" s="45" customFormat="1" ht="50.1" customHeight="1">
      <c r="A794" s="76" t="s">
        <v>2167</v>
      </c>
      <c r="B794" s="31" t="s">
        <v>35</v>
      </c>
      <c r="C794" s="47" t="s">
        <v>2164</v>
      </c>
      <c r="D794" s="47" t="s">
        <v>2120</v>
      </c>
      <c r="E794" s="47" t="s">
        <v>2165</v>
      </c>
      <c r="F794" s="47" t="s">
        <v>2166</v>
      </c>
      <c r="G794" s="33" t="s">
        <v>40</v>
      </c>
      <c r="H794" s="31">
        <v>0</v>
      </c>
      <c r="I794" s="33">
        <v>590000000</v>
      </c>
      <c r="J794" s="33" t="s">
        <v>42</v>
      </c>
      <c r="K794" s="33" t="s">
        <v>180</v>
      </c>
      <c r="L794" s="33" t="s">
        <v>300</v>
      </c>
      <c r="M794" s="33" t="s">
        <v>71</v>
      </c>
      <c r="N794" s="33" t="s">
        <v>301</v>
      </c>
      <c r="O794" s="33" t="s">
        <v>113</v>
      </c>
      <c r="P794" s="33">
        <v>796</v>
      </c>
      <c r="Q794" s="33" t="s">
        <v>49</v>
      </c>
      <c r="R794" s="48">
        <v>4</v>
      </c>
      <c r="S794" s="48">
        <v>1290</v>
      </c>
      <c r="T794" s="48">
        <v>0</v>
      </c>
      <c r="U794" s="48">
        <f>T794*1.12</f>
        <v>0</v>
      </c>
      <c r="V794" s="33"/>
      <c r="W794" s="33">
        <v>2016</v>
      </c>
      <c r="X794" s="33">
        <v>19</v>
      </c>
      <c r="Y794" s="42"/>
      <c r="Z794" s="41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</row>
    <row r="795" spans="1:102" s="45" customFormat="1" ht="50.1" customHeight="1">
      <c r="A795" s="76" t="s">
        <v>2168</v>
      </c>
      <c r="B795" s="60" t="s">
        <v>35</v>
      </c>
      <c r="C795" s="47" t="s">
        <v>2164</v>
      </c>
      <c r="D795" s="47" t="s">
        <v>2120</v>
      </c>
      <c r="E795" s="47" t="s">
        <v>2165</v>
      </c>
      <c r="F795" s="47" t="s">
        <v>2166</v>
      </c>
      <c r="G795" s="33" t="s">
        <v>40</v>
      </c>
      <c r="H795" s="261">
        <v>0</v>
      </c>
      <c r="I795" s="262">
        <v>590000000</v>
      </c>
      <c r="J795" s="74" t="s">
        <v>392</v>
      </c>
      <c r="K795" s="358" t="s">
        <v>836</v>
      </c>
      <c r="L795" s="31" t="s">
        <v>394</v>
      </c>
      <c r="M795" s="31" t="s">
        <v>71</v>
      </c>
      <c r="N795" s="31" t="s">
        <v>395</v>
      </c>
      <c r="O795" s="31" t="s">
        <v>396</v>
      </c>
      <c r="P795" s="76">
        <v>796</v>
      </c>
      <c r="Q795" s="31" t="s">
        <v>49</v>
      </c>
      <c r="R795" s="48">
        <v>4</v>
      </c>
      <c r="S795" s="48">
        <v>2700</v>
      </c>
      <c r="T795" s="48">
        <f>S795*R795</f>
        <v>10800</v>
      </c>
      <c r="U795" s="359">
        <f>T795*1.12</f>
        <v>12096.000000000002</v>
      </c>
      <c r="V795" s="31"/>
      <c r="W795" s="74">
        <v>2016</v>
      </c>
      <c r="X795" s="31"/>
      <c r="Y795" s="42"/>
      <c r="Z795" s="41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</row>
    <row r="796" spans="1:102" ht="50.1" customHeight="1">
      <c r="A796" s="30" t="s">
        <v>2169</v>
      </c>
      <c r="B796" s="31" t="s">
        <v>35</v>
      </c>
      <c r="C796" s="32" t="s">
        <v>2170</v>
      </c>
      <c r="D796" s="32" t="s">
        <v>2120</v>
      </c>
      <c r="E796" s="32" t="s">
        <v>2171</v>
      </c>
      <c r="F796" s="32" t="s">
        <v>2172</v>
      </c>
      <c r="G796" s="33" t="s">
        <v>40</v>
      </c>
      <c r="H796" s="34">
        <v>0</v>
      </c>
      <c r="I796" s="33" t="s">
        <v>41</v>
      </c>
      <c r="J796" s="33" t="s">
        <v>42</v>
      </c>
      <c r="K796" s="33" t="s">
        <v>70</v>
      </c>
      <c r="L796" s="33" t="s">
        <v>300</v>
      </c>
      <c r="M796" s="33" t="s">
        <v>71</v>
      </c>
      <c r="N796" s="33" t="s">
        <v>301</v>
      </c>
      <c r="O796" s="33" t="s">
        <v>73</v>
      </c>
      <c r="P796" s="33" t="s">
        <v>48</v>
      </c>
      <c r="Q796" s="33" t="s">
        <v>49</v>
      </c>
      <c r="R796" s="35">
        <v>5</v>
      </c>
      <c r="S796" s="35">
        <v>19260</v>
      </c>
      <c r="T796" s="36">
        <v>0</v>
      </c>
      <c r="U796" s="37">
        <f t="shared" si="43"/>
        <v>0</v>
      </c>
      <c r="V796" s="38" t="s">
        <v>50</v>
      </c>
      <c r="W796" s="33">
        <v>2016</v>
      </c>
      <c r="X796" s="39">
        <v>11</v>
      </c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</row>
    <row r="797" spans="1:102" ht="50.1" customHeight="1">
      <c r="A797" s="46" t="s">
        <v>2173</v>
      </c>
      <c r="B797" s="31" t="s">
        <v>35</v>
      </c>
      <c r="C797" s="47" t="s">
        <v>2170</v>
      </c>
      <c r="D797" s="32" t="s">
        <v>2120</v>
      </c>
      <c r="E797" s="47" t="s">
        <v>2171</v>
      </c>
      <c r="F797" s="47" t="s">
        <v>2172</v>
      </c>
      <c r="G797" s="33" t="s">
        <v>40</v>
      </c>
      <c r="H797" s="31">
        <v>0</v>
      </c>
      <c r="I797" s="33" t="s">
        <v>41</v>
      </c>
      <c r="J797" s="33" t="s">
        <v>42</v>
      </c>
      <c r="K797" s="33" t="s">
        <v>180</v>
      </c>
      <c r="L797" s="33" t="s">
        <v>300</v>
      </c>
      <c r="M797" s="33" t="s">
        <v>71</v>
      </c>
      <c r="N797" s="33" t="s">
        <v>301</v>
      </c>
      <c r="O797" s="33" t="s">
        <v>113</v>
      </c>
      <c r="P797" s="33" t="s">
        <v>48</v>
      </c>
      <c r="Q797" s="33" t="s">
        <v>49</v>
      </c>
      <c r="R797" s="68">
        <v>5</v>
      </c>
      <c r="S797" s="59">
        <f>18000*1.07</f>
        <v>19260</v>
      </c>
      <c r="T797" s="49">
        <f>R797*S797</f>
        <v>96300</v>
      </c>
      <c r="U797" s="49">
        <f>T797*1.12</f>
        <v>107856.00000000001</v>
      </c>
      <c r="V797" s="33"/>
      <c r="W797" s="33">
        <v>2016</v>
      </c>
      <c r="X797" s="33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</row>
    <row r="798" spans="1:102" ht="50.1" customHeight="1">
      <c r="A798" s="30" t="s">
        <v>2174</v>
      </c>
      <c r="B798" s="31" t="s">
        <v>35</v>
      </c>
      <c r="C798" s="32" t="s">
        <v>2175</v>
      </c>
      <c r="D798" s="32" t="s">
        <v>2120</v>
      </c>
      <c r="E798" s="32" t="s">
        <v>2176</v>
      </c>
      <c r="F798" s="32" t="s">
        <v>2177</v>
      </c>
      <c r="G798" s="33" t="s">
        <v>40</v>
      </c>
      <c r="H798" s="34">
        <v>0</v>
      </c>
      <c r="I798" s="33" t="s">
        <v>41</v>
      </c>
      <c r="J798" s="33" t="s">
        <v>42</v>
      </c>
      <c r="K798" s="33" t="s">
        <v>70</v>
      </c>
      <c r="L798" s="33" t="s">
        <v>300</v>
      </c>
      <c r="M798" s="33" t="s">
        <v>71</v>
      </c>
      <c r="N798" s="33" t="s">
        <v>301</v>
      </c>
      <c r="O798" s="33" t="s">
        <v>73</v>
      </c>
      <c r="P798" s="33" t="s">
        <v>48</v>
      </c>
      <c r="Q798" s="33" t="s">
        <v>49</v>
      </c>
      <c r="R798" s="35">
        <v>15</v>
      </c>
      <c r="S798" s="35">
        <v>800</v>
      </c>
      <c r="T798" s="36">
        <v>0</v>
      </c>
      <c r="U798" s="37">
        <f t="shared" si="43"/>
        <v>0</v>
      </c>
      <c r="V798" s="38" t="s">
        <v>50</v>
      </c>
      <c r="W798" s="33">
        <v>2016</v>
      </c>
      <c r="X798" s="39">
        <v>11</v>
      </c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</row>
    <row r="799" spans="1:102" ht="50.1" customHeight="1">
      <c r="A799" s="46" t="s">
        <v>2178</v>
      </c>
      <c r="B799" s="31" t="s">
        <v>35</v>
      </c>
      <c r="C799" s="47" t="s">
        <v>2175</v>
      </c>
      <c r="D799" s="47" t="s">
        <v>2120</v>
      </c>
      <c r="E799" s="47" t="s">
        <v>2176</v>
      </c>
      <c r="F799" s="47" t="s">
        <v>2177</v>
      </c>
      <c r="G799" s="33" t="s">
        <v>40</v>
      </c>
      <c r="H799" s="31">
        <v>0</v>
      </c>
      <c r="I799" s="33" t="s">
        <v>41</v>
      </c>
      <c r="J799" s="33" t="s">
        <v>42</v>
      </c>
      <c r="K799" s="33" t="s">
        <v>180</v>
      </c>
      <c r="L799" s="33" t="s">
        <v>300</v>
      </c>
      <c r="M799" s="33" t="s">
        <v>71</v>
      </c>
      <c r="N799" s="33" t="s">
        <v>301</v>
      </c>
      <c r="O799" s="33" t="s">
        <v>113</v>
      </c>
      <c r="P799" s="33" t="s">
        <v>48</v>
      </c>
      <c r="Q799" s="33" t="s">
        <v>49</v>
      </c>
      <c r="R799" s="68">
        <v>15</v>
      </c>
      <c r="S799" s="59">
        <v>800</v>
      </c>
      <c r="T799" s="49">
        <f>R799*S799</f>
        <v>12000</v>
      </c>
      <c r="U799" s="49">
        <f>T799*1.12</f>
        <v>13440.000000000002</v>
      </c>
      <c r="V799" s="33"/>
      <c r="W799" s="33">
        <v>2016</v>
      </c>
      <c r="X799" s="33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</row>
    <row r="800" spans="1:102" ht="50.1" customHeight="1">
      <c r="A800" s="30" t="s">
        <v>2179</v>
      </c>
      <c r="B800" s="31" t="s">
        <v>35</v>
      </c>
      <c r="C800" s="32" t="s">
        <v>2175</v>
      </c>
      <c r="D800" s="32" t="s">
        <v>2120</v>
      </c>
      <c r="E800" s="32" t="s">
        <v>2176</v>
      </c>
      <c r="F800" s="32" t="s">
        <v>2180</v>
      </c>
      <c r="G800" s="33" t="s">
        <v>40</v>
      </c>
      <c r="H800" s="34">
        <v>0</v>
      </c>
      <c r="I800" s="33" t="s">
        <v>41</v>
      </c>
      <c r="J800" s="33" t="s">
        <v>42</v>
      </c>
      <c r="K800" s="33" t="s">
        <v>70</v>
      </c>
      <c r="L800" s="33" t="s">
        <v>300</v>
      </c>
      <c r="M800" s="33" t="s">
        <v>71</v>
      </c>
      <c r="N800" s="33" t="s">
        <v>301</v>
      </c>
      <c r="O800" s="33" t="s">
        <v>73</v>
      </c>
      <c r="P800" s="33" t="s">
        <v>48</v>
      </c>
      <c r="Q800" s="33" t="s">
        <v>49</v>
      </c>
      <c r="R800" s="35">
        <v>3</v>
      </c>
      <c r="S800" s="35">
        <v>4600</v>
      </c>
      <c r="T800" s="36">
        <v>0</v>
      </c>
      <c r="U800" s="37">
        <f t="shared" si="43"/>
        <v>0</v>
      </c>
      <c r="V800" s="38" t="s">
        <v>50</v>
      </c>
      <c r="W800" s="33">
        <v>2016</v>
      </c>
      <c r="X800" s="39">
        <v>11</v>
      </c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</row>
    <row r="801" spans="1:102" ht="50.1" customHeight="1">
      <c r="A801" s="46" t="s">
        <v>2181</v>
      </c>
      <c r="B801" s="31" t="s">
        <v>35</v>
      </c>
      <c r="C801" s="47" t="s">
        <v>2175</v>
      </c>
      <c r="D801" s="47" t="s">
        <v>2120</v>
      </c>
      <c r="E801" s="47" t="s">
        <v>2176</v>
      </c>
      <c r="F801" s="47" t="s">
        <v>2180</v>
      </c>
      <c r="G801" s="33" t="s">
        <v>40</v>
      </c>
      <c r="H801" s="31">
        <v>0</v>
      </c>
      <c r="I801" s="33" t="s">
        <v>41</v>
      </c>
      <c r="J801" s="33" t="s">
        <v>42</v>
      </c>
      <c r="K801" s="33" t="s">
        <v>180</v>
      </c>
      <c r="L801" s="33" t="s">
        <v>300</v>
      </c>
      <c r="M801" s="33" t="s">
        <v>71</v>
      </c>
      <c r="N801" s="33" t="s">
        <v>301</v>
      </c>
      <c r="O801" s="33" t="s">
        <v>113</v>
      </c>
      <c r="P801" s="33" t="s">
        <v>48</v>
      </c>
      <c r="Q801" s="33" t="s">
        <v>49</v>
      </c>
      <c r="R801" s="68">
        <v>3</v>
      </c>
      <c r="S801" s="59">
        <v>4600</v>
      </c>
      <c r="T801" s="49">
        <f>R801*S801</f>
        <v>13800</v>
      </c>
      <c r="U801" s="49">
        <f>T801*1.12</f>
        <v>15456.000000000002</v>
      </c>
      <c r="V801" s="33"/>
      <c r="W801" s="33">
        <v>2016</v>
      </c>
      <c r="X801" s="33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</row>
    <row r="802" spans="1:102" ht="50.1" customHeight="1">
      <c r="A802" s="30" t="s">
        <v>2182</v>
      </c>
      <c r="B802" s="31" t="s">
        <v>35</v>
      </c>
      <c r="C802" s="32" t="s">
        <v>2183</v>
      </c>
      <c r="D802" s="32" t="s">
        <v>2120</v>
      </c>
      <c r="E802" s="32" t="s">
        <v>2184</v>
      </c>
      <c r="F802" s="32" t="s">
        <v>2185</v>
      </c>
      <c r="G802" s="33" t="s">
        <v>40</v>
      </c>
      <c r="H802" s="34">
        <v>0</v>
      </c>
      <c r="I802" s="33" t="s">
        <v>41</v>
      </c>
      <c r="J802" s="33" t="s">
        <v>42</v>
      </c>
      <c r="K802" s="33" t="s">
        <v>70</v>
      </c>
      <c r="L802" s="33" t="s">
        <v>300</v>
      </c>
      <c r="M802" s="33" t="s">
        <v>71</v>
      </c>
      <c r="N802" s="33" t="s">
        <v>301</v>
      </c>
      <c r="O802" s="33" t="s">
        <v>73</v>
      </c>
      <c r="P802" s="33" t="s">
        <v>48</v>
      </c>
      <c r="Q802" s="33" t="s">
        <v>49</v>
      </c>
      <c r="R802" s="35">
        <v>4</v>
      </c>
      <c r="S802" s="35">
        <v>34800</v>
      </c>
      <c r="T802" s="36">
        <v>0</v>
      </c>
      <c r="U802" s="37">
        <f t="shared" si="43"/>
        <v>0</v>
      </c>
      <c r="V802" s="38" t="s">
        <v>50</v>
      </c>
      <c r="W802" s="33">
        <v>2016</v>
      </c>
      <c r="X802" s="39">
        <v>11</v>
      </c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</row>
    <row r="803" spans="1:102" ht="50.1" customHeight="1">
      <c r="A803" s="46" t="s">
        <v>2186</v>
      </c>
      <c r="B803" s="31" t="s">
        <v>35</v>
      </c>
      <c r="C803" s="47" t="s">
        <v>2183</v>
      </c>
      <c r="D803" s="47" t="s">
        <v>2120</v>
      </c>
      <c r="E803" s="47" t="s">
        <v>2184</v>
      </c>
      <c r="F803" s="47" t="s">
        <v>2185</v>
      </c>
      <c r="G803" s="33" t="s">
        <v>40</v>
      </c>
      <c r="H803" s="31">
        <v>0</v>
      </c>
      <c r="I803" s="33" t="s">
        <v>41</v>
      </c>
      <c r="J803" s="33" t="s">
        <v>42</v>
      </c>
      <c r="K803" s="33" t="s">
        <v>180</v>
      </c>
      <c r="L803" s="33" t="s">
        <v>300</v>
      </c>
      <c r="M803" s="33" t="s">
        <v>71</v>
      </c>
      <c r="N803" s="33" t="s">
        <v>301</v>
      </c>
      <c r="O803" s="33" t="s">
        <v>113</v>
      </c>
      <c r="P803" s="33" t="s">
        <v>48</v>
      </c>
      <c r="Q803" s="33" t="s">
        <v>49</v>
      </c>
      <c r="R803" s="68">
        <v>4</v>
      </c>
      <c r="S803" s="59">
        <v>34800</v>
      </c>
      <c r="T803" s="49">
        <f>R803*S803</f>
        <v>139200</v>
      </c>
      <c r="U803" s="49">
        <f>T803*1.12</f>
        <v>155904.00000000003</v>
      </c>
      <c r="V803" s="33"/>
      <c r="W803" s="33">
        <v>2016</v>
      </c>
      <c r="X803" s="33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</row>
    <row r="804" spans="1:102" ht="50.1" customHeight="1">
      <c r="A804" s="30" t="s">
        <v>2187</v>
      </c>
      <c r="B804" s="31" t="s">
        <v>35</v>
      </c>
      <c r="C804" s="32" t="s">
        <v>2188</v>
      </c>
      <c r="D804" s="32" t="s">
        <v>2120</v>
      </c>
      <c r="E804" s="32" t="s">
        <v>2189</v>
      </c>
      <c r="F804" s="32" t="s">
        <v>2190</v>
      </c>
      <c r="G804" s="33" t="s">
        <v>40</v>
      </c>
      <c r="H804" s="34">
        <v>0</v>
      </c>
      <c r="I804" s="33" t="s">
        <v>41</v>
      </c>
      <c r="J804" s="33" t="s">
        <v>42</v>
      </c>
      <c r="K804" s="33" t="s">
        <v>70</v>
      </c>
      <c r="L804" s="33" t="s">
        <v>300</v>
      </c>
      <c r="M804" s="33" t="s">
        <v>71</v>
      </c>
      <c r="N804" s="33" t="s">
        <v>301</v>
      </c>
      <c r="O804" s="33" t="s">
        <v>73</v>
      </c>
      <c r="P804" s="33" t="s">
        <v>48</v>
      </c>
      <c r="Q804" s="33" t="s">
        <v>49</v>
      </c>
      <c r="R804" s="35">
        <v>4</v>
      </c>
      <c r="S804" s="35">
        <v>40200</v>
      </c>
      <c r="T804" s="36">
        <v>0</v>
      </c>
      <c r="U804" s="37">
        <f t="shared" si="43"/>
        <v>0</v>
      </c>
      <c r="V804" s="38" t="s">
        <v>50</v>
      </c>
      <c r="W804" s="33">
        <v>2016</v>
      </c>
      <c r="X804" s="39">
        <v>11</v>
      </c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</row>
    <row r="805" spans="1:102" ht="50.1" customHeight="1">
      <c r="A805" s="46" t="s">
        <v>2191</v>
      </c>
      <c r="B805" s="31" t="s">
        <v>35</v>
      </c>
      <c r="C805" s="47" t="s">
        <v>2188</v>
      </c>
      <c r="D805" s="47" t="s">
        <v>2120</v>
      </c>
      <c r="E805" s="47" t="s">
        <v>2189</v>
      </c>
      <c r="F805" s="47" t="s">
        <v>2190</v>
      </c>
      <c r="G805" s="33" t="s">
        <v>40</v>
      </c>
      <c r="H805" s="31">
        <v>0</v>
      </c>
      <c r="I805" s="33" t="s">
        <v>41</v>
      </c>
      <c r="J805" s="33" t="s">
        <v>42</v>
      </c>
      <c r="K805" s="33" t="s">
        <v>180</v>
      </c>
      <c r="L805" s="33" t="s">
        <v>300</v>
      </c>
      <c r="M805" s="33" t="s">
        <v>71</v>
      </c>
      <c r="N805" s="33" t="s">
        <v>301</v>
      </c>
      <c r="O805" s="33" t="s">
        <v>113</v>
      </c>
      <c r="P805" s="33" t="s">
        <v>48</v>
      </c>
      <c r="Q805" s="33" t="s">
        <v>49</v>
      </c>
      <c r="R805" s="68">
        <v>4</v>
      </c>
      <c r="S805" s="59">
        <v>40200</v>
      </c>
      <c r="T805" s="49">
        <f>R805*S805</f>
        <v>160800</v>
      </c>
      <c r="U805" s="49">
        <f>T805*1.12</f>
        <v>180096.00000000003</v>
      </c>
      <c r="V805" s="33"/>
      <c r="W805" s="33">
        <v>2016</v>
      </c>
      <c r="X805" s="33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</row>
    <row r="806" spans="1:102" ht="50.1" customHeight="1">
      <c r="A806" s="30" t="s">
        <v>2192</v>
      </c>
      <c r="B806" s="31" t="s">
        <v>35</v>
      </c>
      <c r="C806" s="32" t="s">
        <v>2175</v>
      </c>
      <c r="D806" s="32" t="s">
        <v>2120</v>
      </c>
      <c r="E806" s="32" t="s">
        <v>2176</v>
      </c>
      <c r="F806" s="32" t="s">
        <v>2193</v>
      </c>
      <c r="G806" s="33" t="s">
        <v>40</v>
      </c>
      <c r="H806" s="34">
        <v>0</v>
      </c>
      <c r="I806" s="33" t="s">
        <v>41</v>
      </c>
      <c r="J806" s="33" t="s">
        <v>42</v>
      </c>
      <c r="K806" s="33" t="s">
        <v>70</v>
      </c>
      <c r="L806" s="33" t="s">
        <v>300</v>
      </c>
      <c r="M806" s="33" t="s">
        <v>71</v>
      </c>
      <c r="N806" s="33" t="s">
        <v>301</v>
      </c>
      <c r="O806" s="33" t="s">
        <v>73</v>
      </c>
      <c r="P806" s="33" t="s">
        <v>48</v>
      </c>
      <c r="Q806" s="33" t="s">
        <v>49</v>
      </c>
      <c r="R806" s="35">
        <v>17</v>
      </c>
      <c r="S806" s="35">
        <v>800</v>
      </c>
      <c r="T806" s="36">
        <v>0</v>
      </c>
      <c r="U806" s="37">
        <f t="shared" si="43"/>
        <v>0</v>
      </c>
      <c r="V806" s="38" t="s">
        <v>50</v>
      </c>
      <c r="W806" s="33">
        <v>2016</v>
      </c>
      <c r="X806" s="39">
        <v>11</v>
      </c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</row>
    <row r="807" spans="1:102" ht="50.1" customHeight="1">
      <c r="A807" s="46" t="s">
        <v>2194</v>
      </c>
      <c r="B807" s="31" t="s">
        <v>35</v>
      </c>
      <c r="C807" s="47" t="s">
        <v>2175</v>
      </c>
      <c r="D807" s="47" t="s">
        <v>2120</v>
      </c>
      <c r="E807" s="47" t="s">
        <v>2176</v>
      </c>
      <c r="F807" s="47" t="s">
        <v>2193</v>
      </c>
      <c r="G807" s="33" t="s">
        <v>40</v>
      </c>
      <c r="H807" s="31">
        <v>0</v>
      </c>
      <c r="I807" s="33" t="s">
        <v>41</v>
      </c>
      <c r="J807" s="33" t="s">
        <v>42</v>
      </c>
      <c r="K807" s="33" t="s">
        <v>180</v>
      </c>
      <c r="L807" s="33" t="s">
        <v>300</v>
      </c>
      <c r="M807" s="33" t="s">
        <v>71</v>
      </c>
      <c r="N807" s="33" t="s">
        <v>301</v>
      </c>
      <c r="O807" s="33" t="s">
        <v>113</v>
      </c>
      <c r="P807" s="33" t="s">
        <v>48</v>
      </c>
      <c r="Q807" s="33" t="s">
        <v>49</v>
      </c>
      <c r="R807" s="68">
        <v>17</v>
      </c>
      <c r="S807" s="59">
        <v>800</v>
      </c>
      <c r="T807" s="49">
        <f>R807*S807</f>
        <v>13600</v>
      </c>
      <c r="U807" s="49">
        <f>T807*1.12</f>
        <v>15232.000000000002</v>
      </c>
      <c r="V807" s="33"/>
      <c r="W807" s="33">
        <v>2016</v>
      </c>
      <c r="X807" s="33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</row>
    <row r="808" spans="1:102" ht="50.1" customHeight="1">
      <c r="A808" s="30" t="s">
        <v>2195</v>
      </c>
      <c r="B808" s="31" t="s">
        <v>35</v>
      </c>
      <c r="C808" s="32" t="s">
        <v>2175</v>
      </c>
      <c r="D808" s="32" t="s">
        <v>2120</v>
      </c>
      <c r="E808" s="32" t="s">
        <v>2176</v>
      </c>
      <c r="F808" s="32" t="s">
        <v>2196</v>
      </c>
      <c r="G808" s="33" t="s">
        <v>40</v>
      </c>
      <c r="H808" s="34">
        <v>0</v>
      </c>
      <c r="I808" s="33" t="s">
        <v>41</v>
      </c>
      <c r="J808" s="33" t="s">
        <v>42</v>
      </c>
      <c r="K808" s="33" t="s">
        <v>70</v>
      </c>
      <c r="L808" s="33" t="s">
        <v>300</v>
      </c>
      <c r="M808" s="33" t="s">
        <v>71</v>
      </c>
      <c r="N808" s="33" t="s">
        <v>301</v>
      </c>
      <c r="O808" s="33" t="s">
        <v>73</v>
      </c>
      <c r="P808" s="33" t="s">
        <v>48</v>
      </c>
      <c r="Q808" s="33" t="s">
        <v>49</v>
      </c>
      <c r="R808" s="35">
        <v>3</v>
      </c>
      <c r="S808" s="35">
        <v>7000</v>
      </c>
      <c r="T808" s="36">
        <v>0</v>
      </c>
      <c r="U808" s="37">
        <f t="shared" si="43"/>
        <v>0</v>
      </c>
      <c r="V808" s="38" t="s">
        <v>50</v>
      </c>
      <c r="W808" s="33">
        <v>2016</v>
      </c>
      <c r="X808" s="39">
        <v>11</v>
      </c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</row>
    <row r="809" spans="1:102" ht="50.1" customHeight="1">
      <c r="A809" s="46" t="s">
        <v>2197</v>
      </c>
      <c r="B809" s="31" t="s">
        <v>35</v>
      </c>
      <c r="C809" s="47" t="s">
        <v>2175</v>
      </c>
      <c r="D809" s="47" t="s">
        <v>2120</v>
      </c>
      <c r="E809" s="47" t="s">
        <v>2176</v>
      </c>
      <c r="F809" s="47" t="s">
        <v>2196</v>
      </c>
      <c r="G809" s="33" t="s">
        <v>40</v>
      </c>
      <c r="H809" s="31">
        <v>0</v>
      </c>
      <c r="I809" s="33" t="s">
        <v>41</v>
      </c>
      <c r="J809" s="33" t="s">
        <v>42</v>
      </c>
      <c r="K809" s="33" t="s">
        <v>180</v>
      </c>
      <c r="L809" s="33" t="s">
        <v>300</v>
      </c>
      <c r="M809" s="33" t="s">
        <v>71</v>
      </c>
      <c r="N809" s="33" t="s">
        <v>301</v>
      </c>
      <c r="O809" s="33" t="s">
        <v>113</v>
      </c>
      <c r="P809" s="33" t="s">
        <v>48</v>
      </c>
      <c r="Q809" s="33" t="s">
        <v>49</v>
      </c>
      <c r="R809" s="68">
        <v>3</v>
      </c>
      <c r="S809" s="59">
        <v>7000</v>
      </c>
      <c r="T809" s="49">
        <f>R809*S809</f>
        <v>21000</v>
      </c>
      <c r="U809" s="49">
        <f>T809*1.12</f>
        <v>23520.000000000004</v>
      </c>
      <c r="V809" s="33"/>
      <c r="W809" s="33">
        <v>2016</v>
      </c>
      <c r="X809" s="33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</row>
    <row r="810" spans="1:102" ht="50.1" customHeight="1">
      <c r="A810" s="30" t="s">
        <v>2198</v>
      </c>
      <c r="B810" s="31" t="s">
        <v>35</v>
      </c>
      <c r="C810" s="32" t="s">
        <v>2199</v>
      </c>
      <c r="D810" s="32" t="s">
        <v>2200</v>
      </c>
      <c r="E810" s="32" t="s">
        <v>2201</v>
      </c>
      <c r="F810" s="32" t="s">
        <v>2202</v>
      </c>
      <c r="G810" s="33" t="s">
        <v>40</v>
      </c>
      <c r="H810" s="34">
        <v>0</v>
      </c>
      <c r="I810" s="33" t="s">
        <v>41</v>
      </c>
      <c r="J810" s="33" t="s">
        <v>42</v>
      </c>
      <c r="K810" s="33" t="s">
        <v>70</v>
      </c>
      <c r="L810" s="33" t="s">
        <v>300</v>
      </c>
      <c r="M810" s="33" t="s">
        <v>71</v>
      </c>
      <c r="N810" s="33" t="s">
        <v>301</v>
      </c>
      <c r="O810" s="33" t="s">
        <v>73</v>
      </c>
      <c r="P810" s="33" t="s">
        <v>48</v>
      </c>
      <c r="Q810" s="33" t="s">
        <v>49</v>
      </c>
      <c r="R810" s="35">
        <v>8</v>
      </c>
      <c r="S810" s="35">
        <v>5900</v>
      </c>
      <c r="T810" s="36">
        <v>0</v>
      </c>
      <c r="U810" s="37">
        <f t="shared" si="43"/>
        <v>0</v>
      </c>
      <c r="V810" s="38" t="s">
        <v>50</v>
      </c>
      <c r="W810" s="33">
        <v>2016</v>
      </c>
      <c r="X810" s="39">
        <v>11</v>
      </c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</row>
    <row r="811" spans="1:102" ht="50.1" customHeight="1">
      <c r="A811" s="46" t="s">
        <v>2203</v>
      </c>
      <c r="B811" s="31" t="s">
        <v>35</v>
      </c>
      <c r="C811" s="47" t="s">
        <v>2199</v>
      </c>
      <c r="D811" s="47" t="s">
        <v>2200</v>
      </c>
      <c r="E811" s="47" t="s">
        <v>2201</v>
      </c>
      <c r="F811" s="47" t="s">
        <v>2202</v>
      </c>
      <c r="G811" s="33" t="s">
        <v>40</v>
      </c>
      <c r="H811" s="31">
        <v>0</v>
      </c>
      <c r="I811" s="33" t="s">
        <v>41</v>
      </c>
      <c r="J811" s="33" t="s">
        <v>42</v>
      </c>
      <c r="K811" s="33" t="s">
        <v>180</v>
      </c>
      <c r="L811" s="33" t="s">
        <v>300</v>
      </c>
      <c r="M811" s="33" t="s">
        <v>71</v>
      </c>
      <c r="N811" s="33" t="s">
        <v>301</v>
      </c>
      <c r="O811" s="33" t="s">
        <v>113</v>
      </c>
      <c r="P811" s="33" t="s">
        <v>48</v>
      </c>
      <c r="Q811" s="33" t="s">
        <v>49</v>
      </c>
      <c r="R811" s="68">
        <v>8</v>
      </c>
      <c r="S811" s="59">
        <v>5900</v>
      </c>
      <c r="T811" s="49">
        <f>R811*S811</f>
        <v>47200</v>
      </c>
      <c r="U811" s="49">
        <f>T811*1.12</f>
        <v>52864.000000000007</v>
      </c>
      <c r="V811" s="33"/>
      <c r="W811" s="33">
        <v>2016</v>
      </c>
      <c r="X811" s="33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</row>
    <row r="812" spans="1:102" ht="50.1" customHeight="1">
      <c r="A812" s="30" t="s">
        <v>2204</v>
      </c>
      <c r="B812" s="31" t="s">
        <v>35</v>
      </c>
      <c r="C812" s="32" t="s">
        <v>2205</v>
      </c>
      <c r="D812" s="32" t="s">
        <v>2200</v>
      </c>
      <c r="E812" s="32" t="s">
        <v>2206</v>
      </c>
      <c r="F812" s="32" t="s">
        <v>2207</v>
      </c>
      <c r="G812" s="33" t="s">
        <v>40</v>
      </c>
      <c r="H812" s="34">
        <v>0</v>
      </c>
      <c r="I812" s="33" t="s">
        <v>41</v>
      </c>
      <c r="J812" s="33" t="s">
        <v>42</v>
      </c>
      <c r="K812" s="33" t="s">
        <v>70</v>
      </c>
      <c r="L812" s="33" t="s">
        <v>300</v>
      </c>
      <c r="M812" s="33" t="s">
        <v>71</v>
      </c>
      <c r="N812" s="33" t="s">
        <v>301</v>
      </c>
      <c r="O812" s="33" t="s">
        <v>73</v>
      </c>
      <c r="P812" s="33" t="s">
        <v>48</v>
      </c>
      <c r="Q812" s="33" t="s">
        <v>49</v>
      </c>
      <c r="R812" s="35">
        <v>3</v>
      </c>
      <c r="S812" s="35">
        <v>7000</v>
      </c>
      <c r="T812" s="36">
        <v>0</v>
      </c>
      <c r="U812" s="37">
        <f t="shared" si="43"/>
        <v>0</v>
      </c>
      <c r="V812" s="38" t="s">
        <v>50</v>
      </c>
      <c r="W812" s="33">
        <v>2016</v>
      </c>
      <c r="X812" s="39">
        <v>11</v>
      </c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</row>
    <row r="813" spans="1:102" ht="50.1" customHeight="1">
      <c r="A813" s="46" t="s">
        <v>2208</v>
      </c>
      <c r="B813" s="31" t="s">
        <v>35</v>
      </c>
      <c r="C813" s="47" t="s">
        <v>2205</v>
      </c>
      <c r="D813" s="47" t="s">
        <v>2200</v>
      </c>
      <c r="E813" s="47" t="s">
        <v>2206</v>
      </c>
      <c r="F813" s="47" t="s">
        <v>2207</v>
      </c>
      <c r="G813" s="33" t="s">
        <v>40</v>
      </c>
      <c r="H813" s="31">
        <v>0</v>
      </c>
      <c r="I813" s="33" t="s">
        <v>41</v>
      </c>
      <c r="J813" s="33" t="s">
        <v>42</v>
      </c>
      <c r="K813" s="33" t="s">
        <v>180</v>
      </c>
      <c r="L813" s="33" t="s">
        <v>300</v>
      </c>
      <c r="M813" s="33" t="s">
        <v>71</v>
      </c>
      <c r="N813" s="33" t="s">
        <v>301</v>
      </c>
      <c r="O813" s="33" t="s">
        <v>113</v>
      </c>
      <c r="P813" s="33" t="s">
        <v>48</v>
      </c>
      <c r="Q813" s="33" t="s">
        <v>49</v>
      </c>
      <c r="R813" s="68">
        <v>3</v>
      </c>
      <c r="S813" s="59">
        <v>7000</v>
      </c>
      <c r="T813" s="49">
        <f>R813*S813</f>
        <v>21000</v>
      </c>
      <c r="U813" s="49">
        <f>T813*1.12</f>
        <v>23520.000000000004</v>
      </c>
      <c r="V813" s="33"/>
      <c r="W813" s="33">
        <v>2016</v>
      </c>
      <c r="X813" s="33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</row>
    <row r="814" spans="1:102" ht="50.1" customHeight="1">
      <c r="A814" s="30" t="s">
        <v>2209</v>
      </c>
      <c r="B814" s="31" t="s">
        <v>35</v>
      </c>
      <c r="C814" s="32" t="s">
        <v>2210</v>
      </c>
      <c r="D814" s="32" t="s">
        <v>2211</v>
      </c>
      <c r="E814" s="32" t="s">
        <v>2212</v>
      </c>
      <c r="F814" s="32" t="s">
        <v>2213</v>
      </c>
      <c r="G814" s="33" t="s">
        <v>40</v>
      </c>
      <c r="H814" s="34">
        <v>0</v>
      </c>
      <c r="I814" s="33" t="s">
        <v>41</v>
      </c>
      <c r="J814" s="33" t="s">
        <v>42</v>
      </c>
      <c r="K814" s="33" t="s">
        <v>222</v>
      </c>
      <c r="L814" s="33" t="s">
        <v>44</v>
      </c>
      <c r="M814" s="33" t="s">
        <v>86</v>
      </c>
      <c r="N814" s="33" t="s">
        <v>312</v>
      </c>
      <c r="O814" s="33" t="s">
        <v>58</v>
      </c>
      <c r="P814" s="33" t="s">
        <v>48</v>
      </c>
      <c r="Q814" s="33" t="s">
        <v>49</v>
      </c>
      <c r="R814" s="35">
        <v>89</v>
      </c>
      <c r="S814" s="35">
        <v>2382.66</v>
      </c>
      <c r="T814" s="36">
        <v>0</v>
      </c>
      <c r="U814" s="37">
        <f t="shared" si="43"/>
        <v>0</v>
      </c>
      <c r="V814" s="38" t="s">
        <v>50</v>
      </c>
      <c r="W814" s="33">
        <v>2016</v>
      </c>
      <c r="X814" s="39">
        <v>11</v>
      </c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</row>
    <row r="815" spans="1:102" ht="50.1" customHeight="1">
      <c r="A815" s="46" t="s">
        <v>2214</v>
      </c>
      <c r="B815" s="31" t="s">
        <v>35</v>
      </c>
      <c r="C815" s="47" t="s">
        <v>2210</v>
      </c>
      <c r="D815" s="47" t="s">
        <v>2211</v>
      </c>
      <c r="E815" s="47" t="s">
        <v>2212</v>
      </c>
      <c r="F815" s="47" t="s">
        <v>2213</v>
      </c>
      <c r="G815" s="31" t="s">
        <v>40</v>
      </c>
      <c r="H815" s="31">
        <v>0</v>
      </c>
      <c r="I815" s="33">
        <v>590000000</v>
      </c>
      <c r="J815" s="33" t="s">
        <v>42</v>
      </c>
      <c r="K815" s="31" t="s">
        <v>1288</v>
      </c>
      <c r="L815" s="33" t="s">
        <v>44</v>
      </c>
      <c r="M815" s="31" t="s">
        <v>86</v>
      </c>
      <c r="N815" s="31" t="s">
        <v>523</v>
      </c>
      <c r="O815" s="73" t="s">
        <v>965</v>
      </c>
      <c r="P815" s="33">
        <v>796</v>
      </c>
      <c r="Q815" s="31" t="s">
        <v>49</v>
      </c>
      <c r="R815" s="48">
        <v>89</v>
      </c>
      <c r="S815" s="48">
        <v>2382.66</v>
      </c>
      <c r="T815" s="49">
        <f>R815*S815</f>
        <v>212056.74</v>
      </c>
      <c r="U815" s="49">
        <f>T815*1.12</f>
        <v>237503.54880000002</v>
      </c>
      <c r="V815" s="70"/>
      <c r="W815" s="33">
        <v>2016</v>
      </c>
      <c r="X815" s="31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</row>
    <row r="816" spans="1:102" ht="50.1" customHeight="1">
      <c r="A816" s="30" t="s">
        <v>2215</v>
      </c>
      <c r="B816" s="31" t="s">
        <v>35</v>
      </c>
      <c r="C816" s="32" t="s">
        <v>2216</v>
      </c>
      <c r="D816" s="32" t="s">
        <v>2217</v>
      </c>
      <c r="E816" s="32" t="s">
        <v>2218</v>
      </c>
      <c r="F816" s="32" t="s">
        <v>2219</v>
      </c>
      <c r="G816" s="33" t="s">
        <v>101</v>
      </c>
      <c r="H816" s="34">
        <v>10</v>
      </c>
      <c r="I816" s="33" t="s">
        <v>41</v>
      </c>
      <c r="J816" s="33" t="s">
        <v>42</v>
      </c>
      <c r="K816" s="33" t="s">
        <v>198</v>
      </c>
      <c r="L816" s="33" t="s">
        <v>44</v>
      </c>
      <c r="M816" s="33" t="s">
        <v>86</v>
      </c>
      <c r="N816" s="33" t="s">
        <v>199</v>
      </c>
      <c r="O816" s="33" t="s">
        <v>200</v>
      </c>
      <c r="P816" s="33" t="s">
        <v>131</v>
      </c>
      <c r="Q816" s="33" t="s">
        <v>132</v>
      </c>
      <c r="R816" s="35">
        <v>300</v>
      </c>
      <c r="S816" s="35">
        <v>322.39999999999998</v>
      </c>
      <c r="T816" s="36">
        <v>0</v>
      </c>
      <c r="U816" s="37">
        <f t="shared" si="43"/>
        <v>0</v>
      </c>
      <c r="V816" s="38" t="s">
        <v>50</v>
      </c>
      <c r="W816" s="33">
        <v>2016</v>
      </c>
      <c r="X816" s="39">
        <v>11</v>
      </c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</row>
    <row r="817" spans="1:102" s="45" customFormat="1" ht="50.1" customHeight="1">
      <c r="A817" s="76" t="s">
        <v>2220</v>
      </c>
      <c r="B817" s="31" t="s">
        <v>35</v>
      </c>
      <c r="C817" s="47" t="s">
        <v>2216</v>
      </c>
      <c r="D817" s="47" t="s">
        <v>2217</v>
      </c>
      <c r="E817" s="47" t="s">
        <v>2218</v>
      </c>
      <c r="F817" s="47" t="s">
        <v>2219</v>
      </c>
      <c r="G817" s="31" t="s">
        <v>101</v>
      </c>
      <c r="H817" s="31">
        <v>10</v>
      </c>
      <c r="I817" s="33">
        <v>590000000</v>
      </c>
      <c r="J817" s="33" t="s">
        <v>42</v>
      </c>
      <c r="K817" s="31" t="s">
        <v>202</v>
      </c>
      <c r="L817" s="33" t="s">
        <v>44</v>
      </c>
      <c r="M817" s="31" t="s">
        <v>86</v>
      </c>
      <c r="N817" s="31" t="s">
        <v>46</v>
      </c>
      <c r="O817" s="60" t="s">
        <v>164</v>
      </c>
      <c r="P817" s="33">
        <v>166</v>
      </c>
      <c r="Q817" s="31" t="s">
        <v>132</v>
      </c>
      <c r="R817" s="48">
        <v>300</v>
      </c>
      <c r="S817" s="48">
        <v>322.40000000000003</v>
      </c>
      <c r="T817" s="64">
        <v>0</v>
      </c>
      <c r="U817" s="64">
        <f>T817*1.12</f>
        <v>0</v>
      </c>
      <c r="V817" s="70"/>
      <c r="W817" s="33">
        <v>2016</v>
      </c>
      <c r="X817" s="31" t="s">
        <v>12393</v>
      </c>
      <c r="Y817" s="351" t="s">
        <v>12394</v>
      </c>
      <c r="Z817" s="41"/>
      <c r="AA817" s="42"/>
      <c r="AB817" s="41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</row>
    <row r="818" spans="1:102" s="45" customFormat="1" ht="50.1" customHeight="1">
      <c r="A818" s="76" t="s">
        <v>12395</v>
      </c>
      <c r="B818" s="31" t="s">
        <v>35</v>
      </c>
      <c r="C818" s="47" t="s">
        <v>2216</v>
      </c>
      <c r="D818" s="47" t="s">
        <v>2217</v>
      </c>
      <c r="E818" s="47" t="s">
        <v>2218</v>
      </c>
      <c r="F818" s="175" t="s">
        <v>12396</v>
      </c>
      <c r="G818" s="31" t="s">
        <v>40</v>
      </c>
      <c r="H818" s="31">
        <v>0</v>
      </c>
      <c r="I818" s="33">
        <v>590000000</v>
      </c>
      <c r="J818" s="33" t="s">
        <v>42</v>
      </c>
      <c r="K818" s="31" t="s">
        <v>836</v>
      </c>
      <c r="L818" s="33" t="s">
        <v>42</v>
      </c>
      <c r="M818" s="31" t="s">
        <v>45</v>
      </c>
      <c r="N818" s="31" t="s">
        <v>12397</v>
      </c>
      <c r="O818" s="33" t="s">
        <v>64</v>
      </c>
      <c r="P818" s="33">
        <v>166</v>
      </c>
      <c r="Q818" s="31" t="s">
        <v>132</v>
      </c>
      <c r="R818" s="201">
        <v>169</v>
      </c>
      <c r="S818" s="64">
        <v>250</v>
      </c>
      <c r="T818" s="64">
        <f>R818*S818</f>
        <v>42250</v>
      </c>
      <c r="U818" s="64">
        <f>T818*1.12</f>
        <v>47320.000000000007</v>
      </c>
      <c r="V818" s="128"/>
      <c r="W818" s="33">
        <v>2016</v>
      </c>
      <c r="X818" s="31"/>
      <c r="Y818" s="351" t="s">
        <v>12394</v>
      </c>
      <c r="Z818" s="41"/>
      <c r="AA818" s="42"/>
      <c r="AB818" s="41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</row>
    <row r="819" spans="1:102" ht="50.1" customHeight="1">
      <c r="A819" s="30" t="s">
        <v>2221</v>
      </c>
      <c r="B819" s="31" t="s">
        <v>35</v>
      </c>
      <c r="C819" s="32" t="s">
        <v>2222</v>
      </c>
      <c r="D819" s="32" t="s">
        <v>2217</v>
      </c>
      <c r="E819" s="32" t="s">
        <v>2223</v>
      </c>
      <c r="F819" s="32" t="s">
        <v>2224</v>
      </c>
      <c r="G819" s="33" t="s">
        <v>101</v>
      </c>
      <c r="H819" s="34">
        <v>10</v>
      </c>
      <c r="I819" s="33" t="s">
        <v>41</v>
      </c>
      <c r="J819" s="33" t="s">
        <v>42</v>
      </c>
      <c r="K819" s="33" t="s">
        <v>198</v>
      </c>
      <c r="L819" s="33" t="s">
        <v>44</v>
      </c>
      <c r="M819" s="33" t="s">
        <v>86</v>
      </c>
      <c r="N819" s="33" t="s">
        <v>199</v>
      </c>
      <c r="O819" s="33" t="s">
        <v>200</v>
      </c>
      <c r="P819" s="33" t="s">
        <v>131</v>
      </c>
      <c r="Q819" s="33" t="s">
        <v>132</v>
      </c>
      <c r="R819" s="35">
        <v>1000</v>
      </c>
      <c r="S819" s="35">
        <v>276</v>
      </c>
      <c r="T819" s="36">
        <v>0</v>
      </c>
      <c r="U819" s="37">
        <f t="shared" si="43"/>
        <v>0</v>
      </c>
      <c r="V819" s="38" t="s">
        <v>50</v>
      </c>
      <c r="W819" s="33">
        <v>2016</v>
      </c>
      <c r="X819" s="39">
        <v>11</v>
      </c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</row>
    <row r="820" spans="1:102" ht="50.1" customHeight="1">
      <c r="A820" s="46" t="s">
        <v>2225</v>
      </c>
      <c r="B820" s="31" t="s">
        <v>35</v>
      </c>
      <c r="C820" s="47" t="s">
        <v>2222</v>
      </c>
      <c r="D820" s="47" t="s">
        <v>2217</v>
      </c>
      <c r="E820" s="47" t="s">
        <v>2223</v>
      </c>
      <c r="F820" s="47" t="s">
        <v>2224</v>
      </c>
      <c r="G820" s="31" t="s">
        <v>101</v>
      </c>
      <c r="H820" s="31">
        <v>10</v>
      </c>
      <c r="I820" s="33">
        <v>590000000</v>
      </c>
      <c r="J820" s="33" t="s">
        <v>42</v>
      </c>
      <c r="K820" s="31" t="s">
        <v>202</v>
      </c>
      <c r="L820" s="33" t="s">
        <v>44</v>
      </c>
      <c r="M820" s="31" t="s">
        <v>86</v>
      </c>
      <c r="N820" s="31" t="s">
        <v>46</v>
      </c>
      <c r="O820" s="60" t="s">
        <v>164</v>
      </c>
      <c r="P820" s="33">
        <v>166</v>
      </c>
      <c r="Q820" s="31" t="s">
        <v>132</v>
      </c>
      <c r="R820" s="48">
        <v>1000</v>
      </c>
      <c r="S820" s="48">
        <v>276</v>
      </c>
      <c r="T820" s="49">
        <f>R820*S820</f>
        <v>276000</v>
      </c>
      <c r="U820" s="49">
        <f>T820*1.12</f>
        <v>309120.00000000006</v>
      </c>
      <c r="V820" s="70"/>
      <c r="W820" s="33">
        <v>2016</v>
      </c>
      <c r="X820" s="31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</row>
    <row r="821" spans="1:102" ht="50.1" customHeight="1">
      <c r="A821" s="30" t="s">
        <v>2226</v>
      </c>
      <c r="B821" s="31" t="s">
        <v>35</v>
      </c>
      <c r="C821" s="32" t="s">
        <v>2227</v>
      </c>
      <c r="D821" s="32" t="s">
        <v>2217</v>
      </c>
      <c r="E821" s="32" t="s">
        <v>2228</v>
      </c>
      <c r="F821" s="32" t="s">
        <v>2229</v>
      </c>
      <c r="G821" s="33" t="s">
        <v>40</v>
      </c>
      <c r="H821" s="34">
        <v>0</v>
      </c>
      <c r="I821" s="33" t="s">
        <v>41</v>
      </c>
      <c r="J821" s="33" t="s">
        <v>42</v>
      </c>
      <c r="K821" s="33" t="s">
        <v>2230</v>
      </c>
      <c r="L821" s="33" t="s">
        <v>42</v>
      </c>
      <c r="M821" s="33" t="s">
        <v>86</v>
      </c>
      <c r="N821" s="33" t="s">
        <v>57</v>
      </c>
      <c r="O821" s="33" t="s">
        <v>58</v>
      </c>
      <c r="P821" s="33" t="s">
        <v>131</v>
      </c>
      <c r="Q821" s="33" t="s">
        <v>132</v>
      </c>
      <c r="R821" s="35">
        <v>850</v>
      </c>
      <c r="S821" s="35">
        <v>2000</v>
      </c>
      <c r="T821" s="36">
        <v>0</v>
      </c>
      <c r="U821" s="37">
        <f t="shared" si="43"/>
        <v>0</v>
      </c>
      <c r="V821" s="38" t="s">
        <v>50</v>
      </c>
      <c r="W821" s="33">
        <v>2016</v>
      </c>
      <c r="X821" s="39">
        <v>11</v>
      </c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</row>
    <row r="822" spans="1:102" ht="50.1" customHeight="1">
      <c r="A822" s="46" t="s">
        <v>2231</v>
      </c>
      <c r="B822" s="31" t="s">
        <v>35</v>
      </c>
      <c r="C822" s="47" t="s">
        <v>2227</v>
      </c>
      <c r="D822" s="79" t="s">
        <v>2232</v>
      </c>
      <c r="E822" s="47" t="s">
        <v>2228</v>
      </c>
      <c r="F822" s="79" t="s">
        <v>2229</v>
      </c>
      <c r="G822" s="31" t="s">
        <v>40</v>
      </c>
      <c r="H822" s="31">
        <v>0</v>
      </c>
      <c r="I822" s="73">
        <v>590000000</v>
      </c>
      <c r="J822" s="33" t="s">
        <v>42</v>
      </c>
      <c r="K822" s="54" t="s">
        <v>2233</v>
      </c>
      <c r="L822" s="33" t="s">
        <v>42</v>
      </c>
      <c r="M822" s="107" t="s">
        <v>86</v>
      </c>
      <c r="N822" s="31" t="s">
        <v>57</v>
      </c>
      <c r="O822" s="73" t="s">
        <v>965</v>
      </c>
      <c r="P822" s="136" t="s">
        <v>1378</v>
      </c>
      <c r="Q822" s="107" t="s">
        <v>135</v>
      </c>
      <c r="R822" s="55" t="s">
        <v>2234</v>
      </c>
      <c r="S822" s="129" t="s">
        <v>2235</v>
      </c>
      <c r="T822" s="49">
        <f>R822*S822</f>
        <v>1700000</v>
      </c>
      <c r="U822" s="49">
        <f>T822*1.12</f>
        <v>1904000.0000000002</v>
      </c>
      <c r="V822" s="107"/>
      <c r="W822" s="33">
        <v>2016</v>
      </c>
      <c r="X822" s="31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</row>
    <row r="823" spans="1:102" ht="50.1" customHeight="1">
      <c r="A823" s="30" t="s">
        <v>2236</v>
      </c>
      <c r="B823" s="31" t="s">
        <v>35</v>
      </c>
      <c r="C823" s="32" t="s">
        <v>2237</v>
      </c>
      <c r="D823" s="32" t="s">
        <v>2217</v>
      </c>
      <c r="E823" s="32" t="s">
        <v>2238</v>
      </c>
      <c r="F823" s="32" t="s">
        <v>2239</v>
      </c>
      <c r="G823" s="33" t="s">
        <v>40</v>
      </c>
      <c r="H823" s="34">
        <v>0</v>
      </c>
      <c r="I823" s="33" t="s">
        <v>41</v>
      </c>
      <c r="J823" s="33" t="s">
        <v>42</v>
      </c>
      <c r="K823" s="33" t="s">
        <v>2230</v>
      </c>
      <c r="L823" s="33" t="s">
        <v>42</v>
      </c>
      <c r="M823" s="33" t="s">
        <v>86</v>
      </c>
      <c r="N823" s="33" t="s">
        <v>57</v>
      </c>
      <c r="O823" s="33" t="s">
        <v>58</v>
      </c>
      <c r="P823" s="33" t="s">
        <v>131</v>
      </c>
      <c r="Q823" s="33" t="s">
        <v>132</v>
      </c>
      <c r="R823" s="35">
        <v>75</v>
      </c>
      <c r="S823" s="35">
        <v>1950</v>
      </c>
      <c r="T823" s="36">
        <v>0</v>
      </c>
      <c r="U823" s="37">
        <f t="shared" si="43"/>
        <v>0</v>
      </c>
      <c r="V823" s="38" t="s">
        <v>50</v>
      </c>
      <c r="W823" s="33">
        <v>2016</v>
      </c>
      <c r="X823" s="39">
        <v>11</v>
      </c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</row>
    <row r="824" spans="1:102" ht="50.1" customHeight="1">
      <c r="A824" s="46" t="s">
        <v>2240</v>
      </c>
      <c r="B824" s="31" t="s">
        <v>35</v>
      </c>
      <c r="C824" s="47" t="s">
        <v>2237</v>
      </c>
      <c r="D824" s="79" t="s">
        <v>2232</v>
      </c>
      <c r="E824" s="47" t="s">
        <v>2238</v>
      </c>
      <c r="F824" s="79" t="s">
        <v>2239</v>
      </c>
      <c r="G824" s="31" t="s">
        <v>40</v>
      </c>
      <c r="H824" s="31">
        <v>0</v>
      </c>
      <c r="I824" s="73">
        <v>590000000</v>
      </c>
      <c r="J824" s="33" t="s">
        <v>42</v>
      </c>
      <c r="K824" s="54" t="s">
        <v>2233</v>
      </c>
      <c r="L824" s="33" t="s">
        <v>42</v>
      </c>
      <c r="M824" s="107" t="s">
        <v>86</v>
      </c>
      <c r="N824" s="31" t="s">
        <v>57</v>
      </c>
      <c r="O824" s="73" t="s">
        <v>965</v>
      </c>
      <c r="P824" s="136" t="s">
        <v>131</v>
      </c>
      <c r="Q824" s="107" t="s">
        <v>135</v>
      </c>
      <c r="R824" s="55" t="s">
        <v>2241</v>
      </c>
      <c r="S824" s="129" t="s">
        <v>2242</v>
      </c>
      <c r="T824" s="49">
        <f>R824*S824</f>
        <v>146250</v>
      </c>
      <c r="U824" s="49">
        <f>T824*1.12</f>
        <v>163800.00000000003</v>
      </c>
      <c r="V824" s="107"/>
      <c r="W824" s="33">
        <v>2016</v>
      </c>
      <c r="X824" s="31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</row>
    <row r="825" spans="1:102" ht="50.1" customHeight="1">
      <c r="A825" s="30" t="s">
        <v>2243</v>
      </c>
      <c r="B825" s="31" t="s">
        <v>35</v>
      </c>
      <c r="C825" s="32" t="s">
        <v>2244</v>
      </c>
      <c r="D825" s="32" t="s">
        <v>2245</v>
      </c>
      <c r="E825" s="32" t="s">
        <v>2246</v>
      </c>
      <c r="F825" s="32" t="s">
        <v>2247</v>
      </c>
      <c r="G825" s="33" t="s">
        <v>40</v>
      </c>
      <c r="H825" s="34">
        <v>0</v>
      </c>
      <c r="I825" s="33" t="s">
        <v>41</v>
      </c>
      <c r="J825" s="33" t="s">
        <v>42</v>
      </c>
      <c r="K825" s="33" t="s">
        <v>56</v>
      </c>
      <c r="L825" s="33" t="s">
        <v>44</v>
      </c>
      <c r="M825" s="33" t="s">
        <v>71</v>
      </c>
      <c r="N825" s="33" t="s">
        <v>282</v>
      </c>
      <c r="O825" s="33" t="s">
        <v>73</v>
      </c>
      <c r="P825" s="33" t="s">
        <v>48</v>
      </c>
      <c r="Q825" s="33" t="s">
        <v>49</v>
      </c>
      <c r="R825" s="35">
        <v>12</v>
      </c>
      <c r="S825" s="35">
        <v>192</v>
      </c>
      <c r="T825" s="36">
        <v>0</v>
      </c>
      <c r="U825" s="37">
        <v>0</v>
      </c>
      <c r="V825" s="38" t="s">
        <v>50</v>
      </c>
      <c r="W825" s="33">
        <v>2016</v>
      </c>
      <c r="X825" s="39" t="s">
        <v>50</v>
      </c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</row>
    <row r="826" spans="1:102" ht="50.1" customHeight="1">
      <c r="A826" s="30" t="s">
        <v>2248</v>
      </c>
      <c r="B826" s="31" t="s">
        <v>35</v>
      </c>
      <c r="C826" s="32" t="s">
        <v>2244</v>
      </c>
      <c r="D826" s="32" t="s">
        <v>2245</v>
      </c>
      <c r="E826" s="32" t="s">
        <v>2246</v>
      </c>
      <c r="F826" s="32" t="s">
        <v>2247</v>
      </c>
      <c r="G826" s="33" t="s">
        <v>40</v>
      </c>
      <c r="H826" s="34">
        <v>0</v>
      </c>
      <c r="I826" s="33" t="s">
        <v>41</v>
      </c>
      <c r="J826" s="33" t="s">
        <v>42</v>
      </c>
      <c r="K826" s="33" t="s">
        <v>1414</v>
      </c>
      <c r="L826" s="33" t="s">
        <v>44</v>
      </c>
      <c r="M826" s="33" t="s">
        <v>71</v>
      </c>
      <c r="N826" s="33" t="s">
        <v>282</v>
      </c>
      <c r="O826" s="33" t="s">
        <v>79</v>
      </c>
      <c r="P826" s="33" t="s">
        <v>48</v>
      </c>
      <c r="Q826" s="33" t="s">
        <v>49</v>
      </c>
      <c r="R826" s="35">
        <v>12</v>
      </c>
      <c r="S826" s="35">
        <v>209.821</v>
      </c>
      <c r="T826" s="36">
        <f>R826*S826</f>
        <v>2517.8519999999999</v>
      </c>
      <c r="U826" s="37">
        <f t="shared" ref="U826:U834" si="44">T826*1.12</f>
        <v>2819.99424</v>
      </c>
      <c r="V826" s="38" t="s">
        <v>50</v>
      </c>
      <c r="W826" s="33">
        <v>2016</v>
      </c>
      <c r="X826" s="39" t="s">
        <v>50</v>
      </c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</row>
    <row r="827" spans="1:102" ht="50.1" customHeight="1">
      <c r="A827" s="30" t="s">
        <v>2249</v>
      </c>
      <c r="B827" s="31" t="s">
        <v>35</v>
      </c>
      <c r="C827" s="32" t="s">
        <v>2250</v>
      </c>
      <c r="D827" s="32" t="s">
        <v>2251</v>
      </c>
      <c r="E827" s="32" t="s">
        <v>2252</v>
      </c>
      <c r="F827" s="32" t="s">
        <v>2253</v>
      </c>
      <c r="G827" s="33" t="s">
        <v>40</v>
      </c>
      <c r="H827" s="34">
        <v>0</v>
      </c>
      <c r="I827" s="33" t="s">
        <v>41</v>
      </c>
      <c r="J827" s="33" t="s">
        <v>42</v>
      </c>
      <c r="K827" s="33" t="s">
        <v>493</v>
      </c>
      <c r="L827" s="33" t="s">
        <v>42</v>
      </c>
      <c r="M827" s="33" t="s">
        <v>45</v>
      </c>
      <c r="N827" s="33" t="s">
        <v>57</v>
      </c>
      <c r="O827" s="33" t="s">
        <v>103</v>
      </c>
      <c r="P827" s="33" t="s">
        <v>682</v>
      </c>
      <c r="Q827" s="33" t="s">
        <v>683</v>
      </c>
      <c r="R827" s="35">
        <v>100</v>
      </c>
      <c r="S827" s="35">
        <v>110</v>
      </c>
      <c r="T827" s="36">
        <v>0</v>
      </c>
      <c r="U827" s="37">
        <f t="shared" si="44"/>
        <v>0</v>
      </c>
      <c r="V827" s="38" t="s">
        <v>50</v>
      </c>
      <c r="W827" s="33">
        <v>2016</v>
      </c>
      <c r="X827" s="39">
        <v>11</v>
      </c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</row>
    <row r="828" spans="1:102" ht="50.1" customHeight="1">
      <c r="A828" s="46" t="s">
        <v>2254</v>
      </c>
      <c r="B828" s="31" t="s">
        <v>35</v>
      </c>
      <c r="C828" s="47" t="s">
        <v>2250</v>
      </c>
      <c r="D828" s="65" t="s">
        <v>2255</v>
      </c>
      <c r="E828" s="47" t="s">
        <v>2252</v>
      </c>
      <c r="F828" s="47" t="s">
        <v>2253</v>
      </c>
      <c r="G828" s="31" t="s">
        <v>40</v>
      </c>
      <c r="H828" s="31">
        <v>0</v>
      </c>
      <c r="I828" s="73">
        <v>590000000</v>
      </c>
      <c r="J828" s="33" t="s">
        <v>42</v>
      </c>
      <c r="K828" s="54" t="s">
        <v>1659</v>
      </c>
      <c r="L828" s="33" t="s">
        <v>42</v>
      </c>
      <c r="M828" s="31" t="s">
        <v>45</v>
      </c>
      <c r="N828" s="31" t="s">
        <v>57</v>
      </c>
      <c r="O828" s="73" t="s">
        <v>965</v>
      </c>
      <c r="P828" s="31">
        <v>778</v>
      </c>
      <c r="Q828" s="74" t="s">
        <v>685</v>
      </c>
      <c r="R828" s="55">
        <v>100</v>
      </c>
      <c r="S828" s="66">
        <v>110</v>
      </c>
      <c r="T828" s="49">
        <f>R828*S828</f>
        <v>11000</v>
      </c>
      <c r="U828" s="49">
        <f t="shared" si="44"/>
        <v>12320.000000000002</v>
      </c>
      <c r="V828" s="110"/>
      <c r="W828" s="33">
        <v>2016</v>
      </c>
      <c r="X828" s="31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</row>
    <row r="829" spans="1:102" ht="50.1" customHeight="1">
      <c r="A829" s="30" t="s">
        <v>2256</v>
      </c>
      <c r="B829" s="31" t="s">
        <v>35</v>
      </c>
      <c r="C829" s="32" t="s">
        <v>2257</v>
      </c>
      <c r="D829" s="32" t="s">
        <v>2258</v>
      </c>
      <c r="E829" s="32" t="s">
        <v>2259</v>
      </c>
      <c r="F829" s="32" t="s">
        <v>2260</v>
      </c>
      <c r="G829" s="33" t="s">
        <v>101</v>
      </c>
      <c r="H829" s="34">
        <v>10</v>
      </c>
      <c r="I829" s="33" t="s">
        <v>41</v>
      </c>
      <c r="J829" s="33" t="s">
        <v>42</v>
      </c>
      <c r="K829" s="33" t="s">
        <v>198</v>
      </c>
      <c r="L829" s="33" t="s">
        <v>44</v>
      </c>
      <c r="M829" s="33" t="s">
        <v>86</v>
      </c>
      <c r="N829" s="33" t="s">
        <v>199</v>
      </c>
      <c r="O829" s="33" t="s">
        <v>200</v>
      </c>
      <c r="P829" s="33" t="s">
        <v>682</v>
      </c>
      <c r="Q829" s="33" t="s">
        <v>683</v>
      </c>
      <c r="R829" s="35">
        <v>9</v>
      </c>
      <c r="S829" s="35">
        <v>126.1</v>
      </c>
      <c r="T829" s="36">
        <v>0</v>
      </c>
      <c r="U829" s="37">
        <f t="shared" si="44"/>
        <v>0</v>
      </c>
      <c r="V829" s="38" t="s">
        <v>50</v>
      </c>
      <c r="W829" s="33">
        <v>2016</v>
      </c>
      <c r="X829" s="39">
        <v>11</v>
      </c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</row>
    <row r="830" spans="1:102" ht="50.1" customHeight="1">
      <c r="A830" s="46" t="s">
        <v>2261</v>
      </c>
      <c r="B830" s="31" t="s">
        <v>35</v>
      </c>
      <c r="C830" s="47" t="s">
        <v>2257</v>
      </c>
      <c r="D830" s="47" t="s">
        <v>2258</v>
      </c>
      <c r="E830" s="47" t="s">
        <v>2259</v>
      </c>
      <c r="F830" s="47" t="s">
        <v>2260</v>
      </c>
      <c r="G830" s="31" t="s">
        <v>101</v>
      </c>
      <c r="H830" s="31">
        <v>10</v>
      </c>
      <c r="I830" s="33">
        <v>590000000</v>
      </c>
      <c r="J830" s="33" t="s">
        <v>42</v>
      </c>
      <c r="K830" s="31" t="s">
        <v>202</v>
      </c>
      <c r="L830" s="33" t="s">
        <v>44</v>
      </c>
      <c r="M830" s="31" t="s">
        <v>86</v>
      </c>
      <c r="N830" s="31" t="s">
        <v>46</v>
      </c>
      <c r="O830" s="60" t="s">
        <v>164</v>
      </c>
      <c r="P830" s="33" t="s">
        <v>682</v>
      </c>
      <c r="Q830" s="31" t="s">
        <v>683</v>
      </c>
      <c r="R830" s="48">
        <v>9</v>
      </c>
      <c r="S830" s="48">
        <v>126.10000000000001</v>
      </c>
      <c r="T830" s="49">
        <f>R830*S830</f>
        <v>1134.9000000000001</v>
      </c>
      <c r="U830" s="49">
        <f t="shared" si="44"/>
        <v>1271.0880000000002</v>
      </c>
      <c r="V830" s="70"/>
      <c r="W830" s="33">
        <v>2016</v>
      </c>
      <c r="X830" s="31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</row>
    <row r="831" spans="1:102" ht="50.1" customHeight="1">
      <c r="A831" s="30" t="s">
        <v>2262</v>
      </c>
      <c r="B831" s="31" t="s">
        <v>35</v>
      </c>
      <c r="C831" s="32" t="s">
        <v>2263</v>
      </c>
      <c r="D831" s="32" t="s">
        <v>2264</v>
      </c>
      <c r="E831" s="32" t="s">
        <v>2265</v>
      </c>
      <c r="F831" s="32" t="s">
        <v>2266</v>
      </c>
      <c r="G831" s="33" t="s">
        <v>101</v>
      </c>
      <c r="H831" s="34">
        <v>10</v>
      </c>
      <c r="I831" s="33" t="s">
        <v>41</v>
      </c>
      <c r="J831" s="33" t="s">
        <v>42</v>
      </c>
      <c r="K831" s="33" t="s">
        <v>43</v>
      </c>
      <c r="L831" s="33" t="s">
        <v>44</v>
      </c>
      <c r="M831" s="33" t="s">
        <v>86</v>
      </c>
      <c r="N831" s="33" t="s">
        <v>869</v>
      </c>
      <c r="O831" s="33" t="s">
        <v>109</v>
      </c>
      <c r="P831" s="33" t="s">
        <v>48</v>
      </c>
      <c r="Q831" s="33" t="s">
        <v>49</v>
      </c>
      <c r="R831" s="35">
        <v>50</v>
      </c>
      <c r="S831" s="35">
        <v>310</v>
      </c>
      <c r="T831" s="36">
        <v>0</v>
      </c>
      <c r="U831" s="37">
        <f t="shared" si="44"/>
        <v>0</v>
      </c>
      <c r="V831" s="38" t="s">
        <v>50</v>
      </c>
      <c r="W831" s="33">
        <v>2016</v>
      </c>
      <c r="X831" s="39">
        <v>11</v>
      </c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</row>
    <row r="832" spans="1:102" ht="50.1" customHeight="1">
      <c r="A832" s="46" t="s">
        <v>2267</v>
      </c>
      <c r="B832" s="31" t="s">
        <v>35</v>
      </c>
      <c r="C832" s="47" t="s">
        <v>2263</v>
      </c>
      <c r="D832" s="47" t="s">
        <v>2264</v>
      </c>
      <c r="E832" s="47" t="s">
        <v>2265</v>
      </c>
      <c r="F832" s="47" t="s">
        <v>2266</v>
      </c>
      <c r="G832" s="31" t="s">
        <v>101</v>
      </c>
      <c r="H832" s="31">
        <v>10</v>
      </c>
      <c r="I832" s="33">
        <v>590000000</v>
      </c>
      <c r="J832" s="33" t="s">
        <v>42</v>
      </c>
      <c r="K832" s="31" t="s">
        <v>172</v>
      </c>
      <c r="L832" s="33" t="s">
        <v>44</v>
      </c>
      <c r="M832" s="31" t="s">
        <v>86</v>
      </c>
      <c r="N832" s="31" t="s">
        <v>871</v>
      </c>
      <c r="O832" s="33" t="s">
        <v>113</v>
      </c>
      <c r="P832" s="33">
        <v>796</v>
      </c>
      <c r="Q832" s="31" t="s">
        <v>49</v>
      </c>
      <c r="R832" s="48">
        <v>50</v>
      </c>
      <c r="S832" s="48">
        <v>310</v>
      </c>
      <c r="T832" s="49">
        <f>R832*S832</f>
        <v>15500</v>
      </c>
      <c r="U832" s="49">
        <f t="shared" si="44"/>
        <v>17360</v>
      </c>
      <c r="V832" s="70"/>
      <c r="W832" s="33">
        <v>2016</v>
      </c>
      <c r="X832" s="31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</row>
    <row r="833" spans="1:102" ht="50.1" customHeight="1">
      <c r="A833" s="30" t="s">
        <v>2268</v>
      </c>
      <c r="B833" s="31" t="s">
        <v>35</v>
      </c>
      <c r="C833" s="32" t="s">
        <v>2269</v>
      </c>
      <c r="D833" s="32" t="s">
        <v>2270</v>
      </c>
      <c r="E833" s="32" t="s">
        <v>2271</v>
      </c>
      <c r="F833" s="32" t="s">
        <v>50</v>
      </c>
      <c r="G833" s="33" t="s">
        <v>40</v>
      </c>
      <c r="H833" s="34">
        <v>0</v>
      </c>
      <c r="I833" s="33" t="s">
        <v>41</v>
      </c>
      <c r="J833" s="33" t="s">
        <v>42</v>
      </c>
      <c r="K833" s="33" t="s">
        <v>151</v>
      </c>
      <c r="L833" s="33" t="s">
        <v>44</v>
      </c>
      <c r="M833" s="33" t="s">
        <v>86</v>
      </c>
      <c r="N833" s="33" t="s">
        <v>152</v>
      </c>
      <c r="O833" s="33" t="s">
        <v>153</v>
      </c>
      <c r="P833" s="33" t="s">
        <v>160</v>
      </c>
      <c r="Q833" s="33" t="s">
        <v>161</v>
      </c>
      <c r="R833" s="35">
        <v>0.5</v>
      </c>
      <c r="S833" s="35">
        <v>235000</v>
      </c>
      <c r="T833" s="36">
        <v>0</v>
      </c>
      <c r="U833" s="37">
        <f t="shared" si="44"/>
        <v>0</v>
      </c>
      <c r="V833" s="38" t="s">
        <v>50</v>
      </c>
      <c r="W833" s="33">
        <v>2016</v>
      </c>
      <c r="X833" s="39">
        <v>11</v>
      </c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</row>
    <row r="834" spans="1:102" ht="50.1" customHeight="1">
      <c r="A834" s="46" t="s">
        <v>2272</v>
      </c>
      <c r="B834" s="31" t="s">
        <v>35</v>
      </c>
      <c r="C834" s="47" t="s">
        <v>2269</v>
      </c>
      <c r="D834" s="47" t="s">
        <v>2270</v>
      </c>
      <c r="E834" s="47" t="s">
        <v>2271</v>
      </c>
      <c r="F834" s="47"/>
      <c r="G834" s="33" t="s">
        <v>40</v>
      </c>
      <c r="H834" s="31">
        <v>0</v>
      </c>
      <c r="I834" s="33">
        <v>590000000</v>
      </c>
      <c r="J834" s="33" t="s">
        <v>42</v>
      </c>
      <c r="K834" s="33" t="s">
        <v>163</v>
      </c>
      <c r="L834" s="33" t="s">
        <v>44</v>
      </c>
      <c r="M834" s="33" t="s">
        <v>86</v>
      </c>
      <c r="N834" s="60" t="s">
        <v>152</v>
      </c>
      <c r="O834" s="60" t="s">
        <v>164</v>
      </c>
      <c r="P834" s="31" t="s">
        <v>160</v>
      </c>
      <c r="Q834" s="31" t="s">
        <v>161</v>
      </c>
      <c r="R834" s="61">
        <v>0.5</v>
      </c>
      <c r="S834" s="61">
        <v>235000</v>
      </c>
      <c r="T834" s="49">
        <f>R834*S834</f>
        <v>117500</v>
      </c>
      <c r="U834" s="49">
        <f t="shared" si="44"/>
        <v>131600</v>
      </c>
      <c r="V834" s="33"/>
      <c r="W834" s="33">
        <v>2016</v>
      </c>
      <c r="X834" s="33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</row>
    <row r="835" spans="1:102" ht="50.1" customHeight="1">
      <c r="A835" s="30" t="s">
        <v>2273</v>
      </c>
      <c r="B835" s="31" t="s">
        <v>35</v>
      </c>
      <c r="C835" s="32" t="s">
        <v>2274</v>
      </c>
      <c r="D835" s="32" t="s">
        <v>2270</v>
      </c>
      <c r="E835" s="32" t="s">
        <v>2275</v>
      </c>
      <c r="F835" s="32" t="s">
        <v>50</v>
      </c>
      <c r="G835" s="33" t="s">
        <v>40</v>
      </c>
      <c r="H835" s="34">
        <v>0</v>
      </c>
      <c r="I835" s="33" t="s">
        <v>41</v>
      </c>
      <c r="J835" s="33" t="s">
        <v>42</v>
      </c>
      <c r="K835" s="33" t="s">
        <v>151</v>
      </c>
      <c r="L835" s="33" t="s">
        <v>44</v>
      </c>
      <c r="M835" s="33" t="s">
        <v>86</v>
      </c>
      <c r="N835" s="33" t="s">
        <v>152</v>
      </c>
      <c r="O835" s="33" t="s">
        <v>153</v>
      </c>
      <c r="P835" s="33" t="s">
        <v>160</v>
      </c>
      <c r="Q835" s="33" t="s">
        <v>161</v>
      </c>
      <c r="R835" s="35">
        <v>2</v>
      </c>
      <c r="S835" s="35">
        <v>149000</v>
      </c>
      <c r="T835" s="36">
        <v>0</v>
      </c>
      <c r="U835" s="37">
        <v>0</v>
      </c>
      <c r="V835" s="38" t="s">
        <v>50</v>
      </c>
      <c r="W835" s="33">
        <v>2016</v>
      </c>
      <c r="X835" s="39" t="s">
        <v>154</v>
      </c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</row>
    <row r="836" spans="1:102" ht="50.1" customHeight="1">
      <c r="A836" s="30" t="s">
        <v>2276</v>
      </c>
      <c r="B836" s="31" t="s">
        <v>35</v>
      </c>
      <c r="C836" s="32" t="s">
        <v>2274</v>
      </c>
      <c r="D836" s="32" t="s">
        <v>2270</v>
      </c>
      <c r="E836" s="32" t="s">
        <v>2275</v>
      </c>
      <c r="F836" s="32" t="s">
        <v>50</v>
      </c>
      <c r="G836" s="33" t="s">
        <v>40</v>
      </c>
      <c r="H836" s="34">
        <v>0</v>
      </c>
      <c r="I836" s="33" t="s">
        <v>41</v>
      </c>
      <c r="J836" s="33" t="s">
        <v>42</v>
      </c>
      <c r="K836" s="33" t="s">
        <v>151</v>
      </c>
      <c r="L836" s="33" t="s">
        <v>44</v>
      </c>
      <c r="M836" s="33" t="s">
        <v>86</v>
      </c>
      <c r="N836" s="33" t="s">
        <v>152</v>
      </c>
      <c r="O836" s="33" t="s">
        <v>153</v>
      </c>
      <c r="P836" s="33" t="s">
        <v>160</v>
      </c>
      <c r="Q836" s="33" t="s">
        <v>161</v>
      </c>
      <c r="R836" s="35">
        <v>2</v>
      </c>
      <c r="S836" s="35">
        <v>158000</v>
      </c>
      <c r="T836" s="36">
        <f>R836*S836</f>
        <v>316000</v>
      </c>
      <c r="U836" s="37">
        <f>T836*1.12</f>
        <v>353920.00000000006</v>
      </c>
      <c r="V836" s="38" t="s">
        <v>50</v>
      </c>
      <c r="W836" s="33">
        <v>2016</v>
      </c>
      <c r="X836" s="39" t="s">
        <v>50</v>
      </c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</row>
    <row r="837" spans="1:102" ht="50.1" customHeight="1">
      <c r="A837" s="30" t="s">
        <v>2277</v>
      </c>
      <c r="B837" s="31" t="s">
        <v>35</v>
      </c>
      <c r="C837" s="32" t="s">
        <v>2278</v>
      </c>
      <c r="D837" s="32" t="s">
        <v>2270</v>
      </c>
      <c r="E837" s="32" t="s">
        <v>2279</v>
      </c>
      <c r="F837" s="32" t="s">
        <v>50</v>
      </c>
      <c r="G837" s="33" t="s">
        <v>40</v>
      </c>
      <c r="H837" s="34">
        <v>0</v>
      </c>
      <c r="I837" s="33" t="s">
        <v>41</v>
      </c>
      <c r="J837" s="33" t="s">
        <v>42</v>
      </c>
      <c r="K837" s="33" t="s">
        <v>151</v>
      </c>
      <c r="L837" s="33" t="s">
        <v>44</v>
      </c>
      <c r="M837" s="33" t="s">
        <v>86</v>
      </c>
      <c r="N837" s="33" t="s">
        <v>152</v>
      </c>
      <c r="O837" s="33" t="s">
        <v>153</v>
      </c>
      <c r="P837" s="33" t="s">
        <v>160</v>
      </c>
      <c r="Q837" s="33" t="s">
        <v>161</v>
      </c>
      <c r="R837" s="35">
        <v>2</v>
      </c>
      <c r="S837" s="35">
        <v>149000</v>
      </c>
      <c r="T837" s="36">
        <v>0</v>
      </c>
      <c r="U837" s="37">
        <v>0</v>
      </c>
      <c r="V837" s="38" t="s">
        <v>50</v>
      </c>
      <c r="W837" s="33">
        <v>2016</v>
      </c>
      <c r="X837" s="39" t="s">
        <v>154</v>
      </c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</row>
    <row r="838" spans="1:102" ht="50.1" customHeight="1">
      <c r="A838" s="30" t="s">
        <v>2280</v>
      </c>
      <c r="B838" s="31" t="s">
        <v>35</v>
      </c>
      <c r="C838" s="32" t="s">
        <v>2278</v>
      </c>
      <c r="D838" s="32" t="s">
        <v>2270</v>
      </c>
      <c r="E838" s="32" t="s">
        <v>2279</v>
      </c>
      <c r="F838" s="32" t="s">
        <v>50</v>
      </c>
      <c r="G838" s="33" t="s">
        <v>40</v>
      </c>
      <c r="H838" s="34">
        <v>0</v>
      </c>
      <c r="I838" s="33" t="s">
        <v>41</v>
      </c>
      <c r="J838" s="33" t="s">
        <v>42</v>
      </c>
      <c r="K838" s="33" t="s">
        <v>151</v>
      </c>
      <c r="L838" s="33" t="s">
        <v>44</v>
      </c>
      <c r="M838" s="33" t="s">
        <v>86</v>
      </c>
      <c r="N838" s="33" t="s">
        <v>152</v>
      </c>
      <c r="O838" s="33" t="s">
        <v>153</v>
      </c>
      <c r="P838" s="33" t="s">
        <v>160</v>
      </c>
      <c r="Q838" s="33" t="s">
        <v>161</v>
      </c>
      <c r="R838" s="35">
        <v>2</v>
      </c>
      <c r="S838" s="35">
        <v>158000</v>
      </c>
      <c r="T838" s="36">
        <f>R838*S838</f>
        <v>316000</v>
      </c>
      <c r="U838" s="37">
        <f>T838*1.12</f>
        <v>353920.00000000006</v>
      </c>
      <c r="V838" s="38" t="s">
        <v>50</v>
      </c>
      <c r="W838" s="33">
        <v>2016</v>
      </c>
      <c r="X838" s="39" t="s">
        <v>50</v>
      </c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</row>
    <row r="839" spans="1:102" ht="50.1" customHeight="1">
      <c r="A839" s="30" t="s">
        <v>2281</v>
      </c>
      <c r="B839" s="31" t="s">
        <v>35</v>
      </c>
      <c r="C839" s="32" t="s">
        <v>2282</v>
      </c>
      <c r="D839" s="32" t="s">
        <v>2270</v>
      </c>
      <c r="E839" s="32" t="s">
        <v>2283</v>
      </c>
      <c r="F839" s="32" t="s">
        <v>50</v>
      </c>
      <c r="G839" s="33" t="s">
        <v>40</v>
      </c>
      <c r="H839" s="34">
        <v>0</v>
      </c>
      <c r="I839" s="33" t="s">
        <v>41</v>
      </c>
      <c r="J839" s="33" t="s">
        <v>42</v>
      </c>
      <c r="K839" s="33" t="s">
        <v>151</v>
      </c>
      <c r="L839" s="33" t="s">
        <v>44</v>
      </c>
      <c r="M839" s="33" t="s">
        <v>86</v>
      </c>
      <c r="N839" s="33" t="s">
        <v>152</v>
      </c>
      <c r="O839" s="33" t="s">
        <v>153</v>
      </c>
      <c r="P839" s="33" t="s">
        <v>160</v>
      </c>
      <c r="Q839" s="33" t="s">
        <v>161</v>
      </c>
      <c r="R839" s="35">
        <v>0.2</v>
      </c>
      <c r="S839" s="35">
        <v>1096000</v>
      </c>
      <c r="T839" s="36">
        <v>0</v>
      </c>
      <c r="U839" s="37">
        <v>0</v>
      </c>
      <c r="V839" s="38" t="s">
        <v>50</v>
      </c>
      <c r="W839" s="33">
        <v>2016</v>
      </c>
      <c r="X839" s="39" t="s">
        <v>50</v>
      </c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</row>
    <row r="840" spans="1:102" ht="50.1" customHeight="1">
      <c r="A840" s="30" t="s">
        <v>2284</v>
      </c>
      <c r="B840" s="31" t="s">
        <v>35</v>
      </c>
      <c r="C840" s="32" t="s">
        <v>2282</v>
      </c>
      <c r="D840" s="32" t="s">
        <v>2270</v>
      </c>
      <c r="E840" s="32" t="s">
        <v>2283</v>
      </c>
      <c r="F840" s="32" t="s">
        <v>50</v>
      </c>
      <c r="G840" s="33" t="s">
        <v>40</v>
      </c>
      <c r="H840" s="34">
        <v>0</v>
      </c>
      <c r="I840" s="33" t="s">
        <v>41</v>
      </c>
      <c r="J840" s="33" t="s">
        <v>42</v>
      </c>
      <c r="K840" s="33" t="s">
        <v>947</v>
      </c>
      <c r="L840" s="33" t="s">
        <v>44</v>
      </c>
      <c r="M840" s="33" t="s">
        <v>86</v>
      </c>
      <c r="N840" s="33" t="s">
        <v>152</v>
      </c>
      <c r="O840" s="33" t="s">
        <v>2285</v>
      </c>
      <c r="P840" s="33" t="s">
        <v>160</v>
      </c>
      <c r="Q840" s="33" t="s">
        <v>161</v>
      </c>
      <c r="R840" s="35">
        <v>0.505</v>
      </c>
      <c r="S840" s="35">
        <v>1450000</v>
      </c>
      <c r="T840" s="36">
        <f>R840*S840</f>
        <v>732250</v>
      </c>
      <c r="U840" s="37">
        <f>T840*1.12</f>
        <v>820120.00000000012</v>
      </c>
      <c r="V840" s="38" t="s">
        <v>50</v>
      </c>
      <c r="W840" s="33">
        <v>2016</v>
      </c>
      <c r="X840" s="39" t="s">
        <v>50</v>
      </c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</row>
    <row r="841" spans="1:102" ht="50.1" customHeight="1">
      <c r="A841" s="30" t="s">
        <v>2286</v>
      </c>
      <c r="B841" s="31" t="s">
        <v>35</v>
      </c>
      <c r="C841" s="32" t="s">
        <v>2287</v>
      </c>
      <c r="D841" s="32" t="s">
        <v>2270</v>
      </c>
      <c r="E841" s="32" t="s">
        <v>2288</v>
      </c>
      <c r="F841" s="32" t="s">
        <v>50</v>
      </c>
      <c r="G841" s="33" t="s">
        <v>40</v>
      </c>
      <c r="H841" s="34">
        <v>0</v>
      </c>
      <c r="I841" s="33" t="s">
        <v>41</v>
      </c>
      <c r="J841" s="33" t="s">
        <v>42</v>
      </c>
      <c r="K841" s="33" t="s">
        <v>151</v>
      </c>
      <c r="L841" s="33" t="s">
        <v>44</v>
      </c>
      <c r="M841" s="33" t="s">
        <v>86</v>
      </c>
      <c r="N841" s="33" t="s">
        <v>152</v>
      </c>
      <c r="O841" s="33" t="s">
        <v>153</v>
      </c>
      <c r="P841" s="33" t="s">
        <v>160</v>
      </c>
      <c r="Q841" s="33" t="s">
        <v>161</v>
      </c>
      <c r="R841" s="35">
        <v>5</v>
      </c>
      <c r="S841" s="35">
        <v>149000</v>
      </c>
      <c r="T841" s="36">
        <v>0</v>
      </c>
      <c r="U841" s="37">
        <v>0</v>
      </c>
      <c r="V841" s="38" t="s">
        <v>50</v>
      </c>
      <c r="W841" s="33">
        <v>2016</v>
      </c>
      <c r="X841" s="39" t="s">
        <v>50</v>
      </c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</row>
    <row r="842" spans="1:102" ht="50.1" customHeight="1">
      <c r="A842" s="30" t="s">
        <v>2289</v>
      </c>
      <c r="B842" s="31" t="s">
        <v>35</v>
      </c>
      <c r="C842" s="32" t="s">
        <v>2287</v>
      </c>
      <c r="D842" s="32" t="s">
        <v>2270</v>
      </c>
      <c r="E842" s="32" t="s">
        <v>2288</v>
      </c>
      <c r="F842" s="32" t="s">
        <v>50</v>
      </c>
      <c r="G842" s="33" t="s">
        <v>40</v>
      </c>
      <c r="H842" s="34">
        <v>0</v>
      </c>
      <c r="I842" s="33" t="s">
        <v>41</v>
      </c>
      <c r="J842" s="33" t="s">
        <v>42</v>
      </c>
      <c r="K842" s="33" t="s">
        <v>151</v>
      </c>
      <c r="L842" s="33" t="s">
        <v>44</v>
      </c>
      <c r="M842" s="33" t="s">
        <v>86</v>
      </c>
      <c r="N842" s="33" t="s">
        <v>152</v>
      </c>
      <c r="O842" s="33" t="s">
        <v>153</v>
      </c>
      <c r="P842" s="33" t="s">
        <v>160</v>
      </c>
      <c r="Q842" s="33" t="s">
        <v>161</v>
      </c>
      <c r="R842" s="35">
        <v>5</v>
      </c>
      <c r="S842" s="35">
        <v>179000</v>
      </c>
      <c r="T842" s="36">
        <f>R842*S842</f>
        <v>895000</v>
      </c>
      <c r="U842" s="37">
        <f>T842*1.12</f>
        <v>1002400.0000000001</v>
      </c>
      <c r="V842" s="38" t="s">
        <v>50</v>
      </c>
      <c r="W842" s="33">
        <v>2016</v>
      </c>
      <c r="X842" s="39" t="s">
        <v>50</v>
      </c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</row>
    <row r="843" spans="1:102" ht="50.1" customHeight="1">
      <c r="A843" s="30" t="s">
        <v>2290</v>
      </c>
      <c r="B843" s="31" t="s">
        <v>35</v>
      </c>
      <c r="C843" s="32" t="s">
        <v>2291</v>
      </c>
      <c r="D843" s="32" t="s">
        <v>2270</v>
      </c>
      <c r="E843" s="32" t="s">
        <v>2292</v>
      </c>
      <c r="F843" s="32" t="s">
        <v>50</v>
      </c>
      <c r="G843" s="33" t="s">
        <v>40</v>
      </c>
      <c r="H843" s="34">
        <v>0</v>
      </c>
      <c r="I843" s="33" t="s">
        <v>41</v>
      </c>
      <c r="J843" s="33" t="s">
        <v>42</v>
      </c>
      <c r="K843" s="33" t="s">
        <v>151</v>
      </c>
      <c r="L843" s="33" t="s">
        <v>44</v>
      </c>
      <c r="M843" s="33" t="s">
        <v>86</v>
      </c>
      <c r="N843" s="33" t="s">
        <v>152</v>
      </c>
      <c r="O843" s="33" t="s">
        <v>153</v>
      </c>
      <c r="P843" s="33" t="s">
        <v>160</v>
      </c>
      <c r="Q843" s="33" t="s">
        <v>161</v>
      </c>
      <c r="R843" s="35">
        <v>5</v>
      </c>
      <c r="S843" s="35">
        <v>149000</v>
      </c>
      <c r="T843" s="36">
        <v>0</v>
      </c>
      <c r="U843" s="37">
        <v>0</v>
      </c>
      <c r="V843" s="38" t="s">
        <v>50</v>
      </c>
      <c r="W843" s="33">
        <v>2016</v>
      </c>
      <c r="X843" s="39" t="s">
        <v>50</v>
      </c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</row>
    <row r="844" spans="1:102" ht="50.1" customHeight="1">
      <c r="A844" s="30" t="s">
        <v>2293</v>
      </c>
      <c r="B844" s="31" t="s">
        <v>35</v>
      </c>
      <c r="C844" s="32" t="s">
        <v>2291</v>
      </c>
      <c r="D844" s="32" t="s">
        <v>2270</v>
      </c>
      <c r="E844" s="32" t="s">
        <v>2292</v>
      </c>
      <c r="F844" s="32" t="s">
        <v>50</v>
      </c>
      <c r="G844" s="33" t="s">
        <v>40</v>
      </c>
      <c r="H844" s="34">
        <v>0</v>
      </c>
      <c r="I844" s="33" t="s">
        <v>41</v>
      </c>
      <c r="J844" s="33" t="s">
        <v>42</v>
      </c>
      <c r="K844" s="33" t="s">
        <v>151</v>
      </c>
      <c r="L844" s="33" t="s">
        <v>44</v>
      </c>
      <c r="M844" s="33" t="s">
        <v>86</v>
      </c>
      <c r="N844" s="33" t="s">
        <v>152</v>
      </c>
      <c r="O844" s="33" t="s">
        <v>153</v>
      </c>
      <c r="P844" s="33" t="s">
        <v>160</v>
      </c>
      <c r="Q844" s="33" t="s">
        <v>161</v>
      </c>
      <c r="R844" s="35">
        <v>5</v>
      </c>
      <c r="S844" s="35">
        <v>167000</v>
      </c>
      <c r="T844" s="36">
        <f>R844*S844</f>
        <v>835000</v>
      </c>
      <c r="U844" s="37">
        <f t="shared" ref="U844:U852" si="45">T844*1.12</f>
        <v>935200.00000000012</v>
      </c>
      <c r="V844" s="38" t="s">
        <v>50</v>
      </c>
      <c r="W844" s="33">
        <v>2016</v>
      </c>
      <c r="X844" s="39" t="s">
        <v>50</v>
      </c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</row>
    <row r="845" spans="1:102" ht="50.1" customHeight="1">
      <c r="A845" s="30" t="s">
        <v>2294</v>
      </c>
      <c r="B845" s="31" t="s">
        <v>35</v>
      </c>
      <c r="C845" s="32" t="s">
        <v>2295</v>
      </c>
      <c r="D845" s="32" t="s">
        <v>2270</v>
      </c>
      <c r="E845" s="32" t="s">
        <v>2296</v>
      </c>
      <c r="F845" s="32" t="s">
        <v>50</v>
      </c>
      <c r="G845" s="33" t="s">
        <v>40</v>
      </c>
      <c r="H845" s="34">
        <v>0</v>
      </c>
      <c r="I845" s="33" t="s">
        <v>41</v>
      </c>
      <c r="J845" s="33" t="s">
        <v>42</v>
      </c>
      <c r="K845" s="33" t="s">
        <v>151</v>
      </c>
      <c r="L845" s="33" t="s">
        <v>44</v>
      </c>
      <c r="M845" s="33" t="s">
        <v>86</v>
      </c>
      <c r="N845" s="33" t="s">
        <v>152</v>
      </c>
      <c r="O845" s="33" t="s">
        <v>153</v>
      </c>
      <c r="P845" s="33" t="s">
        <v>160</v>
      </c>
      <c r="Q845" s="33" t="s">
        <v>161</v>
      </c>
      <c r="R845" s="35">
        <v>5</v>
      </c>
      <c r="S845" s="35">
        <v>149000</v>
      </c>
      <c r="T845" s="36">
        <v>0</v>
      </c>
      <c r="U845" s="37">
        <f t="shared" si="45"/>
        <v>0</v>
      </c>
      <c r="V845" s="38" t="s">
        <v>50</v>
      </c>
      <c r="W845" s="33">
        <v>2016</v>
      </c>
      <c r="X845" s="39">
        <v>11</v>
      </c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</row>
    <row r="846" spans="1:102" ht="50.1" customHeight="1">
      <c r="A846" s="46" t="s">
        <v>2297</v>
      </c>
      <c r="B846" s="31" t="s">
        <v>35</v>
      </c>
      <c r="C846" s="47" t="s">
        <v>2295</v>
      </c>
      <c r="D846" s="47" t="s">
        <v>2270</v>
      </c>
      <c r="E846" s="47" t="s">
        <v>2296</v>
      </c>
      <c r="F846" s="47"/>
      <c r="G846" s="33" t="s">
        <v>40</v>
      </c>
      <c r="H846" s="31">
        <v>0</v>
      </c>
      <c r="I846" s="33">
        <v>590000000</v>
      </c>
      <c r="J846" s="33" t="s">
        <v>42</v>
      </c>
      <c r="K846" s="33" t="s">
        <v>163</v>
      </c>
      <c r="L846" s="33" t="s">
        <v>44</v>
      </c>
      <c r="M846" s="33" t="s">
        <v>86</v>
      </c>
      <c r="N846" s="60" t="s">
        <v>152</v>
      </c>
      <c r="O846" s="60" t="s">
        <v>164</v>
      </c>
      <c r="P846" s="31" t="s">
        <v>160</v>
      </c>
      <c r="Q846" s="31" t="s">
        <v>161</v>
      </c>
      <c r="R846" s="61">
        <v>5</v>
      </c>
      <c r="S846" s="61">
        <v>149000</v>
      </c>
      <c r="T846" s="49">
        <f>R846*S846</f>
        <v>745000</v>
      </c>
      <c r="U846" s="49">
        <f t="shared" si="45"/>
        <v>834400.00000000012</v>
      </c>
      <c r="V846" s="33"/>
      <c r="W846" s="33">
        <v>2016</v>
      </c>
      <c r="X846" s="33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</row>
    <row r="847" spans="1:102" ht="50.1" customHeight="1">
      <c r="A847" s="30" t="s">
        <v>2298</v>
      </c>
      <c r="B847" s="31" t="s">
        <v>35</v>
      </c>
      <c r="C847" s="32" t="s">
        <v>2299</v>
      </c>
      <c r="D847" s="32" t="s">
        <v>2270</v>
      </c>
      <c r="E847" s="32" t="s">
        <v>2300</v>
      </c>
      <c r="F847" s="32" t="s">
        <v>50</v>
      </c>
      <c r="G847" s="33" t="s">
        <v>40</v>
      </c>
      <c r="H847" s="34">
        <v>0</v>
      </c>
      <c r="I847" s="33" t="s">
        <v>41</v>
      </c>
      <c r="J847" s="33" t="s">
        <v>42</v>
      </c>
      <c r="K847" s="33" t="s">
        <v>151</v>
      </c>
      <c r="L847" s="33" t="s">
        <v>44</v>
      </c>
      <c r="M847" s="33" t="s">
        <v>86</v>
      </c>
      <c r="N847" s="33" t="s">
        <v>152</v>
      </c>
      <c r="O847" s="33" t="s">
        <v>153</v>
      </c>
      <c r="P847" s="33" t="s">
        <v>160</v>
      </c>
      <c r="Q847" s="33" t="s">
        <v>161</v>
      </c>
      <c r="R847" s="35">
        <v>1</v>
      </c>
      <c r="S847" s="35">
        <v>149000</v>
      </c>
      <c r="T847" s="36">
        <v>0</v>
      </c>
      <c r="U847" s="37">
        <f t="shared" si="45"/>
        <v>0</v>
      </c>
      <c r="V847" s="38" t="s">
        <v>50</v>
      </c>
      <c r="W847" s="33">
        <v>2016</v>
      </c>
      <c r="X847" s="39">
        <v>11</v>
      </c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</row>
    <row r="848" spans="1:102" ht="50.1" customHeight="1">
      <c r="A848" s="46" t="s">
        <v>2301</v>
      </c>
      <c r="B848" s="31" t="s">
        <v>35</v>
      </c>
      <c r="C848" s="47" t="s">
        <v>2299</v>
      </c>
      <c r="D848" s="47" t="s">
        <v>2270</v>
      </c>
      <c r="E848" s="47" t="s">
        <v>2300</v>
      </c>
      <c r="F848" s="47"/>
      <c r="G848" s="33" t="s">
        <v>40</v>
      </c>
      <c r="H848" s="31">
        <v>0</v>
      </c>
      <c r="I848" s="33">
        <v>590000000</v>
      </c>
      <c r="J848" s="33" t="s">
        <v>42</v>
      </c>
      <c r="K848" s="33" t="s">
        <v>163</v>
      </c>
      <c r="L848" s="33" t="s">
        <v>44</v>
      </c>
      <c r="M848" s="33" t="s">
        <v>86</v>
      </c>
      <c r="N848" s="60" t="s">
        <v>152</v>
      </c>
      <c r="O848" s="60" t="s">
        <v>164</v>
      </c>
      <c r="P848" s="31" t="s">
        <v>160</v>
      </c>
      <c r="Q848" s="31" t="s">
        <v>161</v>
      </c>
      <c r="R848" s="61">
        <v>1</v>
      </c>
      <c r="S848" s="61">
        <v>149000</v>
      </c>
      <c r="T848" s="49">
        <f>R848*S848</f>
        <v>149000</v>
      </c>
      <c r="U848" s="49">
        <f t="shared" si="45"/>
        <v>166880.00000000003</v>
      </c>
      <c r="V848" s="33"/>
      <c r="W848" s="33">
        <v>2016</v>
      </c>
      <c r="X848" s="33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</row>
    <row r="849" spans="1:102" ht="50.1" customHeight="1">
      <c r="A849" s="30" t="s">
        <v>2302</v>
      </c>
      <c r="B849" s="31" t="s">
        <v>35</v>
      </c>
      <c r="C849" s="32" t="s">
        <v>2303</v>
      </c>
      <c r="D849" s="32" t="s">
        <v>2270</v>
      </c>
      <c r="E849" s="32" t="s">
        <v>2304</v>
      </c>
      <c r="F849" s="32" t="s">
        <v>50</v>
      </c>
      <c r="G849" s="33" t="s">
        <v>40</v>
      </c>
      <c r="H849" s="34">
        <v>0</v>
      </c>
      <c r="I849" s="33" t="s">
        <v>41</v>
      </c>
      <c r="J849" s="33" t="s">
        <v>42</v>
      </c>
      <c r="K849" s="33" t="s">
        <v>151</v>
      </c>
      <c r="L849" s="33" t="s">
        <v>44</v>
      </c>
      <c r="M849" s="33" t="s">
        <v>86</v>
      </c>
      <c r="N849" s="33" t="s">
        <v>152</v>
      </c>
      <c r="O849" s="33" t="s">
        <v>153</v>
      </c>
      <c r="P849" s="33" t="s">
        <v>160</v>
      </c>
      <c r="Q849" s="33" t="s">
        <v>161</v>
      </c>
      <c r="R849" s="35">
        <v>5</v>
      </c>
      <c r="S849" s="35">
        <v>149000</v>
      </c>
      <c r="T849" s="36">
        <v>0</v>
      </c>
      <c r="U849" s="37">
        <f t="shared" si="45"/>
        <v>0</v>
      </c>
      <c r="V849" s="38" t="s">
        <v>50</v>
      </c>
      <c r="W849" s="33">
        <v>2016</v>
      </c>
      <c r="X849" s="39">
        <v>11</v>
      </c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</row>
    <row r="850" spans="1:102" ht="50.1" customHeight="1">
      <c r="A850" s="46" t="s">
        <v>2305</v>
      </c>
      <c r="B850" s="31" t="s">
        <v>35</v>
      </c>
      <c r="C850" s="47" t="s">
        <v>2303</v>
      </c>
      <c r="D850" s="47" t="s">
        <v>2270</v>
      </c>
      <c r="E850" s="47" t="s">
        <v>2304</v>
      </c>
      <c r="F850" s="47"/>
      <c r="G850" s="33" t="s">
        <v>40</v>
      </c>
      <c r="H850" s="31">
        <v>0</v>
      </c>
      <c r="I850" s="33">
        <v>590000000</v>
      </c>
      <c r="J850" s="33" t="s">
        <v>42</v>
      </c>
      <c r="K850" s="33" t="s">
        <v>163</v>
      </c>
      <c r="L850" s="33" t="s">
        <v>44</v>
      </c>
      <c r="M850" s="33" t="s">
        <v>86</v>
      </c>
      <c r="N850" s="60" t="s">
        <v>152</v>
      </c>
      <c r="O850" s="60" t="s">
        <v>164</v>
      </c>
      <c r="P850" s="31" t="s">
        <v>160</v>
      </c>
      <c r="Q850" s="31" t="s">
        <v>161</v>
      </c>
      <c r="R850" s="61">
        <v>5</v>
      </c>
      <c r="S850" s="61">
        <v>149000</v>
      </c>
      <c r="T850" s="49">
        <f>R850*S850</f>
        <v>745000</v>
      </c>
      <c r="U850" s="49">
        <f t="shared" si="45"/>
        <v>834400.00000000012</v>
      </c>
      <c r="V850" s="33"/>
      <c r="W850" s="33">
        <v>2016</v>
      </c>
      <c r="X850" s="33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</row>
    <row r="851" spans="1:102" ht="50.1" customHeight="1">
      <c r="A851" s="30" t="s">
        <v>2306</v>
      </c>
      <c r="B851" s="31" t="s">
        <v>35</v>
      </c>
      <c r="C851" s="32" t="s">
        <v>2307</v>
      </c>
      <c r="D851" s="32" t="s">
        <v>2270</v>
      </c>
      <c r="E851" s="32" t="s">
        <v>2308</v>
      </c>
      <c r="F851" s="32" t="s">
        <v>50</v>
      </c>
      <c r="G851" s="33" t="s">
        <v>40</v>
      </c>
      <c r="H851" s="34">
        <v>0</v>
      </c>
      <c r="I851" s="33" t="s">
        <v>41</v>
      </c>
      <c r="J851" s="33" t="s">
        <v>42</v>
      </c>
      <c r="K851" s="33" t="s">
        <v>151</v>
      </c>
      <c r="L851" s="33" t="s">
        <v>44</v>
      </c>
      <c r="M851" s="33" t="s">
        <v>86</v>
      </c>
      <c r="N851" s="33" t="s">
        <v>152</v>
      </c>
      <c r="O851" s="33" t="s">
        <v>153</v>
      </c>
      <c r="P851" s="33" t="s">
        <v>160</v>
      </c>
      <c r="Q851" s="33" t="s">
        <v>161</v>
      </c>
      <c r="R851" s="35">
        <v>5</v>
      </c>
      <c r="S851" s="35">
        <v>149000</v>
      </c>
      <c r="T851" s="36">
        <v>0</v>
      </c>
      <c r="U851" s="37">
        <f t="shared" si="45"/>
        <v>0</v>
      </c>
      <c r="V851" s="38" t="s">
        <v>50</v>
      </c>
      <c r="W851" s="33">
        <v>2016</v>
      </c>
      <c r="X851" s="39">
        <v>11</v>
      </c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</row>
    <row r="852" spans="1:102" ht="50.1" customHeight="1">
      <c r="A852" s="46" t="s">
        <v>2309</v>
      </c>
      <c r="B852" s="31" t="s">
        <v>35</v>
      </c>
      <c r="C852" s="47" t="s">
        <v>2307</v>
      </c>
      <c r="D852" s="47" t="s">
        <v>2270</v>
      </c>
      <c r="E852" s="47" t="s">
        <v>2308</v>
      </c>
      <c r="F852" s="47"/>
      <c r="G852" s="33" t="s">
        <v>40</v>
      </c>
      <c r="H852" s="31">
        <v>0</v>
      </c>
      <c r="I852" s="33">
        <v>590000000</v>
      </c>
      <c r="J852" s="33" t="s">
        <v>42</v>
      </c>
      <c r="K852" s="33" t="s">
        <v>163</v>
      </c>
      <c r="L852" s="33" t="s">
        <v>44</v>
      </c>
      <c r="M852" s="33" t="s">
        <v>86</v>
      </c>
      <c r="N852" s="60" t="s">
        <v>152</v>
      </c>
      <c r="O852" s="60" t="s">
        <v>164</v>
      </c>
      <c r="P852" s="31" t="s">
        <v>160</v>
      </c>
      <c r="Q852" s="31" t="s">
        <v>161</v>
      </c>
      <c r="R852" s="61">
        <v>5</v>
      </c>
      <c r="S852" s="61">
        <v>149000</v>
      </c>
      <c r="T852" s="49">
        <f>R852*S852</f>
        <v>745000</v>
      </c>
      <c r="U852" s="49">
        <f t="shared" si="45"/>
        <v>834400.00000000012</v>
      </c>
      <c r="V852" s="33"/>
      <c r="W852" s="33">
        <v>2016</v>
      </c>
      <c r="X852" s="33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</row>
    <row r="853" spans="1:102" ht="50.1" customHeight="1">
      <c r="A853" s="30" t="s">
        <v>2310</v>
      </c>
      <c r="B853" s="31" t="s">
        <v>35</v>
      </c>
      <c r="C853" s="32" t="s">
        <v>2311</v>
      </c>
      <c r="D853" s="32" t="s">
        <v>2270</v>
      </c>
      <c r="E853" s="32" t="s">
        <v>2312</v>
      </c>
      <c r="F853" s="32" t="s">
        <v>50</v>
      </c>
      <c r="G853" s="33" t="s">
        <v>40</v>
      </c>
      <c r="H853" s="34">
        <v>0</v>
      </c>
      <c r="I853" s="33" t="s">
        <v>41</v>
      </c>
      <c r="J853" s="33" t="s">
        <v>42</v>
      </c>
      <c r="K853" s="33" t="s">
        <v>151</v>
      </c>
      <c r="L853" s="33" t="s">
        <v>44</v>
      </c>
      <c r="M853" s="33" t="s">
        <v>86</v>
      </c>
      <c r="N853" s="33" t="s">
        <v>152</v>
      </c>
      <c r="O853" s="33" t="s">
        <v>153</v>
      </c>
      <c r="P853" s="33" t="s">
        <v>160</v>
      </c>
      <c r="Q853" s="33" t="s">
        <v>161</v>
      </c>
      <c r="R853" s="35">
        <v>1</v>
      </c>
      <c r="S853" s="35">
        <v>149000</v>
      </c>
      <c r="T853" s="36">
        <v>0</v>
      </c>
      <c r="U853" s="37">
        <v>0</v>
      </c>
      <c r="V853" s="38" t="s">
        <v>50</v>
      </c>
      <c r="W853" s="33">
        <v>2016</v>
      </c>
      <c r="X853" s="39" t="s">
        <v>50</v>
      </c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</row>
    <row r="854" spans="1:102" ht="50.1" customHeight="1">
      <c r="A854" s="30" t="s">
        <v>2313</v>
      </c>
      <c r="B854" s="31" t="s">
        <v>35</v>
      </c>
      <c r="C854" s="32" t="s">
        <v>2311</v>
      </c>
      <c r="D854" s="32" t="s">
        <v>2270</v>
      </c>
      <c r="E854" s="32" t="s">
        <v>2312</v>
      </c>
      <c r="F854" s="32" t="s">
        <v>50</v>
      </c>
      <c r="G854" s="33" t="s">
        <v>40</v>
      </c>
      <c r="H854" s="34">
        <v>0</v>
      </c>
      <c r="I854" s="33" t="s">
        <v>41</v>
      </c>
      <c r="J854" s="33" t="s">
        <v>42</v>
      </c>
      <c r="K854" s="33" t="s">
        <v>1414</v>
      </c>
      <c r="L854" s="33" t="s">
        <v>44</v>
      </c>
      <c r="M854" s="33" t="s">
        <v>86</v>
      </c>
      <c r="N854" s="33" t="s">
        <v>152</v>
      </c>
      <c r="O854" s="33" t="s">
        <v>2285</v>
      </c>
      <c r="P854" s="33" t="s">
        <v>160</v>
      </c>
      <c r="Q854" s="33" t="s">
        <v>161</v>
      </c>
      <c r="R854" s="35">
        <v>1</v>
      </c>
      <c r="S854" s="35">
        <v>210000</v>
      </c>
      <c r="T854" s="36">
        <f>R854*S854</f>
        <v>210000</v>
      </c>
      <c r="U854" s="37">
        <f>T854*1.12</f>
        <v>235200.00000000003</v>
      </c>
      <c r="V854" s="38" t="s">
        <v>50</v>
      </c>
      <c r="W854" s="33">
        <v>2016</v>
      </c>
      <c r="X854" s="39" t="s">
        <v>50</v>
      </c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</row>
    <row r="855" spans="1:102" ht="50.1" customHeight="1">
      <c r="A855" s="30" t="s">
        <v>2314</v>
      </c>
      <c r="B855" s="31" t="s">
        <v>35</v>
      </c>
      <c r="C855" s="32" t="s">
        <v>2315</v>
      </c>
      <c r="D855" s="32" t="s">
        <v>2270</v>
      </c>
      <c r="E855" s="32" t="s">
        <v>2316</v>
      </c>
      <c r="F855" s="32" t="s">
        <v>50</v>
      </c>
      <c r="G855" s="33" t="s">
        <v>40</v>
      </c>
      <c r="H855" s="34">
        <v>0</v>
      </c>
      <c r="I855" s="33" t="s">
        <v>41</v>
      </c>
      <c r="J855" s="33" t="s">
        <v>42</v>
      </c>
      <c r="K855" s="33" t="s">
        <v>151</v>
      </c>
      <c r="L855" s="33" t="s">
        <v>44</v>
      </c>
      <c r="M855" s="33" t="s">
        <v>86</v>
      </c>
      <c r="N855" s="33" t="s">
        <v>152</v>
      </c>
      <c r="O855" s="33" t="s">
        <v>153</v>
      </c>
      <c r="P855" s="33" t="s">
        <v>160</v>
      </c>
      <c r="Q855" s="33" t="s">
        <v>161</v>
      </c>
      <c r="R855" s="35">
        <v>5</v>
      </c>
      <c r="S855" s="35">
        <v>149000</v>
      </c>
      <c r="T855" s="36">
        <v>0</v>
      </c>
      <c r="U855" s="37">
        <v>0</v>
      </c>
      <c r="V855" s="38" t="s">
        <v>50</v>
      </c>
      <c r="W855" s="33">
        <v>2016</v>
      </c>
      <c r="X855" s="39" t="s">
        <v>154</v>
      </c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</row>
    <row r="856" spans="1:102" ht="50.1" customHeight="1">
      <c r="A856" s="30" t="s">
        <v>2317</v>
      </c>
      <c r="B856" s="31" t="s">
        <v>35</v>
      </c>
      <c r="C856" s="32" t="s">
        <v>2315</v>
      </c>
      <c r="D856" s="32" t="s">
        <v>2270</v>
      </c>
      <c r="E856" s="32" t="s">
        <v>2316</v>
      </c>
      <c r="F856" s="32" t="s">
        <v>50</v>
      </c>
      <c r="G856" s="33" t="s">
        <v>40</v>
      </c>
      <c r="H856" s="34">
        <v>0</v>
      </c>
      <c r="I856" s="33" t="s">
        <v>41</v>
      </c>
      <c r="J856" s="33" t="s">
        <v>42</v>
      </c>
      <c r="K856" s="33" t="s">
        <v>151</v>
      </c>
      <c r="L856" s="33" t="s">
        <v>44</v>
      </c>
      <c r="M856" s="33" t="s">
        <v>86</v>
      </c>
      <c r="N856" s="33" t="s">
        <v>152</v>
      </c>
      <c r="O856" s="33" t="s">
        <v>153</v>
      </c>
      <c r="P856" s="33" t="s">
        <v>160</v>
      </c>
      <c r="Q856" s="33" t="s">
        <v>161</v>
      </c>
      <c r="R856" s="35">
        <v>5</v>
      </c>
      <c r="S856" s="35">
        <v>158000</v>
      </c>
      <c r="T856" s="36">
        <f>R856*S856</f>
        <v>790000</v>
      </c>
      <c r="U856" s="37">
        <f>T856*1.12</f>
        <v>884800.00000000012</v>
      </c>
      <c r="V856" s="38" t="s">
        <v>50</v>
      </c>
      <c r="W856" s="33">
        <v>2016</v>
      </c>
      <c r="X856" s="39" t="s">
        <v>50</v>
      </c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</row>
    <row r="857" spans="1:102" ht="50.1" customHeight="1">
      <c r="A857" s="30" t="s">
        <v>2318</v>
      </c>
      <c r="B857" s="31" t="s">
        <v>35</v>
      </c>
      <c r="C857" s="32" t="s">
        <v>2319</v>
      </c>
      <c r="D857" s="32" t="s">
        <v>2270</v>
      </c>
      <c r="E857" s="32" t="s">
        <v>2320</v>
      </c>
      <c r="F857" s="32" t="s">
        <v>50</v>
      </c>
      <c r="G857" s="33" t="s">
        <v>40</v>
      </c>
      <c r="H857" s="34">
        <v>0</v>
      </c>
      <c r="I857" s="33" t="s">
        <v>41</v>
      </c>
      <c r="J857" s="33" t="s">
        <v>42</v>
      </c>
      <c r="K857" s="33" t="s">
        <v>151</v>
      </c>
      <c r="L857" s="33" t="s">
        <v>44</v>
      </c>
      <c r="M857" s="33" t="s">
        <v>86</v>
      </c>
      <c r="N857" s="33" t="s">
        <v>152</v>
      </c>
      <c r="O857" s="33" t="s">
        <v>153</v>
      </c>
      <c r="P857" s="33" t="s">
        <v>160</v>
      </c>
      <c r="Q857" s="33" t="s">
        <v>161</v>
      </c>
      <c r="R857" s="35">
        <v>10</v>
      </c>
      <c r="S857" s="35">
        <v>149000</v>
      </c>
      <c r="T857" s="36">
        <v>0</v>
      </c>
      <c r="U857" s="37">
        <f>T857*1.12</f>
        <v>0</v>
      </c>
      <c r="V857" s="38" t="s">
        <v>50</v>
      </c>
      <c r="W857" s="33">
        <v>2016</v>
      </c>
      <c r="X857" s="39">
        <v>11</v>
      </c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</row>
    <row r="858" spans="1:102" ht="50.1" customHeight="1">
      <c r="A858" s="46" t="s">
        <v>2321</v>
      </c>
      <c r="B858" s="31" t="s">
        <v>35</v>
      </c>
      <c r="C858" s="47" t="s">
        <v>2319</v>
      </c>
      <c r="D858" s="47" t="s">
        <v>2270</v>
      </c>
      <c r="E858" s="47" t="s">
        <v>2320</v>
      </c>
      <c r="F858" s="47"/>
      <c r="G858" s="33" t="s">
        <v>40</v>
      </c>
      <c r="H858" s="31">
        <v>0</v>
      </c>
      <c r="I858" s="33">
        <v>590000000</v>
      </c>
      <c r="J858" s="33" t="s">
        <v>42</v>
      </c>
      <c r="K858" s="33" t="s">
        <v>163</v>
      </c>
      <c r="L858" s="33" t="s">
        <v>44</v>
      </c>
      <c r="M858" s="33" t="s">
        <v>86</v>
      </c>
      <c r="N858" s="60" t="s">
        <v>152</v>
      </c>
      <c r="O858" s="60" t="s">
        <v>164</v>
      </c>
      <c r="P858" s="31" t="s">
        <v>160</v>
      </c>
      <c r="Q858" s="31" t="s">
        <v>161</v>
      </c>
      <c r="R858" s="61">
        <v>10</v>
      </c>
      <c r="S858" s="61">
        <v>149000</v>
      </c>
      <c r="T858" s="49">
        <f>R858*S858</f>
        <v>1490000</v>
      </c>
      <c r="U858" s="49">
        <f>T858*1.12</f>
        <v>1668800.0000000002</v>
      </c>
      <c r="V858" s="33"/>
      <c r="W858" s="33">
        <v>2016</v>
      </c>
      <c r="X858" s="33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</row>
    <row r="859" spans="1:102" ht="50.1" customHeight="1">
      <c r="A859" s="30" t="s">
        <v>2322</v>
      </c>
      <c r="B859" s="31" t="s">
        <v>35</v>
      </c>
      <c r="C859" s="32" t="s">
        <v>2323</v>
      </c>
      <c r="D859" s="32" t="s">
        <v>2270</v>
      </c>
      <c r="E859" s="32" t="s">
        <v>2324</v>
      </c>
      <c r="F859" s="32" t="s">
        <v>50</v>
      </c>
      <c r="G859" s="33" t="s">
        <v>40</v>
      </c>
      <c r="H859" s="34">
        <v>0</v>
      </c>
      <c r="I859" s="33" t="s">
        <v>41</v>
      </c>
      <c r="J859" s="33" t="s">
        <v>42</v>
      </c>
      <c r="K859" s="33" t="s">
        <v>151</v>
      </c>
      <c r="L859" s="33" t="s">
        <v>44</v>
      </c>
      <c r="M859" s="33" t="s">
        <v>86</v>
      </c>
      <c r="N859" s="33" t="s">
        <v>152</v>
      </c>
      <c r="O859" s="33" t="s">
        <v>153</v>
      </c>
      <c r="P859" s="33" t="s">
        <v>160</v>
      </c>
      <c r="Q859" s="33" t="s">
        <v>161</v>
      </c>
      <c r="R859" s="35">
        <v>10</v>
      </c>
      <c r="S859" s="35">
        <v>149000</v>
      </c>
      <c r="T859" s="36">
        <v>0</v>
      </c>
      <c r="U859" s="37">
        <v>0</v>
      </c>
      <c r="V859" s="38" t="s">
        <v>50</v>
      </c>
      <c r="W859" s="33">
        <v>2016</v>
      </c>
      <c r="X859" s="39" t="s">
        <v>50</v>
      </c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</row>
    <row r="860" spans="1:102" ht="50.1" customHeight="1">
      <c r="A860" s="30" t="s">
        <v>2325</v>
      </c>
      <c r="B860" s="31" t="s">
        <v>35</v>
      </c>
      <c r="C860" s="32" t="s">
        <v>2323</v>
      </c>
      <c r="D860" s="32" t="s">
        <v>2270</v>
      </c>
      <c r="E860" s="32" t="s">
        <v>2324</v>
      </c>
      <c r="F860" s="32" t="s">
        <v>50</v>
      </c>
      <c r="G860" s="33" t="s">
        <v>40</v>
      </c>
      <c r="H860" s="34">
        <v>0</v>
      </c>
      <c r="I860" s="33" t="s">
        <v>41</v>
      </c>
      <c r="J860" s="33" t="s">
        <v>42</v>
      </c>
      <c r="K860" s="33" t="s">
        <v>151</v>
      </c>
      <c r="L860" s="33" t="s">
        <v>44</v>
      </c>
      <c r="M860" s="33" t="s">
        <v>86</v>
      </c>
      <c r="N860" s="33" t="s">
        <v>152</v>
      </c>
      <c r="O860" s="33" t="s">
        <v>153</v>
      </c>
      <c r="P860" s="33" t="s">
        <v>160</v>
      </c>
      <c r="Q860" s="33" t="s">
        <v>161</v>
      </c>
      <c r="R860" s="35">
        <v>10</v>
      </c>
      <c r="S860" s="35">
        <v>184000</v>
      </c>
      <c r="T860" s="36">
        <f>R860*S860</f>
        <v>1840000</v>
      </c>
      <c r="U860" s="37">
        <f>T860*1.12</f>
        <v>2060800.0000000002</v>
      </c>
      <c r="V860" s="38" t="s">
        <v>50</v>
      </c>
      <c r="W860" s="33">
        <v>2016</v>
      </c>
      <c r="X860" s="39" t="s">
        <v>50</v>
      </c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</row>
    <row r="861" spans="1:102" ht="50.1" customHeight="1">
      <c r="A861" s="30" t="s">
        <v>2326</v>
      </c>
      <c r="B861" s="31" t="s">
        <v>35</v>
      </c>
      <c r="C861" s="32" t="s">
        <v>2327</v>
      </c>
      <c r="D861" s="32" t="s">
        <v>2270</v>
      </c>
      <c r="E861" s="32" t="s">
        <v>2328</v>
      </c>
      <c r="F861" s="32" t="s">
        <v>50</v>
      </c>
      <c r="G861" s="33" t="s">
        <v>40</v>
      </c>
      <c r="H861" s="34">
        <v>0</v>
      </c>
      <c r="I861" s="33" t="s">
        <v>41</v>
      </c>
      <c r="J861" s="33" t="s">
        <v>42</v>
      </c>
      <c r="K861" s="33" t="s">
        <v>151</v>
      </c>
      <c r="L861" s="33" t="s">
        <v>44</v>
      </c>
      <c r="M861" s="33" t="s">
        <v>86</v>
      </c>
      <c r="N861" s="33" t="s">
        <v>152</v>
      </c>
      <c r="O861" s="33" t="s">
        <v>153</v>
      </c>
      <c r="P861" s="33" t="s">
        <v>160</v>
      </c>
      <c r="Q861" s="33" t="s">
        <v>161</v>
      </c>
      <c r="R861" s="35">
        <v>1</v>
      </c>
      <c r="S861" s="35">
        <v>149000</v>
      </c>
      <c r="T861" s="36">
        <v>0</v>
      </c>
      <c r="U861" s="37">
        <f>T861*1.12</f>
        <v>0</v>
      </c>
      <c r="V861" s="38" t="s">
        <v>50</v>
      </c>
      <c r="W861" s="33">
        <v>2016</v>
      </c>
      <c r="X861" s="39">
        <v>11</v>
      </c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</row>
    <row r="862" spans="1:102" ht="50.1" customHeight="1">
      <c r="A862" s="46" t="s">
        <v>2329</v>
      </c>
      <c r="B862" s="31" t="s">
        <v>35</v>
      </c>
      <c r="C862" s="47" t="s">
        <v>2327</v>
      </c>
      <c r="D862" s="47" t="s">
        <v>2270</v>
      </c>
      <c r="E862" s="47" t="s">
        <v>2328</v>
      </c>
      <c r="F862" s="47"/>
      <c r="G862" s="33" t="s">
        <v>40</v>
      </c>
      <c r="H862" s="31">
        <v>0</v>
      </c>
      <c r="I862" s="33">
        <v>590000000</v>
      </c>
      <c r="J862" s="33" t="s">
        <v>42</v>
      </c>
      <c r="K862" s="33" t="s">
        <v>163</v>
      </c>
      <c r="L862" s="33" t="s">
        <v>44</v>
      </c>
      <c r="M862" s="33" t="s">
        <v>86</v>
      </c>
      <c r="N862" s="60" t="s">
        <v>152</v>
      </c>
      <c r="O862" s="60" t="s">
        <v>164</v>
      </c>
      <c r="P862" s="31" t="s">
        <v>160</v>
      </c>
      <c r="Q862" s="31" t="s">
        <v>161</v>
      </c>
      <c r="R862" s="61">
        <v>1</v>
      </c>
      <c r="S862" s="61">
        <v>149000</v>
      </c>
      <c r="T862" s="49">
        <f>R862*S862</f>
        <v>149000</v>
      </c>
      <c r="U862" s="49">
        <f>T862*1.12</f>
        <v>166880.00000000003</v>
      </c>
      <c r="V862" s="33"/>
      <c r="W862" s="33">
        <v>2016</v>
      </c>
      <c r="X862" s="33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</row>
    <row r="863" spans="1:102" ht="50.1" customHeight="1">
      <c r="A863" s="30" t="s">
        <v>2330</v>
      </c>
      <c r="B863" s="31" t="s">
        <v>35</v>
      </c>
      <c r="C863" s="32" t="s">
        <v>2331</v>
      </c>
      <c r="D863" s="32" t="s">
        <v>2270</v>
      </c>
      <c r="E863" s="32" t="s">
        <v>2332</v>
      </c>
      <c r="F863" s="32" t="s">
        <v>50</v>
      </c>
      <c r="G863" s="33" t="s">
        <v>40</v>
      </c>
      <c r="H863" s="34">
        <v>0</v>
      </c>
      <c r="I863" s="33" t="s">
        <v>41</v>
      </c>
      <c r="J863" s="33" t="s">
        <v>42</v>
      </c>
      <c r="K863" s="33" t="s">
        <v>151</v>
      </c>
      <c r="L863" s="33" t="s">
        <v>44</v>
      </c>
      <c r="M863" s="33" t="s">
        <v>86</v>
      </c>
      <c r="N863" s="33" t="s">
        <v>152</v>
      </c>
      <c r="O863" s="33" t="s">
        <v>153</v>
      </c>
      <c r="P863" s="33" t="s">
        <v>160</v>
      </c>
      <c r="Q863" s="33" t="s">
        <v>161</v>
      </c>
      <c r="R863" s="35">
        <v>1</v>
      </c>
      <c r="S863" s="35">
        <v>149000</v>
      </c>
      <c r="T863" s="36">
        <v>0</v>
      </c>
      <c r="U863" s="37">
        <v>0</v>
      </c>
      <c r="V863" s="38" t="s">
        <v>50</v>
      </c>
      <c r="W863" s="33">
        <v>2016</v>
      </c>
      <c r="X863" s="39" t="s">
        <v>154</v>
      </c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</row>
    <row r="864" spans="1:102" ht="50.1" customHeight="1">
      <c r="A864" s="30" t="s">
        <v>2333</v>
      </c>
      <c r="B864" s="31" t="s">
        <v>35</v>
      </c>
      <c r="C864" s="32" t="s">
        <v>2331</v>
      </c>
      <c r="D864" s="32" t="s">
        <v>2270</v>
      </c>
      <c r="E864" s="32" t="s">
        <v>2332</v>
      </c>
      <c r="F864" s="32" t="s">
        <v>50</v>
      </c>
      <c r="G864" s="33" t="s">
        <v>40</v>
      </c>
      <c r="H864" s="34">
        <v>0</v>
      </c>
      <c r="I864" s="33" t="s">
        <v>41</v>
      </c>
      <c r="J864" s="33" t="s">
        <v>42</v>
      </c>
      <c r="K864" s="33" t="s">
        <v>151</v>
      </c>
      <c r="L864" s="33" t="s">
        <v>44</v>
      </c>
      <c r="M864" s="33" t="s">
        <v>86</v>
      </c>
      <c r="N864" s="33" t="s">
        <v>152</v>
      </c>
      <c r="O864" s="33" t="s">
        <v>153</v>
      </c>
      <c r="P864" s="33" t="s">
        <v>160</v>
      </c>
      <c r="Q864" s="33" t="s">
        <v>161</v>
      </c>
      <c r="R864" s="35">
        <v>1</v>
      </c>
      <c r="S864" s="35">
        <v>158000</v>
      </c>
      <c r="T864" s="36">
        <f>R864*S864</f>
        <v>158000</v>
      </c>
      <c r="U864" s="37">
        <f>T864*1.12</f>
        <v>176960.00000000003</v>
      </c>
      <c r="V864" s="38" t="s">
        <v>50</v>
      </c>
      <c r="W864" s="33">
        <v>2016</v>
      </c>
      <c r="X864" s="39" t="s">
        <v>50</v>
      </c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</row>
    <row r="865" spans="1:102" ht="50.1" customHeight="1">
      <c r="A865" s="30" t="s">
        <v>2334</v>
      </c>
      <c r="B865" s="31" t="s">
        <v>35</v>
      </c>
      <c r="C865" s="32" t="s">
        <v>2335</v>
      </c>
      <c r="D865" s="32" t="s">
        <v>2270</v>
      </c>
      <c r="E865" s="32" t="s">
        <v>2336</v>
      </c>
      <c r="F865" s="32" t="s">
        <v>50</v>
      </c>
      <c r="G865" s="33" t="s">
        <v>40</v>
      </c>
      <c r="H865" s="34">
        <v>0</v>
      </c>
      <c r="I865" s="33" t="s">
        <v>41</v>
      </c>
      <c r="J865" s="33" t="s">
        <v>42</v>
      </c>
      <c r="K865" s="33" t="s">
        <v>151</v>
      </c>
      <c r="L865" s="33" t="s">
        <v>44</v>
      </c>
      <c r="M865" s="33" t="s">
        <v>86</v>
      </c>
      <c r="N865" s="33" t="s">
        <v>152</v>
      </c>
      <c r="O865" s="33" t="s">
        <v>153</v>
      </c>
      <c r="P865" s="33" t="s">
        <v>160</v>
      </c>
      <c r="Q865" s="33" t="s">
        <v>161</v>
      </c>
      <c r="R865" s="35">
        <v>1</v>
      </c>
      <c r="S865" s="35">
        <v>149000</v>
      </c>
      <c r="T865" s="36">
        <v>0</v>
      </c>
      <c r="U865" s="37">
        <v>0</v>
      </c>
      <c r="V865" s="38" t="s">
        <v>50</v>
      </c>
      <c r="W865" s="33">
        <v>2016</v>
      </c>
      <c r="X865" s="39" t="s">
        <v>154</v>
      </c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</row>
    <row r="866" spans="1:102" ht="50.1" customHeight="1">
      <c r="A866" s="30" t="s">
        <v>2337</v>
      </c>
      <c r="B866" s="31" t="s">
        <v>35</v>
      </c>
      <c r="C866" s="32" t="s">
        <v>2335</v>
      </c>
      <c r="D866" s="32" t="s">
        <v>2270</v>
      </c>
      <c r="E866" s="32" t="s">
        <v>2336</v>
      </c>
      <c r="F866" s="32" t="s">
        <v>50</v>
      </c>
      <c r="G866" s="33" t="s">
        <v>40</v>
      </c>
      <c r="H866" s="34">
        <v>0</v>
      </c>
      <c r="I866" s="33" t="s">
        <v>41</v>
      </c>
      <c r="J866" s="33" t="s">
        <v>42</v>
      </c>
      <c r="K866" s="33" t="s">
        <v>151</v>
      </c>
      <c r="L866" s="33" t="s">
        <v>44</v>
      </c>
      <c r="M866" s="33" t="s">
        <v>86</v>
      </c>
      <c r="N866" s="33" t="s">
        <v>152</v>
      </c>
      <c r="O866" s="33" t="s">
        <v>153</v>
      </c>
      <c r="P866" s="33" t="s">
        <v>160</v>
      </c>
      <c r="Q866" s="33" t="s">
        <v>161</v>
      </c>
      <c r="R866" s="35">
        <v>1</v>
      </c>
      <c r="S866" s="35">
        <v>161000</v>
      </c>
      <c r="T866" s="36">
        <f>R866*S866</f>
        <v>161000</v>
      </c>
      <c r="U866" s="37">
        <f t="shared" ref="U866:U874" si="46">T866*1.12</f>
        <v>180320.00000000003</v>
      </c>
      <c r="V866" s="38" t="s">
        <v>50</v>
      </c>
      <c r="W866" s="33">
        <v>2016</v>
      </c>
      <c r="X866" s="39" t="s">
        <v>50</v>
      </c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</row>
    <row r="867" spans="1:102" ht="50.1" customHeight="1">
      <c r="A867" s="30" t="s">
        <v>2338</v>
      </c>
      <c r="B867" s="31" t="s">
        <v>35</v>
      </c>
      <c r="C867" s="32" t="s">
        <v>2339</v>
      </c>
      <c r="D867" s="32" t="s">
        <v>2270</v>
      </c>
      <c r="E867" s="32" t="s">
        <v>2340</v>
      </c>
      <c r="F867" s="32" t="s">
        <v>50</v>
      </c>
      <c r="G867" s="33" t="s">
        <v>40</v>
      </c>
      <c r="H867" s="34">
        <v>0</v>
      </c>
      <c r="I867" s="33" t="s">
        <v>41</v>
      </c>
      <c r="J867" s="33" t="s">
        <v>42</v>
      </c>
      <c r="K867" s="33" t="s">
        <v>151</v>
      </c>
      <c r="L867" s="33" t="s">
        <v>44</v>
      </c>
      <c r="M867" s="33" t="s">
        <v>86</v>
      </c>
      <c r="N867" s="33" t="s">
        <v>152</v>
      </c>
      <c r="O867" s="33" t="s">
        <v>153</v>
      </c>
      <c r="P867" s="33" t="s">
        <v>160</v>
      </c>
      <c r="Q867" s="33" t="s">
        <v>161</v>
      </c>
      <c r="R867" s="35">
        <v>2</v>
      </c>
      <c r="S867" s="35">
        <v>149000</v>
      </c>
      <c r="T867" s="36">
        <v>0</v>
      </c>
      <c r="U867" s="37">
        <f t="shared" si="46"/>
        <v>0</v>
      </c>
      <c r="V867" s="38" t="s">
        <v>50</v>
      </c>
      <c r="W867" s="33">
        <v>2016</v>
      </c>
      <c r="X867" s="39">
        <v>11</v>
      </c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</row>
    <row r="868" spans="1:102" ht="50.1" customHeight="1">
      <c r="A868" s="46" t="s">
        <v>2341</v>
      </c>
      <c r="B868" s="31" t="s">
        <v>35</v>
      </c>
      <c r="C868" s="47" t="s">
        <v>2339</v>
      </c>
      <c r="D868" s="47" t="s">
        <v>2270</v>
      </c>
      <c r="E868" s="47" t="s">
        <v>2340</v>
      </c>
      <c r="F868" s="47"/>
      <c r="G868" s="33" t="s">
        <v>40</v>
      </c>
      <c r="H868" s="31">
        <v>0</v>
      </c>
      <c r="I868" s="33">
        <v>590000000</v>
      </c>
      <c r="J868" s="33" t="s">
        <v>42</v>
      </c>
      <c r="K868" s="33" t="s">
        <v>163</v>
      </c>
      <c r="L868" s="33" t="s">
        <v>44</v>
      </c>
      <c r="M868" s="33" t="s">
        <v>86</v>
      </c>
      <c r="N868" s="60" t="s">
        <v>152</v>
      </c>
      <c r="O868" s="60" t="s">
        <v>164</v>
      </c>
      <c r="P868" s="31" t="s">
        <v>160</v>
      </c>
      <c r="Q868" s="31" t="s">
        <v>161</v>
      </c>
      <c r="R868" s="61">
        <v>2</v>
      </c>
      <c r="S868" s="61">
        <v>149000</v>
      </c>
      <c r="T868" s="49">
        <f>R868*S868</f>
        <v>298000</v>
      </c>
      <c r="U868" s="49">
        <f t="shared" si="46"/>
        <v>333760.00000000006</v>
      </c>
      <c r="V868" s="33"/>
      <c r="W868" s="33">
        <v>2016</v>
      </c>
      <c r="X868" s="33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</row>
    <row r="869" spans="1:102" ht="50.1" customHeight="1">
      <c r="A869" s="30" t="s">
        <v>2342</v>
      </c>
      <c r="B869" s="31" t="s">
        <v>35</v>
      </c>
      <c r="C869" s="32" t="s">
        <v>2343</v>
      </c>
      <c r="D869" s="32" t="s">
        <v>2270</v>
      </c>
      <c r="E869" s="32" t="s">
        <v>2344</v>
      </c>
      <c r="F869" s="32" t="s">
        <v>50</v>
      </c>
      <c r="G869" s="33" t="s">
        <v>40</v>
      </c>
      <c r="H869" s="34">
        <v>0</v>
      </c>
      <c r="I869" s="33" t="s">
        <v>41</v>
      </c>
      <c r="J869" s="33" t="s">
        <v>42</v>
      </c>
      <c r="K869" s="33" t="s">
        <v>151</v>
      </c>
      <c r="L869" s="33" t="s">
        <v>44</v>
      </c>
      <c r="M869" s="33" t="s">
        <v>86</v>
      </c>
      <c r="N869" s="33" t="s">
        <v>152</v>
      </c>
      <c r="O869" s="33" t="s">
        <v>153</v>
      </c>
      <c r="P869" s="33" t="s">
        <v>160</v>
      </c>
      <c r="Q869" s="33" t="s">
        <v>161</v>
      </c>
      <c r="R869" s="35">
        <v>0.2</v>
      </c>
      <c r="S869" s="35">
        <v>235000</v>
      </c>
      <c r="T869" s="36">
        <v>0</v>
      </c>
      <c r="U869" s="37">
        <f t="shared" si="46"/>
        <v>0</v>
      </c>
      <c r="V869" s="38" t="s">
        <v>50</v>
      </c>
      <c r="W869" s="33">
        <v>2016</v>
      </c>
      <c r="X869" s="39">
        <v>11</v>
      </c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</row>
    <row r="870" spans="1:102" ht="50.1" customHeight="1">
      <c r="A870" s="46" t="s">
        <v>2345</v>
      </c>
      <c r="B870" s="31" t="s">
        <v>35</v>
      </c>
      <c r="C870" s="47" t="s">
        <v>2343</v>
      </c>
      <c r="D870" s="47" t="s">
        <v>2270</v>
      </c>
      <c r="E870" s="47" t="s">
        <v>2344</v>
      </c>
      <c r="F870" s="47"/>
      <c r="G870" s="33" t="s">
        <v>40</v>
      </c>
      <c r="H870" s="31">
        <v>0</v>
      </c>
      <c r="I870" s="33">
        <v>590000000</v>
      </c>
      <c r="J870" s="33" t="s">
        <v>42</v>
      </c>
      <c r="K870" s="33" t="s">
        <v>163</v>
      </c>
      <c r="L870" s="33" t="s">
        <v>44</v>
      </c>
      <c r="M870" s="33" t="s">
        <v>86</v>
      </c>
      <c r="N870" s="60" t="s">
        <v>152</v>
      </c>
      <c r="O870" s="60" t="s">
        <v>164</v>
      </c>
      <c r="P870" s="31" t="s">
        <v>160</v>
      </c>
      <c r="Q870" s="31" t="s">
        <v>161</v>
      </c>
      <c r="R870" s="61">
        <v>0.2</v>
      </c>
      <c r="S870" s="61">
        <v>235000</v>
      </c>
      <c r="T870" s="49">
        <f>R870*S870</f>
        <v>47000</v>
      </c>
      <c r="U870" s="49">
        <f t="shared" si="46"/>
        <v>52640.000000000007</v>
      </c>
      <c r="V870" s="33"/>
      <c r="W870" s="33">
        <v>2016</v>
      </c>
      <c r="X870" s="33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</row>
    <row r="871" spans="1:102" ht="50.1" customHeight="1">
      <c r="A871" s="30" t="s">
        <v>2346</v>
      </c>
      <c r="B871" s="31" t="s">
        <v>35</v>
      </c>
      <c r="C871" s="32" t="s">
        <v>2347</v>
      </c>
      <c r="D871" s="32" t="s">
        <v>2270</v>
      </c>
      <c r="E871" s="32" t="s">
        <v>2348</v>
      </c>
      <c r="F871" s="32" t="s">
        <v>50</v>
      </c>
      <c r="G871" s="33" t="s">
        <v>40</v>
      </c>
      <c r="H871" s="34">
        <v>0</v>
      </c>
      <c r="I871" s="33" t="s">
        <v>41</v>
      </c>
      <c r="J871" s="33" t="s">
        <v>42</v>
      </c>
      <c r="K871" s="33" t="s">
        <v>151</v>
      </c>
      <c r="L871" s="33" t="s">
        <v>44</v>
      </c>
      <c r="M871" s="33" t="s">
        <v>86</v>
      </c>
      <c r="N871" s="33" t="s">
        <v>152</v>
      </c>
      <c r="O871" s="33" t="s">
        <v>153</v>
      </c>
      <c r="P871" s="33" t="s">
        <v>160</v>
      </c>
      <c r="Q871" s="33" t="s">
        <v>161</v>
      </c>
      <c r="R871" s="35">
        <v>2</v>
      </c>
      <c r="S871" s="35">
        <v>149000</v>
      </c>
      <c r="T871" s="36">
        <v>0</v>
      </c>
      <c r="U871" s="37">
        <f t="shared" si="46"/>
        <v>0</v>
      </c>
      <c r="V871" s="38" t="s">
        <v>50</v>
      </c>
      <c r="W871" s="33">
        <v>2016</v>
      </c>
      <c r="X871" s="39">
        <v>11</v>
      </c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</row>
    <row r="872" spans="1:102" ht="50.1" customHeight="1">
      <c r="A872" s="46" t="s">
        <v>2349</v>
      </c>
      <c r="B872" s="31" t="s">
        <v>35</v>
      </c>
      <c r="C872" s="47" t="s">
        <v>2347</v>
      </c>
      <c r="D872" s="47" t="s">
        <v>2270</v>
      </c>
      <c r="E872" s="47" t="s">
        <v>2348</v>
      </c>
      <c r="F872" s="47"/>
      <c r="G872" s="33" t="s">
        <v>40</v>
      </c>
      <c r="H872" s="31">
        <v>0</v>
      </c>
      <c r="I872" s="33">
        <v>590000000</v>
      </c>
      <c r="J872" s="33" t="s">
        <v>42</v>
      </c>
      <c r="K872" s="33" t="s">
        <v>163</v>
      </c>
      <c r="L872" s="33" t="s">
        <v>44</v>
      </c>
      <c r="M872" s="33" t="s">
        <v>86</v>
      </c>
      <c r="N872" s="60" t="s">
        <v>152</v>
      </c>
      <c r="O872" s="60" t="s">
        <v>164</v>
      </c>
      <c r="P872" s="31" t="s">
        <v>160</v>
      </c>
      <c r="Q872" s="31" t="s">
        <v>161</v>
      </c>
      <c r="R872" s="61">
        <v>2</v>
      </c>
      <c r="S872" s="61">
        <v>149000</v>
      </c>
      <c r="T872" s="49">
        <f>R872*S872</f>
        <v>298000</v>
      </c>
      <c r="U872" s="49">
        <f t="shared" si="46"/>
        <v>333760.00000000006</v>
      </c>
      <c r="V872" s="33"/>
      <c r="W872" s="33">
        <v>2016</v>
      </c>
      <c r="X872" s="33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</row>
    <row r="873" spans="1:102" ht="50.1" customHeight="1">
      <c r="A873" s="30" t="s">
        <v>2350</v>
      </c>
      <c r="B873" s="31" t="s">
        <v>35</v>
      </c>
      <c r="C873" s="32" t="s">
        <v>2351</v>
      </c>
      <c r="D873" s="32" t="s">
        <v>2270</v>
      </c>
      <c r="E873" s="32" t="s">
        <v>2352</v>
      </c>
      <c r="F873" s="32" t="s">
        <v>50</v>
      </c>
      <c r="G873" s="33" t="s">
        <v>40</v>
      </c>
      <c r="H873" s="34">
        <v>0</v>
      </c>
      <c r="I873" s="33" t="s">
        <v>41</v>
      </c>
      <c r="J873" s="33" t="s">
        <v>42</v>
      </c>
      <c r="K873" s="33" t="s">
        <v>151</v>
      </c>
      <c r="L873" s="33" t="s">
        <v>44</v>
      </c>
      <c r="M873" s="33" t="s">
        <v>86</v>
      </c>
      <c r="N873" s="33" t="s">
        <v>152</v>
      </c>
      <c r="O873" s="33" t="s">
        <v>153</v>
      </c>
      <c r="P873" s="33" t="s">
        <v>160</v>
      </c>
      <c r="Q873" s="33" t="s">
        <v>161</v>
      </c>
      <c r="R873" s="35">
        <v>5</v>
      </c>
      <c r="S873" s="35">
        <v>149000</v>
      </c>
      <c r="T873" s="36">
        <v>0</v>
      </c>
      <c r="U873" s="37">
        <f t="shared" si="46"/>
        <v>0</v>
      </c>
      <c r="V873" s="38" t="s">
        <v>50</v>
      </c>
      <c r="W873" s="33">
        <v>2016</v>
      </c>
      <c r="X873" s="39">
        <v>11</v>
      </c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</row>
    <row r="874" spans="1:102" ht="50.1" customHeight="1">
      <c r="A874" s="46" t="s">
        <v>2353</v>
      </c>
      <c r="B874" s="31" t="s">
        <v>35</v>
      </c>
      <c r="C874" s="47" t="s">
        <v>2351</v>
      </c>
      <c r="D874" s="47" t="s">
        <v>2270</v>
      </c>
      <c r="E874" s="47" t="s">
        <v>2352</v>
      </c>
      <c r="F874" s="47"/>
      <c r="G874" s="33" t="s">
        <v>40</v>
      </c>
      <c r="H874" s="31">
        <v>0</v>
      </c>
      <c r="I874" s="33">
        <v>590000000</v>
      </c>
      <c r="J874" s="33" t="s">
        <v>42</v>
      </c>
      <c r="K874" s="33" t="s">
        <v>163</v>
      </c>
      <c r="L874" s="33" t="s">
        <v>44</v>
      </c>
      <c r="M874" s="33" t="s">
        <v>86</v>
      </c>
      <c r="N874" s="60" t="s">
        <v>152</v>
      </c>
      <c r="O874" s="60" t="s">
        <v>164</v>
      </c>
      <c r="P874" s="31" t="s">
        <v>160</v>
      </c>
      <c r="Q874" s="31" t="s">
        <v>161</v>
      </c>
      <c r="R874" s="61">
        <v>5</v>
      </c>
      <c r="S874" s="61">
        <v>149000</v>
      </c>
      <c r="T874" s="49">
        <f>R874*S874</f>
        <v>745000</v>
      </c>
      <c r="U874" s="49">
        <f t="shared" si="46"/>
        <v>834400.00000000012</v>
      </c>
      <c r="V874" s="33"/>
      <c r="W874" s="33">
        <v>2016</v>
      </c>
      <c r="X874" s="33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</row>
    <row r="875" spans="1:102" ht="50.1" customHeight="1">
      <c r="A875" s="30" t="s">
        <v>2354</v>
      </c>
      <c r="B875" s="31" t="s">
        <v>35</v>
      </c>
      <c r="C875" s="32" t="s">
        <v>2355</v>
      </c>
      <c r="D875" s="32" t="s">
        <v>2270</v>
      </c>
      <c r="E875" s="32" t="s">
        <v>2356</v>
      </c>
      <c r="F875" s="32" t="s">
        <v>50</v>
      </c>
      <c r="G875" s="33" t="s">
        <v>40</v>
      </c>
      <c r="H875" s="34">
        <v>0</v>
      </c>
      <c r="I875" s="33" t="s">
        <v>41</v>
      </c>
      <c r="J875" s="33" t="s">
        <v>42</v>
      </c>
      <c r="K875" s="33" t="s">
        <v>151</v>
      </c>
      <c r="L875" s="33" t="s">
        <v>44</v>
      </c>
      <c r="M875" s="33" t="s">
        <v>86</v>
      </c>
      <c r="N875" s="33" t="s">
        <v>152</v>
      </c>
      <c r="O875" s="33" t="s">
        <v>153</v>
      </c>
      <c r="P875" s="33" t="s">
        <v>160</v>
      </c>
      <c r="Q875" s="33" t="s">
        <v>161</v>
      </c>
      <c r="R875" s="35">
        <v>5</v>
      </c>
      <c r="S875" s="35">
        <v>149000</v>
      </c>
      <c r="T875" s="36">
        <v>0</v>
      </c>
      <c r="U875" s="37">
        <v>0</v>
      </c>
      <c r="V875" s="38" t="s">
        <v>50</v>
      </c>
      <c r="W875" s="33">
        <v>2016</v>
      </c>
      <c r="X875" s="39" t="s">
        <v>2357</v>
      </c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</row>
    <row r="876" spans="1:102" ht="50.1" customHeight="1">
      <c r="A876" s="30" t="s">
        <v>2358</v>
      </c>
      <c r="B876" s="31" t="s">
        <v>35</v>
      </c>
      <c r="C876" s="32" t="s">
        <v>2355</v>
      </c>
      <c r="D876" s="32" t="s">
        <v>2270</v>
      </c>
      <c r="E876" s="32" t="s">
        <v>2356</v>
      </c>
      <c r="F876" s="32" t="s">
        <v>50</v>
      </c>
      <c r="G876" s="33" t="s">
        <v>40</v>
      </c>
      <c r="H876" s="34">
        <v>0</v>
      </c>
      <c r="I876" s="33" t="s">
        <v>41</v>
      </c>
      <c r="J876" s="33" t="s">
        <v>42</v>
      </c>
      <c r="K876" s="33" t="s">
        <v>151</v>
      </c>
      <c r="L876" s="33" t="s">
        <v>44</v>
      </c>
      <c r="M876" s="33" t="s">
        <v>86</v>
      </c>
      <c r="N876" s="33" t="s">
        <v>2359</v>
      </c>
      <c r="O876" s="33" t="s">
        <v>638</v>
      </c>
      <c r="P876" s="33" t="s">
        <v>160</v>
      </c>
      <c r="Q876" s="33" t="s">
        <v>161</v>
      </c>
      <c r="R876" s="35">
        <v>5</v>
      </c>
      <c r="S876" s="35">
        <v>161000</v>
      </c>
      <c r="T876" s="36">
        <f>R876*S876</f>
        <v>805000</v>
      </c>
      <c r="U876" s="37">
        <f>T876*1.12</f>
        <v>901600.00000000012</v>
      </c>
      <c r="V876" s="38" t="s">
        <v>50</v>
      </c>
      <c r="W876" s="33">
        <v>2016</v>
      </c>
      <c r="X876" s="39" t="s">
        <v>50</v>
      </c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</row>
    <row r="877" spans="1:102" ht="50.1" customHeight="1">
      <c r="A877" s="30" t="s">
        <v>2360</v>
      </c>
      <c r="B877" s="31" t="s">
        <v>35</v>
      </c>
      <c r="C877" s="32" t="s">
        <v>2361</v>
      </c>
      <c r="D877" s="32" t="s">
        <v>2270</v>
      </c>
      <c r="E877" s="32" t="s">
        <v>2362</v>
      </c>
      <c r="F877" s="32" t="s">
        <v>50</v>
      </c>
      <c r="G877" s="33" t="s">
        <v>40</v>
      </c>
      <c r="H877" s="34">
        <v>0</v>
      </c>
      <c r="I877" s="33" t="s">
        <v>41</v>
      </c>
      <c r="J877" s="33" t="s">
        <v>42</v>
      </c>
      <c r="K877" s="33" t="s">
        <v>151</v>
      </c>
      <c r="L877" s="33" t="s">
        <v>44</v>
      </c>
      <c r="M877" s="33" t="s">
        <v>86</v>
      </c>
      <c r="N877" s="33" t="s">
        <v>152</v>
      </c>
      <c r="O877" s="33" t="s">
        <v>153</v>
      </c>
      <c r="P877" s="33" t="s">
        <v>160</v>
      </c>
      <c r="Q877" s="33" t="s">
        <v>161</v>
      </c>
      <c r="R877" s="35">
        <v>5</v>
      </c>
      <c r="S877" s="35">
        <v>149000</v>
      </c>
      <c r="T877" s="36">
        <v>0</v>
      </c>
      <c r="U877" s="37">
        <v>0</v>
      </c>
      <c r="V877" s="38" t="s">
        <v>50</v>
      </c>
      <c r="W877" s="33">
        <v>2016</v>
      </c>
      <c r="X877" s="39" t="s">
        <v>154</v>
      </c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</row>
    <row r="878" spans="1:102" ht="50.1" customHeight="1">
      <c r="A878" s="30" t="s">
        <v>2363</v>
      </c>
      <c r="B878" s="31" t="s">
        <v>35</v>
      </c>
      <c r="C878" s="32" t="s">
        <v>2361</v>
      </c>
      <c r="D878" s="32" t="s">
        <v>2270</v>
      </c>
      <c r="E878" s="32" t="s">
        <v>2362</v>
      </c>
      <c r="F878" s="32" t="s">
        <v>50</v>
      </c>
      <c r="G878" s="33" t="s">
        <v>40</v>
      </c>
      <c r="H878" s="34">
        <v>0</v>
      </c>
      <c r="I878" s="33" t="s">
        <v>41</v>
      </c>
      <c r="J878" s="33" t="s">
        <v>42</v>
      </c>
      <c r="K878" s="33" t="s">
        <v>151</v>
      </c>
      <c r="L878" s="33" t="s">
        <v>44</v>
      </c>
      <c r="M878" s="33" t="s">
        <v>86</v>
      </c>
      <c r="N878" s="33" t="s">
        <v>152</v>
      </c>
      <c r="O878" s="33" t="s">
        <v>153</v>
      </c>
      <c r="P878" s="33" t="s">
        <v>160</v>
      </c>
      <c r="Q878" s="33" t="s">
        <v>161</v>
      </c>
      <c r="R878" s="35">
        <v>5</v>
      </c>
      <c r="S878" s="35">
        <v>171000</v>
      </c>
      <c r="T878" s="36">
        <f>R878*S878</f>
        <v>855000</v>
      </c>
      <c r="U878" s="37">
        <f>T878*1.12</f>
        <v>957600.00000000012</v>
      </c>
      <c r="V878" s="38" t="s">
        <v>50</v>
      </c>
      <c r="W878" s="33">
        <v>2016</v>
      </c>
      <c r="X878" s="39" t="s">
        <v>50</v>
      </c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</row>
    <row r="879" spans="1:102" ht="50.1" customHeight="1">
      <c r="A879" s="30" t="s">
        <v>2364</v>
      </c>
      <c r="B879" s="31" t="s">
        <v>35</v>
      </c>
      <c r="C879" s="32" t="s">
        <v>2365</v>
      </c>
      <c r="D879" s="32" t="s">
        <v>2270</v>
      </c>
      <c r="E879" s="32" t="s">
        <v>2366</v>
      </c>
      <c r="F879" s="32" t="s">
        <v>50</v>
      </c>
      <c r="G879" s="33" t="s">
        <v>40</v>
      </c>
      <c r="H879" s="34">
        <v>0</v>
      </c>
      <c r="I879" s="33" t="s">
        <v>41</v>
      </c>
      <c r="J879" s="33" t="s">
        <v>42</v>
      </c>
      <c r="K879" s="33" t="s">
        <v>151</v>
      </c>
      <c r="L879" s="33" t="s">
        <v>44</v>
      </c>
      <c r="M879" s="33" t="s">
        <v>86</v>
      </c>
      <c r="N879" s="33" t="s">
        <v>152</v>
      </c>
      <c r="O879" s="33" t="s">
        <v>153</v>
      </c>
      <c r="P879" s="33" t="s">
        <v>160</v>
      </c>
      <c r="Q879" s="33" t="s">
        <v>161</v>
      </c>
      <c r="R879" s="35">
        <v>5</v>
      </c>
      <c r="S879" s="35">
        <v>143000</v>
      </c>
      <c r="T879" s="36">
        <v>0</v>
      </c>
      <c r="U879" s="37">
        <f>T879*1.12</f>
        <v>0</v>
      </c>
      <c r="V879" s="38" t="s">
        <v>50</v>
      </c>
      <c r="W879" s="33">
        <v>2016</v>
      </c>
      <c r="X879" s="39">
        <v>11</v>
      </c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</row>
    <row r="880" spans="1:102" ht="50.1" customHeight="1">
      <c r="A880" s="46" t="s">
        <v>2367</v>
      </c>
      <c r="B880" s="31" t="s">
        <v>35</v>
      </c>
      <c r="C880" s="47" t="s">
        <v>2365</v>
      </c>
      <c r="D880" s="47" t="s">
        <v>2270</v>
      </c>
      <c r="E880" s="47" t="s">
        <v>2366</v>
      </c>
      <c r="F880" s="47"/>
      <c r="G880" s="33" t="s">
        <v>40</v>
      </c>
      <c r="H880" s="31">
        <v>0</v>
      </c>
      <c r="I880" s="33">
        <v>590000000</v>
      </c>
      <c r="J880" s="33" t="s">
        <v>42</v>
      </c>
      <c r="K880" s="33" t="s">
        <v>163</v>
      </c>
      <c r="L880" s="33" t="s">
        <v>44</v>
      </c>
      <c r="M880" s="33" t="s">
        <v>86</v>
      </c>
      <c r="N880" s="60" t="s">
        <v>152</v>
      </c>
      <c r="O880" s="60" t="s">
        <v>164</v>
      </c>
      <c r="P880" s="31" t="s">
        <v>160</v>
      </c>
      <c r="Q880" s="31" t="s">
        <v>161</v>
      </c>
      <c r="R880" s="61">
        <v>5</v>
      </c>
      <c r="S880" s="61">
        <v>143000</v>
      </c>
      <c r="T880" s="49">
        <f>R880*S880</f>
        <v>715000</v>
      </c>
      <c r="U880" s="49">
        <f>T880*1.12</f>
        <v>800800.00000000012</v>
      </c>
      <c r="V880" s="33"/>
      <c r="W880" s="33">
        <v>2016</v>
      </c>
      <c r="X880" s="33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</row>
    <row r="881" spans="1:102" ht="50.1" customHeight="1">
      <c r="A881" s="30" t="s">
        <v>2368</v>
      </c>
      <c r="B881" s="31" t="s">
        <v>35</v>
      </c>
      <c r="C881" s="32" t="s">
        <v>2369</v>
      </c>
      <c r="D881" s="32" t="s">
        <v>2270</v>
      </c>
      <c r="E881" s="32" t="s">
        <v>2370</v>
      </c>
      <c r="F881" s="32" t="s">
        <v>50</v>
      </c>
      <c r="G881" s="33" t="s">
        <v>40</v>
      </c>
      <c r="H881" s="34">
        <v>0</v>
      </c>
      <c r="I881" s="33" t="s">
        <v>41</v>
      </c>
      <c r="J881" s="33" t="s">
        <v>42</v>
      </c>
      <c r="K881" s="33" t="s">
        <v>151</v>
      </c>
      <c r="L881" s="33" t="s">
        <v>44</v>
      </c>
      <c r="M881" s="33" t="s">
        <v>86</v>
      </c>
      <c r="N881" s="33" t="s">
        <v>152</v>
      </c>
      <c r="O881" s="33" t="s">
        <v>153</v>
      </c>
      <c r="P881" s="33" t="s">
        <v>160</v>
      </c>
      <c r="Q881" s="33" t="s">
        <v>161</v>
      </c>
      <c r="R881" s="35">
        <v>5</v>
      </c>
      <c r="S881" s="35">
        <v>143000</v>
      </c>
      <c r="T881" s="36">
        <v>0</v>
      </c>
      <c r="U881" s="37">
        <v>0</v>
      </c>
      <c r="V881" s="38" t="s">
        <v>50</v>
      </c>
      <c r="W881" s="33">
        <v>2016</v>
      </c>
      <c r="X881" s="39" t="s">
        <v>2357</v>
      </c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</row>
    <row r="882" spans="1:102" ht="50.1" customHeight="1">
      <c r="A882" s="30" t="s">
        <v>2371</v>
      </c>
      <c r="B882" s="31" t="s">
        <v>35</v>
      </c>
      <c r="C882" s="32" t="s">
        <v>2369</v>
      </c>
      <c r="D882" s="32" t="s">
        <v>2270</v>
      </c>
      <c r="E882" s="32" t="s">
        <v>2370</v>
      </c>
      <c r="F882" s="32" t="s">
        <v>50</v>
      </c>
      <c r="G882" s="33" t="s">
        <v>40</v>
      </c>
      <c r="H882" s="34">
        <v>0</v>
      </c>
      <c r="I882" s="33" t="s">
        <v>41</v>
      </c>
      <c r="J882" s="33" t="s">
        <v>42</v>
      </c>
      <c r="K882" s="33" t="s">
        <v>151</v>
      </c>
      <c r="L882" s="33" t="s">
        <v>44</v>
      </c>
      <c r="M882" s="33" t="s">
        <v>86</v>
      </c>
      <c r="N882" s="33" t="s">
        <v>2359</v>
      </c>
      <c r="O882" s="33" t="s">
        <v>638</v>
      </c>
      <c r="P882" s="33" t="s">
        <v>160</v>
      </c>
      <c r="Q882" s="33" t="s">
        <v>161</v>
      </c>
      <c r="R882" s="35">
        <v>5</v>
      </c>
      <c r="S882" s="35">
        <v>158000</v>
      </c>
      <c r="T882" s="36">
        <f>R882*S882</f>
        <v>790000</v>
      </c>
      <c r="U882" s="37">
        <f t="shared" ref="U882:U888" si="47">T882*1.12</f>
        <v>884800.00000000012</v>
      </c>
      <c r="V882" s="38" t="s">
        <v>50</v>
      </c>
      <c r="W882" s="33">
        <v>2016</v>
      </c>
      <c r="X882" s="39" t="s">
        <v>50</v>
      </c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</row>
    <row r="883" spans="1:102" ht="50.1" customHeight="1">
      <c r="A883" s="30" t="s">
        <v>2372</v>
      </c>
      <c r="B883" s="31" t="s">
        <v>35</v>
      </c>
      <c r="C883" s="32" t="s">
        <v>2373</v>
      </c>
      <c r="D883" s="32" t="s">
        <v>2270</v>
      </c>
      <c r="E883" s="32" t="s">
        <v>2374</v>
      </c>
      <c r="F883" s="32" t="s">
        <v>50</v>
      </c>
      <c r="G883" s="33" t="s">
        <v>40</v>
      </c>
      <c r="H883" s="34">
        <v>0</v>
      </c>
      <c r="I883" s="33" t="s">
        <v>41</v>
      </c>
      <c r="J883" s="33" t="s">
        <v>42</v>
      </c>
      <c r="K883" s="33" t="s">
        <v>151</v>
      </c>
      <c r="L883" s="33" t="s">
        <v>44</v>
      </c>
      <c r="M883" s="33" t="s">
        <v>86</v>
      </c>
      <c r="N883" s="33" t="s">
        <v>152</v>
      </c>
      <c r="O883" s="33" t="s">
        <v>153</v>
      </c>
      <c r="P883" s="33" t="s">
        <v>160</v>
      </c>
      <c r="Q883" s="33" t="s">
        <v>161</v>
      </c>
      <c r="R883" s="35">
        <v>1</v>
      </c>
      <c r="S883" s="35">
        <v>143000</v>
      </c>
      <c r="T883" s="36">
        <v>0</v>
      </c>
      <c r="U883" s="37">
        <f t="shared" si="47"/>
        <v>0</v>
      </c>
      <c r="V883" s="38" t="s">
        <v>50</v>
      </c>
      <c r="W883" s="33">
        <v>2016</v>
      </c>
      <c r="X883" s="39">
        <v>11</v>
      </c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</row>
    <row r="884" spans="1:102" ht="50.1" customHeight="1">
      <c r="A884" s="46" t="s">
        <v>2375</v>
      </c>
      <c r="B884" s="31" t="s">
        <v>35</v>
      </c>
      <c r="C884" s="47" t="s">
        <v>2373</v>
      </c>
      <c r="D884" s="47" t="s">
        <v>2270</v>
      </c>
      <c r="E884" s="47" t="s">
        <v>2374</v>
      </c>
      <c r="F884" s="47"/>
      <c r="G884" s="33" t="s">
        <v>40</v>
      </c>
      <c r="H884" s="31">
        <v>0</v>
      </c>
      <c r="I884" s="33">
        <v>590000000</v>
      </c>
      <c r="J884" s="33" t="s">
        <v>42</v>
      </c>
      <c r="K884" s="33" t="s">
        <v>163</v>
      </c>
      <c r="L884" s="33" t="s">
        <v>44</v>
      </c>
      <c r="M884" s="33" t="s">
        <v>86</v>
      </c>
      <c r="N884" s="60" t="s">
        <v>152</v>
      </c>
      <c r="O884" s="60" t="s">
        <v>164</v>
      </c>
      <c r="P884" s="31" t="s">
        <v>160</v>
      </c>
      <c r="Q884" s="31" t="s">
        <v>161</v>
      </c>
      <c r="R884" s="61">
        <v>1</v>
      </c>
      <c r="S884" s="61">
        <v>143000</v>
      </c>
      <c r="T884" s="49">
        <f>R884*S884</f>
        <v>143000</v>
      </c>
      <c r="U884" s="49">
        <f>T884*1.12</f>
        <v>160160.00000000003</v>
      </c>
      <c r="V884" s="33"/>
      <c r="W884" s="33">
        <v>2016</v>
      </c>
      <c r="X884" s="33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</row>
    <row r="885" spans="1:102" ht="50.1" customHeight="1">
      <c r="A885" s="30" t="s">
        <v>2376</v>
      </c>
      <c r="B885" s="31" t="s">
        <v>35</v>
      </c>
      <c r="C885" s="32" t="s">
        <v>2377</v>
      </c>
      <c r="D885" s="32" t="s">
        <v>2270</v>
      </c>
      <c r="E885" s="32" t="s">
        <v>2378</v>
      </c>
      <c r="F885" s="32" t="s">
        <v>50</v>
      </c>
      <c r="G885" s="33" t="s">
        <v>40</v>
      </c>
      <c r="H885" s="34">
        <v>0</v>
      </c>
      <c r="I885" s="33" t="s">
        <v>41</v>
      </c>
      <c r="J885" s="33" t="s">
        <v>42</v>
      </c>
      <c r="K885" s="33" t="s">
        <v>151</v>
      </c>
      <c r="L885" s="33" t="s">
        <v>44</v>
      </c>
      <c r="M885" s="33" t="s">
        <v>86</v>
      </c>
      <c r="N885" s="33" t="s">
        <v>152</v>
      </c>
      <c r="O885" s="33" t="s">
        <v>153</v>
      </c>
      <c r="P885" s="33" t="s">
        <v>160</v>
      </c>
      <c r="Q885" s="33" t="s">
        <v>161</v>
      </c>
      <c r="R885" s="35">
        <v>5</v>
      </c>
      <c r="S885" s="35">
        <v>143000</v>
      </c>
      <c r="T885" s="36">
        <v>0</v>
      </c>
      <c r="U885" s="37">
        <f>T885*1.12</f>
        <v>0</v>
      </c>
      <c r="V885" s="38" t="s">
        <v>50</v>
      </c>
      <c r="W885" s="33">
        <v>2016</v>
      </c>
      <c r="X885" s="39">
        <v>11</v>
      </c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</row>
    <row r="886" spans="1:102" ht="50.1" customHeight="1">
      <c r="A886" s="46" t="s">
        <v>2379</v>
      </c>
      <c r="B886" s="31" t="s">
        <v>35</v>
      </c>
      <c r="C886" s="47" t="s">
        <v>2377</v>
      </c>
      <c r="D886" s="47" t="s">
        <v>2270</v>
      </c>
      <c r="E886" s="47" t="s">
        <v>2378</v>
      </c>
      <c r="F886" s="47"/>
      <c r="G886" s="33" t="s">
        <v>40</v>
      </c>
      <c r="H886" s="31">
        <v>0</v>
      </c>
      <c r="I886" s="33">
        <v>590000000</v>
      </c>
      <c r="J886" s="33" t="s">
        <v>42</v>
      </c>
      <c r="K886" s="33" t="s">
        <v>163</v>
      </c>
      <c r="L886" s="33" t="s">
        <v>44</v>
      </c>
      <c r="M886" s="33" t="s">
        <v>86</v>
      </c>
      <c r="N886" s="60" t="s">
        <v>152</v>
      </c>
      <c r="O886" s="60" t="s">
        <v>164</v>
      </c>
      <c r="P886" s="31" t="s">
        <v>160</v>
      </c>
      <c r="Q886" s="31" t="s">
        <v>161</v>
      </c>
      <c r="R886" s="61">
        <v>5</v>
      </c>
      <c r="S886" s="61">
        <v>143000</v>
      </c>
      <c r="T886" s="49">
        <f>R886*S886</f>
        <v>715000</v>
      </c>
      <c r="U886" s="49">
        <f>T886*1.12</f>
        <v>800800.00000000012</v>
      </c>
      <c r="V886" s="33"/>
      <c r="W886" s="33">
        <v>2016</v>
      </c>
      <c r="X886" s="33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</row>
    <row r="887" spans="1:102" ht="50.1" customHeight="1">
      <c r="A887" s="30" t="s">
        <v>2380</v>
      </c>
      <c r="B887" s="31" t="s">
        <v>35</v>
      </c>
      <c r="C887" s="32" t="s">
        <v>2381</v>
      </c>
      <c r="D887" s="32" t="s">
        <v>2270</v>
      </c>
      <c r="E887" s="32" t="s">
        <v>2382</v>
      </c>
      <c r="F887" s="32" t="s">
        <v>50</v>
      </c>
      <c r="G887" s="33" t="s">
        <v>40</v>
      </c>
      <c r="H887" s="34">
        <v>0</v>
      </c>
      <c r="I887" s="33" t="s">
        <v>41</v>
      </c>
      <c r="J887" s="33" t="s">
        <v>42</v>
      </c>
      <c r="K887" s="33" t="s">
        <v>151</v>
      </c>
      <c r="L887" s="33" t="s">
        <v>44</v>
      </c>
      <c r="M887" s="33" t="s">
        <v>86</v>
      </c>
      <c r="N887" s="33" t="s">
        <v>152</v>
      </c>
      <c r="O887" s="33" t="s">
        <v>153</v>
      </c>
      <c r="P887" s="33" t="s">
        <v>160</v>
      </c>
      <c r="Q887" s="33" t="s">
        <v>161</v>
      </c>
      <c r="R887" s="35">
        <v>1</v>
      </c>
      <c r="S887" s="35">
        <v>143000</v>
      </c>
      <c r="T887" s="36">
        <v>0</v>
      </c>
      <c r="U887" s="37">
        <f>T887*1.12</f>
        <v>0</v>
      </c>
      <c r="V887" s="38" t="s">
        <v>50</v>
      </c>
      <c r="W887" s="33">
        <v>2016</v>
      </c>
      <c r="X887" s="39">
        <v>11</v>
      </c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</row>
    <row r="888" spans="1:102" ht="50.1" customHeight="1">
      <c r="A888" s="46" t="s">
        <v>2383</v>
      </c>
      <c r="B888" s="31" t="s">
        <v>35</v>
      </c>
      <c r="C888" s="47" t="s">
        <v>2381</v>
      </c>
      <c r="D888" s="47" t="s">
        <v>2270</v>
      </c>
      <c r="E888" s="47" t="s">
        <v>2382</v>
      </c>
      <c r="F888" s="47"/>
      <c r="G888" s="33" t="s">
        <v>40</v>
      </c>
      <c r="H888" s="31">
        <v>0</v>
      </c>
      <c r="I888" s="33">
        <v>590000000</v>
      </c>
      <c r="J888" s="33" t="s">
        <v>42</v>
      </c>
      <c r="K888" s="33" t="s">
        <v>163</v>
      </c>
      <c r="L888" s="33" t="s">
        <v>44</v>
      </c>
      <c r="M888" s="33" t="s">
        <v>86</v>
      </c>
      <c r="N888" s="60" t="s">
        <v>152</v>
      </c>
      <c r="O888" s="60" t="s">
        <v>164</v>
      </c>
      <c r="P888" s="31" t="s">
        <v>160</v>
      </c>
      <c r="Q888" s="31" t="s">
        <v>161</v>
      </c>
      <c r="R888" s="61">
        <v>1</v>
      </c>
      <c r="S888" s="61">
        <v>143000</v>
      </c>
      <c r="T888" s="49">
        <f>R888*S888</f>
        <v>143000</v>
      </c>
      <c r="U888" s="49">
        <f t="shared" si="47"/>
        <v>160160.00000000003</v>
      </c>
      <c r="V888" s="33"/>
      <c r="W888" s="33">
        <v>2016</v>
      </c>
      <c r="X888" s="33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</row>
    <row r="889" spans="1:102" ht="50.1" customHeight="1">
      <c r="A889" s="30" t="s">
        <v>2384</v>
      </c>
      <c r="B889" s="31" t="s">
        <v>35</v>
      </c>
      <c r="C889" s="32" t="s">
        <v>2385</v>
      </c>
      <c r="D889" s="32" t="s">
        <v>2270</v>
      </c>
      <c r="E889" s="32" t="s">
        <v>2386</v>
      </c>
      <c r="F889" s="32" t="s">
        <v>50</v>
      </c>
      <c r="G889" s="33" t="s">
        <v>40</v>
      </c>
      <c r="H889" s="34">
        <v>0</v>
      </c>
      <c r="I889" s="33" t="s">
        <v>41</v>
      </c>
      <c r="J889" s="33" t="s">
        <v>42</v>
      </c>
      <c r="K889" s="33" t="s">
        <v>151</v>
      </c>
      <c r="L889" s="33" t="s">
        <v>44</v>
      </c>
      <c r="M889" s="33" t="s">
        <v>86</v>
      </c>
      <c r="N889" s="33" t="s">
        <v>152</v>
      </c>
      <c r="O889" s="33" t="s">
        <v>153</v>
      </c>
      <c r="P889" s="33" t="s">
        <v>160</v>
      </c>
      <c r="Q889" s="33" t="s">
        <v>161</v>
      </c>
      <c r="R889" s="35">
        <v>1</v>
      </c>
      <c r="S889" s="35">
        <v>143000</v>
      </c>
      <c r="T889" s="36">
        <v>0</v>
      </c>
      <c r="U889" s="37">
        <v>0</v>
      </c>
      <c r="V889" s="38" t="s">
        <v>50</v>
      </c>
      <c r="W889" s="33">
        <v>2016</v>
      </c>
      <c r="X889" s="39" t="s">
        <v>154</v>
      </c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</row>
    <row r="890" spans="1:102" ht="50.1" customHeight="1">
      <c r="A890" s="30" t="s">
        <v>2387</v>
      </c>
      <c r="B890" s="31" t="s">
        <v>35</v>
      </c>
      <c r="C890" s="32" t="s">
        <v>2385</v>
      </c>
      <c r="D890" s="32" t="s">
        <v>2270</v>
      </c>
      <c r="E890" s="32" t="s">
        <v>2386</v>
      </c>
      <c r="F890" s="32" t="s">
        <v>50</v>
      </c>
      <c r="G890" s="33" t="s">
        <v>40</v>
      </c>
      <c r="H890" s="34">
        <v>0</v>
      </c>
      <c r="I890" s="33" t="s">
        <v>41</v>
      </c>
      <c r="J890" s="33" t="s">
        <v>42</v>
      </c>
      <c r="K890" s="33" t="s">
        <v>151</v>
      </c>
      <c r="L890" s="33" t="s">
        <v>44</v>
      </c>
      <c r="M890" s="33" t="s">
        <v>86</v>
      </c>
      <c r="N890" s="33" t="s">
        <v>152</v>
      </c>
      <c r="O890" s="33" t="s">
        <v>153</v>
      </c>
      <c r="P890" s="33" t="s">
        <v>160</v>
      </c>
      <c r="Q890" s="33" t="s">
        <v>161</v>
      </c>
      <c r="R890" s="35">
        <v>1</v>
      </c>
      <c r="S890" s="35">
        <v>158000</v>
      </c>
      <c r="T890" s="36">
        <f>R890*S890</f>
        <v>158000</v>
      </c>
      <c r="U890" s="37">
        <f>T890*1.12</f>
        <v>176960.00000000003</v>
      </c>
      <c r="V890" s="38" t="s">
        <v>50</v>
      </c>
      <c r="W890" s="33">
        <v>2016</v>
      </c>
      <c r="X890" s="39" t="s">
        <v>50</v>
      </c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</row>
    <row r="891" spans="1:102" ht="50.1" customHeight="1">
      <c r="A891" s="30" t="s">
        <v>2388</v>
      </c>
      <c r="B891" s="31" t="s">
        <v>35</v>
      </c>
      <c r="C891" s="32" t="s">
        <v>2389</v>
      </c>
      <c r="D891" s="32" t="s">
        <v>2270</v>
      </c>
      <c r="E891" s="32" t="s">
        <v>2390</v>
      </c>
      <c r="F891" s="32" t="s">
        <v>50</v>
      </c>
      <c r="G891" s="33" t="s">
        <v>40</v>
      </c>
      <c r="H891" s="34">
        <v>0</v>
      </c>
      <c r="I891" s="33" t="s">
        <v>41</v>
      </c>
      <c r="J891" s="33" t="s">
        <v>42</v>
      </c>
      <c r="K891" s="33" t="s">
        <v>151</v>
      </c>
      <c r="L891" s="33" t="s">
        <v>44</v>
      </c>
      <c r="M891" s="33" t="s">
        <v>86</v>
      </c>
      <c r="N891" s="33" t="s">
        <v>152</v>
      </c>
      <c r="O891" s="33" t="s">
        <v>153</v>
      </c>
      <c r="P891" s="33" t="s">
        <v>160</v>
      </c>
      <c r="Q891" s="33" t="s">
        <v>161</v>
      </c>
      <c r="R891" s="35">
        <v>2</v>
      </c>
      <c r="S891" s="35">
        <v>143000</v>
      </c>
      <c r="T891" s="36">
        <v>0</v>
      </c>
      <c r="U891" s="37">
        <v>0</v>
      </c>
      <c r="V891" s="38" t="s">
        <v>50</v>
      </c>
      <c r="W891" s="33">
        <v>2016</v>
      </c>
      <c r="X891" s="39" t="s">
        <v>50</v>
      </c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</row>
    <row r="892" spans="1:102" ht="50.1" customHeight="1">
      <c r="A892" s="30" t="s">
        <v>2391</v>
      </c>
      <c r="B892" s="31" t="s">
        <v>35</v>
      </c>
      <c r="C892" s="32" t="s">
        <v>2389</v>
      </c>
      <c r="D892" s="32" t="s">
        <v>2270</v>
      </c>
      <c r="E892" s="32" t="s">
        <v>2390</v>
      </c>
      <c r="F892" s="32" t="s">
        <v>50</v>
      </c>
      <c r="G892" s="33" t="s">
        <v>40</v>
      </c>
      <c r="H892" s="34">
        <v>0</v>
      </c>
      <c r="I892" s="33" t="s">
        <v>41</v>
      </c>
      <c r="J892" s="33" t="s">
        <v>42</v>
      </c>
      <c r="K892" s="33" t="s">
        <v>151</v>
      </c>
      <c r="L892" s="33" t="s">
        <v>44</v>
      </c>
      <c r="M892" s="33" t="s">
        <v>86</v>
      </c>
      <c r="N892" s="33" t="s">
        <v>152</v>
      </c>
      <c r="O892" s="33" t="s">
        <v>153</v>
      </c>
      <c r="P892" s="33" t="s">
        <v>160</v>
      </c>
      <c r="Q892" s="33" t="s">
        <v>161</v>
      </c>
      <c r="R892" s="35">
        <v>2</v>
      </c>
      <c r="S892" s="35">
        <v>184000</v>
      </c>
      <c r="T892" s="36">
        <f>R892*S892</f>
        <v>368000</v>
      </c>
      <c r="U892" s="37">
        <f>T892*1.12</f>
        <v>412160.00000000006</v>
      </c>
      <c r="V892" s="38" t="s">
        <v>50</v>
      </c>
      <c r="W892" s="33">
        <v>2016</v>
      </c>
      <c r="X892" s="39" t="s">
        <v>50</v>
      </c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</row>
    <row r="893" spans="1:102" ht="50.1" customHeight="1">
      <c r="A893" s="30" t="s">
        <v>2392</v>
      </c>
      <c r="B893" s="31" t="s">
        <v>35</v>
      </c>
      <c r="C893" s="32" t="s">
        <v>2393</v>
      </c>
      <c r="D893" s="32" t="s">
        <v>2270</v>
      </c>
      <c r="E893" s="32" t="s">
        <v>2394</v>
      </c>
      <c r="F893" s="32" t="s">
        <v>50</v>
      </c>
      <c r="G893" s="33" t="s">
        <v>40</v>
      </c>
      <c r="H893" s="34">
        <v>0</v>
      </c>
      <c r="I893" s="33" t="s">
        <v>41</v>
      </c>
      <c r="J893" s="33" t="s">
        <v>42</v>
      </c>
      <c r="K893" s="33" t="s">
        <v>151</v>
      </c>
      <c r="L893" s="33" t="s">
        <v>44</v>
      </c>
      <c r="M893" s="33" t="s">
        <v>86</v>
      </c>
      <c r="N893" s="33" t="s">
        <v>152</v>
      </c>
      <c r="O893" s="33" t="s">
        <v>153</v>
      </c>
      <c r="P893" s="33" t="s">
        <v>160</v>
      </c>
      <c r="Q893" s="33" t="s">
        <v>161</v>
      </c>
      <c r="R893" s="35">
        <v>2</v>
      </c>
      <c r="S893" s="35">
        <v>143000</v>
      </c>
      <c r="T893" s="36">
        <v>0</v>
      </c>
      <c r="U893" s="37">
        <v>0</v>
      </c>
      <c r="V893" s="38" t="s">
        <v>50</v>
      </c>
      <c r="W893" s="33">
        <v>2016</v>
      </c>
      <c r="X893" s="39" t="s">
        <v>154</v>
      </c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</row>
    <row r="894" spans="1:102" ht="50.1" customHeight="1">
      <c r="A894" s="30" t="s">
        <v>2395</v>
      </c>
      <c r="B894" s="31" t="s">
        <v>35</v>
      </c>
      <c r="C894" s="32" t="s">
        <v>2393</v>
      </c>
      <c r="D894" s="32" t="s">
        <v>2270</v>
      </c>
      <c r="E894" s="32" t="s">
        <v>2394</v>
      </c>
      <c r="F894" s="32" t="s">
        <v>50</v>
      </c>
      <c r="G894" s="33" t="s">
        <v>40</v>
      </c>
      <c r="H894" s="34">
        <v>0</v>
      </c>
      <c r="I894" s="33" t="s">
        <v>41</v>
      </c>
      <c r="J894" s="33" t="s">
        <v>42</v>
      </c>
      <c r="K894" s="33" t="s">
        <v>151</v>
      </c>
      <c r="L894" s="33" t="s">
        <v>44</v>
      </c>
      <c r="M894" s="33" t="s">
        <v>86</v>
      </c>
      <c r="N894" s="33" t="s">
        <v>152</v>
      </c>
      <c r="O894" s="33" t="s">
        <v>153</v>
      </c>
      <c r="P894" s="33" t="s">
        <v>160</v>
      </c>
      <c r="Q894" s="33" t="s">
        <v>161</v>
      </c>
      <c r="R894" s="35">
        <v>2</v>
      </c>
      <c r="S894" s="35">
        <v>158000</v>
      </c>
      <c r="T894" s="36">
        <f>R894*S894</f>
        <v>316000</v>
      </c>
      <c r="U894" s="37">
        <f>T894*1.12</f>
        <v>353920.00000000006</v>
      </c>
      <c r="V894" s="38" t="s">
        <v>50</v>
      </c>
      <c r="W894" s="33">
        <v>2016</v>
      </c>
      <c r="X894" s="39" t="s">
        <v>50</v>
      </c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</row>
    <row r="895" spans="1:102" ht="50.1" customHeight="1">
      <c r="A895" s="30" t="s">
        <v>2396</v>
      </c>
      <c r="B895" s="31" t="s">
        <v>35</v>
      </c>
      <c r="C895" s="32" t="s">
        <v>2397</v>
      </c>
      <c r="D895" s="32" t="s">
        <v>2270</v>
      </c>
      <c r="E895" s="32" t="s">
        <v>2398</v>
      </c>
      <c r="F895" s="32" t="s">
        <v>50</v>
      </c>
      <c r="G895" s="33" t="s">
        <v>40</v>
      </c>
      <c r="H895" s="34">
        <v>0</v>
      </c>
      <c r="I895" s="33" t="s">
        <v>41</v>
      </c>
      <c r="J895" s="33" t="s">
        <v>42</v>
      </c>
      <c r="K895" s="33" t="s">
        <v>151</v>
      </c>
      <c r="L895" s="33" t="s">
        <v>44</v>
      </c>
      <c r="M895" s="33" t="s">
        <v>86</v>
      </c>
      <c r="N895" s="33" t="s">
        <v>152</v>
      </c>
      <c r="O895" s="33" t="s">
        <v>153</v>
      </c>
      <c r="P895" s="33" t="s">
        <v>160</v>
      </c>
      <c r="Q895" s="33" t="s">
        <v>161</v>
      </c>
      <c r="R895" s="35">
        <v>3</v>
      </c>
      <c r="S895" s="35">
        <v>143000</v>
      </c>
      <c r="T895" s="36">
        <v>0</v>
      </c>
      <c r="U895" s="37">
        <v>0</v>
      </c>
      <c r="V895" s="38" t="s">
        <v>50</v>
      </c>
      <c r="W895" s="33">
        <v>2016</v>
      </c>
      <c r="X895" s="39" t="s">
        <v>50</v>
      </c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</row>
    <row r="896" spans="1:102" ht="50.1" customHeight="1">
      <c r="A896" s="30" t="s">
        <v>2399</v>
      </c>
      <c r="B896" s="31" t="s">
        <v>35</v>
      </c>
      <c r="C896" s="32" t="s">
        <v>2397</v>
      </c>
      <c r="D896" s="32" t="s">
        <v>2270</v>
      </c>
      <c r="E896" s="32" t="s">
        <v>2398</v>
      </c>
      <c r="F896" s="32" t="s">
        <v>50</v>
      </c>
      <c r="G896" s="33" t="s">
        <v>40</v>
      </c>
      <c r="H896" s="34">
        <v>0</v>
      </c>
      <c r="I896" s="33" t="s">
        <v>41</v>
      </c>
      <c r="J896" s="33" t="s">
        <v>42</v>
      </c>
      <c r="K896" s="33" t="s">
        <v>151</v>
      </c>
      <c r="L896" s="33" t="s">
        <v>44</v>
      </c>
      <c r="M896" s="33" t="s">
        <v>86</v>
      </c>
      <c r="N896" s="33" t="s">
        <v>152</v>
      </c>
      <c r="O896" s="33" t="s">
        <v>153</v>
      </c>
      <c r="P896" s="33" t="s">
        <v>160</v>
      </c>
      <c r="Q896" s="33" t="s">
        <v>161</v>
      </c>
      <c r="R896" s="35">
        <v>3</v>
      </c>
      <c r="S896" s="35">
        <v>184000</v>
      </c>
      <c r="T896" s="36">
        <f>R896*S896</f>
        <v>552000</v>
      </c>
      <c r="U896" s="37">
        <f>T896*1.12</f>
        <v>618240.00000000012</v>
      </c>
      <c r="V896" s="38" t="s">
        <v>50</v>
      </c>
      <c r="W896" s="33">
        <v>2016</v>
      </c>
      <c r="X896" s="39" t="s">
        <v>50</v>
      </c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</row>
    <row r="897" spans="1:102" ht="50.1" customHeight="1">
      <c r="A897" s="30" t="s">
        <v>2400</v>
      </c>
      <c r="B897" s="31" t="s">
        <v>35</v>
      </c>
      <c r="C897" s="32" t="s">
        <v>2401</v>
      </c>
      <c r="D897" s="32" t="s">
        <v>2270</v>
      </c>
      <c r="E897" s="32" t="s">
        <v>2402</v>
      </c>
      <c r="F897" s="32" t="s">
        <v>50</v>
      </c>
      <c r="G897" s="33" t="s">
        <v>40</v>
      </c>
      <c r="H897" s="34">
        <v>0</v>
      </c>
      <c r="I897" s="33" t="s">
        <v>41</v>
      </c>
      <c r="J897" s="33" t="s">
        <v>42</v>
      </c>
      <c r="K897" s="33" t="s">
        <v>151</v>
      </c>
      <c r="L897" s="33" t="s">
        <v>44</v>
      </c>
      <c r="M897" s="33" t="s">
        <v>86</v>
      </c>
      <c r="N897" s="33" t="s">
        <v>152</v>
      </c>
      <c r="O897" s="33" t="s">
        <v>153</v>
      </c>
      <c r="P897" s="33" t="s">
        <v>160</v>
      </c>
      <c r="Q897" s="33" t="s">
        <v>161</v>
      </c>
      <c r="R897" s="35">
        <v>3</v>
      </c>
      <c r="S897" s="35">
        <v>143000</v>
      </c>
      <c r="T897" s="36">
        <v>0</v>
      </c>
      <c r="U897" s="37">
        <v>0</v>
      </c>
      <c r="V897" s="38" t="s">
        <v>50</v>
      </c>
      <c r="W897" s="33">
        <v>2016</v>
      </c>
      <c r="X897" s="39" t="s">
        <v>50</v>
      </c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</row>
    <row r="898" spans="1:102" ht="50.1" customHeight="1">
      <c r="A898" s="30" t="s">
        <v>2403</v>
      </c>
      <c r="B898" s="31" t="s">
        <v>35</v>
      </c>
      <c r="C898" s="32" t="s">
        <v>2401</v>
      </c>
      <c r="D898" s="32" t="s">
        <v>2270</v>
      </c>
      <c r="E898" s="32" t="s">
        <v>2402</v>
      </c>
      <c r="F898" s="32" t="s">
        <v>50</v>
      </c>
      <c r="G898" s="33" t="s">
        <v>40</v>
      </c>
      <c r="H898" s="34">
        <v>0</v>
      </c>
      <c r="I898" s="33" t="s">
        <v>41</v>
      </c>
      <c r="J898" s="33" t="s">
        <v>42</v>
      </c>
      <c r="K898" s="33" t="s">
        <v>151</v>
      </c>
      <c r="L898" s="33" t="s">
        <v>44</v>
      </c>
      <c r="M898" s="33" t="s">
        <v>86</v>
      </c>
      <c r="N898" s="33" t="s">
        <v>152</v>
      </c>
      <c r="O898" s="33" t="s">
        <v>153</v>
      </c>
      <c r="P898" s="33" t="s">
        <v>160</v>
      </c>
      <c r="Q898" s="33" t="s">
        <v>161</v>
      </c>
      <c r="R898" s="35">
        <v>3</v>
      </c>
      <c r="S898" s="35">
        <v>179000</v>
      </c>
      <c r="T898" s="36">
        <f>R898*S898</f>
        <v>537000</v>
      </c>
      <c r="U898" s="37">
        <f>T898*1.12</f>
        <v>601440</v>
      </c>
      <c r="V898" s="38" t="s">
        <v>50</v>
      </c>
      <c r="W898" s="33">
        <v>2016</v>
      </c>
      <c r="X898" s="39" t="s">
        <v>50</v>
      </c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</row>
    <row r="899" spans="1:102" ht="50.1" customHeight="1">
      <c r="A899" s="30" t="s">
        <v>2404</v>
      </c>
      <c r="B899" s="31" t="s">
        <v>35</v>
      </c>
      <c r="C899" s="32" t="s">
        <v>2405</v>
      </c>
      <c r="D899" s="32" t="s">
        <v>2270</v>
      </c>
      <c r="E899" s="32" t="s">
        <v>2406</v>
      </c>
      <c r="F899" s="32" t="s">
        <v>50</v>
      </c>
      <c r="G899" s="33" t="s">
        <v>40</v>
      </c>
      <c r="H899" s="34">
        <v>0</v>
      </c>
      <c r="I899" s="33" t="s">
        <v>41</v>
      </c>
      <c r="J899" s="33" t="s">
        <v>42</v>
      </c>
      <c r="K899" s="33" t="s">
        <v>151</v>
      </c>
      <c r="L899" s="33" t="s">
        <v>44</v>
      </c>
      <c r="M899" s="33" t="s">
        <v>86</v>
      </c>
      <c r="N899" s="33" t="s">
        <v>152</v>
      </c>
      <c r="O899" s="33" t="s">
        <v>153</v>
      </c>
      <c r="P899" s="33" t="s">
        <v>160</v>
      </c>
      <c r="Q899" s="33" t="s">
        <v>161</v>
      </c>
      <c r="R899" s="35">
        <v>0.5</v>
      </c>
      <c r="S899" s="35">
        <v>161000</v>
      </c>
      <c r="T899" s="36">
        <v>0</v>
      </c>
      <c r="U899" s="37">
        <v>0</v>
      </c>
      <c r="V899" s="38" t="s">
        <v>50</v>
      </c>
      <c r="W899" s="33">
        <v>2016</v>
      </c>
      <c r="X899" s="39" t="s">
        <v>50</v>
      </c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</row>
    <row r="900" spans="1:102" ht="50.1" customHeight="1">
      <c r="A900" s="30" t="s">
        <v>2407</v>
      </c>
      <c r="B900" s="31" t="s">
        <v>35</v>
      </c>
      <c r="C900" s="32" t="s">
        <v>2405</v>
      </c>
      <c r="D900" s="32" t="s">
        <v>2270</v>
      </c>
      <c r="E900" s="32" t="s">
        <v>2406</v>
      </c>
      <c r="F900" s="32" t="s">
        <v>50</v>
      </c>
      <c r="G900" s="33" t="s">
        <v>40</v>
      </c>
      <c r="H900" s="34">
        <v>0</v>
      </c>
      <c r="I900" s="33" t="s">
        <v>41</v>
      </c>
      <c r="J900" s="33" t="s">
        <v>42</v>
      </c>
      <c r="K900" s="33" t="s">
        <v>947</v>
      </c>
      <c r="L900" s="33" t="s">
        <v>44</v>
      </c>
      <c r="M900" s="33" t="s">
        <v>86</v>
      </c>
      <c r="N900" s="33" t="s">
        <v>152</v>
      </c>
      <c r="O900" s="33" t="s">
        <v>2285</v>
      </c>
      <c r="P900" s="33" t="s">
        <v>160</v>
      </c>
      <c r="Q900" s="33" t="s">
        <v>161</v>
      </c>
      <c r="R900" s="35">
        <v>2.2400000000000002</v>
      </c>
      <c r="S900" s="35">
        <v>518000</v>
      </c>
      <c r="T900" s="36">
        <f>R900*S900</f>
        <v>1160320</v>
      </c>
      <c r="U900" s="37">
        <f>T900*1.12</f>
        <v>1299558.4000000001</v>
      </c>
      <c r="V900" s="38" t="s">
        <v>50</v>
      </c>
      <c r="W900" s="33">
        <v>2016</v>
      </c>
      <c r="X900" s="39" t="s">
        <v>50</v>
      </c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</row>
    <row r="901" spans="1:102" ht="50.1" customHeight="1">
      <c r="A901" s="30" t="s">
        <v>2408</v>
      </c>
      <c r="B901" s="31" t="s">
        <v>35</v>
      </c>
      <c r="C901" s="32" t="s">
        <v>2409</v>
      </c>
      <c r="D901" s="32" t="s">
        <v>2270</v>
      </c>
      <c r="E901" s="32" t="s">
        <v>2410</v>
      </c>
      <c r="F901" s="32" t="s">
        <v>50</v>
      </c>
      <c r="G901" s="33" t="s">
        <v>40</v>
      </c>
      <c r="H901" s="34">
        <v>0</v>
      </c>
      <c r="I901" s="33" t="s">
        <v>41</v>
      </c>
      <c r="J901" s="33" t="s">
        <v>42</v>
      </c>
      <c r="K901" s="33" t="s">
        <v>151</v>
      </c>
      <c r="L901" s="33" t="s">
        <v>44</v>
      </c>
      <c r="M901" s="33" t="s">
        <v>86</v>
      </c>
      <c r="N901" s="33" t="s">
        <v>152</v>
      </c>
      <c r="O901" s="33" t="s">
        <v>153</v>
      </c>
      <c r="P901" s="33" t="s">
        <v>160</v>
      </c>
      <c r="Q901" s="33" t="s">
        <v>161</v>
      </c>
      <c r="R901" s="35">
        <v>1</v>
      </c>
      <c r="S901" s="35">
        <v>161000</v>
      </c>
      <c r="T901" s="36">
        <v>0</v>
      </c>
      <c r="U901" s="37">
        <v>0</v>
      </c>
      <c r="V901" s="38" t="s">
        <v>50</v>
      </c>
      <c r="W901" s="33">
        <v>2016</v>
      </c>
      <c r="X901" s="39" t="s">
        <v>50</v>
      </c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</row>
    <row r="902" spans="1:102" ht="50.1" customHeight="1">
      <c r="A902" s="30" t="s">
        <v>2411</v>
      </c>
      <c r="B902" s="31" t="s">
        <v>35</v>
      </c>
      <c r="C902" s="32" t="s">
        <v>2409</v>
      </c>
      <c r="D902" s="32" t="s">
        <v>2270</v>
      </c>
      <c r="E902" s="32" t="s">
        <v>2410</v>
      </c>
      <c r="F902" s="32" t="s">
        <v>50</v>
      </c>
      <c r="G902" s="33" t="s">
        <v>40</v>
      </c>
      <c r="H902" s="34">
        <v>0</v>
      </c>
      <c r="I902" s="33" t="s">
        <v>41</v>
      </c>
      <c r="J902" s="33" t="s">
        <v>42</v>
      </c>
      <c r="K902" s="33" t="s">
        <v>1414</v>
      </c>
      <c r="L902" s="33" t="s">
        <v>44</v>
      </c>
      <c r="M902" s="33" t="s">
        <v>86</v>
      </c>
      <c r="N902" s="33" t="s">
        <v>152</v>
      </c>
      <c r="O902" s="33" t="s">
        <v>2285</v>
      </c>
      <c r="P902" s="33" t="s">
        <v>160</v>
      </c>
      <c r="Q902" s="33" t="s">
        <v>161</v>
      </c>
      <c r="R902" s="35">
        <v>1</v>
      </c>
      <c r="S902" s="35">
        <v>210000</v>
      </c>
      <c r="T902" s="36">
        <f>R902*S902</f>
        <v>210000</v>
      </c>
      <c r="U902" s="37">
        <f>T902*1.12</f>
        <v>235200.00000000003</v>
      </c>
      <c r="V902" s="38" t="s">
        <v>50</v>
      </c>
      <c r="W902" s="33">
        <v>2016</v>
      </c>
      <c r="X902" s="39" t="s">
        <v>50</v>
      </c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</row>
    <row r="903" spans="1:102" ht="50.1" customHeight="1">
      <c r="A903" s="30" t="s">
        <v>2412</v>
      </c>
      <c r="B903" s="31" t="s">
        <v>35</v>
      </c>
      <c r="C903" s="32" t="s">
        <v>2413</v>
      </c>
      <c r="D903" s="32" t="s">
        <v>2270</v>
      </c>
      <c r="E903" s="32" t="s">
        <v>2414</v>
      </c>
      <c r="F903" s="32" t="s">
        <v>50</v>
      </c>
      <c r="G903" s="33" t="s">
        <v>40</v>
      </c>
      <c r="H903" s="34">
        <v>0</v>
      </c>
      <c r="I903" s="33" t="s">
        <v>41</v>
      </c>
      <c r="J903" s="33" t="s">
        <v>42</v>
      </c>
      <c r="K903" s="33" t="s">
        <v>151</v>
      </c>
      <c r="L903" s="33" t="s">
        <v>44</v>
      </c>
      <c r="M903" s="33" t="s">
        <v>86</v>
      </c>
      <c r="N903" s="33" t="s">
        <v>152</v>
      </c>
      <c r="O903" s="33" t="s">
        <v>153</v>
      </c>
      <c r="P903" s="33" t="s">
        <v>160</v>
      </c>
      <c r="Q903" s="33" t="s">
        <v>161</v>
      </c>
      <c r="R903" s="35">
        <v>0.5</v>
      </c>
      <c r="S903" s="35">
        <v>161000</v>
      </c>
      <c r="T903" s="36">
        <v>0</v>
      </c>
      <c r="U903" s="37">
        <v>0</v>
      </c>
      <c r="V903" s="38" t="s">
        <v>50</v>
      </c>
      <c r="W903" s="33">
        <v>2016</v>
      </c>
      <c r="X903" s="39" t="s">
        <v>50</v>
      </c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</row>
    <row r="904" spans="1:102" ht="50.1" customHeight="1">
      <c r="A904" s="30" t="s">
        <v>2415</v>
      </c>
      <c r="B904" s="31" t="s">
        <v>35</v>
      </c>
      <c r="C904" s="32" t="s">
        <v>2413</v>
      </c>
      <c r="D904" s="32" t="s">
        <v>2270</v>
      </c>
      <c r="E904" s="32" t="s">
        <v>2414</v>
      </c>
      <c r="F904" s="32" t="s">
        <v>50</v>
      </c>
      <c r="G904" s="33" t="s">
        <v>40</v>
      </c>
      <c r="H904" s="34">
        <v>0</v>
      </c>
      <c r="I904" s="33" t="s">
        <v>41</v>
      </c>
      <c r="J904" s="33" t="s">
        <v>42</v>
      </c>
      <c r="K904" s="33" t="s">
        <v>947</v>
      </c>
      <c r="L904" s="33" t="s">
        <v>44</v>
      </c>
      <c r="M904" s="33" t="s">
        <v>86</v>
      </c>
      <c r="N904" s="33" t="s">
        <v>152</v>
      </c>
      <c r="O904" s="33" t="s">
        <v>2285</v>
      </c>
      <c r="P904" s="33" t="s">
        <v>160</v>
      </c>
      <c r="Q904" s="33" t="s">
        <v>161</v>
      </c>
      <c r="R904" s="35">
        <v>0.64</v>
      </c>
      <c r="S904" s="35">
        <v>210000</v>
      </c>
      <c r="T904" s="36">
        <f>R904*S904</f>
        <v>134400</v>
      </c>
      <c r="U904" s="37">
        <f>T904*1.12</f>
        <v>150528</v>
      </c>
      <c r="V904" s="38" t="s">
        <v>50</v>
      </c>
      <c r="W904" s="33">
        <v>2016</v>
      </c>
      <c r="X904" s="39" t="s">
        <v>50</v>
      </c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</row>
    <row r="905" spans="1:102" ht="50.1" customHeight="1">
      <c r="A905" s="30" t="s">
        <v>2416</v>
      </c>
      <c r="B905" s="31" t="s">
        <v>35</v>
      </c>
      <c r="C905" s="32" t="s">
        <v>2417</v>
      </c>
      <c r="D905" s="32" t="s">
        <v>2270</v>
      </c>
      <c r="E905" s="32" t="s">
        <v>2418</v>
      </c>
      <c r="F905" s="32" t="s">
        <v>50</v>
      </c>
      <c r="G905" s="33" t="s">
        <v>40</v>
      </c>
      <c r="H905" s="34">
        <v>0</v>
      </c>
      <c r="I905" s="33" t="s">
        <v>41</v>
      </c>
      <c r="J905" s="33" t="s">
        <v>42</v>
      </c>
      <c r="K905" s="33" t="s">
        <v>151</v>
      </c>
      <c r="L905" s="33" t="s">
        <v>44</v>
      </c>
      <c r="M905" s="33" t="s">
        <v>86</v>
      </c>
      <c r="N905" s="33" t="s">
        <v>152</v>
      </c>
      <c r="O905" s="33" t="s">
        <v>153</v>
      </c>
      <c r="P905" s="33" t="s">
        <v>160</v>
      </c>
      <c r="Q905" s="33" t="s">
        <v>161</v>
      </c>
      <c r="R905" s="35">
        <v>1</v>
      </c>
      <c r="S905" s="35">
        <v>161000</v>
      </c>
      <c r="T905" s="36">
        <v>0</v>
      </c>
      <c r="U905" s="37">
        <v>0</v>
      </c>
      <c r="V905" s="38" t="s">
        <v>50</v>
      </c>
      <c r="W905" s="33">
        <v>2016</v>
      </c>
      <c r="X905" s="39" t="s">
        <v>154</v>
      </c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</row>
    <row r="906" spans="1:102" ht="50.1" customHeight="1">
      <c r="A906" s="30" t="s">
        <v>2419</v>
      </c>
      <c r="B906" s="31" t="s">
        <v>35</v>
      </c>
      <c r="C906" s="32" t="s">
        <v>2417</v>
      </c>
      <c r="D906" s="32" t="s">
        <v>2270</v>
      </c>
      <c r="E906" s="32" t="s">
        <v>2418</v>
      </c>
      <c r="F906" s="32" t="s">
        <v>50</v>
      </c>
      <c r="G906" s="33" t="s">
        <v>40</v>
      </c>
      <c r="H906" s="34">
        <v>0</v>
      </c>
      <c r="I906" s="33" t="s">
        <v>41</v>
      </c>
      <c r="J906" s="33" t="s">
        <v>42</v>
      </c>
      <c r="K906" s="33" t="s">
        <v>151</v>
      </c>
      <c r="L906" s="33" t="s">
        <v>44</v>
      </c>
      <c r="M906" s="33" t="s">
        <v>86</v>
      </c>
      <c r="N906" s="33" t="s">
        <v>152</v>
      </c>
      <c r="O906" s="33" t="s">
        <v>153</v>
      </c>
      <c r="P906" s="33" t="s">
        <v>160</v>
      </c>
      <c r="Q906" s="33" t="s">
        <v>161</v>
      </c>
      <c r="R906" s="35">
        <v>1</v>
      </c>
      <c r="S906" s="35">
        <v>170000</v>
      </c>
      <c r="T906" s="36">
        <f>R906*S906</f>
        <v>170000</v>
      </c>
      <c r="U906" s="37">
        <f>T906*1.12</f>
        <v>190400.00000000003</v>
      </c>
      <c r="V906" s="38" t="s">
        <v>50</v>
      </c>
      <c r="W906" s="33">
        <v>2016</v>
      </c>
      <c r="X906" s="39" t="s">
        <v>50</v>
      </c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</row>
    <row r="907" spans="1:102" ht="50.1" customHeight="1">
      <c r="A907" s="30" t="s">
        <v>2420</v>
      </c>
      <c r="B907" s="31" t="s">
        <v>35</v>
      </c>
      <c r="C907" s="32" t="s">
        <v>2421</v>
      </c>
      <c r="D907" s="32" t="s">
        <v>2270</v>
      </c>
      <c r="E907" s="32" t="s">
        <v>2422</v>
      </c>
      <c r="F907" s="32" t="s">
        <v>50</v>
      </c>
      <c r="G907" s="33" t="s">
        <v>40</v>
      </c>
      <c r="H907" s="34">
        <v>0</v>
      </c>
      <c r="I907" s="33" t="s">
        <v>41</v>
      </c>
      <c r="J907" s="33" t="s">
        <v>42</v>
      </c>
      <c r="K907" s="33" t="s">
        <v>151</v>
      </c>
      <c r="L907" s="33" t="s">
        <v>44</v>
      </c>
      <c r="M907" s="33" t="s">
        <v>86</v>
      </c>
      <c r="N907" s="33" t="s">
        <v>152</v>
      </c>
      <c r="O907" s="33" t="s">
        <v>153</v>
      </c>
      <c r="P907" s="33" t="s">
        <v>160</v>
      </c>
      <c r="Q907" s="33" t="s">
        <v>161</v>
      </c>
      <c r="R907" s="35">
        <v>0.5</v>
      </c>
      <c r="S907" s="35">
        <v>161000</v>
      </c>
      <c r="T907" s="36">
        <v>0</v>
      </c>
      <c r="U907" s="37">
        <f>T907*1.12</f>
        <v>0</v>
      </c>
      <c r="V907" s="38" t="s">
        <v>50</v>
      </c>
      <c r="W907" s="33">
        <v>2016</v>
      </c>
      <c r="X907" s="39">
        <v>11</v>
      </c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</row>
    <row r="908" spans="1:102" ht="50.1" customHeight="1">
      <c r="A908" s="46" t="s">
        <v>2423</v>
      </c>
      <c r="B908" s="31" t="s">
        <v>35</v>
      </c>
      <c r="C908" s="47" t="s">
        <v>2421</v>
      </c>
      <c r="D908" s="47" t="s">
        <v>2270</v>
      </c>
      <c r="E908" s="47" t="s">
        <v>2422</v>
      </c>
      <c r="F908" s="47"/>
      <c r="G908" s="33" t="s">
        <v>40</v>
      </c>
      <c r="H908" s="31">
        <v>0</v>
      </c>
      <c r="I908" s="33">
        <v>590000000</v>
      </c>
      <c r="J908" s="33" t="s">
        <v>42</v>
      </c>
      <c r="K908" s="33" t="s">
        <v>163</v>
      </c>
      <c r="L908" s="33" t="s">
        <v>44</v>
      </c>
      <c r="M908" s="33" t="s">
        <v>86</v>
      </c>
      <c r="N908" s="60" t="s">
        <v>152</v>
      </c>
      <c r="O908" s="60" t="s">
        <v>164</v>
      </c>
      <c r="P908" s="31" t="s">
        <v>160</v>
      </c>
      <c r="Q908" s="31" t="s">
        <v>161</v>
      </c>
      <c r="R908" s="61">
        <v>0.5</v>
      </c>
      <c r="S908" s="61">
        <v>161000</v>
      </c>
      <c r="T908" s="49">
        <f>R908*S908</f>
        <v>80500</v>
      </c>
      <c r="U908" s="49">
        <f>T908*1.12</f>
        <v>90160.000000000015</v>
      </c>
      <c r="V908" s="33"/>
      <c r="W908" s="33">
        <v>2016</v>
      </c>
      <c r="X908" s="33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</row>
    <row r="909" spans="1:102" ht="50.1" customHeight="1">
      <c r="A909" s="30" t="s">
        <v>2424</v>
      </c>
      <c r="B909" s="31" t="s">
        <v>35</v>
      </c>
      <c r="C909" s="32" t="s">
        <v>2425</v>
      </c>
      <c r="D909" s="32" t="s">
        <v>2270</v>
      </c>
      <c r="E909" s="32" t="s">
        <v>2426</v>
      </c>
      <c r="F909" s="32" t="s">
        <v>50</v>
      </c>
      <c r="G909" s="33" t="s">
        <v>40</v>
      </c>
      <c r="H909" s="34">
        <v>0</v>
      </c>
      <c r="I909" s="33" t="s">
        <v>41</v>
      </c>
      <c r="J909" s="33" t="s">
        <v>42</v>
      </c>
      <c r="K909" s="33" t="s">
        <v>151</v>
      </c>
      <c r="L909" s="33" t="s">
        <v>44</v>
      </c>
      <c r="M909" s="33" t="s">
        <v>86</v>
      </c>
      <c r="N909" s="33" t="s">
        <v>152</v>
      </c>
      <c r="O909" s="33" t="s">
        <v>153</v>
      </c>
      <c r="P909" s="33" t="s">
        <v>160</v>
      </c>
      <c r="Q909" s="33" t="s">
        <v>161</v>
      </c>
      <c r="R909" s="35">
        <v>1</v>
      </c>
      <c r="S909" s="35">
        <v>161000</v>
      </c>
      <c r="T909" s="36">
        <v>0</v>
      </c>
      <c r="U909" s="37">
        <v>0</v>
      </c>
      <c r="V909" s="38" t="s">
        <v>50</v>
      </c>
      <c r="W909" s="33">
        <v>2016</v>
      </c>
      <c r="X909" s="39" t="s">
        <v>154</v>
      </c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</row>
    <row r="910" spans="1:102" ht="50.1" customHeight="1">
      <c r="A910" s="30" t="s">
        <v>2427</v>
      </c>
      <c r="B910" s="31" t="s">
        <v>35</v>
      </c>
      <c r="C910" s="32" t="s">
        <v>2425</v>
      </c>
      <c r="D910" s="32" t="s">
        <v>2270</v>
      </c>
      <c r="E910" s="32" t="s">
        <v>2426</v>
      </c>
      <c r="F910" s="32" t="s">
        <v>50</v>
      </c>
      <c r="G910" s="33" t="s">
        <v>40</v>
      </c>
      <c r="H910" s="34">
        <v>0</v>
      </c>
      <c r="I910" s="33" t="s">
        <v>41</v>
      </c>
      <c r="J910" s="33" t="s">
        <v>42</v>
      </c>
      <c r="K910" s="33" t="s">
        <v>151</v>
      </c>
      <c r="L910" s="33" t="s">
        <v>44</v>
      </c>
      <c r="M910" s="33" t="s">
        <v>86</v>
      </c>
      <c r="N910" s="33" t="s">
        <v>152</v>
      </c>
      <c r="O910" s="33" t="s">
        <v>153</v>
      </c>
      <c r="P910" s="33" t="s">
        <v>160</v>
      </c>
      <c r="Q910" s="33" t="s">
        <v>161</v>
      </c>
      <c r="R910" s="35">
        <v>1</v>
      </c>
      <c r="S910" s="35">
        <v>170000</v>
      </c>
      <c r="T910" s="36">
        <f>R910*S910</f>
        <v>170000</v>
      </c>
      <c r="U910" s="37">
        <f>T910*1.12</f>
        <v>190400.00000000003</v>
      </c>
      <c r="V910" s="38" t="s">
        <v>50</v>
      </c>
      <c r="W910" s="33">
        <v>2016</v>
      </c>
      <c r="X910" s="39" t="s">
        <v>50</v>
      </c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</row>
    <row r="911" spans="1:102" ht="50.1" customHeight="1">
      <c r="A911" s="30" t="s">
        <v>2428</v>
      </c>
      <c r="B911" s="31" t="s">
        <v>35</v>
      </c>
      <c r="C911" s="32" t="s">
        <v>2429</v>
      </c>
      <c r="D911" s="32" t="s">
        <v>2270</v>
      </c>
      <c r="E911" s="32" t="s">
        <v>2430</v>
      </c>
      <c r="F911" s="32" t="s">
        <v>50</v>
      </c>
      <c r="G911" s="33" t="s">
        <v>40</v>
      </c>
      <c r="H911" s="34">
        <v>0</v>
      </c>
      <c r="I911" s="33" t="s">
        <v>41</v>
      </c>
      <c r="J911" s="33" t="s">
        <v>42</v>
      </c>
      <c r="K911" s="33" t="s">
        <v>151</v>
      </c>
      <c r="L911" s="33" t="s">
        <v>44</v>
      </c>
      <c r="M911" s="33" t="s">
        <v>86</v>
      </c>
      <c r="N911" s="33" t="s">
        <v>152</v>
      </c>
      <c r="O911" s="33" t="s">
        <v>153</v>
      </c>
      <c r="P911" s="33" t="s">
        <v>160</v>
      </c>
      <c r="Q911" s="33" t="s">
        <v>161</v>
      </c>
      <c r="R911" s="35">
        <v>1</v>
      </c>
      <c r="S911" s="35">
        <v>161000</v>
      </c>
      <c r="T911" s="36">
        <f>R911*S911</f>
        <v>161000</v>
      </c>
      <c r="U911" s="37">
        <f>T911*1.12</f>
        <v>180320.00000000003</v>
      </c>
      <c r="V911" s="38" t="s">
        <v>50</v>
      </c>
      <c r="W911" s="33">
        <v>2016</v>
      </c>
      <c r="X911" s="39" t="s">
        <v>50</v>
      </c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</row>
    <row r="912" spans="1:102" ht="50.1" customHeight="1">
      <c r="A912" s="30" t="s">
        <v>2431</v>
      </c>
      <c r="B912" s="31" t="s">
        <v>35</v>
      </c>
      <c r="C912" s="32" t="s">
        <v>2432</v>
      </c>
      <c r="D912" s="32" t="s">
        <v>2270</v>
      </c>
      <c r="E912" s="32" t="s">
        <v>2433</v>
      </c>
      <c r="F912" s="32" t="s">
        <v>50</v>
      </c>
      <c r="G912" s="33" t="s">
        <v>40</v>
      </c>
      <c r="H912" s="34">
        <v>0</v>
      </c>
      <c r="I912" s="33" t="s">
        <v>41</v>
      </c>
      <c r="J912" s="33" t="s">
        <v>42</v>
      </c>
      <c r="K912" s="33" t="s">
        <v>151</v>
      </c>
      <c r="L912" s="33" t="s">
        <v>44</v>
      </c>
      <c r="M912" s="33" t="s">
        <v>86</v>
      </c>
      <c r="N912" s="33" t="s">
        <v>152</v>
      </c>
      <c r="O912" s="33" t="s">
        <v>153</v>
      </c>
      <c r="P912" s="33" t="s">
        <v>160</v>
      </c>
      <c r="Q912" s="33" t="s">
        <v>161</v>
      </c>
      <c r="R912" s="35">
        <v>1</v>
      </c>
      <c r="S912" s="35">
        <v>161000</v>
      </c>
      <c r="T912" s="36">
        <v>0</v>
      </c>
      <c r="U912" s="37">
        <v>0</v>
      </c>
      <c r="V912" s="38" t="s">
        <v>50</v>
      </c>
      <c r="W912" s="33">
        <v>2016</v>
      </c>
      <c r="X912" s="39" t="s">
        <v>50</v>
      </c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</row>
    <row r="913" spans="1:102" ht="50.1" customHeight="1">
      <c r="A913" s="30" t="s">
        <v>2434</v>
      </c>
      <c r="B913" s="31" t="s">
        <v>35</v>
      </c>
      <c r="C913" s="32" t="s">
        <v>2432</v>
      </c>
      <c r="D913" s="32" t="s">
        <v>2270</v>
      </c>
      <c r="E913" s="32" t="s">
        <v>2433</v>
      </c>
      <c r="F913" s="32" t="s">
        <v>50</v>
      </c>
      <c r="G913" s="33" t="s">
        <v>40</v>
      </c>
      <c r="H913" s="34">
        <v>0</v>
      </c>
      <c r="I913" s="33" t="s">
        <v>41</v>
      </c>
      <c r="J913" s="33" t="s">
        <v>42</v>
      </c>
      <c r="K913" s="33" t="s">
        <v>1414</v>
      </c>
      <c r="L913" s="33" t="s">
        <v>44</v>
      </c>
      <c r="M913" s="33" t="s">
        <v>86</v>
      </c>
      <c r="N913" s="33" t="s">
        <v>152</v>
      </c>
      <c r="O913" s="33" t="s">
        <v>2285</v>
      </c>
      <c r="P913" s="33" t="s">
        <v>160</v>
      </c>
      <c r="Q913" s="33" t="s">
        <v>161</v>
      </c>
      <c r="R913" s="35">
        <v>1</v>
      </c>
      <c r="S913" s="35">
        <v>197000</v>
      </c>
      <c r="T913" s="36">
        <f>R913*S913</f>
        <v>197000</v>
      </c>
      <c r="U913" s="37">
        <f>T913*1.12</f>
        <v>220640.00000000003</v>
      </c>
      <c r="V913" s="38" t="s">
        <v>50</v>
      </c>
      <c r="W913" s="33">
        <v>2016</v>
      </c>
      <c r="X913" s="39" t="s">
        <v>50</v>
      </c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</row>
    <row r="914" spans="1:102" ht="50.1" customHeight="1">
      <c r="A914" s="30" t="s">
        <v>2435</v>
      </c>
      <c r="B914" s="31" t="s">
        <v>35</v>
      </c>
      <c r="C914" s="32" t="s">
        <v>2436</v>
      </c>
      <c r="D914" s="32" t="s">
        <v>2270</v>
      </c>
      <c r="E914" s="32" t="s">
        <v>2437</v>
      </c>
      <c r="F914" s="32" t="s">
        <v>50</v>
      </c>
      <c r="G914" s="33" t="s">
        <v>40</v>
      </c>
      <c r="H914" s="34">
        <v>0</v>
      </c>
      <c r="I914" s="33" t="s">
        <v>41</v>
      </c>
      <c r="J914" s="33" t="s">
        <v>42</v>
      </c>
      <c r="K914" s="33" t="s">
        <v>151</v>
      </c>
      <c r="L914" s="33" t="s">
        <v>44</v>
      </c>
      <c r="M914" s="33" t="s">
        <v>86</v>
      </c>
      <c r="N914" s="33" t="s">
        <v>152</v>
      </c>
      <c r="O914" s="33" t="s">
        <v>153</v>
      </c>
      <c r="P914" s="33" t="s">
        <v>160</v>
      </c>
      <c r="Q914" s="33" t="s">
        <v>161</v>
      </c>
      <c r="R914" s="35">
        <v>2</v>
      </c>
      <c r="S914" s="35">
        <v>161000</v>
      </c>
      <c r="T914" s="36">
        <v>0</v>
      </c>
      <c r="U914" s="37">
        <v>0</v>
      </c>
      <c r="V914" s="38" t="s">
        <v>50</v>
      </c>
      <c r="W914" s="33">
        <v>2016</v>
      </c>
      <c r="X914" s="39" t="s">
        <v>154</v>
      </c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</row>
    <row r="915" spans="1:102" ht="50.1" customHeight="1">
      <c r="A915" s="30" t="s">
        <v>2438</v>
      </c>
      <c r="B915" s="31" t="s">
        <v>35</v>
      </c>
      <c r="C915" s="32" t="s">
        <v>2436</v>
      </c>
      <c r="D915" s="32" t="s">
        <v>2270</v>
      </c>
      <c r="E915" s="32" t="s">
        <v>2437</v>
      </c>
      <c r="F915" s="32" t="s">
        <v>50</v>
      </c>
      <c r="G915" s="33" t="s">
        <v>40</v>
      </c>
      <c r="H915" s="34">
        <v>0</v>
      </c>
      <c r="I915" s="33" t="s">
        <v>41</v>
      </c>
      <c r="J915" s="33" t="s">
        <v>42</v>
      </c>
      <c r="K915" s="33" t="s">
        <v>151</v>
      </c>
      <c r="L915" s="33" t="s">
        <v>44</v>
      </c>
      <c r="M915" s="33" t="s">
        <v>86</v>
      </c>
      <c r="N915" s="33" t="s">
        <v>152</v>
      </c>
      <c r="O915" s="33" t="s">
        <v>153</v>
      </c>
      <c r="P915" s="33" t="s">
        <v>160</v>
      </c>
      <c r="Q915" s="33" t="s">
        <v>161</v>
      </c>
      <c r="R915" s="35">
        <v>2</v>
      </c>
      <c r="S915" s="35">
        <v>191000</v>
      </c>
      <c r="T915" s="36">
        <f>R915*S915</f>
        <v>382000</v>
      </c>
      <c r="U915" s="37">
        <f>T915*1.12</f>
        <v>427840.00000000006</v>
      </c>
      <c r="V915" s="38" t="s">
        <v>50</v>
      </c>
      <c r="W915" s="33">
        <v>2016</v>
      </c>
      <c r="X915" s="39" t="s">
        <v>50</v>
      </c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</row>
    <row r="916" spans="1:102" ht="50.1" customHeight="1">
      <c r="A916" s="30" t="s">
        <v>2439</v>
      </c>
      <c r="B916" s="31" t="s">
        <v>35</v>
      </c>
      <c r="C916" s="32" t="s">
        <v>2440</v>
      </c>
      <c r="D916" s="32" t="s">
        <v>2270</v>
      </c>
      <c r="E916" s="32" t="s">
        <v>2441</v>
      </c>
      <c r="F916" s="32" t="s">
        <v>50</v>
      </c>
      <c r="G916" s="33" t="s">
        <v>40</v>
      </c>
      <c r="H916" s="34">
        <v>0</v>
      </c>
      <c r="I916" s="33" t="s">
        <v>41</v>
      </c>
      <c r="J916" s="33" t="s">
        <v>42</v>
      </c>
      <c r="K916" s="33" t="s">
        <v>151</v>
      </c>
      <c r="L916" s="33" t="s">
        <v>44</v>
      </c>
      <c r="M916" s="33" t="s">
        <v>86</v>
      </c>
      <c r="N916" s="33" t="s">
        <v>152</v>
      </c>
      <c r="O916" s="33" t="s">
        <v>153</v>
      </c>
      <c r="P916" s="33" t="s">
        <v>160</v>
      </c>
      <c r="Q916" s="33" t="s">
        <v>161</v>
      </c>
      <c r="R916" s="35">
        <v>2</v>
      </c>
      <c r="S916" s="35">
        <v>161000</v>
      </c>
      <c r="T916" s="36">
        <v>0</v>
      </c>
      <c r="U916" s="37">
        <f>T916*1.12</f>
        <v>0</v>
      </c>
      <c r="V916" s="38" t="s">
        <v>50</v>
      </c>
      <c r="W916" s="33">
        <v>2016</v>
      </c>
      <c r="X916" s="39">
        <v>11</v>
      </c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</row>
    <row r="917" spans="1:102" ht="50.1" customHeight="1">
      <c r="A917" s="46" t="s">
        <v>2442</v>
      </c>
      <c r="B917" s="31" t="s">
        <v>35</v>
      </c>
      <c r="C917" s="47" t="s">
        <v>2440</v>
      </c>
      <c r="D917" s="47" t="s">
        <v>2270</v>
      </c>
      <c r="E917" s="47" t="s">
        <v>2441</v>
      </c>
      <c r="F917" s="47"/>
      <c r="G917" s="33" t="s">
        <v>40</v>
      </c>
      <c r="H917" s="31">
        <v>0</v>
      </c>
      <c r="I917" s="33">
        <v>590000000</v>
      </c>
      <c r="J917" s="33" t="s">
        <v>42</v>
      </c>
      <c r="K917" s="33" t="s">
        <v>163</v>
      </c>
      <c r="L917" s="33" t="s">
        <v>44</v>
      </c>
      <c r="M917" s="33" t="s">
        <v>86</v>
      </c>
      <c r="N917" s="60" t="s">
        <v>152</v>
      </c>
      <c r="O917" s="60" t="s">
        <v>164</v>
      </c>
      <c r="P917" s="31" t="s">
        <v>160</v>
      </c>
      <c r="Q917" s="31" t="s">
        <v>161</v>
      </c>
      <c r="R917" s="61">
        <v>2</v>
      </c>
      <c r="S917" s="61">
        <v>161000</v>
      </c>
      <c r="T917" s="49">
        <f>R917*S917</f>
        <v>322000</v>
      </c>
      <c r="U917" s="49">
        <f>T917*1.12</f>
        <v>360640.00000000006</v>
      </c>
      <c r="V917" s="33"/>
      <c r="W917" s="33">
        <v>2016</v>
      </c>
      <c r="X917" s="33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</row>
    <row r="918" spans="1:102" ht="50.1" customHeight="1">
      <c r="A918" s="30" t="s">
        <v>2443</v>
      </c>
      <c r="B918" s="31" t="s">
        <v>35</v>
      </c>
      <c r="C918" s="32" t="s">
        <v>2444</v>
      </c>
      <c r="D918" s="32" t="s">
        <v>2270</v>
      </c>
      <c r="E918" s="32" t="s">
        <v>2445</v>
      </c>
      <c r="F918" s="32" t="s">
        <v>50</v>
      </c>
      <c r="G918" s="33" t="s">
        <v>40</v>
      </c>
      <c r="H918" s="34">
        <v>0</v>
      </c>
      <c r="I918" s="33" t="s">
        <v>41</v>
      </c>
      <c r="J918" s="33" t="s">
        <v>42</v>
      </c>
      <c r="K918" s="33" t="s">
        <v>151</v>
      </c>
      <c r="L918" s="33" t="s">
        <v>44</v>
      </c>
      <c r="M918" s="33" t="s">
        <v>86</v>
      </c>
      <c r="N918" s="33" t="s">
        <v>152</v>
      </c>
      <c r="O918" s="33" t="s">
        <v>153</v>
      </c>
      <c r="P918" s="33" t="s">
        <v>160</v>
      </c>
      <c r="Q918" s="33" t="s">
        <v>161</v>
      </c>
      <c r="R918" s="35">
        <v>2</v>
      </c>
      <c r="S918" s="35">
        <v>161000</v>
      </c>
      <c r="T918" s="36">
        <v>0</v>
      </c>
      <c r="U918" s="37">
        <v>0</v>
      </c>
      <c r="V918" s="38" t="s">
        <v>50</v>
      </c>
      <c r="W918" s="33">
        <v>2016</v>
      </c>
      <c r="X918" s="39" t="s">
        <v>2446</v>
      </c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</row>
    <row r="919" spans="1:102" ht="50.1" customHeight="1">
      <c r="A919" s="30" t="s">
        <v>2447</v>
      </c>
      <c r="B919" s="31" t="s">
        <v>35</v>
      </c>
      <c r="C919" s="32" t="s">
        <v>2444</v>
      </c>
      <c r="D919" s="32" t="s">
        <v>2270</v>
      </c>
      <c r="E919" s="32" t="s">
        <v>2445</v>
      </c>
      <c r="F919" s="32" t="s">
        <v>50</v>
      </c>
      <c r="G919" s="33" t="s">
        <v>40</v>
      </c>
      <c r="H919" s="34">
        <v>0</v>
      </c>
      <c r="I919" s="33" t="s">
        <v>41</v>
      </c>
      <c r="J919" s="33" t="s">
        <v>42</v>
      </c>
      <c r="K919" s="33" t="s">
        <v>151</v>
      </c>
      <c r="L919" s="33" t="s">
        <v>44</v>
      </c>
      <c r="M919" s="33" t="s">
        <v>86</v>
      </c>
      <c r="N919" s="33" t="s">
        <v>152</v>
      </c>
      <c r="O919" s="33" t="s">
        <v>153</v>
      </c>
      <c r="P919" s="33" t="s">
        <v>160</v>
      </c>
      <c r="Q919" s="33" t="s">
        <v>161</v>
      </c>
      <c r="R919" s="35">
        <v>5.24</v>
      </c>
      <c r="S919" s="35">
        <v>290000</v>
      </c>
      <c r="T919" s="36">
        <f>R919*S919</f>
        <v>1519600</v>
      </c>
      <c r="U919" s="37">
        <f>T919*1.12</f>
        <v>1701952.0000000002</v>
      </c>
      <c r="V919" s="38" t="s">
        <v>50</v>
      </c>
      <c r="W919" s="33">
        <v>2016</v>
      </c>
      <c r="X919" s="39" t="s">
        <v>50</v>
      </c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</row>
    <row r="920" spans="1:102" ht="50.1" customHeight="1">
      <c r="A920" s="30" t="s">
        <v>2448</v>
      </c>
      <c r="B920" s="31" t="s">
        <v>35</v>
      </c>
      <c r="C920" s="32" t="s">
        <v>2449</v>
      </c>
      <c r="D920" s="32" t="s">
        <v>2270</v>
      </c>
      <c r="E920" s="32" t="s">
        <v>2450</v>
      </c>
      <c r="F920" s="32" t="s">
        <v>50</v>
      </c>
      <c r="G920" s="33" t="s">
        <v>40</v>
      </c>
      <c r="H920" s="34">
        <v>0</v>
      </c>
      <c r="I920" s="33" t="s">
        <v>41</v>
      </c>
      <c r="J920" s="33" t="s">
        <v>42</v>
      </c>
      <c r="K920" s="33" t="s">
        <v>151</v>
      </c>
      <c r="L920" s="33" t="s">
        <v>44</v>
      </c>
      <c r="M920" s="33" t="s">
        <v>86</v>
      </c>
      <c r="N920" s="33" t="s">
        <v>152</v>
      </c>
      <c r="O920" s="33" t="s">
        <v>153</v>
      </c>
      <c r="P920" s="33" t="s">
        <v>160</v>
      </c>
      <c r="Q920" s="33" t="s">
        <v>161</v>
      </c>
      <c r="R920" s="35">
        <v>2</v>
      </c>
      <c r="S920" s="35">
        <v>161000</v>
      </c>
      <c r="T920" s="36">
        <v>0</v>
      </c>
      <c r="U920" s="37">
        <v>0</v>
      </c>
      <c r="V920" s="38" t="s">
        <v>50</v>
      </c>
      <c r="W920" s="33">
        <v>2016</v>
      </c>
      <c r="X920" s="39" t="s">
        <v>50</v>
      </c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</row>
    <row r="921" spans="1:102" ht="50.1" customHeight="1">
      <c r="A921" s="30" t="s">
        <v>2451</v>
      </c>
      <c r="B921" s="31" t="s">
        <v>35</v>
      </c>
      <c r="C921" s="32" t="s">
        <v>2449</v>
      </c>
      <c r="D921" s="32" t="s">
        <v>2270</v>
      </c>
      <c r="E921" s="32" t="s">
        <v>2450</v>
      </c>
      <c r="F921" s="32" t="s">
        <v>50</v>
      </c>
      <c r="G921" s="33" t="s">
        <v>40</v>
      </c>
      <c r="H921" s="34">
        <v>0</v>
      </c>
      <c r="I921" s="33" t="s">
        <v>41</v>
      </c>
      <c r="J921" s="33" t="s">
        <v>42</v>
      </c>
      <c r="K921" s="33" t="s">
        <v>151</v>
      </c>
      <c r="L921" s="33" t="s">
        <v>44</v>
      </c>
      <c r="M921" s="33" t="s">
        <v>86</v>
      </c>
      <c r="N921" s="33" t="s">
        <v>152</v>
      </c>
      <c r="O921" s="33" t="s">
        <v>153</v>
      </c>
      <c r="P921" s="33" t="s">
        <v>160</v>
      </c>
      <c r="Q921" s="33" t="s">
        <v>161</v>
      </c>
      <c r="R921" s="35">
        <v>2</v>
      </c>
      <c r="S921" s="35">
        <v>191000</v>
      </c>
      <c r="T921" s="36">
        <f>R921*S921</f>
        <v>382000</v>
      </c>
      <c r="U921" s="37">
        <f>T921*1.12</f>
        <v>427840.00000000006</v>
      </c>
      <c r="V921" s="38" t="s">
        <v>50</v>
      </c>
      <c r="W921" s="33">
        <v>2016</v>
      </c>
      <c r="X921" s="39" t="s">
        <v>50</v>
      </c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</row>
    <row r="922" spans="1:102" ht="50.1" customHeight="1">
      <c r="A922" s="30" t="s">
        <v>2452</v>
      </c>
      <c r="B922" s="31" t="s">
        <v>35</v>
      </c>
      <c r="C922" s="32" t="s">
        <v>2453</v>
      </c>
      <c r="D922" s="32" t="s">
        <v>2270</v>
      </c>
      <c r="E922" s="32" t="s">
        <v>2454</v>
      </c>
      <c r="F922" s="32" t="s">
        <v>50</v>
      </c>
      <c r="G922" s="33" t="s">
        <v>40</v>
      </c>
      <c r="H922" s="34">
        <v>0</v>
      </c>
      <c r="I922" s="33" t="s">
        <v>41</v>
      </c>
      <c r="J922" s="33" t="s">
        <v>42</v>
      </c>
      <c r="K922" s="33" t="s">
        <v>151</v>
      </c>
      <c r="L922" s="33" t="s">
        <v>44</v>
      </c>
      <c r="M922" s="33" t="s">
        <v>86</v>
      </c>
      <c r="N922" s="33" t="s">
        <v>152</v>
      </c>
      <c r="O922" s="33" t="s">
        <v>153</v>
      </c>
      <c r="P922" s="33" t="s">
        <v>160</v>
      </c>
      <c r="Q922" s="33" t="s">
        <v>161</v>
      </c>
      <c r="R922" s="35">
        <v>2</v>
      </c>
      <c r="S922" s="35">
        <v>161000</v>
      </c>
      <c r="T922" s="36">
        <v>0</v>
      </c>
      <c r="U922" s="37">
        <v>0</v>
      </c>
      <c r="V922" s="38" t="s">
        <v>50</v>
      </c>
      <c r="W922" s="33">
        <v>2016</v>
      </c>
      <c r="X922" s="39" t="s">
        <v>50</v>
      </c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</row>
    <row r="923" spans="1:102" ht="50.1" customHeight="1">
      <c r="A923" s="30" t="s">
        <v>2455</v>
      </c>
      <c r="B923" s="31" t="s">
        <v>35</v>
      </c>
      <c r="C923" s="32" t="s">
        <v>2453</v>
      </c>
      <c r="D923" s="32" t="s">
        <v>2270</v>
      </c>
      <c r="E923" s="32" t="s">
        <v>2454</v>
      </c>
      <c r="F923" s="32" t="s">
        <v>50</v>
      </c>
      <c r="G923" s="33" t="s">
        <v>40</v>
      </c>
      <c r="H923" s="34">
        <v>0</v>
      </c>
      <c r="I923" s="33" t="s">
        <v>41</v>
      </c>
      <c r="J923" s="33" t="s">
        <v>42</v>
      </c>
      <c r="K923" s="33" t="s">
        <v>151</v>
      </c>
      <c r="L923" s="33" t="s">
        <v>44</v>
      </c>
      <c r="M923" s="33" t="s">
        <v>86</v>
      </c>
      <c r="N923" s="33" t="s">
        <v>152</v>
      </c>
      <c r="O923" s="33" t="s">
        <v>153</v>
      </c>
      <c r="P923" s="33" t="s">
        <v>160</v>
      </c>
      <c r="Q923" s="33" t="s">
        <v>161</v>
      </c>
      <c r="R923" s="35">
        <v>2</v>
      </c>
      <c r="S923" s="35">
        <v>194000</v>
      </c>
      <c r="T923" s="36">
        <f>R923*S923</f>
        <v>388000</v>
      </c>
      <c r="U923" s="37">
        <f>T923*1.12</f>
        <v>434560.00000000006</v>
      </c>
      <c r="V923" s="38" t="s">
        <v>50</v>
      </c>
      <c r="W923" s="33">
        <v>2016</v>
      </c>
      <c r="X923" s="39" t="s">
        <v>50</v>
      </c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</row>
    <row r="924" spans="1:102" ht="50.1" customHeight="1">
      <c r="A924" s="30" t="s">
        <v>2456</v>
      </c>
      <c r="B924" s="31" t="s">
        <v>35</v>
      </c>
      <c r="C924" s="32" t="s">
        <v>2457</v>
      </c>
      <c r="D924" s="32" t="s">
        <v>2270</v>
      </c>
      <c r="E924" s="32" t="s">
        <v>2458</v>
      </c>
      <c r="F924" s="32" t="s">
        <v>50</v>
      </c>
      <c r="G924" s="33" t="s">
        <v>40</v>
      </c>
      <c r="H924" s="34">
        <v>0</v>
      </c>
      <c r="I924" s="33" t="s">
        <v>41</v>
      </c>
      <c r="J924" s="33" t="s">
        <v>42</v>
      </c>
      <c r="K924" s="33" t="s">
        <v>151</v>
      </c>
      <c r="L924" s="33" t="s">
        <v>44</v>
      </c>
      <c r="M924" s="33" t="s">
        <v>86</v>
      </c>
      <c r="N924" s="33" t="s">
        <v>152</v>
      </c>
      <c r="O924" s="33" t="s">
        <v>153</v>
      </c>
      <c r="P924" s="33" t="s">
        <v>160</v>
      </c>
      <c r="Q924" s="33" t="s">
        <v>161</v>
      </c>
      <c r="R924" s="35">
        <v>3</v>
      </c>
      <c r="S924" s="35">
        <v>161000</v>
      </c>
      <c r="T924" s="36">
        <v>0</v>
      </c>
      <c r="U924" s="37">
        <v>0</v>
      </c>
      <c r="V924" s="38" t="s">
        <v>50</v>
      </c>
      <c r="W924" s="33">
        <v>2016</v>
      </c>
      <c r="X924" s="39" t="s">
        <v>154</v>
      </c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</row>
    <row r="925" spans="1:102" ht="50.1" customHeight="1">
      <c r="A925" s="30" t="s">
        <v>2459</v>
      </c>
      <c r="B925" s="31" t="s">
        <v>35</v>
      </c>
      <c r="C925" s="32" t="s">
        <v>2457</v>
      </c>
      <c r="D925" s="32" t="s">
        <v>2270</v>
      </c>
      <c r="E925" s="32" t="s">
        <v>2458</v>
      </c>
      <c r="F925" s="32" t="s">
        <v>50</v>
      </c>
      <c r="G925" s="33" t="s">
        <v>40</v>
      </c>
      <c r="H925" s="34">
        <v>0</v>
      </c>
      <c r="I925" s="33" t="s">
        <v>41</v>
      </c>
      <c r="J925" s="33" t="s">
        <v>42</v>
      </c>
      <c r="K925" s="33" t="s">
        <v>151</v>
      </c>
      <c r="L925" s="33" t="s">
        <v>44</v>
      </c>
      <c r="M925" s="33" t="s">
        <v>86</v>
      </c>
      <c r="N925" s="33" t="s">
        <v>152</v>
      </c>
      <c r="O925" s="33" t="s">
        <v>153</v>
      </c>
      <c r="P925" s="33" t="s">
        <v>160</v>
      </c>
      <c r="Q925" s="33" t="s">
        <v>161</v>
      </c>
      <c r="R925" s="35">
        <v>3</v>
      </c>
      <c r="S925" s="35">
        <v>191000</v>
      </c>
      <c r="T925" s="36">
        <f>R925*S925</f>
        <v>573000</v>
      </c>
      <c r="U925" s="37">
        <f>T925*1.12</f>
        <v>641760.00000000012</v>
      </c>
      <c r="V925" s="38" t="s">
        <v>50</v>
      </c>
      <c r="W925" s="33">
        <v>2016</v>
      </c>
      <c r="X925" s="39" t="s">
        <v>50</v>
      </c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</row>
    <row r="926" spans="1:102" ht="50.1" customHeight="1">
      <c r="A926" s="30" t="s">
        <v>2460</v>
      </c>
      <c r="B926" s="31" t="s">
        <v>35</v>
      </c>
      <c r="C926" s="32" t="s">
        <v>2461</v>
      </c>
      <c r="D926" s="32" t="s">
        <v>2270</v>
      </c>
      <c r="E926" s="32" t="s">
        <v>2462</v>
      </c>
      <c r="F926" s="32" t="s">
        <v>50</v>
      </c>
      <c r="G926" s="33" t="s">
        <v>40</v>
      </c>
      <c r="H926" s="34">
        <v>0</v>
      </c>
      <c r="I926" s="33" t="s">
        <v>41</v>
      </c>
      <c r="J926" s="33" t="s">
        <v>42</v>
      </c>
      <c r="K926" s="33" t="s">
        <v>151</v>
      </c>
      <c r="L926" s="33" t="s">
        <v>44</v>
      </c>
      <c r="M926" s="33" t="s">
        <v>86</v>
      </c>
      <c r="N926" s="33" t="s">
        <v>152</v>
      </c>
      <c r="O926" s="33" t="s">
        <v>153</v>
      </c>
      <c r="P926" s="33" t="s">
        <v>160</v>
      </c>
      <c r="Q926" s="33" t="s">
        <v>161</v>
      </c>
      <c r="R926" s="35">
        <v>3</v>
      </c>
      <c r="S926" s="35">
        <v>161000</v>
      </c>
      <c r="T926" s="36">
        <v>0</v>
      </c>
      <c r="U926" s="37">
        <f>T926*1.12</f>
        <v>0</v>
      </c>
      <c r="V926" s="38" t="s">
        <v>50</v>
      </c>
      <c r="W926" s="33">
        <v>2016</v>
      </c>
      <c r="X926" s="39">
        <v>11</v>
      </c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</row>
    <row r="927" spans="1:102" ht="50.1" customHeight="1">
      <c r="A927" s="46" t="s">
        <v>2463</v>
      </c>
      <c r="B927" s="31" t="s">
        <v>35</v>
      </c>
      <c r="C927" s="47" t="s">
        <v>2461</v>
      </c>
      <c r="D927" s="47" t="s">
        <v>2270</v>
      </c>
      <c r="E927" s="47" t="s">
        <v>2462</v>
      </c>
      <c r="F927" s="47"/>
      <c r="G927" s="33" t="s">
        <v>40</v>
      </c>
      <c r="H927" s="31">
        <v>0</v>
      </c>
      <c r="I927" s="33">
        <v>590000000</v>
      </c>
      <c r="J927" s="33" t="s">
        <v>42</v>
      </c>
      <c r="K927" s="33" t="s">
        <v>163</v>
      </c>
      <c r="L927" s="33" t="s">
        <v>44</v>
      </c>
      <c r="M927" s="33" t="s">
        <v>86</v>
      </c>
      <c r="N927" s="60" t="s">
        <v>152</v>
      </c>
      <c r="O927" s="60" t="s">
        <v>164</v>
      </c>
      <c r="P927" s="31" t="s">
        <v>160</v>
      </c>
      <c r="Q927" s="31" t="s">
        <v>161</v>
      </c>
      <c r="R927" s="61">
        <v>3</v>
      </c>
      <c r="S927" s="61">
        <v>161000</v>
      </c>
      <c r="T927" s="49">
        <f>R927*S927</f>
        <v>483000</v>
      </c>
      <c r="U927" s="49">
        <f>T927*1.12</f>
        <v>540960</v>
      </c>
      <c r="V927" s="33"/>
      <c r="W927" s="33">
        <v>2016</v>
      </c>
      <c r="X927" s="33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</row>
    <row r="928" spans="1:102" ht="50.1" customHeight="1">
      <c r="A928" s="30" t="s">
        <v>2464</v>
      </c>
      <c r="B928" s="31" t="s">
        <v>35</v>
      </c>
      <c r="C928" s="32" t="s">
        <v>2465</v>
      </c>
      <c r="D928" s="32" t="s">
        <v>2270</v>
      </c>
      <c r="E928" s="32" t="s">
        <v>2466</v>
      </c>
      <c r="F928" s="32" t="s">
        <v>50</v>
      </c>
      <c r="G928" s="33" t="s">
        <v>40</v>
      </c>
      <c r="H928" s="34">
        <v>0</v>
      </c>
      <c r="I928" s="33" t="s">
        <v>41</v>
      </c>
      <c r="J928" s="33" t="s">
        <v>42</v>
      </c>
      <c r="K928" s="33" t="s">
        <v>151</v>
      </c>
      <c r="L928" s="33" t="s">
        <v>44</v>
      </c>
      <c r="M928" s="33" t="s">
        <v>86</v>
      </c>
      <c r="N928" s="33" t="s">
        <v>152</v>
      </c>
      <c r="O928" s="33" t="s">
        <v>153</v>
      </c>
      <c r="P928" s="33" t="s">
        <v>160</v>
      </c>
      <c r="Q928" s="33" t="s">
        <v>161</v>
      </c>
      <c r="R928" s="35">
        <v>3</v>
      </c>
      <c r="S928" s="35">
        <v>161000</v>
      </c>
      <c r="T928" s="36">
        <v>0</v>
      </c>
      <c r="U928" s="37">
        <v>0</v>
      </c>
      <c r="V928" s="38" t="s">
        <v>50</v>
      </c>
      <c r="W928" s="33">
        <v>2016</v>
      </c>
      <c r="X928" s="39" t="s">
        <v>50</v>
      </c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</row>
    <row r="929" spans="1:102" ht="50.1" customHeight="1">
      <c r="A929" s="30" t="s">
        <v>2467</v>
      </c>
      <c r="B929" s="31" t="s">
        <v>35</v>
      </c>
      <c r="C929" s="32" t="s">
        <v>2465</v>
      </c>
      <c r="D929" s="32" t="s">
        <v>2270</v>
      </c>
      <c r="E929" s="32" t="s">
        <v>2466</v>
      </c>
      <c r="F929" s="32" t="s">
        <v>50</v>
      </c>
      <c r="G929" s="33" t="s">
        <v>40</v>
      </c>
      <c r="H929" s="34">
        <v>0</v>
      </c>
      <c r="I929" s="33" t="s">
        <v>41</v>
      </c>
      <c r="J929" s="33" t="s">
        <v>42</v>
      </c>
      <c r="K929" s="33" t="s">
        <v>151</v>
      </c>
      <c r="L929" s="33" t="s">
        <v>44</v>
      </c>
      <c r="M929" s="33" t="s">
        <v>86</v>
      </c>
      <c r="N929" s="33" t="s">
        <v>152</v>
      </c>
      <c r="O929" s="33" t="s">
        <v>153</v>
      </c>
      <c r="P929" s="33" t="s">
        <v>160</v>
      </c>
      <c r="Q929" s="33" t="s">
        <v>161</v>
      </c>
      <c r="R929" s="35">
        <v>3</v>
      </c>
      <c r="S929" s="35">
        <v>191000</v>
      </c>
      <c r="T929" s="36">
        <f>R929*S929</f>
        <v>573000</v>
      </c>
      <c r="U929" s="37">
        <f>T929*1.12</f>
        <v>641760.00000000012</v>
      </c>
      <c r="V929" s="38" t="s">
        <v>50</v>
      </c>
      <c r="W929" s="33">
        <v>2016</v>
      </c>
      <c r="X929" s="39" t="s">
        <v>50</v>
      </c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</row>
    <row r="930" spans="1:102" ht="50.1" customHeight="1">
      <c r="A930" s="30" t="s">
        <v>2468</v>
      </c>
      <c r="B930" s="31" t="s">
        <v>35</v>
      </c>
      <c r="C930" s="32" t="s">
        <v>2469</v>
      </c>
      <c r="D930" s="32" t="s">
        <v>2270</v>
      </c>
      <c r="E930" s="32" t="s">
        <v>2470</v>
      </c>
      <c r="F930" s="32" t="s">
        <v>50</v>
      </c>
      <c r="G930" s="33" t="s">
        <v>40</v>
      </c>
      <c r="H930" s="34">
        <v>0</v>
      </c>
      <c r="I930" s="33" t="s">
        <v>41</v>
      </c>
      <c r="J930" s="33" t="s">
        <v>42</v>
      </c>
      <c r="K930" s="33" t="s">
        <v>151</v>
      </c>
      <c r="L930" s="33" t="s">
        <v>44</v>
      </c>
      <c r="M930" s="33" t="s">
        <v>86</v>
      </c>
      <c r="N930" s="33" t="s">
        <v>152</v>
      </c>
      <c r="O930" s="33" t="s">
        <v>153</v>
      </c>
      <c r="P930" s="33" t="s">
        <v>160</v>
      </c>
      <c r="Q930" s="33" t="s">
        <v>161</v>
      </c>
      <c r="R930" s="35">
        <v>3</v>
      </c>
      <c r="S930" s="35">
        <v>161000</v>
      </c>
      <c r="T930" s="36">
        <v>0</v>
      </c>
      <c r="U930" s="37">
        <f>T930*1.12</f>
        <v>0</v>
      </c>
      <c r="V930" s="38" t="s">
        <v>50</v>
      </c>
      <c r="W930" s="33">
        <v>2016</v>
      </c>
      <c r="X930" s="39">
        <v>11</v>
      </c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</row>
    <row r="931" spans="1:102" ht="50.1" customHeight="1">
      <c r="A931" s="46" t="s">
        <v>2471</v>
      </c>
      <c r="B931" s="31" t="s">
        <v>35</v>
      </c>
      <c r="C931" s="47" t="s">
        <v>2469</v>
      </c>
      <c r="D931" s="47" t="s">
        <v>2270</v>
      </c>
      <c r="E931" s="47" t="s">
        <v>2470</v>
      </c>
      <c r="F931" s="47"/>
      <c r="G931" s="33" t="s">
        <v>40</v>
      </c>
      <c r="H931" s="31">
        <v>0</v>
      </c>
      <c r="I931" s="33">
        <v>590000000</v>
      </c>
      <c r="J931" s="33" t="s">
        <v>42</v>
      </c>
      <c r="K931" s="33" t="s">
        <v>163</v>
      </c>
      <c r="L931" s="33" t="s">
        <v>44</v>
      </c>
      <c r="M931" s="33" t="s">
        <v>86</v>
      </c>
      <c r="N931" s="60" t="s">
        <v>152</v>
      </c>
      <c r="O931" s="60" t="s">
        <v>164</v>
      </c>
      <c r="P931" s="31" t="s">
        <v>160</v>
      </c>
      <c r="Q931" s="31" t="s">
        <v>161</v>
      </c>
      <c r="R931" s="61">
        <v>3</v>
      </c>
      <c r="S931" s="61">
        <v>161000</v>
      </c>
      <c r="T931" s="49">
        <f>R931*S931</f>
        <v>483000</v>
      </c>
      <c r="U931" s="49">
        <f>T931*1.12</f>
        <v>540960</v>
      </c>
      <c r="V931" s="33"/>
      <c r="W931" s="33">
        <v>2016</v>
      </c>
      <c r="X931" s="33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</row>
    <row r="932" spans="1:102" ht="50.1" customHeight="1">
      <c r="A932" s="30" t="s">
        <v>2472</v>
      </c>
      <c r="B932" s="31" t="s">
        <v>35</v>
      </c>
      <c r="C932" s="32" t="s">
        <v>2473</v>
      </c>
      <c r="D932" s="32" t="s">
        <v>2270</v>
      </c>
      <c r="E932" s="32" t="s">
        <v>2474</v>
      </c>
      <c r="F932" s="32" t="s">
        <v>50</v>
      </c>
      <c r="G932" s="33" t="s">
        <v>40</v>
      </c>
      <c r="H932" s="34">
        <v>0</v>
      </c>
      <c r="I932" s="33" t="s">
        <v>41</v>
      </c>
      <c r="J932" s="33" t="s">
        <v>42</v>
      </c>
      <c r="K932" s="33" t="s">
        <v>151</v>
      </c>
      <c r="L932" s="33" t="s">
        <v>44</v>
      </c>
      <c r="M932" s="33" t="s">
        <v>86</v>
      </c>
      <c r="N932" s="33" t="s">
        <v>152</v>
      </c>
      <c r="O932" s="33" t="s">
        <v>153</v>
      </c>
      <c r="P932" s="33" t="s">
        <v>160</v>
      </c>
      <c r="Q932" s="33" t="s">
        <v>161</v>
      </c>
      <c r="R932" s="35">
        <v>3</v>
      </c>
      <c r="S932" s="35">
        <v>161000</v>
      </c>
      <c r="T932" s="36">
        <v>0</v>
      </c>
      <c r="U932" s="37">
        <v>0</v>
      </c>
      <c r="V932" s="38" t="s">
        <v>50</v>
      </c>
      <c r="W932" s="33">
        <v>2016</v>
      </c>
      <c r="X932" s="39" t="s">
        <v>50</v>
      </c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</row>
    <row r="933" spans="1:102" ht="50.1" customHeight="1">
      <c r="A933" s="30" t="s">
        <v>2475</v>
      </c>
      <c r="B933" s="31" t="s">
        <v>35</v>
      </c>
      <c r="C933" s="32" t="s">
        <v>2473</v>
      </c>
      <c r="D933" s="32" t="s">
        <v>2270</v>
      </c>
      <c r="E933" s="32" t="s">
        <v>2474</v>
      </c>
      <c r="F933" s="32" t="s">
        <v>50</v>
      </c>
      <c r="G933" s="33" t="s">
        <v>40</v>
      </c>
      <c r="H933" s="34">
        <v>0</v>
      </c>
      <c r="I933" s="33" t="s">
        <v>41</v>
      </c>
      <c r="J933" s="33" t="s">
        <v>42</v>
      </c>
      <c r="K933" s="33" t="s">
        <v>151</v>
      </c>
      <c r="L933" s="33" t="s">
        <v>44</v>
      </c>
      <c r="M933" s="33" t="s">
        <v>86</v>
      </c>
      <c r="N933" s="33" t="s">
        <v>152</v>
      </c>
      <c r="O933" s="33" t="s">
        <v>153</v>
      </c>
      <c r="P933" s="33" t="s">
        <v>160</v>
      </c>
      <c r="Q933" s="33" t="s">
        <v>161</v>
      </c>
      <c r="R933" s="35">
        <v>3</v>
      </c>
      <c r="S933" s="35">
        <v>191000</v>
      </c>
      <c r="T933" s="36">
        <f>R933*S933</f>
        <v>573000</v>
      </c>
      <c r="U933" s="37">
        <f>T933*1.12</f>
        <v>641760.00000000012</v>
      </c>
      <c r="V933" s="38" t="s">
        <v>50</v>
      </c>
      <c r="W933" s="33">
        <v>2016</v>
      </c>
      <c r="X933" s="39" t="s">
        <v>50</v>
      </c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</row>
    <row r="934" spans="1:102" ht="50.1" customHeight="1">
      <c r="A934" s="30" t="s">
        <v>2476</v>
      </c>
      <c r="B934" s="31" t="s">
        <v>35</v>
      </c>
      <c r="C934" s="32" t="s">
        <v>2477</v>
      </c>
      <c r="D934" s="32" t="s">
        <v>2270</v>
      </c>
      <c r="E934" s="32" t="s">
        <v>2478</v>
      </c>
      <c r="F934" s="32" t="s">
        <v>50</v>
      </c>
      <c r="G934" s="33" t="s">
        <v>40</v>
      </c>
      <c r="H934" s="34">
        <v>0</v>
      </c>
      <c r="I934" s="33" t="s">
        <v>41</v>
      </c>
      <c r="J934" s="33" t="s">
        <v>42</v>
      </c>
      <c r="K934" s="33" t="s">
        <v>151</v>
      </c>
      <c r="L934" s="33" t="s">
        <v>44</v>
      </c>
      <c r="M934" s="33" t="s">
        <v>86</v>
      </c>
      <c r="N934" s="33" t="s">
        <v>152</v>
      </c>
      <c r="O934" s="33" t="s">
        <v>153</v>
      </c>
      <c r="P934" s="33" t="s">
        <v>160</v>
      </c>
      <c r="Q934" s="33" t="s">
        <v>161</v>
      </c>
      <c r="R934" s="35">
        <v>3</v>
      </c>
      <c r="S934" s="35">
        <v>161000</v>
      </c>
      <c r="T934" s="36">
        <v>0</v>
      </c>
      <c r="U934" s="37">
        <f>T934*1.12</f>
        <v>0</v>
      </c>
      <c r="V934" s="38" t="s">
        <v>50</v>
      </c>
      <c r="W934" s="33">
        <v>2016</v>
      </c>
      <c r="X934" s="39">
        <v>11</v>
      </c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</row>
    <row r="935" spans="1:102" ht="50.1" customHeight="1">
      <c r="A935" s="46" t="s">
        <v>2479</v>
      </c>
      <c r="B935" s="31" t="s">
        <v>35</v>
      </c>
      <c r="C935" s="47" t="s">
        <v>2477</v>
      </c>
      <c r="D935" s="47" t="s">
        <v>2270</v>
      </c>
      <c r="E935" s="47" t="s">
        <v>2478</v>
      </c>
      <c r="F935" s="47"/>
      <c r="G935" s="33" t="s">
        <v>40</v>
      </c>
      <c r="H935" s="31">
        <v>0</v>
      </c>
      <c r="I935" s="33">
        <v>590000000</v>
      </c>
      <c r="J935" s="33" t="s">
        <v>42</v>
      </c>
      <c r="K935" s="33" t="s">
        <v>163</v>
      </c>
      <c r="L935" s="33" t="s">
        <v>44</v>
      </c>
      <c r="M935" s="33" t="s">
        <v>86</v>
      </c>
      <c r="N935" s="60" t="s">
        <v>152</v>
      </c>
      <c r="O935" s="60" t="s">
        <v>164</v>
      </c>
      <c r="P935" s="31" t="s">
        <v>160</v>
      </c>
      <c r="Q935" s="31" t="s">
        <v>161</v>
      </c>
      <c r="R935" s="61">
        <v>3</v>
      </c>
      <c r="S935" s="61">
        <v>161000</v>
      </c>
      <c r="T935" s="49">
        <f>R935*S935</f>
        <v>483000</v>
      </c>
      <c r="U935" s="49">
        <f>T935*1.12</f>
        <v>540960</v>
      </c>
      <c r="V935" s="33"/>
      <c r="W935" s="33">
        <v>2016</v>
      </c>
      <c r="X935" s="33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</row>
    <row r="936" spans="1:102" ht="50.1" customHeight="1">
      <c r="A936" s="30" t="s">
        <v>2480</v>
      </c>
      <c r="B936" s="31" t="s">
        <v>35</v>
      </c>
      <c r="C936" s="32" t="s">
        <v>2481</v>
      </c>
      <c r="D936" s="32" t="s">
        <v>2270</v>
      </c>
      <c r="E936" s="32" t="s">
        <v>2482</v>
      </c>
      <c r="F936" s="32" t="s">
        <v>50</v>
      </c>
      <c r="G936" s="33" t="s">
        <v>40</v>
      </c>
      <c r="H936" s="34">
        <v>0</v>
      </c>
      <c r="I936" s="33" t="s">
        <v>41</v>
      </c>
      <c r="J936" s="33" t="s">
        <v>42</v>
      </c>
      <c r="K936" s="33" t="s">
        <v>151</v>
      </c>
      <c r="L936" s="33" t="s">
        <v>44</v>
      </c>
      <c r="M936" s="33" t="s">
        <v>86</v>
      </c>
      <c r="N936" s="33" t="s">
        <v>152</v>
      </c>
      <c r="O936" s="33" t="s">
        <v>153</v>
      </c>
      <c r="P936" s="33" t="s">
        <v>160</v>
      </c>
      <c r="Q936" s="33" t="s">
        <v>161</v>
      </c>
      <c r="R936" s="35">
        <v>3</v>
      </c>
      <c r="S936" s="35">
        <v>161000</v>
      </c>
      <c r="T936" s="36">
        <v>0</v>
      </c>
      <c r="U936" s="37">
        <f t="shared" ref="U936:U942" si="48">T936*1.12</f>
        <v>0</v>
      </c>
      <c r="V936" s="38" t="s">
        <v>50</v>
      </c>
      <c r="W936" s="33">
        <v>2016</v>
      </c>
      <c r="X936" s="39">
        <v>11</v>
      </c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</row>
    <row r="937" spans="1:102" ht="50.1" customHeight="1">
      <c r="A937" s="46" t="s">
        <v>2483</v>
      </c>
      <c r="B937" s="31" t="s">
        <v>35</v>
      </c>
      <c r="C937" s="47" t="s">
        <v>2481</v>
      </c>
      <c r="D937" s="47" t="s">
        <v>2270</v>
      </c>
      <c r="E937" s="47" t="s">
        <v>2482</v>
      </c>
      <c r="F937" s="47"/>
      <c r="G937" s="33" t="s">
        <v>40</v>
      </c>
      <c r="H937" s="31">
        <v>0</v>
      </c>
      <c r="I937" s="33">
        <v>590000000</v>
      </c>
      <c r="J937" s="33" t="s">
        <v>42</v>
      </c>
      <c r="K937" s="33" t="s">
        <v>163</v>
      </c>
      <c r="L937" s="33" t="s">
        <v>44</v>
      </c>
      <c r="M937" s="33" t="s">
        <v>86</v>
      </c>
      <c r="N937" s="60" t="s">
        <v>152</v>
      </c>
      <c r="O937" s="60" t="s">
        <v>164</v>
      </c>
      <c r="P937" s="31" t="s">
        <v>160</v>
      </c>
      <c r="Q937" s="31" t="s">
        <v>161</v>
      </c>
      <c r="R937" s="61">
        <v>3</v>
      </c>
      <c r="S937" s="61">
        <v>161000</v>
      </c>
      <c r="T937" s="49">
        <f>R937*S937</f>
        <v>483000</v>
      </c>
      <c r="U937" s="49">
        <f>T937*1.12</f>
        <v>540960</v>
      </c>
      <c r="V937" s="33"/>
      <c r="W937" s="33">
        <v>2016</v>
      </c>
      <c r="X937" s="33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</row>
    <row r="938" spans="1:102" ht="50.1" customHeight="1">
      <c r="A938" s="30" t="s">
        <v>2484</v>
      </c>
      <c r="B938" s="31" t="s">
        <v>35</v>
      </c>
      <c r="C938" s="32" t="s">
        <v>2485</v>
      </c>
      <c r="D938" s="32" t="s">
        <v>2270</v>
      </c>
      <c r="E938" s="32" t="s">
        <v>2486</v>
      </c>
      <c r="F938" s="32" t="s">
        <v>50</v>
      </c>
      <c r="G938" s="33" t="s">
        <v>40</v>
      </c>
      <c r="H938" s="34">
        <v>0</v>
      </c>
      <c r="I938" s="33" t="s">
        <v>41</v>
      </c>
      <c r="J938" s="33" t="s">
        <v>42</v>
      </c>
      <c r="K938" s="33" t="s">
        <v>151</v>
      </c>
      <c r="L938" s="33" t="s">
        <v>44</v>
      </c>
      <c r="M938" s="33" t="s">
        <v>86</v>
      </c>
      <c r="N938" s="33" t="s">
        <v>152</v>
      </c>
      <c r="O938" s="33" t="s">
        <v>153</v>
      </c>
      <c r="P938" s="33" t="s">
        <v>160</v>
      </c>
      <c r="Q938" s="33" t="s">
        <v>161</v>
      </c>
      <c r="R938" s="35">
        <v>3</v>
      </c>
      <c r="S938" s="35">
        <v>161000</v>
      </c>
      <c r="T938" s="36">
        <v>0</v>
      </c>
      <c r="U938" s="37">
        <f t="shared" si="48"/>
        <v>0</v>
      </c>
      <c r="V938" s="38" t="s">
        <v>50</v>
      </c>
      <c r="W938" s="33">
        <v>2016</v>
      </c>
      <c r="X938" s="39">
        <v>11</v>
      </c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</row>
    <row r="939" spans="1:102" ht="50.1" customHeight="1">
      <c r="A939" s="46" t="s">
        <v>2487</v>
      </c>
      <c r="B939" s="31" t="s">
        <v>35</v>
      </c>
      <c r="C939" s="47" t="s">
        <v>2485</v>
      </c>
      <c r="D939" s="47" t="s">
        <v>2270</v>
      </c>
      <c r="E939" s="47" t="s">
        <v>2486</v>
      </c>
      <c r="F939" s="47"/>
      <c r="G939" s="33" t="s">
        <v>40</v>
      </c>
      <c r="H939" s="31">
        <v>0</v>
      </c>
      <c r="I939" s="33">
        <v>590000000</v>
      </c>
      <c r="J939" s="33" t="s">
        <v>42</v>
      </c>
      <c r="K939" s="33" t="s">
        <v>163</v>
      </c>
      <c r="L939" s="33" t="s">
        <v>44</v>
      </c>
      <c r="M939" s="33" t="s">
        <v>86</v>
      </c>
      <c r="N939" s="60" t="s">
        <v>152</v>
      </c>
      <c r="O939" s="60" t="s">
        <v>164</v>
      </c>
      <c r="P939" s="31" t="s">
        <v>160</v>
      </c>
      <c r="Q939" s="31" t="s">
        <v>161</v>
      </c>
      <c r="R939" s="61">
        <v>3</v>
      </c>
      <c r="S939" s="61">
        <v>161000</v>
      </c>
      <c r="T939" s="49">
        <f>R939*S939</f>
        <v>483000</v>
      </c>
      <c r="U939" s="49">
        <f>T939*1.12</f>
        <v>540960</v>
      </c>
      <c r="V939" s="33"/>
      <c r="W939" s="33">
        <v>2016</v>
      </c>
      <c r="X939" s="33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</row>
    <row r="940" spans="1:102" ht="50.1" customHeight="1">
      <c r="A940" s="30" t="s">
        <v>2488</v>
      </c>
      <c r="B940" s="31" t="s">
        <v>35</v>
      </c>
      <c r="C940" s="32" t="s">
        <v>2489</v>
      </c>
      <c r="D940" s="32" t="s">
        <v>2270</v>
      </c>
      <c r="E940" s="32" t="s">
        <v>2490</v>
      </c>
      <c r="F940" s="32" t="s">
        <v>50</v>
      </c>
      <c r="G940" s="33" t="s">
        <v>40</v>
      </c>
      <c r="H940" s="34">
        <v>0</v>
      </c>
      <c r="I940" s="33" t="s">
        <v>41</v>
      </c>
      <c r="J940" s="33" t="s">
        <v>42</v>
      </c>
      <c r="K940" s="33" t="s">
        <v>151</v>
      </c>
      <c r="L940" s="33" t="s">
        <v>44</v>
      </c>
      <c r="M940" s="33" t="s">
        <v>86</v>
      </c>
      <c r="N940" s="33" t="s">
        <v>152</v>
      </c>
      <c r="O940" s="33" t="s">
        <v>153</v>
      </c>
      <c r="P940" s="33" t="s">
        <v>160</v>
      </c>
      <c r="Q940" s="33" t="s">
        <v>161</v>
      </c>
      <c r="R940" s="35">
        <v>3</v>
      </c>
      <c r="S940" s="35">
        <v>161000</v>
      </c>
      <c r="T940" s="36">
        <v>0</v>
      </c>
      <c r="U940" s="37">
        <f t="shared" si="48"/>
        <v>0</v>
      </c>
      <c r="V940" s="38" t="s">
        <v>50</v>
      </c>
      <c r="W940" s="33">
        <v>2016</v>
      </c>
      <c r="X940" s="39">
        <v>11</v>
      </c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</row>
    <row r="941" spans="1:102" ht="50.1" customHeight="1">
      <c r="A941" s="46" t="s">
        <v>2491</v>
      </c>
      <c r="B941" s="31" t="s">
        <v>35</v>
      </c>
      <c r="C941" s="47" t="s">
        <v>2489</v>
      </c>
      <c r="D941" s="47" t="s">
        <v>2270</v>
      </c>
      <c r="E941" s="47" t="s">
        <v>2490</v>
      </c>
      <c r="F941" s="47"/>
      <c r="G941" s="33" t="s">
        <v>40</v>
      </c>
      <c r="H941" s="31">
        <v>0</v>
      </c>
      <c r="I941" s="33">
        <v>590000000</v>
      </c>
      <c r="J941" s="33" t="s">
        <v>42</v>
      </c>
      <c r="K941" s="33" t="s">
        <v>163</v>
      </c>
      <c r="L941" s="33" t="s">
        <v>44</v>
      </c>
      <c r="M941" s="33" t="s">
        <v>86</v>
      </c>
      <c r="N941" s="60" t="s">
        <v>152</v>
      </c>
      <c r="O941" s="60" t="s">
        <v>164</v>
      </c>
      <c r="P941" s="31" t="s">
        <v>160</v>
      </c>
      <c r="Q941" s="31" t="s">
        <v>161</v>
      </c>
      <c r="R941" s="61">
        <v>3</v>
      </c>
      <c r="S941" s="61">
        <v>161000</v>
      </c>
      <c r="T941" s="49">
        <f>R941*S941</f>
        <v>483000</v>
      </c>
      <c r="U941" s="49">
        <f>T941*1.12</f>
        <v>540960</v>
      </c>
      <c r="V941" s="33"/>
      <c r="W941" s="33">
        <v>2016</v>
      </c>
      <c r="X941" s="33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</row>
    <row r="942" spans="1:102" ht="50.1" customHeight="1">
      <c r="A942" s="30" t="s">
        <v>2492</v>
      </c>
      <c r="B942" s="31" t="s">
        <v>35</v>
      </c>
      <c r="C942" s="32" t="s">
        <v>2493</v>
      </c>
      <c r="D942" s="32" t="s">
        <v>2270</v>
      </c>
      <c r="E942" s="32" t="s">
        <v>2494</v>
      </c>
      <c r="F942" s="32" t="s">
        <v>50</v>
      </c>
      <c r="G942" s="33" t="s">
        <v>40</v>
      </c>
      <c r="H942" s="34">
        <v>0</v>
      </c>
      <c r="I942" s="33" t="s">
        <v>41</v>
      </c>
      <c r="J942" s="33" t="s">
        <v>42</v>
      </c>
      <c r="K942" s="33" t="s">
        <v>151</v>
      </c>
      <c r="L942" s="33" t="s">
        <v>44</v>
      </c>
      <c r="M942" s="33" t="s">
        <v>86</v>
      </c>
      <c r="N942" s="33" t="s">
        <v>152</v>
      </c>
      <c r="O942" s="33" t="s">
        <v>153</v>
      </c>
      <c r="P942" s="33" t="s">
        <v>160</v>
      </c>
      <c r="Q942" s="33" t="s">
        <v>161</v>
      </c>
      <c r="R942" s="35">
        <v>3</v>
      </c>
      <c r="S942" s="35">
        <v>161000</v>
      </c>
      <c r="T942" s="36">
        <v>0</v>
      </c>
      <c r="U942" s="37">
        <f t="shared" si="48"/>
        <v>0</v>
      </c>
      <c r="V942" s="38" t="s">
        <v>50</v>
      </c>
      <c r="W942" s="33">
        <v>2016</v>
      </c>
      <c r="X942" s="39">
        <v>11</v>
      </c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</row>
    <row r="943" spans="1:102" ht="50.1" customHeight="1">
      <c r="A943" s="46" t="s">
        <v>2495</v>
      </c>
      <c r="B943" s="31" t="s">
        <v>35</v>
      </c>
      <c r="C943" s="47" t="s">
        <v>2493</v>
      </c>
      <c r="D943" s="47" t="s">
        <v>2270</v>
      </c>
      <c r="E943" s="47" t="s">
        <v>2494</v>
      </c>
      <c r="F943" s="47"/>
      <c r="G943" s="33" t="s">
        <v>40</v>
      </c>
      <c r="H943" s="31">
        <v>0</v>
      </c>
      <c r="I943" s="33">
        <v>590000000</v>
      </c>
      <c r="J943" s="33" t="s">
        <v>42</v>
      </c>
      <c r="K943" s="33" t="s">
        <v>163</v>
      </c>
      <c r="L943" s="33" t="s">
        <v>44</v>
      </c>
      <c r="M943" s="33" t="s">
        <v>86</v>
      </c>
      <c r="N943" s="60" t="s">
        <v>152</v>
      </c>
      <c r="O943" s="60" t="s">
        <v>164</v>
      </c>
      <c r="P943" s="31" t="s">
        <v>160</v>
      </c>
      <c r="Q943" s="31" t="s">
        <v>161</v>
      </c>
      <c r="R943" s="61">
        <v>3</v>
      </c>
      <c r="S943" s="61">
        <v>161000</v>
      </c>
      <c r="T943" s="49">
        <f>R943*S943</f>
        <v>483000</v>
      </c>
      <c r="U943" s="49">
        <f>T943*1.12</f>
        <v>540960</v>
      </c>
      <c r="V943" s="33"/>
      <c r="W943" s="33">
        <v>2016</v>
      </c>
      <c r="X943" s="33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</row>
    <row r="944" spans="1:102" ht="50.1" customHeight="1">
      <c r="A944" s="30" t="s">
        <v>2496</v>
      </c>
      <c r="B944" s="31" t="s">
        <v>35</v>
      </c>
      <c r="C944" s="32" t="s">
        <v>2497</v>
      </c>
      <c r="D944" s="32" t="s">
        <v>2270</v>
      </c>
      <c r="E944" s="32" t="s">
        <v>2498</v>
      </c>
      <c r="F944" s="32" t="s">
        <v>50</v>
      </c>
      <c r="G944" s="33" t="s">
        <v>40</v>
      </c>
      <c r="H944" s="34">
        <v>0</v>
      </c>
      <c r="I944" s="33" t="s">
        <v>41</v>
      </c>
      <c r="J944" s="33" t="s">
        <v>42</v>
      </c>
      <c r="K944" s="33" t="s">
        <v>151</v>
      </c>
      <c r="L944" s="33" t="s">
        <v>44</v>
      </c>
      <c r="M944" s="33" t="s">
        <v>86</v>
      </c>
      <c r="N944" s="33" t="s">
        <v>152</v>
      </c>
      <c r="O944" s="33" t="s">
        <v>153</v>
      </c>
      <c r="P944" s="33" t="s">
        <v>160</v>
      </c>
      <c r="Q944" s="33" t="s">
        <v>161</v>
      </c>
      <c r="R944" s="35">
        <v>5</v>
      </c>
      <c r="S944" s="35">
        <v>161000</v>
      </c>
      <c r="T944" s="36">
        <v>0</v>
      </c>
      <c r="U944" s="37">
        <v>0</v>
      </c>
      <c r="V944" s="38" t="s">
        <v>50</v>
      </c>
      <c r="W944" s="33">
        <v>2016</v>
      </c>
      <c r="X944" s="39" t="s">
        <v>2446</v>
      </c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</row>
    <row r="945" spans="1:102" ht="50.1" customHeight="1">
      <c r="A945" s="30" t="s">
        <v>2499</v>
      </c>
      <c r="B945" s="31" t="s">
        <v>35</v>
      </c>
      <c r="C945" s="32" t="s">
        <v>2497</v>
      </c>
      <c r="D945" s="32" t="s">
        <v>2270</v>
      </c>
      <c r="E945" s="32" t="s">
        <v>2498</v>
      </c>
      <c r="F945" s="32" t="s">
        <v>50</v>
      </c>
      <c r="G945" s="33" t="s">
        <v>40</v>
      </c>
      <c r="H945" s="34">
        <v>0</v>
      </c>
      <c r="I945" s="33" t="s">
        <v>41</v>
      </c>
      <c r="J945" s="33" t="s">
        <v>42</v>
      </c>
      <c r="K945" s="33" t="s">
        <v>151</v>
      </c>
      <c r="L945" s="33" t="s">
        <v>44</v>
      </c>
      <c r="M945" s="33" t="s">
        <v>86</v>
      </c>
      <c r="N945" s="33" t="s">
        <v>152</v>
      </c>
      <c r="O945" s="33" t="s">
        <v>153</v>
      </c>
      <c r="P945" s="33" t="s">
        <v>160</v>
      </c>
      <c r="Q945" s="33" t="s">
        <v>161</v>
      </c>
      <c r="R945" s="35">
        <v>27.91</v>
      </c>
      <c r="S945" s="35">
        <v>191000</v>
      </c>
      <c r="T945" s="36">
        <f>R945*S945</f>
        <v>5330810</v>
      </c>
      <c r="U945" s="37">
        <f>T945*1.12</f>
        <v>5970507.2000000002</v>
      </c>
      <c r="V945" s="38" t="s">
        <v>50</v>
      </c>
      <c r="W945" s="33">
        <v>2016</v>
      </c>
      <c r="X945" s="39" t="s">
        <v>50</v>
      </c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</row>
    <row r="946" spans="1:102" ht="50.1" customHeight="1">
      <c r="A946" s="30" t="s">
        <v>2500</v>
      </c>
      <c r="B946" s="31" t="s">
        <v>35</v>
      </c>
      <c r="C946" s="32" t="s">
        <v>2501</v>
      </c>
      <c r="D946" s="32" t="s">
        <v>2270</v>
      </c>
      <c r="E946" s="32" t="s">
        <v>2502</v>
      </c>
      <c r="F946" s="32" t="s">
        <v>50</v>
      </c>
      <c r="G946" s="33" t="s">
        <v>40</v>
      </c>
      <c r="H946" s="34">
        <v>0</v>
      </c>
      <c r="I946" s="33" t="s">
        <v>41</v>
      </c>
      <c r="J946" s="33" t="s">
        <v>42</v>
      </c>
      <c r="K946" s="33" t="s">
        <v>151</v>
      </c>
      <c r="L946" s="33" t="s">
        <v>44</v>
      </c>
      <c r="M946" s="33" t="s">
        <v>86</v>
      </c>
      <c r="N946" s="33" t="s">
        <v>152</v>
      </c>
      <c r="O946" s="33" t="s">
        <v>153</v>
      </c>
      <c r="P946" s="33" t="s">
        <v>160</v>
      </c>
      <c r="Q946" s="33" t="s">
        <v>161</v>
      </c>
      <c r="R946" s="35">
        <v>5</v>
      </c>
      <c r="S946" s="35">
        <v>161000</v>
      </c>
      <c r="T946" s="36">
        <v>0</v>
      </c>
      <c r="U946" s="37">
        <f>T946*1.12</f>
        <v>0</v>
      </c>
      <c r="V946" s="38" t="s">
        <v>50</v>
      </c>
      <c r="W946" s="33">
        <v>2016</v>
      </c>
      <c r="X946" s="39">
        <v>11</v>
      </c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</row>
    <row r="947" spans="1:102" ht="50.1" customHeight="1">
      <c r="A947" s="46" t="s">
        <v>2503</v>
      </c>
      <c r="B947" s="31" t="s">
        <v>35</v>
      </c>
      <c r="C947" s="47" t="s">
        <v>2501</v>
      </c>
      <c r="D947" s="47" t="s">
        <v>2270</v>
      </c>
      <c r="E947" s="47" t="s">
        <v>2502</v>
      </c>
      <c r="F947" s="47"/>
      <c r="G947" s="33" t="s">
        <v>40</v>
      </c>
      <c r="H947" s="31">
        <v>0</v>
      </c>
      <c r="I947" s="33">
        <v>590000000</v>
      </c>
      <c r="J947" s="33" t="s">
        <v>42</v>
      </c>
      <c r="K947" s="33" t="s">
        <v>163</v>
      </c>
      <c r="L947" s="33" t="s">
        <v>44</v>
      </c>
      <c r="M947" s="33" t="s">
        <v>86</v>
      </c>
      <c r="N947" s="60" t="s">
        <v>152</v>
      </c>
      <c r="O947" s="60" t="s">
        <v>164</v>
      </c>
      <c r="P947" s="31" t="s">
        <v>160</v>
      </c>
      <c r="Q947" s="31" t="s">
        <v>161</v>
      </c>
      <c r="R947" s="61">
        <v>5</v>
      </c>
      <c r="S947" s="61">
        <v>161000</v>
      </c>
      <c r="T947" s="49">
        <f>R947*S947</f>
        <v>805000</v>
      </c>
      <c r="U947" s="49">
        <f>T947*1.12</f>
        <v>901600.00000000012</v>
      </c>
      <c r="V947" s="33"/>
      <c r="W947" s="33">
        <v>2016</v>
      </c>
      <c r="X947" s="33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</row>
    <row r="948" spans="1:102" ht="50.1" customHeight="1">
      <c r="A948" s="30" t="s">
        <v>2504</v>
      </c>
      <c r="B948" s="31" t="s">
        <v>35</v>
      </c>
      <c r="C948" s="32" t="s">
        <v>2505</v>
      </c>
      <c r="D948" s="32" t="s">
        <v>2270</v>
      </c>
      <c r="E948" s="32" t="s">
        <v>2506</v>
      </c>
      <c r="F948" s="32" t="s">
        <v>50</v>
      </c>
      <c r="G948" s="33" t="s">
        <v>40</v>
      </c>
      <c r="H948" s="34">
        <v>0</v>
      </c>
      <c r="I948" s="33" t="s">
        <v>41</v>
      </c>
      <c r="J948" s="33" t="s">
        <v>42</v>
      </c>
      <c r="K948" s="33" t="s">
        <v>151</v>
      </c>
      <c r="L948" s="33" t="s">
        <v>44</v>
      </c>
      <c r="M948" s="33" t="s">
        <v>86</v>
      </c>
      <c r="N948" s="33" t="s">
        <v>152</v>
      </c>
      <c r="O948" s="33" t="s">
        <v>153</v>
      </c>
      <c r="P948" s="33" t="s">
        <v>160</v>
      </c>
      <c r="Q948" s="33" t="s">
        <v>161</v>
      </c>
      <c r="R948" s="35">
        <v>5</v>
      </c>
      <c r="S948" s="35">
        <v>161000</v>
      </c>
      <c r="T948" s="36">
        <v>0</v>
      </c>
      <c r="U948" s="37">
        <f>T948*1.12</f>
        <v>0</v>
      </c>
      <c r="V948" s="38" t="s">
        <v>50</v>
      </c>
      <c r="W948" s="33">
        <v>2016</v>
      </c>
      <c r="X948" s="39">
        <v>11</v>
      </c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</row>
    <row r="949" spans="1:102" ht="50.1" customHeight="1">
      <c r="A949" s="46" t="s">
        <v>2507</v>
      </c>
      <c r="B949" s="31" t="s">
        <v>35</v>
      </c>
      <c r="C949" s="47" t="s">
        <v>2505</v>
      </c>
      <c r="D949" s="47" t="s">
        <v>2270</v>
      </c>
      <c r="E949" s="47" t="s">
        <v>2506</v>
      </c>
      <c r="F949" s="47"/>
      <c r="G949" s="33" t="s">
        <v>40</v>
      </c>
      <c r="H949" s="31">
        <v>0</v>
      </c>
      <c r="I949" s="33">
        <v>590000000</v>
      </c>
      <c r="J949" s="33" t="s">
        <v>42</v>
      </c>
      <c r="K949" s="33" t="s">
        <v>163</v>
      </c>
      <c r="L949" s="33" t="s">
        <v>44</v>
      </c>
      <c r="M949" s="33" t="s">
        <v>86</v>
      </c>
      <c r="N949" s="60" t="s">
        <v>152</v>
      </c>
      <c r="O949" s="60" t="s">
        <v>164</v>
      </c>
      <c r="P949" s="31" t="s">
        <v>160</v>
      </c>
      <c r="Q949" s="31" t="s">
        <v>161</v>
      </c>
      <c r="R949" s="61">
        <v>5</v>
      </c>
      <c r="S949" s="61">
        <v>161000</v>
      </c>
      <c r="T949" s="49">
        <f>R949*S949</f>
        <v>805000</v>
      </c>
      <c r="U949" s="49">
        <f>T949*1.12</f>
        <v>901600.00000000012</v>
      </c>
      <c r="V949" s="33"/>
      <c r="W949" s="33">
        <v>2016</v>
      </c>
      <c r="X949" s="33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</row>
    <row r="950" spans="1:102" ht="50.1" customHeight="1">
      <c r="A950" s="30" t="s">
        <v>2508</v>
      </c>
      <c r="B950" s="31" t="s">
        <v>35</v>
      </c>
      <c r="C950" s="32" t="s">
        <v>2509</v>
      </c>
      <c r="D950" s="32" t="s">
        <v>2270</v>
      </c>
      <c r="E950" s="32" t="s">
        <v>2510</v>
      </c>
      <c r="F950" s="32" t="s">
        <v>50</v>
      </c>
      <c r="G950" s="33" t="s">
        <v>40</v>
      </c>
      <c r="H950" s="34">
        <v>0</v>
      </c>
      <c r="I950" s="33" t="s">
        <v>41</v>
      </c>
      <c r="J950" s="33" t="s">
        <v>42</v>
      </c>
      <c r="K950" s="33" t="s">
        <v>151</v>
      </c>
      <c r="L950" s="33" t="s">
        <v>44</v>
      </c>
      <c r="M950" s="33" t="s">
        <v>86</v>
      </c>
      <c r="N950" s="33" t="s">
        <v>152</v>
      </c>
      <c r="O950" s="33" t="s">
        <v>153</v>
      </c>
      <c r="P950" s="33" t="s">
        <v>160</v>
      </c>
      <c r="Q950" s="33" t="s">
        <v>161</v>
      </c>
      <c r="R950" s="35">
        <v>5</v>
      </c>
      <c r="S950" s="35">
        <v>161000</v>
      </c>
      <c r="T950" s="36">
        <v>0</v>
      </c>
      <c r="U950" s="37">
        <v>0</v>
      </c>
      <c r="V950" s="38" t="s">
        <v>50</v>
      </c>
      <c r="W950" s="33">
        <v>2016</v>
      </c>
      <c r="X950" s="39" t="s">
        <v>2446</v>
      </c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</row>
    <row r="951" spans="1:102" ht="50.1" customHeight="1">
      <c r="A951" s="30" t="s">
        <v>2511</v>
      </c>
      <c r="B951" s="31" t="s">
        <v>35</v>
      </c>
      <c r="C951" s="32" t="s">
        <v>2509</v>
      </c>
      <c r="D951" s="32" t="s">
        <v>2270</v>
      </c>
      <c r="E951" s="32" t="s">
        <v>2510</v>
      </c>
      <c r="F951" s="32" t="s">
        <v>50</v>
      </c>
      <c r="G951" s="33" t="s">
        <v>40</v>
      </c>
      <c r="H951" s="34">
        <v>0</v>
      </c>
      <c r="I951" s="33" t="s">
        <v>41</v>
      </c>
      <c r="J951" s="33" t="s">
        <v>42</v>
      </c>
      <c r="K951" s="33" t="s">
        <v>151</v>
      </c>
      <c r="L951" s="33" t="s">
        <v>44</v>
      </c>
      <c r="M951" s="33" t="s">
        <v>86</v>
      </c>
      <c r="N951" s="33" t="s">
        <v>152</v>
      </c>
      <c r="O951" s="33" t="s">
        <v>153</v>
      </c>
      <c r="P951" s="33" t="s">
        <v>160</v>
      </c>
      <c r="Q951" s="33" t="s">
        <v>161</v>
      </c>
      <c r="R951" s="35">
        <v>9.18</v>
      </c>
      <c r="S951" s="35">
        <v>191000</v>
      </c>
      <c r="T951" s="36">
        <f>R951*S951</f>
        <v>1753380</v>
      </c>
      <c r="U951" s="37">
        <f>T951*1.12</f>
        <v>1963785.6</v>
      </c>
      <c r="V951" s="38" t="s">
        <v>50</v>
      </c>
      <c r="W951" s="33">
        <v>2016</v>
      </c>
      <c r="X951" s="39" t="s">
        <v>50</v>
      </c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</row>
    <row r="952" spans="1:102" ht="50.1" customHeight="1">
      <c r="A952" s="30" t="s">
        <v>2512</v>
      </c>
      <c r="B952" s="31" t="s">
        <v>35</v>
      </c>
      <c r="C952" s="32" t="s">
        <v>2513</v>
      </c>
      <c r="D952" s="32" t="s">
        <v>2270</v>
      </c>
      <c r="E952" s="32" t="s">
        <v>2514</v>
      </c>
      <c r="F952" s="32" t="s">
        <v>50</v>
      </c>
      <c r="G952" s="33" t="s">
        <v>40</v>
      </c>
      <c r="H952" s="34">
        <v>0</v>
      </c>
      <c r="I952" s="33" t="s">
        <v>41</v>
      </c>
      <c r="J952" s="33" t="s">
        <v>42</v>
      </c>
      <c r="K952" s="33" t="s">
        <v>151</v>
      </c>
      <c r="L952" s="33" t="s">
        <v>44</v>
      </c>
      <c r="M952" s="33" t="s">
        <v>86</v>
      </c>
      <c r="N952" s="33" t="s">
        <v>152</v>
      </c>
      <c r="O952" s="33" t="s">
        <v>153</v>
      </c>
      <c r="P952" s="33" t="s">
        <v>160</v>
      </c>
      <c r="Q952" s="33" t="s">
        <v>161</v>
      </c>
      <c r="R952" s="35">
        <v>5</v>
      </c>
      <c r="S952" s="35">
        <v>150000</v>
      </c>
      <c r="T952" s="36">
        <v>0</v>
      </c>
      <c r="U952" s="37">
        <v>0</v>
      </c>
      <c r="V952" s="38" t="s">
        <v>50</v>
      </c>
      <c r="W952" s="33">
        <v>2016</v>
      </c>
      <c r="X952" s="39" t="s">
        <v>154</v>
      </c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</row>
    <row r="953" spans="1:102" ht="50.1" customHeight="1">
      <c r="A953" s="30" t="s">
        <v>2515</v>
      </c>
      <c r="B953" s="31" t="s">
        <v>35</v>
      </c>
      <c r="C953" s="32" t="s">
        <v>2513</v>
      </c>
      <c r="D953" s="32" t="s">
        <v>2270</v>
      </c>
      <c r="E953" s="32" t="s">
        <v>2514</v>
      </c>
      <c r="F953" s="32" t="s">
        <v>50</v>
      </c>
      <c r="G953" s="33" t="s">
        <v>40</v>
      </c>
      <c r="H953" s="34">
        <v>0</v>
      </c>
      <c r="I953" s="33" t="s">
        <v>41</v>
      </c>
      <c r="J953" s="33" t="s">
        <v>42</v>
      </c>
      <c r="K953" s="33" t="s">
        <v>151</v>
      </c>
      <c r="L953" s="33" t="s">
        <v>44</v>
      </c>
      <c r="M953" s="33" t="s">
        <v>86</v>
      </c>
      <c r="N953" s="33" t="s">
        <v>152</v>
      </c>
      <c r="O953" s="33" t="s">
        <v>153</v>
      </c>
      <c r="P953" s="33" t="s">
        <v>160</v>
      </c>
      <c r="Q953" s="33" t="s">
        <v>161</v>
      </c>
      <c r="R953" s="35">
        <v>5</v>
      </c>
      <c r="S953" s="35">
        <v>487000</v>
      </c>
      <c r="T953" s="36">
        <f>R953*S953</f>
        <v>2435000</v>
      </c>
      <c r="U953" s="37">
        <f>T953*1.12</f>
        <v>2727200.0000000005</v>
      </c>
      <c r="V953" s="38" t="s">
        <v>50</v>
      </c>
      <c r="W953" s="33">
        <v>2016</v>
      </c>
      <c r="X953" s="39" t="s">
        <v>50</v>
      </c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</row>
    <row r="954" spans="1:102" ht="50.1" customHeight="1">
      <c r="A954" s="30" t="s">
        <v>2516</v>
      </c>
      <c r="B954" s="31" t="s">
        <v>35</v>
      </c>
      <c r="C954" s="32" t="s">
        <v>2517</v>
      </c>
      <c r="D954" s="32" t="s">
        <v>2270</v>
      </c>
      <c r="E954" s="32" t="s">
        <v>2518</v>
      </c>
      <c r="F954" s="32" t="s">
        <v>2519</v>
      </c>
      <c r="G954" s="33" t="s">
        <v>40</v>
      </c>
      <c r="H954" s="34">
        <v>0</v>
      </c>
      <c r="I954" s="33" t="s">
        <v>41</v>
      </c>
      <c r="J954" s="33" t="s">
        <v>42</v>
      </c>
      <c r="K954" s="33" t="s">
        <v>151</v>
      </c>
      <c r="L954" s="33" t="s">
        <v>44</v>
      </c>
      <c r="M954" s="33" t="s">
        <v>86</v>
      </c>
      <c r="N954" s="33" t="s">
        <v>152</v>
      </c>
      <c r="O954" s="33" t="s">
        <v>153</v>
      </c>
      <c r="P954" s="33" t="s">
        <v>131</v>
      </c>
      <c r="Q954" s="33" t="s">
        <v>132</v>
      </c>
      <c r="R954" s="35">
        <v>2000</v>
      </c>
      <c r="S954" s="35">
        <v>1070</v>
      </c>
      <c r="T954" s="36">
        <v>0</v>
      </c>
      <c r="U954" s="37">
        <v>0</v>
      </c>
      <c r="V954" s="38" t="s">
        <v>50</v>
      </c>
      <c r="W954" s="33">
        <v>2016</v>
      </c>
      <c r="X954" s="39" t="s">
        <v>2446</v>
      </c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</row>
    <row r="955" spans="1:102" ht="50.1" customHeight="1">
      <c r="A955" s="30" t="s">
        <v>2520</v>
      </c>
      <c r="B955" s="31" t="s">
        <v>35</v>
      </c>
      <c r="C955" s="32" t="s">
        <v>2517</v>
      </c>
      <c r="D955" s="32" t="s">
        <v>2270</v>
      </c>
      <c r="E955" s="32" t="s">
        <v>2518</v>
      </c>
      <c r="F955" s="32" t="s">
        <v>2519</v>
      </c>
      <c r="G955" s="33" t="s">
        <v>40</v>
      </c>
      <c r="H955" s="34">
        <v>0</v>
      </c>
      <c r="I955" s="33" t="s">
        <v>41</v>
      </c>
      <c r="J955" s="33" t="s">
        <v>42</v>
      </c>
      <c r="K955" s="33" t="s">
        <v>151</v>
      </c>
      <c r="L955" s="33" t="s">
        <v>44</v>
      </c>
      <c r="M955" s="33" t="s">
        <v>86</v>
      </c>
      <c r="N955" s="33" t="s">
        <v>152</v>
      </c>
      <c r="O955" s="33" t="s">
        <v>153</v>
      </c>
      <c r="P955" s="33" t="s">
        <v>131</v>
      </c>
      <c r="Q955" s="33" t="s">
        <v>132</v>
      </c>
      <c r="R955" s="35">
        <v>2377</v>
      </c>
      <c r="S955" s="35">
        <v>469</v>
      </c>
      <c r="T955" s="36">
        <f>R955*S955</f>
        <v>1114813</v>
      </c>
      <c r="U955" s="37">
        <f t="shared" ref="U955:U969" si="49">T955*1.12</f>
        <v>1248590.56</v>
      </c>
      <c r="V955" s="38" t="s">
        <v>50</v>
      </c>
      <c r="W955" s="33">
        <v>2016</v>
      </c>
      <c r="X955" s="39" t="s">
        <v>50</v>
      </c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</row>
    <row r="956" spans="1:102" ht="50.1" customHeight="1">
      <c r="A956" s="30" t="s">
        <v>2521</v>
      </c>
      <c r="B956" s="31" t="s">
        <v>35</v>
      </c>
      <c r="C956" s="32" t="s">
        <v>2522</v>
      </c>
      <c r="D956" s="32" t="s">
        <v>2270</v>
      </c>
      <c r="E956" s="32" t="s">
        <v>2523</v>
      </c>
      <c r="F956" s="32" t="s">
        <v>50</v>
      </c>
      <c r="G956" s="33" t="s">
        <v>40</v>
      </c>
      <c r="H956" s="34">
        <v>0</v>
      </c>
      <c r="I956" s="33" t="s">
        <v>41</v>
      </c>
      <c r="J956" s="33" t="s">
        <v>42</v>
      </c>
      <c r="K956" s="33" t="s">
        <v>1512</v>
      </c>
      <c r="L956" s="33" t="s">
        <v>44</v>
      </c>
      <c r="M956" s="33" t="s">
        <v>86</v>
      </c>
      <c r="N956" s="33" t="s">
        <v>152</v>
      </c>
      <c r="O956" s="33" t="s">
        <v>153</v>
      </c>
      <c r="P956" s="33" t="s">
        <v>160</v>
      </c>
      <c r="Q956" s="33" t="s">
        <v>161</v>
      </c>
      <c r="R956" s="35">
        <v>0.34</v>
      </c>
      <c r="S956" s="35">
        <v>163392.85699999999</v>
      </c>
      <c r="T956" s="36">
        <f>R956*S956</f>
        <v>55553.571380000001</v>
      </c>
      <c r="U956" s="37">
        <f t="shared" si="49"/>
        <v>62219.999945600008</v>
      </c>
      <c r="V956" s="38" t="s">
        <v>50</v>
      </c>
      <c r="W956" s="33">
        <v>2016</v>
      </c>
      <c r="X956" s="39" t="s">
        <v>50</v>
      </c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</row>
    <row r="957" spans="1:102" ht="50.1" customHeight="1">
      <c r="A957" s="30" t="s">
        <v>2524</v>
      </c>
      <c r="B957" s="31" t="s">
        <v>35</v>
      </c>
      <c r="C957" s="32" t="s">
        <v>2525</v>
      </c>
      <c r="D957" s="32" t="s">
        <v>2526</v>
      </c>
      <c r="E957" s="32" t="s">
        <v>2527</v>
      </c>
      <c r="F957" s="32" t="s">
        <v>2528</v>
      </c>
      <c r="G957" s="33" t="s">
        <v>40</v>
      </c>
      <c r="H957" s="34">
        <v>0</v>
      </c>
      <c r="I957" s="33" t="s">
        <v>41</v>
      </c>
      <c r="J957" s="33" t="s">
        <v>42</v>
      </c>
      <c r="K957" s="33" t="s">
        <v>70</v>
      </c>
      <c r="L957" s="33" t="s">
        <v>300</v>
      </c>
      <c r="M957" s="33" t="s">
        <v>71</v>
      </c>
      <c r="N957" s="33" t="s">
        <v>301</v>
      </c>
      <c r="O957" s="33" t="s">
        <v>73</v>
      </c>
      <c r="P957" s="33" t="s">
        <v>48</v>
      </c>
      <c r="Q957" s="33" t="s">
        <v>49</v>
      </c>
      <c r="R957" s="35">
        <v>4</v>
      </c>
      <c r="S957" s="35">
        <v>4550</v>
      </c>
      <c r="T957" s="36">
        <v>0</v>
      </c>
      <c r="U957" s="37">
        <f t="shared" si="49"/>
        <v>0</v>
      </c>
      <c r="V957" s="38" t="s">
        <v>50</v>
      </c>
      <c r="W957" s="33">
        <v>2016</v>
      </c>
      <c r="X957" s="39">
        <v>11</v>
      </c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</row>
    <row r="958" spans="1:102" ht="50.1" customHeight="1">
      <c r="A958" s="46" t="s">
        <v>2529</v>
      </c>
      <c r="B958" s="31" t="s">
        <v>35</v>
      </c>
      <c r="C958" s="47" t="s">
        <v>2525</v>
      </c>
      <c r="D958" s="47" t="s">
        <v>2526</v>
      </c>
      <c r="E958" s="47" t="s">
        <v>2527</v>
      </c>
      <c r="F958" s="47" t="s">
        <v>2528</v>
      </c>
      <c r="G958" s="33" t="s">
        <v>40</v>
      </c>
      <c r="H958" s="31">
        <v>0</v>
      </c>
      <c r="I958" s="33" t="s">
        <v>41</v>
      </c>
      <c r="J958" s="33" t="s">
        <v>42</v>
      </c>
      <c r="K958" s="33" t="s">
        <v>180</v>
      </c>
      <c r="L958" s="33" t="s">
        <v>300</v>
      </c>
      <c r="M958" s="33" t="s">
        <v>71</v>
      </c>
      <c r="N958" s="33" t="s">
        <v>301</v>
      </c>
      <c r="O958" s="33" t="s">
        <v>113</v>
      </c>
      <c r="P958" s="33" t="s">
        <v>48</v>
      </c>
      <c r="Q958" s="33" t="s">
        <v>49</v>
      </c>
      <c r="R958" s="68">
        <v>4</v>
      </c>
      <c r="S958" s="59">
        <v>4550</v>
      </c>
      <c r="T958" s="49">
        <f>R958*S958</f>
        <v>18200</v>
      </c>
      <c r="U958" s="49">
        <f t="shared" si="49"/>
        <v>20384.000000000004</v>
      </c>
      <c r="V958" s="71"/>
      <c r="W958" s="33">
        <v>2016</v>
      </c>
      <c r="X958" s="96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</row>
    <row r="959" spans="1:102" ht="50.1" customHeight="1">
      <c r="A959" s="30" t="s">
        <v>2530</v>
      </c>
      <c r="B959" s="31" t="s">
        <v>35</v>
      </c>
      <c r="C959" s="32" t="s">
        <v>2531</v>
      </c>
      <c r="D959" s="32" t="s">
        <v>2532</v>
      </c>
      <c r="E959" s="32" t="s">
        <v>2533</v>
      </c>
      <c r="F959" s="32" t="s">
        <v>2534</v>
      </c>
      <c r="G959" s="33" t="s">
        <v>40</v>
      </c>
      <c r="H959" s="34">
        <v>0</v>
      </c>
      <c r="I959" s="33" t="s">
        <v>41</v>
      </c>
      <c r="J959" s="33" t="s">
        <v>42</v>
      </c>
      <c r="K959" s="33" t="s">
        <v>70</v>
      </c>
      <c r="L959" s="33" t="s">
        <v>44</v>
      </c>
      <c r="M959" s="33" t="s">
        <v>71</v>
      </c>
      <c r="N959" s="33" t="s">
        <v>72</v>
      </c>
      <c r="O959" s="33" t="s">
        <v>73</v>
      </c>
      <c r="P959" s="33" t="s">
        <v>48</v>
      </c>
      <c r="Q959" s="33" t="s">
        <v>49</v>
      </c>
      <c r="R959" s="35">
        <v>13</v>
      </c>
      <c r="S959" s="35">
        <v>4900</v>
      </c>
      <c r="T959" s="36">
        <f>R959*S959</f>
        <v>63700</v>
      </c>
      <c r="U959" s="37">
        <f t="shared" si="49"/>
        <v>71344</v>
      </c>
      <c r="V959" s="38" t="s">
        <v>50</v>
      </c>
      <c r="W959" s="33">
        <v>2016</v>
      </c>
      <c r="X959" s="39" t="s">
        <v>50</v>
      </c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</row>
    <row r="960" spans="1:102" ht="50.1" customHeight="1">
      <c r="A960" s="30" t="s">
        <v>2535</v>
      </c>
      <c r="B960" s="31" t="s">
        <v>35</v>
      </c>
      <c r="C960" s="32" t="s">
        <v>2536</v>
      </c>
      <c r="D960" s="32" t="s">
        <v>2532</v>
      </c>
      <c r="E960" s="32" t="s">
        <v>2537</v>
      </c>
      <c r="F960" s="32" t="s">
        <v>2537</v>
      </c>
      <c r="G960" s="33" t="s">
        <v>40</v>
      </c>
      <c r="H960" s="34">
        <v>0</v>
      </c>
      <c r="I960" s="33" t="s">
        <v>41</v>
      </c>
      <c r="J960" s="33" t="s">
        <v>42</v>
      </c>
      <c r="K960" s="33" t="s">
        <v>70</v>
      </c>
      <c r="L960" s="33" t="s">
        <v>44</v>
      </c>
      <c r="M960" s="33" t="s">
        <v>71</v>
      </c>
      <c r="N960" s="33" t="s">
        <v>72</v>
      </c>
      <c r="O960" s="33" t="s">
        <v>73</v>
      </c>
      <c r="P960" s="33" t="s">
        <v>48</v>
      </c>
      <c r="Q960" s="33" t="s">
        <v>49</v>
      </c>
      <c r="R960" s="35">
        <v>15</v>
      </c>
      <c r="S960" s="35">
        <v>1900</v>
      </c>
      <c r="T960" s="36">
        <v>0</v>
      </c>
      <c r="U960" s="37">
        <f t="shared" si="49"/>
        <v>0</v>
      </c>
      <c r="V960" s="38" t="s">
        <v>50</v>
      </c>
      <c r="W960" s="33">
        <v>2016</v>
      </c>
      <c r="X960" s="39">
        <v>11</v>
      </c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</row>
    <row r="961" spans="1:102" ht="50.1" customHeight="1">
      <c r="A961" s="46" t="s">
        <v>2538</v>
      </c>
      <c r="B961" s="31" t="s">
        <v>35</v>
      </c>
      <c r="C961" s="47" t="s">
        <v>2536</v>
      </c>
      <c r="D961" s="47" t="s">
        <v>2532</v>
      </c>
      <c r="E961" s="47" t="s">
        <v>2537</v>
      </c>
      <c r="F961" s="47" t="s">
        <v>2537</v>
      </c>
      <c r="G961" s="33" t="s">
        <v>40</v>
      </c>
      <c r="H961" s="31">
        <v>0</v>
      </c>
      <c r="I961" s="33">
        <v>590000000</v>
      </c>
      <c r="J961" s="33" t="s">
        <v>42</v>
      </c>
      <c r="K961" s="33" t="s">
        <v>180</v>
      </c>
      <c r="L961" s="33" t="s">
        <v>44</v>
      </c>
      <c r="M961" s="74" t="s">
        <v>71</v>
      </c>
      <c r="N961" s="33" t="s">
        <v>72</v>
      </c>
      <c r="O961" s="33" t="s">
        <v>113</v>
      </c>
      <c r="P961" s="33">
        <v>796</v>
      </c>
      <c r="Q961" s="33" t="s">
        <v>49</v>
      </c>
      <c r="R961" s="64">
        <v>15</v>
      </c>
      <c r="S961" s="64">
        <v>1900</v>
      </c>
      <c r="T961" s="49">
        <f>R961*S961</f>
        <v>28500</v>
      </c>
      <c r="U961" s="49">
        <f>T961*1.12</f>
        <v>31920.000000000004</v>
      </c>
      <c r="V961" s="33"/>
      <c r="W961" s="33">
        <v>2016</v>
      </c>
      <c r="X961" s="31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</row>
    <row r="962" spans="1:102" ht="50.1" customHeight="1">
      <c r="A962" s="30" t="s">
        <v>2539</v>
      </c>
      <c r="B962" s="31" t="s">
        <v>35</v>
      </c>
      <c r="C962" s="32" t="s">
        <v>2540</v>
      </c>
      <c r="D962" s="32" t="s">
        <v>2532</v>
      </c>
      <c r="E962" s="32" t="s">
        <v>2541</v>
      </c>
      <c r="F962" s="32" t="s">
        <v>2542</v>
      </c>
      <c r="G962" s="33" t="s">
        <v>40</v>
      </c>
      <c r="H962" s="34">
        <v>0</v>
      </c>
      <c r="I962" s="33" t="s">
        <v>41</v>
      </c>
      <c r="J962" s="33" t="s">
        <v>42</v>
      </c>
      <c r="K962" s="33" t="s">
        <v>70</v>
      </c>
      <c r="L962" s="33" t="s">
        <v>44</v>
      </c>
      <c r="M962" s="33" t="s">
        <v>71</v>
      </c>
      <c r="N962" s="33" t="s">
        <v>72</v>
      </c>
      <c r="O962" s="33" t="s">
        <v>73</v>
      </c>
      <c r="P962" s="33" t="s">
        <v>48</v>
      </c>
      <c r="Q962" s="33" t="s">
        <v>49</v>
      </c>
      <c r="R962" s="35">
        <v>17</v>
      </c>
      <c r="S962" s="35">
        <v>700</v>
      </c>
      <c r="T962" s="36">
        <v>0</v>
      </c>
      <c r="U962" s="37">
        <f t="shared" ref="U962:U968" si="50">T962*1.12</f>
        <v>0</v>
      </c>
      <c r="V962" s="38" t="s">
        <v>50</v>
      </c>
      <c r="W962" s="33">
        <v>2016</v>
      </c>
      <c r="X962" s="39">
        <v>11</v>
      </c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</row>
    <row r="963" spans="1:102" ht="50.1" customHeight="1">
      <c r="A963" s="46" t="s">
        <v>2543</v>
      </c>
      <c r="B963" s="31" t="s">
        <v>35</v>
      </c>
      <c r="C963" s="47" t="s">
        <v>2540</v>
      </c>
      <c r="D963" s="47" t="s">
        <v>2532</v>
      </c>
      <c r="E963" s="47" t="s">
        <v>2541</v>
      </c>
      <c r="F963" s="32" t="s">
        <v>2542</v>
      </c>
      <c r="G963" s="33" t="s">
        <v>40</v>
      </c>
      <c r="H963" s="31">
        <v>0</v>
      </c>
      <c r="I963" s="33">
        <v>590000000</v>
      </c>
      <c r="J963" s="33" t="s">
        <v>42</v>
      </c>
      <c r="K963" s="33" t="s">
        <v>180</v>
      </c>
      <c r="L963" s="33" t="s">
        <v>44</v>
      </c>
      <c r="M963" s="74" t="s">
        <v>71</v>
      </c>
      <c r="N963" s="33" t="s">
        <v>72</v>
      </c>
      <c r="O963" s="33" t="s">
        <v>113</v>
      </c>
      <c r="P963" s="33">
        <v>796</v>
      </c>
      <c r="Q963" s="33" t="s">
        <v>49</v>
      </c>
      <c r="R963" s="64">
        <v>17</v>
      </c>
      <c r="S963" s="64">
        <v>700</v>
      </c>
      <c r="T963" s="49">
        <f>R963*S963</f>
        <v>11900</v>
      </c>
      <c r="U963" s="49">
        <f>T963*1.12</f>
        <v>13328.000000000002</v>
      </c>
      <c r="V963" s="33"/>
      <c r="W963" s="33">
        <v>2016</v>
      </c>
      <c r="X963" s="31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</row>
    <row r="964" spans="1:102" ht="50.1" customHeight="1">
      <c r="A964" s="30" t="s">
        <v>2544</v>
      </c>
      <c r="B964" s="31" t="s">
        <v>35</v>
      </c>
      <c r="C964" s="32" t="s">
        <v>2545</v>
      </c>
      <c r="D964" s="32" t="s">
        <v>2532</v>
      </c>
      <c r="E964" s="32" t="s">
        <v>2546</v>
      </c>
      <c r="F964" s="32" t="s">
        <v>2546</v>
      </c>
      <c r="G964" s="33" t="s">
        <v>40</v>
      </c>
      <c r="H964" s="34">
        <v>0</v>
      </c>
      <c r="I964" s="33" t="s">
        <v>41</v>
      </c>
      <c r="J964" s="33" t="s">
        <v>42</v>
      </c>
      <c r="K964" s="33" t="s">
        <v>70</v>
      </c>
      <c r="L964" s="33" t="s">
        <v>44</v>
      </c>
      <c r="M964" s="33" t="s">
        <v>71</v>
      </c>
      <c r="N964" s="33" t="s">
        <v>72</v>
      </c>
      <c r="O964" s="33" t="s">
        <v>73</v>
      </c>
      <c r="P964" s="33" t="s">
        <v>48</v>
      </c>
      <c r="Q964" s="33" t="s">
        <v>49</v>
      </c>
      <c r="R964" s="35">
        <v>13</v>
      </c>
      <c r="S964" s="35">
        <v>2700</v>
      </c>
      <c r="T964" s="36">
        <v>0</v>
      </c>
      <c r="U964" s="37">
        <f t="shared" si="50"/>
        <v>0</v>
      </c>
      <c r="V964" s="38" t="s">
        <v>50</v>
      </c>
      <c r="W964" s="33">
        <v>2016</v>
      </c>
      <c r="X964" s="39">
        <v>11</v>
      </c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</row>
    <row r="965" spans="1:102" ht="50.1" customHeight="1">
      <c r="A965" s="46" t="s">
        <v>2547</v>
      </c>
      <c r="B965" s="31" t="s">
        <v>35</v>
      </c>
      <c r="C965" s="47" t="s">
        <v>2545</v>
      </c>
      <c r="D965" s="47" t="s">
        <v>2532</v>
      </c>
      <c r="E965" s="47" t="s">
        <v>2546</v>
      </c>
      <c r="F965" s="32" t="s">
        <v>2546</v>
      </c>
      <c r="G965" s="33" t="s">
        <v>40</v>
      </c>
      <c r="H965" s="31">
        <v>0</v>
      </c>
      <c r="I965" s="33">
        <v>590000000</v>
      </c>
      <c r="J965" s="33" t="s">
        <v>42</v>
      </c>
      <c r="K965" s="33" t="s">
        <v>180</v>
      </c>
      <c r="L965" s="33" t="s">
        <v>44</v>
      </c>
      <c r="M965" s="74" t="s">
        <v>71</v>
      </c>
      <c r="N965" s="33" t="s">
        <v>72</v>
      </c>
      <c r="O965" s="33" t="s">
        <v>113</v>
      </c>
      <c r="P965" s="33">
        <v>796</v>
      </c>
      <c r="Q965" s="33" t="s">
        <v>49</v>
      </c>
      <c r="R965" s="64">
        <v>13</v>
      </c>
      <c r="S965" s="64">
        <v>2700</v>
      </c>
      <c r="T965" s="49">
        <f>R965*S965</f>
        <v>35100</v>
      </c>
      <c r="U965" s="49">
        <f>T965*1.12</f>
        <v>39312.000000000007</v>
      </c>
      <c r="V965" s="33"/>
      <c r="W965" s="33">
        <v>2016</v>
      </c>
      <c r="X965" s="31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</row>
    <row r="966" spans="1:102" ht="50.1" customHeight="1">
      <c r="A966" s="30" t="s">
        <v>2548</v>
      </c>
      <c r="B966" s="31" t="s">
        <v>35</v>
      </c>
      <c r="C966" s="32" t="s">
        <v>2549</v>
      </c>
      <c r="D966" s="32" t="s">
        <v>2532</v>
      </c>
      <c r="E966" s="32" t="s">
        <v>2550</v>
      </c>
      <c r="F966" s="32" t="s">
        <v>2551</v>
      </c>
      <c r="G966" s="33" t="s">
        <v>40</v>
      </c>
      <c r="H966" s="34">
        <v>0</v>
      </c>
      <c r="I966" s="33" t="s">
        <v>41</v>
      </c>
      <c r="J966" s="33" t="s">
        <v>42</v>
      </c>
      <c r="K966" s="33" t="s">
        <v>2552</v>
      </c>
      <c r="L966" s="33" t="s">
        <v>44</v>
      </c>
      <c r="M966" s="33" t="s">
        <v>71</v>
      </c>
      <c r="N966" s="33" t="s">
        <v>72</v>
      </c>
      <c r="O966" s="33" t="s">
        <v>73</v>
      </c>
      <c r="P966" s="33" t="s">
        <v>48</v>
      </c>
      <c r="Q966" s="33" t="s">
        <v>49</v>
      </c>
      <c r="R966" s="35">
        <v>9</v>
      </c>
      <c r="S966" s="35">
        <v>900</v>
      </c>
      <c r="T966" s="36">
        <v>0</v>
      </c>
      <c r="U966" s="37">
        <f t="shared" si="50"/>
        <v>0</v>
      </c>
      <c r="V966" s="38" t="s">
        <v>50</v>
      </c>
      <c r="W966" s="33">
        <v>2016</v>
      </c>
      <c r="X966" s="39">
        <v>11</v>
      </c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</row>
    <row r="967" spans="1:102" ht="50.1" customHeight="1">
      <c r="A967" s="46" t="s">
        <v>2553</v>
      </c>
      <c r="B967" s="31" t="s">
        <v>35</v>
      </c>
      <c r="C967" s="47" t="s">
        <v>2549</v>
      </c>
      <c r="D967" s="47" t="s">
        <v>2532</v>
      </c>
      <c r="E967" s="47" t="s">
        <v>2550</v>
      </c>
      <c r="F967" s="47" t="s">
        <v>2551</v>
      </c>
      <c r="G967" s="33" t="s">
        <v>40</v>
      </c>
      <c r="H967" s="31">
        <v>0</v>
      </c>
      <c r="I967" s="33">
        <v>590000000</v>
      </c>
      <c r="J967" s="33" t="s">
        <v>42</v>
      </c>
      <c r="K967" s="33" t="s">
        <v>2554</v>
      </c>
      <c r="L967" s="33" t="s">
        <v>44</v>
      </c>
      <c r="M967" s="74" t="s">
        <v>71</v>
      </c>
      <c r="N967" s="33" t="s">
        <v>72</v>
      </c>
      <c r="O967" s="33" t="s">
        <v>113</v>
      </c>
      <c r="P967" s="33">
        <v>796</v>
      </c>
      <c r="Q967" s="33" t="s">
        <v>49</v>
      </c>
      <c r="R967" s="64">
        <v>9</v>
      </c>
      <c r="S967" s="64">
        <v>900</v>
      </c>
      <c r="T967" s="49">
        <f>R967*S967</f>
        <v>8100</v>
      </c>
      <c r="U967" s="49">
        <f>T967*1.12</f>
        <v>9072</v>
      </c>
      <c r="V967" s="33"/>
      <c r="W967" s="33">
        <v>2016</v>
      </c>
      <c r="X967" s="31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</row>
    <row r="968" spans="1:102" ht="50.1" customHeight="1">
      <c r="A968" s="30" t="s">
        <v>2555</v>
      </c>
      <c r="B968" s="31" t="s">
        <v>35</v>
      </c>
      <c r="C968" s="32" t="s">
        <v>2556</v>
      </c>
      <c r="D968" s="32" t="s">
        <v>2557</v>
      </c>
      <c r="E968" s="32" t="s">
        <v>2558</v>
      </c>
      <c r="F968" s="32" t="s">
        <v>2558</v>
      </c>
      <c r="G968" s="33" t="s">
        <v>40</v>
      </c>
      <c r="H968" s="34">
        <v>0</v>
      </c>
      <c r="I968" s="33" t="s">
        <v>41</v>
      </c>
      <c r="J968" s="33" t="s">
        <v>42</v>
      </c>
      <c r="K968" s="33" t="s">
        <v>435</v>
      </c>
      <c r="L968" s="33" t="s">
        <v>44</v>
      </c>
      <c r="M968" s="33" t="s">
        <v>86</v>
      </c>
      <c r="N968" s="33" t="s">
        <v>343</v>
      </c>
      <c r="O968" s="33" t="s">
        <v>58</v>
      </c>
      <c r="P968" s="33" t="s">
        <v>131</v>
      </c>
      <c r="Q968" s="33" t="s">
        <v>132</v>
      </c>
      <c r="R968" s="35">
        <v>102</v>
      </c>
      <c r="S968" s="35">
        <v>1050</v>
      </c>
      <c r="T968" s="36">
        <v>0</v>
      </c>
      <c r="U968" s="37">
        <f t="shared" si="50"/>
        <v>0</v>
      </c>
      <c r="V968" s="38" t="s">
        <v>50</v>
      </c>
      <c r="W968" s="33">
        <v>2016</v>
      </c>
      <c r="X968" s="39">
        <v>11</v>
      </c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</row>
    <row r="969" spans="1:102" ht="50.1" customHeight="1">
      <c r="A969" s="46" t="s">
        <v>2559</v>
      </c>
      <c r="B969" s="31" t="s">
        <v>35</v>
      </c>
      <c r="C969" s="47" t="s">
        <v>2556</v>
      </c>
      <c r="D969" s="47" t="s">
        <v>2557</v>
      </c>
      <c r="E969" s="47" t="s">
        <v>2558</v>
      </c>
      <c r="F969" s="47" t="s">
        <v>2558</v>
      </c>
      <c r="G969" s="31" t="s">
        <v>40</v>
      </c>
      <c r="H969" s="31">
        <v>0</v>
      </c>
      <c r="I969" s="33">
        <v>590000000</v>
      </c>
      <c r="J969" s="33" t="s">
        <v>42</v>
      </c>
      <c r="K969" s="31" t="s">
        <v>517</v>
      </c>
      <c r="L969" s="33" t="s">
        <v>44</v>
      </c>
      <c r="M969" s="31" t="s">
        <v>86</v>
      </c>
      <c r="N969" s="31" t="s">
        <v>518</v>
      </c>
      <c r="O969" s="31" t="s">
        <v>481</v>
      </c>
      <c r="P969" s="33">
        <v>166</v>
      </c>
      <c r="Q969" s="31" t="s">
        <v>132</v>
      </c>
      <c r="R969" s="48">
        <v>102</v>
      </c>
      <c r="S969" s="48">
        <v>1050</v>
      </c>
      <c r="T969" s="49">
        <f>R969*S969</f>
        <v>107100</v>
      </c>
      <c r="U969" s="49">
        <f t="shared" si="49"/>
        <v>119952.00000000001</v>
      </c>
      <c r="V969" s="70"/>
      <c r="W969" s="33">
        <v>2016</v>
      </c>
      <c r="X969" s="31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</row>
    <row r="970" spans="1:102" ht="50.1" customHeight="1">
      <c r="A970" s="30" t="s">
        <v>2560</v>
      </c>
      <c r="B970" s="31" t="s">
        <v>35</v>
      </c>
      <c r="C970" s="32" t="s">
        <v>2561</v>
      </c>
      <c r="D970" s="32" t="s">
        <v>2562</v>
      </c>
      <c r="E970" s="32" t="s">
        <v>2563</v>
      </c>
      <c r="F970" s="32" t="s">
        <v>83</v>
      </c>
      <c r="G970" s="33" t="s">
        <v>40</v>
      </c>
      <c r="H970" s="34">
        <v>0</v>
      </c>
      <c r="I970" s="33" t="s">
        <v>41</v>
      </c>
      <c r="J970" s="33" t="s">
        <v>42</v>
      </c>
      <c r="K970" s="33" t="s">
        <v>2564</v>
      </c>
      <c r="L970" s="33" t="s">
        <v>85</v>
      </c>
      <c r="M970" s="33" t="s">
        <v>86</v>
      </c>
      <c r="N970" s="33" t="s">
        <v>87</v>
      </c>
      <c r="O970" s="33" t="s">
        <v>98</v>
      </c>
      <c r="P970" s="33" t="s">
        <v>48</v>
      </c>
      <c r="Q970" s="33" t="s">
        <v>49</v>
      </c>
      <c r="R970" s="35">
        <v>20</v>
      </c>
      <c r="S970" s="35">
        <v>800</v>
      </c>
      <c r="T970" s="36">
        <v>0</v>
      </c>
      <c r="U970" s="37">
        <v>0</v>
      </c>
      <c r="V970" s="38" t="s">
        <v>50</v>
      </c>
      <c r="W970" s="33">
        <v>2016</v>
      </c>
      <c r="X970" s="39" t="s">
        <v>1033</v>
      </c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</row>
    <row r="971" spans="1:102" ht="50.1" customHeight="1">
      <c r="A971" s="30" t="s">
        <v>2565</v>
      </c>
      <c r="B971" s="31" t="s">
        <v>35</v>
      </c>
      <c r="C971" s="32" t="s">
        <v>2561</v>
      </c>
      <c r="D971" s="32" t="s">
        <v>2562</v>
      </c>
      <c r="E971" s="32" t="s">
        <v>2563</v>
      </c>
      <c r="F971" s="32" t="s">
        <v>83</v>
      </c>
      <c r="G971" s="33" t="s">
        <v>40</v>
      </c>
      <c r="H971" s="34">
        <v>0</v>
      </c>
      <c r="I971" s="33" t="s">
        <v>41</v>
      </c>
      <c r="J971" s="33" t="s">
        <v>42</v>
      </c>
      <c r="K971" s="33" t="s">
        <v>2566</v>
      </c>
      <c r="L971" s="33" t="s">
        <v>85</v>
      </c>
      <c r="M971" s="33" t="s">
        <v>86</v>
      </c>
      <c r="N971" s="33" t="s">
        <v>87</v>
      </c>
      <c r="O971" s="33" t="s">
        <v>98</v>
      </c>
      <c r="P971" s="33" t="s">
        <v>48</v>
      </c>
      <c r="Q971" s="33" t="s">
        <v>49</v>
      </c>
      <c r="R971" s="35">
        <v>20</v>
      </c>
      <c r="S971" s="35">
        <v>800</v>
      </c>
      <c r="T971" s="36">
        <f>R971*S971</f>
        <v>16000</v>
      </c>
      <c r="U971" s="37">
        <f>T971*1.12</f>
        <v>17920</v>
      </c>
      <c r="V971" s="38" t="s">
        <v>50</v>
      </c>
      <c r="W971" s="33">
        <v>2016</v>
      </c>
      <c r="X971" s="39" t="s">
        <v>50</v>
      </c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</row>
    <row r="972" spans="1:102" ht="50.1" customHeight="1">
      <c r="A972" s="30" t="s">
        <v>2567</v>
      </c>
      <c r="B972" s="31" t="s">
        <v>35</v>
      </c>
      <c r="C972" s="32" t="s">
        <v>2568</v>
      </c>
      <c r="D972" s="32" t="s">
        <v>2562</v>
      </c>
      <c r="E972" s="32" t="s">
        <v>2569</v>
      </c>
      <c r="F972" s="32" t="s">
        <v>2570</v>
      </c>
      <c r="G972" s="33" t="s">
        <v>40</v>
      </c>
      <c r="H972" s="34">
        <v>0</v>
      </c>
      <c r="I972" s="33" t="s">
        <v>41</v>
      </c>
      <c r="J972" s="33" t="s">
        <v>42</v>
      </c>
      <c r="K972" s="33" t="s">
        <v>2571</v>
      </c>
      <c r="L972" s="33" t="s">
        <v>85</v>
      </c>
      <c r="M972" s="33" t="s">
        <v>86</v>
      </c>
      <c r="N972" s="33" t="s">
        <v>87</v>
      </c>
      <c r="O972" s="33" t="s">
        <v>88</v>
      </c>
      <c r="P972" s="33" t="s">
        <v>48</v>
      </c>
      <c r="Q972" s="33" t="s">
        <v>49</v>
      </c>
      <c r="R972" s="35">
        <v>20</v>
      </c>
      <c r="S972" s="35">
        <v>800</v>
      </c>
      <c r="T972" s="49">
        <f>R972*S972</f>
        <v>16000</v>
      </c>
      <c r="U972" s="37">
        <f>T972*1.12</f>
        <v>17920</v>
      </c>
      <c r="V972" s="38" t="s">
        <v>50</v>
      </c>
      <c r="W972" s="33">
        <v>2016</v>
      </c>
      <c r="X972" s="39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</row>
    <row r="973" spans="1:102" ht="50.1" customHeight="1">
      <c r="A973" s="30" t="s">
        <v>2572</v>
      </c>
      <c r="B973" s="31" t="s">
        <v>35</v>
      </c>
      <c r="C973" s="32" t="s">
        <v>2573</v>
      </c>
      <c r="D973" s="32" t="s">
        <v>2562</v>
      </c>
      <c r="E973" s="32" t="s">
        <v>2574</v>
      </c>
      <c r="F973" s="32" t="s">
        <v>2575</v>
      </c>
      <c r="G973" s="33" t="s">
        <v>40</v>
      </c>
      <c r="H973" s="34">
        <v>0</v>
      </c>
      <c r="I973" s="33" t="s">
        <v>41</v>
      </c>
      <c r="J973" s="33" t="s">
        <v>42</v>
      </c>
      <c r="K973" s="33" t="s">
        <v>70</v>
      </c>
      <c r="L973" s="33" t="s">
        <v>300</v>
      </c>
      <c r="M973" s="33" t="s">
        <v>71</v>
      </c>
      <c r="N973" s="33" t="s">
        <v>301</v>
      </c>
      <c r="O973" s="33" t="s">
        <v>73</v>
      </c>
      <c r="P973" s="33" t="s">
        <v>48</v>
      </c>
      <c r="Q973" s="33" t="s">
        <v>49</v>
      </c>
      <c r="R973" s="35">
        <v>7</v>
      </c>
      <c r="S973" s="35">
        <v>55</v>
      </c>
      <c r="T973" s="36">
        <v>0</v>
      </c>
      <c r="U973" s="37">
        <f t="shared" ref="U973:U1034" si="51">T973*1.12</f>
        <v>0</v>
      </c>
      <c r="V973" s="38" t="s">
        <v>50</v>
      </c>
      <c r="W973" s="33">
        <v>2016</v>
      </c>
      <c r="X973" s="39">
        <v>11</v>
      </c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</row>
    <row r="974" spans="1:102" ht="50.1" customHeight="1">
      <c r="A974" s="46" t="s">
        <v>2576</v>
      </c>
      <c r="B974" s="31" t="s">
        <v>35</v>
      </c>
      <c r="C974" s="47" t="s">
        <v>2573</v>
      </c>
      <c r="D974" s="47" t="s">
        <v>2562</v>
      </c>
      <c r="E974" s="47" t="s">
        <v>2574</v>
      </c>
      <c r="F974" s="47" t="s">
        <v>2575</v>
      </c>
      <c r="G974" s="33" t="s">
        <v>40</v>
      </c>
      <c r="H974" s="31">
        <v>0</v>
      </c>
      <c r="I974" s="33" t="s">
        <v>41</v>
      </c>
      <c r="J974" s="33" t="s">
        <v>42</v>
      </c>
      <c r="K974" s="33" t="s">
        <v>180</v>
      </c>
      <c r="L974" s="33" t="s">
        <v>300</v>
      </c>
      <c r="M974" s="33" t="s">
        <v>71</v>
      </c>
      <c r="N974" s="33" t="s">
        <v>301</v>
      </c>
      <c r="O974" s="33" t="s">
        <v>113</v>
      </c>
      <c r="P974" s="33" t="s">
        <v>48</v>
      </c>
      <c r="Q974" s="33" t="s">
        <v>49</v>
      </c>
      <c r="R974" s="68">
        <v>7</v>
      </c>
      <c r="S974" s="59">
        <v>55</v>
      </c>
      <c r="T974" s="49">
        <f>R974*S974</f>
        <v>385</v>
      </c>
      <c r="U974" s="49">
        <f>T974*1.12</f>
        <v>431.20000000000005</v>
      </c>
      <c r="V974" s="71"/>
      <c r="W974" s="33">
        <v>2016</v>
      </c>
      <c r="X974" s="96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</row>
    <row r="975" spans="1:102" ht="50.1" customHeight="1">
      <c r="A975" s="30" t="s">
        <v>2577</v>
      </c>
      <c r="B975" s="31" t="s">
        <v>35</v>
      </c>
      <c r="C975" s="32" t="s">
        <v>2573</v>
      </c>
      <c r="D975" s="32" t="s">
        <v>2562</v>
      </c>
      <c r="E975" s="32" t="s">
        <v>2574</v>
      </c>
      <c r="F975" s="32" t="s">
        <v>2578</v>
      </c>
      <c r="G975" s="33" t="s">
        <v>40</v>
      </c>
      <c r="H975" s="34">
        <v>0</v>
      </c>
      <c r="I975" s="33" t="s">
        <v>41</v>
      </c>
      <c r="J975" s="33" t="s">
        <v>42</v>
      </c>
      <c r="K975" s="33" t="s">
        <v>70</v>
      </c>
      <c r="L975" s="33" t="s">
        <v>300</v>
      </c>
      <c r="M975" s="33" t="s">
        <v>71</v>
      </c>
      <c r="N975" s="33" t="s">
        <v>301</v>
      </c>
      <c r="O975" s="33" t="s">
        <v>73</v>
      </c>
      <c r="P975" s="33" t="s">
        <v>48</v>
      </c>
      <c r="Q975" s="33" t="s">
        <v>49</v>
      </c>
      <c r="R975" s="35">
        <v>12</v>
      </c>
      <c r="S975" s="35">
        <v>55</v>
      </c>
      <c r="T975" s="36">
        <v>0</v>
      </c>
      <c r="U975" s="37">
        <f t="shared" si="51"/>
        <v>0</v>
      </c>
      <c r="V975" s="38" t="s">
        <v>50</v>
      </c>
      <c r="W975" s="33">
        <v>2016</v>
      </c>
      <c r="X975" s="39">
        <v>11</v>
      </c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</row>
    <row r="976" spans="1:102" ht="50.1" customHeight="1">
      <c r="A976" s="46" t="s">
        <v>2579</v>
      </c>
      <c r="B976" s="31" t="s">
        <v>35</v>
      </c>
      <c r="C976" s="47" t="s">
        <v>2573</v>
      </c>
      <c r="D976" s="47" t="s">
        <v>2562</v>
      </c>
      <c r="E976" s="47" t="s">
        <v>2574</v>
      </c>
      <c r="F976" s="47" t="s">
        <v>2578</v>
      </c>
      <c r="G976" s="33" t="s">
        <v>40</v>
      </c>
      <c r="H976" s="31">
        <v>0</v>
      </c>
      <c r="I976" s="33" t="s">
        <v>41</v>
      </c>
      <c r="J976" s="33" t="s">
        <v>42</v>
      </c>
      <c r="K976" s="33" t="s">
        <v>180</v>
      </c>
      <c r="L976" s="33" t="s">
        <v>300</v>
      </c>
      <c r="M976" s="33" t="s">
        <v>71</v>
      </c>
      <c r="N976" s="33" t="s">
        <v>301</v>
      </c>
      <c r="O976" s="33" t="s">
        <v>113</v>
      </c>
      <c r="P976" s="33" t="s">
        <v>48</v>
      </c>
      <c r="Q976" s="33" t="s">
        <v>49</v>
      </c>
      <c r="R976" s="68">
        <v>12</v>
      </c>
      <c r="S976" s="59">
        <v>55</v>
      </c>
      <c r="T976" s="49">
        <f>R976*S976</f>
        <v>660</v>
      </c>
      <c r="U976" s="49">
        <f>T976*1.12</f>
        <v>739.2</v>
      </c>
      <c r="V976" s="71"/>
      <c r="W976" s="33">
        <v>2016</v>
      </c>
      <c r="X976" s="96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</row>
    <row r="977" spans="1:102" ht="50.1" customHeight="1">
      <c r="A977" s="30" t="s">
        <v>2580</v>
      </c>
      <c r="B977" s="31" t="s">
        <v>35</v>
      </c>
      <c r="C977" s="32" t="s">
        <v>2573</v>
      </c>
      <c r="D977" s="32" t="s">
        <v>2562</v>
      </c>
      <c r="E977" s="32" t="s">
        <v>2574</v>
      </c>
      <c r="F977" s="32" t="s">
        <v>2581</v>
      </c>
      <c r="G977" s="33" t="s">
        <v>40</v>
      </c>
      <c r="H977" s="34">
        <v>0</v>
      </c>
      <c r="I977" s="33" t="s">
        <v>41</v>
      </c>
      <c r="J977" s="33" t="s">
        <v>42</v>
      </c>
      <c r="K977" s="33" t="s">
        <v>70</v>
      </c>
      <c r="L977" s="33" t="s">
        <v>300</v>
      </c>
      <c r="M977" s="33" t="s">
        <v>71</v>
      </c>
      <c r="N977" s="33" t="s">
        <v>301</v>
      </c>
      <c r="O977" s="33" t="s">
        <v>73</v>
      </c>
      <c r="P977" s="33" t="s">
        <v>48</v>
      </c>
      <c r="Q977" s="33" t="s">
        <v>49</v>
      </c>
      <c r="R977" s="35">
        <v>33</v>
      </c>
      <c r="S977" s="35">
        <v>55</v>
      </c>
      <c r="T977" s="36">
        <v>0</v>
      </c>
      <c r="U977" s="37">
        <f t="shared" si="51"/>
        <v>0</v>
      </c>
      <c r="V977" s="38" t="s">
        <v>50</v>
      </c>
      <c r="W977" s="33">
        <v>2016</v>
      </c>
      <c r="X977" s="39">
        <v>11</v>
      </c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</row>
    <row r="978" spans="1:102" ht="50.1" customHeight="1">
      <c r="A978" s="46" t="s">
        <v>2582</v>
      </c>
      <c r="B978" s="31" t="s">
        <v>35</v>
      </c>
      <c r="C978" s="47" t="s">
        <v>2573</v>
      </c>
      <c r="D978" s="47" t="s">
        <v>2562</v>
      </c>
      <c r="E978" s="47" t="s">
        <v>2574</v>
      </c>
      <c r="F978" s="47" t="s">
        <v>2581</v>
      </c>
      <c r="G978" s="33" t="s">
        <v>40</v>
      </c>
      <c r="H978" s="31">
        <v>0</v>
      </c>
      <c r="I978" s="33" t="s">
        <v>41</v>
      </c>
      <c r="J978" s="33" t="s">
        <v>42</v>
      </c>
      <c r="K978" s="33" t="s">
        <v>180</v>
      </c>
      <c r="L978" s="33" t="s">
        <v>300</v>
      </c>
      <c r="M978" s="33" t="s">
        <v>71</v>
      </c>
      <c r="N978" s="33" t="s">
        <v>301</v>
      </c>
      <c r="O978" s="33" t="s">
        <v>113</v>
      </c>
      <c r="P978" s="33" t="s">
        <v>48</v>
      </c>
      <c r="Q978" s="33" t="s">
        <v>49</v>
      </c>
      <c r="R978" s="68">
        <v>33</v>
      </c>
      <c r="S978" s="59">
        <v>55</v>
      </c>
      <c r="T978" s="49">
        <f>R978*S978</f>
        <v>1815</v>
      </c>
      <c r="U978" s="49">
        <f>T978*1.12</f>
        <v>2032.8000000000002</v>
      </c>
      <c r="V978" s="71"/>
      <c r="W978" s="33">
        <v>2016</v>
      </c>
      <c r="X978" s="96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</row>
    <row r="979" spans="1:102" ht="50.1" customHeight="1">
      <c r="A979" s="30" t="s">
        <v>2583</v>
      </c>
      <c r="B979" s="31" t="s">
        <v>35</v>
      </c>
      <c r="C979" s="32" t="s">
        <v>2573</v>
      </c>
      <c r="D979" s="32" t="s">
        <v>2562</v>
      </c>
      <c r="E979" s="32" t="s">
        <v>2574</v>
      </c>
      <c r="F979" s="32" t="s">
        <v>2584</v>
      </c>
      <c r="G979" s="33" t="s">
        <v>40</v>
      </c>
      <c r="H979" s="34">
        <v>0</v>
      </c>
      <c r="I979" s="33" t="s">
        <v>41</v>
      </c>
      <c r="J979" s="33" t="s">
        <v>42</v>
      </c>
      <c r="K979" s="33" t="s">
        <v>70</v>
      </c>
      <c r="L979" s="33" t="s">
        <v>300</v>
      </c>
      <c r="M979" s="33" t="s">
        <v>71</v>
      </c>
      <c r="N979" s="33" t="s">
        <v>301</v>
      </c>
      <c r="O979" s="33" t="s">
        <v>73</v>
      </c>
      <c r="P979" s="33" t="s">
        <v>48</v>
      </c>
      <c r="Q979" s="33" t="s">
        <v>49</v>
      </c>
      <c r="R979" s="35">
        <v>37</v>
      </c>
      <c r="S979" s="35">
        <v>55</v>
      </c>
      <c r="T979" s="36">
        <v>0</v>
      </c>
      <c r="U979" s="37">
        <f t="shared" si="51"/>
        <v>0</v>
      </c>
      <c r="V979" s="38" t="s">
        <v>50</v>
      </c>
      <c r="W979" s="33">
        <v>2016</v>
      </c>
      <c r="X979" s="39">
        <v>11</v>
      </c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</row>
    <row r="980" spans="1:102" ht="50.1" customHeight="1">
      <c r="A980" s="46" t="s">
        <v>2585</v>
      </c>
      <c r="B980" s="31" t="s">
        <v>35</v>
      </c>
      <c r="C980" s="47" t="s">
        <v>2573</v>
      </c>
      <c r="D980" s="47" t="s">
        <v>2562</v>
      </c>
      <c r="E980" s="47" t="s">
        <v>2574</v>
      </c>
      <c r="F980" s="47" t="s">
        <v>2584</v>
      </c>
      <c r="G980" s="33" t="s">
        <v>40</v>
      </c>
      <c r="H980" s="31">
        <v>0</v>
      </c>
      <c r="I980" s="33" t="s">
        <v>41</v>
      </c>
      <c r="J980" s="33" t="s">
        <v>42</v>
      </c>
      <c r="K980" s="33" t="s">
        <v>180</v>
      </c>
      <c r="L980" s="33" t="s">
        <v>300</v>
      </c>
      <c r="M980" s="33" t="s">
        <v>71</v>
      </c>
      <c r="N980" s="33" t="s">
        <v>301</v>
      </c>
      <c r="O980" s="33" t="s">
        <v>113</v>
      </c>
      <c r="P980" s="33" t="s">
        <v>48</v>
      </c>
      <c r="Q980" s="33" t="s">
        <v>49</v>
      </c>
      <c r="R980" s="68">
        <v>37</v>
      </c>
      <c r="S980" s="59">
        <v>55</v>
      </c>
      <c r="T980" s="49">
        <f>R980*S980</f>
        <v>2035</v>
      </c>
      <c r="U980" s="49">
        <f>T980*1.12</f>
        <v>2279.2000000000003</v>
      </c>
      <c r="V980" s="71"/>
      <c r="W980" s="33">
        <v>2016</v>
      </c>
      <c r="X980" s="96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</row>
    <row r="981" spans="1:102" ht="50.1" customHeight="1">
      <c r="A981" s="30" t="s">
        <v>2586</v>
      </c>
      <c r="B981" s="31" t="s">
        <v>35</v>
      </c>
      <c r="C981" s="32" t="s">
        <v>2573</v>
      </c>
      <c r="D981" s="32" t="s">
        <v>2562</v>
      </c>
      <c r="E981" s="32" t="s">
        <v>2574</v>
      </c>
      <c r="F981" s="32" t="s">
        <v>2587</v>
      </c>
      <c r="G981" s="33" t="s">
        <v>40</v>
      </c>
      <c r="H981" s="34">
        <v>0</v>
      </c>
      <c r="I981" s="33" t="s">
        <v>41</v>
      </c>
      <c r="J981" s="33" t="s">
        <v>42</v>
      </c>
      <c r="K981" s="33" t="s">
        <v>70</v>
      </c>
      <c r="L981" s="33" t="s">
        <v>300</v>
      </c>
      <c r="M981" s="33" t="s">
        <v>71</v>
      </c>
      <c r="N981" s="33" t="s">
        <v>301</v>
      </c>
      <c r="O981" s="33" t="s">
        <v>73</v>
      </c>
      <c r="P981" s="33" t="s">
        <v>48</v>
      </c>
      <c r="Q981" s="33" t="s">
        <v>49</v>
      </c>
      <c r="R981" s="35">
        <v>24</v>
      </c>
      <c r="S981" s="35">
        <v>66</v>
      </c>
      <c r="T981" s="36">
        <v>0</v>
      </c>
      <c r="U981" s="37">
        <f t="shared" si="51"/>
        <v>0</v>
      </c>
      <c r="V981" s="38" t="s">
        <v>50</v>
      </c>
      <c r="W981" s="33">
        <v>2016</v>
      </c>
      <c r="X981" s="39">
        <v>11</v>
      </c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</row>
    <row r="982" spans="1:102" ht="50.1" customHeight="1">
      <c r="A982" s="46" t="s">
        <v>2588</v>
      </c>
      <c r="B982" s="31" t="s">
        <v>35</v>
      </c>
      <c r="C982" s="47" t="s">
        <v>2573</v>
      </c>
      <c r="D982" s="47" t="s">
        <v>2562</v>
      </c>
      <c r="E982" s="47" t="s">
        <v>2574</v>
      </c>
      <c r="F982" s="47" t="s">
        <v>2587</v>
      </c>
      <c r="G982" s="33" t="s">
        <v>40</v>
      </c>
      <c r="H982" s="31">
        <v>0</v>
      </c>
      <c r="I982" s="33" t="s">
        <v>41</v>
      </c>
      <c r="J982" s="33" t="s">
        <v>42</v>
      </c>
      <c r="K982" s="33" t="s">
        <v>180</v>
      </c>
      <c r="L982" s="33" t="s">
        <v>300</v>
      </c>
      <c r="M982" s="33" t="s">
        <v>71</v>
      </c>
      <c r="N982" s="33" t="s">
        <v>301</v>
      </c>
      <c r="O982" s="33" t="s">
        <v>113</v>
      </c>
      <c r="P982" s="33" t="s">
        <v>48</v>
      </c>
      <c r="Q982" s="33" t="s">
        <v>49</v>
      </c>
      <c r="R982" s="68">
        <v>24</v>
      </c>
      <c r="S982" s="59">
        <v>66</v>
      </c>
      <c r="T982" s="49">
        <f>R982*S982</f>
        <v>1584</v>
      </c>
      <c r="U982" s="49">
        <f>T982*1.12</f>
        <v>1774.0800000000002</v>
      </c>
      <c r="V982" s="71"/>
      <c r="W982" s="33">
        <v>2016</v>
      </c>
      <c r="X982" s="96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</row>
    <row r="983" spans="1:102" ht="50.1" customHeight="1">
      <c r="A983" s="30" t="s">
        <v>2589</v>
      </c>
      <c r="B983" s="31" t="s">
        <v>35</v>
      </c>
      <c r="C983" s="32" t="s">
        <v>2573</v>
      </c>
      <c r="D983" s="32" t="s">
        <v>2562</v>
      </c>
      <c r="E983" s="32" t="s">
        <v>2574</v>
      </c>
      <c r="F983" s="32" t="s">
        <v>2590</v>
      </c>
      <c r="G983" s="33" t="s">
        <v>40</v>
      </c>
      <c r="H983" s="34">
        <v>0</v>
      </c>
      <c r="I983" s="33" t="s">
        <v>41</v>
      </c>
      <c r="J983" s="33" t="s">
        <v>42</v>
      </c>
      <c r="K983" s="33" t="s">
        <v>70</v>
      </c>
      <c r="L983" s="33" t="s">
        <v>300</v>
      </c>
      <c r="M983" s="33" t="s">
        <v>71</v>
      </c>
      <c r="N983" s="33" t="s">
        <v>301</v>
      </c>
      <c r="O983" s="33" t="s">
        <v>73</v>
      </c>
      <c r="P983" s="33" t="s">
        <v>48</v>
      </c>
      <c r="Q983" s="33" t="s">
        <v>49</v>
      </c>
      <c r="R983" s="35">
        <v>9</v>
      </c>
      <c r="S983" s="35">
        <v>81.430000000000007</v>
      </c>
      <c r="T983" s="36">
        <v>0</v>
      </c>
      <c r="U983" s="37">
        <f t="shared" si="51"/>
        <v>0</v>
      </c>
      <c r="V983" s="38" t="s">
        <v>50</v>
      </c>
      <c r="W983" s="33">
        <v>2016</v>
      </c>
      <c r="X983" s="39">
        <v>11</v>
      </c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</row>
    <row r="984" spans="1:102" ht="50.1" customHeight="1">
      <c r="A984" s="46" t="s">
        <v>2591</v>
      </c>
      <c r="B984" s="31" t="s">
        <v>35</v>
      </c>
      <c r="C984" s="47" t="s">
        <v>2573</v>
      </c>
      <c r="D984" s="47" t="s">
        <v>2562</v>
      </c>
      <c r="E984" s="47" t="s">
        <v>2574</v>
      </c>
      <c r="F984" s="47" t="s">
        <v>2590</v>
      </c>
      <c r="G984" s="33" t="s">
        <v>40</v>
      </c>
      <c r="H984" s="31">
        <v>0</v>
      </c>
      <c r="I984" s="33" t="s">
        <v>41</v>
      </c>
      <c r="J984" s="33" t="s">
        <v>42</v>
      </c>
      <c r="K984" s="33" t="s">
        <v>180</v>
      </c>
      <c r="L984" s="33" t="s">
        <v>300</v>
      </c>
      <c r="M984" s="33" t="s">
        <v>71</v>
      </c>
      <c r="N984" s="33" t="s">
        <v>301</v>
      </c>
      <c r="O984" s="33" t="s">
        <v>113</v>
      </c>
      <c r="P984" s="33" t="s">
        <v>48</v>
      </c>
      <c r="Q984" s="33" t="s">
        <v>49</v>
      </c>
      <c r="R984" s="68">
        <v>9</v>
      </c>
      <c r="S984" s="59">
        <f>71.43*1.14</f>
        <v>81.430199999999999</v>
      </c>
      <c r="T984" s="49">
        <f>R984*S984</f>
        <v>732.87180000000001</v>
      </c>
      <c r="U984" s="49">
        <f>T984*1.12</f>
        <v>820.81641600000012</v>
      </c>
      <c r="V984" s="71"/>
      <c r="W984" s="33">
        <v>2016</v>
      </c>
      <c r="X984" s="96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</row>
    <row r="985" spans="1:102" ht="50.1" customHeight="1">
      <c r="A985" s="30" t="s">
        <v>2592</v>
      </c>
      <c r="B985" s="31" t="s">
        <v>35</v>
      </c>
      <c r="C985" s="32" t="s">
        <v>2573</v>
      </c>
      <c r="D985" s="32" t="s">
        <v>2562</v>
      </c>
      <c r="E985" s="32" t="s">
        <v>2574</v>
      </c>
      <c r="F985" s="32" t="s">
        <v>2593</v>
      </c>
      <c r="G985" s="33" t="s">
        <v>40</v>
      </c>
      <c r="H985" s="34">
        <v>0</v>
      </c>
      <c r="I985" s="33" t="s">
        <v>41</v>
      </c>
      <c r="J985" s="33" t="s">
        <v>42</v>
      </c>
      <c r="K985" s="33" t="s">
        <v>70</v>
      </c>
      <c r="L985" s="33" t="s">
        <v>300</v>
      </c>
      <c r="M985" s="33" t="s">
        <v>71</v>
      </c>
      <c r="N985" s="33" t="s">
        <v>301</v>
      </c>
      <c r="O985" s="33" t="s">
        <v>73</v>
      </c>
      <c r="P985" s="33" t="s">
        <v>48</v>
      </c>
      <c r="Q985" s="33" t="s">
        <v>49</v>
      </c>
      <c r="R985" s="35">
        <v>14</v>
      </c>
      <c r="S985" s="35">
        <v>200</v>
      </c>
      <c r="T985" s="36">
        <v>0</v>
      </c>
      <c r="U985" s="37">
        <f t="shared" si="51"/>
        <v>0</v>
      </c>
      <c r="V985" s="38" t="s">
        <v>50</v>
      </c>
      <c r="W985" s="33">
        <v>2016</v>
      </c>
      <c r="X985" s="39">
        <v>11</v>
      </c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</row>
    <row r="986" spans="1:102" ht="50.1" customHeight="1">
      <c r="A986" s="46" t="s">
        <v>2594</v>
      </c>
      <c r="B986" s="31" t="s">
        <v>35</v>
      </c>
      <c r="C986" s="47" t="s">
        <v>2573</v>
      </c>
      <c r="D986" s="47" t="s">
        <v>2562</v>
      </c>
      <c r="E986" s="47" t="s">
        <v>2574</v>
      </c>
      <c r="F986" s="47" t="s">
        <v>2593</v>
      </c>
      <c r="G986" s="33" t="s">
        <v>40</v>
      </c>
      <c r="H986" s="31">
        <v>0</v>
      </c>
      <c r="I986" s="33" t="s">
        <v>41</v>
      </c>
      <c r="J986" s="33" t="s">
        <v>42</v>
      </c>
      <c r="K986" s="33" t="s">
        <v>180</v>
      </c>
      <c r="L986" s="33" t="s">
        <v>300</v>
      </c>
      <c r="M986" s="33" t="s">
        <v>71</v>
      </c>
      <c r="N986" s="33" t="s">
        <v>301</v>
      </c>
      <c r="O986" s="33" t="s">
        <v>113</v>
      </c>
      <c r="P986" s="33" t="s">
        <v>48</v>
      </c>
      <c r="Q986" s="33" t="s">
        <v>49</v>
      </c>
      <c r="R986" s="68">
        <v>14</v>
      </c>
      <c r="S986" s="59">
        <v>200</v>
      </c>
      <c r="T986" s="49">
        <f>R986*S986</f>
        <v>2800</v>
      </c>
      <c r="U986" s="49">
        <f>T986*1.12</f>
        <v>3136.0000000000005</v>
      </c>
      <c r="V986" s="71"/>
      <c r="W986" s="33">
        <v>2016</v>
      </c>
      <c r="X986" s="96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</row>
    <row r="987" spans="1:102" ht="50.1" customHeight="1">
      <c r="A987" s="30" t="s">
        <v>2595</v>
      </c>
      <c r="B987" s="31" t="s">
        <v>35</v>
      </c>
      <c r="C987" s="32" t="s">
        <v>2573</v>
      </c>
      <c r="D987" s="32" t="s">
        <v>2562</v>
      </c>
      <c r="E987" s="32" t="s">
        <v>2574</v>
      </c>
      <c r="F987" s="32" t="s">
        <v>2596</v>
      </c>
      <c r="G987" s="33" t="s">
        <v>40</v>
      </c>
      <c r="H987" s="34">
        <v>0</v>
      </c>
      <c r="I987" s="33" t="s">
        <v>41</v>
      </c>
      <c r="J987" s="33" t="s">
        <v>42</v>
      </c>
      <c r="K987" s="33" t="s">
        <v>70</v>
      </c>
      <c r="L987" s="33" t="s">
        <v>300</v>
      </c>
      <c r="M987" s="33" t="s">
        <v>71</v>
      </c>
      <c r="N987" s="33" t="s">
        <v>301</v>
      </c>
      <c r="O987" s="33" t="s">
        <v>73</v>
      </c>
      <c r="P987" s="33" t="s">
        <v>48</v>
      </c>
      <c r="Q987" s="33" t="s">
        <v>49</v>
      </c>
      <c r="R987" s="35">
        <v>16</v>
      </c>
      <c r="S987" s="35">
        <v>205</v>
      </c>
      <c r="T987" s="36">
        <v>0</v>
      </c>
      <c r="U987" s="37">
        <f t="shared" si="51"/>
        <v>0</v>
      </c>
      <c r="V987" s="38" t="s">
        <v>50</v>
      </c>
      <c r="W987" s="33">
        <v>2016</v>
      </c>
      <c r="X987" s="39">
        <v>11</v>
      </c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</row>
    <row r="988" spans="1:102" ht="50.1" customHeight="1">
      <c r="A988" s="46" t="s">
        <v>2597</v>
      </c>
      <c r="B988" s="31" t="s">
        <v>35</v>
      </c>
      <c r="C988" s="47" t="s">
        <v>2573</v>
      </c>
      <c r="D988" s="47" t="s">
        <v>2562</v>
      </c>
      <c r="E988" s="47" t="s">
        <v>2574</v>
      </c>
      <c r="F988" s="47" t="s">
        <v>2596</v>
      </c>
      <c r="G988" s="33" t="s">
        <v>40</v>
      </c>
      <c r="H988" s="31">
        <v>0</v>
      </c>
      <c r="I988" s="33" t="s">
        <v>41</v>
      </c>
      <c r="J988" s="33" t="s">
        <v>42</v>
      </c>
      <c r="K988" s="33" t="s">
        <v>180</v>
      </c>
      <c r="L988" s="33" t="s">
        <v>300</v>
      </c>
      <c r="M988" s="33" t="s">
        <v>71</v>
      </c>
      <c r="N988" s="33" t="s">
        <v>301</v>
      </c>
      <c r="O988" s="33" t="s">
        <v>113</v>
      </c>
      <c r="P988" s="33" t="s">
        <v>48</v>
      </c>
      <c r="Q988" s="33" t="s">
        <v>49</v>
      </c>
      <c r="R988" s="68">
        <v>16</v>
      </c>
      <c r="S988" s="59">
        <v>205</v>
      </c>
      <c r="T988" s="49">
        <f>R988*S988</f>
        <v>3280</v>
      </c>
      <c r="U988" s="49">
        <f>T988*1.12</f>
        <v>3673.6000000000004</v>
      </c>
      <c r="V988" s="71"/>
      <c r="W988" s="33">
        <v>2016</v>
      </c>
      <c r="X988" s="96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</row>
    <row r="989" spans="1:102" ht="50.1" customHeight="1">
      <c r="A989" s="30" t="s">
        <v>2598</v>
      </c>
      <c r="B989" s="31" t="s">
        <v>35</v>
      </c>
      <c r="C989" s="32" t="s">
        <v>2573</v>
      </c>
      <c r="D989" s="32" t="s">
        <v>2562</v>
      </c>
      <c r="E989" s="32" t="s">
        <v>2574</v>
      </c>
      <c r="F989" s="32" t="s">
        <v>2599</v>
      </c>
      <c r="G989" s="33" t="s">
        <v>40</v>
      </c>
      <c r="H989" s="34">
        <v>0</v>
      </c>
      <c r="I989" s="33" t="s">
        <v>41</v>
      </c>
      <c r="J989" s="33" t="s">
        <v>42</v>
      </c>
      <c r="K989" s="33" t="s">
        <v>70</v>
      </c>
      <c r="L989" s="33" t="s">
        <v>300</v>
      </c>
      <c r="M989" s="33" t="s">
        <v>71</v>
      </c>
      <c r="N989" s="33" t="s">
        <v>301</v>
      </c>
      <c r="O989" s="33" t="s">
        <v>73</v>
      </c>
      <c r="P989" s="33" t="s">
        <v>48</v>
      </c>
      <c r="Q989" s="33" t="s">
        <v>49</v>
      </c>
      <c r="R989" s="35">
        <v>115</v>
      </c>
      <c r="S989" s="35">
        <v>430</v>
      </c>
      <c r="T989" s="36">
        <v>0</v>
      </c>
      <c r="U989" s="37">
        <f t="shared" si="51"/>
        <v>0</v>
      </c>
      <c r="V989" s="38" t="s">
        <v>50</v>
      </c>
      <c r="W989" s="33">
        <v>2016</v>
      </c>
      <c r="X989" s="39">
        <v>11</v>
      </c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</row>
    <row r="990" spans="1:102" ht="50.1" customHeight="1">
      <c r="A990" s="46" t="s">
        <v>2600</v>
      </c>
      <c r="B990" s="31" t="s">
        <v>35</v>
      </c>
      <c r="C990" s="47" t="s">
        <v>2573</v>
      </c>
      <c r="D990" s="47" t="s">
        <v>2562</v>
      </c>
      <c r="E990" s="47" t="s">
        <v>2574</v>
      </c>
      <c r="F990" s="47" t="s">
        <v>2599</v>
      </c>
      <c r="G990" s="33" t="s">
        <v>40</v>
      </c>
      <c r="H990" s="31">
        <v>0</v>
      </c>
      <c r="I990" s="33" t="s">
        <v>41</v>
      </c>
      <c r="J990" s="33" t="s">
        <v>42</v>
      </c>
      <c r="K990" s="33" t="s">
        <v>180</v>
      </c>
      <c r="L990" s="33" t="s">
        <v>300</v>
      </c>
      <c r="M990" s="33" t="s">
        <v>71</v>
      </c>
      <c r="N990" s="33" t="s">
        <v>301</v>
      </c>
      <c r="O990" s="33" t="s">
        <v>113</v>
      </c>
      <c r="P990" s="33" t="s">
        <v>48</v>
      </c>
      <c r="Q990" s="33" t="s">
        <v>49</v>
      </c>
      <c r="R990" s="68">
        <v>115</v>
      </c>
      <c r="S990" s="59">
        <v>430</v>
      </c>
      <c r="T990" s="49">
        <f>R990*S990</f>
        <v>49450</v>
      </c>
      <c r="U990" s="49">
        <f>T990*1.12</f>
        <v>55384.000000000007</v>
      </c>
      <c r="V990" s="71"/>
      <c r="W990" s="33">
        <v>2016</v>
      </c>
      <c r="X990" s="96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</row>
    <row r="991" spans="1:102" ht="50.1" customHeight="1">
      <c r="A991" s="30" t="s">
        <v>2601</v>
      </c>
      <c r="B991" s="31" t="s">
        <v>35</v>
      </c>
      <c r="C991" s="32" t="s">
        <v>2602</v>
      </c>
      <c r="D991" s="32" t="s">
        <v>2562</v>
      </c>
      <c r="E991" s="32" t="s">
        <v>2603</v>
      </c>
      <c r="F991" s="32" t="s">
        <v>2604</v>
      </c>
      <c r="G991" s="33" t="s">
        <v>40</v>
      </c>
      <c r="H991" s="34">
        <v>0</v>
      </c>
      <c r="I991" s="33" t="s">
        <v>41</v>
      </c>
      <c r="J991" s="33" t="s">
        <v>42</v>
      </c>
      <c r="K991" s="33" t="s">
        <v>70</v>
      </c>
      <c r="L991" s="33" t="s">
        <v>300</v>
      </c>
      <c r="M991" s="33" t="s">
        <v>71</v>
      </c>
      <c r="N991" s="33" t="s">
        <v>301</v>
      </c>
      <c r="O991" s="33" t="s">
        <v>73</v>
      </c>
      <c r="P991" s="33" t="s">
        <v>48</v>
      </c>
      <c r="Q991" s="33" t="s">
        <v>49</v>
      </c>
      <c r="R991" s="35">
        <v>6</v>
      </c>
      <c r="S991" s="35">
        <v>286</v>
      </c>
      <c r="T991" s="36">
        <v>0</v>
      </c>
      <c r="U991" s="37">
        <f t="shared" si="51"/>
        <v>0</v>
      </c>
      <c r="V991" s="38" t="s">
        <v>50</v>
      </c>
      <c r="W991" s="33">
        <v>2016</v>
      </c>
      <c r="X991" s="39">
        <v>11</v>
      </c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</row>
    <row r="992" spans="1:102" ht="50.1" customHeight="1">
      <c r="A992" s="46" t="s">
        <v>2605</v>
      </c>
      <c r="B992" s="31" t="s">
        <v>35</v>
      </c>
      <c r="C992" s="47" t="s">
        <v>2602</v>
      </c>
      <c r="D992" s="47" t="s">
        <v>2562</v>
      </c>
      <c r="E992" s="47" t="s">
        <v>2603</v>
      </c>
      <c r="F992" s="47" t="s">
        <v>2604</v>
      </c>
      <c r="G992" s="33" t="s">
        <v>40</v>
      </c>
      <c r="H992" s="31">
        <v>0</v>
      </c>
      <c r="I992" s="33" t="s">
        <v>41</v>
      </c>
      <c r="J992" s="33" t="s">
        <v>42</v>
      </c>
      <c r="K992" s="33" t="s">
        <v>180</v>
      </c>
      <c r="L992" s="33" t="s">
        <v>300</v>
      </c>
      <c r="M992" s="33" t="s">
        <v>71</v>
      </c>
      <c r="N992" s="33" t="s">
        <v>301</v>
      </c>
      <c r="O992" s="33" t="s">
        <v>113</v>
      </c>
      <c r="P992" s="33" t="s">
        <v>48</v>
      </c>
      <c r="Q992" s="33" t="s">
        <v>49</v>
      </c>
      <c r="R992" s="68">
        <v>6</v>
      </c>
      <c r="S992" s="59">
        <v>286</v>
      </c>
      <c r="T992" s="49">
        <f>R992*S992</f>
        <v>1716</v>
      </c>
      <c r="U992" s="49">
        <f>T992*1.12</f>
        <v>1921.92</v>
      </c>
      <c r="V992" s="71"/>
      <c r="W992" s="33">
        <v>2016</v>
      </c>
      <c r="X992" s="96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</row>
    <row r="993" spans="1:102" ht="50.1" customHeight="1">
      <c r="A993" s="30" t="s">
        <v>2606</v>
      </c>
      <c r="B993" s="31" t="s">
        <v>35</v>
      </c>
      <c r="C993" s="32" t="s">
        <v>2602</v>
      </c>
      <c r="D993" s="32" t="s">
        <v>2562</v>
      </c>
      <c r="E993" s="32" t="s">
        <v>2603</v>
      </c>
      <c r="F993" s="32" t="s">
        <v>2607</v>
      </c>
      <c r="G993" s="33" t="s">
        <v>40</v>
      </c>
      <c r="H993" s="34">
        <v>0</v>
      </c>
      <c r="I993" s="33" t="s">
        <v>41</v>
      </c>
      <c r="J993" s="33" t="s">
        <v>42</v>
      </c>
      <c r="K993" s="33" t="s">
        <v>70</v>
      </c>
      <c r="L993" s="33" t="s">
        <v>300</v>
      </c>
      <c r="M993" s="33" t="s">
        <v>71</v>
      </c>
      <c r="N993" s="33" t="s">
        <v>301</v>
      </c>
      <c r="O993" s="33" t="s">
        <v>73</v>
      </c>
      <c r="P993" s="33" t="s">
        <v>48</v>
      </c>
      <c r="Q993" s="33" t="s">
        <v>49</v>
      </c>
      <c r="R993" s="35">
        <v>16</v>
      </c>
      <c r="S993" s="35">
        <v>55</v>
      </c>
      <c r="T993" s="36">
        <v>0</v>
      </c>
      <c r="U993" s="37">
        <f t="shared" si="51"/>
        <v>0</v>
      </c>
      <c r="V993" s="38" t="s">
        <v>50</v>
      </c>
      <c r="W993" s="33">
        <v>2016</v>
      </c>
      <c r="X993" s="39">
        <v>11</v>
      </c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</row>
    <row r="994" spans="1:102" ht="50.1" customHeight="1">
      <c r="A994" s="46" t="s">
        <v>2608</v>
      </c>
      <c r="B994" s="31" t="s">
        <v>35</v>
      </c>
      <c r="C994" s="47" t="s">
        <v>2602</v>
      </c>
      <c r="D994" s="47" t="s">
        <v>2562</v>
      </c>
      <c r="E994" s="47" t="s">
        <v>2603</v>
      </c>
      <c r="F994" s="47" t="s">
        <v>2607</v>
      </c>
      <c r="G994" s="33" t="s">
        <v>40</v>
      </c>
      <c r="H994" s="31">
        <v>0</v>
      </c>
      <c r="I994" s="33" t="s">
        <v>41</v>
      </c>
      <c r="J994" s="33" t="s">
        <v>42</v>
      </c>
      <c r="K994" s="33" t="s">
        <v>180</v>
      </c>
      <c r="L994" s="33" t="s">
        <v>300</v>
      </c>
      <c r="M994" s="33" t="s">
        <v>71</v>
      </c>
      <c r="N994" s="33" t="s">
        <v>301</v>
      </c>
      <c r="O994" s="33" t="s">
        <v>113</v>
      </c>
      <c r="P994" s="33" t="s">
        <v>48</v>
      </c>
      <c r="Q994" s="33" t="s">
        <v>49</v>
      </c>
      <c r="R994" s="68">
        <v>16</v>
      </c>
      <c r="S994" s="59">
        <v>55</v>
      </c>
      <c r="T994" s="49">
        <f>R994*S994</f>
        <v>880</v>
      </c>
      <c r="U994" s="49">
        <f>T994*1.12</f>
        <v>985.60000000000014</v>
      </c>
      <c r="V994" s="71"/>
      <c r="W994" s="33">
        <v>2016</v>
      </c>
      <c r="X994" s="96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</row>
    <row r="995" spans="1:102" ht="50.1" customHeight="1">
      <c r="A995" s="30" t="s">
        <v>2609</v>
      </c>
      <c r="B995" s="31" t="s">
        <v>35</v>
      </c>
      <c r="C995" s="32" t="s">
        <v>2573</v>
      </c>
      <c r="D995" s="32" t="s">
        <v>2562</v>
      </c>
      <c r="E995" s="32" t="s">
        <v>2574</v>
      </c>
      <c r="F995" s="32" t="s">
        <v>2610</v>
      </c>
      <c r="G995" s="33" t="s">
        <v>40</v>
      </c>
      <c r="H995" s="34">
        <v>0</v>
      </c>
      <c r="I995" s="33" t="s">
        <v>41</v>
      </c>
      <c r="J995" s="33" t="s">
        <v>42</v>
      </c>
      <c r="K995" s="33" t="s">
        <v>70</v>
      </c>
      <c r="L995" s="33" t="s">
        <v>300</v>
      </c>
      <c r="M995" s="33" t="s">
        <v>71</v>
      </c>
      <c r="N995" s="33" t="s">
        <v>301</v>
      </c>
      <c r="O995" s="33" t="s">
        <v>73</v>
      </c>
      <c r="P995" s="33" t="s">
        <v>48</v>
      </c>
      <c r="Q995" s="33" t="s">
        <v>49</v>
      </c>
      <c r="R995" s="35">
        <v>20</v>
      </c>
      <c r="S995" s="35">
        <v>700</v>
      </c>
      <c r="T995" s="36">
        <v>0</v>
      </c>
      <c r="U995" s="37">
        <f t="shared" si="51"/>
        <v>0</v>
      </c>
      <c r="V995" s="38" t="s">
        <v>50</v>
      </c>
      <c r="W995" s="33">
        <v>2016</v>
      </c>
      <c r="X995" s="39">
        <v>11</v>
      </c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</row>
    <row r="996" spans="1:102" s="45" customFormat="1" ht="50.1" customHeight="1">
      <c r="A996" s="76" t="s">
        <v>2611</v>
      </c>
      <c r="B996" s="31" t="s">
        <v>35</v>
      </c>
      <c r="C996" s="47" t="s">
        <v>2573</v>
      </c>
      <c r="D996" s="47" t="s">
        <v>2562</v>
      </c>
      <c r="E996" s="47" t="s">
        <v>2574</v>
      </c>
      <c r="F996" s="47" t="s">
        <v>2610</v>
      </c>
      <c r="G996" s="33" t="s">
        <v>40</v>
      </c>
      <c r="H996" s="31">
        <v>0</v>
      </c>
      <c r="I996" s="33">
        <v>590000000</v>
      </c>
      <c r="J996" s="33" t="s">
        <v>42</v>
      </c>
      <c r="K996" s="33" t="s">
        <v>180</v>
      </c>
      <c r="L996" s="33" t="s">
        <v>300</v>
      </c>
      <c r="M996" s="33" t="s">
        <v>71</v>
      </c>
      <c r="N996" s="33" t="s">
        <v>301</v>
      </c>
      <c r="O996" s="33" t="s">
        <v>113</v>
      </c>
      <c r="P996" s="33">
        <v>796</v>
      </c>
      <c r="Q996" s="33" t="s">
        <v>49</v>
      </c>
      <c r="R996" s="48">
        <v>20</v>
      </c>
      <c r="S996" s="48">
        <v>700</v>
      </c>
      <c r="T996" s="48">
        <v>0</v>
      </c>
      <c r="U996" s="48">
        <f>T996*1.12</f>
        <v>0</v>
      </c>
      <c r="V996" s="71"/>
      <c r="W996" s="33">
        <v>2016</v>
      </c>
      <c r="X996" s="96">
        <v>19</v>
      </c>
      <c r="Y996" s="42"/>
      <c r="Z996" s="41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</row>
    <row r="997" spans="1:102" s="45" customFormat="1" ht="50.1" customHeight="1">
      <c r="A997" s="74" t="s">
        <v>2612</v>
      </c>
      <c r="B997" s="60" t="s">
        <v>35</v>
      </c>
      <c r="C997" s="47" t="s">
        <v>2573</v>
      </c>
      <c r="D997" s="47" t="s">
        <v>2562</v>
      </c>
      <c r="E997" s="47" t="s">
        <v>2574</v>
      </c>
      <c r="F997" s="47" t="s">
        <v>2610</v>
      </c>
      <c r="G997" s="31" t="s">
        <v>40</v>
      </c>
      <c r="H997" s="261">
        <v>0</v>
      </c>
      <c r="I997" s="262">
        <v>590000000</v>
      </c>
      <c r="J997" s="74" t="s">
        <v>392</v>
      </c>
      <c r="K997" s="31" t="s">
        <v>393</v>
      </c>
      <c r="L997" s="31" t="s">
        <v>394</v>
      </c>
      <c r="M997" s="31" t="s">
        <v>71</v>
      </c>
      <c r="N997" s="31" t="s">
        <v>395</v>
      </c>
      <c r="O997" s="31" t="s">
        <v>396</v>
      </c>
      <c r="P997" s="76">
        <v>796</v>
      </c>
      <c r="Q997" s="31" t="s">
        <v>49</v>
      </c>
      <c r="R997" s="48">
        <v>20</v>
      </c>
      <c r="S997" s="48">
        <v>800</v>
      </c>
      <c r="T997" s="48">
        <f>S997*R997</f>
        <v>16000</v>
      </c>
      <c r="U997" s="359">
        <f>T997*1.12</f>
        <v>17920</v>
      </c>
      <c r="V997" s="31"/>
      <c r="W997" s="74">
        <v>2016</v>
      </c>
      <c r="X997" s="31"/>
      <c r="Y997" s="42"/>
      <c r="Z997" s="41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</row>
    <row r="998" spans="1:102" ht="50.1" customHeight="1">
      <c r="A998" s="30" t="s">
        <v>2613</v>
      </c>
      <c r="B998" s="31" t="s">
        <v>35</v>
      </c>
      <c r="C998" s="32" t="s">
        <v>2573</v>
      </c>
      <c r="D998" s="32" t="s">
        <v>2562</v>
      </c>
      <c r="E998" s="32" t="s">
        <v>2574</v>
      </c>
      <c r="F998" s="32" t="s">
        <v>2614</v>
      </c>
      <c r="G998" s="33" t="s">
        <v>40</v>
      </c>
      <c r="H998" s="34">
        <v>0</v>
      </c>
      <c r="I998" s="33" t="s">
        <v>41</v>
      </c>
      <c r="J998" s="33" t="s">
        <v>42</v>
      </c>
      <c r="K998" s="33" t="s">
        <v>70</v>
      </c>
      <c r="L998" s="33" t="s">
        <v>300</v>
      </c>
      <c r="M998" s="33" t="s">
        <v>86</v>
      </c>
      <c r="N998" s="33" t="s">
        <v>301</v>
      </c>
      <c r="O998" s="33" t="s">
        <v>98</v>
      </c>
      <c r="P998" s="33" t="s">
        <v>48</v>
      </c>
      <c r="Q998" s="33" t="s">
        <v>49</v>
      </c>
      <c r="R998" s="35">
        <v>13</v>
      </c>
      <c r="S998" s="35">
        <v>180</v>
      </c>
      <c r="T998" s="36">
        <v>0</v>
      </c>
      <c r="U998" s="37">
        <f t="shared" si="51"/>
        <v>0</v>
      </c>
      <c r="V998" s="38" t="s">
        <v>50</v>
      </c>
      <c r="W998" s="33">
        <v>2016</v>
      </c>
      <c r="X998" s="39">
        <v>11</v>
      </c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</row>
    <row r="999" spans="1:102" ht="50.1" customHeight="1">
      <c r="A999" s="46" t="s">
        <v>2615</v>
      </c>
      <c r="B999" s="31" t="s">
        <v>35</v>
      </c>
      <c r="C999" s="47" t="s">
        <v>2573</v>
      </c>
      <c r="D999" s="47" t="s">
        <v>2562</v>
      </c>
      <c r="E999" s="47" t="s">
        <v>2574</v>
      </c>
      <c r="F999" s="47" t="s">
        <v>2614</v>
      </c>
      <c r="G999" s="33" t="s">
        <v>40</v>
      </c>
      <c r="H999" s="31">
        <v>0</v>
      </c>
      <c r="I999" s="33" t="s">
        <v>41</v>
      </c>
      <c r="J999" s="33" t="s">
        <v>42</v>
      </c>
      <c r="K999" s="33" t="s">
        <v>180</v>
      </c>
      <c r="L999" s="33" t="s">
        <v>300</v>
      </c>
      <c r="M999" s="33" t="s">
        <v>86</v>
      </c>
      <c r="N999" s="33" t="s">
        <v>301</v>
      </c>
      <c r="O999" s="33" t="s">
        <v>173</v>
      </c>
      <c r="P999" s="33" t="s">
        <v>48</v>
      </c>
      <c r="Q999" s="33" t="s">
        <v>49</v>
      </c>
      <c r="R999" s="68">
        <v>13</v>
      </c>
      <c r="S999" s="59">
        <v>180</v>
      </c>
      <c r="T999" s="49">
        <f>R999*S999</f>
        <v>2340</v>
      </c>
      <c r="U999" s="49">
        <f>T999*1.12</f>
        <v>2620.8000000000002</v>
      </c>
      <c r="V999" s="71"/>
      <c r="W999" s="33">
        <v>2016</v>
      </c>
      <c r="X999" s="96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</row>
    <row r="1000" spans="1:102" ht="50.1" customHeight="1">
      <c r="A1000" s="30" t="s">
        <v>2616</v>
      </c>
      <c r="B1000" s="31" t="s">
        <v>35</v>
      </c>
      <c r="C1000" s="32" t="s">
        <v>2573</v>
      </c>
      <c r="D1000" s="32" t="s">
        <v>2562</v>
      </c>
      <c r="E1000" s="32" t="s">
        <v>2574</v>
      </c>
      <c r="F1000" s="32" t="s">
        <v>2617</v>
      </c>
      <c r="G1000" s="33" t="s">
        <v>40</v>
      </c>
      <c r="H1000" s="34">
        <v>0</v>
      </c>
      <c r="I1000" s="33" t="s">
        <v>41</v>
      </c>
      <c r="J1000" s="33" t="s">
        <v>42</v>
      </c>
      <c r="K1000" s="33" t="s">
        <v>70</v>
      </c>
      <c r="L1000" s="33" t="s">
        <v>300</v>
      </c>
      <c r="M1000" s="33" t="s">
        <v>71</v>
      </c>
      <c r="N1000" s="33" t="s">
        <v>301</v>
      </c>
      <c r="O1000" s="33" t="s">
        <v>73</v>
      </c>
      <c r="P1000" s="33" t="s">
        <v>48</v>
      </c>
      <c r="Q1000" s="33" t="s">
        <v>49</v>
      </c>
      <c r="R1000" s="35">
        <v>3</v>
      </c>
      <c r="S1000" s="35">
        <v>80</v>
      </c>
      <c r="T1000" s="36">
        <v>0</v>
      </c>
      <c r="U1000" s="37">
        <f t="shared" si="51"/>
        <v>0</v>
      </c>
      <c r="V1000" s="38" t="s">
        <v>50</v>
      </c>
      <c r="W1000" s="33">
        <v>2016</v>
      </c>
      <c r="X1000" s="39">
        <v>11</v>
      </c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</row>
    <row r="1001" spans="1:102" ht="50.1" customHeight="1">
      <c r="A1001" s="46" t="s">
        <v>2618</v>
      </c>
      <c r="B1001" s="31" t="s">
        <v>35</v>
      </c>
      <c r="C1001" s="47" t="s">
        <v>2573</v>
      </c>
      <c r="D1001" s="47" t="s">
        <v>2562</v>
      </c>
      <c r="E1001" s="47" t="s">
        <v>2574</v>
      </c>
      <c r="F1001" s="47" t="s">
        <v>2617</v>
      </c>
      <c r="G1001" s="33" t="s">
        <v>40</v>
      </c>
      <c r="H1001" s="31">
        <v>0</v>
      </c>
      <c r="I1001" s="33" t="s">
        <v>41</v>
      </c>
      <c r="J1001" s="33" t="s">
        <v>42</v>
      </c>
      <c r="K1001" s="33" t="s">
        <v>180</v>
      </c>
      <c r="L1001" s="33" t="s">
        <v>300</v>
      </c>
      <c r="M1001" s="33" t="s">
        <v>71</v>
      </c>
      <c r="N1001" s="33" t="s">
        <v>301</v>
      </c>
      <c r="O1001" s="33" t="s">
        <v>113</v>
      </c>
      <c r="P1001" s="33" t="s">
        <v>48</v>
      </c>
      <c r="Q1001" s="33" t="s">
        <v>49</v>
      </c>
      <c r="R1001" s="68">
        <v>3</v>
      </c>
      <c r="S1001" s="59">
        <v>80</v>
      </c>
      <c r="T1001" s="49">
        <f>R1001*S1001</f>
        <v>240</v>
      </c>
      <c r="U1001" s="49">
        <f t="shared" si="51"/>
        <v>268.8</v>
      </c>
      <c r="V1001" s="71"/>
      <c r="W1001" s="33">
        <v>2016</v>
      </c>
      <c r="X1001" s="96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</row>
    <row r="1002" spans="1:102" ht="50.1" customHeight="1">
      <c r="A1002" s="30" t="s">
        <v>2619</v>
      </c>
      <c r="B1002" s="31" t="s">
        <v>35</v>
      </c>
      <c r="C1002" s="32" t="s">
        <v>2620</v>
      </c>
      <c r="D1002" s="32" t="s">
        <v>2621</v>
      </c>
      <c r="E1002" s="32" t="s">
        <v>2622</v>
      </c>
      <c r="F1002" s="32" t="s">
        <v>2623</v>
      </c>
      <c r="G1002" s="33" t="s">
        <v>40</v>
      </c>
      <c r="H1002" s="34">
        <v>0</v>
      </c>
      <c r="I1002" s="33" t="s">
        <v>41</v>
      </c>
      <c r="J1002" s="33" t="s">
        <v>42</v>
      </c>
      <c r="K1002" s="33" t="s">
        <v>43</v>
      </c>
      <c r="L1002" s="33" t="s">
        <v>44</v>
      </c>
      <c r="M1002" s="33" t="s">
        <v>45</v>
      </c>
      <c r="N1002" s="33" t="s">
        <v>46</v>
      </c>
      <c r="O1002" s="33" t="s">
        <v>109</v>
      </c>
      <c r="P1002" s="33" t="s">
        <v>48</v>
      </c>
      <c r="Q1002" s="33" t="s">
        <v>49</v>
      </c>
      <c r="R1002" s="35">
        <v>100</v>
      </c>
      <c r="S1002" s="35">
        <v>500</v>
      </c>
      <c r="T1002" s="36">
        <f>R1002*S1002</f>
        <v>50000</v>
      </c>
      <c r="U1002" s="37">
        <f t="shared" si="51"/>
        <v>56000.000000000007</v>
      </c>
      <c r="V1002" s="38" t="s">
        <v>50</v>
      </c>
      <c r="W1002" s="33">
        <v>2016</v>
      </c>
      <c r="X1002" s="39" t="s">
        <v>50</v>
      </c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</row>
    <row r="1003" spans="1:102" ht="50.1" customHeight="1">
      <c r="A1003" s="30" t="s">
        <v>2624</v>
      </c>
      <c r="B1003" s="31" t="s">
        <v>35</v>
      </c>
      <c r="C1003" s="32" t="s">
        <v>2625</v>
      </c>
      <c r="D1003" s="32" t="s">
        <v>2621</v>
      </c>
      <c r="E1003" s="32" t="s">
        <v>2626</v>
      </c>
      <c r="F1003" s="32" t="s">
        <v>2627</v>
      </c>
      <c r="G1003" s="33" t="s">
        <v>40</v>
      </c>
      <c r="H1003" s="34">
        <v>0</v>
      </c>
      <c r="I1003" s="33" t="s">
        <v>41</v>
      </c>
      <c r="J1003" s="33" t="s">
        <v>42</v>
      </c>
      <c r="K1003" s="33" t="s">
        <v>43</v>
      </c>
      <c r="L1003" s="33" t="s">
        <v>44</v>
      </c>
      <c r="M1003" s="33" t="s">
        <v>45</v>
      </c>
      <c r="N1003" s="33" t="s">
        <v>46</v>
      </c>
      <c r="O1003" s="33" t="s">
        <v>109</v>
      </c>
      <c r="P1003" s="33" t="s">
        <v>48</v>
      </c>
      <c r="Q1003" s="33" t="s">
        <v>49</v>
      </c>
      <c r="R1003" s="35">
        <v>100</v>
      </c>
      <c r="S1003" s="35">
        <v>700</v>
      </c>
      <c r="T1003" s="36">
        <f>R1003*S1003</f>
        <v>70000</v>
      </c>
      <c r="U1003" s="37">
        <f t="shared" si="51"/>
        <v>78400.000000000015</v>
      </c>
      <c r="V1003" s="38" t="s">
        <v>50</v>
      </c>
      <c r="W1003" s="33">
        <v>2016</v>
      </c>
      <c r="X1003" s="39" t="s">
        <v>50</v>
      </c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</row>
    <row r="1004" spans="1:102" ht="50.1" customHeight="1">
      <c r="A1004" s="30" t="s">
        <v>2628</v>
      </c>
      <c r="B1004" s="31" t="s">
        <v>35</v>
      </c>
      <c r="C1004" s="32" t="s">
        <v>2629</v>
      </c>
      <c r="D1004" s="32" t="s">
        <v>2621</v>
      </c>
      <c r="E1004" s="32" t="s">
        <v>2630</v>
      </c>
      <c r="F1004" s="32" t="s">
        <v>2631</v>
      </c>
      <c r="G1004" s="33" t="s">
        <v>40</v>
      </c>
      <c r="H1004" s="34">
        <v>0</v>
      </c>
      <c r="I1004" s="33" t="s">
        <v>41</v>
      </c>
      <c r="J1004" s="33" t="s">
        <v>42</v>
      </c>
      <c r="K1004" s="33" t="s">
        <v>43</v>
      </c>
      <c r="L1004" s="33" t="s">
        <v>44</v>
      </c>
      <c r="M1004" s="33" t="s">
        <v>45</v>
      </c>
      <c r="N1004" s="33" t="s">
        <v>46</v>
      </c>
      <c r="O1004" s="33" t="s">
        <v>109</v>
      </c>
      <c r="P1004" s="33" t="s">
        <v>48</v>
      </c>
      <c r="Q1004" s="33" t="s">
        <v>49</v>
      </c>
      <c r="R1004" s="35">
        <v>100</v>
      </c>
      <c r="S1004" s="35">
        <v>900</v>
      </c>
      <c r="T1004" s="36">
        <f>R1004*S1004</f>
        <v>90000</v>
      </c>
      <c r="U1004" s="37">
        <f t="shared" si="51"/>
        <v>100800.00000000001</v>
      </c>
      <c r="V1004" s="38" t="s">
        <v>50</v>
      </c>
      <c r="W1004" s="33">
        <v>2016</v>
      </c>
      <c r="X1004" s="39" t="s">
        <v>50</v>
      </c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</row>
    <row r="1005" spans="1:102" ht="50.1" customHeight="1">
      <c r="A1005" s="30" t="s">
        <v>2632</v>
      </c>
      <c r="B1005" s="31" t="s">
        <v>35</v>
      </c>
      <c r="C1005" s="32" t="s">
        <v>2633</v>
      </c>
      <c r="D1005" s="32" t="s">
        <v>2634</v>
      </c>
      <c r="E1005" s="32" t="s">
        <v>2635</v>
      </c>
      <c r="F1005" s="32" t="s">
        <v>2636</v>
      </c>
      <c r="G1005" s="33" t="s">
        <v>40</v>
      </c>
      <c r="H1005" s="34">
        <v>0</v>
      </c>
      <c r="I1005" s="33" t="s">
        <v>41</v>
      </c>
      <c r="J1005" s="33" t="s">
        <v>42</v>
      </c>
      <c r="K1005" s="33" t="s">
        <v>43</v>
      </c>
      <c r="L1005" s="33" t="s">
        <v>44</v>
      </c>
      <c r="M1005" s="33" t="s">
        <v>45</v>
      </c>
      <c r="N1005" s="33" t="s">
        <v>46</v>
      </c>
      <c r="O1005" s="33" t="s">
        <v>109</v>
      </c>
      <c r="P1005" s="33" t="s">
        <v>48</v>
      </c>
      <c r="Q1005" s="33" t="s">
        <v>49</v>
      </c>
      <c r="R1005" s="35">
        <v>300</v>
      </c>
      <c r="S1005" s="35">
        <v>550</v>
      </c>
      <c r="T1005" s="36">
        <v>0</v>
      </c>
      <c r="U1005" s="37">
        <f t="shared" si="51"/>
        <v>0</v>
      </c>
      <c r="V1005" s="38" t="s">
        <v>50</v>
      </c>
      <c r="W1005" s="33">
        <v>2016</v>
      </c>
      <c r="X1005" s="39">
        <v>11</v>
      </c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</row>
    <row r="1006" spans="1:102" ht="50.1" customHeight="1">
      <c r="A1006" s="46" t="s">
        <v>2637</v>
      </c>
      <c r="B1006" s="31" t="s">
        <v>35</v>
      </c>
      <c r="C1006" s="47" t="s">
        <v>2633</v>
      </c>
      <c r="D1006" s="47" t="s">
        <v>2634</v>
      </c>
      <c r="E1006" s="47" t="s">
        <v>2635</v>
      </c>
      <c r="F1006" s="47" t="s">
        <v>2636</v>
      </c>
      <c r="G1006" s="31" t="s">
        <v>40</v>
      </c>
      <c r="H1006" s="31">
        <v>0</v>
      </c>
      <c r="I1006" s="33">
        <v>590000000</v>
      </c>
      <c r="J1006" s="33" t="s">
        <v>42</v>
      </c>
      <c r="K1006" s="31" t="s">
        <v>172</v>
      </c>
      <c r="L1006" s="33" t="s">
        <v>44</v>
      </c>
      <c r="M1006" s="31" t="s">
        <v>45</v>
      </c>
      <c r="N1006" s="31" t="s">
        <v>46</v>
      </c>
      <c r="O1006" s="33" t="s">
        <v>113</v>
      </c>
      <c r="P1006" s="33">
        <v>796</v>
      </c>
      <c r="Q1006" s="31" t="s">
        <v>49</v>
      </c>
      <c r="R1006" s="48">
        <v>300</v>
      </c>
      <c r="S1006" s="48">
        <v>550</v>
      </c>
      <c r="T1006" s="49">
        <f>R1006*S1006</f>
        <v>165000</v>
      </c>
      <c r="U1006" s="49">
        <f t="shared" si="51"/>
        <v>184800.00000000003</v>
      </c>
      <c r="V1006" s="70"/>
      <c r="W1006" s="33">
        <v>2016</v>
      </c>
      <c r="X1006" s="31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</row>
    <row r="1007" spans="1:102" ht="50.1" customHeight="1">
      <c r="A1007" s="30" t="s">
        <v>2638</v>
      </c>
      <c r="B1007" s="31" t="s">
        <v>35</v>
      </c>
      <c r="C1007" s="32" t="s">
        <v>2639</v>
      </c>
      <c r="D1007" s="32" t="s">
        <v>2634</v>
      </c>
      <c r="E1007" s="32" t="s">
        <v>2640</v>
      </c>
      <c r="F1007" s="32" t="s">
        <v>2641</v>
      </c>
      <c r="G1007" s="33" t="s">
        <v>40</v>
      </c>
      <c r="H1007" s="34">
        <v>0</v>
      </c>
      <c r="I1007" s="33" t="s">
        <v>41</v>
      </c>
      <c r="J1007" s="33" t="s">
        <v>42</v>
      </c>
      <c r="K1007" s="33" t="s">
        <v>43</v>
      </c>
      <c r="L1007" s="33" t="s">
        <v>44</v>
      </c>
      <c r="M1007" s="33" t="s">
        <v>45</v>
      </c>
      <c r="N1007" s="33" t="s">
        <v>46</v>
      </c>
      <c r="O1007" s="33" t="s">
        <v>109</v>
      </c>
      <c r="P1007" s="33" t="s">
        <v>48</v>
      </c>
      <c r="Q1007" s="33" t="s">
        <v>49</v>
      </c>
      <c r="R1007" s="35">
        <v>300</v>
      </c>
      <c r="S1007" s="35">
        <v>550</v>
      </c>
      <c r="T1007" s="36">
        <v>0</v>
      </c>
      <c r="U1007" s="37">
        <f t="shared" si="51"/>
        <v>0</v>
      </c>
      <c r="V1007" s="38" t="s">
        <v>50</v>
      </c>
      <c r="W1007" s="33">
        <v>2016</v>
      </c>
      <c r="X1007" s="39">
        <v>11</v>
      </c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</row>
    <row r="1008" spans="1:102" s="45" customFormat="1" ht="50.1" customHeight="1">
      <c r="A1008" s="76" t="s">
        <v>2642</v>
      </c>
      <c r="B1008" s="31" t="s">
        <v>35</v>
      </c>
      <c r="C1008" s="47" t="s">
        <v>2639</v>
      </c>
      <c r="D1008" s="47" t="s">
        <v>2634</v>
      </c>
      <c r="E1008" s="47" t="s">
        <v>2640</v>
      </c>
      <c r="F1008" s="47" t="s">
        <v>2641</v>
      </c>
      <c r="G1008" s="31" t="s">
        <v>40</v>
      </c>
      <c r="H1008" s="31">
        <v>0</v>
      </c>
      <c r="I1008" s="33">
        <v>590000000</v>
      </c>
      <c r="J1008" s="33" t="s">
        <v>42</v>
      </c>
      <c r="K1008" s="31" t="s">
        <v>172</v>
      </c>
      <c r="L1008" s="33" t="s">
        <v>44</v>
      </c>
      <c r="M1008" s="31" t="s">
        <v>45</v>
      </c>
      <c r="N1008" s="31" t="s">
        <v>46</v>
      </c>
      <c r="O1008" s="33" t="s">
        <v>113</v>
      </c>
      <c r="P1008" s="33">
        <v>796</v>
      </c>
      <c r="Q1008" s="31" t="s">
        <v>49</v>
      </c>
      <c r="R1008" s="48">
        <v>300</v>
      </c>
      <c r="S1008" s="48">
        <v>550</v>
      </c>
      <c r="T1008" s="49">
        <v>0</v>
      </c>
      <c r="U1008" s="49">
        <f t="shared" si="51"/>
        <v>0</v>
      </c>
      <c r="V1008" s="70"/>
      <c r="W1008" s="33">
        <v>2016</v>
      </c>
      <c r="X1008" s="31" t="s">
        <v>2643</v>
      </c>
      <c r="Y1008" s="42"/>
      <c r="Z1008" s="41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</row>
    <row r="1009" spans="1:102" s="45" customFormat="1" ht="50.1" customHeight="1">
      <c r="A1009" s="76" t="s">
        <v>2644</v>
      </c>
      <c r="B1009" s="31" t="s">
        <v>35</v>
      </c>
      <c r="C1009" s="47" t="s">
        <v>2639</v>
      </c>
      <c r="D1009" s="47" t="s">
        <v>2634</v>
      </c>
      <c r="E1009" s="47" t="s">
        <v>2640</v>
      </c>
      <c r="F1009" s="195" t="s">
        <v>2645</v>
      </c>
      <c r="G1009" s="31" t="s">
        <v>101</v>
      </c>
      <c r="H1009" s="31">
        <v>0</v>
      </c>
      <c r="I1009" s="33">
        <v>590000000</v>
      </c>
      <c r="J1009" s="33" t="s">
        <v>42</v>
      </c>
      <c r="K1009" s="31" t="s">
        <v>2646</v>
      </c>
      <c r="L1009" s="33" t="s">
        <v>44</v>
      </c>
      <c r="M1009" s="31" t="s">
        <v>86</v>
      </c>
      <c r="N1009" s="31" t="s">
        <v>46</v>
      </c>
      <c r="O1009" s="33" t="s">
        <v>481</v>
      </c>
      <c r="P1009" s="33">
        <v>796</v>
      </c>
      <c r="Q1009" s="31" t="s">
        <v>49</v>
      </c>
      <c r="R1009" s="48">
        <v>300</v>
      </c>
      <c r="S1009" s="48">
        <v>550</v>
      </c>
      <c r="T1009" s="49">
        <f>R1009*S1009</f>
        <v>165000</v>
      </c>
      <c r="U1009" s="49">
        <f t="shared" si="51"/>
        <v>184800.00000000003</v>
      </c>
      <c r="V1009" s="70"/>
      <c r="W1009" s="33">
        <v>2016</v>
      </c>
      <c r="X1009" s="31"/>
      <c r="Y1009" s="42"/>
      <c r="Z1009" s="41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</row>
    <row r="1010" spans="1:102" ht="50.1" customHeight="1">
      <c r="A1010" s="30" t="s">
        <v>2647</v>
      </c>
      <c r="B1010" s="31" t="s">
        <v>35</v>
      </c>
      <c r="C1010" s="32" t="s">
        <v>2648</v>
      </c>
      <c r="D1010" s="32" t="s">
        <v>2634</v>
      </c>
      <c r="E1010" s="32" t="s">
        <v>2649</v>
      </c>
      <c r="F1010" s="32" t="s">
        <v>2650</v>
      </c>
      <c r="G1010" s="33" t="s">
        <v>40</v>
      </c>
      <c r="H1010" s="34">
        <v>0</v>
      </c>
      <c r="I1010" s="33" t="s">
        <v>41</v>
      </c>
      <c r="J1010" s="33" t="s">
        <v>42</v>
      </c>
      <c r="K1010" s="33" t="s">
        <v>43</v>
      </c>
      <c r="L1010" s="33" t="s">
        <v>44</v>
      </c>
      <c r="M1010" s="33" t="s">
        <v>45</v>
      </c>
      <c r="N1010" s="33" t="s">
        <v>46</v>
      </c>
      <c r="O1010" s="33" t="s">
        <v>109</v>
      </c>
      <c r="P1010" s="33" t="s">
        <v>48</v>
      </c>
      <c r="Q1010" s="33" t="s">
        <v>49</v>
      </c>
      <c r="R1010" s="35">
        <v>200</v>
      </c>
      <c r="S1010" s="35">
        <v>650</v>
      </c>
      <c r="T1010" s="36">
        <v>0</v>
      </c>
      <c r="U1010" s="37">
        <f t="shared" si="51"/>
        <v>0</v>
      </c>
      <c r="V1010" s="38" t="s">
        <v>50</v>
      </c>
      <c r="W1010" s="33">
        <v>2016</v>
      </c>
      <c r="X1010" s="39">
        <v>11</v>
      </c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</row>
    <row r="1011" spans="1:102" s="45" customFormat="1" ht="50.1" customHeight="1">
      <c r="A1011" s="76" t="s">
        <v>2651</v>
      </c>
      <c r="B1011" s="31" t="s">
        <v>35</v>
      </c>
      <c r="C1011" s="47" t="s">
        <v>2648</v>
      </c>
      <c r="D1011" s="47" t="s">
        <v>2634</v>
      </c>
      <c r="E1011" s="47" t="s">
        <v>2649</v>
      </c>
      <c r="F1011" s="47" t="s">
        <v>2650</v>
      </c>
      <c r="G1011" s="31" t="s">
        <v>40</v>
      </c>
      <c r="H1011" s="31">
        <v>0</v>
      </c>
      <c r="I1011" s="33">
        <v>590000000</v>
      </c>
      <c r="J1011" s="33" t="s">
        <v>42</v>
      </c>
      <c r="K1011" s="31" t="s">
        <v>172</v>
      </c>
      <c r="L1011" s="33" t="s">
        <v>44</v>
      </c>
      <c r="M1011" s="31" t="s">
        <v>45</v>
      </c>
      <c r="N1011" s="31" t="s">
        <v>46</v>
      </c>
      <c r="O1011" s="33" t="s">
        <v>113</v>
      </c>
      <c r="P1011" s="33">
        <v>796</v>
      </c>
      <c r="Q1011" s="31" t="s">
        <v>49</v>
      </c>
      <c r="R1011" s="48">
        <v>200</v>
      </c>
      <c r="S1011" s="48">
        <v>650</v>
      </c>
      <c r="T1011" s="49">
        <v>0</v>
      </c>
      <c r="U1011" s="49">
        <f t="shared" si="51"/>
        <v>0</v>
      </c>
      <c r="V1011" s="70"/>
      <c r="W1011" s="33">
        <v>2016</v>
      </c>
      <c r="X1011" s="31" t="s">
        <v>2643</v>
      </c>
      <c r="Y1011" s="42"/>
      <c r="Z1011" s="41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</row>
    <row r="1012" spans="1:102" s="45" customFormat="1" ht="50.1" customHeight="1">
      <c r="A1012" s="76" t="s">
        <v>2652</v>
      </c>
      <c r="B1012" s="31" t="s">
        <v>35</v>
      </c>
      <c r="C1012" s="47" t="s">
        <v>2648</v>
      </c>
      <c r="D1012" s="47" t="s">
        <v>2634</v>
      </c>
      <c r="E1012" s="47" t="s">
        <v>2649</v>
      </c>
      <c r="F1012" s="47" t="s">
        <v>2653</v>
      </c>
      <c r="G1012" s="31" t="s">
        <v>101</v>
      </c>
      <c r="H1012" s="31">
        <v>0</v>
      </c>
      <c r="I1012" s="33">
        <v>590000000</v>
      </c>
      <c r="J1012" s="33" t="s">
        <v>42</v>
      </c>
      <c r="K1012" s="31" t="s">
        <v>2646</v>
      </c>
      <c r="L1012" s="33" t="s">
        <v>44</v>
      </c>
      <c r="M1012" s="31" t="s">
        <v>86</v>
      </c>
      <c r="N1012" s="31" t="s">
        <v>46</v>
      </c>
      <c r="O1012" s="33" t="s">
        <v>481</v>
      </c>
      <c r="P1012" s="33">
        <v>796</v>
      </c>
      <c r="Q1012" s="31" t="s">
        <v>49</v>
      </c>
      <c r="R1012" s="48">
        <v>200</v>
      </c>
      <c r="S1012" s="48">
        <v>650</v>
      </c>
      <c r="T1012" s="49">
        <f t="shared" ref="T1012:T1017" si="52">R1012*S1012</f>
        <v>130000</v>
      </c>
      <c r="U1012" s="49">
        <f t="shared" si="51"/>
        <v>145600</v>
      </c>
      <c r="V1012" s="70"/>
      <c r="W1012" s="33">
        <v>2016</v>
      </c>
      <c r="X1012" s="31"/>
      <c r="Y1012" s="42"/>
      <c r="Z1012" s="41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</row>
    <row r="1013" spans="1:102" ht="50.1" customHeight="1">
      <c r="A1013" s="30" t="s">
        <v>2654</v>
      </c>
      <c r="B1013" s="31" t="s">
        <v>35</v>
      </c>
      <c r="C1013" s="32" t="s">
        <v>2655</v>
      </c>
      <c r="D1013" s="32" t="s">
        <v>2634</v>
      </c>
      <c r="E1013" s="32" t="s">
        <v>2656</v>
      </c>
      <c r="F1013" s="32" t="s">
        <v>2657</v>
      </c>
      <c r="G1013" s="33" t="s">
        <v>40</v>
      </c>
      <c r="H1013" s="34">
        <v>0</v>
      </c>
      <c r="I1013" s="33" t="s">
        <v>41</v>
      </c>
      <c r="J1013" s="33" t="s">
        <v>42</v>
      </c>
      <c r="K1013" s="33" t="s">
        <v>43</v>
      </c>
      <c r="L1013" s="33" t="s">
        <v>44</v>
      </c>
      <c r="M1013" s="33" t="s">
        <v>45</v>
      </c>
      <c r="N1013" s="33" t="s">
        <v>46</v>
      </c>
      <c r="O1013" s="33" t="s">
        <v>109</v>
      </c>
      <c r="P1013" s="33" t="s">
        <v>48</v>
      </c>
      <c r="Q1013" s="33" t="s">
        <v>49</v>
      </c>
      <c r="R1013" s="35">
        <v>200</v>
      </c>
      <c r="S1013" s="35">
        <v>650</v>
      </c>
      <c r="T1013" s="36">
        <f t="shared" si="52"/>
        <v>130000</v>
      </c>
      <c r="U1013" s="37">
        <f t="shared" si="51"/>
        <v>145600</v>
      </c>
      <c r="V1013" s="38" t="s">
        <v>50</v>
      </c>
      <c r="W1013" s="33">
        <v>2016</v>
      </c>
      <c r="X1013" s="39" t="s">
        <v>50</v>
      </c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</row>
    <row r="1014" spans="1:102" ht="50.1" customHeight="1">
      <c r="A1014" s="30" t="s">
        <v>2658</v>
      </c>
      <c r="B1014" s="31" t="s">
        <v>35</v>
      </c>
      <c r="C1014" s="32" t="s">
        <v>2659</v>
      </c>
      <c r="D1014" s="32" t="s">
        <v>2634</v>
      </c>
      <c r="E1014" s="32" t="s">
        <v>2660</v>
      </c>
      <c r="F1014" s="32" t="s">
        <v>2661</v>
      </c>
      <c r="G1014" s="33" t="s">
        <v>40</v>
      </c>
      <c r="H1014" s="34">
        <v>0</v>
      </c>
      <c r="I1014" s="33" t="s">
        <v>41</v>
      </c>
      <c r="J1014" s="33" t="s">
        <v>42</v>
      </c>
      <c r="K1014" s="33" t="s">
        <v>43</v>
      </c>
      <c r="L1014" s="33" t="s">
        <v>44</v>
      </c>
      <c r="M1014" s="33" t="s">
        <v>45</v>
      </c>
      <c r="N1014" s="33" t="s">
        <v>46</v>
      </c>
      <c r="O1014" s="33" t="s">
        <v>109</v>
      </c>
      <c r="P1014" s="33" t="s">
        <v>48</v>
      </c>
      <c r="Q1014" s="33" t="s">
        <v>49</v>
      </c>
      <c r="R1014" s="35">
        <v>150</v>
      </c>
      <c r="S1014" s="35">
        <v>800</v>
      </c>
      <c r="T1014" s="36">
        <f t="shared" si="52"/>
        <v>120000</v>
      </c>
      <c r="U1014" s="37">
        <f t="shared" si="51"/>
        <v>134400</v>
      </c>
      <c r="V1014" s="38" t="s">
        <v>50</v>
      </c>
      <c r="W1014" s="33">
        <v>2016</v>
      </c>
      <c r="X1014" s="39" t="s">
        <v>50</v>
      </c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</row>
    <row r="1015" spans="1:102" ht="50.1" customHeight="1">
      <c r="A1015" s="30" t="s">
        <v>2662</v>
      </c>
      <c r="B1015" s="31" t="s">
        <v>35</v>
      </c>
      <c r="C1015" s="32" t="s">
        <v>2663</v>
      </c>
      <c r="D1015" s="32" t="s">
        <v>2634</v>
      </c>
      <c r="E1015" s="32" t="s">
        <v>2664</v>
      </c>
      <c r="F1015" s="32" t="s">
        <v>2665</v>
      </c>
      <c r="G1015" s="33" t="s">
        <v>40</v>
      </c>
      <c r="H1015" s="34">
        <v>0</v>
      </c>
      <c r="I1015" s="33" t="s">
        <v>41</v>
      </c>
      <c r="J1015" s="33" t="s">
        <v>42</v>
      </c>
      <c r="K1015" s="33" t="s">
        <v>43</v>
      </c>
      <c r="L1015" s="33" t="s">
        <v>44</v>
      </c>
      <c r="M1015" s="33" t="s">
        <v>45</v>
      </c>
      <c r="N1015" s="33" t="s">
        <v>46</v>
      </c>
      <c r="O1015" s="33" t="s">
        <v>109</v>
      </c>
      <c r="P1015" s="33" t="s">
        <v>48</v>
      </c>
      <c r="Q1015" s="33" t="s">
        <v>49</v>
      </c>
      <c r="R1015" s="35">
        <v>150</v>
      </c>
      <c r="S1015" s="35">
        <v>200</v>
      </c>
      <c r="T1015" s="36">
        <f t="shared" si="52"/>
        <v>30000</v>
      </c>
      <c r="U1015" s="37">
        <f t="shared" si="51"/>
        <v>33600</v>
      </c>
      <c r="V1015" s="38" t="s">
        <v>50</v>
      </c>
      <c r="W1015" s="33">
        <v>2016</v>
      </c>
      <c r="X1015" s="39" t="s">
        <v>50</v>
      </c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</row>
    <row r="1016" spans="1:102" ht="50.1" customHeight="1">
      <c r="A1016" s="30" t="s">
        <v>2666</v>
      </c>
      <c r="B1016" s="31" t="s">
        <v>35</v>
      </c>
      <c r="C1016" s="32" t="s">
        <v>2667</v>
      </c>
      <c r="D1016" s="32" t="s">
        <v>2634</v>
      </c>
      <c r="E1016" s="32" t="s">
        <v>2668</v>
      </c>
      <c r="F1016" s="32" t="s">
        <v>2669</v>
      </c>
      <c r="G1016" s="33" t="s">
        <v>40</v>
      </c>
      <c r="H1016" s="34">
        <v>0</v>
      </c>
      <c r="I1016" s="33" t="s">
        <v>41</v>
      </c>
      <c r="J1016" s="33" t="s">
        <v>42</v>
      </c>
      <c r="K1016" s="33" t="s">
        <v>43</v>
      </c>
      <c r="L1016" s="33" t="s">
        <v>44</v>
      </c>
      <c r="M1016" s="33" t="s">
        <v>45</v>
      </c>
      <c r="N1016" s="33" t="s">
        <v>46</v>
      </c>
      <c r="O1016" s="33" t="s">
        <v>109</v>
      </c>
      <c r="P1016" s="33" t="s">
        <v>48</v>
      </c>
      <c r="Q1016" s="33" t="s">
        <v>49</v>
      </c>
      <c r="R1016" s="35">
        <v>150</v>
      </c>
      <c r="S1016" s="35">
        <v>220</v>
      </c>
      <c r="T1016" s="36">
        <f t="shared" si="52"/>
        <v>33000</v>
      </c>
      <c r="U1016" s="37">
        <f t="shared" si="51"/>
        <v>36960</v>
      </c>
      <c r="V1016" s="38" t="s">
        <v>50</v>
      </c>
      <c r="W1016" s="33">
        <v>2016</v>
      </c>
      <c r="X1016" s="39" t="s">
        <v>50</v>
      </c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</row>
    <row r="1017" spans="1:102" ht="50.1" customHeight="1">
      <c r="A1017" s="30" t="s">
        <v>2670</v>
      </c>
      <c r="B1017" s="31" t="s">
        <v>35</v>
      </c>
      <c r="C1017" s="32" t="s">
        <v>2671</v>
      </c>
      <c r="D1017" s="32" t="s">
        <v>2634</v>
      </c>
      <c r="E1017" s="32" t="s">
        <v>2672</v>
      </c>
      <c r="F1017" s="32" t="s">
        <v>2673</v>
      </c>
      <c r="G1017" s="33" t="s">
        <v>40</v>
      </c>
      <c r="H1017" s="34">
        <v>0</v>
      </c>
      <c r="I1017" s="33" t="s">
        <v>41</v>
      </c>
      <c r="J1017" s="33" t="s">
        <v>42</v>
      </c>
      <c r="K1017" s="33" t="s">
        <v>43</v>
      </c>
      <c r="L1017" s="33" t="s">
        <v>44</v>
      </c>
      <c r="M1017" s="33" t="s">
        <v>45</v>
      </c>
      <c r="N1017" s="33" t="s">
        <v>46</v>
      </c>
      <c r="O1017" s="33" t="s">
        <v>109</v>
      </c>
      <c r="P1017" s="33" t="s">
        <v>48</v>
      </c>
      <c r="Q1017" s="33" t="s">
        <v>49</v>
      </c>
      <c r="R1017" s="35">
        <v>150</v>
      </c>
      <c r="S1017" s="35">
        <v>360</v>
      </c>
      <c r="T1017" s="36">
        <f t="shared" si="52"/>
        <v>54000</v>
      </c>
      <c r="U1017" s="37">
        <f t="shared" si="51"/>
        <v>60480.000000000007</v>
      </c>
      <c r="V1017" s="38" t="s">
        <v>50</v>
      </c>
      <c r="W1017" s="33">
        <v>2016</v>
      </c>
      <c r="X1017" s="39" t="s">
        <v>50</v>
      </c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</row>
    <row r="1018" spans="1:102" ht="50.1" customHeight="1">
      <c r="A1018" s="30" t="s">
        <v>2674</v>
      </c>
      <c r="B1018" s="31" t="s">
        <v>35</v>
      </c>
      <c r="C1018" s="32" t="s">
        <v>2675</v>
      </c>
      <c r="D1018" s="32" t="s">
        <v>2676</v>
      </c>
      <c r="E1018" s="32" t="s">
        <v>2677</v>
      </c>
      <c r="F1018" s="32" t="s">
        <v>2678</v>
      </c>
      <c r="G1018" s="33" t="s">
        <v>40</v>
      </c>
      <c r="H1018" s="34">
        <v>0</v>
      </c>
      <c r="I1018" s="33" t="s">
        <v>41</v>
      </c>
      <c r="J1018" s="33" t="s">
        <v>42</v>
      </c>
      <c r="K1018" s="33" t="s">
        <v>379</v>
      </c>
      <c r="L1018" s="33" t="s">
        <v>300</v>
      </c>
      <c r="M1018" s="33" t="s">
        <v>71</v>
      </c>
      <c r="N1018" s="33" t="s">
        <v>423</v>
      </c>
      <c r="O1018" s="33" t="s">
        <v>73</v>
      </c>
      <c r="P1018" s="33" t="s">
        <v>48</v>
      </c>
      <c r="Q1018" s="33" t="s">
        <v>49</v>
      </c>
      <c r="R1018" s="35">
        <v>28</v>
      </c>
      <c r="S1018" s="35">
        <v>5140</v>
      </c>
      <c r="T1018" s="36">
        <v>0</v>
      </c>
      <c r="U1018" s="37">
        <f t="shared" si="51"/>
        <v>0</v>
      </c>
      <c r="V1018" s="38" t="s">
        <v>50</v>
      </c>
      <c r="W1018" s="33">
        <v>2016</v>
      </c>
      <c r="X1018" s="39">
        <v>11</v>
      </c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</row>
    <row r="1019" spans="1:102" ht="50.1" customHeight="1">
      <c r="A1019" s="46" t="s">
        <v>2679</v>
      </c>
      <c r="B1019" s="31" t="s">
        <v>35</v>
      </c>
      <c r="C1019" s="47" t="s">
        <v>2675</v>
      </c>
      <c r="D1019" s="47" t="s">
        <v>2676</v>
      </c>
      <c r="E1019" s="47" t="s">
        <v>2677</v>
      </c>
      <c r="F1019" s="47" t="s">
        <v>2678</v>
      </c>
      <c r="G1019" s="33" t="s">
        <v>40</v>
      </c>
      <c r="H1019" s="31">
        <v>0</v>
      </c>
      <c r="I1019" s="33" t="s">
        <v>41</v>
      </c>
      <c r="J1019" s="33" t="s">
        <v>42</v>
      </c>
      <c r="K1019" s="33" t="s">
        <v>381</v>
      </c>
      <c r="L1019" s="33" t="s">
        <v>300</v>
      </c>
      <c r="M1019" s="33" t="s">
        <v>71</v>
      </c>
      <c r="N1019" s="33" t="s">
        <v>423</v>
      </c>
      <c r="O1019" s="33" t="s">
        <v>113</v>
      </c>
      <c r="P1019" s="33" t="s">
        <v>48</v>
      </c>
      <c r="Q1019" s="33" t="s">
        <v>49</v>
      </c>
      <c r="R1019" s="68">
        <v>28</v>
      </c>
      <c r="S1019" s="59">
        <v>5140</v>
      </c>
      <c r="T1019" s="49">
        <f>R1019*S1019</f>
        <v>143920</v>
      </c>
      <c r="U1019" s="49">
        <f t="shared" si="51"/>
        <v>161190.40000000002</v>
      </c>
      <c r="V1019" s="71"/>
      <c r="W1019" s="33">
        <v>2016</v>
      </c>
      <c r="X1019" s="96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</row>
    <row r="1020" spans="1:102" ht="50.1" customHeight="1">
      <c r="A1020" s="30" t="s">
        <v>2680</v>
      </c>
      <c r="B1020" s="31" t="s">
        <v>35</v>
      </c>
      <c r="C1020" s="32" t="s">
        <v>2675</v>
      </c>
      <c r="D1020" s="32" t="s">
        <v>2676</v>
      </c>
      <c r="E1020" s="32" t="s">
        <v>2677</v>
      </c>
      <c r="F1020" s="32" t="s">
        <v>2681</v>
      </c>
      <c r="G1020" s="33" t="s">
        <v>40</v>
      </c>
      <c r="H1020" s="34">
        <v>0</v>
      </c>
      <c r="I1020" s="33" t="s">
        <v>41</v>
      </c>
      <c r="J1020" s="33" t="s">
        <v>42</v>
      </c>
      <c r="K1020" s="33" t="s">
        <v>379</v>
      </c>
      <c r="L1020" s="33" t="s">
        <v>300</v>
      </c>
      <c r="M1020" s="33" t="s">
        <v>71</v>
      </c>
      <c r="N1020" s="33" t="s">
        <v>423</v>
      </c>
      <c r="O1020" s="33" t="s">
        <v>73</v>
      </c>
      <c r="P1020" s="33" t="s">
        <v>48</v>
      </c>
      <c r="Q1020" s="33" t="s">
        <v>49</v>
      </c>
      <c r="R1020" s="35">
        <v>10</v>
      </c>
      <c r="S1020" s="35">
        <v>5140</v>
      </c>
      <c r="T1020" s="36">
        <v>0</v>
      </c>
      <c r="U1020" s="37">
        <f t="shared" si="51"/>
        <v>0</v>
      </c>
      <c r="V1020" s="38" t="s">
        <v>50</v>
      </c>
      <c r="W1020" s="33">
        <v>2016</v>
      </c>
      <c r="X1020" s="39">
        <v>11</v>
      </c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</row>
    <row r="1021" spans="1:102" ht="50.1" customHeight="1">
      <c r="A1021" s="46" t="s">
        <v>2682</v>
      </c>
      <c r="B1021" s="31" t="s">
        <v>35</v>
      </c>
      <c r="C1021" s="47" t="s">
        <v>2675</v>
      </c>
      <c r="D1021" s="47" t="s">
        <v>2676</v>
      </c>
      <c r="E1021" s="47" t="s">
        <v>2677</v>
      </c>
      <c r="F1021" s="47" t="s">
        <v>2681</v>
      </c>
      <c r="G1021" s="33" t="s">
        <v>40</v>
      </c>
      <c r="H1021" s="31">
        <v>0</v>
      </c>
      <c r="I1021" s="33" t="s">
        <v>41</v>
      </c>
      <c r="J1021" s="33" t="s">
        <v>42</v>
      </c>
      <c r="K1021" s="33" t="s">
        <v>381</v>
      </c>
      <c r="L1021" s="33" t="s">
        <v>300</v>
      </c>
      <c r="M1021" s="33" t="s">
        <v>71</v>
      </c>
      <c r="N1021" s="33" t="s">
        <v>423</v>
      </c>
      <c r="O1021" s="33" t="s">
        <v>113</v>
      </c>
      <c r="P1021" s="33" t="s">
        <v>48</v>
      </c>
      <c r="Q1021" s="33" t="s">
        <v>49</v>
      </c>
      <c r="R1021" s="68">
        <v>10</v>
      </c>
      <c r="S1021" s="59">
        <v>5140</v>
      </c>
      <c r="T1021" s="49">
        <f>R1021*S1021</f>
        <v>51400</v>
      </c>
      <c r="U1021" s="49">
        <f t="shared" si="51"/>
        <v>57568.000000000007</v>
      </c>
      <c r="V1021" s="71"/>
      <c r="W1021" s="33">
        <v>2016</v>
      </c>
      <c r="X1021" s="96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</row>
    <row r="1022" spans="1:102" ht="50.1" customHeight="1">
      <c r="A1022" s="30" t="s">
        <v>2683</v>
      </c>
      <c r="B1022" s="31" t="s">
        <v>35</v>
      </c>
      <c r="C1022" s="32" t="s">
        <v>2675</v>
      </c>
      <c r="D1022" s="32" t="s">
        <v>2676</v>
      </c>
      <c r="E1022" s="32" t="s">
        <v>2677</v>
      </c>
      <c r="F1022" s="32" t="s">
        <v>2684</v>
      </c>
      <c r="G1022" s="33" t="s">
        <v>40</v>
      </c>
      <c r="H1022" s="34">
        <v>0</v>
      </c>
      <c r="I1022" s="33" t="s">
        <v>41</v>
      </c>
      <c r="J1022" s="33" t="s">
        <v>42</v>
      </c>
      <c r="K1022" s="33" t="s">
        <v>379</v>
      </c>
      <c r="L1022" s="33" t="s">
        <v>300</v>
      </c>
      <c r="M1022" s="33" t="s">
        <v>71</v>
      </c>
      <c r="N1022" s="33" t="s">
        <v>423</v>
      </c>
      <c r="O1022" s="33" t="s">
        <v>73</v>
      </c>
      <c r="P1022" s="33" t="s">
        <v>48</v>
      </c>
      <c r="Q1022" s="33" t="s">
        <v>49</v>
      </c>
      <c r="R1022" s="35">
        <v>3</v>
      </c>
      <c r="S1022" s="35">
        <v>5140</v>
      </c>
      <c r="T1022" s="36">
        <v>0</v>
      </c>
      <c r="U1022" s="37">
        <f t="shared" si="51"/>
        <v>0</v>
      </c>
      <c r="V1022" s="38" t="s">
        <v>50</v>
      </c>
      <c r="W1022" s="33">
        <v>2016</v>
      </c>
      <c r="X1022" s="39">
        <v>11</v>
      </c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</row>
    <row r="1023" spans="1:102" ht="50.1" customHeight="1">
      <c r="A1023" s="46" t="s">
        <v>2685</v>
      </c>
      <c r="B1023" s="31" t="s">
        <v>35</v>
      </c>
      <c r="C1023" s="47" t="s">
        <v>2675</v>
      </c>
      <c r="D1023" s="47" t="s">
        <v>2676</v>
      </c>
      <c r="E1023" s="47" t="s">
        <v>2677</v>
      </c>
      <c r="F1023" s="47" t="s">
        <v>2684</v>
      </c>
      <c r="G1023" s="33" t="s">
        <v>40</v>
      </c>
      <c r="H1023" s="31">
        <v>0</v>
      </c>
      <c r="I1023" s="33" t="s">
        <v>41</v>
      </c>
      <c r="J1023" s="33" t="s">
        <v>42</v>
      </c>
      <c r="K1023" s="33" t="s">
        <v>381</v>
      </c>
      <c r="L1023" s="33" t="s">
        <v>300</v>
      </c>
      <c r="M1023" s="33" t="s">
        <v>71</v>
      </c>
      <c r="N1023" s="33" t="s">
        <v>423</v>
      </c>
      <c r="O1023" s="33" t="s">
        <v>113</v>
      </c>
      <c r="P1023" s="33" t="s">
        <v>48</v>
      </c>
      <c r="Q1023" s="33" t="s">
        <v>49</v>
      </c>
      <c r="R1023" s="68">
        <v>3</v>
      </c>
      <c r="S1023" s="59">
        <v>5140</v>
      </c>
      <c r="T1023" s="49">
        <f>R1023*S1023</f>
        <v>15420</v>
      </c>
      <c r="U1023" s="49">
        <f t="shared" si="51"/>
        <v>17270.400000000001</v>
      </c>
      <c r="V1023" s="71"/>
      <c r="W1023" s="33">
        <v>2016</v>
      </c>
      <c r="X1023" s="96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</row>
    <row r="1024" spans="1:102" ht="50.1" customHeight="1">
      <c r="A1024" s="30" t="s">
        <v>2686</v>
      </c>
      <c r="B1024" s="31" t="s">
        <v>35</v>
      </c>
      <c r="C1024" s="32" t="s">
        <v>2687</v>
      </c>
      <c r="D1024" s="32" t="s">
        <v>2688</v>
      </c>
      <c r="E1024" s="32" t="s">
        <v>2689</v>
      </c>
      <c r="F1024" s="32" t="s">
        <v>2690</v>
      </c>
      <c r="G1024" s="33" t="s">
        <v>40</v>
      </c>
      <c r="H1024" s="34">
        <v>0</v>
      </c>
      <c r="I1024" s="33" t="s">
        <v>41</v>
      </c>
      <c r="J1024" s="33" t="s">
        <v>42</v>
      </c>
      <c r="K1024" s="33" t="s">
        <v>43</v>
      </c>
      <c r="L1024" s="33" t="s">
        <v>44</v>
      </c>
      <c r="M1024" s="33" t="s">
        <v>45</v>
      </c>
      <c r="N1024" s="33" t="s">
        <v>46</v>
      </c>
      <c r="O1024" s="33" t="s">
        <v>109</v>
      </c>
      <c r="P1024" s="33" t="s">
        <v>48</v>
      </c>
      <c r="Q1024" s="33" t="s">
        <v>49</v>
      </c>
      <c r="R1024" s="35">
        <v>170</v>
      </c>
      <c r="S1024" s="35">
        <v>70</v>
      </c>
      <c r="T1024" s="36">
        <v>0</v>
      </c>
      <c r="U1024" s="37">
        <f t="shared" si="51"/>
        <v>0</v>
      </c>
      <c r="V1024" s="38" t="s">
        <v>50</v>
      </c>
      <c r="W1024" s="33">
        <v>2016</v>
      </c>
      <c r="X1024" s="39">
        <v>11</v>
      </c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</row>
    <row r="1025" spans="1:102" ht="50.1" customHeight="1">
      <c r="A1025" s="46" t="s">
        <v>2691</v>
      </c>
      <c r="B1025" s="31" t="s">
        <v>35</v>
      </c>
      <c r="C1025" s="47" t="s">
        <v>2687</v>
      </c>
      <c r="D1025" s="47" t="s">
        <v>2688</v>
      </c>
      <c r="E1025" s="47" t="s">
        <v>2689</v>
      </c>
      <c r="F1025" s="47" t="s">
        <v>2690</v>
      </c>
      <c r="G1025" s="31" t="s">
        <v>40</v>
      </c>
      <c r="H1025" s="31">
        <v>0</v>
      </c>
      <c r="I1025" s="33">
        <v>590000000</v>
      </c>
      <c r="J1025" s="33" t="s">
        <v>42</v>
      </c>
      <c r="K1025" s="31" t="s">
        <v>172</v>
      </c>
      <c r="L1025" s="33" t="s">
        <v>44</v>
      </c>
      <c r="M1025" s="31" t="s">
        <v>45</v>
      </c>
      <c r="N1025" s="31" t="s">
        <v>46</v>
      </c>
      <c r="O1025" s="33" t="s">
        <v>113</v>
      </c>
      <c r="P1025" s="33">
        <v>796</v>
      </c>
      <c r="Q1025" s="31" t="s">
        <v>49</v>
      </c>
      <c r="R1025" s="48">
        <v>170</v>
      </c>
      <c r="S1025" s="48">
        <v>70</v>
      </c>
      <c r="T1025" s="49">
        <f>R1025*S1025</f>
        <v>11900</v>
      </c>
      <c r="U1025" s="49">
        <f t="shared" si="51"/>
        <v>13328.000000000002</v>
      </c>
      <c r="V1025" s="70"/>
      <c r="W1025" s="33">
        <v>2016</v>
      </c>
      <c r="X1025" s="31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</row>
    <row r="1026" spans="1:102" ht="50.1" customHeight="1">
      <c r="A1026" s="30" t="s">
        <v>2692</v>
      </c>
      <c r="B1026" s="31" t="s">
        <v>35</v>
      </c>
      <c r="C1026" s="32" t="s">
        <v>2687</v>
      </c>
      <c r="D1026" s="32" t="s">
        <v>2688</v>
      </c>
      <c r="E1026" s="32" t="s">
        <v>2689</v>
      </c>
      <c r="F1026" s="32" t="s">
        <v>2693</v>
      </c>
      <c r="G1026" s="33" t="s">
        <v>40</v>
      </c>
      <c r="H1026" s="34">
        <v>0</v>
      </c>
      <c r="I1026" s="33" t="s">
        <v>41</v>
      </c>
      <c r="J1026" s="33" t="s">
        <v>42</v>
      </c>
      <c r="K1026" s="33" t="s">
        <v>43</v>
      </c>
      <c r="L1026" s="33" t="s">
        <v>44</v>
      </c>
      <c r="M1026" s="33" t="s">
        <v>45</v>
      </c>
      <c r="N1026" s="33" t="s">
        <v>46</v>
      </c>
      <c r="O1026" s="33" t="s">
        <v>109</v>
      </c>
      <c r="P1026" s="33" t="s">
        <v>48</v>
      </c>
      <c r="Q1026" s="33" t="s">
        <v>49</v>
      </c>
      <c r="R1026" s="35">
        <v>300</v>
      </c>
      <c r="S1026" s="35">
        <v>75</v>
      </c>
      <c r="T1026" s="36">
        <f>R1026*S1026</f>
        <v>22500</v>
      </c>
      <c r="U1026" s="37">
        <f t="shared" si="51"/>
        <v>25200.000000000004</v>
      </c>
      <c r="V1026" s="38" t="s">
        <v>50</v>
      </c>
      <c r="W1026" s="33">
        <v>2016</v>
      </c>
      <c r="X1026" s="39" t="s">
        <v>50</v>
      </c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</row>
    <row r="1027" spans="1:102" ht="50.1" customHeight="1">
      <c r="A1027" s="30" t="s">
        <v>2694</v>
      </c>
      <c r="B1027" s="31" t="s">
        <v>35</v>
      </c>
      <c r="C1027" s="32" t="s">
        <v>2687</v>
      </c>
      <c r="D1027" s="32" t="s">
        <v>2688</v>
      </c>
      <c r="E1027" s="32" t="s">
        <v>2689</v>
      </c>
      <c r="F1027" s="32" t="s">
        <v>2695</v>
      </c>
      <c r="G1027" s="33" t="s">
        <v>40</v>
      </c>
      <c r="H1027" s="34">
        <v>0</v>
      </c>
      <c r="I1027" s="33" t="s">
        <v>41</v>
      </c>
      <c r="J1027" s="33" t="s">
        <v>42</v>
      </c>
      <c r="K1027" s="33" t="s">
        <v>43</v>
      </c>
      <c r="L1027" s="33" t="s">
        <v>44</v>
      </c>
      <c r="M1027" s="33" t="s">
        <v>45</v>
      </c>
      <c r="N1027" s="33" t="s">
        <v>46</v>
      </c>
      <c r="O1027" s="33" t="s">
        <v>109</v>
      </c>
      <c r="P1027" s="33" t="s">
        <v>48</v>
      </c>
      <c r="Q1027" s="33" t="s">
        <v>49</v>
      </c>
      <c r="R1027" s="35">
        <v>300</v>
      </c>
      <c r="S1027" s="35">
        <v>75</v>
      </c>
      <c r="T1027" s="36">
        <f>R1027*S1027</f>
        <v>22500</v>
      </c>
      <c r="U1027" s="37">
        <f t="shared" si="51"/>
        <v>25200.000000000004</v>
      </c>
      <c r="V1027" s="38" t="s">
        <v>50</v>
      </c>
      <c r="W1027" s="33">
        <v>2016</v>
      </c>
      <c r="X1027" s="39" t="s">
        <v>50</v>
      </c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</row>
    <row r="1028" spans="1:102" ht="50.1" customHeight="1">
      <c r="A1028" s="30" t="s">
        <v>2696</v>
      </c>
      <c r="B1028" s="31" t="s">
        <v>35</v>
      </c>
      <c r="C1028" s="32" t="s">
        <v>2697</v>
      </c>
      <c r="D1028" s="32" t="s">
        <v>2688</v>
      </c>
      <c r="E1028" s="32" t="s">
        <v>2698</v>
      </c>
      <c r="F1028" s="32" t="s">
        <v>2699</v>
      </c>
      <c r="G1028" s="33" t="s">
        <v>40</v>
      </c>
      <c r="H1028" s="34">
        <v>0</v>
      </c>
      <c r="I1028" s="33" t="s">
        <v>41</v>
      </c>
      <c r="J1028" s="33" t="s">
        <v>42</v>
      </c>
      <c r="K1028" s="33" t="s">
        <v>43</v>
      </c>
      <c r="L1028" s="33" t="s">
        <v>44</v>
      </c>
      <c r="M1028" s="33" t="s">
        <v>45</v>
      </c>
      <c r="N1028" s="33" t="s">
        <v>46</v>
      </c>
      <c r="O1028" s="33" t="s">
        <v>109</v>
      </c>
      <c r="P1028" s="33" t="s">
        <v>48</v>
      </c>
      <c r="Q1028" s="33" t="s">
        <v>49</v>
      </c>
      <c r="R1028" s="35">
        <v>300</v>
      </c>
      <c r="S1028" s="35">
        <v>80</v>
      </c>
      <c r="T1028" s="36">
        <v>0</v>
      </c>
      <c r="U1028" s="37">
        <f t="shared" si="51"/>
        <v>0</v>
      </c>
      <c r="V1028" s="38" t="s">
        <v>50</v>
      </c>
      <c r="W1028" s="33">
        <v>2016</v>
      </c>
      <c r="X1028" s="39">
        <v>11</v>
      </c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</row>
    <row r="1029" spans="1:102" ht="50.1" customHeight="1">
      <c r="A1029" s="46" t="s">
        <v>2700</v>
      </c>
      <c r="B1029" s="31" t="s">
        <v>35</v>
      </c>
      <c r="C1029" s="47" t="s">
        <v>2697</v>
      </c>
      <c r="D1029" s="47" t="s">
        <v>2688</v>
      </c>
      <c r="E1029" s="47" t="s">
        <v>2698</v>
      </c>
      <c r="F1029" s="47" t="s">
        <v>2699</v>
      </c>
      <c r="G1029" s="31" t="s">
        <v>40</v>
      </c>
      <c r="H1029" s="31">
        <v>0</v>
      </c>
      <c r="I1029" s="33">
        <v>590000000</v>
      </c>
      <c r="J1029" s="33" t="s">
        <v>42</v>
      </c>
      <c r="K1029" s="31" t="s">
        <v>172</v>
      </c>
      <c r="L1029" s="33" t="s">
        <v>44</v>
      </c>
      <c r="M1029" s="31" t="s">
        <v>45</v>
      </c>
      <c r="N1029" s="31" t="s">
        <v>46</v>
      </c>
      <c r="O1029" s="33" t="s">
        <v>113</v>
      </c>
      <c r="P1029" s="33">
        <v>796</v>
      </c>
      <c r="Q1029" s="31" t="s">
        <v>49</v>
      </c>
      <c r="R1029" s="48">
        <v>300</v>
      </c>
      <c r="S1029" s="48">
        <v>80</v>
      </c>
      <c r="T1029" s="49">
        <f>R1029*S1029</f>
        <v>24000</v>
      </c>
      <c r="U1029" s="49">
        <f t="shared" si="51"/>
        <v>26880.000000000004</v>
      </c>
      <c r="V1029" s="70"/>
      <c r="W1029" s="33">
        <v>2016</v>
      </c>
      <c r="X1029" s="31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</row>
    <row r="1030" spans="1:102" s="45" customFormat="1" ht="50.1" customHeight="1">
      <c r="A1030" s="30" t="s">
        <v>2701</v>
      </c>
      <c r="B1030" s="31" t="s">
        <v>35</v>
      </c>
      <c r="C1030" s="32" t="s">
        <v>2702</v>
      </c>
      <c r="D1030" s="32" t="s">
        <v>2688</v>
      </c>
      <c r="E1030" s="32" t="s">
        <v>2703</v>
      </c>
      <c r="F1030" s="32" t="s">
        <v>2704</v>
      </c>
      <c r="G1030" s="33" t="s">
        <v>40</v>
      </c>
      <c r="H1030" s="34">
        <v>0</v>
      </c>
      <c r="I1030" s="33">
        <v>590000000</v>
      </c>
      <c r="J1030" s="33" t="s">
        <v>42</v>
      </c>
      <c r="K1030" s="33" t="s">
        <v>43</v>
      </c>
      <c r="L1030" s="33" t="s">
        <v>44</v>
      </c>
      <c r="M1030" s="33" t="s">
        <v>45</v>
      </c>
      <c r="N1030" s="33" t="s">
        <v>46</v>
      </c>
      <c r="O1030" s="33" t="s">
        <v>109</v>
      </c>
      <c r="P1030" s="33">
        <v>796</v>
      </c>
      <c r="Q1030" s="33" t="s">
        <v>49</v>
      </c>
      <c r="R1030" s="185">
        <v>150</v>
      </c>
      <c r="S1030" s="185">
        <v>80</v>
      </c>
      <c r="T1030" s="36">
        <v>0</v>
      </c>
      <c r="U1030" s="37">
        <f t="shared" si="51"/>
        <v>0</v>
      </c>
      <c r="V1030" s="38" t="s">
        <v>50</v>
      </c>
      <c r="W1030" s="96">
        <v>2016</v>
      </c>
      <c r="X1030" s="39">
        <v>11</v>
      </c>
      <c r="Y1030" s="42"/>
      <c r="Z1030" s="41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</row>
    <row r="1031" spans="1:102" s="45" customFormat="1" ht="50.1" customHeight="1">
      <c r="A1031" s="76" t="s">
        <v>2705</v>
      </c>
      <c r="B1031" s="31" t="s">
        <v>35</v>
      </c>
      <c r="C1031" s="47" t="s">
        <v>2702</v>
      </c>
      <c r="D1031" s="47" t="s">
        <v>2688</v>
      </c>
      <c r="E1031" s="47" t="s">
        <v>2703</v>
      </c>
      <c r="F1031" s="47" t="s">
        <v>2704</v>
      </c>
      <c r="G1031" s="31" t="s">
        <v>40</v>
      </c>
      <c r="H1031" s="31">
        <v>0</v>
      </c>
      <c r="I1031" s="33">
        <v>590000000</v>
      </c>
      <c r="J1031" s="33" t="s">
        <v>42</v>
      </c>
      <c r="K1031" s="31" t="s">
        <v>172</v>
      </c>
      <c r="L1031" s="33" t="s">
        <v>44</v>
      </c>
      <c r="M1031" s="31" t="s">
        <v>45</v>
      </c>
      <c r="N1031" s="31" t="s">
        <v>46</v>
      </c>
      <c r="O1031" s="33" t="s">
        <v>113</v>
      </c>
      <c r="P1031" s="33">
        <v>796</v>
      </c>
      <c r="Q1031" s="31" t="s">
        <v>49</v>
      </c>
      <c r="R1031" s="48">
        <v>150</v>
      </c>
      <c r="S1031" s="48">
        <v>80</v>
      </c>
      <c r="T1031" s="49">
        <v>0</v>
      </c>
      <c r="U1031" s="49">
        <f t="shared" si="51"/>
        <v>0</v>
      </c>
      <c r="V1031" s="70"/>
      <c r="W1031" s="33">
        <v>2016</v>
      </c>
      <c r="X1031" s="31" t="s">
        <v>2706</v>
      </c>
      <c r="Y1031" s="42"/>
      <c r="Z1031" s="41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</row>
    <row r="1032" spans="1:102" s="45" customFormat="1" ht="50.1" customHeight="1">
      <c r="A1032" s="76" t="s">
        <v>2707</v>
      </c>
      <c r="B1032" s="31" t="s">
        <v>35</v>
      </c>
      <c r="C1032" s="47" t="s">
        <v>2702</v>
      </c>
      <c r="D1032" s="47" t="s">
        <v>2688</v>
      </c>
      <c r="E1032" s="47" t="s">
        <v>2703</v>
      </c>
      <c r="F1032" s="47" t="s">
        <v>2708</v>
      </c>
      <c r="G1032" s="31" t="s">
        <v>101</v>
      </c>
      <c r="H1032" s="31">
        <v>0</v>
      </c>
      <c r="I1032" s="33">
        <v>590000000</v>
      </c>
      <c r="J1032" s="33" t="s">
        <v>42</v>
      </c>
      <c r="K1032" s="31" t="s">
        <v>2646</v>
      </c>
      <c r="L1032" s="33" t="s">
        <v>44</v>
      </c>
      <c r="M1032" s="31" t="s">
        <v>86</v>
      </c>
      <c r="N1032" s="31" t="s">
        <v>46</v>
      </c>
      <c r="O1032" s="33" t="s">
        <v>481</v>
      </c>
      <c r="P1032" s="33">
        <v>796</v>
      </c>
      <c r="Q1032" s="31" t="s">
        <v>49</v>
      </c>
      <c r="R1032" s="48">
        <v>24</v>
      </c>
      <c r="S1032" s="48">
        <v>500</v>
      </c>
      <c r="T1032" s="49">
        <f>R1032*S1032</f>
        <v>12000</v>
      </c>
      <c r="U1032" s="49">
        <f t="shared" si="51"/>
        <v>13440.000000000002</v>
      </c>
      <c r="V1032" s="70"/>
      <c r="W1032" s="33">
        <v>2016</v>
      </c>
      <c r="X1032" s="31"/>
      <c r="Y1032" s="42"/>
      <c r="Z1032" s="41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</row>
    <row r="1033" spans="1:102" ht="50.1" customHeight="1">
      <c r="A1033" s="30" t="s">
        <v>2709</v>
      </c>
      <c r="B1033" s="31" t="s">
        <v>35</v>
      </c>
      <c r="C1033" s="32" t="s">
        <v>2687</v>
      </c>
      <c r="D1033" s="32" t="s">
        <v>2688</v>
      </c>
      <c r="E1033" s="32" t="s">
        <v>2689</v>
      </c>
      <c r="F1033" s="32" t="s">
        <v>2710</v>
      </c>
      <c r="G1033" s="33" t="s">
        <v>40</v>
      </c>
      <c r="H1033" s="34">
        <v>0</v>
      </c>
      <c r="I1033" s="33" t="s">
        <v>41</v>
      </c>
      <c r="J1033" s="33" t="s">
        <v>42</v>
      </c>
      <c r="K1033" s="33" t="s">
        <v>43</v>
      </c>
      <c r="L1033" s="33" t="s">
        <v>44</v>
      </c>
      <c r="M1033" s="33" t="s">
        <v>45</v>
      </c>
      <c r="N1033" s="33" t="s">
        <v>46</v>
      </c>
      <c r="O1033" s="33" t="s">
        <v>109</v>
      </c>
      <c r="P1033" s="33" t="s">
        <v>48</v>
      </c>
      <c r="Q1033" s="33" t="s">
        <v>49</v>
      </c>
      <c r="R1033" s="35">
        <v>150</v>
      </c>
      <c r="S1033" s="35">
        <v>80</v>
      </c>
      <c r="T1033" s="36">
        <v>0</v>
      </c>
      <c r="U1033" s="37">
        <f t="shared" si="51"/>
        <v>0</v>
      </c>
      <c r="V1033" s="38" t="s">
        <v>50</v>
      </c>
      <c r="W1033" s="33">
        <v>2016</v>
      </c>
      <c r="X1033" s="39">
        <v>11</v>
      </c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</row>
    <row r="1034" spans="1:102" ht="50.1" customHeight="1">
      <c r="A1034" s="46" t="s">
        <v>2711</v>
      </c>
      <c r="B1034" s="31" t="s">
        <v>35</v>
      </c>
      <c r="C1034" s="47" t="s">
        <v>2687</v>
      </c>
      <c r="D1034" s="47" t="s">
        <v>2688</v>
      </c>
      <c r="E1034" s="47" t="s">
        <v>2689</v>
      </c>
      <c r="F1034" s="47" t="s">
        <v>2710</v>
      </c>
      <c r="G1034" s="31" t="s">
        <v>40</v>
      </c>
      <c r="H1034" s="31">
        <v>0</v>
      </c>
      <c r="I1034" s="33">
        <v>590000000</v>
      </c>
      <c r="J1034" s="33" t="s">
        <v>42</v>
      </c>
      <c r="K1034" s="31" t="s">
        <v>172</v>
      </c>
      <c r="L1034" s="33" t="s">
        <v>44</v>
      </c>
      <c r="M1034" s="31" t="s">
        <v>45</v>
      </c>
      <c r="N1034" s="31" t="s">
        <v>46</v>
      </c>
      <c r="O1034" s="33" t="s">
        <v>113</v>
      </c>
      <c r="P1034" s="33">
        <v>796</v>
      </c>
      <c r="Q1034" s="31" t="s">
        <v>49</v>
      </c>
      <c r="R1034" s="48">
        <v>150</v>
      </c>
      <c r="S1034" s="48">
        <v>80</v>
      </c>
      <c r="T1034" s="49">
        <f>R1034*S1034</f>
        <v>12000</v>
      </c>
      <c r="U1034" s="49">
        <f t="shared" si="51"/>
        <v>13440.000000000002</v>
      </c>
      <c r="V1034" s="70"/>
      <c r="W1034" s="33">
        <v>2016</v>
      </c>
      <c r="X1034" s="31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</row>
    <row r="1035" spans="1:102" ht="50.1" customHeight="1">
      <c r="A1035" s="30" t="s">
        <v>2712</v>
      </c>
      <c r="B1035" s="31" t="s">
        <v>35</v>
      </c>
      <c r="C1035" s="32" t="s">
        <v>2713</v>
      </c>
      <c r="D1035" s="32" t="s">
        <v>2714</v>
      </c>
      <c r="E1035" s="32" t="s">
        <v>2715</v>
      </c>
      <c r="F1035" s="32" t="s">
        <v>2716</v>
      </c>
      <c r="G1035" s="33" t="s">
        <v>40</v>
      </c>
      <c r="H1035" s="34">
        <v>0</v>
      </c>
      <c r="I1035" s="33" t="s">
        <v>41</v>
      </c>
      <c r="J1035" s="33" t="s">
        <v>42</v>
      </c>
      <c r="K1035" s="33" t="s">
        <v>273</v>
      </c>
      <c r="L1035" s="33" t="s">
        <v>44</v>
      </c>
      <c r="M1035" s="33" t="s">
        <v>45</v>
      </c>
      <c r="N1035" s="33" t="s">
        <v>294</v>
      </c>
      <c r="O1035" s="33" t="s">
        <v>109</v>
      </c>
      <c r="P1035" s="33" t="s">
        <v>48</v>
      </c>
      <c r="Q1035" s="33" t="s">
        <v>49</v>
      </c>
      <c r="R1035" s="35">
        <v>30</v>
      </c>
      <c r="S1035" s="35">
        <v>3000</v>
      </c>
      <c r="T1035" s="36">
        <v>0</v>
      </c>
      <c r="U1035" s="37">
        <v>0</v>
      </c>
      <c r="V1035" s="38" t="s">
        <v>50</v>
      </c>
      <c r="W1035" s="33">
        <v>2016</v>
      </c>
      <c r="X1035" s="39" t="s">
        <v>50</v>
      </c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</row>
    <row r="1036" spans="1:102" ht="50.1" customHeight="1">
      <c r="A1036" s="30" t="s">
        <v>2717</v>
      </c>
      <c r="B1036" s="31" t="s">
        <v>35</v>
      </c>
      <c r="C1036" s="32" t="s">
        <v>2713</v>
      </c>
      <c r="D1036" s="32" t="s">
        <v>2714</v>
      </c>
      <c r="E1036" s="32" t="s">
        <v>2715</v>
      </c>
      <c r="F1036" s="32" t="s">
        <v>2718</v>
      </c>
      <c r="G1036" s="33" t="s">
        <v>40</v>
      </c>
      <c r="H1036" s="34">
        <v>0</v>
      </c>
      <c r="I1036" s="33" t="s">
        <v>41</v>
      </c>
      <c r="J1036" s="33" t="s">
        <v>42</v>
      </c>
      <c r="K1036" s="33" t="s">
        <v>63</v>
      </c>
      <c r="L1036" s="33" t="s">
        <v>44</v>
      </c>
      <c r="M1036" s="33" t="s">
        <v>45</v>
      </c>
      <c r="N1036" s="33" t="s">
        <v>46</v>
      </c>
      <c r="O1036" s="33" t="s">
        <v>64</v>
      </c>
      <c r="P1036" s="33" t="s">
        <v>48</v>
      </c>
      <c r="Q1036" s="33" t="s">
        <v>49</v>
      </c>
      <c r="R1036" s="35">
        <v>4</v>
      </c>
      <c r="S1036" s="35">
        <v>3000</v>
      </c>
      <c r="T1036" s="36">
        <f>R1036*S1036</f>
        <v>12000</v>
      </c>
      <c r="U1036" s="37">
        <f>T1036*1.12</f>
        <v>13440.000000000002</v>
      </c>
      <c r="V1036" s="38" t="s">
        <v>50</v>
      </c>
      <c r="W1036" s="33">
        <v>2016</v>
      </c>
      <c r="X1036" s="39" t="s">
        <v>50</v>
      </c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</row>
    <row r="1037" spans="1:102" ht="50.1" customHeight="1">
      <c r="A1037" s="30" t="s">
        <v>2719</v>
      </c>
      <c r="B1037" s="31" t="s">
        <v>35</v>
      </c>
      <c r="C1037" s="32" t="s">
        <v>2720</v>
      </c>
      <c r="D1037" s="32" t="s">
        <v>2721</v>
      </c>
      <c r="E1037" s="32" t="s">
        <v>2722</v>
      </c>
      <c r="F1037" s="32" t="s">
        <v>2723</v>
      </c>
      <c r="G1037" s="33" t="s">
        <v>40</v>
      </c>
      <c r="H1037" s="34">
        <v>0</v>
      </c>
      <c r="I1037" s="33" t="s">
        <v>41</v>
      </c>
      <c r="J1037" s="33" t="s">
        <v>42</v>
      </c>
      <c r="K1037" s="33" t="s">
        <v>70</v>
      </c>
      <c r="L1037" s="33" t="s">
        <v>300</v>
      </c>
      <c r="M1037" s="33" t="s">
        <v>71</v>
      </c>
      <c r="N1037" s="33" t="s">
        <v>301</v>
      </c>
      <c r="O1037" s="33" t="s">
        <v>73</v>
      </c>
      <c r="P1037" s="33" t="s">
        <v>48</v>
      </c>
      <c r="Q1037" s="33" t="s">
        <v>49</v>
      </c>
      <c r="R1037" s="35">
        <v>3</v>
      </c>
      <c r="S1037" s="35">
        <v>500</v>
      </c>
      <c r="T1037" s="36">
        <v>0</v>
      </c>
      <c r="U1037" s="37">
        <f>T1037*1.12</f>
        <v>0</v>
      </c>
      <c r="V1037" s="38" t="s">
        <v>50</v>
      </c>
      <c r="W1037" s="33">
        <v>2016</v>
      </c>
      <c r="X1037" s="39">
        <v>11</v>
      </c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</row>
    <row r="1038" spans="1:102" ht="50.1" customHeight="1">
      <c r="A1038" s="46" t="s">
        <v>2724</v>
      </c>
      <c r="B1038" s="31" t="s">
        <v>35</v>
      </c>
      <c r="C1038" s="47" t="s">
        <v>2720</v>
      </c>
      <c r="D1038" s="47" t="s">
        <v>2721</v>
      </c>
      <c r="E1038" s="47" t="s">
        <v>2722</v>
      </c>
      <c r="F1038" s="47" t="s">
        <v>2723</v>
      </c>
      <c r="G1038" s="33" t="s">
        <v>40</v>
      </c>
      <c r="H1038" s="31">
        <v>0</v>
      </c>
      <c r="I1038" s="33" t="s">
        <v>41</v>
      </c>
      <c r="J1038" s="33" t="s">
        <v>42</v>
      </c>
      <c r="K1038" s="33" t="s">
        <v>180</v>
      </c>
      <c r="L1038" s="33" t="s">
        <v>300</v>
      </c>
      <c r="M1038" s="33" t="s">
        <v>71</v>
      </c>
      <c r="N1038" s="33" t="s">
        <v>301</v>
      </c>
      <c r="O1038" s="33" t="s">
        <v>113</v>
      </c>
      <c r="P1038" s="33" t="s">
        <v>48</v>
      </c>
      <c r="Q1038" s="33" t="s">
        <v>49</v>
      </c>
      <c r="R1038" s="68">
        <v>3</v>
      </c>
      <c r="S1038" s="59">
        <v>500</v>
      </c>
      <c r="T1038" s="49">
        <f>R1038*S1038</f>
        <v>1500</v>
      </c>
      <c r="U1038" s="49">
        <f>T1038*1.12</f>
        <v>1680.0000000000002</v>
      </c>
      <c r="V1038" s="71"/>
      <c r="W1038" s="33">
        <v>2016</v>
      </c>
      <c r="X1038" s="96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</row>
    <row r="1039" spans="1:102" ht="50.1" customHeight="1">
      <c r="A1039" s="30" t="s">
        <v>2725</v>
      </c>
      <c r="B1039" s="31" t="s">
        <v>35</v>
      </c>
      <c r="C1039" s="32" t="s">
        <v>2720</v>
      </c>
      <c r="D1039" s="32" t="s">
        <v>2721</v>
      </c>
      <c r="E1039" s="32" t="s">
        <v>2722</v>
      </c>
      <c r="F1039" s="32" t="s">
        <v>2726</v>
      </c>
      <c r="G1039" s="33" t="s">
        <v>40</v>
      </c>
      <c r="H1039" s="34">
        <v>0</v>
      </c>
      <c r="I1039" s="33" t="s">
        <v>41</v>
      </c>
      <c r="J1039" s="33" t="s">
        <v>42</v>
      </c>
      <c r="K1039" s="33" t="s">
        <v>70</v>
      </c>
      <c r="L1039" s="33" t="s">
        <v>300</v>
      </c>
      <c r="M1039" s="33" t="s">
        <v>71</v>
      </c>
      <c r="N1039" s="33" t="s">
        <v>301</v>
      </c>
      <c r="O1039" s="33" t="s">
        <v>73</v>
      </c>
      <c r="P1039" s="33" t="s">
        <v>48</v>
      </c>
      <c r="Q1039" s="33" t="s">
        <v>49</v>
      </c>
      <c r="R1039" s="35">
        <v>14</v>
      </c>
      <c r="S1039" s="35">
        <v>500</v>
      </c>
      <c r="T1039" s="36">
        <v>0</v>
      </c>
      <c r="U1039" s="37">
        <f t="shared" ref="U1039:U1045" si="53">T1039*1.12</f>
        <v>0</v>
      </c>
      <c r="V1039" s="38" t="s">
        <v>50</v>
      </c>
      <c r="W1039" s="33">
        <v>2016</v>
      </c>
      <c r="X1039" s="39">
        <v>11</v>
      </c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</row>
    <row r="1040" spans="1:102" ht="50.1" customHeight="1">
      <c r="A1040" s="46" t="s">
        <v>2727</v>
      </c>
      <c r="B1040" s="31" t="s">
        <v>35</v>
      </c>
      <c r="C1040" s="47" t="s">
        <v>2720</v>
      </c>
      <c r="D1040" s="47" t="s">
        <v>2721</v>
      </c>
      <c r="E1040" s="47" t="s">
        <v>2722</v>
      </c>
      <c r="F1040" s="47" t="s">
        <v>2726</v>
      </c>
      <c r="G1040" s="33" t="s">
        <v>40</v>
      </c>
      <c r="H1040" s="31">
        <v>0</v>
      </c>
      <c r="I1040" s="33" t="s">
        <v>41</v>
      </c>
      <c r="J1040" s="33" t="s">
        <v>42</v>
      </c>
      <c r="K1040" s="33" t="s">
        <v>180</v>
      </c>
      <c r="L1040" s="33" t="s">
        <v>300</v>
      </c>
      <c r="M1040" s="33" t="s">
        <v>71</v>
      </c>
      <c r="N1040" s="33" t="s">
        <v>301</v>
      </c>
      <c r="O1040" s="33" t="s">
        <v>113</v>
      </c>
      <c r="P1040" s="33" t="s">
        <v>48</v>
      </c>
      <c r="Q1040" s="33" t="s">
        <v>49</v>
      </c>
      <c r="R1040" s="68">
        <v>14</v>
      </c>
      <c r="S1040" s="59">
        <v>500</v>
      </c>
      <c r="T1040" s="49">
        <f>R1040*S1040</f>
        <v>7000</v>
      </c>
      <c r="U1040" s="49">
        <f>T1040*1.12</f>
        <v>7840.0000000000009</v>
      </c>
      <c r="V1040" s="71"/>
      <c r="W1040" s="33">
        <v>2016</v>
      </c>
      <c r="X1040" s="96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</row>
    <row r="1041" spans="1:102" ht="50.1" customHeight="1">
      <c r="A1041" s="30" t="s">
        <v>2728</v>
      </c>
      <c r="B1041" s="31" t="s">
        <v>35</v>
      </c>
      <c r="C1041" s="32" t="s">
        <v>2720</v>
      </c>
      <c r="D1041" s="32" t="s">
        <v>2721</v>
      </c>
      <c r="E1041" s="32" t="s">
        <v>2722</v>
      </c>
      <c r="F1041" s="32" t="s">
        <v>2729</v>
      </c>
      <c r="G1041" s="33" t="s">
        <v>40</v>
      </c>
      <c r="H1041" s="34">
        <v>0</v>
      </c>
      <c r="I1041" s="33" t="s">
        <v>41</v>
      </c>
      <c r="J1041" s="33" t="s">
        <v>42</v>
      </c>
      <c r="K1041" s="33" t="s">
        <v>70</v>
      </c>
      <c r="L1041" s="33" t="s">
        <v>300</v>
      </c>
      <c r="M1041" s="33" t="s">
        <v>71</v>
      </c>
      <c r="N1041" s="33" t="s">
        <v>301</v>
      </c>
      <c r="O1041" s="33" t="s">
        <v>73</v>
      </c>
      <c r="P1041" s="33" t="s">
        <v>48</v>
      </c>
      <c r="Q1041" s="33" t="s">
        <v>49</v>
      </c>
      <c r="R1041" s="35">
        <v>14</v>
      </c>
      <c r="S1041" s="35">
        <v>500</v>
      </c>
      <c r="T1041" s="36">
        <v>0</v>
      </c>
      <c r="U1041" s="37">
        <f t="shared" si="53"/>
        <v>0</v>
      </c>
      <c r="V1041" s="38" t="s">
        <v>50</v>
      </c>
      <c r="W1041" s="33">
        <v>2016</v>
      </c>
      <c r="X1041" s="39">
        <v>11</v>
      </c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</row>
    <row r="1042" spans="1:102" ht="50.1" customHeight="1">
      <c r="A1042" s="46" t="s">
        <v>2730</v>
      </c>
      <c r="B1042" s="31" t="s">
        <v>35</v>
      </c>
      <c r="C1042" s="47" t="s">
        <v>2720</v>
      </c>
      <c r="D1042" s="47" t="s">
        <v>2721</v>
      </c>
      <c r="E1042" s="47" t="s">
        <v>2722</v>
      </c>
      <c r="F1042" s="47" t="s">
        <v>2729</v>
      </c>
      <c r="G1042" s="33" t="s">
        <v>40</v>
      </c>
      <c r="H1042" s="31">
        <v>0</v>
      </c>
      <c r="I1042" s="33" t="s">
        <v>41</v>
      </c>
      <c r="J1042" s="33" t="s">
        <v>42</v>
      </c>
      <c r="K1042" s="33" t="s">
        <v>180</v>
      </c>
      <c r="L1042" s="33" t="s">
        <v>300</v>
      </c>
      <c r="M1042" s="33" t="s">
        <v>71</v>
      </c>
      <c r="N1042" s="33" t="s">
        <v>301</v>
      </c>
      <c r="O1042" s="33" t="s">
        <v>113</v>
      </c>
      <c r="P1042" s="33" t="s">
        <v>48</v>
      </c>
      <c r="Q1042" s="33" t="s">
        <v>49</v>
      </c>
      <c r="R1042" s="68">
        <v>14</v>
      </c>
      <c r="S1042" s="59">
        <v>500</v>
      </c>
      <c r="T1042" s="49">
        <f>R1042*S1042</f>
        <v>7000</v>
      </c>
      <c r="U1042" s="49">
        <f>T1042*1.12</f>
        <v>7840.0000000000009</v>
      </c>
      <c r="V1042" s="71"/>
      <c r="W1042" s="33">
        <v>2016</v>
      </c>
      <c r="X1042" s="96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</row>
    <row r="1043" spans="1:102" ht="50.1" customHeight="1">
      <c r="A1043" s="30" t="s">
        <v>2731</v>
      </c>
      <c r="B1043" s="31" t="s">
        <v>35</v>
      </c>
      <c r="C1043" s="32" t="s">
        <v>2720</v>
      </c>
      <c r="D1043" s="32" t="s">
        <v>2721</v>
      </c>
      <c r="E1043" s="32" t="s">
        <v>2722</v>
      </c>
      <c r="F1043" s="32" t="s">
        <v>2732</v>
      </c>
      <c r="G1043" s="33" t="s">
        <v>40</v>
      </c>
      <c r="H1043" s="34">
        <v>0</v>
      </c>
      <c r="I1043" s="33" t="s">
        <v>41</v>
      </c>
      <c r="J1043" s="33" t="s">
        <v>42</v>
      </c>
      <c r="K1043" s="33" t="s">
        <v>70</v>
      </c>
      <c r="L1043" s="33" t="s">
        <v>300</v>
      </c>
      <c r="M1043" s="33" t="s">
        <v>71</v>
      </c>
      <c r="N1043" s="33" t="s">
        <v>301</v>
      </c>
      <c r="O1043" s="33" t="s">
        <v>73</v>
      </c>
      <c r="P1043" s="33" t="s">
        <v>48</v>
      </c>
      <c r="Q1043" s="33" t="s">
        <v>49</v>
      </c>
      <c r="R1043" s="35">
        <v>19</v>
      </c>
      <c r="S1043" s="35">
        <v>500</v>
      </c>
      <c r="T1043" s="36">
        <v>0</v>
      </c>
      <c r="U1043" s="37">
        <f t="shared" si="53"/>
        <v>0</v>
      </c>
      <c r="V1043" s="38" t="s">
        <v>50</v>
      </c>
      <c r="W1043" s="33">
        <v>2016</v>
      </c>
      <c r="X1043" s="39">
        <v>11</v>
      </c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</row>
    <row r="1044" spans="1:102" ht="50.1" customHeight="1">
      <c r="A1044" s="46" t="s">
        <v>2733</v>
      </c>
      <c r="B1044" s="31" t="s">
        <v>35</v>
      </c>
      <c r="C1044" s="47" t="s">
        <v>2720</v>
      </c>
      <c r="D1044" s="47" t="s">
        <v>2721</v>
      </c>
      <c r="E1044" s="47" t="s">
        <v>2722</v>
      </c>
      <c r="F1044" s="47" t="s">
        <v>2732</v>
      </c>
      <c r="G1044" s="33" t="s">
        <v>40</v>
      </c>
      <c r="H1044" s="31">
        <v>0</v>
      </c>
      <c r="I1044" s="33" t="s">
        <v>41</v>
      </c>
      <c r="J1044" s="33" t="s">
        <v>42</v>
      </c>
      <c r="K1044" s="33" t="s">
        <v>180</v>
      </c>
      <c r="L1044" s="33" t="s">
        <v>300</v>
      </c>
      <c r="M1044" s="33" t="s">
        <v>71</v>
      </c>
      <c r="N1044" s="33" t="s">
        <v>301</v>
      </c>
      <c r="O1044" s="33" t="s">
        <v>113</v>
      </c>
      <c r="P1044" s="33" t="s">
        <v>48</v>
      </c>
      <c r="Q1044" s="33" t="s">
        <v>49</v>
      </c>
      <c r="R1044" s="68">
        <v>19</v>
      </c>
      <c r="S1044" s="59">
        <v>500</v>
      </c>
      <c r="T1044" s="49">
        <f>R1044*S1044</f>
        <v>9500</v>
      </c>
      <c r="U1044" s="49">
        <f>T1044*1.12</f>
        <v>10640.000000000002</v>
      </c>
      <c r="V1044" s="71"/>
      <c r="W1044" s="33">
        <v>2016</v>
      </c>
      <c r="X1044" s="96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</row>
    <row r="1045" spans="1:102" ht="50.1" customHeight="1">
      <c r="A1045" s="30" t="s">
        <v>2734</v>
      </c>
      <c r="B1045" s="31" t="s">
        <v>35</v>
      </c>
      <c r="C1045" s="32" t="s">
        <v>2735</v>
      </c>
      <c r="D1045" s="32" t="s">
        <v>2736</v>
      </c>
      <c r="E1045" s="32" t="s">
        <v>2737</v>
      </c>
      <c r="F1045" s="32" t="s">
        <v>2738</v>
      </c>
      <c r="G1045" s="33" t="s">
        <v>40</v>
      </c>
      <c r="H1045" s="34">
        <v>0</v>
      </c>
      <c r="I1045" s="33" t="s">
        <v>41</v>
      </c>
      <c r="J1045" s="33" t="s">
        <v>42</v>
      </c>
      <c r="K1045" s="33" t="s">
        <v>70</v>
      </c>
      <c r="L1045" s="33" t="s">
        <v>300</v>
      </c>
      <c r="M1045" s="33" t="s">
        <v>71</v>
      </c>
      <c r="N1045" s="33" t="s">
        <v>301</v>
      </c>
      <c r="O1045" s="33" t="s">
        <v>73</v>
      </c>
      <c r="P1045" s="33" t="s">
        <v>48</v>
      </c>
      <c r="Q1045" s="33" t="s">
        <v>49</v>
      </c>
      <c r="R1045" s="35">
        <v>7</v>
      </c>
      <c r="S1045" s="35">
        <v>35310</v>
      </c>
      <c r="T1045" s="36">
        <v>0</v>
      </c>
      <c r="U1045" s="37">
        <f t="shared" si="53"/>
        <v>0</v>
      </c>
      <c r="V1045" s="38" t="s">
        <v>50</v>
      </c>
      <c r="W1045" s="33">
        <v>2016</v>
      </c>
      <c r="X1045" s="39">
        <v>11</v>
      </c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</row>
    <row r="1046" spans="1:102" ht="50.1" customHeight="1">
      <c r="A1046" s="46" t="s">
        <v>2739</v>
      </c>
      <c r="B1046" s="31" t="s">
        <v>35</v>
      </c>
      <c r="C1046" s="47" t="s">
        <v>2735</v>
      </c>
      <c r="D1046" s="47" t="s">
        <v>2736</v>
      </c>
      <c r="E1046" s="47" t="s">
        <v>2737</v>
      </c>
      <c r="F1046" s="47" t="s">
        <v>2738</v>
      </c>
      <c r="G1046" s="33" t="s">
        <v>40</v>
      </c>
      <c r="H1046" s="31">
        <v>0</v>
      </c>
      <c r="I1046" s="33" t="s">
        <v>41</v>
      </c>
      <c r="J1046" s="33" t="s">
        <v>42</v>
      </c>
      <c r="K1046" s="33" t="s">
        <v>180</v>
      </c>
      <c r="L1046" s="33" t="s">
        <v>300</v>
      </c>
      <c r="M1046" s="33" t="s">
        <v>71</v>
      </c>
      <c r="N1046" s="33" t="s">
        <v>301</v>
      </c>
      <c r="O1046" s="33" t="s">
        <v>113</v>
      </c>
      <c r="P1046" s="33" t="s">
        <v>48</v>
      </c>
      <c r="Q1046" s="33" t="s">
        <v>49</v>
      </c>
      <c r="R1046" s="68">
        <v>7</v>
      </c>
      <c r="S1046" s="59">
        <v>35310</v>
      </c>
      <c r="T1046" s="49">
        <f>R1046*S1046</f>
        <v>247170</v>
      </c>
      <c r="U1046" s="49">
        <f>T1046*1.12</f>
        <v>276830.40000000002</v>
      </c>
      <c r="V1046" s="71"/>
      <c r="W1046" s="33">
        <v>2016</v>
      </c>
      <c r="X1046" s="96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</row>
    <row r="1047" spans="1:102" ht="50.1" customHeight="1">
      <c r="A1047" s="30" t="s">
        <v>2740</v>
      </c>
      <c r="B1047" s="31" t="s">
        <v>35</v>
      </c>
      <c r="C1047" s="32" t="s">
        <v>2741</v>
      </c>
      <c r="D1047" s="32" t="s">
        <v>2742</v>
      </c>
      <c r="E1047" s="32" t="s">
        <v>2743</v>
      </c>
      <c r="F1047" s="32" t="s">
        <v>2742</v>
      </c>
      <c r="G1047" s="33" t="s">
        <v>40</v>
      </c>
      <c r="H1047" s="34">
        <v>0</v>
      </c>
      <c r="I1047" s="33" t="s">
        <v>41</v>
      </c>
      <c r="J1047" s="33" t="s">
        <v>42</v>
      </c>
      <c r="K1047" s="33" t="s">
        <v>56</v>
      </c>
      <c r="L1047" s="33" t="s">
        <v>44</v>
      </c>
      <c r="M1047" s="33" t="s">
        <v>71</v>
      </c>
      <c r="N1047" s="33" t="s">
        <v>282</v>
      </c>
      <c r="O1047" s="33" t="s">
        <v>73</v>
      </c>
      <c r="P1047" s="33" t="s">
        <v>48</v>
      </c>
      <c r="Q1047" s="33" t="s">
        <v>49</v>
      </c>
      <c r="R1047" s="35">
        <v>30</v>
      </c>
      <c r="S1047" s="35">
        <v>43</v>
      </c>
      <c r="T1047" s="36">
        <v>0</v>
      </c>
      <c r="U1047" s="37">
        <v>0</v>
      </c>
      <c r="V1047" s="38" t="s">
        <v>50</v>
      </c>
      <c r="W1047" s="33">
        <v>2016</v>
      </c>
      <c r="X1047" s="39" t="s">
        <v>50</v>
      </c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</row>
    <row r="1048" spans="1:102" ht="50.1" customHeight="1">
      <c r="A1048" s="30" t="s">
        <v>2744</v>
      </c>
      <c r="B1048" s="31" t="s">
        <v>35</v>
      </c>
      <c r="C1048" s="32" t="s">
        <v>2741</v>
      </c>
      <c r="D1048" s="32" t="s">
        <v>2742</v>
      </c>
      <c r="E1048" s="32" t="s">
        <v>2743</v>
      </c>
      <c r="F1048" s="32" t="s">
        <v>2742</v>
      </c>
      <c r="G1048" s="33" t="s">
        <v>40</v>
      </c>
      <c r="H1048" s="34">
        <v>0</v>
      </c>
      <c r="I1048" s="33" t="s">
        <v>41</v>
      </c>
      <c r="J1048" s="33" t="s">
        <v>42</v>
      </c>
      <c r="K1048" s="33" t="s">
        <v>1414</v>
      </c>
      <c r="L1048" s="33" t="s">
        <v>44</v>
      </c>
      <c r="M1048" s="33" t="s">
        <v>71</v>
      </c>
      <c r="N1048" s="33" t="s">
        <v>282</v>
      </c>
      <c r="O1048" s="33" t="s">
        <v>79</v>
      </c>
      <c r="P1048" s="33" t="s">
        <v>48</v>
      </c>
      <c r="Q1048" s="33" t="s">
        <v>49</v>
      </c>
      <c r="R1048" s="35">
        <v>30</v>
      </c>
      <c r="S1048" s="35">
        <v>50</v>
      </c>
      <c r="T1048" s="36">
        <f>R1048*S1048</f>
        <v>1500</v>
      </c>
      <c r="U1048" s="37">
        <f t="shared" ref="U1048:U1066" si="54">T1048*1.12</f>
        <v>1680.0000000000002</v>
      </c>
      <c r="V1048" s="38" t="s">
        <v>50</v>
      </c>
      <c r="W1048" s="33">
        <v>2016</v>
      </c>
      <c r="X1048" s="39" t="s">
        <v>50</v>
      </c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</row>
    <row r="1049" spans="1:102" ht="50.1" customHeight="1">
      <c r="A1049" s="30" t="s">
        <v>2745</v>
      </c>
      <c r="B1049" s="31" t="s">
        <v>35</v>
      </c>
      <c r="C1049" s="32" t="s">
        <v>2746</v>
      </c>
      <c r="D1049" s="32" t="s">
        <v>2747</v>
      </c>
      <c r="E1049" s="32" t="s">
        <v>2748</v>
      </c>
      <c r="F1049" s="32" t="s">
        <v>2749</v>
      </c>
      <c r="G1049" s="33" t="s">
        <v>40</v>
      </c>
      <c r="H1049" s="34">
        <v>0</v>
      </c>
      <c r="I1049" s="33" t="s">
        <v>41</v>
      </c>
      <c r="J1049" s="33" t="s">
        <v>42</v>
      </c>
      <c r="K1049" s="33" t="s">
        <v>56</v>
      </c>
      <c r="L1049" s="33" t="s">
        <v>44</v>
      </c>
      <c r="M1049" s="33" t="s">
        <v>71</v>
      </c>
      <c r="N1049" s="33" t="s">
        <v>72</v>
      </c>
      <c r="O1049" s="33" t="s">
        <v>73</v>
      </c>
      <c r="P1049" s="33" t="s">
        <v>48</v>
      </c>
      <c r="Q1049" s="33" t="s">
        <v>49</v>
      </c>
      <c r="R1049" s="35">
        <v>40</v>
      </c>
      <c r="S1049" s="35">
        <v>600</v>
      </c>
      <c r="T1049" s="36">
        <v>0</v>
      </c>
      <c r="U1049" s="37">
        <f t="shared" si="54"/>
        <v>0</v>
      </c>
      <c r="V1049" s="38" t="s">
        <v>50</v>
      </c>
      <c r="W1049" s="33">
        <v>2016</v>
      </c>
      <c r="X1049" s="39">
        <v>11</v>
      </c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</row>
    <row r="1050" spans="1:102" ht="50.1" customHeight="1">
      <c r="A1050" s="46" t="s">
        <v>2750</v>
      </c>
      <c r="B1050" s="31" t="s">
        <v>35</v>
      </c>
      <c r="C1050" s="47" t="s">
        <v>2746</v>
      </c>
      <c r="D1050" s="47" t="s">
        <v>2747</v>
      </c>
      <c r="E1050" s="47" t="s">
        <v>2748</v>
      </c>
      <c r="F1050" s="32" t="s">
        <v>2751</v>
      </c>
      <c r="G1050" s="33" t="s">
        <v>40</v>
      </c>
      <c r="H1050" s="31">
        <v>0</v>
      </c>
      <c r="I1050" s="33">
        <v>590000000</v>
      </c>
      <c r="J1050" s="33" t="s">
        <v>42</v>
      </c>
      <c r="K1050" s="33" t="s">
        <v>522</v>
      </c>
      <c r="L1050" s="33" t="s">
        <v>44</v>
      </c>
      <c r="M1050" s="74" t="s">
        <v>71</v>
      </c>
      <c r="N1050" s="33" t="s">
        <v>72</v>
      </c>
      <c r="O1050" s="33" t="s">
        <v>113</v>
      </c>
      <c r="P1050" s="33">
        <v>796</v>
      </c>
      <c r="Q1050" s="33" t="s">
        <v>49</v>
      </c>
      <c r="R1050" s="64">
        <v>40</v>
      </c>
      <c r="S1050" s="64">
        <v>600</v>
      </c>
      <c r="T1050" s="49">
        <f>R1050*S1050</f>
        <v>24000</v>
      </c>
      <c r="U1050" s="49">
        <f t="shared" si="54"/>
        <v>26880.000000000004</v>
      </c>
      <c r="V1050" s="33"/>
      <c r="W1050" s="33">
        <v>2016</v>
      </c>
      <c r="X1050" s="31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</row>
    <row r="1051" spans="1:102" ht="50.1" customHeight="1">
      <c r="A1051" s="30" t="s">
        <v>2752</v>
      </c>
      <c r="B1051" s="31" t="s">
        <v>35</v>
      </c>
      <c r="C1051" s="32" t="s">
        <v>2753</v>
      </c>
      <c r="D1051" s="32" t="s">
        <v>2747</v>
      </c>
      <c r="E1051" s="32" t="s">
        <v>2754</v>
      </c>
      <c r="F1051" s="32" t="s">
        <v>2755</v>
      </c>
      <c r="G1051" s="33" t="s">
        <v>40</v>
      </c>
      <c r="H1051" s="34">
        <v>0</v>
      </c>
      <c r="I1051" s="33" t="s">
        <v>41</v>
      </c>
      <c r="J1051" s="33" t="s">
        <v>42</v>
      </c>
      <c r="K1051" s="33" t="s">
        <v>43</v>
      </c>
      <c r="L1051" s="33" t="s">
        <v>44</v>
      </c>
      <c r="M1051" s="33" t="s">
        <v>45</v>
      </c>
      <c r="N1051" s="33" t="s">
        <v>46</v>
      </c>
      <c r="O1051" s="33" t="s">
        <v>109</v>
      </c>
      <c r="P1051" s="33" t="s">
        <v>344</v>
      </c>
      <c r="Q1051" s="33" t="s">
        <v>345</v>
      </c>
      <c r="R1051" s="35">
        <v>1350</v>
      </c>
      <c r="S1051" s="35">
        <v>180</v>
      </c>
      <c r="T1051" s="36">
        <f>R1051*S1051</f>
        <v>243000</v>
      </c>
      <c r="U1051" s="37">
        <f t="shared" si="54"/>
        <v>272160</v>
      </c>
      <c r="V1051" s="38" t="s">
        <v>50</v>
      </c>
      <c r="W1051" s="33">
        <v>2016</v>
      </c>
      <c r="X1051" s="39" t="s">
        <v>50</v>
      </c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</row>
    <row r="1052" spans="1:102" ht="50.1" customHeight="1">
      <c r="A1052" s="30" t="s">
        <v>2756</v>
      </c>
      <c r="B1052" s="31" t="s">
        <v>35</v>
      </c>
      <c r="C1052" s="32" t="s">
        <v>2757</v>
      </c>
      <c r="D1052" s="32" t="s">
        <v>2747</v>
      </c>
      <c r="E1052" s="32" t="s">
        <v>2758</v>
      </c>
      <c r="F1052" s="32" t="s">
        <v>2759</v>
      </c>
      <c r="G1052" s="33" t="s">
        <v>101</v>
      </c>
      <c r="H1052" s="34">
        <v>10</v>
      </c>
      <c r="I1052" s="33" t="s">
        <v>41</v>
      </c>
      <c r="J1052" s="33" t="s">
        <v>42</v>
      </c>
      <c r="K1052" s="33" t="s">
        <v>198</v>
      </c>
      <c r="L1052" s="33" t="s">
        <v>44</v>
      </c>
      <c r="M1052" s="33" t="s">
        <v>86</v>
      </c>
      <c r="N1052" s="33" t="s">
        <v>199</v>
      </c>
      <c r="O1052" s="33" t="s">
        <v>200</v>
      </c>
      <c r="P1052" s="33" t="s">
        <v>48</v>
      </c>
      <c r="Q1052" s="33" t="s">
        <v>49</v>
      </c>
      <c r="R1052" s="35">
        <v>50</v>
      </c>
      <c r="S1052" s="35">
        <v>197.6</v>
      </c>
      <c r="T1052" s="36">
        <v>0</v>
      </c>
      <c r="U1052" s="37">
        <f t="shared" si="54"/>
        <v>0</v>
      </c>
      <c r="V1052" s="38"/>
      <c r="W1052" s="33">
        <v>2016</v>
      </c>
      <c r="X1052" s="39">
        <v>11</v>
      </c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</row>
    <row r="1053" spans="1:102" ht="50.1" customHeight="1">
      <c r="A1053" s="46" t="s">
        <v>2760</v>
      </c>
      <c r="B1053" s="31" t="s">
        <v>35</v>
      </c>
      <c r="C1053" s="47" t="s">
        <v>2757</v>
      </c>
      <c r="D1053" s="47" t="s">
        <v>2747</v>
      </c>
      <c r="E1053" s="47" t="s">
        <v>2758</v>
      </c>
      <c r="F1053" s="47" t="s">
        <v>2759</v>
      </c>
      <c r="G1053" s="31" t="s">
        <v>101</v>
      </c>
      <c r="H1053" s="31">
        <v>10</v>
      </c>
      <c r="I1053" s="33">
        <v>590000000</v>
      </c>
      <c r="J1053" s="33" t="s">
        <v>42</v>
      </c>
      <c r="K1053" s="31" t="s">
        <v>202</v>
      </c>
      <c r="L1053" s="33" t="s">
        <v>44</v>
      </c>
      <c r="M1053" s="31" t="s">
        <v>86</v>
      </c>
      <c r="N1053" s="31" t="s">
        <v>46</v>
      </c>
      <c r="O1053" s="60" t="s">
        <v>164</v>
      </c>
      <c r="P1053" s="33" t="s">
        <v>48</v>
      </c>
      <c r="Q1053" s="31" t="s">
        <v>49</v>
      </c>
      <c r="R1053" s="48">
        <v>50</v>
      </c>
      <c r="S1053" s="48">
        <v>197.6</v>
      </c>
      <c r="T1053" s="49">
        <f>R1053*S1053</f>
        <v>9880</v>
      </c>
      <c r="U1053" s="49">
        <f>T1053*1.12</f>
        <v>11065.6</v>
      </c>
      <c r="V1053" s="70"/>
      <c r="W1053" s="33">
        <v>2016</v>
      </c>
      <c r="X1053" s="31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</row>
    <row r="1054" spans="1:102" ht="50.1" customHeight="1">
      <c r="A1054" s="30" t="s">
        <v>2761</v>
      </c>
      <c r="B1054" s="31" t="s">
        <v>35</v>
      </c>
      <c r="C1054" s="32" t="s">
        <v>2762</v>
      </c>
      <c r="D1054" s="32" t="s">
        <v>2747</v>
      </c>
      <c r="E1054" s="32" t="s">
        <v>2763</v>
      </c>
      <c r="F1054" s="32" t="s">
        <v>2764</v>
      </c>
      <c r="G1054" s="33" t="s">
        <v>40</v>
      </c>
      <c r="H1054" s="34">
        <v>0</v>
      </c>
      <c r="I1054" s="33" t="s">
        <v>41</v>
      </c>
      <c r="J1054" s="33" t="s">
        <v>42</v>
      </c>
      <c r="K1054" s="33" t="s">
        <v>2765</v>
      </c>
      <c r="L1054" s="33" t="s">
        <v>42</v>
      </c>
      <c r="M1054" s="33" t="s">
        <v>45</v>
      </c>
      <c r="N1054" s="33" t="s">
        <v>57</v>
      </c>
      <c r="O1054" s="33" t="s">
        <v>58</v>
      </c>
      <c r="P1054" s="33" t="s">
        <v>985</v>
      </c>
      <c r="Q1054" s="33" t="s">
        <v>1214</v>
      </c>
      <c r="R1054" s="35">
        <v>50</v>
      </c>
      <c r="S1054" s="35">
        <v>4620</v>
      </c>
      <c r="T1054" s="36">
        <v>0</v>
      </c>
      <c r="U1054" s="37">
        <f t="shared" ref="U1054:U1062" si="55">T1054*1.12</f>
        <v>0</v>
      </c>
      <c r="V1054" s="38"/>
      <c r="W1054" s="33">
        <v>2016</v>
      </c>
      <c r="X1054" s="39">
        <v>11</v>
      </c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</row>
    <row r="1055" spans="1:102" ht="50.1" customHeight="1">
      <c r="A1055" s="46" t="s">
        <v>2766</v>
      </c>
      <c r="B1055" s="31" t="s">
        <v>35</v>
      </c>
      <c r="C1055" s="47" t="s">
        <v>2762</v>
      </c>
      <c r="D1055" s="79" t="s">
        <v>2767</v>
      </c>
      <c r="E1055" s="47" t="s">
        <v>2763</v>
      </c>
      <c r="F1055" s="47" t="s">
        <v>2764</v>
      </c>
      <c r="G1055" s="31" t="s">
        <v>40</v>
      </c>
      <c r="H1055" s="31">
        <v>0</v>
      </c>
      <c r="I1055" s="73">
        <v>590000000</v>
      </c>
      <c r="J1055" s="33" t="s">
        <v>42</v>
      </c>
      <c r="K1055" s="54" t="s">
        <v>2768</v>
      </c>
      <c r="L1055" s="33" t="s">
        <v>42</v>
      </c>
      <c r="M1055" s="107" t="s">
        <v>45</v>
      </c>
      <c r="N1055" s="31" t="s">
        <v>57</v>
      </c>
      <c r="O1055" s="31" t="s">
        <v>481</v>
      </c>
      <c r="P1055" s="107" t="s">
        <v>985</v>
      </c>
      <c r="Q1055" s="107" t="s">
        <v>2769</v>
      </c>
      <c r="R1055" s="55" t="s">
        <v>2770</v>
      </c>
      <c r="S1055" s="129" t="s">
        <v>2771</v>
      </c>
      <c r="T1055" s="49">
        <f>R1055*S1055</f>
        <v>231000</v>
      </c>
      <c r="U1055" s="49">
        <f>T1055*1.12</f>
        <v>258720.00000000003</v>
      </c>
      <c r="V1055" s="107"/>
      <c r="W1055" s="33">
        <v>2016</v>
      </c>
      <c r="X1055" s="31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</row>
    <row r="1056" spans="1:102" ht="50.1" customHeight="1">
      <c r="A1056" s="30" t="s">
        <v>2772</v>
      </c>
      <c r="B1056" s="31" t="s">
        <v>35</v>
      </c>
      <c r="C1056" s="32" t="s">
        <v>2773</v>
      </c>
      <c r="D1056" s="32" t="s">
        <v>2774</v>
      </c>
      <c r="E1056" s="32" t="s">
        <v>2775</v>
      </c>
      <c r="F1056" s="32" t="s">
        <v>2774</v>
      </c>
      <c r="G1056" s="33" t="s">
        <v>40</v>
      </c>
      <c r="H1056" s="34">
        <v>0</v>
      </c>
      <c r="I1056" s="33" t="s">
        <v>41</v>
      </c>
      <c r="J1056" s="33" t="s">
        <v>42</v>
      </c>
      <c r="K1056" s="33" t="s">
        <v>43</v>
      </c>
      <c r="L1056" s="33" t="s">
        <v>44</v>
      </c>
      <c r="M1056" s="33" t="s">
        <v>45</v>
      </c>
      <c r="N1056" s="33" t="s">
        <v>46</v>
      </c>
      <c r="O1056" s="33" t="s">
        <v>109</v>
      </c>
      <c r="P1056" s="33" t="s">
        <v>48</v>
      </c>
      <c r="Q1056" s="33" t="s">
        <v>49</v>
      </c>
      <c r="R1056" s="35">
        <v>60</v>
      </c>
      <c r="S1056" s="35">
        <v>450</v>
      </c>
      <c r="T1056" s="36">
        <v>0</v>
      </c>
      <c r="U1056" s="37">
        <f t="shared" si="55"/>
        <v>0</v>
      </c>
      <c r="V1056" s="38"/>
      <c r="W1056" s="33">
        <v>2016</v>
      </c>
      <c r="X1056" s="39">
        <v>11</v>
      </c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</row>
    <row r="1057" spans="1:102" ht="50.1" customHeight="1">
      <c r="A1057" s="46" t="s">
        <v>2776</v>
      </c>
      <c r="B1057" s="31" t="s">
        <v>35</v>
      </c>
      <c r="C1057" s="47" t="s">
        <v>2773</v>
      </c>
      <c r="D1057" s="47" t="s">
        <v>2774</v>
      </c>
      <c r="E1057" s="47" t="s">
        <v>2775</v>
      </c>
      <c r="F1057" s="47" t="s">
        <v>2774</v>
      </c>
      <c r="G1057" s="31" t="s">
        <v>40</v>
      </c>
      <c r="H1057" s="31">
        <v>0</v>
      </c>
      <c r="I1057" s="33">
        <v>590000000</v>
      </c>
      <c r="J1057" s="33" t="s">
        <v>42</v>
      </c>
      <c r="K1057" s="31" t="s">
        <v>172</v>
      </c>
      <c r="L1057" s="33" t="s">
        <v>44</v>
      </c>
      <c r="M1057" s="31" t="s">
        <v>45</v>
      </c>
      <c r="N1057" s="31" t="s">
        <v>46</v>
      </c>
      <c r="O1057" s="33" t="s">
        <v>113</v>
      </c>
      <c r="P1057" s="33">
        <v>796</v>
      </c>
      <c r="Q1057" s="31" t="s">
        <v>49</v>
      </c>
      <c r="R1057" s="48">
        <v>60</v>
      </c>
      <c r="S1057" s="48">
        <v>450</v>
      </c>
      <c r="T1057" s="49">
        <f>R1057*S1057</f>
        <v>27000</v>
      </c>
      <c r="U1057" s="49">
        <f>T1057*1.12</f>
        <v>30240.000000000004</v>
      </c>
      <c r="V1057" s="70"/>
      <c r="W1057" s="33">
        <v>2016</v>
      </c>
      <c r="X1057" s="31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</row>
    <row r="1058" spans="1:102" ht="50.1" customHeight="1">
      <c r="A1058" s="30" t="s">
        <v>2777</v>
      </c>
      <c r="B1058" s="31" t="s">
        <v>35</v>
      </c>
      <c r="C1058" s="32" t="s">
        <v>2778</v>
      </c>
      <c r="D1058" s="32" t="s">
        <v>2774</v>
      </c>
      <c r="E1058" s="32" t="s">
        <v>2779</v>
      </c>
      <c r="F1058" s="32" t="s">
        <v>2774</v>
      </c>
      <c r="G1058" s="33" t="s">
        <v>40</v>
      </c>
      <c r="H1058" s="34">
        <v>0</v>
      </c>
      <c r="I1058" s="33" t="s">
        <v>41</v>
      </c>
      <c r="J1058" s="33" t="s">
        <v>42</v>
      </c>
      <c r="K1058" s="33" t="s">
        <v>2780</v>
      </c>
      <c r="L1058" s="33" t="s">
        <v>42</v>
      </c>
      <c r="M1058" s="33" t="s">
        <v>86</v>
      </c>
      <c r="N1058" s="33" t="s">
        <v>57</v>
      </c>
      <c r="O1058" s="33" t="s">
        <v>58</v>
      </c>
      <c r="P1058" s="33" t="s">
        <v>131</v>
      </c>
      <c r="Q1058" s="33" t="s">
        <v>132</v>
      </c>
      <c r="R1058" s="35">
        <v>100</v>
      </c>
      <c r="S1058" s="35">
        <v>5357</v>
      </c>
      <c r="T1058" s="36">
        <v>0</v>
      </c>
      <c r="U1058" s="37">
        <f t="shared" si="55"/>
        <v>0</v>
      </c>
      <c r="V1058" s="38"/>
      <c r="W1058" s="33">
        <v>2016</v>
      </c>
      <c r="X1058" s="39">
        <v>11</v>
      </c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</row>
    <row r="1059" spans="1:102" ht="50.1" customHeight="1">
      <c r="A1059" s="46" t="s">
        <v>2781</v>
      </c>
      <c r="B1059" s="31" t="s">
        <v>35</v>
      </c>
      <c r="C1059" s="47" t="s">
        <v>2778</v>
      </c>
      <c r="D1059" s="47" t="s">
        <v>2774</v>
      </c>
      <c r="E1059" s="47" t="s">
        <v>2779</v>
      </c>
      <c r="F1059" s="47" t="s">
        <v>2774</v>
      </c>
      <c r="G1059" s="31" t="s">
        <v>40</v>
      </c>
      <c r="H1059" s="31">
        <v>0</v>
      </c>
      <c r="I1059" s="33">
        <v>590000000</v>
      </c>
      <c r="J1059" s="33" t="s">
        <v>42</v>
      </c>
      <c r="K1059" s="54" t="s">
        <v>2782</v>
      </c>
      <c r="L1059" s="33" t="s">
        <v>42</v>
      </c>
      <c r="M1059" s="31" t="s">
        <v>86</v>
      </c>
      <c r="N1059" s="31" t="s">
        <v>57</v>
      </c>
      <c r="O1059" s="31" t="s">
        <v>481</v>
      </c>
      <c r="P1059" s="31">
        <v>166</v>
      </c>
      <c r="Q1059" s="31" t="s">
        <v>135</v>
      </c>
      <c r="R1059" s="55">
        <v>100</v>
      </c>
      <c r="S1059" s="56">
        <v>5357</v>
      </c>
      <c r="T1059" s="49">
        <f>R1059*S1059</f>
        <v>535700</v>
      </c>
      <c r="U1059" s="49">
        <f>T1059*1.12</f>
        <v>599984</v>
      </c>
      <c r="V1059" s="70"/>
      <c r="W1059" s="33">
        <v>2016</v>
      </c>
      <c r="X1059" s="31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</row>
    <row r="1060" spans="1:102" ht="50.1" customHeight="1">
      <c r="A1060" s="30" t="s">
        <v>2783</v>
      </c>
      <c r="B1060" s="31" t="s">
        <v>35</v>
      </c>
      <c r="C1060" s="32" t="s">
        <v>2784</v>
      </c>
      <c r="D1060" s="32" t="s">
        <v>2785</v>
      </c>
      <c r="E1060" s="32" t="s">
        <v>2786</v>
      </c>
      <c r="F1060" s="32" t="s">
        <v>2787</v>
      </c>
      <c r="G1060" s="33" t="s">
        <v>40</v>
      </c>
      <c r="H1060" s="34">
        <v>0</v>
      </c>
      <c r="I1060" s="33" t="s">
        <v>41</v>
      </c>
      <c r="J1060" s="33" t="s">
        <v>42</v>
      </c>
      <c r="K1060" s="33" t="s">
        <v>2788</v>
      </c>
      <c r="L1060" s="33" t="s">
        <v>42</v>
      </c>
      <c r="M1060" s="33" t="s">
        <v>86</v>
      </c>
      <c r="N1060" s="33" t="s">
        <v>57</v>
      </c>
      <c r="O1060" s="33" t="s">
        <v>144</v>
      </c>
      <c r="P1060" s="33" t="s">
        <v>48</v>
      </c>
      <c r="Q1060" s="33" t="s">
        <v>49</v>
      </c>
      <c r="R1060" s="35">
        <v>20</v>
      </c>
      <c r="S1060" s="35">
        <v>25000</v>
      </c>
      <c r="T1060" s="36">
        <v>0</v>
      </c>
      <c r="U1060" s="37">
        <f t="shared" si="55"/>
        <v>0</v>
      </c>
      <c r="V1060" s="38"/>
      <c r="W1060" s="33">
        <v>2016</v>
      </c>
      <c r="X1060" s="39">
        <v>11</v>
      </c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</row>
    <row r="1061" spans="1:102" ht="50.1" customHeight="1">
      <c r="A1061" s="46" t="s">
        <v>2789</v>
      </c>
      <c r="B1061" s="31" t="s">
        <v>35</v>
      </c>
      <c r="C1061" s="137" t="s">
        <v>2784</v>
      </c>
      <c r="D1061" s="137" t="s">
        <v>2785</v>
      </c>
      <c r="E1061" s="137" t="s">
        <v>2786</v>
      </c>
      <c r="F1061" s="137" t="s">
        <v>2790</v>
      </c>
      <c r="G1061" s="138" t="s">
        <v>40</v>
      </c>
      <c r="H1061" s="31">
        <v>0</v>
      </c>
      <c r="I1061" s="73">
        <v>590000000</v>
      </c>
      <c r="J1061" s="33" t="s">
        <v>42</v>
      </c>
      <c r="K1061" s="54" t="s">
        <v>2791</v>
      </c>
      <c r="L1061" s="33" t="s">
        <v>42</v>
      </c>
      <c r="M1061" s="31" t="s">
        <v>86</v>
      </c>
      <c r="N1061" s="31" t="s">
        <v>57</v>
      </c>
      <c r="O1061" s="33" t="s">
        <v>113</v>
      </c>
      <c r="P1061" s="107" t="s">
        <v>48</v>
      </c>
      <c r="Q1061" s="107" t="s">
        <v>482</v>
      </c>
      <c r="R1061" s="55">
        <v>20</v>
      </c>
      <c r="S1061" s="56">
        <v>25000</v>
      </c>
      <c r="T1061" s="49">
        <f>R1061*S1061</f>
        <v>500000</v>
      </c>
      <c r="U1061" s="49">
        <f>T1061*1.12</f>
        <v>560000</v>
      </c>
      <c r="V1061" s="110"/>
      <c r="W1061" s="33">
        <v>2016</v>
      </c>
      <c r="X1061" s="31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</row>
    <row r="1062" spans="1:102" ht="50.1" customHeight="1">
      <c r="A1062" s="30" t="s">
        <v>2792</v>
      </c>
      <c r="B1062" s="31" t="s">
        <v>35</v>
      </c>
      <c r="C1062" s="32" t="s">
        <v>2793</v>
      </c>
      <c r="D1062" s="32" t="s">
        <v>2794</v>
      </c>
      <c r="E1062" s="32" t="s">
        <v>2795</v>
      </c>
      <c r="F1062" s="32" t="s">
        <v>2796</v>
      </c>
      <c r="G1062" s="33" t="s">
        <v>101</v>
      </c>
      <c r="H1062" s="34">
        <v>10</v>
      </c>
      <c r="I1062" s="33" t="s">
        <v>41</v>
      </c>
      <c r="J1062" s="33" t="s">
        <v>42</v>
      </c>
      <c r="K1062" s="33" t="s">
        <v>198</v>
      </c>
      <c r="L1062" s="33" t="s">
        <v>44</v>
      </c>
      <c r="M1062" s="33" t="s">
        <v>86</v>
      </c>
      <c r="N1062" s="33" t="s">
        <v>199</v>
      </c>
      <c r="O1062" s="33" t="s">
        <v>200</v>
      </c>
      <c r="P1062" s="33" t="s">
        <v>2797</v>
      </c>
      <c r="Q1062" s="33" t="s">
        <v>2798</v>
      </c>
      <c r="R1062" s="35">
        <v>170</v>
      </c>
      <c r="S1062" s="35">
        <v>1231.0999999999999</v>
      </c>
      <c r="T1062" s="36">
        <v>0</v>
      </c>
      <c r="U1062" s="37">
        <f t="shared" si="55"/>
        <v>0</v>
      </c>
      <c r="V1062" s="38"/>
      <c r="W1062" s="33">
        <v>2016</v>
      </c>
      <c r="X1062" s="39">
        <v>11</v>
      </c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</row>
    <row r="1063" spans="1:102" ht="50.1" customHeight="1">
      <c r="A1063" s="46" t="s">
        <v>2799</v>
      </c>
      <c r="B1063" s="31" t="s">
        <v>35</v>
      </c>
      <c r="C1063" s="47" t="s">
        <v>2793</v>
      </c>
      <c r="D1063" s="47" t="s">
        <v>2794</v>
      </c>
      <c r="E1063" s="47" t="s">
        <v>2795</v>
      </c>
      <c r="F1063" s="47" t="s">
        <v>2796</v>
      </c>
      <c r="G1063" s="31" t="s">
        <v>101</v>
      </c>
      <c r="H1063" s="31">
        <v>10</v>
      </c>
      <c r="I1063" s="33">
        <v>590000000</v>
      </c>
      <c r="J1063" s="33" t="s">
        <v>42</v>
      </c>
      <c r="K1063" s="31" t="s">
        <v>202</v>
      </c>
      <c r="L1063" s="33" t="s">
        <v>44</v>
      </c>
      <c r="M1063" s="31" t="s">
        <v>86</v>
      </c>
      <c r="N1063" s="31" t="s">
        <v>46</v>
      </c>
      <c r="O1063" s="60" t="s">
        <v>164</v>
      </c>
      <c r="P1063" s="33" t="s">
        <v>2797</v>
      </c>
      <c r="Q1063" s="31" t="s">
        <v>2798</v>
      </c>
      <c r="R1063" s="48">
        <v>170</v>
      </c>
      <c r="S1063" s="48">
        <v>1231.1000000000001</v>
      </c>
      <c r="T1063" s="49">
        <f>R1063*S1063</f>
        <v>209287.00000000003</v>
      </c>
      <c r="U1063" s="49">
        <f t="shared" si="54"/>
        <v>234401.44000000006</v>
      </c>
      <c r="V1063" s="70"/>
      <c r="W1063" s="33">
        <v>2016</v>
      </c>
      <c r="X1063" s="31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</row>
    <row r="1064" spans="1:102" ht="50.1" customHeight="1">
      <c r="A1064" s="30" t="s">
        <v>2800</v>
      </c>
      <c r="B1064" s="31" t="s">
        <v>35</v>
      </c>
      <c r="C1064" s="32" t="s">
        <v>2801</v>
      </c>
      <c r="D1064" s="32" t="s">
        <v>2802</v>
      </c>
      <c r="E1064" s="32" t="s">
        <v>2803</v>
      </c>
      <c r="F1064" s="32" t="s">
        <v>2804</v>
      </c>
      <c r="G1064" s="33" t="s">
        <v>40</v>
      </c>
      <c r="H1064" s="34">
        <v>0</v>
      </c>
      <c r="I1064" s="33" t="s">
        <v>41</v>
      </c>
      <c r="J1064" s="33" t="s">
        <v>42</v>
      </c>
      <c r="K1064" s="33" t="s">
        <v>151</v>
      </c>
      <c r="L1064" s="33" t="s">
        <v>44</v>
      </c>
      <c r="M1064" s="33" t="s">
        <v>86</v>
      </c>
      <c r="N1064" s="33" t="s">
        <v>152</v>
      </c>
      <c r="O1064" s="33" t="s">
        <v>153</v>
      </c>
      <c r="P1064" s="33" t="s">
        <v>131</v>
      </c>
      <c r="Q1064" s="33" t="s">
        <v>132</v>
      </c>
      <c r="R1064" s="35">
        <v>20000</v>
      </c>
      <c r="S1064" s="35">
        <v>167</v>
      </c>
      <c r="T1064" s="36">
        <f>R1064*S1064</f>
        <v>3340000</v>
      </c>
      <c r="U1064" s="37">
        <f t="shared" si="54"/>
        <v>3740800.0000000005</v>
      </c>
      <c r="V1064" s="38" t="s">
        <v>50</v>
      </c>
      <c r="W1064" s="33">
        <v>2016</v>
      </c>
      <c r="X1064" s="39" t="s">
        <v>50</v>
      </c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</row>
    <row r="1065" spans="1:102" ht="50.1" customHeight="1">
      <c r="A1065" s="30" t="s">
        <v>2805</v>
      </c>
      <c r="B1065" s="31" t="s">
        <v>35</v>
      </c>
      <c r="C1065" s="32" t="s">
        <v>2806</v>
      </c>
      <c r="D1065" s="32" t="s">
        <v>2802</v>
      </c>
      <c r="E1065" s="32" t="s">
        <v>2807</v>
      </c>
      <c r="F1065" s="32" t="s">
        <v>2808</v>
      </c>
      <c r="G1065" s="33" t="s">
        <v>40</v>
      </c>
      <c r="H1065" s="34">
        <v>0</v>
      </c>
      <c r="I1065" s="33" t="s">
        <v>41</v>
      </c>
      <c r="J1065" s="33" t="s">
        <v>42</v>
      </c>
      <c r="K1065" s="33" t="s">
        <v>151</v>
      </c>
      <c r="L1065" s="33" t="s">
        <v>44</v>
      </c>
      <c r="M1065" s="33" t="s">
        <v>86</v>
      </c>
      <c r="N1065" s="33" t="s">
        <v>152</v>
      </c>
      <c r="O1065" s="33" t="s">
        <v>153</v>
      </c>
      <c r="P1065" s="33" t="s">
        <v>131</v>
      </c>
      <c r="Q1065" s="33" t="s">
        <v>132</v>
      </c>
      <c r="R1065" s="35">
        <v>10000</v>
      </c>
      <c r="S1065" s="35">
        <v>152.1</v>
      </c>
      <c r="T1065" s="36">
        <v>0</v>
      </c>
      <c r="U1065" s="37">
        <f t="shared" si="54"/>
        <v>0</v>
      </c>
      <c r="V1065" s="38" t="s">
        <v>50</v>
      </c>
      <c r="W1065" s="33">
        <v>2016</v>
      </c>
      <c r="X1065" s="39">
        <v>11</v>
      </c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</row>
    <row r="1066" spans="1:102" ht="50.1" customHeight="1">
      <c r="A1066" s="46" t="s">
        <v>2809</v>
      </c>
      <c r="B1066" s="31" t="s">
        <v>35</v>
      </c>
      <c r="C1066" s="47" t="s">
        <v>2806</v>
      </c>
      <c r="D1066" s="47" t="s">
        <v>2802</v>
      </c>
      <c r="E1066" s="47" t="s">
        <v>2807</v>
      </c>
      <c r="F1066" s="47" t="s">
        <v>2808</v>
      </c>
      <c r="G1066" s="33" t="s">
        <v>40</v>
      </c>
      <c r="H1066" s="31">
        <v>0</v>
      </c>
      <c r="I1066" s="33">
        <v>590000000</v>
      </c>
      <c r="J1066" s="33" t="s">
        <v>42</v>
      </c>
      <c r="K1066" s="33" t="s">
        <v>163</v>
      </c>
      <c r="L1066" s="33" t="s">
        <v>44</v>
      </c>
      <c r="M1066" s="33" t="s">
        <v>86</v>
      </c>
      <c r="N1066" s="60" t="s">
        <v>152</v>
      </c>
      <c r="O1066" s="60" t="s">
        <v>164</v>
      </c>
      <c r="P1066" s="31" t="s">
        <v>131</v>
      </c>
      <c r="Q1066" s="31" t="s">
        <v>132</v>
      </c>
      <c r="R1066" s="61">
        <v>10000</v>
      </c>
      <c r="S1066" s="61">
        <v>152.1</v>
      </c>
      <c r="T1066" s="49">
        <f>R1066*S1066</f>
        <v>1521000</v>
      </c>
      <c r="U1066" s="49">
        <f t="shared" si="54"/>
        <v>1703520.0000000002</v>
      </c>
      <c r="V1066" s="33"/>
      <c r="W1066" s="33">
        <v>2016</v>
      </c>
      <c r="X1066" s="33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</row>
    <row r="1067" spans="1:102" ht="50.1" customHeight="1">
      <c r="A1067" s="30" t="s">
        <v>2810</v>
      </c>
      <c r="B1067" s="31" t="s">
        <v>35</v>
      </c>
      <c r="C1067" s="32" t="s">
        <v>2811</v>
      </c>
      <c r="D1067" s="32" t="s">
        <v>2802</v>
      </c>
      <c r="E1067" s="32" t="s">
        <v>2812</v>
      </c>
      <c r="F1067" s="32" t="s">
        <v>2808</v>
      </c>
      <c r="G1067" s="33" t="s">
        <v>40</v>
      </c>
      <c r="H1067" s="34">
        <v>0</v>
      </c>
      <c r="I1067" s="33" t="s">
        <v>41</v>
      </c>
      <c r="J1067" s="33" t="s">
        <v>42</v>
      </c>
      <c r="K1067" s="33" t="s">
        <v>151</v>
      </c>
      <c r="L1067" s="33" t="s">
        <v>44</v>
      </c>
      <c r="M1067" s="33" t="s">
        <v>86</v>
      </c>
      <c r="N1067" s="33" t="s">
        <v>152</v>
      </c>
      <c r="O1067" s="33" t="s">
        <v>153</v>
      </c>
      <c r="P1067" s="33" t="s">
        <v>160</v>
      </c>
      <c r="Q1067" s="33" t="s">
        <v>161</v>
      </c>
      <c r="R1067" s="35">
        <v>10</v>
      </c>
      <c r="S1067" s="35">
        <v>152100</v>
      </c>
      <c r="T1067" s="36">
        <v>0</v>
      </c>
      <c r="U1067" s="37">
        <v>0</v>
      </c>
      <c r="V1067" s="38" t="s">
        <v>50</v>
      </c>
      <c r="W1067" s="33">
        <v>2016</v>
      </c>
      <c r="X1067" s="39" t="s">
        <v>154</v>
      </c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</row>
    <row r="1068" spans="1:102" ht="50.1" customHeight="1">
      <c r="A1068" s="30" t="s">
        <v>2813</v>
      </c>
      <c r="B1068" s="31" t="s">
        <v>35</v>
      </c>
      <c r="C1068" s="32" t="s">
        <v>2811</v>
      </c>
      <c r="D1068" s="32" t="s">
        <v>2802</v>
      </c>
      <c r="E1068" s="32" t="s">
        <v>2812</v>
      </c>
      <c r="F1068" s="32" t="s">
        <v>2808</v>
      </c>
      <c r="G1068" s="33" t="s">
        <v>40</v>
      </c>
      <c r="H1068" s="34">
        <v>0</v>
      </c>
      <c r="I1068" s="33" t="s">
        <v>41</v>
      </c>
      <c r="J1068" s="33" t="s">
        <v>42</v>
      </c>
      <c r="K1068" s="33" t="s">
        <v>151</v>
      </c>
      <c r="L1068" s="33" t="s">
        <v>44</v>
      </c>
      <c r="M1068" s="33" t="s">
        <v>86</v>
      </c>
      <c r="N1068" s="33" t="s">
        <v>152</v>
      </c>
      <c r="O1068" s="33" t="s">
        <v>153</v>
      </c>
      <c r="P1068" s="33" t="s">
        <v>160</v>
      </c>
      <c r="Q1068" s="33" t="s">
        <v>161</v>
      </c>
      <c r="R1068" s="35">
        <v>10</v>
      </c>
      <c r="S1068" s="35">
        <v>156000</v>
      </c>
      <c r="T1068" s="36">
        <f>R1068*S1068</f>
        <v>1560000</v>
      </c>
      <c r="U1068" s="37">
        <f>T1068*1.12</f>
        <v>1747200.0000000002</v>
      </c>
      <c r="V1068" s="38" t="s">
        <v>50</v>
      </c>
      <c r="W1068" s="33">
        <v>2016</v>
      </c>
      <c r="X1068" s="39" t="s">
        <v>50</v>
      </c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</row>
    <row r="1069" spans="1:102" ht="50.1" customHeight="1">
      <c r="A1069" s="30" t="s">
        <v>2814</v>
      </c>
      <c r="B1069" s="31" t="s">
        <v>35</v>
      </c>
      <c r="C1069" s="32" t="s">
        <v>2815</v>
      </c>
      <c r="D1069" s="32" t="s">
        <v>2802</v>
      </c>
      <c r="E1069" s="32" t="s">
        <v>2816</v>
      </c>
      <c r="F1069" s="32" t="s">
        <v>2817</v>
      </c>
      <c r="G1069" s="33" t="s">
        <v>40</v>
      </c>
      <c r="H1069" s="34">
        <v>0</v>
      </c>
      <c r="I1069" s="33" t="s">
        <v>41</v>
      </c>
      <c r="J1069" s="33" t="s">
        <v>42</v>
      </c>
      <c r="K1069" s="33" t="s">
        <v>151</v>
      </c>
      <c r="L1069" s="33" t="s">
        <v>44</v>
      </c>
      <c r="M1069" s="33" t="s">
        <v>86</v>
      </c>
      <c r="N1069" s="33" t="s">
        <v>152</v>
      </c>
      <c r="O1069" s="33" t="s">
        <v>153</v>
      </c>
      <c r="P1069" s="33" t="s">
        <v>131</v>
      </c>
      <c r="Q1069" s="33" t="s">
        <v>132</v>
      </c>
      <c r="R1069" s="35">
        <v>20000</v>
      </c>
      <c r="S1069" s="35">
        <v>129</v>
      </c>
      <c r="T1069" s="36">
        <v>0</v>
      </c>
      <c r="U1069" s="37">
        <f>T1069*1.12</f>
        <v>0</v>
      </c>
      <c r="V1069" s="38" t="s">
        <v>50</v>
      </c>
      <c r="W1069" s="33">
        <v>2016</v>
      </c>
      <c r="X1069" s="39">
        <v>11</v>
      </c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</row>
    <row r="1070" spans="1:102" ht="50.1" customHeight="1">
      <c r="A1070" s="46" t="s">
        <v>2818</v>
      </c>
      <c r="B1070" s="31" t="s">
        <v>35</v>
      </c>
      <c r="C1070" s="47" t="s">
        <v>2815</v>
      </c>
      <c r="D1070" s="47" t="s">
        <v>2802</v>
      </c>
      <c r="E1070" s="47" t="s">
        <v>2816</v>
      </c>
      <c r="F1070" s="47" t="s">
        <v>2817</v>
      </c>
      <c r="G1070" s="33" t="s">
        <v>40</v>
      </c>
      <c r="H1070" s="31">
        <v>0</v>
      </c>
      <c r="I1070" s="33">
        <v>590000000</v>
      </c>
      <c r="J1070" s="33" t="s">
        <v>42</v>
      </c>
      <c r="K1070" s="33" t="s">
        <v>163</v>
      </c>
      <c r="L1070" s="33" t="s">
        <v>44</v>
      </c>
      <c r="M1070" s="33" t="s">
        <v>86</v>
      </c>
      <c r="N1070" s="60" t="s">
        <v>152</v>
      </c>
      <c r="O1070" s="60" t="s">
        <v>164</v>
      </c>
      <c r="P1070" s="31" t="s">
        <v>131</v>
      </c>
      <c r="Q1070" s="31" t="s">
        <v>132</v>
      </c>
      <c r="R1070" s="61">
        <v>20000</v>
      </c>
      <c r="S1070" s="61">
        <v>129</v>
      </c>
      <c r="T1070" s="49">
        <f>R1070*S1070</f>
        <v>2580000</v>
      </c>
      <c r="U1070" s="49">
        <f>T1070*1.12</f>
        <v>2889600.0000000005</v>
      </c>
      <c r="V1070" s="33"/>
      <c r="W1070" s="33">
        <v>2016</v>
      </c>
      <c r="X1070" s="33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</row>
    <row r="1071" spans="1:102" ht="50.1" customHeight="1">
      <c r="A1071" s="30" t="s">
        <v>2819</v>
      </c>
      <c r="B1071" s="31" t="s">
        <v>35</v>
      </c>
      <c r="C1071" s="32" t="s">
        <v>2820</v>
      </c>
      <c r="D1071" s="32" t="s">
        <v>2802</v>
      </c>
      <c r="E1071" s="32" t="s">
        <v>2821</v>
      </c>
      <c r="F1071" s="32" t="s">
        <v>2808</v>
      </c>
      <c r="G1071" s="33" t="s">
        <v>40</v>
      </c>
      <c r="H1071" s="34">
        <v>0</v>
      </c>
      <c r="I1071" s="33" t="s">
        <v>41</v>
      </c>
      <c r="J1071" s="33" t="s">
        <v>42</v>
      </c>
      <c r="K1071" s="33" t="s">
        <v>151</v>
      </c>
      <c r="L1071" s="33" t="s">
        <v>44</v>
      </c>
      <c r="M1071" s="33" t="s">
        <v>86</v>
      </c>
      <c r="N1071" s="33" t="s">
        <v>152</v>
      </c>
      <c r="O1071" s="33" t="s">
        <v>153</v>
      </c>
      <c r="P1071" s="33" t="s">
        <v>160</v>
      </c>
      <c r="Q1071" s="33" t="s">
        <v>161</v>
      </c>
      <c r="R1071" s="35">
        <v>10</v>
      </c>
      <c r="S1071" s="35">
        <v>152100</v>
      </c>
      <c r="T1071" s="36">
        <f>R1071*S1071</f>
        <v>1521000</v>
      </c>
      <c r="U1071" s="37">
        <f>T1071*1.12</f>
        <v>1703520.0000000002</v>
      </c>
      <c r="V1071" s="38" t="s">
        <v>50</v>
      </c>
      <c r="W1071" s="33">
        <v>2016</v>
      </c>
      <c r="X1071" s="39" t="s">
        <v>50</v>
      </c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</row>
    <row r="1072" spans="1:102" ht="50.1" customHeight="1">
      <c r="A1072" s="30" t="s">
        <v>2822</v>
      </c>
      <c r="B1072" s="31" t="s">
        <v>35</v>
      </c>
      <c r="C1072" s="32" t="s">
        <v>2823</v>
      </c>
      <c r="D1072" s="32" t="s">
        <v>2802</v>
      </c>
      <c r="E1072" s="32" t="s">
        <v>2824</v>
      </c>
      <c r="F1072" s="32" t="s">
        <v>2808</v>
      </c>
      <c r="G1072" s="33" t="s">
        <v>40</v>
      </c>
      <c r="H1072" s="34">
        <v>0</v>
      </c>
      <c r="I1072" s="33" t="s">
        <v>41</v>
      </c>
      <c r="J1072" s="33" t="s">
        <v>42</v>
      </c>
      <c r="K1072" s="33" t="s">
        <v>151</v>
      </c>
      <c r="L1072" s="33" t="s">
        <v>44</v>
      </c>
      <c r="M1072" s="33" t="s">
        <v>86</v>
      </c>
      <c r="N1072" s="33" t="s">
        <v>152</v>
      </c>
      <c r="O1072" s="33" t="s">
        <v>153</v>
      </c>
      <c r="P1072" s="33" t="s">
        <v>160</v>
      </c>
      <c r="Q1072" s="33" t="s">
        <v>161</v>
      </c>
      <c r="R1072" s="35">
        <v>10</v>
      </c>
      <c r="S1072" s="35">
        <v>152100</v>
      </c>
      <c r="T1072" s="36">
        <v>0</v>
      </c>
      <c r="U1072" s="37">
        <v>0</v>
      </c>
      <c r="V1072" s="38" t="s">
        <v>50</v>
      </c>
      <c r="W1072" s="33">
        <v>2016</v>
      </c>
      <c r="X1072" s="34" t="s">
        <v>2825</v>
      </c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</row>
    <row r="1073" spans="1:102" ht="50.1" customHeight="1">
      <c r="A1073" s="30" t="s">
        <v>2826</v>
      </c>
      <c r="B1073" s="31" t="s">
        <v>35</v>
      </c>
      <c r="C1073" s="32" t="s">
        <v>2823</v>
      </c>
      <c r="D1073" s="32" t="s">
        <v>2802</v>
      </c>
      <c r="E1073" s="32" t="s">
        <v>2824</v>
      </c>
      <c r="F1073" s="32" t="s">
        <v>2808</v>
      </c>
      <c r="G1073" s="33" t="s">
        <v>40</v>
      </c>
      <c r="H1073" s="34">
        <v>0</v>
      </c>
      <c r="I1073" s="33" t="s">
        <v>41</v>
      </c>
      <c r="J1073" s="33" t="s">
        <v>42</v>
      </c>
      <c r="K1073" s="33" t="s">
        <v>1149</v>
      </c>
      <c r="L1073" s="33" t="s">
        <v>44</v>
      </c>
      <c r="M1073" s="33" t="s">
        <v>86</v>
      </c>
      <c r="N1073" s="33" t="s">
        <v>2359</v>
      </c>
      <c r="O1073" s="33" t="s">
        <v>638</v>
      </c>
      <c r="P1073" s="33" t="s">
        <v>160</v>
      </c>
      <c r="Q1073" s="33" t="s">
        <v>161</v>
      </c>
      <c r="R1073" s="35">
        <v>36.700000000000003</v>
      </c>
      <c r="S1073" s="35">
        <v>158000</v>
      </c>
      <c r="T1073" s="36">
        <f t="shared" ref="T1073:T1078" si="56">R1073*S1073</f>
        <v>5798600</v>
      </c>
      <c r="U1073" s="37">
        <f t="shared" ref="U1073:U1078" si="57">T1073*1.12</f>
        <v>6494432.0000000009</v>
      </c>
      <c r="V1073" s="38" t="s">
        <v>50</v>
      </c>
      <c r="W1073" s="33">
        <v>2016</v>
      </c>
      <c r="X1073" s="39" t="s">
        <v>50</v>
      </c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</row>
    <row r="1074" spans="1:102" ht="50.1" customHeight="1">
      <c r="A1074" s="30" t="s">
        <v>2827</v>
      </c>
      <c r="B1074" s="31" t="s">
        <v>35</v>
      </c>
      <c r="C1074" s="32" t="s">
        <v>2828</v>
      </c>
      <c r="D1074" s="32" t="s">
        <v>2802</v>
      </c>
      <c r="E1074" s="32" t="s">
        <v>2816</v>
      </c>
      <c r="F1074" s="32" t="s">
        <v>2808</v>
      </c>
      <c r="G1074" s="33" t="s">
        <v>40</v>
      </c>
      <c r="H1074" s="34">
        <v>0</v>
      </c>
      <c r="I1074" s="33" t="s">
        <v>41</v>
      </c>
      <c r="J1074" s="33" t="s">
        <v>42</v>
      </c>
      <c r="K1074" s="33" t="s">
        <v>151</v>
      </c>
      <c r="L1074" s="33" t="s">
        <v>44</v>
      </c>
      <c r="M1074" s="33" t="s">
        <v>86</v>
      </c>
      <c r="N1074" s="33" t="s">
        <v>152</v>
      </c>
      <c r="O1074" s="33" t="s">
        <v>153</v>
      </c>
      <c r="P1074" s="33" t="s">
        <v>160</v>
      </c>
      <c r="Q1074" s="33" t="s">
        <v>161</v>
      </c>
      <c r="R1074" s="35">
        <v>10</v>
      </c>
      <c r="S1074" s="35">
        <v>152100</v>
      </c>
      <c r="T1074" s="36">
        <f t="shared" si="56"/>
        <v>1521000</v>
      </c>
      <c r="U1074" s="37">
        <f t="shared" si="57"/>
        <v>1703520.0000000002</v>
      </c>
      <c r="V1074" s="38" t="s">
        <v>50</v>
      </c>
      <c r="W1074" s="33">
        <v>2016</v>
      </c>
      <c r="X1074" s="39" t="s">
        <v>50</v>
      </c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</row>
    <row r="1075" spans="1:102" ht="50.1" customHeight="1">
      <c r="A1075" s="30" t="s">
        <v>2829</v>
      </c>
      <c r="B1075" s="31" t="s">
        <v>35</v>
      </c>
      <c r="C1075" s="32" t="s">
        <v>2830</v>
      </c>
      <c r="D1075" s="32" t="s">
        <v>2802</v>
      </c>
      <c r="E1075" s="32" t="s">
        <v>2831</v>
      </c>
      <c r="F1075" s="32" t="s">
        <v>50</v>
      </c>
      <c r="G1075" s="33" t="s">
        <v>40</v>
      </c>
      <c r="H1075" s="34">
        <v>0</v>
      </c>
      <c r="I1075" s="33" t="s">
        <v>41</v>
      </c>
      <c r="J1075" s="33" t="s">
        <v>42</v>
      </c>
      <c r="K1075" s="33" t="s">
        <v>151</v>
      </c>
      <c r="L1075" s="33" t="s">
        <v>44</v>
      </c>
      <c r="M1075" s="33" t="s">
        <v>86</v>
      </c>
      <c r="N1075" s="33" t="s">
        <v>152</v>
      </c>
      <c r="O1075" s="33" t="s">
        <v>153</v>
      </c>
      <c r="P1075" s="33" t="s">
        <v>160</v>
      </c>
      <c r="Q1075" s="33" t="s">
        <v>161</v>
      </c>
      <c r="R1075" s="35">
        <v>10</v>
      </c>
      <c r="S1075" s="35">
        <v>129000</v>
      </c>
      <c r="T1075" s="36">
        <v>0</v>
      </c>
      <c r="U1075" s="37">
        <f t="shared" si="57"/>
        <v>0</v>
      </c>
      <c r="V1075" s="38" t="s">
        <v>50</v>
      </c>
      <c r="W1075" s="33">
        <v>2016</v>
      </c>
      <c r="X1075" s="39">
        <v>11</v>
      </c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</row>
    <row r="1076" spans="1:102" ht="50.1" customHeight="1">
      <c r="A1076" s="46" t="s">
        <v>2832</v>
      </c>
      <c r="B1076" s="31" t="s">
        <v>35</v>
      </c>
      <c r="C1076" s="47" t="s">
        <v>2830</v>
      </c>
      <c r="D1076" s="47" t="s">
        <v>2802</v>
      </c>
      <c r="E1076" s="47" t="s">
        <v>2831</v>
      </c>
      <c r="F1076" s="47"/>
      <c r="G1076" s="33" t="s">
        <v>40</v>
      </c>
      <c r="H1076" s="31">
        <v>0</v>
      </c>
      <c r="I1076" s="33">
        <v>590000000</v>
      </c>
      <c r="J1076" s="33" t="s">
        <v>42</v>
      </c>
      <c r="K1076" s="33" t="s">
        <v>163</v>
      </c>
      <c r="L1076" s="33" t="s">
        <v>44</v>
      </c>
      <c r="M1076" s="33" t="s">
        <v>86</v>
      </c>
      <c r="N1076" s="60" t="s">
        <v>152</v>
      </c>
      <c r="O1076" s="60" t="s">
        <v>164</v>
      </c>
      <c r="P1076" s="31" t="s">
        <v>160</v>
      </c>
      <c r="Q1076" s="31" t="s">
        <v>161</v>
      </c>
      <c r="R1076" s="61">
        <v>10</v>
      </c>
      <c r="S1076" s="61">
        <v>129000</v>
      </c>
      <c r="T1076" s="49">
        <f t="shared" si="56"/>
        <v>1290000</v>
      </c>
      <c r="U1076" s="49">
        <f t="shared" si="57"/>
        <v>1444800.0000000002</v>
      </c>
      <c r="V1076" s="33"/>
      <c r="W1076" s="33">
        <v>2016</v>
      </c>
      <c r="X1076" s="33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</row>
    <row r="1077" spans="1:102" ht="50.1" customHeight="1">
      <c r="A1077" s="30" t="s">
        <v>2833</v>
      </c>
      <c r="B1077" s="31" t="s">
        <v>35</v>
      </c>
      <c r="C1077" s="32" t="s">
        <v>2834</v>
      </c>
      <c r="D1077" s="32" t="s">
        <v>2802</v>
      </c>
      <c r="E1077" s="32" t="s">
        <v>2835</v>
      </c>
      <c r="F1077" s="32" t="s">
        <v>50</v>
      </c>
      <c r="G1077" s="33" t="s">
        <v>40</v>
      </c>
      <c r="H1077" s="34">
        <v>0</v>
      </c>
      <c r="I1077" s="33" t="s">
        <v>41</v>
      </c>
      <c r="J1077" s="33" t="s">
        <v>42</v>
      </c>
      <c r="K1077" s="33" t="s">
        <v>151</v>
      </c>
      <c r="L1077" s="33" t="s">
        <v>44</v>
      </c>
      <c r="M1077" s="33" t="s">
        <v>86</v>
      </c>
      <c r="N1077" s="33" t="s">
        <v>152</v>
      </c>
      <c r="O1077" s="33" t="s">
        <v>153</v>
      </c>
      <c r="P1077" s="33" t="s">
        <v>160</v>
      </c>
      <c r="Q1077" s="33" t="s">
        <v>161</v>
      </c>
      <c r="R1077" s="35">
        <v>10</v>
      </c>
      <c r="S1077" s="35">
        <v>129000</v>
      </c>
      <c r="T1077" s="36">
        <f t="shared" si="56"/>
        <v>1290000</v>
      </c>
      <c r="U1077" s="37">
        <f t="shared" si="57"/>
        <v>1444800.0000000002</v>
      </c>
      <c r="V1077" s="38" t="s">
        <v>50</v>
      </c>
      <c r="W1077" s="33">
        <v>2016</v>
      </c>
      <c r="X1077" s="39" t="s">
        <v>50</v>
      </c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</row>
    <row r="1078" spans="1:102" ht="50.1" customHeight="1">
      <c r="A1078" s="30" t="s">
        <v>2836</v>
      </c>
      <c r="B1078" s="31" t="s">
        <v>35</v>
      </c>
      <c r="C1078" s="32" t="s">
        <v>2837</v>
      </c>
      <c r="D1078" s="32" t="s">
        <v>2802</v>
      </c>
      <c r="E1078" s="32" t="s">
        <v>2838</v>
      </c>
      <c r="F1078" s="32" t="s">
        <v>50</v>
      </c>
      <c r="G1078" s="33" t="s">
        <v>40</v>
      </c>
      <c r="H1078" s="34">
        <v>0</v>
      </c>
      <c r="I1078" s="33" t="s">
        <v>41</v>
      </c>
      <c r="J1078" s="33" t="s">
        <v>42</v>
      </c>
      <c r="K1078" s="33" t="s">
        <v>151</v>
      </c>
      <c r="L1078" s="33" t="s">
        <v>44</v>
      </c>
      <c r="M1078" s="33" t="s">
        <v>86</v>
      </c>
      <c r="N1078" s="33" t="s">
        <v>152</v>
      </c>
      <c r="O1078" s="33" t="s">
        <v>153</v>
      </c>
      <c r="P1078" s="33" t="s">
        <v>160</v>
      </c>
      <c r="Q1078" s="33" t="s">
        <v>161</v>
      </c>
      <c r="R1078" s="35">
        <v>10</v>
      </c>
      <c r="S1078" s="35">
        <v>129000</v>
      </c>
      <c r="T1078" s="36">
        <f t="shared" si="56"/>
        <v>1290000</v>
      </c>
      <c r="U1078" s="37">
        <f t="shared" si="57"/>
        <v>1444800.0000000002</v>
      </c>
      <c r="V1078" s="38" t="s">
        <v>50</v>
      </c>
      <c r="W1078" s="33">
        <v>2016</v>
      </c>
      <c r="X1078" s="39" t="s">
        <v>50</v>
      </c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</row>
    <row r="1079" spans="1:102" ht="50.1" customHeight="1">
      <c r="A1079" s="30" t="s">
        <v>2839</v>
      </c>
      <c r="B1079" s="31" t="s">
        <v>35</v>
      </c>
      <c r="C1079" s="32" t="s">
        <v>2840</v>
      </c>
      <c r="D1079" s="32" t="s">
        <v>2802</v>
      </c>
      <c r="E1079" s="32" t="s">
        <v>2841</v>
      </c>
      <c r="F1079" s="32" t="s">
        <v>50</v>
      </c>
      <c r="G1079" s="33" t="s">
        <v>40</v>
      </c>
      <c r="H1079" s="34">
        <v>0</v>
      </c>
      <c r="I1079" s="33" t="s">
        <v>41</v>
      </c>
      <c r="J1079" s="33" t="s">
        <v>42</v>
      </c>
      <c r="K1079" s="33" t="s">
        <v>151</v>
      </c>
      <c r="L1079" s="33" t="s">
        <v>44</v>
      </c>
      <c r="M1079" s="33" t="s">
        <v>86</v>
      </c>
      <c r="N1079" s="33" t="s">
        <v>152</v>
      </c>
      <c r="O1079" s="33" t="s">
        <v>153</v>
      </c>
      <c r="P1079" s="33" t="s">
        <v>160</v>
      </c>
      <c r="Q1079" s="33" t="s">
        <v>161</v>
      </c>
      <c r="R1079" s="35">
        <v>10</v>
      </c>
      <c r="S1079" s="35">
        <v>167000</v>
      </c>
      <c r="T1079" s="36">
        <v>0</v>
      </c>
      <c r="U1079" s="37">
        <v>0</v>
      </c>
      <c r="V1079" s="38" t="s">
        <v>50</v>
      </c>
      <c r="W1079" s="33">
        <v>2016</v>
      </c>
      <c r="X1079" s="39" t="s">
        <v>50</v>
      </c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</row>
    <row r="1080" spans="1:102" ht="50.1" customHeight="1">
      <c r="A1080" s="30" t="s">
        <v>2842</v>
      </c>
      <c r="B1080" s="31" t="s">
        <v>35</v>
      </c>
      <c r="C1080" s="32" t="s">
        <v>2840</v>
      </c>
      <c r="D1080" s="32" t="s">
        <v>2802</v>
      </c>
      <c r="E1080" s="32" t="s">
        <v>2841</v>
      </c>
      <c r="F1080" s="32" t="s">
        <v>50</v>
      </c>
      <c r="G1080" s="33" t="s">
        <v>40</v>
      </c>
      <c r="H1080" s="34">
        <v>0</v>
      </c>
      <c r="I1080" s="33" t="s">
        <v>41</v>
      </c>
      <c r="J1080" s="33" t="s">
        <v>42</v>
      </c>
      <c r="K1080" s="33" t="s">
        <v>947</v>
      </c>
      <c r="L1080" s="33" t="s">
        <v>44</v>
      </c>
      <c r="M1080" s="33" t="s">
        <v>86</v>
      </c>
      <c r="N1080" s="33" t="s">
        <v>152</v>
      </c>
      <c r="O1080" s="33" t="s">
        <v>2285</v>
      </c>
      <c r="P1080" s="33" t="s">
        <v>160</v>
      </c>
      <c r="Q1080" s="33" t="s">
        <v>161</v>
      </c>
      <c r="R1080" s="35">
        <v>10.798</v>
      </c>
      <c r="S1080" s="35">
        <v>210000</v>
      </c>
      <c r="T1080" s="36">
        <f>R1080*S1080</f>
        <v>2267580</v>
      </c>
      <c r="U1080" s="37">
        <f>T1080*1.12</f>
        <v>2539689.6</v>
      </c>
      <c r="V1080" s="38" t="s">
        <v>50</v>
      </c>
      <c r="W1080" s="33">
        <v>2016</v>
      </c>
      <c r="X1080" s="39" t="s">
        <v>50</v>
      </c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</row>
    <row r="1081" spans="1:102" ht="50.1" customHeight="1">
      <c r="A1081" s="30" t="s">
        <v>2843</v>
      </c>
      <c r="B1081" s="31" t="s">
        <v>35</v>
      </c>
      <c r="C1081" s="32" t="s">
        <v>2844</v>
      </c>
      <c r="D1081" s="32" t="s">
        <v>2802</v>
      </c>
      <c r="E1081" s="32" t="s">
        <v>2845</v>
      </c>
      <c r="F1081" s="32" t="s">
        <v>50</v>
      </c>
      <c r="G1081" s="33" t="s">
        <v>40</v>
      </c>
      <c r="H1081" s="34">
        <v>0</v>
      </c>
      <c r="I1081" s="33" t="s">
        <v>41</v>
      </c>
      <c r="J1081" s="33" t="s">
        <v>42</v>
      </c>
      <c r="K1081" s="33" t="s">
        <v>151</v>
      </c>
      <c r="L1081" s="33" t="s">
        <v>44</v>
      </c>
      <c r="M1081" s="33" t="s">
        <v>86</v>
      </c>
      <c r="N1081" s="33" t="s">
        <v>152</v>
      </c>
      <c r="O1081" s="33" t="s">
        <v>153</v>
      </c>
      <c r="P1081" s="33" t="s">
        <v>160</v>
      </c>
      <c r="Q1081" s="33" t="s">
        <v>161</v>
      </c>
      <c r="R1081" s="35">
        <v>10</v>
      </c>
      <c r="S1081" s="35">
        <v>167000</v>
      </c>
      <c r="T1081" s="36">
        <f>R1081*S1081</f>
        <v>1670000</v>
      </c>
      <c r="U1081" s="37">
        <f>T1081*1.12</f>
        <v>1870400.0000000002</v>
      </c>
      <c r="V1081" s="38" t="s">
        <v>50</v>
      </c>
      <c r="W1081" s="33">
        <v>2016</v>
      </c>
      <c r="X1081" s="39" t="s">
        <v>50</v>
      </c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</row>
    <row r="1082" spans="1:102" ht="50.1" customHeight="1">
      <c r="A1082" s="30" t="s">
        <v>2846</v>
      </c>
      <c r="B1082" s="31" t="s">
        <v>35</v>
      </c>
      <c r="C1082" s="32" t="s">
        <v>2847</v>
      </c>
      <c r="D1082" s="32" t="s">
        <v>2802</v>
      </c>
      <c r="E1082" s="32" t="s">
        <v>2848</v>
      </c>
      <c r="F1082" s="32" t="s">
        <v>50</v>
      </c>
      <c r="G1082" s="33" t="s">
        <v>40</v>
      </c>
      <c r="H1082" s="34">
        <v>0</v>
      </c>
      <c r="I1082" s="33" t="s">
        <v>41</v>
      </c>
      <c r="J1082" s="33" t="s">
        <v>42</v>
      </c>
      <c r="K1082" s="33" t="s">
        <v>151</v>
      </c>
      <c r="L1082" s="33" t="s">
        <v>44</v>
      </c>
      <c r="M1082" s="33" t="s">
        <v>86</v>
      </c>
      <c r="N1082" s="33" t="s">
        <v>152</v>
      </c>
      <c r="O1082" s="33" t="s">
        <v>153</v>
      </c>
      <c r="P1082" s="33" t="s">
        <v>160</v>
      </c>
      <c r="Q1082" s="33" t="s">
        <v>161</v>
      </c>
      <c r="R1082" s="35">
        <v>10</v>
      </c>
      <c r="S1082" s="35">
        <v>147100</v>
      </c>
      <c r="T1082" s="36">
        <v>0</v>
      </c>
      <c r="U1082" s="37">
        <f>T1082*1.12</f>
        <v>0</v>
      </c>
      <c r="V1082" s="38" t="s">
        <v>50</v>
      </c>
      <c r="W1082" s="33">
        <v>2016</v>
      </c>
      <c r="X1082" s="39">
        <v>11</v>
      </c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</row>
    <row r="1083" spans="1:102" ht="50.1" customHeight="1">
      <c r="A1083" s="46" t="s">
        <v>2849</v>
      </c>
      <c r="B1083" s="31" t="s">
        <v>35</v>
      </c>
      <c r="C1083" s="47" t="s">
        <v>2847</v>
      </c>
      <c r="D1083" s="47" t="s">
        <v>2802</v>
      </c>
      <c r="E1083" s="47" t="s">
        <v>2848</v>
      </c>
      <c r="F1083" s="47"/>
      <c r="G1083" s="33" t="s">
        <v>40</v>
      </c>
      <c r="H1083" s="31">
        <v>0</v>
      </c>
      <c r="I1083" s="33">
        <v>590000000</v>
      </c>
      <c r="J1083" s="33" t="s">
        <v>42</v>
      </c>
      <c r="K1083" s="33" t="s">
        <v>163</v>
      </c>
      <c r="L1083" s="33" t="s">
        <v>44</v>
      </c>
      <c r="M1083" s="33" t="s">
        <v>86</v>
      </c>
      <c r="N1083" s="60" t="s">
        <v>152</v>
      </c>
      <c r="O1083" s="60" t="s">
        <v>164</v>
      </c>
      <c r="P1083" s="31" t="s">
        <v>160</v>
      </c>
      <c r="Q1083" s="31" t="s">
        <v>161</v>
      </c>
      <c r="R1083" s="61">
        <v>10</v>
      </c>
      <c r="S1083" s="61">
        <v>147100</v>
      </c>
      <c r="T1083" s="49">
        <f>R1083*S1083</f>
        <v>1471000</v>
      </c>
      <c r="U1083" s="49">
        <f>T1083*1.12</f>
        <v>1647520.0000000002</v>
      </c>
      <c r="V1083" s="33"/>
      <c r="W1083" s="33">
        <v>2016</v>
      </c>
      <c r="X1083" s="33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</row>
    <row r="1084" spans="1:102" ht="50.1" customHeight="1">
      <c r="A1084" s="30" t="s">
        <v>2850</v>
      </c>
      <c r="B1084" s="31" t="s">
        <v>35</v>
      </c>
      <c r="C1084" s="32" t="s">
        <v>2851</v>
      </c>
      <c r="D1084" s="32" t="s">
        <v>2802</v>
      </c>
      <c r="E1084" s="32" t="s">
        <v>2852</v>
      </c>
      <c r="F1084" s="32" t="s">
        <v>50</v>
      </c>
      <c r="G1084" s="33" t="s">
        <v>40</v>
      </c>
      <c r="H1084" s="34">
        <v>0</v>
      </c>
      <c r="I1084" s="33" t="s">
        <v>41</v>
      </c>
      <c r="J1084" s="33" t="s">
        <v>42</v>
      </c>
      <c r="K1084" s="33" t="s">
        <v>151</v>
      </c>
      <c r="L1084" s="33" t="s">
        <v>44</v>
      </c>
      <c r="M1084" s="33" t="s">
        <v>86</v>
      </c>
      <c r="N1084" s="33" t="s">
        <v>152</v>
      </c>
      <c r="O1084" s="33" t="s">
        <v>153</v>
      </c>
      <c r="P1084" s="33" t="s">
        <v>160</v>
      </c>
      <c r="Q1084" s="33" t="s">
        <v>161</v>
      </c>
      <c r="R1084" s="35">
        <v>10</v>
      </c>
      <c r="S1084" s="35">
        <v>147100</v>
      </c>
      <c r="T1084" s="36">
        <f>R1084*S1084</f>
        <v>1471000</v>
      </c>
      <c r="U1084" s="37">
        <f>T1084*1.12</f>
        <v>1647520.0000000002</v>
      </c>
      <c r="V1084" s="38" t="s">
        <v>50</v>
      </c>
      <c r="W1084" s="33">
        <v>2016</v>
      </c>
      <c r="X1084" s="39" t="s">
        <v>50</v>
      </c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</row>
    <row r="1085" spans="1:102" ht="50.1" customHeight="1">
      <c r="A1085" s="30" t="s">
        <v>2853</v>
      </c>
      <c r="B1085" s="31" t="s">
        <v>35</v>
      </c>
      <c r="C1085" s="32" t="s">
        <v>2854</v>
      </c>
      <c r="D1085" s="32" t="s">
        <v>2802</v>
      </c>
      <c r="E1085" s="32" t="s">
        <v>2855</v>
      </c>
      <c r="F1085" s="32" t="s">
        <v>50</v>
      </c>
      <c r="G1085" s="33" t="s">
        <v>40</v>
      </c>
      <c r="H1085" s="34">
        <v>0</v>
      </c>
      <c r="I1085" s="33" t="s">
        <v>41</v>
      </c>
      <c r="J1085" s="33" t="s">
        <v>42</v>
      </c>
      <c r="K1085" s="33" t="s">
        <v>151</v>
      </c>
      <c r="L1085" s="33" t="s">
        <v>44</v>
      </c>
      <c r="M1085" s="33" t="s">
        <v>86</v>
      </c>
      <c r="N1085" s="33" t="s">
        <v>152</v>
      </c>
      <c r="O1085" s="33" t="s">
        <v>153</v>
      </c>
      <c r="P1085" s="33" t="s">
        <v>160</v>
      </c>
      <c r="Q1085" s="33" t="s">
        <v>161</v>
      </c>
      <c r="R1085" s="35">
        <v>10</v>
      </c>
      <c r="S1085" s="35">
        <v>147100</v>
      </c>
      <c r="T1085" s="36">
        <v>0</v>
      </c>
      <c r="U1085" s="37">
        <v>0</v>
      </c>
      <c r="V1085" s="38" t="s">
        <v>50</v>
      </c>
      <c r="W1085" s="33">
        <v>2016</v>
      </c>
      <c r="X1085" s="39" t="s">
        <v>154</v>
      </c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</row>
    <row r="1086" spans="1:102" ht="50.1" customHeight="1">
      <c r="A1086" s="30" t="s">
        <v>2856</v>
      </c>
      <c r="B1086" s="31" t="s">
        <v>35</v>
      </c>
      <c r="C1086" s="32" t="s">
        <v>2854</v>
      </c>
      <c r="D1086" s="32" t="s">
        <v>2802</v>
      </c>
      <c r="E1086" s="32" t="s">
        <v>2855</v>
      </c>
      <c r="F1086" s="32" t="s">
        <v>50</v>
      </c>
      <c r="G1086" s="33" t="s">
        <v>40</v>
      </c>
      <c r="H1086" s="34">
        <v>0</v>
      </c>
      <c r="I1086" s="33" t="s">
        <v>41</v>
      </c>
      <c r="J1086" s="33" t="s">
        <v>42</v>
      </c>
      <c r="K1086" s="33" t="s">
        <v>151</v>
      </c>
      <c r="L1086" s="33" t="s">
        <v>44</v>
      </c>
      <c r="M1086" s="33" t="s">
        <v>86</v>
      </c>
      <c r="N1086" s="33" t="s">
        <v>152</v>
      </c>
      <c r="O1086" s="33" t="s">
        <v>153</v>
      </c>
      <c r="P1086" s="33" t="s">
        <v>160</v>
      </c>
      <c r="Q1086" s="33" t="s">
        <v>161</v>
      </c>
      <c r="R1086" s="35">
        <v>10</v>
      </c>
      <c r="S1086" s="35">
        <v>250000</v>
      </c>
      <c r="T1086" s="36">
        <f>R1086*S1086</f>
        <v>2500000</v>
      </c>
      <c r="U1086" s="37">
        <f t="shared" ref="U1086:U1092" si="58">T1086*1.12</f>
        <v>2800000.0000000005</v>
      </c>
      <c r="V1086" s="38" t="s">
        <v>50</v>
      </c>
      <c r="W1086" s="33">
        <v>2016</v>
      </c>
      <c r="X1086" s="39" t="s">
        <v>50</v>
      </c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</row>
    <row r="1087" spans="1:102" ht="50.1" customHeight="1">
      <c r="A1087" s="30" t="s">
        <v>2857</v>
      </c>
      <c r="B1087" s="31" t="s">
        <v>35</v>
      </c>
      <c r="C1087" s="32" t="s">
        <v>2858</v>
      </c>
      <c r="D1087" s="32" t="s">
        <v>2802</v>
      </c>
      <c r="E1087" s="32" t="s">
        <v>2859</v>
      </c>
      <c r="F1087" s="32" t="s">
        <v>50</v>
      </c>
      <c r="G1087" s="33" t="s">
        <v>40</v>
      </c>
      <c r="H1087" s="34">
        <v>0</v>
      </c>
      <c r="I1087" s="33" t="s">
        <v>41</v>
      </c>
      <c r="J1087" s="33" t="s">
        <v>42</v>
      </c>
      <c r="K1087" s="33" t="s">
        <v>151</v>
      </c>
      <c r="L1087" s="33" t="s">
        <v>44</v>
      </c>
      <c r="M1087" s="33" t="s">
        <v>86</v>
      </c>
      <c r="N1087" s="33" t="s">
        <v>152</v>
      </c>
      <c r="O1087" s="33" t="s">
        <v>153</v>
      </c>
      <c r="P1087" s="33" t="s">
        <v>160</v>
      </c>
      <c r="Q1087" s="33" t="s">
        <v>161</v>
      </c>
      <c r="R1087" s="35">
        <v>5</v>
      </c>
      <c r="S1087" s="35">
        <v>1070000</v>
      </c>
      <c r="T1087" s="36">
        <v>0</v>
      </c>
      <c r="U1087" s="37">
        <f t="shared" si="58"/>
        <v>0</v>
      </c>
      <c r="V1087" s="38" t="s">
        <v>50</v>
      </c>
      <c r="W1087" s="33">
        <v>2016</v>
      </c>
      <c r="X1087" s="39">
        <v>11</v>
      </c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</row>
    <row r="1088" spans="1:102" ht="50.1" customHeight="1">
      <c r="A1088" s="46" t="s">
        <v>2860</v>
      </c>
      <c r="B1088" s="31" t="s">
        <v>35</v>
      </c>
      <c r="C1088" s="47" t="s">
        <v>2858</v>
      </c>
      <c r="D1088" s="47" t="s">
        <v>2802</v>
      </c>
      <c r="E1088" s="47" t="s">
        <v>2859</v>
      </c>
      <c r="F1088" s="47"/>
      <c r="G1088" s="33" t="s">
        <v>40</v>
      </c>
      <c r="H1088" s="31">
        <v>0</v>
      </c>
      <c r="I1088" s="33">
        <v>590000000</v>
      </c>
      <c r="J1088" s="33" t="s">
        <v>42</v>
      </c>
      <c r="K1088" s="33" t="s">
        <v>163</v>
      </c>
      <c r="L1088" s="33" t="s">
        <v>44</v>
      </c>
      <c r="M1088" s="33" t="s">
        <v>86</v>
      </c>
      <c r="N1088" s="60" t="s">
        <v>152</v>
      </c>
      <c r="O1088" s="60" t="s">
        <v>164</v>
      </c>
      <c r="P1088" s="31" t="s">
        <v>160</v>
      </c>
      <c r="Q1088" s="31" t="s">
        <v>161</v>
      </c>
      <c r="R1088" s="61">
        <v>5</v>
      </c>
      <c r="S1088" s="61">
        <v>1070000</v>
      </c>
      <c r="T1088" s="49">
        <f>R1088*S1088</f>
        <v>5350000</v>
      </c>
      <c r="U1088" s="49">
        <f>T1088*1.12</f>
        <v>5992000.0000000009</v>
      </c>
      <c r="V1088" s="33"/>
      <c r="W1088" s="33">
        <v>2016</v>
      </c>
      <c r="X1088" s="33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</row>
    <row r="1089" spans="1:102" ht="50.1" customHeight="1">
      <c r="A1089" s="30" t="s">
        <v>2861</v>
      </c>
      <c r="B1089" s="31" t="s">
        <v>35</v>
      </c>
      <c r="C1089" s="32" t="s">
        <v>2862</v>
      </c>
      <c r="D1089" s="32" t="s">
        <v>2802</v>
      </c>
      <c r="E1089" s="32" t="s">
        <v>2863</v>
      </c>
      <c r="F1089" s="32" t="s">
        <v>50</v>
      </c>
      <c r="G1089" s="33" t="s">
        <v>40</v>
      </c>
      <c r="H1089" s="34">
        <v>0</v>
      </c>
      <c r="I1089" s="33" t="s">
        <v>41</v>
      </c>
      <c r="J1089" s="33" t="s">
        <v>42</v>
      </c>
      <c r="K1089" s="33" t="s">
        <v>151</v>
      </c>
      <c r="L1089" s="33" t="s">
        <v>44</v>
      </c>
      <c r="M1089" s="33" t="s">
        <v>86</v>
      </c>
      <c r="N1089" s="33" t="s">
        <v>152</v>
      </c>
      <c r="O1089" s="33" t="s">
        <v>153</v>
      </c>
      <c r="P1089" s="33" t="s">
        <v>160</v>
      </c>
      <c r="Q1089" s="33" t="s">
        <v>161</v>
      </c>
      <c r="R1089" s="35">
        <v>5</v>
      </c>
      <c r="S1089" s="35">
        <v>1070000</v>
      </c>
      <c r="T1089" s="36">
        <v>0</v>
      </c>
      <c r="U1089" s="37">
        <f>T1089*1.12</f>
        <v>0</v>
      </c>
      <c r="V1089" s="38" t="s">
        <v>50</v>
      </c>
      <c r="W1089" s="33">
        <v>2016</v>
      </c>
      <c r="X1089" s="39">
        <v>11</v>
      </c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</row>
    <row r="1090" spans="1:102" ht="50.1" customHeight="1">
      <c r="A1090" s="46" t="s">
        <v>2864</v>
      </c>
      <c r="B1090" s="31" t="s">
        <v>35</v>
      </c>
      <c r="C1090" s="47" t="s">
        <v>2862</v>
      </c>
      <c r="D1090" s="47" t="s">
        <v>2802</v>
      </c>
      <c r="E1090" s="47" t="s">
        <v>2863</v>
      </c>
      <c r="F1090" s="47"/>
      <c r="G1090" s="33" t="s">
        <v>40</v>
      </c>
      <c r="H1090" s="31">
        <v>0</v>
      </c>
      <c r="I1090" s="33">
        <v>590000000</v>
      </c>
      <c r="J1090" s="33" t="s">
        <v>42</v>
      </c>
      <c r="K1090" s="33" t="s">
        <v>163</v>
      </c>
      <c r="L1090" s="33" t="s">
        <v>44</v>
      </c>
      <c r="M1090" s="33" t="s">
        <v>86</v>
      </c>
      <c r="N1090" s="60" t="s">
        <v>152</v>
      </c>
      <c r="O1090" s="60" t="s">
        <v>164</v>
      </c>
      <c r="P1090" s="31" t="s">
        <v>160</v>
      </c>
      <c r="Q1090" s="31" t="s">
        <v>161</v>
      </c>
      <c r="R1090" s="61">
        <v>5</v>
      </c>
      <c r="S1090" s="61">
        <v>1070000</v>
      </c>
      <c r="T1090" s="49">
        <f>R1090*S1090</f>
        <v>5350000</v>
      </c>
      <c r="U1090" s="49">
        <f>T1090*1.12</f>
        <v>5992000.0000000009</v>
      </c>
      <c r="V1090" s="33"/>
      <c r="W1090" s="33">
        <v>2016</v>
      </c>
      <c r="X1090" s="33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</row>
    <row r="1091" spans="1:102" ht="50.1" customHeight="1">
      <c r="A1091" s="30" t="s">
        <v>2865</v>
      </c>
      <c r="B1091" s="31" t="s">
        <v>35</v>
      </c>
      <c r="C1091" s="32" t="s">
        <v>2866</v>
      </c>
      <c r="D1091" s="32" t="s">
        <v>2802</v>
      </c>
      <c r="E1091" s="32" t="s">
        <v>2867</v>
      </c>
      <c r="F1091" s="32" t="s">
        <v>50</v>
      </c>
      <c r="G1091" s="33" t="s">
        <v>40</v>
      </c>
      <c r="H1091" s="34">
        <v>0</v>
      </c>
      <c r="I1091" s="33" t="s">
        <v>41</v>
      </c>
      <c r="J1091" s="33" t="s">
        <v>42</v>
      </c>
      <c r="K1091" s="33" t="s">
        <v>151</v>
      </c>
      <c r="L1091" s="33" t="s">
        <v>44</v>
      </c>
      <c r="M1091" s="33" t="s">
        <v>86</v>
      </c>
      <c r="N1091" s="33" t="s">
        <v>152</v>
      </c>
      <c r="O1091" s="33" t="s">
        <v>153</v>
      </c>
      <c r="P1091" s="33" t="s">
        <v>160</v>
      </c>
      <c r="Q1091" s="33" t="s">
        <v>161</v>
      </c>
      <c r="R1091" s="35">
        <v>5</v>
      </c>
      <c r="S1091" s="35">
        <v>1070000</v>
      </c>
      <c r="T1091" s="36">
        <v>0</v>
      </c>
      <c r="U1091" s="37">
        <f>T1091*1.12</f>
        <v>0</v>
      </c>
      <c r="V1091" s="38" t="s">
        <v>50</v>
      </c>
      <c r="W1091" s="33">
        <v>2016</v>
      </c>
      <c r="X1091" s="39">
        <v>11</v>
      </c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</row>
    <row r="1092" spans="1:102" ht="50.1" customHeight="1">
      <c r="A1092" s="46" t="s">
        <v>2868</v>
      </c>
      <c r="B1092" s="31" t="s">
        <v>35</v>
      </c>
      <c r="C1092" s="47" t="s">
        <v>2866</v>
      </c>
      <c r="D1092" s="47" t="s">
        <v>2802</v>
      </c>
      <c r="E1092" s="47" t="s">
        <v>2867</v>
      </c>
      <c r="F1092" s="47"/>
      <c r="G1092" s="33" t="s">
        <v>40</v>
      </c>
      <c r="H1092" s="31">
        <v>0</v>
      </c>
      <c r="I1092" s="33">
        <v>590000000</v>
      </c>
      <c r="J1092" s="33" t="s">
        <v>42</v>
      </c>
      <c r="K1092" s="33" t="s">
        <v>163</v>
      </c>
      <c r="L1092" s="33" t="s">
        <v>44</v>
      </c>
      <c r="M1092" s="33" t="s">
        <v>86</v>
      </c>
      <c r="N1092" s="60" t="s">
        <v>152</v>
      </c>
      <c r="O1092" s="60" t="s">
        <v>164</v>
      </c>
      <c r="P1092" s="31" t="s">
        <v>160</v>
      </c>
      <c r="Q1092" s="31" t="s">
        <v>161</v>
      </c>
      <c r="R1092" s="61">
        <v>5</v>
      </c>
      <c r="S1092" s="61">
        <v>1070000</v>
      </c>
      <c r="T1092" s="49">
        <f>R1092*S1092</f>
        <v>5350000</v>
      </c>
      <c r="U1092" s="49">
        <f t="shared" si="58"/>
        <v>5992000.0000000009</v>
      </c>
      <c r="V1092" s="33"/>
      <c r="W1092" s="33">
        <v>2016</v>
      </c>
      <c r="X1092" s="33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</row>
    <row r="1093" spans="1:102" ht="50.1" customHeight="1">
      <c r="A1093" s="30" t="s">
        <v>2869</v>
      </c>
      <c r="B1093" s="31" t="s">
        <v>35</v>
      </c>
      <c r="C1093" s="32" t="s">
        <v>2870</v>
      </c>
      <c r="D1093" s="32" t="s">
        <v>2802</v>
      </c>
      <c r="E1093" s="32" t="s">
        <v>2871</v>
      </c>
      <c r="F1093" s="32" t="s">
        <v>50</v>
      </c>
      <c r="G1093" s="33" t="s">
        <v>40</v>
      </c>
      <c r="H1093" s="34">
        <v>0</v>
      </c>
      <c r="I1093" s="33" t="s">
        <v>41</v>
      </c>
      <c r="J1093" s="33" t="s">
        <v>42</v>
      </c>
      <c r="K1093" s="33" t="s">
        <v>151</v>
      </c>
      <c r="L1093" s="33" t="s">
        <v>44</v>
      </c>
      <c r="M1093" s="33" t="s">
        <v>86</v>
      </c>
      <c r="N1093" s="33" t="s">
        <v>152</v>
      </c>
      <c r="O1093" s="33" t="s">
        <v>153</v>
      </c>
      <c r="P1093" s="33" t="s">
        <v>160</v>
      </c>
      <c r="Q1093" s="33" t="s">
        <v>161</v>
      </c>
      <c r="R1093" s="35">
        <v>5</v>
      </c>
      <c r="S1093" s="35">
        <v>1070000</v>
      </c>
      <c r="T1093" s="36">
        <v>0</v>
      </c>
      <c r="U1093" s="37">
        <v>0</v>
      </c>
      <c r="V1093" s="38" t="s">
        <v>50</v>
      </c>
      <c r="W1093" s="33">
        <v>2016</v>
      </c>
      <c r="X1093" s="34" t="s">
        <v>2825</v>
      </c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</row>
    <row r="1094" spans="1:102" ht="50.1" customHeight="1">
      <c r="A1094" s="30" t="s">
        <v>2872</v>
      </c>
      <c r="B1094" s="31" t="s">
        <v>35</v>
      </c>
      <c r="C1094" s="32" t="s">
        <v>2870</v>
      </c>
      <c r="D1094" s="32" t="s">
        <v>2802</v>
      </c>
      <c r="E1094" s="32" t="s">
        <v>2871</v>
      </c>
      <c r="F1094" s="32" t="s">
        <v>50</v>
      </c>
      <c r="G1094" s="33" t="s">
        <v>40</v>
      </c>
      <c r="H1094" s="34">
        <v>0</v>
      </c>
      <c r="I1094" s="33" t="s">
        <v>41</v>
      </c>
      <c r="J1094" s="33" t="s">
        <v>42</v>
      </c>
      <c r="K1094" s="33" t="s">
        <v>2091</v>
      </c>
      <c r="L1094" s="33" t="s">
        <v>44</v>
      </c>
      <c r="M1094" s="33" t="s">
        <v>86</v>
      </c>
      <c r="N1094" s="33" t="s">
        <v>2359</v>
      </c>
      <c r="O1094" s="33" t="s">
        <v>638</v>
      </c>
      <c r="P1094" s="33" t="s">
        <v>160</v>
      </c>
      <c r="Q1094" s="33" t="s">
        <v>161</v>
      </c>
      <c r="R1094" s="35">
        <v>6.4</v>
      </c>
      <c r="S1094" s="35">
        <v>1390000</v>
      </c>
      <c r="T1094" s="36">
        <f>R1094*S1094</f>
        <v>8896000</v>
      </c>
      <c r="U1094" s="37">
        <f t="shared" ref="U1094:U1100" si="59">T1094*1.12</f>
        <v>9963520.0000000019</v>
      </c>
      <c r="V1094" s="38" t="s">
        <v>50</v>
      </c>
      <c r="W1094" s="33">
        <v>2016</v>
      </c>
      <c r="X1094" s="39" t="s">
        <v>50</v>
      </c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</row>
    <row r="1095" spans="1:102" ht="50.1" customHeight="1">
      <c r="A1095" s="30" t="s">
        <v>2873</v>
      </c>
      <c r="B1095" s="31" t="s">
        <v>35</v>
      </c>
      <c r="C1095" s="32" t="s">
        <v>2874</v>
      </c>
      <c r="D1095" s="32" t="s">
        <v>2802</v>
      </c>
      <c r="E1095" s="32" t="s">
        <v>2875</v>
      </c>
      <c r="F1095" s="32" t="s">
        <v>50</v>
      </c>
      <c r="G1095" s="33" t="s">
        <v>40</v>
      </c>
      <c r="H1095" s="34">
        <v>0</v>
      </c>
      <c r="I1095" s="33" t="s">
        <v>41</v>
      </c>
      <c r="J1095" s="33" t="s">
        <v>42</v>
      </c>
      <c r="K1095" s="33" t="s">
        <v>151</v>
      </c>
      <c r="L1095" s="33" t="s">
        <v>44</v>
      </c>
      <c r="M1095" s="33" t="s">
        <v>86</v>
      </c>
      <c r="N1095" s="33" t="s">
        <v>152</v>
      </c>
      <c r="O1095" s="33" t="s">
        <v>153</v>
      </c>
      <c r="P1095" s="33" t="s">
        <v>160</v>
      </c>
      <c r="Q1095" s="33" t="s">
        <v>161</v>
      </c>
      <c r="R1095" s="35">
        <v>5</v>
      </c>
      <c r="S1095" s="35">
        <v>1223000</v>
      </c>
      <c r="T1095" s="36">
        <v>0</v>
      </c>
      <c r="U1095" s="37">
        <f t="shared" si="59"/>
        <v>0</v>
      </c>
      <c r="V1095" s="38" t="s">
        <v>50</v>
      </c>
      <c r="W1095" s="33">
        <v>2016</v>
      </c>
      <c r="X1095" s="39">
        <v>11</v>
      </c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</row>
    <row r="1096" spans="1:102" ht="50.1" customHeight="1">
      <c r="A1096" s="46" t="s">
        <v>2876</v>
      </c>
      <c r="B1096" s="31" t="s">
        <v>35</v>
      </c>
      <c r="C1096" s="47" t="s">
        <v>2874</v>
      </c>
      <c r="D1096" s="47" t="s">
        <v>2802</v>
      </c>
      <c r="E1096" s="47" t="s">
        <v>2875</v>
      </c>
      <c r="F1096" s="47"/>
      <c r="G1096" s="33" t="s">
        <v>40</v>
      </c>
      <c r="H1096" s="31">
        <v>0</v>
      </c>
      <c r="I1096" s="33">
        <v>590000000</v>
      </c>
      <c r="J1096" s="33" t="s">
        <v>42</v>
      </c>
      <c r="K1096" s="33" t="s">
        <v>163</v>
      </c>
      <c r="L1096" s="33" t="s">
        <v>44</v>
      </c>
      <c r="M1096" s="33" t="s">
        <v>86</v>
      </c>
      <c r="N1096" s="60" t="s">
        <v>152</v>
      </c>
      <c r="O1096" s="60" t="s">
        <v>164</v>
      </c>
      <c r="P1096" s="31" t="s">
        <v>160</v>
      </c>
      <c r="Q1096" s="31" t="s">
        <v>161</v>
      </c>
      <c r="R1096" s="61">
        <v>5</v>
      </c>
      <c r="S1096" s="61">
        <v>1223000</v>
      </c>
      <c r="T1096" s="49">
        <f>R1096*S1096</f>
        <v>6115000</v>
      </c>
      <c r="U1096" s="49">
        <f>T1096*1.12</f>
        <v>6848800.0000000009</v>
      </c>
      <c r="V1096" s="33"/>
      <c r="W1096" s="33">
        <v>2016</v>
      </c>
      <c r="X1096" s="33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</row>
    <row r="1097" spans="1:102" ht="50.1" customHeight="1">
      <c r="A1097" s="30" t="s">
        <v>2877</v>
      </c>
      <c r="B1097" s="31" t="s">
        <v>35</v>
      </c>
      <c r="C1097" s="32" t="s">
        <v>2811</v>
      </c>
      <c r="D1097" s="32" t="s">
        <v>2802</v>
      </c>
      <c r="E1097" s="32" t="s">
        <v>2812</v>
      </c>
      <c r="F1097" s="32" t="s">
        <v>50</v>
      </c>
      <c r="G1097" s="33" t="s">
        <v>40</v>
      </c>
      <c r="H1097" s="34">
        <v>0</v>
      </c>
      <c r="I1097" s="33" t="s">
        <v>41</v>
      </c>
      <c r="J1097" s="33" t="s">
        <v>42</v>
      </c>
      <c r="K1097" s="33" t="s">
        <v>151</v>
      </c>
      <c r="L1097" s="33" t="s">
        <v>44</v>
      </c>
      <c r="M1097" s="33" t="s">
        <v>86</v>
      </c>
      <c r="N1097" s="33" t="s">
        <v>152</v>
      </c>
      <c r="O1097" s="33" t="s">
        <v>153</v>
      </c>
      <c r="P1097" s="33" t="s">
        <v>160</v>
      </c>
      <c r="Q1097" s="33" t="s">
        <v>161</v>
      </c>
      <c r="R1097" s="35">
        <v>5</v>
      </c>
      <c r="S1097" s="35">
        <v>1223000</v>
      </c>
      <c r="T1097" s="36">
        <v>0</v>
      </c>
      <c r="U1097" s="37">
        <f>T1097*1.12</f>
        <v>0</v>
      </c>
      <c r="V1097" s="38" t="s">
        <v>50</v>
      </c>
      <c r="W1097" s="33">
        <v>2016</v>
      </c>
      <c r="X1097" s="39">
        <v>11</v>
      </c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</row>
    <row r="1098" spans="1:102" ht="50.1" customHeight="1">
      <c r="A1098" s="46" t="s">
        <v>2878</v>
      </c>
      <c r="B1098" s="31" t="s">
        <v>35</v>
      </c>
      <c r="C1098" s="47" t="s">
        <v>2811</v>
      </c>
      <c r="D1098" s="47" t="s">
        <v>2802</v>
      </c>
      <c r="E1098" s="47" t="s">
        <v>2812</v>
      </c>
      <c r="F1098" s="47"/>
      <c r="G1098" s="33" t="s">
        <v>40</v>
      </c>
      <c r="H1098" s="31">
        <v>0</v>
      </c>
      <c r="I1098" s="33">
        <v>590000000</v>
      </c>
      <c r="J1098" s="33" t="s">
        <v>42</v>
      </c>
      <c r="K1098" s="33" t="s">
        <v>163</v>
      </c>
      <c r="L1098" s="33" t="s">
        <v>44</v>
      </c>
      <c r="M1098" s="33" t="s">
        <v>86</v>
      </c>
      <c r="N1098" s="60" t="s">
        <v>152</v>
      </c>
      <c r="O1098" s="60" t="s">
        <v>164</v>
      </c>
      <c r="P1098" s="31" t="s">
        <v>160</v>
      </c>
      <c r="Q1098" s="31" t="s">
        <v>161</v>
      </c>
      <c r="R1098" s="61">
        <v>5</v>
      </c>
      <c r="S1098" s="61">
        <v>1223000</v>
      </c>
      <c r="T1098" s="49">
        <f>R1098*S1098</f>
        <v>6115000</v>
      </c>
      <c r="U1098" s="49">
        <f>T1098*1.12</f>
        <v>6848800.0000000009</v>
      </c>
      <c r="V1098" s="33"/>
      <c r="W1098" s="33">
        <v>2016</v>
      </c>
      <c r="X1098" s="33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</row>
    <row r="1099" spans="1:102" ht="50.1" customHeight="1">
      <c r="A1099" s="30" t="s">
        <v>2879</v>
      </c>
      <c r="B1099" s="31" t="s">
        <v>35</v>
      </c>
      <c r="C1099" s="32" t="s">
        <v>2880</v>
      </c>
      <c r="D1099" s="32" t="s">
        <v>2802</v>
      </c>
      <c r="E1099" s="32" t="s">
        <v>2881</v>
      </c>
      <c r="F1099" s="32" t="s">
        <v>50</v>
      </c>
      <c r="G1099" s="33" t="s">
        <v>40</v>
      </c>
      <c r="H1099" s="34">
        <v>0</v>
      </c>
      <c r="I1099" s="33" t="s">
        <v>41</v>
      </c>
      <c r="J1099" s="33" t="s">
        <v>42</v>
      </c>
      <c r="K1099" s="33" t="s">
        <v>151</v>
      </c>
      <c r="L1099" s="33" t="s">
        <v>44</v>
      </c>
      <c r="M1099" s="33" t="s">
        <v>86</v>
      </c>
      <c r="N1099" s="33" t="s">
        <v>152</v>
      </c>
      <c r="O1099" s="33" t="s">
        <v>153</v>
      </c>
      <c r="P1099" s="33" t="s">
        <v>160</v>
      </c>
      <c r="Q1099" s="33" t="s">
        <v>161</v>
      </c>
      <c r="R1099" s="35">
        <v>5</v>
      </c>
      <c r="S1099" s="35">
        <v>1223000</v>
      </c>
      <c r="T1099" s="36">
        <v>0</v>
      </c>
      <c r="U1099" s="37">
        <f>T1099*1.12</f>
        <v>0</v>
      </c>
      <c r="V1099" s="38" t="s">
        <v>50</v>
      </c>
      <c r="W1099" s="33">
        <v>2016</v>
      </c>
      <c r="X1099" s="39">
        <v>11</v>
      </c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</row>
    <row r="1100" spans="1:102" ht="50.1" customHeight="1">
      <c r="A1100" s="46" t="s">
        <v>2882</v>
      </c>
      <c r="B1100" s="31" t="s">
        <v>35</v>
      </c>
      <c r="C1100" s="47" t="s">
        <v>2880</v>
      </c>
      <c r="D1100" s="47" t="s">
        <v>2802</v>
      </c>
      <c r="E1100" s="47" t="s">
        <v>2881</v>
      </c>
      <c r="F1100" s="47"/>
      <c r="G1100" s="33" t="s">
        <v>40</v>
      </c>
      <c r="H1100" s="31">
        <v>0</v>
      </c>
      <c r="I1100" s="33">
        <v>590000000</v>
      </c>
      <c r="J1100" s="33" t="s">
        <v>42</v>
      </c>
      <c r="K1100" s="33" t="s">
        <v>163</v>
      </c>
      <c r="L1100" s="33" t="s">
        <v>44</v>
      </c>
      <c r="M1100" s="33" t="s">
        <v>86</v>
      </c>
      <c r="N1100" s="60" t="s">
        <v>152</v>
      </c>
      <c r="O1100" s="60" t="s">
        <v>164</v>
      </c>
      <c r="P1100" s="31" t="s">
        <v>160</v>
      </c>
      <c r="Q1100" s="31" t="s">
        <v>161</v>
      </c>
      <c r="R1100" s="61">
        <v>5</v>
      </c>
      <c r="S1100" s="61">
        <v>1223000</v>
      </c>
      <c r="T1100" s="49">
        <f>R1100*S1100</f>
        <v>6115000</v>
      </c>
      <c r="U1100" s="49">
        <f t="shared" si="59"/>
        <v>6848800.0000000009</v>
      </c>
      <c r="V1100" s="33"/>
      <c r="W1100" s="33">
        <v>2016</v>
      </c>
      <c r="X1100" s="33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</row>
    <row r="1101" spans="1:102" ht="50.1" customHeight="1">
      <c r="A1101" s="30" t="s">
        <v>2883</v>
      </c>
      <c r="B1101" s="31" t="s">
        <v>35</v>
      </c>
      <c r="C1101" s="32" t="s">
        <v>2884</v>
      </c>
      <c r="D1101" s="32" t="s">
        <v>2802</v>
      </c>
      <c r="E1101" s="32" t="s">
        <v>2885</v>
      </c>
      <c r="F1101" s="32" t="s">
        <v>50</v>
      </c>
      <c r="G1101" s="33" t="s">
        <v>40</v>
      </c>
      <c r="H1101" s="34">
        <v>0</v>
      </c>
      <c r="I1101" s="33" t="s">
        <v>41</v>
      </c>
      <c r="J1101" s="33" t="s">
        <v>42</v>
      </c>
      <c r="K1101" s="33" t="s">
        <v>151</v>
      </c>
      <c r="L1101" s="33" t="s">
        <v>44</v>
      </c>
      <c r="M1101" s="33" t="s">
        <v>86</v>
      </c>
      <c r="N1101" s="33" t="s">
        <v>152</v>
      </c>
      <c r="O1101" s="33" t="s">
        <v>153</v>
      </c>
      <c r="P1101" s="33" t="s">
        <v>160</v>
      </c>
      <c r="Q1101" s="33" t="s">
        <v>161</v>
      </c>
      <c r="R1101" s="35">
        <v>5</v>
      </c>
      <c r="S1101" s="35">
        <v>1223000</v>
      </c>
      <c r="T1101" s="36">
        <v>0</v>
      </c>
      <c r="U1101" s="37">
        <v>0</v>
      </c>
      <c r="V1101" s="38" t="s">
        <v>50</v>
      </c>
      <c r="W1101" s="33">
        <v>2016</v>
      </c>
      <c r="X1101" s="34" t="s">
        <v>2825</v>
      </c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</row>
    <row r="1102" spans="1:102" ht="50.1" customHeight="1">
      <c r="A1102" s="30" t="s">
        <v>2886</v>
      </c>
      <c r="B1102" s="31" t="s">
        <v>35</v>
      </c>
      <c r="C1102" s="32" t="s">
        <v>2884</v>
      </c>
      <c r="D1102" s="32" t="s">
        <v>2802</v>
      </c>
      <c r="E1102" s="32" t="s">
        <v>2885</v>
      </c>
      <c r="F1102" s="32" t="s">
        <v>50</v>
      </c>
      <c r="G1102" s="33" t="s">
        <v>40</v>
      </c>
      <c r="H1102" s="34">
        <v>0</v>
      </c>
      <c r="I1102" s="33" t="s">
        <v>41</v>
      </c>
      <c r="J1102" s="33" t="s">
        <v>42</v>
      </c>
      <c r="K1102" s="33" t="s">
        <v>2091</v>
      </c>
      <c r="L1102" s="33" t="s">
        <v>44</v>
      </c>
      <c r="M1102" s="33" t="s">
        <v>86</v>
      </c>
      <c r="N1102" s="33" t="s">
        <v>2359</v>
      </c>
      <c r="O1102" s="33" t="s">
        <v>638</v>
      </c>
      <c r="P1102" s="33" t="s">
        <v>160</v>
      </c>
      <c r="Q1102" s="33" t="s">
        <v>161</v>
      </c>
      <c r="R1102" s="35">
        <v>16.510000000000002</v>
      </c>
      <c r="S1102" s="35">
        <v>1595000</v>
      </c>
      <c r="T1102" s="36">
        <f>R1102*S1102</f>
        <v>26333450.000000004</v>
      </c>
      <c r="U1102" s="37">
        <f>T1102*1.12</f>
        <v>29493464.000000007</v>
      </c>
      <c r="V1102" s="38" t="s">
        <v>50</v>
      </c>
      <c r="W1102" s="33">
        <v>2016</v>
      </c>
      <c r="X1102" s="39" t="s">
        <v>50</v>
      </c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</row>
    <row r="1103" spans="1:102" ht="50.1" customHeight="1">
      <c r="A1103" s="30" t="s">
        <v>2887</v>
      </c>
      <c r="B1103" s="31" t="s">
        <v>35</v>
      </c>
      <c r="C1103" s="32" t="s">
        <v>2888</v>
      </c>
      <c r="D1103" s="32" t="s">
        <v>2802</v>
      </c>
      <c r="E1103" s="32" t="s">
        <v>2889</v>
      </c>
      <c r="F1103" s="32" t="s">
        <v>50</v>
      </c>
      <c r="G1103" s="33" t="s">
        <v>40</v>
      </c>
      <c r="H1103" s="34">
        <v>0</v>
      </c>
      <c r="I1103" s="33" t="s">
        <v>41</v>
      </c>
      <c r="J1103" s="33" t="s">
        <v>42</v>
      </c>
      <c r="K1103" s="33" t="s">
        <v>151</v>
      </c>
      <c r="L1103" s="33" t="s">
        <v>44</v>
      </c>
      <c r="M1103" s="33" t="s">
        <v>86</v>
      </c>
      <c r="N1103" s="33" t="s">
        <v>152</v>
      </c>
      <c r="O1103" s="33" t="s">
        <v>153</v>
      </c>
      <c r="P1103" s="33" t="s">
        <v>160</v>
      </c>
      <c r="Q1103" s="33" t="s">
        <v>161</v>
      </c>
      <c r="R1103" s="35">
        <v>5</v>
      </c>
      <c r="S1103" s="35">
        <v>1223000</v>
      </c>
      <c r="T1103" s="36">
        <v>0</v>
      </c>
      <c r="U1103" s="37">
        <v>0</v>
      </c>
      <c r="V1103" s="38" t="s">
        <v>50</v>
      </c>
      <c r="W1103" s="33">
        <v>2016</v>
      </c>
      <c r="X1103" s="39" t="s">
        <v>154</v>
      </c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</row>
    <row r="1104" spans="1:102" ht="50.1" customHeight="1">
      <c r="A1104" s="30" t="s">
        <v>2890</v>
      </c>
      <c r="B1104" s="31" t="s">
        <v>35</v>
      </c>
      <c r="C1104" s="32" t="s">
        <v>2888</v>
      </c>
      <c r="D1104" s="32" t="s">
        <v>2802</v>
      </c>
      <c r="E1104" s="32" t="s">
        <v>2889</v>
      </c>
      <c r="F1104" s="32" t="s">
        <v>50</v>
      </c>
      <c r="G1104" s="33" t="s">
        <v>40</v>
      </c>
      <c r="H1104" s="34">
        <v>0</v>
      </c>
      <c r="I1104" s="33" t="s">
        <v>41</v>
      </c>
      <c r="J1104" s="33" t="s">
        <v>42</v>
      </c>
      <c r="K1104" s="33" t="s">
        <v>151</v>
      </c>
      <c r="L1104" s="33" t="s">
        <v>44</v>
      </c>
      <c r="M1104" s="33" t="s">
        <v>86</v>
      </c>
      <c r="N1104" s="33" t="s">
        <v>152</v>
      </c>
      <c r="O1104" s="33" t="s">
        <v>153</v>
      </c>
      <c r="P1104" s="33" t="s">
        <v>160</v>
      </c>
      <c r="Q1104" s="33" t="s">
        <v>161</v>
      </c>
      <c r="R1104" s="35">
        <v>5</v>
      </c>
      <c r="S1104" s="35">
        <v>1500000</v>
      </c>
      <c r="T1104" s="36">
        <f>R1104*S1104</f>
        <v>7500000</v>
      </c>
      <c r="U1104" s="37">
        <f>T1104*1.12</f>
        <v>8400000</v>
      </c>
      <c r="V1104" s="38" t="s">
        <v>50</v>
      </c>
      <c r="W1104" s="33">
        <v>2016</v>
      </c>
      <c r="X1104" s="39" t="s">
        <v>50</v>
      </c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</row>
    <row r="1105" spans="1:102" ht="50.1" customHeight="1">
      <c r="A1105" s="30" t="s">
        <v>2891</v>
      </c>
      <c r="B1105" s="31" t="s">
        <v>35</v>
      </c>
      <c r="C1105" s="32" t="s">
        <v>2892</v>
      </c>
      <c r="D1105" s="32" t="s">
        <v>2802</v>
      </c>
      <c r="E1105" s="32" t="s">
        <v>2893</v>
      </c>
      <c r="F1105" s="32" t="s">
        <v>50</v>
      </c>
      <c r="G1105" s="33" t="s">
        <v>40</v>
      </c>
      <c r="H1105" s="34">
        <v>0</v>
      </c>
      <c r="I1105" s="33" t="s">
        <v>41</v>
      </c>
      <c r="J1105" s="33" t="s">
        <v>42</v>
      </c>
      <c r="K1105" s="33" t="s">
        <v>151</v>
      </c>
      <c r="L1105" s="33" t="s">
        <v>44</v>
      </c>
      <c r="M1105" s="33" t="s">
        <v>86</v>
      </c>
      <c r="N1105" s="33" t="s">
        <v>152</v>
      </c>
      <c r="O1105" s="33" t="s">
        <v>153</v>
      </c>
      <c r="P1105" s="33" t="s">
        <v>160</v>
      </c>
      <c r="Q1105" s="33" t="s">
        <v>161</v>
      </c>
      <c r="R1105" s="35">
        <v>2</v>
      </c>
      <c r="S1105" s="35">
        <v>2260000</v>
      </c>
      <c r="T1105" s="36">
        <v>0</v>
      </c>
      <c r="U1105" s="37">
        <f>T1105*1.12</f>
        <v>0</v>
      </c>
      <c r="V1105" s="38" t="s">
        <v>50</v>
      </c>
      <c r="W1105" s="33">
        <v>2016</v>
      </c>
      <c r="X1105" s="39">
        <v>11</v>
      </c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</row>
    <row r="1106" spans="1:102" ht="50.1" customHeight="1">
      <c r="A1106" s="46" t="s">
        <v>2894</v>
      </c>
      <c r="B1106" s="31" t="s">
        <v>35</v>
      </c>
      <c r="C1106" s="47" t="s">
        <v>2892</v>
      </c>
      <c r="D1106" s="47" t="s">
        <v>2802</v>
      </c>
      <c r="E1106" s="47" t="s">
        <v>2893</v>
      </c>
      <c r="F1106" s="47"/>
      <c r="G1106" s="33" t="s">
        <v>40</v>
      </c>
      <c r="H1106" s="31">
        <v>0</v>
      </c>
      <c r="I1106" s="33">
        <v>590000000</v>
      </c>
      <c r="J1106" s="33" t="s">
        <v>42</v>
      </c>
      <c r="K1106" s="33" t="s">
        <v>163</v>
      </c>
      <c r="L1106" s="33" t="s">
        <v>44</v>
      </c>
      <c r="M1106" s="33" t="s">
        <v>86</v>
      </c>
      <c r="N1106" s="60" t="s">
        <v>152</v>
      </c>
      <c r="O1106" s="60" t="s">
        <v>164</v>
      </c>
      <c r="P1106" s="31" t="s">
        <v>160</v>
      </c>
      <c r="Q1106" s="31" t="s">
        <v>161</v>
      </c>
      <c r="R1106" s="61">
        <v>2</v>
      </c>
      <c r="S1106" s="61">
        <v>2260000</v>
      </c>
      <c r="T1106" s="49">
        <f>R1106*S1106</f>
        <v>4520000</v>
      </c>
      <c r="U1106" s="49">
        <f>T1106*1.12</f>
        <v>5062400.0000000009</v>
      </c>
      <c r="V1106" s="33"/>
      <c r="W1106" s="33">
        <v>2016</v>
      </c>
      <c r="X1106" s="33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</row>
    <row r="1107" spans="1:102" ht="50.1" customHeight="1">
      <c r="A1107" s="30" t="s">
        <v>2895</v>
      </c>
      <c r="B1107" s="31" t="s">
        <v>35</v>
      </c>
      <c r="C1107" s="32" t="s">
        <v>2896</v>
      </c>
      <c r="D1107" s="32" t="s">
        <v>2802</v>
      </c>
      <c r="E1107" s="32" t="s">
        <v>2897</v>
      </c>
      <c r="F1107" s="32" t="s">
        <v>50</v>
      </c>
      <c r="G1107" s="33" t="s">
        <v>40</v>
      </c>
      <c r="H1107" s="34">
        <v>0</v>
      </c>
      <c r="I1107" s="33" t="s">
        <v>41</v>
      </c>
      <c r="J1107" s="33" t="s">
        <v>42</v>
      </c>
      <c r="K1107" s="33" t="s">
        <v>151</v>
      </c>
      <c r="L1107" s="33" t="s">
        <v>44</v>
      </c>
      <c r="M1107" s="33" t="s">
        <v>86</v>
      </c>
      <c r="N1107" s="33" t="s">
        <v>152</v>
      </c>
      <c r="O1107" s="33" t="s">
        <v>153</v>
      </c>
      <c r="P1107" s="33" t="s">
        <v>160</v>
      </c>
      <c r="Q1107" s="33" t="s">
        <v>161</v>
      </c>
      <c r="R1107" s="35">
        <v>20</v>
      </c>
      <c r="S1107" s="35">
        <v>129000</v>
      </c>
      <c r="T1107" s="36">
        <v>0</v>
      </c>
      <c r="U1107" s="37">
        <v>0</v>
      </c>
      <c r="V1107" s="38" t="s">
        <v>50</v>
      </c>
      <c r="W1107" s="33">
        <v>2016</v>
      </c>
      <c r="X1107" s="39" t="s">
        <v>50</v>
      </c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</row>
    <row r="1108" spans="1:102" ht="50.1" customHeight="1">
      <c r="A1108" s="30" t="s">
        <v>2898</v>
      </c>
      <c r="B1108" s="31" t="s">
        <v>35</v>
      </c>
      <c r="C1108" s="32" t="s">
        <v>2896</v>
      </c>
      <c r="D1108" s="32" t="s">
        <v>2802</v>
      </c>
      <c r="E1108" s="32" t="s">
        <v>2897</v>
      </c>
      <c r="F1108" s="32" t="s">
        <v>50</v>
      </c>
      <c r="G1108" s="33" t="s">
        <v>40</v>
      </c>
      <c r="H1108" s="34">
        <v>0</v>
      </c>
      <c r="I1108" s="33" t="s">
        <v>41</v>
      </c>
      <c r="J1108" s="33" t="s">
        <v>42</v>
      </c>
      <c r="K1108" s="33" t="s">
        <v>1414</v>
      </c>
      <c r="L1108" s="33" t="s">
        <v>44</v>
      </c>
      <c r="M1108" s="33" t="s">
        <v>86</v>
      </c>
      <c r="N1108" s="33" t="s">
        <v>152</v>
      </c>
      <c r="O1108" s="33" t="s">
        <v>2285</v>
      </c>
      <c r="P1108" s="33" t="s">
        <v>160</v>
      </c>
      <c r="Q1108" s="33" t="s">
        <v>161</v>
      </c>
      <c r="R1108" s="35">
        <v>20</v>
      </c>
      <c r="S1108" s="35">
        <v>203000</v>
      </c>
      <c r="T1108" s="36">
        <f>R1108*S1108</f>
        <v>4060000</v>
      </c>
      <c r="U1108" s="37">
        <f>T1108*1.12</f>
        <v>4547200</v>
      </c>
      <c r="V1108" s="38" t="s">
        <v>50</v>
      </c>
      <c r="W1108" s="33">
        <v>2016</v>
      </c>
      <c r="X1108" s="39" t="s">
        <v>50</v>
      </c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</row>
    <row r="1109" spans="1:102" ht="50.1" customHeight="1">
      <c r="A1109" s="30" t="s">
        <v>2899</v>
      </c>
      <c r="B1109" s="31" t="s">
        <v>35</v>
      </c>
      <c r="C1109" s="32" t="s">
        <v>2900</v>
      </c>
      <c r="D1109" s="32" t="s">
        <v>2802</v>
      </c>
      <c r="E1109" s="32" t="s">
        <v>2901</v>
      </c>
      <c r="F1109" s="32" t="s">
        <v>50</v>
      </c>
      <c r="G1109" s="33" t="s">
        <v>40</v>
      </c>
      <c r="H1109" s="34">
        <v>0</v>
      </c>
      <c r="I1109" s="33" t="s">
        <v>41</v>
      </c>
      <c r="J1109" s="33" t="s">
        <v>42</v>
      </c>
      <c r="K1109" s="33" t="s">
        <v>151</v>
      </c>
      <c r="L1109" s="33" t="s">
        <v>44</v>
      </c>
      <c r="M1109" s="33" t="s">
        <v>86</v>
      </c>
      <c r="N1109" s="33" t="s">
        <v>152</v>
      </c>
      <c r="O1109" s="33" t="s">
        <v>153</v>
      </c>
      <c r="P1109" s="33" t="s">
        <v>160</v>
      </c>
      <c r="Q1109" s="33" t="s">
        <v>161</v>
      </c>
      <c r="R1109" s="35">
        <v>20</v>
      </c>
      <c r="S1109" s="35">
        <v>129000</v>
      </c>
      <c r="T1109" s="36">
        <f>R1109*S1109</f>
        <v>2580000</v>
      </c>
      <c r="U1109" s="37">
        <f>T1109*1.12</f>
        <v>2889600.0000000005</v>
      </c>
      <c r="V1109" s="38" t="s">
        <v>50</v>
      </c>
      <c r="W1109" s="33">
        <v>2016</v>
      </c>
      <c r="X1109" s="39" t="s">
        <v>50</v>
      </c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</row>
    <row r="1110" spans="1:102" ht="50.1" customHeight="1">
      <c r="A1110" s="30" t="s">
        <v>2902</v>
      </c>
      <c r="B1110" s="31" t="s">
        <v>35</v>
      </c>
      <c r="C1110" s="32" t="s">
        <v>2903</v>
      </c>
      <c r="D1110" s="32" t="s">
        <v>2802</v>
      </c>
      <c r="E1110" s="32" t="s">
        <v>2904</v>
      </c>
      <c r="F1110" s="32" t="s">
        <v>50</v>
      </c>
      <c r="G1110" s="33" t="s">
        <v>40</v>
      </c>
      <c r="H1110" s="34">
        <v>0</v>
      </c>
      <c r="I1110" s="33" t="s">
        <v>41</v>
      </c>
      <c r="J1110" s="33" t="s">
        <v>42</v>
      </c>
      <c r="K1110" s="33" t="s">
        <v>151</v>
      </c>
      <c r="L1110" s="33" t="s">
        <v>44</v>
      </c>
      <c r="M1110" s="33" t="s">
        <v>86</v>
      </c>
      <c r="N1110" s="33" t="s">
        <v>152</v>
      </c>
      <c r="O1110" s="33" t="s">
        <v>153</v>
      </c>
      <c r="P1110" s="33" t="s">
        <v>160</v>
      </c>
      <c r="Q1110" s="33" t="s">
        <v>161</v>
      </c>
      <c r="R1110" s="35">
        <v>20</v>
      </c>
      <c r="S1110" s="35">
        <v>129000</v>
      </c>
      <c r="T1110" s="36">
        <v>0</v>
      </c>
      <c r="U1110" s="37">
        <v>0</v>
      </c>
      <c r="V1110" s="38" t="s">
        <v>50</v>
      </c>
      <c r="W1110" s="33">
        <v>2016</v>
      </c>
      <c r="X1110" s="39" t="s">
        <v>50</v>
      </c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</row>
    <row r="1111" spans="1:102" ht="50.1" customHeight="1">
      <c r="A1111" s="30" t="s">
        <v>2905</v>
      </c>
      <c r="B1111" s="31" t="s">
        <v>35</v>
      </c>
      <c r="C1111" s="32" t="s">
        <v>2903</v>
      </c>
      <c r="D1111" s="32" t="s">
        <v>2802</v>
      </c>
      <c r="E1111" s="32" t="s">
        <v>2904</v>
      </c>
      <c r="F1111" s="32" t="s">
        <v>50</v>
      </c>
      <c r="G1111" s="33" t="s">
        <v>40</v>
      </c>
      <c r="H1111" s="34">
        <v>0</v>
      </c>
      <c r="I1111" s="33" t="s">
        <v>41</v>
      </c>
      <c r="J1111" s="33" t="s">
        <v>42</v>
      </c>
      <c r="K1111" s="33" t="s">
        <v>1414</v>
      </c>
      <c r="L1111" s="33" t="s">
        <v>44</v>
      </c>
      <c r="M1111" s="33" t="s">
        <v>86</v>
      </c>
      <c r="N1111" s="33" t="s">
        <v>152</v>
      </c>
      <c r="O1111" s="33" t="s">
        <v>2285</v>
      </c>
      <c r="P1111" s="33" t="s">
        <v>160</v>
      </c>
      <c r="Q1111" s="33" t="s">
        <v>161</v>
      </c>
      <c r="R1111" s="35">
        <v>20</v>
      </c>
      <c r="S1111" s="35">
        <v>169000</v>
      </c>
      <c r="T1111" s="36">
        <f>R1111*S1111</f>
        <v>3380000</v>
      </c>
      <c r="U1111" s="37">
        <f t="shared" ref="U1111:U1119" si="60">T1111*1.12</f>
        <v>3785600.0000000005</v>
      </c>
      <c r="V1111" s="38" t="s">
        <v>50</v>
      </c>
      <c r="W1111" s="33">
        <v>2016</v>
      </c>
      <c r="X1111" s="39" t="s">
        <v>50</v>
      </c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</row>
    <row r="1112" spans="1:102" ht="50.1" customHeight="1">
      <c r="A1112" s="30" t="s">
        <v>2906</v>
      </c>
      <c r="B1112" s="31" t="s">
        <v>35</v>
      </c>
      <c r="C1112" s="32" t="s">
        <v>2907</v>
      </c>
      <c r="D1112" s="32" t="s">
        <v>2802</v>
      </c>
      <c r="E1112" s="32" t="s">
        <v>2908</v>
      </c>
      <c r="F1112" s="32" t="s">
        <v>50</v>
      </c>
      <c r="G1112" s="33" t="s">
        <v>40</v>
      </c>
      <c r="H1112" s="34">
        <v>0</v>
      </c>
      <c r="I1112" s="33" t="s">
        <v>41</v>
      </c>
      <c r="J1112" s="33" t="s">
        <v>42</v>
      </c>
      <c r="K1112" s="33" t="s">
        <v>151</v>
      </c>
      <c r="L1112" s="33" t="s">
        <v>44</v>
      </c>
      <c r="M1112" s="33" t="s">
        <v>86</v>
      </c>
      <c r="N1112" s="33" t="s">
        <v>152</v>
      </c>
      <c r="O1112" s="33" t="s">
        <v>153</v>
      </c>
      <c r="P1112" s="33" t="s">
        <v>160</v>
      </c>
      <c r="Q1112" s="33" t="s">
        <v>161</v>
      </c>
      <c r="R1112" s="35">
        <v>5</v>
      </c>
      <c r="S1112" s="35">
        <v>129000</v>
      </c>
      <c r="T1112" s="36">
        <v>0</v>
      </c>
      <c r="U1112" s="37">
        <f t="shared" si="60"/>
        <v>0</v>
      </c>
      <c r="V1112" s="38" t="s">
        <v>50</v>
      </c>
      <c r="W1112" s="33">
        <v>2016</v>
      </c>
      <c r="X1112" s="39">
        <v>11</v>
      </c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</row>
    <row r="1113" spans="1:102" ht="50.1" customHeight="1">
      <c r="A1113" s="46" t="s">
        <v>2909</v>
      </c>
      <c r="B1113" s="31" t="s">
        <v>35</v>
      </c>
      <c r="C1113" s="47" t="s">
        <v>2907</v>
      </c>
      <c r="D1113" s="47" t="s">
        <v>2802</v>
      </c>
      <c r="E1113" s="47" t="s">
        <v>2908</v>
      </c>
      <c r="F1113" s="47"/>
      <c r="G1113" s="33" t="s">
        <v>40</v>
      </c>
      <c r="H1113" s="31">
        <v>0</v>
      </c>
      <c r="I1113" s="33">
        <v>590000000</v>
      </c>
      <c r="J1113" s="33" t="s">
        <v>42</v>
      </c>
      <c r="K1113" s="33" t="s">
        <v>163</v>
      </c>
      <c r="L1113" s="33" t="s">
        <v>44</v>
      </c>
      <c r="M1113" s="33" t="s">
        <v>86</v>
      </c>
      <c r="N1113" s="60" t="s">
        <v>152</v>
      </c>
      <c r="O1113" s="60" t="s">
        <v>164</v>
      </c>
      <c r="P1113" s="31" t="s">
        <v>160</v>
      </c>
      <c r="Q1113" s="31" t="s">
        <v>161</v>
      </c>
      <c r="R1113" s="61">
        <v>5</v>
      </c>
      <c r="S1113" s="61">
        <v>129000</v>
      </c>
      <c r="T1113" s="49">
        <f>R1113*S1113</f>
        <v>645000</v>
      </c>
      <c r="U1113" s="49">
        <f t="shared" si="60"/>
        <v>722400.00000000012</v>
      </c>
      <c r="V1113" s="33"/>
      <c r="W1113" s="33">
        <v>2016</v>
      </c>
      <c r="X1113" s="33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</row>
    <row r="1114" spans="1:102" ht="50.1" customHeight="1">
      <c r="A1114" s="30" t="s">
        <v>2910</v>
      </c>
      <c r="B1114" s="31" t="s">
        <v>35</v>
      </c>
      <c r="C1114" s="32" t="s">
        <v>2911</v>
      </c>
      <c r="D1114" s="32" t="s">
        <v>2802</v>
      </c>
      <c r="E1114" s="32" t="s">
        <v>2912</v>
      </c>
      <c r="F1114" s="32" t="s">
        <v>50</v>
      </c>
      <c r="G1114" s="33" t="s">
        <v>40</v>
      </c>
      <c r="H1114" s="34">
        <v>0</v>
      </c>
      <c r="I1114" s="33" t="s">
        <v>41</v>
      </c>
      <c r="J1114" s="33" t="s">
        <v>42</v>
      </c>
      <c r="K1114" s="33" t="s">
        <v>151</v>
      </c>
      <c r="L1114" s="33" t="s">
        <v>44</v>
      </c>
      <c r="M1114" s="33" t="s">
        <v>86</v>
      </c>
      <c r="N1114" s="33" t="s">
        <v>152</v>
      </c>
      <c r="O1114" s="33" t="s">
        <v>153</v>
      </c>
      <c r="P1114" s="33" t="s">
        <v>160</v>
      </c>
      <c r="Q1114" s="33" t="s">
        <v>161</v>
      </c>
      <c r="R1114" s="35">
        <v>5</v>
      </c>
      <c r="S1114" s="35">
        <v>129000</v>
      </c>
      <c r="T1114" s="36">
        <v>0</v>
      </c>
      <c r="U1114" s="37">
        <f t="shared" si="60"/>
        <v>0</v>
      </c>
      <c r="V1114" s="38" t="s">
        <v>50</v>
      </c>
      <c r="W1114" s="33">
        <v>2016</v>
      </c>
      <c r="X1114" s="39">
        <v>11</v>
      </c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</row>
    <row r="1115" spans="1:102" ht="50.1" customHeight="1">
      <c r="A1115" s="46" t="s">
        <v>2913</v>
      </c>
      <c r="B1115" s="31" t="s">
        <v>35</v>
      </c>
      <c r="C1115" s="47" t="s">
        <v>2911</v>
      </c>
      <c r="D1115" s="47" t="s">
        <v>2802</v>
      </c>
      <c r="E1115" s="47" t="s">
        <v>2912</v>
      </c>
      <c r="F1115" s="47"/>
      <c r="G1115" s="33" t="s">
        <v>40</v>
      </c>
      <c r="H1115" s="31">
        <v>0</v>
      </c>
      <c r="I1115" s="33">
        <v>590000000</v>
      </c>
      <c r="J1115" s="33" t="s">
        <v>42</v>
      </c>
      <c r="K1115" s="33" t="s">
        <v>163</v>
      </c>
      <c r="L1115" s="33" t="s">
        <v>44</v>
      </c>
      <c r="M1115" s="33" t="s">
        <v>86</v>
      </c>
      <c r="N1115" s="60" t="s">
        <v>152</v>
      </c>
      <c r="O1115" s="60" t="s">
        <v>164</v>
      </c>
      <c r="P1115" s="31" t="s">
        <v>160</v>
      </c>
      <c r="Q1115" s="31" t="s">
        <v>161</v>
      </c>
      <c r="R1115" s="61">
        <v>5</v>
      </c>
      <c r="S1115" s="61">
        <v>129000</v>
      </c>
      <c r="T1115" s="49">
        <f>R1115*S1115</f>
        <v>645000</v>
      </c>
      <c r="U1115" s="49">
        <f t="shared" si="60"/>
        <v>722400.00000000012</v>
      </c>
      <c r="V1115" s="33"/>
      <c r="W1115" s="33">
        <v>2016</v>
      </c>
      <c r="X1115" s="33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</row>
    <row r="1116" spans="1:102" ht="50.1" customHeight="1">
      <c r="A1116" s="30" t="s">
        <v>2914</v>
      </c>
      <c r="B1116" s="31" t="s">
        <v>35</v>
      </c>
      <c r="C1116" s="32" t="s">
        <v>2915</v>
      </c>
      <c r="D1116" s="32" t="s">
        <v>2802</v>
      </c>
      <c r="E1116" s="32" t="s">
        <v>2916</v>
      </c>
      <c r="F1116" s="32" t="s">
        <v>50</v>
      </c>
      <c r="G1116" s="33" t="s">
        <v>40</v>
      </c>
      <c r="H1116" s="34">
        <v>0</v>
      </c>
      <c r="I1116" s="33" t="s">
        <v>41</v>
      </c>
      <c r="J1116" s="33" t="s">
        <v>42</v>
      </c>
      <c r="K1116" s="33" t="s">
        <v>151</v>
      </c>
      <c r="L1116" s="33" t="s">
        <v>44</v>
      </c>
      <c r="M1116" s="33" t="s">
        <v>86</v>
      </c>
      <c r="N1116" s="33" t="s">
        <v>152</v>
      </c>
      <c r="O1116" s="33" t="s">
        <v>153</v>
      </c>
      <c r="P1116" s="33" t="s">
        <v>160</v>
      </c>
      <c r="Q1116" s="33" t="s">
        <v>161</v>
      </c>
      <c r="R1116" s="35">
        <v>5</v>
      </c>
      <c r="S1116" s="35">
        <v>129000</v>
      </c>
      <c r="T1116" s="36">
        <v>0</v>
      </c>
      <c r="U1116" s="37">
        <f t="shared" si="60"/>
        <v>0</v>
      </c>
      <c r="V1116" s="38" t="s">
        <v>50</v>
      </c>
      <c r="W1116" s="33">
        <v>2016</v>
      </c>
      <c r="X1116" s="39">
        <v>11</v>
      </c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</row>
    <row r="1117" spans="1:102" ht="50.1" customHeight="1">
      <c r="A1117" s="46" t="s">
        <v>2917</v>
      </c>
      <c r="B1117" s="31" t="s">
        <v>35</v>
      </c>
      <c r="C1117" s="47" t="s">
        <v>2915</v>
      </c>
      <c r="D1117" s="47" t="s">
        <v>2802</v>
      </c>
      <c r="E1117" s="47" t="s">
        <v>2916</v>
      </c>
      <c r="F1117" s="47"/>
      <c r="G1117" s="33" t="s">
        <v>40</v>
      </c>
      <c r="H1117" s="31">
        <v>0</v>
      </c>
      <c r="I1117" s="33">
        <v>590000000</v>
      </c>
      <c r="J1117" s="33" t="s">
        <v>42</v>
      </c>
      <c r="K1117" s="33" t="s">
        <v>163</v>
      </c>
      <c r="L1117" s="33" t="s">
        <v>44</v>
      </c>
      <c r="M1117" s="33" t="s">
        <v>86</v>
      </c>
      <c r="N1117" s="60" t="s">
        <v>152</v>
      </c>
      <c r="O1117" s="60" t="s">
        <v>164</v>
      </c>
      <c r="P1117" s="31" t="s">
        <v>160</v>
      </c>
      <c r="Q1117" s="31" t="s">
        <v>161</v>
      </c>
      <c r="R1117" s="61">
        <v>5</v>
      </c>
      <c r="S1117" s="61">
        <v>129000</v>
      </c>
      <c r="T1117" s="49">
        <f>R1117*S1117</f>
        <v>645000</v>
      </c>
      <c r="U1117" s="49">
        <f t="shared" si="60"/>
        <v>722400.00000000012</v>
      </c>
      <c r="V1117" s="33"/>
      <c r="W1117" s="33">
        <v>2016</v>
      </c>
      <c r="X1117" s="33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</row>
    <row r="1118" spans="1:102" ht="50.1" customHeight="1">
      <c r="A1118" s="30" t="s">
        <v>2918</v>
      </c>
      <c r="B1118" s="31" t="s">
        <v>35</v>
      </c>
      <c r="C1118" s="32" t="s">
        <v>2919</v>
      </c>
      <c r="D1118" s="32" t="s">
        <v>2802</v>
      </c>
      <c r="E1118" s="32" t="s">
        <v>2920</v>
      </c>
      <c r="F1118" s="32" t="s">
        <v>50</v>
      </c>
      <c r="G1118" s="33" t="s">
        <v>40</v>
      </c>
      <c r="H1118" s="34">
        <v>0</v>
      </c>
      <c r="I1118" s="33" t="s">
        <v>41</v>
      </c>
      <c r="J1118" s="33" t="s">
        <v>42</v>
      </c>
      <c r="K1118" s="33" t="s">
        <v>151</v>
      </c>
      <c r="L1118" s="33" t="s">
        <v>44</v>
      </c>
      <c r="M1118" s="33" t="s">
        <v>86</v>
      </c>
      <c r="N1118" s="33" t="s">
        <v>152</v>
      </c>
      <c r="O1118" s="33" t="s">
        <v>153</v>
      </c>
      <c r="P1118" s="33" t="s">
        <v>160</v>
      </c>
      <c r="Q1118" s="33" t="s">
        <v>161</v>
      </c>
      <c r="R1118" s="35">
        <v>5</v>
      </c>
      <c r="S1118" s="35">
        <v>129000</v>
      </c>
      <c r="T1118" s="36">
        <v>0</v>
      </c>
      <c r="U1118" s="37">
        <f t="shared" si="60"/>
        <v>0</v>
      </c>
      <c r="V1118" s="38" t="s">
        <v>50</v>
      </c>
      <c r="W1118" s="33">
        <v>2016</v>
      </c>
      <c r="X1118" s="39">
        <v>11</v>
      </c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</row>
    <row r="1119" spans="1:102" ht="50.1" customHeight="1">
      <c r="A1119" s="46" t="s">
        <v>2921</v>
      </c>
      <c r="B1119" s="31" t="s">
        <v>35</v>
      </c>
      <c r="C1119" s="47" t="s">
        <v>2919</v>
      </c>
      <c r="D1119" s="47" t="s">
        <v>2802</v>
      </c>
      <c r="E1119" s="47" t="s">
        <v>2920</v>
      </c>
      <c r="F1119" s="47"/>
      <c r="G1119" s="33" t="s">
        <v>40</v>
      </c>
      <c r="H1119" s="31">
        <v>0</v>
      </c>
      <c r="I1119" s="33">
        <v>590000000</v>
      </c>
      <c r="J1119" s="33" t="s">
        <v>42</v>
      </c>
      <c r="K1119" s="33" t="s">
        <v>163</v>
      </c>
      <c r="L1119" s="33" t="s">
        <v>44</v>
      </c>
      <c r="M1119" s="33" t="s">
        <v>86</v>
      </c>
      <c r="N1119" s="60" t="s">
        <v>152</v>
      </c>
      <c r="O1119" s="60" t="s">
        <v>164</v>
      </c>
      <c r="P1119" s="31" t="s">
        <v>160</v>
      </c>
      <c r="Q1119" s="31" t="s">
        <v>161</v>
      </c>
      <c r="R1119" s="61">
        <v>5</v>
      </c>
      <c r="S1119" s="61">
        <v>129000</v>
      </c>
      <c r="T1119" s="49">
        <f>R1119*S1119</f>
        <v>645000</v>
      </c>
      <c r="U1119" s="49">
        <f t="shared" si="60"/>
        <v>722400.00000000012</v>
      </c>
      <c r="V1119" s="33"/>
      <c r="W1119" s="33">
        <v>2016</v>
      </c>
      <c r="X1119" s="33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</row>
    <row r="1120" spans="1:102" ht="50.1" customHeight="1">
      <c r="A1120" s="30" t="s">
        <v>2922</v>
      </c>
      <c r="B1120" s="31" t="s">
        <v>35</v>
      </c>
      <c r="C1120" s="32" t="s">
        <v>2923</v>
      </c>
      <c r="D1120" s="32" t="s">
        <v>2802</v>
      </c>
      <c r="E1120" s="32" t="s">
        <v>2924</v>
      </c>
      <c r="F1120" s="32" t="s">
        <v>50</v>
      </c>
      <c r="G1120" s="33" t="s">
        <v>40</v>
      </c>
      <c r="H1120" s="34">
        <v>0</v>
      </c>
      <c r="I1120" s="33" t="s">
        <v>41</v>
      </c>
      <c r="J1120" s="33" t="s">
        <v>42</v>
      </c>
      <c r="K1120" s="33" t="s">
        <v>151</v>
      </c>
      <c r="L1120" s="33" t="s">
        <v>44</v>
      </c>
      <c r="M1120" s="33" t="s">
        <v>86</v>
      </c>
      <c r="N1120" s="33" t="s">
        <v>152</v>
      </c>
      <c r="O1120" s="33" t="s">
        <v>153</v>
      </c>
      <c r="P1120" s="33" t="s">
        <v>160</v>
      </c>
      <c r="Q1120" s="33" t="s">
        <v>161</v>
      </c>
      <c r="R1120" s="35">
        <v>10</v>
      </c>
      <c r="S1120" s="35">
        <v>129000</v>
      </c>
      <c r="T1120" s="36">
        <v>0</v>
      </c>
      <c r="U1120" s="37">
        <v>0</v>
      </c>
      <c r="V1120" s="38" t="s">
        <v>50</v>
      </c>
      <c r="W1120" s="33">
        <v>2016</v>
      </c>
      <c r="X1120" s="39" t="s">
        <v>154</v>
      </c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</row>
    <row r="1121" spans="1:102" ht="50.1" customHeight="1">
      <c r="A1121" s="30" t="s">
        <v>2925</v>
      </c>
      <c r="B1121" s="31" t="s">
        <v>35</v>
      </c>
      <c r="C1121" s="32" t="s">
        <v>2923</v>
      </c>
      <c r="D1121" s="32" t="s">
        <v>2802</v>
      </c>
      <c r="E1121" s="32" t="s">
        <v>2924</v>
      </c>
      <c r="F1121" s="32" t="s">
        <v>50</v>
      </c>
      <c r="G1121" s="33" t="s">
        <v>40</v>
      </c>
      <c r="H1121" s="34">
        <v>0</v>
      </c>
      <c r="I1121" s="33" t="s">
        <v>41</v>
      </c>
      <c r="J1121" s="33" t="s">
        <v>42</v>
      </c>
      <c r="K1121" s="33" t="s">
        <v>151</v>
      </c>
      <c r="L1121" s="33" t="s">
        <v>44</v>
      </c>
      <c r="M1121" s="33" t="s">
        <v>86</v>
      </c>
      <c r="N1121" s="33" t="s">
        <v>152</v>
      </c>
      <c r="O1121" s="33" t="s">
        <v>153</v>
      </c>
      <c r="P1121" s="33" t="s">
        <v>160</v>
      </c>
      <c r="Q1121" s="33" t="s">
        <v>161</v>
      </c>
      <c r="R1121" s="35">
        <v>10</v>
      </c>
      <c r="S1121" s="35">
        <v>156000</v>
      </c>
      <c r="T1121" s="36">
        <f>R1121*S1121</f>
        <v>1560000</v>
      </c>
      <c r="U1121" s="37">
        <f t="shared" ref="U1121:U1131" si="61">T1121*1.12</f>
        <v>1747200.0000000002</v>
      </c>
      <c r="V1121" s="38" t="s">
        <v>50</v>
      </c>
      <c r="W1121" s="33">
        <v>2016</v>
      </c>
      <c r="X1121" s="39" t="s">
        <v>50</v>
      </c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</row>
    <row r="1122" spans="1:102" ht="50.1" customHeight="1">
      <c r="A1122" s="30" t="s">
        <v>2926</v>
      </c>
      <c r="B1122" s="31" t="s">
        <v>35</v>
      </c>
      <c r="C1122" s="32" t="s">
        <v>2927</v>
      </c>
      <c r="D1122" s="32" t="s">
        <v>2802</v>
      </c>
      <c r="E1122" s="32" t="s">
        <v>2928</v>
      </c>
      <c r="F1122" s="32" t="s">
        <v>50</v>
      </c>
      <c r="G1122" s="33" t="s">
        <v>40</v>
      </c>
      <c r="H1122" s="34">
        <v>0</v>
      </c>
      <c r="I1122" s="33" t="s">
        <v>41</v>
      </c>
      <c r="J1122" s="33" t="s">
        <v>42</v>
      </c>
      <c r="K1122" s="33" t="s">
        <v>151</v>
      </c>
      <c r="L1122" s="33" t="s">
        <v>44</v>
      </c>
      <c r="M1122" s="33" t="s">
        <v>86</v>
      </c>
      <c r="N1122" s="33" t="s">
        <v>152</v>
      </c>
      <c r="O1122" s="33" t="s">
        <v>153</v>
      </c>
      <c r="P1122" s="33" t="s">
        <v>160</v>
      </c>
      <c r="Q1122" s="33" t="s">
        <v>161</v>
      </c>
      <c r="R1122" s="35">
        <v>10</v>
      </c>
      <c r="S1122" s="35">
        <v>129000</v>
      </c>
      <c r="T1122" s="36">
        <v>0</v>
      </c>
      <c r="U1122" s="37">
        <f t="shared" si="61"/>
        <v>0</v>
      </c>
      <c r="V1122" s="38" t="s">
        <v>50</v>
      </c>
      <c r="W1122" s="33">
        <v>2016</v>
      </c>
      <c r="X1122" s="39">
        <v>11</v>
      </c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</row>
    <row r="1123" spans="1:102" ht="50.1" customHeight="1">
      <c r="A1123" s="46" t="s">
        <v>2929</v>
      </c>
      <c r="B1123" s="31" t="s">
        <v>35</v>
      </c>
      <c r="C1123" s="47" t="s">
        <v>2927</v>
      </c>
      <c r="D1123" s="47" t="s">
        <v>2802</v>
      </c>
      <c r="E1123" s="47" t="s">
        <v>2928</v>
      </c>
      <c r="F1123" s="47"/>
      <c r="G1123" s="33" t="s">
        <v>40</v>
      </c>
      <c r="H1123" s="31">
        <v>0</v>
      </c>
      <c r="I1123" s="33">
        <v>590000000</v>
      </c>
      <c r="J1123" s="33" t="s">
        <v>42</v>
      </c>
      <c r="K1123" s="33" t="s">
        <v>163</v>
      </c>
      <c r="L1123" s="33" t="s">
        <v>44</v>
      </c>
      <c r="M1123" s="33" t="s">
        <v>86</v>
      </c>
      <c r="N1123" s="60" t="s">
        <v>152</v>
      </c>
      <c r="O1123" s="60" t="s">
        <v>164</v>
      </c>
      <c r="P1123" s="31" t="s">
        <v>160</v>
      </c>
      <c r="Q1123" s="31" t="s">
        <v>161</v>
      </c>
      <c r="R1123" s="61">
        <v>10</v>
      </c>
      <c r="S1123" s="61">
        <v>129000</v>
      </c>
      <c r="T1123" s="49">
        <f>R1123*S1123</f>
        <v>1290000</v>
      </c>
      <c r="U1123" s="49">
        <f>T1123*1.12</f>
        <v>1444800.0000000002</v>
      </c>
      <c r="V1123" s="33"/>
      <c r="W1123" s="33">
        <v>2016</v>
      </c>
      <c r="X1123" s="33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</row>
    <row r="1124" spans="1:102" ht="50.1" customHeight="1">
      <c r="A1124" s="30" t="s">
        <v>2930</v>
      </c>
      <c r="B1124" s="31" t="s">
        <v>35</v>
      </c>
      <c r="C1124" s="32" t="s">
        <v>2931</v>
      </c>
      <c r="D1124" s="32" t="s">
        <v>2802</v>
      </c>
      <c r="E1124" s="32" t="s">
        <v>2932</v>
      </c>
      <c r="F1124" s="32" t="s">
        <v>50</v>
      </c>
      <c r="G1124" s="33" t="s">
        <v>40</v>
      </c>
      <c r="H1124" s="34">
        <v>0</v>
      </c>
      <c r="I1124" s="33" t="s">
        <v>41</v>
      </c>
      <c r="J1124" s="33" t="s">
        <v>42</v>
      </c>
      <c r="K1124" s="33" t="s">
        <v>151</v>
      </c>
      <c r="L1124" s="33" t="s">
        <v>44</v>
      </c>
      <c r="M1124" s="33" t="s">
        <v>86</v>
      </c>
      <c r="N1124" s="33" t="s">
        <v>152</v>
      </c>
      <c r="O1124" s="33" t="s">
        <v>153</v>
      </c>
      <c r="P1124" s="33" t="s">
        <v>160</v>
      </c>
      <c r="Q1124" s="33" t="s">
        <v>161</v>
      </c>
      <c r="R1124" s="35">
        <v>0.5</v>
      </c>
      <c r="S1124" s="35">
        <v>211000</v>
      </c>
      <c r="T1124" s="36">
        <v>0</v>
      </c>
      <c r="U1124" s="37">
        <f t="shared" si="61"/>
        <v>0</v>
      </c>
      <c r="V1124" s="38" t="s">
        <v>50</v>
      </c>
      <c r="W1124" s="33">
        <v>2016</v>
      </c>
      <c r="X1124" s="39">
        <v>11</v>
      </c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</row>
    <row r="1125" spans="1:102" ht="50.1" customHeight="1">
      <c r="A1125" s="46" t="s">
        <v>2933</v>
      </c>
      <c r="B1125" s="31" t="s">
        <v>35</v>
      </c>
      <c r="C1125" s="47" t="s">
        <v>2931</v>
      </c>
      <c r="D1125" s="47" t="s">
        <v>2802</v>
      </c>
      <c r="E1125" s="47" t="s">
        <v>2932</v>
      </c>
      <c r="F1125" s="47"/>
      <c r="G1125" s="33" t="s">
        <v>40</v>
      </c>
      <c r="H1125" s="31">
        <v>0</v>
      </c>
      <c r="I1125" s="33">
        <v>590000000</v>
      </c>
      <c r="J1125" s="33" t="s">
        <v>42</v>
      </c>
      <c r="K1125" s="33" t="s">
        <v>163</v>
      </c>
      <c r="L1125" s="33" t="s">
        <v>44</v>
      </c>
      <c r="M1125" s="33" t="s">
        <v>86</v>
      </c>
      <c r="N1125" s="60" t="s">
        <v>152</v>
      </c>
      <c r="O1125" s="60" t="s">
        <v>164</v>
      </c>
      <c r="P1125" s="31" t="s">
        <v>160</v>
      </c>
      <c r="Q1125" s="31" t="s">
        <v>161</v>
      </c>
      <c r="R1125" s="61">
        <v>0.5</v>
      </c>
      <c r="S1125" s="61">
        <v>211000</v>
      </c>
      <c r="T1125" s="49">
        <f>R1125*S1125</f>
        <v>105500</v>
      </c>
      <c r="U1125" s="49">
        <f>T1125*1.12</f>
        <v>118160.00000000001</v>
      </c>
      <c r="V1125" s="33"/>
      <c r="W1125" s="33">
        <v>2016</v>
      </c>
      <c r="X1125" s="33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</row>
    <row r="1126" spans="1:102" ht="50.1" customHeight="1">
      <c r="A1126" s="30" t="s">
        <v>2934</v>
      </c>
      <c r="B1126" s="31" t="s">
        <v>35</v>
      </c>
      <c r="C1126" s="32" t="s">
        <v>2935</v>
      </c>
      <c r="D1126" s="32" t="s">
        <v>2802</v>
      </c>
      <c r="E1126" s="32" t="s">
        <v>2936</v>
      </c>
      <c r="F1126" s="32" t="s">
        <v>50</v>
      </c>
      <c r="G1126" s="33" t="s">
        <v>40</v>
      </c>
      <c r="H1126" s="34">
        <v>0</v>
      </c>
      <c r="I1126" s="33" t="s">
        <v>41</v>
      </c>
      <c r="J1126" s="33" t="s">
        <v>42</v>
      </c>
      <c r="K1126" s="33" t="s">
        <v>151</v>
      </c>
      <c r="L1126" s="33" t="s">
        <v>44</v>
      </c>
      <c r="M1126" s="33" t="s">
        <v>86</v>
      </c>
      <c r="N1126" s="33" t="s">
        <v>152</v>
      </c>
      <c r="O1126" s="33" t="s">
        <v>153</v>
      </c>
      <c r="P1126" s="33" t="s">
        <v>160</v>
      </c>
      <c r="Q1126" s="33" t="s">
        <v>161</v>
      </c>
      <c r="R1126" s="35">
        <v>0.5</v>
      </c>
      <c r="S1126" s="35">
        <v>211000</v>
      </c>
      <c r="T1126" s="36">
        <v>0</v>
      </c>
      <c r="U1126" s="37">
        <f t="shared" si="61"/>
        <v>0</v>
      </c>
      <c r="V1126" s="38" t="s">
        <v>50</v>
      </c>
      <c r="W1126" s="33">
        <v>2016</v>
      </c>
      <c r="X1126" s="39">
        <v>11</v>
      </c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</row>
    <row r="1127" spans="1:102" ht="50.1" customHeight="1">
      <c r="A1127" s="46" t="s">
        <v>2937</v>
      </c>
      <c r="B1127" s="31" t="s">
        <v>35</v>
      </c>
      <c r="C1127" s="47" t="s">
        <v>2935</v>
      </c>
      <c r="D1127" s="47" t="s">
        <v>2802</v>
      </c>
      <c r="E1127" s="47" t="s">
        <v>2936</v>
      </c>
      <c r="F1127" s="47"/>
      <c r="G1127" s="33" t="s">
        <v>40</v>
      </c>
      <c r="H1127" s="31">
        <v>0</v>
      </c>
      <c r="I1127" s="33">
        <v>590000000</v>
      </c>
      <c r="J1127" s="33" t="s">
        <v>42</v>
      </c>
      <c r="K1127" s="33" t="s">
        <v>163</v>
      </c>
      <c r="L1127" s="33" t="s">
        <v>44</v>
      </c>
      <c r="M1127" s="33" t="s">
        <v>86</v>
      </c>
      <c r="N1127" s="60" t="s">
        <v>152</v>
      </c>
      <c r="O1127" s="60" t="s">
        <v>164</v>
      </c>
      <c r="P1127" s="31" t="s">
        <v>160</v>
      </c>
      <c r="Q1127" s="31" t="s">
        <v>161</v>
      </c>
      <c r="R1127" s="61">
        <v>0.5</v>
      </c>
      <c r="S1127" s="61">
        <v>211000</v>
      </c>
      <c r="T1127" s="49">
        <f>R1127*S1127</f>
        <v>105500</v>
      </c>
      <c r="U1127" s="49">
        <f>T1127*1.12</f>
        <v>118160.00000000001</v>
      </c>
      <c r="V1127" s="33"/>
      <c r="W1127" s="33">
        <v>2016</v>
      </c>
      <c r="X1127" s="33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</row>
    <row r="1128" spans="1:102" ht="50.1" customHeight="1">
      <c r="A1128" s="30" t="s">
        <v>2938</v>
      </c>
      <c r="B1128" s="31" t="s">
        <v>35</v>
      </c>
      <c r="C1128" s="32" t="s">
        <v>2939</v>
      </c>
      <c r="D1128" s="32" t="s">
        <v>2802</v>
      </c>
      <c r="E1128" s="32" t="s">
        <v>2940</v>
      </c>
      <c r="F1128" s="32" t="s">
        <v>50</v>
      </c>
      <c r="G1128" s="33" t="s">
        <v>40</v>
      </c>
      <c r="H1128" s="34">
        <v>0</v>
      </c>
      <c r="I1128" s="33" t="s">
        <v>41</v>
      </c>
      <c r="J1128" s="33" t="s">
        <v>42</v>
      </c>
      <c r="K1128" s="33" t="s">
        <v>151</v>
      </c>
      <c r="L1128" s="33" t="s">
        <v>44</v>
      </c>
      <c r="M1128" s="33" t="s">
        <v>86</v>
      </c>
      <c r="N1128" s="33" t="s">
        <v>152</v>
      </c>
      <c r="O1128" s="33" t="s">
        <v>153</v>
      </c>
      <c r="P1128" s="33" t="s">
        <v>160</v>
      </c>
      <c r="Q1128" s="33" t="s">
        <v>161</v>
      </c>
      <c r="R1128" s="35">
        <v>5</v>
      </c>
      <c r="S1128" s="35">
        <v>147000</v>
      </c>
      <c r="T1128" s="36">
        <v>0</v>
      </c>
      <c r="U1128" s="37">
        <f t="shared" si="61"/>
        <v>0</v>
      </c>
      <c r="V1128" s="38" t="s">
        <v>50</v>
      </c>
      <c r="W1128" s="33">
        <v>2016</v>
      </c>
      <c r="X1128" s="39">
        <v>11</v>
      </c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</row>
    <row r="1129" spans="1:102" ht="50.1" customHeight="1">
      <c r="A1129" s="46" t="s">
        <v>2941</v>
      </c>
      <c r="B1129" s="31" t="s">
        <v>35</v>
      </c>
      <c r="C1129" s="47" t="s">
        <v>2939</v>
      </c>
      <c r="D1129" s="47" t="s">
        <v>2802</v>
      </c>
      <c r="E1129" s="47" t="s">
        <v>2940</v>
      </c>
      <c r="F1129" s="47"/>
      <c r="G1129" s="33" t="s">
        <v>40</v>
      </c>
      <c r="H1129" s="31">
        <v>0</v>
      </c>
      <c r="I1129" s="33">
        <v>590000000</v>
      </c>
      <c r="J1129" s="33" t="s">
        <v>42</v>
      </c>
      <c r="K1129" s="33" t="s">
        <v>163</v>
      </c>
      <c r="L1129" s="33" t="s">
        <v>44</v>
      </c>
      <c r="M1129" s="33" t="s">
        <v>86</v>
      </c>
      <c r="N1129" s="60" t="s">
        <v>152</v>
      </c>
      <c r="O1129" s="60" t="s">
        <v>164</v>
      </c>
      <c r="P1129" s="31" t="s">
        <v>160</v>
      </c>
      <c r="Q1129" s="31" t="s">
        <v>161</v>
      </c>
      <c r="R1129" s="61">
        <v>5</v>
      </c>
      <c r="S1129" s="61">
        <v>147000</v>
      </c>
      <c r="T1129" s="49">
        <f>R1129*S1129</f>
        <v>735000</v>
      </c>
      <c r="U1129" s="49">
        <f>T1129*1.12</f>
        <v>823200.00000000012</v>
      </c>
      <c r="V1129" s="33"/>
      <c r="W1129" s="33">
        <v>2016</v>
      </c>
      <c r="X1129" s="33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</row>
    <row r="1130" spans="1:102" ht="50.1" customHeight="1">
      <c r="A1130" s="30" t="s">
        <v>2942</v>
      </c>
      <c r="B1130" s="31" t="s">
        <v>35</v>
      </c>
      <c r="C1130" s="32" t="s">
        <v>2943</v>
      </c>
      <c r="D1130" s="32" t="s">
        <v>2802</v>
      </c>
      <c r="E1130" s="32" t="s">
        <v>2944</v>
      </c>
      <c r="F1130" s="32" t="s">
        <v>50</v>
      </c>
      <c r="G1130" s="33" t="s">
        <v>40</v>
      </c>
      <c r="H1130" s="34">
        <v>0</v>
      </c>
      <c r="I1130" s="33" t="s">
        <v>41</v>
      </c>
      <c r="J1130" s="33" t="s">
        <v>42</v>
      </c>
      <c r="K1130" s="33" t="s">
        <v>151</v>
      </c>
      <c r="L1130" s="33" t="s">
        <v>44</v>
      </c>
      <c r="M1130" s="33" t="s">
        <v>86</v>
      </c>
      <c r="N1130" s="33" t="s">
        <v>152</v>
      </c>
      <c r="O1130" s="33" t="s">
        <v>153</v>
      </c>
      <c r="P1130" s="33" t="s">
        <v>160</v>
      </c>
      <c r="Q1130" s="33" t="s">
        <v>161</v>
      </c>
      <c r="R1130" s="35">
        <v>5</v>
      </c>
      <c r="S1130" s="35">
        <v>147000</v>
      </c>
      <c r="T1130" s="36">
        <v>0</v>
      </c>
      <c r="U1130" s="37">
        <f t="shared" si="61"/>
        <v>0</v>
      </c>
      <c r="V1130" s="38" t="s">
        <v>50</v>
      </c>
      <c r="W1130" s="33">
        <v>2016</v>
      </c>
      <c r="X1130" s="39">
        <v>11</v>
      </c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</row>
    <row r="1131" spans="1:102" ht="50.1" customHeight="1">
      <c r="A1131" s="46" t="s">
        <v>2945</v>
      </c>
      <c r="B1131" s="31" t="s">
        <v>35</v>
      </c>
      <c r="C1131" s="139" t="s">
        <v>2943</v>
      </c>
      <c r="D1131" s="139" t="s">
        <v>2802</v>
      </c>
      <c r="E1131" s="139" t="s">
        <v>2944</v>
      </c>
      <c r="F1131" s="32"/>
      <c r="G1131" s="33" t="s">
        <v>40</v>
      </c>
      <c r="H1131" s="31">
        <v>0</v>
      </c>
      <c r="I1131" s="33">
        <v>590000000</v>
      </c>
      <c r="J1131" s="33" t="s">
        <v>42</v>
      </c>
      <c r="K1131" s="33" t="s">
        <v>163</v>
      </c>
      <c r="L1131" s="33" t="s">
        <v>44</v>
      </c>
      <c r="M1131" s="33" t="s">
        <v>86</v>
      </c>
      <c r="N1131" s="60" t="s">
        <v>152</v>
      </c>
      <c r="O1131" s="60" t="s">
        <v>164</v>
      </c>
      <c r="P1131" s="107" t="s">
        <v>160</v>
      </c>
      <c r="Q1131" s="107" t="s">
        <v>161</v>
      </c>
      <c r="R1131" s="61">
        <v>5</v>
      </c>
      <c r="S1131" s="61">
        <v>147000</v>
      </c>
      <c r="T1131" s="49">
        <f>R1131*S1131</f>
        <v>735000</v>
      </c>
      <c r="U1131" s="49">
        <f t="shared" si="61"/>
        <v>823200.00000000012</v>
      </c>
      <c r="V1131" s="33"/>
      <c r="W1131" s="33">
        <v>2016</v>
      </c>
      <c r="X1131" s="33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</row>
    <row r="1132" spans="1:102" ht="50.1" customHeight="1">
      <c r="A1132" s="30" t="s">
        <v>2946</v>
      </c>
      <c r="B1132" s="31" t="s">
        <v>35</v>
      </c>
      <c r="C1132" s="32" t="s">
        <v>2947</v>
      </c>
      <c r="D1132" s="32" t="s">
        <v>2802</v>
      </c>
      <c r="E1132" s="32" t="s">
        <v>2948</v>
      </c>
      <c r="F1132" s="32" t="s">
        <v>50</v>
      </c>
      <c r="G1132" s="33" t="s">
        <v>40</v>
      </c>
      <c r="H1132" s="34">
        <v>0</v>
      </c>
      <c r="I1132" s="33" t="s">
        <v>41</v>
      </c>
      <c r="J1132" s="33" t="s">
        <v>42</v>
      </c>
      <c r="K1132" s="33" t="s">
        <v>151</v>
      </c>
      <c r="L1132" s="33" t="s">
        <v>44</v>
      </c>
      <c r="M1132" s="33" t="s">
        <v>86</v>
      </c>
      <c r="N1132" s="33" t="s">
        <v>152</v>
      </c>
      <c r="O1132" s="33" t="s">
        <v>153</v>
      </c>
      <c r="P1132" s="33" t="s">
        <v>131</v>
      </c>
      <c r="Q1132" s="33" t="s">
        <v>132</v>
      </c>
      <c r="R1132" s="35">
        <v>500</v>
      </c>
      <c r="S1132" s="35">
        <v>1364</v>
      </c>
      <c r="T1132" s="36">
        <v>0</v>
      </c>
      <c r="U1132" s="37">
        <v>0</v>
      </c>
      <c r="V1132" s="38" t="s">
        <v>50</v>
      </c>
      <c r="W1132" s="33">
        <v>2016</v>
      </c>
      <c r="X1132" s="39" t="s">
        <v>50</v>
      </c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</row>
    <row r="1133" spans="1:102" ht="50.1" customHeight="1">
      <c r="A1133" s="30" t="s">
        <v>2949</v>
      </c>
      <c r="B1133" s="31" t="s">
        <v>35</v>
      </c>
      <c r="C1133" s="32" t="s">
        <v>2947</v>
      </c>
      <c r="D1133" s="32" t="s">
        <v>2802</v>
      </c>
      <c r="E1133" s="32" t="s">
        <v>2948</v>
      </c>
      <c r="F1133" s="32" t="s">
        <v>50</v>
      </c>
      <c r="G1133" s="33" t="s">
        <v>40</v>
      </c>
      <c r="H1133" s="34">
        <v>0</v>
      </c>
      <c r="I1133" s="33" t="s">
        <v>41</v>
      </c>
      <c r="J1133" s="33" t="s">
        <v>42</v>
      </c>
      <c r="K1133" s="33" t="s">
        <v>151</v>
      </c>
      <c r="L1133" s="33" t="s">
        <v>44</v>
      </c>
      <c r="M1133" s="33" t="s">
        <v>86</v>
      </c>
      <c r="N1133" s="33" t="s">
        <v>152</v>
      </c>
      <c r="O1133" s="33" t="s">
        <v>153</v>
      </c>
      <c r="P1133" s="33" t="s">
        <v>131</v>
      </c>
      <c r="Q1133" s="33" t="s">
        <v>132</v>
      </c>
      <c r="R1133" s="35">
        <v>500</v>
      </c>
      <c r="S1133" s="35">
        <v>1900</v>
      </c>
      <c r="T1133" s="36">
        <f>R1133*S1133</f>
        <v>950000</v>
      </c>
      <c r="U1133" s="37">
        <f>T1133*1.12</f>
        <v>1064000</v>
      </c>
      <c r="V1133" s="38" t="s">
        <v>50</v>
      </c>
      <c r="W1133" s="33">
        <v>2016</v>
      </c>
      <c r="X1133" s="39" t="s">
        <v>50</v>
      </c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</row>
    <row r="1134" spans="1:102" ht="50.1" customHeight="1">
      <c r="A1134" s="30" t="s">
        <v>2950</v>
      </c>
      <c r="B1134" s="31" t="s">
        <v>35</v>
      </c>
      <c r="C1134" s="32" t="s">
        <v>2951</v>
      </c>
      <c r="D1134" s="32" t="s">
        <v>2802</v>
      </c>
      <c r="E1134" s="32" t="s">
        <v>2952</v>
      </c>
      <c r="F1134" s="32" t="s">
        <v>50</v>
      </c>
      <c r="G1134" s="33" t="s">
        <v>40</v>
      </c>
      <c r="H1134" s="34">
        <v>0</v>
      </c>
      <c r="I1134" s="33" t="s">
        <v>41</v>
      </c>
      <c r="J1134" s="33" t="s">
        <v>42</v>
      </c>
      <c r="K1134" s="33" t="s">
        <v>151</v>
      </c>
      <c r="L1134" s="33" t="s">
        <v>44</v>
      </c>
      <c r="M1134" s="33" t="s">
        <v>86</v>
      </c>
      <c r="N1134" s="33" t="s">
        <v>152</v>
      </c>
      <c r="O1134" s="33" t="s">
        <v>153</v>
      </c>
      <c r="P1134" s="33" t="s">
        <v>131</v>
      </c>
      <c r="Q1134" s="33" t="s">
        <v>132</v>
      </c>
      <c r="R1134" s="35">
        <v>500</v>
      </c>
      <c r="S1134" s="35">
        <v>1364</v>
      </c>
      <c r="T1134" s="36">
        <v>0</v>
      </c>
      <c r="U1134" s="37">
        <f>T1134*1.12</f>
        <v>0</v>
      </c>
      <c r="V1134" s="38" t="s">
        <v>50</v>
      </c>
      <c r="W1134" s="33">
        <v>2016</v>
      </c>
      <c r="X1134" s="39">
        <v>11</v>
      </c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</row>
    <row r="1135" spans="1:102" ht="50.1" customHeight="1">
      <c r="A1135" s="46" t="s">
        <v>2953</v>
      </c>
      <c r="B1135" s="31" t="s">
        <v>35</v>
      </c>
      <c r="C1135" s="139" t="s">
        <v>2951</v>
      </c>
      <c r="D1135" s="139" t="s">
        <v>2802</v>
      </c>
      <c r="E1135" s="139" t="s">
        <v>2952</v>
      </c>
      <c r="F1135" s="47"/>
      <c r="G1135" s="33" t="s">
        <v>40</v>
      </c>
      <c r="H1135" s="31">
        <v>0</v>
      </c>
      <c r="I1135" s="33">
        <v>590000000</v>
      </c>
      <c r="J1135" s="33" t="s">
        <v>42</v>
      </c>
      <c r="K1135" s="33" t="s">
        <v>163</v>
      </c>
      <c r="L1135" s="33" t="s">
        <v>44</v>
      </c>
      <c r="M1135" s="33" t="s">
        <v>86</v>
      </c>
      <c r="N1135" s="60" t="s">
        <v>152</v>
      </c>
      <c r="O1135" s="60" t="s">
        <v>164</v>
      </c>
      <c r="P1135" s="107" t="s">
        <v>131</v>
      </c>
      <c r="Q1135" s="102" t="s">
        <v>132</v>
      </c>
      <c r="R1135" s="61">
        <v>500</v>
      </c>
      <c r="S1135" s="61">
        <v>1364</v>
      </c>
      <c r="T1135" s="49">
        <f>R1135*S1135</f>
        <v>682000</v>
      </c>
      <c r="U1135" s="49">
        <f>T1135*1.12</f>
        <v>763840.00000000012</v>
      </c>
      <c r="V1135" s="33"/>
      <c r="W1135" s="33">
        <v>2016</v>
      </c>
      <c r="X1135" s="33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</row>
    <row r="1136" spans="1:102" ht="50.1" customHeight="1">
      <c r="A1136" s="30" t="s">
        <v>2954</v>
      </c>
      <c r="B1136" s="31" t="s">
        <v>35</v>
      </c>
      <c r="C1136" s="32" t="s">
        <v>2955</v>
      </c>
      <c r="D1136" s="32" t="s">
        <v>2802</v>
      </c>
      <c r="E1136" s="32" t="s">
        <v>2956</v>
      </c>
      <c r="F1136" s="32" t="s">
        <v>50</v>
      </c>
      <c r="G1136" s="33" t="s">
        <v>40</v>
      </c>
      <c r="H1136" s="34">
        <v>0</v>
      </c>
      <c r="I1136" s="33" t="s">
        <v>41</v>
      </c>
      <c r="J1136" s="33" t="s">
        <v>42</v>
      </c>
      <c r="K1136" s="33" t="s">
        <v>151</v>
      </c>
      <c r="L1136" s="33" t="s">
        <v>44</v>
      </c>
      <c r="M1136" s="33" t="s">
        <v>86</v>
      </c>
      <c r="N1136" s="33" t="s">
        <v>152</v>
      </c>
      <c r="O1136" s="33" t="s">
        <v>153</v>
      </c>
      <c r="P1136" s="33" t="s">
        <v>131</v>
      </c>
      <c r="Q1136" s="33" t="s">
        <v>132</v>
      </c>
      <c r="R1136" s="35">
        <v>300</v>
      </c>
      <c r="S1136" s="35">
        <v>1364</v>
      </c>
      <c r="T1136" s="36">
        <v>0</v>
      </c>
      <c r="U1136" s="37">
        <v>0</v>
      </c>
      <c r="V1136" s="38" t="s">
        <v>50</v>
      </c>
      <c r="W1136" s="33">
        <v>2016</v>
      </c>
      <c r="X1136" s="39" t="s">
        <v>154</v>
      </c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</row>
    <row r="1137" spans="1:102" ht="50.1" customHeight="1">
      <c r="A1137" s="30" t="s">
        <v>2957</v>
      </c>
      <c r="B1137" s="31" t="s">
        <v>35</v>
      </c>
      <c r="C1137" s="32" t="s">
        <v>2955</v>
      </c>
      <c r="D1137" s="32" t="s">
        <v>2802</v>
      </c>
      <c r="E1137" s="32" t="s">
        <v>2956</v>
      </c>
      <c r="F1137" s="32" t="s">
        <v>50</v>
      </c>
      <c r="G1137" s="33" t="s">
        <v>40</v>
      </c>
      <c r="H1137" s="34">
        <v>0</v>
      </c>
      <c r="I1137" s="33" t="s">
        <v>41</v>
      </c>
      <c r="J1137" s="33" t="s">
        <v>42</v>
      </c>
      <c r="K1137" s="33" t="s">
        <v>151</v>
      </c>
      <c r="L1137" s="33" t="s">
        <v>44</v>
      </c>
      <c r="M1137" s="33" t="s">
        <v>86</v>
      </c>
      <c r="N1137" s="33" t="s">
        <v>152</v>
      </c>
      <c r="O1137" s="33" t="s">
        <v>153</v>
      </c>
      <c r="P1137" s="33" t="s">
        <v>131</v>
      </c>
      <c r="Q1137" s="33" t="s">
        <v>132</v>
      </c>
      <c r="R1137" s="35">
        <v>300</v>
      </c>
      <c r="S1137" s="35">
        <v>1900</v>
      </c>
      <c r="T1137" s="36">
        <f>R1137*S1137</f>
        <v>570000</v>
      </c>
      <c r="U1137" s="37">
        <f>T1137*1.12</f>
        <v>638400.00000000012</v>
      </c>
      <c r="V1137" s="38" t="s">
        <v>50</v>
      </c>
      <c r="W1137" s="33">
        <v>2016</v>
      </c>
      <c r="X1137" s="39" t="s">
        <v>50</v>
      </c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</row>
    <row r="1138" spans="1:102" ht="50.1" customHeight="1">
      <c r="A1138" s="30" t="s">
        <v>2958</v>
      </c>
      <c r="B1138" s="31" t="s">
        <v>35</v>
      </c>
      <c r="C1138" s="32" t="s">
        <v>2959</v>
      </c>
      <c r="D1138" s="32" t="s">
        <v>2802</v>
      </c>
      <c r="E1138" s="32" t="s">
        <v>2960</v>
      </c>
      <c r="F1138" s="32" t="s">
        <v>50</v>
      </c>
      <c r="G1138" s="33" t="s">
        <v>40</v>
      </c>
      <c r="H1138" s="34">
        <v>0</v>
      </c>
      <c r="I1138" s="33" t="s">
        <v>41</v>
      </c>
      <c r="J1138" s="33" t="s">
        <v>42</v>
      </c>
      <c r="K1138" s="33" t="s">
        <v>151</v>
      </c>
      <c r="L1138" s="33" t="s">
        <v>44</v>
      </c>
      <c r="M1138" s="33" t="s">
        <v>86</v>
      </c>
      <c r="N1138" s="33" t="s">
        <v>152</v>
      </c>
      <c r="O1138" s="33" t="s">
        <v>153</v>
      </c>
      <c r="P1138" s="33" t="s">
        <v>131</v>
      </c>
      <c r="Q1138" s="33" t="s">
        <v>132</v>
      </c>
      <c r="R1138" s="35">
        <v>300</v>
      </c>
      <c r="S1138" s="35">
        <v>1364</v>
      </c>
      <c r="T1138" s="36">
        <v>0</v>
      </c>
      <c r="U1138" s="37">
        <v>0</v>
      </c>
      <c r="V1138" s="38" t="s">
        <v>50</v>
      </c>
      <c r="W1138" s="33">
        <v>2016</v>
      </c>
      <c r="X1138" s="39" t="s">
        <v>154</v>
      </c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</row>
    <row r="1139" spans="1:102" ht="50.1" customHeight="1">
      <c r="A1139" s="30" t="s">
        <v>2961</v>
      </c>
      <c r="B1139" s="31" t="s">
        <v>35</v>
      </c>
      <c r="C1139" s="32" t="s">
        <v>2959</v>
      </c>
      <c r="D1139" s="32" t="s">
        <v>2802</v>
      </c>
      <c r="E1139" s="32" t="s">
        <v>2960</v>
      </c>
      <c r="F1139" s="32" t="s">
        <v>50</v>
      </c>
      <c r="G1139" s="33" t="s">
        <v>40</v>
      </c>
      <c r="H1139" s="34">
        <v>0</v>
      </c>
      <c r="I1139" s="33" t="s">
        <v>41</v>
      </c>
      <c r="J1139" s="33" t="s">
        <v>42</v>
      </c>
      <c r="K1139" s="33" t="s">
        <v>151</v>
      </c>
      <c r="L1139" s="33" t="s">
        <v>44</v>
      </c>
      <c r="M1139" s="33" t="s">
        <v>86</v>
      </c>
      <c r="N1139" s="33" t="s">
        <v>152</v>
      </c>
      <c r="O1139" s="33" t="s">
        <v>153</v>
      </c>
      <c r="P1139" s="33" t="s">
        <v>131</v>
      </c>
      <c r="Q1139" s="33" t="s">
        <v>132</v>
      </c>
      <c r="R1139" s="35">
        <v>300</v>
      </c>
      <c r="S1139" s="35">
        <v>1900</v>
      </c>
      <c r="T1139" s="36">
        <f>R1139*S1139</f>
        <v>570000</v>
      </c>
      <c r="U1139" s="37">
        <f t="shared" ref="U1139:U1202" si="62">T1139*1.12</f>
        <v>638400.00000000012</v>
      </c>
      <c r="V1139" s="38" t="s">
        <v>50</v>
      </c>
      <c r="W1139" s="33">
        <v>2016</v>
      </c>
      <c r="X1139" s="39" t="s">
        <v>50</v>
      </c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</row>
    <row r="1140" spans="1:102" ht="50.1" customHeight="1">
      <c r="A1140" s="30" t="s">
        <v>2962</v>
      </c>
      <c r="B1140" s="31" t="s">
        <v>35</v>
      </c>
      <c r="C1140" s="32" t="s">
        <v>2963</v>
      </c>
      <c r="D1140" s="32" t="s">
        <v>2802</v>
      </c>
      <c r="E1140" s="32" t="s">
        <v>2964</v>
      </c>
      <c r="F1140" s="32" t="s">
        <v>50</v>
      </c>
      <c r="G1140" s="33" t="s">
        <v>40</v>
      </c>
      <c r="H1140" s="34">
        <v>0</v>
      </c>
      <c r="I1140" s="33" t="s">
        <v>41</v>
      </c>
      <c r="J1140" s="33" t="s">
        <v>42</v>
      </c>
      <c r="K1140" s="33" t="s">
        <v>151</v>
      </c>
      <c r="L1140" s="33" t="s">
        <v>44</v>
      </c>
      <c r="M1140" s="33" t="s">
        <v>86</v>
      </c>
      <c r="N1140" s="33" t="s">
        <v>152</v>
      </c>
      <c r="O1140" s="33" t="s">
        <v>153</v>
      </c>
      <c r="P1140" s="33" t="s">
        <v>160</v>
      </c>
      <c r="Q1140" s="33" t="s">
        <v>161</v>
      </c>
      <c r="R1140" s="35">
        <v>0.1</v>
      </c>
      <c r="S1140" s="35">
        <v>2388</v>
      </c>
      <c r="T1140" s="36">
        <v>0</v>
      </c>
      <c r="U1140" s="37">
        <f t="shared" si="62"/>
        <v>0</v>
      </c>
      <c r="V1140" s="38" t="s">
        <v>50</v>
      </c>
      <c r="W1140" s="33">
        <v>2016</v>
      </c>
      <c r="X1140" s="39">
        <v>11</v>
      </c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</row>
    <row r="1141" spans="1:102" ht="50.1" customHeight="1">
      <c r="A1141" s="46" t="s">
        <v>2965</v>
      </c>
      <c r="B1141" s="31" t="s">
        <v>35</v>
      </c>
      <c r="C1141" s="47" t="s">
        <v>2963</v>
      </c>
      <c r="D1141" s="139" t="s">
        <v>2802</v>
      </c>
      <c r="E1141" s="47" t="s">
        <v>2964</v>
      </c>
      <c r="F1141" s="32"/>
      <c r="G1141" s="33" t="s">
        <v>40</v>
      </c>
      <c r="H1141" s="31">
        <v>0</v>
      </c>
      <c r="I1141" s="33">
        <v>590000000</v>
      </c>
      <c r="J1141" s="33" t="s">
        <v>42</v>
      </c>
      <c r="K1141" s="33" t="s">
        <v>163</v>
      </c>
      <c r="L1141" s="33" t="s">
        <v>44</v>
      </c>
      <c r="M1141" s="33" t="s">
        <v>86</v>
      </c>
      <c r="N1141" s="60" t="s">
        <v>152</v>
      </c>
      <c r="O1141" s="60" t="s">
        <v>164</v>
      </c>
      <c r="P1141" s="107" t="s">
        <v>160</v>
      </c>
      <c r="Q1141" s="107" t="s">
        <v>161</v>
      </c>
      <c r="R1141" s="61">
        <v>0.1</v>
      </c>
      <c r="S1141" s="61">
        <v>2388</v>
      </c>
      <c r="T1141" s="49">
        <f>R1141*S1141</f>
        <v>238.8</v>
      </c>
      <c r="U1141" s="49">
        <f t="shared" si="62"/>
        <v>267.45600000000002</v>
      </c>
      <c r="V1141" s="33"/>
      <c r="W1141" s="33">
        <v>2016</v>
      </c>
      <c r="X1141" s="33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</row>
    <row r="1142" spans="1:102" ht="50.1" customHeight="1">
      <c r="A1142" s="30" t="s">
        <v>2966</v>
      </c>
      <c r="B1142" s="31" t="s">
        <v>35</v>
      </c>
      <c r="C1142" s="32" t="s">
        <v>2967</v>
      </c>
      <c r="D1142" s="32" t="s">
        <v>2802</v>
      </c>
      <c r="E1142" s="32" t="s">
        <v>2968</v>
      </c>
      <c r="F1142" s="32" t="s">
        <v>2969</v>
      </c>
      <c r="G1142" s="33" t="s">
        <v>40</v>
      </c>
      <c r="H1142" s="34">
        <v>0</v>
      </c>
      <c r="I1142" s="33" t="s">
        <v>41</v>
      </c>
      <c r="J1142" s="33" t="s">
        <v>42</v>
      </c>
      <c r="K1142" s="33" t="s">
        <v>2970</v>
      </c>
      <c r="L1142" s="33" t="s">
        <v>44</v>
      </c>
      <c r="M1142" s="33" t="s">
        <v>86</v>
      </c>
      <c r="N1142" s="33" t="s">
        <v>2971</v>
      </c>
      <c r="O1142" s="33" t="s">
        <v>638</v>
      </c>
      <c r="P1142" s="33" t="s">
        <v>160</v>
      </c>
      <c r="Q1142" s="33" t="s">
        <v>161</v>
      </c>
      <c r="R1142" s="35">
        <v>0.1</v>
      </c>
      <c r="S1142" s="35">
        <v>1050000</v>
      </c>
      <c r="T1142" s="36">
        <v>0</v>
      </c>
      <c r="U1142" s="37">
        <f t="shared" si="62"/>
        <v>0</v>
      </c>
      <c r="V1142" s="38" t="s">
        <v>50</v>
      </c>
      <c r="W1142" s="33">
        <v>2016</v>
      </c>
      <c r="X1142" s="39">
        <v>11</v>
      </c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</row>
    <row r="1143" spans="1:102" ht="50.1" customHeight="1">
      <c r="A1143" s="46" t="s">
        <v>2972</v>
      </c>
      <c r="B1143" s="31" t="s">
        <v>35</v>
      </c>
      <c r="C1143" s="32" t="s">
        <v>2967</v>
      </c>
      <c r="D1143" s="97" t="s">
        <v>2802</v>
      </c>
      <c r="E1143" s="97" t="s">
        <v>2968</v>
      </c>
      <c r="F1143" s="47" t="s">
        <v>2969</v>
      </c>
      <c r="G1143" s="33" t="s">
        <v>40</v>
      </c>
      <c r="H1143" s="31">
        <v>0</v>
      </c>
      <c r="I1143" s="33">
        <v>590000000</v>
      </c>
      <c r="J1143" s="33" t="s">
        <v>42</v>
      </c>
      <c r="K1143" s="54" t="s">
        <v>2782</v>
      </c>
      <c r="L1143" s="33" t="s">
        <v>44</v>
      </c>
      <c r="M1143" s="33" t="s">
        <v>86</v>
      </c>
      <c r="N1143" s="60" t="s">
        <v>2971</v>
      </c>
      <c r="O1143" s="31" t="s">
        <v>481</v>
      </c>
      <c r="P1143" s="107" t="s">
        <v>160</v>
      </c>
      <c r="Q1143" s="107" t="s">
        <v>161</v>
      </c>
      <c r="R1143" s="61">
        <v>0.1</v>
      </c>
      <c r="S1143" s="140">
        <v>1050000</v>
      </c>
      <c r="T1143" s="49">
        <f>R1143*S1143</f>
        <v>105000</v>
      </c>
      <c r="U1143" s="49">
        <f t="shared" si="62"/>
        <v>117600.00000000001</v>
      </c>
      <c r="V1143" s="31"/>
      <c r="W1143" s="33">
        <v>2016</v>
      </c>
      <c r="X1143" s="31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</row>
    <row r="1144" spans="1:102" ht="50.1" customHeight="1">
      <c r="A1144" s="30" t="s">
        <v>2973</v>
      </c>
      <c r="B1144" s="31" t="s">
        <v>35</v>
      </c>
      <c r="C1144" s="32" t="s">
        <v>2974</v>
      </c>
      <c r="D1144" s="32" t="s">
        <v>2802</v>
      </c>
      <c r="E1144" s="32" t="s">
        <v>2975</v>
      </c>
      <c r="F1144" s="32" t="s">
        <v>2976</v>
      </c>
      <c r="G1144" s="33" t="s">
        <v>40</v>
      </c>
      <c r="H1144" s="34">
        <v>0</v>
      </c>
      <c r="I1144" s="33" t="s">
        <v>41</v>
      </c>
      <c r="J1144" s="33" t="s">
        <v>2977</v>
      </c>
      <c r="K1144" s="33" t="s">
        <v>2978</v>
      </c>
      <c r="L1144" s="33" t="s">
        <v>42</v>
      </c>
      <c r="M1144" s="33" t="s">
        <v>71</v>
      </c>
      <c r="N1144" s="33" t="s">
        <v>2979</v>
      </c>
      <c r="O1144" s="33" t="s">
        <v>2980</v>
      </c>
      <c r="P1144" s="33" t="s">
        <v>48</v>
      </c>
      <c r="Q1144" s="33" t="s">
        <v>49</v>
      </c>
      <c r="R1144" s="35">
        <v>172</v>
      </c>
      <c r="S1144" s="35">
        <v>31000</v>
      </c>
      <c r="T1144" s="36">
        <f>R1144*S1144</f>
        <v>5332000</v>
      </c>
      <c r="U1144" s="37">
        <f t="shared" si="62"/>
        <v>5971840.0000000009</v>
      </c>
      <c r="V1144" s="38" t="s">
        <v>50</v>
      </c>
      <c r="W1144" s="33">
        <v>2016</v>
      </c>
      <c r="X1144" s="39" t="s">
        <v>50</v>
      </c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</row>
    <row r="1145" spans="1:102" ht="50.1" customHeight="1">
      <c r="A1145" s="30" t="s">
        <v>2981</v>
      </c>
      <c r="B1145" s="31" t="s">
        <v>35</v>
      </c>
      <c r="C1145" s="32" t="s">
        <v>2982</v>
      </c>
      <c r="D1145" s="32" t="s">
        <v>2983</v>
      </c>
      <c r="E1145" s="32" t="s">
        <v>2984</v>
      </c>
      <c r="F1145" s="32" t="s">
        <v>2985</v>
      </c>
      <c r="G1145" s="33" t="s">
        <v>101</v>
      </c>
      <c r="H1145" s="34">
        <v>10</v>
      </c>
      <c r="I1145" s="33" t="s">
        <v>41</v>
      </c>
      <c r="J1145" s="33" t="s">
        <v>42</v>
      </c>
      <c r="K1145" s="33" t="s">
        <v>198</v>
      </c>
      <c r="L1145" s="33" t="s">
        <v>44</v>
      </c>
      <c r="M1145" s="33" t="s">
        <v>86</v>
      </c>
      <c r="N1145" s="33" t="s">
        <v>199</v>
      </c>
      <c r="O1145" s="33" t="s">
        <v>200</v>
      </c>
      <c r="P1145" s="33" t="s">
        <v>2986</v>
      </c>
      <c r="Q1145" s="33" t="s">
        <v>2802</v>
      </c>
      <c r="R1145" s="35">
        <v>30</v>
      </c>
      <c r="S1145" s="35">
        <v>1504.1</v>
      </c>
      <c r="T1145" s="36">
        <v>0</v>
      </c>
      <c r="U1145" s="37">
        <f t="shared" si="62"/>
        <v>0</v>
      </c>
      <c r="V1145" s="38"/>
      <c r="W1145" s="33">
        <v>2016</v>
      </c>
      <c r="X1145" s="39">
        <v>11</v>
      </c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</row>
    <row r="1146" spans="1:102" ht="50.1" customHeight="1">
      <c r="A1146" s="46" t="s">
        <v>2987</v>
      </c>
      <c r="B1146" s="31" t="s">
        <v>35</v>
      </c>
      <c r="C1146" s="47" t="s">
        <v>2982</v>
      </c>
      <c r="D1146" s="47" t="s">
        <v>2983</v>
      </c>
      <c r="E1146" s="47" t="s">
        <v>2984</v>
      </c>
      <c r="F1146" s="47" t="s">
        <v>2985</v>
      </c>
      <c r="G1146" s="31" t="s">
        <v>101</v>
      </c>
      <c r="H1146" s="31">
        <v>10</v>
      </c>
      <c r="I1146" s="33">
        <v>590000000</v>
      </c>
      <c r="J1146" s="33" t="s">
        <v>42</v>
      </c>
      <c r="K1146" s="31" t="s">
        <v>202</v>
      </c>
      <c r="L1146" s="33" t="s">
        <v>44</v>
      </c>
      <c r="M1146" s="31" t="s">
        <v>86</v>
      </c>
      <c r="N1146" s="31" t="s">
        <v>46</v>
      </c>
      <c r="O1146" s="60" t="s">
        <v>164</v>
      </c>
      <c r="P1146" s="33" t="s">
        <v>2986</v>
      </c>
      <c r="Q1146" s="31" t="s">
        <v>2802</v>
      </c>
      <c r="R1146" s="48">
        <v>30</v>
      </c>
      <c r="S1146" s="48">
        <v>1504.1000000000001</v>
      </c>
      <c r="T1146" s="49">
        <f>R1146*S1146</f>
        <v>45123.000000000007</v>
      </c>
      <c r="U1146" s="49">
        <f t="shared" si="62"/>
        <v>50537.760000000017</v>
      </c>
      <c r="V1146" s="70"/>
      <c r="W1146" s="33">
        <v>2016</v>
      </c>
      <c r="X1146" s="31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</row>
    <row r="1147" spans="1:102" ht="50.1" customHeight="1">
      <c r="A1147" s="30" t="s">
        <v>2988</v>
      </c>
      <c r="B1147" s="31" t="s">
        <v>35</v>
      </c>
      <c r="C1147" s="32" t="s">
        <v>2982</v>
      </c>
      <c r="D1147" s="32" t="s">
        <v>2983</v>
      </c>
      <c r="E1147" s="32" t="s">
        <v>2984</v>
      </c>
      <c r="F1147" s="32" t="s">
        <v>2989</v>
      </c>
      <c r="G1147" s="33" t="s">
        <v>101</v>
      </c>
      <c r="H1147" s="34">
        <v>10</v>
      </c>
      <c r="I1147" s="33" t="s">
        <v>41</v>
      </c>
      <c r="J1147" s="33" t="s">
        <v>42</v>
      </c>
      <c r="K1147" s="33" t="s">
        <v>198</v>
      </c>
      <c r="L1147" s="33" t="s">
        <v>44</v>
      </c>
      <c r="M1147" s="33" t="s">
        <v>86</v>
      </c>
      <c r="N1147" s="33" t="s">
        <v>199</v>
      </c>
      <c r="O1147" s="33" t="s">
        <v>200</v>
      </c>
      <c r="P1147" s="33" t="s">
        <v>2986</v>
      </c>
      <c r="Q1147" s="33" t="s">
        <v>2802</v>
      </c>
      <c r="R1147" s="35">
        <v>120</v>
      </c>
      <c r="S1147" s="35">
        <v>2093</v>
      </c>
      <c r="T1147" s="36">
        <v>0</v>
      </c>
      <c r="U1147" s="37">
        <f t="shared" si="62"/>
        <v>0</v>
      </c>
      <c r="V1147" s="38"/>
      <c r="W1147" s="33">
        <v>2016</v>
      </c>
      <c r="X1147" s="39">
        <v>11</v>
      </c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</row>
    <row r="1148" spans="1:102" ht="50.1" customHeight="1">
      <c r="A1148" s="46" t="s">
        <v>2990</v>
      </c>
      <c r="B1148" s="31" t="s">
        <v>35</v>
      </c>
      <c r="C1148" s="47" t="s">
        <v>2982</v>
      </c>
      <c r="D1148" s="47" t="s">
        <v>2983</v>
      </c>
      <c r="E1148" s="47" t="s">
        <v>2984</v>
      </c>
      <c r="F1148" s="47" t="s">
        <v>2989</v>
      </c>
      <c r="G1148" s="31" t="s">
        <v>101</v>
      </c>
      <c r="H1148" s="31">
        <v>10</v>
      </c>
      <c r="I1148" s="33">
        <v>590000000</v>
      </c>
      <c r="J1148" s="33" t="s">
        <v>42</v>
      </c>
      <c r="K1148" s="31" t="s">
        <v>202</v>
      </c>
      <c r="L1148" s="33" t="s">
        <v>44</v>
      </c>
      <c r="M1148" s="31" t="s">
        <v>86</v>
      </c>
      <c r="N1148" s="31" t="s">
        <v>46</v>
      </c>
      <c r="O1148" s="60" t="s">
        <v>164</v>
      </c>
      <c r="P1148" s="33" t="s">
        <v>2986</v>
      </c>
      <c r="Q1148" s="31" t="s">
        <v>2802</v>
      </c>
      <c r="R1148" s="48">
        <v>120</v>
      </c>
      <c r="S1148" s="48">
        <v>2093</v>
      </c>
      <c r="T1148" s="49">
        <f>R1148*S1148</f>
        <v>251160</v>
      </c>
      <c r="U1148" s="49">
        <f>T1148*1.12</f>
        <v>281299.20000000001</v>
      </c>
      <c r="V1148" s="70"/>
      <c r="W1148" s="33">
        <v>2016</v>
      </c>
      <c r="X1148" s="31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</row>
    <row r="1149" spans="1:102" ht="50.1" customHeight="1">
      <c r="A1149" s="30" t="s">
        <v>2991</v>
      </c>
      <c r="B1149" s="31" t="s">
        <v>35</v>
      </c>
      <c r="C1149" s="32" t="s">
        <v>2992</v>
      </c>
      <c r="D1149" s="32" t="s">
        <v>2993</v>
      </c>
      <c r="E1149" s="32" t="s">
        <v>2994</v>
      </c>
      <c r="F1149" s="32" t="s">
        <v>50</v>
      </c>
      <c r="G1149" s="33" t="s">
        <v>40</v>
      </c>
      <c r="H1149" s="34">
        <v>0</v>
      </c>
      <c r="I1149" s="33" t="s">
        <v>41</v>
      </c>
      <c r="J1149" s="33" t="s">
        <v>42</v>
      </c>
      <c r="K1149" s="33" t="s">
        <v>151</v>
      </c>
      <c r="L1149" s="33" t="s">
        <v>44</v>
      </c>
      <c r="M1149" s="33" t="s">
        <v>86</v>
      </c>
      <c r="N1149" s="33" t="s">
        <v>152</v>
      </c>
      <c r="O1149" s="33" t="s">
        <v>153</v>
      </c>
      <c r="P1149" s="33" t="s">
        <v>160</v>
      </c>
      <c r="Q1149" s="33" t="s">
        <v>161</v>
      </c>
      <c r="R1149" s="35">
        <v>5</v>
      </c>
      <c r="S1149" s="35">
        <v>165000</v>
      </c>
      <c r="T1149" s="36">
        <v>0</v>
      </c>
      <c r="U1149" s="37">
        <f t="shared" si="62"/>
        <v>0</v>
      </c>
      <c r="V1149" s="38"/>
      <c r="W1149" s="33">
        <v>2016</v>
      </c>
      <c r="X1149" s="39">
        <v>11</v>
      </c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</row>
    <row r="1150" spans="1:102" ht="50.1" customHeight="1">
      <c r="A1150" s="46" t="s">
        <v>2995</v>
      </c>
      <c r="B1150" s="31" t="s">
        <v>35</v>
      </c>
      <c r="C1150" s="139" t="s">
        <v>2992</v>
      </c>
      <c r="D1150" s="139" t="s">
        <v>2993</v>
      </c>
      <c r="E1150" s="139" t="s">
        <v>2994</v>
      </c>
      <c r="F1150" s="32"/>
      <c r="G1150" s="33" t="s">
        <v>40</v>
      </c>
      <c r="H1150" s="31">
        <v>0</v>
      </c>
      <c r="I1150" s="33">
        <v>590000000</v>
      </c>
      <c r="J1150" s="33" t="s">
        <v>42</v>
      </c>
      <c r="K1150" s="33" t="s">
        <v>163</v>
      </c>
      <c r="L1150" s="33" t="s">
        <v>44</v>
      </c>
      <c r="M1150" s="33" t="s">
        <v>86</v>
      </c>
      <c r="N1150" s="60" t="s">
        <v>152</v>
      </c>
      <c r="O1150" s="60" t="s">
        <v>164</v>
      </c>
      <c r="P1150" s="107" t="s">
        <v>160</v>
      </c>
      <c r="Q1150" s="107" t="s">
        <v>161</v>
      </c>
      <c r="R1150" s="61">
        <v>5</v>
      </c>
      <c r="S1150" s="61">
        <v>165000</v>
      </c>
      <c r="T1150" s="49">
        <f>R1150*S1150</f>
        <v>825000</v>
      </c>
      <c r="U1150" s="49">
        <f>T1150*1.12</f>
        <v>924000.00000000012</v>
      </c>
      <c r="V1150" s="33"/>
      <c r="W1150" s="33">
        <v>2016</v>
      </c>
      <c r="X1150" s="33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</row>
    <row r="1151" spans="1:102" ht="50.1" customHeight="1">
      <c r="A1151" s="30" t="s">
        <v>2996</v>
      </c>
      <c r="B1151" s="31" t="s">
        <v>35</v>
      </c>
      <c r="C1151" s="32" t="s">
        <v>2997</v>
      </c>
      <c r="D1151" s="32" t="s">
        <v>2998</v>
      </c>
      <c r="E1151" s="32" t="s">
        <v>2999</v>
      </c>
      <c r="F1151" s="32" t="s">
        <v>50</v>
      </c>
      <c r="G1151" s="33" t="s">
        <v>40</v>
      </c>
      <c r="H1151" s="34">
        <v>0</v>
      </c>
      <c r="I1151" s="33" t="s">
        <v>41</v>
      </c>
      <c r="J1151" s="33" t="s">
        <v>42</v>
      </c>
      <c r="K1151" s="33" t="s">
        <v>130</v>
      </c>
      <c r="L1151" s="33" t="s">
        <v>42</v>
      </c>
      <c r="M1151" s="33" t="s">
        <v>86</v>
      </c>
      <c r="N1151" s="33" t="s">
        <v>57</v>
      </c>
      <c r="O1151" s="33" t="s">
        <v>58</v>
      </c>
      <c r="P1151" s="33" t="s">
        <v>48</v>
      </c>
      <c r="Q1151" s="33" t="s">
        <v>49</v>
      </c>
      <c r="R1151" s="35">
        <v>3000</v>
      </c>
      <c r="S1151" s="35">
        <v>56</v>
      </c>
      <c r="T1151" s="36">
        <v>0</v>
      </c>
      <c r="U1151" s="37">
        <f t="shared" si="62"/>
        <v>0</v>
      </c>
      <c r="V1151" s="38"/>
      <c r="W1151" s="33">
        <v>2016</v>
      </c>
      <c r="X1151" s="39">
        <v>11</v>
      </c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</row>
    <row r="1152" spans="1:102" ht="50.1" customHeight="1">
      <c r="A1152" s="46" t="s">
        <v>3000</v>
      </c>
      <c r="B1152" s="31" t="s">
        <v>35</v>
      </c>
      <c r="C1152" s="47" t="s">
        <v>2997</v>
      </c>
      <c r="D1152" s="141" t="s">
        <v>2998</v>
      </c>
      <c r="E1152" s="47" t="s">
        <v>2999</v>
      </c>
      <c r="F1152" s="72"/>
      <c r="G1152" s="31" t="s">
        <v>40</v>
      </c>
      <c r="H1152" s="31">
        <v>0</v>
      </c>
      <c r="I1152" s="73">
        <v>590000000</v>
      </c>
      <c r="J1152" s="33" t="s">
        <v>42</v>
      </c>
      <c r="K1152" s="54" t="s">
        <v>210</v>
      </c>
      <c r="L1152" s="33" t="s">
        <v>42</v>
      </c>
      <c r="M1152" s="31" t="s">
        <v>86</v>
      </c>
      <c r="N1152" s="31" t="s">
        <v>57</v>
      </c>
      <c r="O1152" s="31" t="s">
        <v>481</v>
      </c>
      <c r="P1152" s="74">
        <v>796</v>
      </c>
      <c r="Q1152" s="31" t="s">
        <v>482</v>
      </c>
      <c r="R1152" s="55">
        <v>3000</v>
      </c>
      <c r="S1152" s="142">
        <v>56</v>
      </c>
      <c r="T1152" s="49">
        <f>R1152*S1152</f>
        <v>168000</v>
      </c>
      <c r="U1152" s="49">
        <f>T1152*1.12</f>
        <v>188160.00000000003</v>
      </c>
      <c r="V1152" s="67"/>
      <c r="W1152" s="33">
        <v>2016</v>
      </c>
      <c r="X1152" s="31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</row>
    <row r="1153" spans="1:102" ht="50.1" customHeight="1">
      <c r="A1153" s="30" t="s">
        <v>3001</v>
      </c>
      <c r="B1153" s="31" t="s">
        <v>35</v>
      </c>
      <c r="C1153" s="32" t="s">
        <v>3002</v>
      </c>
      <c r="D1153" s="32" t="s">
        <v>3003</v>
      </c>
      <c r="E1153" s="32" t="s">
        <v>3004</v>
      </c>
      <c r="F1153" s="32" t="s">
        <v>3005</v>
      </c>
      <c r="G1153" s="33" t="s">
        <v>40</v>
      </c>
      <c r="H1153" s="34">
        <v>0</v>
      </c>
      <c r="I1153" s="33" t="s">
        <v>41</v>
      </c>
      <c r="J1153" s="33" t="s">
        <v>42</v>
      </c>
      <c r="K1153" s="33" t="s">
        <v>43</v>
      </c>
      <c r="L1153" s="33" t="s">
        <v>44</v>
      </c>
      <c r="M1153" s="33" t="s">
        <v>45</v>
      </c>
      <c r="N1153" s="33" t="s">
        <v>170</v>
      </c>
      <c r="O1153" s="33" t="s">
        <v>47</v>
      </c>
      <c r="P1153" s="33" t="s">
        <v>48</v>
      </c>
      <c r="Q1153" s="33" t="s">
        <v>49</v>
      </c>
      <c r="R1153" s="35">
        <v>20</v>
      </c>
      <c r="S1153" s="35">
        <v>4000</v>
      </c>
      <c r="T1153" s="36">
        <v>0</v>
      </c>
      <c r="U1153" s="37">
        <f t="shared" si="62"/>
        <v>0</v>
      </c>
      <c r="V1153" s="38"/>
      <c r="W1153" s="33">
        <v>2016</v>
      </c>
      <c r="X1153" s="39">
        <v>11</v>
      </c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</row>
    <row r="1154" spans="1:102" ht="50.1" customHeight="1">
      <c r="A1154" s="46" t="s">
        <v>3006</v>
      </c>
      <c r="B1154" s="31" t="s">
        <v>35</v>
      </c>
      <c r="C1154" s="47" t="s">
        <v>3002</v>
      </c>
      <c r="D1154" s="47" t="s">
        <v>3003</v>
      </c>
      <c r="E1154" s="47" t="s">
        <v>3004</v>
      </c>
      <c r="F1154" s="47" t="s">
        <v>3005</v>
      </c>
      <c r="G1154" s="31" t="s">
        <v>40</v>
      </c>
      <c r="H1154" s="31">
        <v>0</v>
      </c>
      <c r="I1154" s="33">
        <v>590000000</v>
      </c>
      <c r="J1154" s="33" t="s">
        <v>42</v>
      </c>
      <c r="K1154" s="31" t="s">
        <v>172</v>
      </c>
      <c r="L1154" s="33" t="s">
        <v>44</v>
      </c>
      <c r="M1154" s="31" t="s">
        <v>45</v>
      </c>
      <c r="N1154" s="31" t="s">
        <v>170</v>
      </c>
      <c r="O1154" s="33" t="s">
        <v>173</v>
      </c>
      <c r="P1154" s="33">
        <v>796</v>
      </c>
      <c r="Q1154" s="31" t="s">
        <v>49</v>
      </c>
      <c r="R1154" s="48">
        <v>20</v>
      </c>
      <c r="S1154" s="48">
        <v>4000</v>
      </c>
      <c r="T1154" s="49">
        <f>R1154*S1154</f>
        <v>80000</v>
      </c>
      <c r="U1154" s="49">
        <f>T1154*1.12</f>
        <v>89600.000000000015</v>
      </c>
      <c r="V1154" s="70"/>
      <c r="W1154" s="33">
        <v>2016</v>
      </c>
      <c r="X1154" s="31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</row>
    <row r="1155" spans="1:102" ht="50.1" customHeight="1">
      <c r="A1155" s="30" t="s">
        <v>3007</v>
      </c>
      <c r="B1155" s="31" t="s">
        <v>35</v>
      </c>
      <c r="C1155" s="32" t="s">
        <v>3008</v>
      </c>
      <c r="D1155" s="32" t="s">
        <v>3009</v>
      </c>
      <c r="E1155" s="32" t="s">
        <v>3010</v>
      </c>
      <c r="F1155" s="32" t="s">
        <v>3011</v>
      </c>
      <c r="G1155" s="33" t="s">
        <v>101</v>
      </c>
      <c r="H1155" s="34">
        <v>0</v>
      </c>
      <c r="I1155" s="33" t="s">
        <v>41</v>
      </c>
      <c r="J1155" s="33" t="s">
        <v>42</v>
      </c>
      <c r="K1155" s="33" t="s">
        <v>493</v>
      </c>
      <c r="L1155" s="33" t="s">
        <v>42</v>
      </c>
      <c r="M1155" s="33" t="s">
        <v>45</v>
      </c>
      <c r="N1155" s="33" t="s">
        <v>3012</v>
      </c>
      <c r="O1155" s="33" t="s">
        <v>58</v>
      </c>
      <c r="P1155" s="33" t="s">
        <v>48</v>
      </c>
      <c r="Q1155" s="33" t="s">
        <v>49</v>
      </c>
      <c r="R1155" s="35">
        <v>100</v>
      </c>
      <c r="S1155" s="35">
        <v>116</v>
      </c>
      <c r="T1155" s="36">
        <v>0</v>
      </c>
      <c r="U1155" s="37">
        <f t="shared" si="62"/>
        <v>0</v>
      </c>
      <c r="V1155" s="38"/>
      <c r="W1155" s="33">
        <v>2016</v>
      </c>
      <c r="X1155" s="39">
        <v>11</v>
      </c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</row>
    <row r="1156" spans="1:102" ht="50.1" customHeight="1">
      <c r="A1156" s="46" t="s">
        <v>3013</v>
      </c>
      <c r="B1156" s="31" t="s">
        <v>35</v>
      </c>
      <c r="C1156" s="47" t="s">
        <v>3008</v>
      </c>
      <c r="D1156" s="47" t="s">
        <v>3009</v>
      </c>
      <c r="E1156" s="47" t="s">
        <v>3010</v>
      </c>
      <c r="F1156" s="47" t="s">
        <v>3011</v>
      </c>
      <c r="G1156" s="31" t="s">
        <v>101</v>
      </c>
      <c r="H1156" s="31">
        <v>0</v>
      </c>
      <c r="I1156" s="73">
        <v>590000000</v>
      </c>
      <c r="J1156" s="33" t="s">
        <v>42</v>
      </c>
      <c r="K1156" s="54" t="s">
        <v>1659</v>
      </c>
      <c r="L1156" s="33" t="s">
        <v>42</v>
      </c>
      <c r="M1156" s="31" t="s">
        <v>45</v>
      </c>
      <c r="N1156" s="31" t="s">
        <v>3012</v>
      </c>
      <c r="O1156" s="31" t="s">
        <v>481</v>
      </c>
      <c r="P1156" s="31">
        <v>796</v>
      </c>
      <c r="Q1156" s="74" t="s">
        <v>482</v>
      </c>
      <c r="R1156" s="55">
        <v>100</v>
      </c>
      <c r="S1156" s="56">
        <v>116</v>
      </c>
      <c r="T1156" s="49">
        <f>R1156*S1156</f>
        <v>11600</v>
      </c>
      <c r="U1156" s="49">
        <f>T1156*1.12</f>
        <v>12992.000000000002</v>
      </c>
      <c r="V1156" s="67"/>
      <c r="W1156" s="33">
        <v>2016</v>
      </c>
      <c r="X1156" s="31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</row>
    <row r="1157" spans="1:102" ht="50.1" customHeight="1">
      <c r="A1157" s="30" t="s">
        <v>3014</v>
      </c>
      <c r="B1157" s="31" t="s">
        <v>35</v>
      </c>
      <c r="C1157" s="32" t="s">
        <v>3015</v>
      </c>
      <c r="D1157" s="32" t="s">
        <v>3009</v>
      </c>
      <c r="E1157" s="32" t="s">
        <v>3016</v>
      </c>
      <c r="F1157" s="32" t="s">
        <v>3017</v>
      </c>
      <c r="G1157" s="33" t="s">
        <v>101</v>
      </c>
      <c r="H1157" s="34">
        <v>0</v>
      </c>
      <c r="I1157" s="33" t="s">
        <v>41</v>
      </c>
      <c r="J1157" s="33" t="s">
        <v>42</v>
      </c>
      <c r="K1157" s="33" t="s">
        <v>493</v>
      </c>
      <c r="L1157" s="33" t="s">
        <v>42</v>
      </c>
      <c r="M1157" s="33" t="s">
        <v>45</v>
      </c>
      <c r="N1157" s="33" t="s">
        <v>3012</v>
      </c>
      <c r="O1157" s="33" t="s">
        <v>58</v>
      </c>
      <c r="P1157" s="33" t="s">
        <v>48</v>
      </c>
      <c r="Q1157" s="33" t="s">
        <v>49</v>
      </c>
      <c r="R1157" s="35">
        <v>100</v>
      </c>
      <c r="S1157" s="35">
        <v>143</v>
      </c>
      <c r="T1157" s="36">
        <v>0</v>
      </c>
      <c r="U1157" s="37">
        <f t="shared" si="62"/>
        <v>0</v>
      </c>
      <c r="V1157" s="38"/>
      <c r="W1157" s="33">
        <v>2016</v>
      </c>
      <c r="X1157" s="39">
        <v>11</v>
      </c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</row>
    <row r="1158" spans="1:102" ht="50.1" customHeight="1">
      <c r="A1158" s="46" t="s">
        <v>3018</v>
      </c>
      <c r="B1158" s="31" t="s">
        <v>35</v>
      </c>
      <c r="C1158" s="47" t="s">
        <v>3015</v>
      </c>
      <c r="D1158" s="47" t="s">
        <v>3009</v>
      </c>
      <c r="E1158" s="47" t="s">
        <v>3016</v>
      </c>
      <c r="F1158" s="47" t="s">
        <v>3017</v>
      </c>
      <c r="G1158" s="31" t="s">
        <v>101</v>
      </c>
      <c r="H1158" s="31">
        <v>0</v>
      </c>
      <c r="I1158" s="73">
        <v>590000000</v>
      </c>
      <c r="J1158" s="33" t="s">
        <v>42</v>
      </c>
      <c r="K1158" s="54" t="s">
        <v>1659</v>
      </c>
      <c r="L1158" s="33" t="s">
        <v>42</v>
      </c>
      <c r="M1158" s="31" t="s">
        <v>45</v>
      </c>
      <c r="N1158" s="31" t="s">
        <v>3012</v>
      </c>
      <c r="O1158" s="31" t="s">
        <v>481</v>
      </c>
      <c r="P1158" s="31">
        <v>796</v>
      </c>
      <c r="Q1158" s="74" t="s">
        <v>482</v>
      </c>
      <c r="R1158" s="55">
        <v>100</v>
      </c>
      <c r="S1158" s="56">
        <v>143</v>
      </c>
      <c r="T1158" s="49">
        <f>R1158*S1158</f>
        <v>14300</v>
      </c>
      <c r="U1158" s="49">
        <f>T1158*1.12</f>
        <v>16016.000000000002</v>
      </c>
      <c r="V1158" s="67"/>
      <c r="W1158" s="33">
        <v>2016</v>
      </c>
      <c r="X1158" s="31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</row>
    <row r="1159" spans="1:102" ht="50.1" customHeight="1">
      <c r="A1159" s="30" t="s">
        <v>3019</v>
      </c>
      <c r="B1159" s="31" t="s">
        <v>35</v>
      </c>
      <c r="C1159" s="32" t="s">
        <v>3020</v>
      </c>
      <c r="D1159" s="32" t="s">
        <v>3009</v>
      </c>
      <c r="E1159" s="32" t="s">
        <v>3021</v>
      </c>
      <c r="F1159" s="32" t="s">
        <v>3022</v>
      </c>
      <c r="G1159" s="33" t="s">
        <v>101</v>
      </c>
      <c r="H1159" s="34">
        <v>0</v>
      </c>
      <c r="I1159" s="33" t="s">
        <v>41</v>
      </c>
      <c r="J1159" s="33" t="s">
        <v>42</v>
      </c>
      <c r="K1159" s="33" t="s">
        <v>493</v>
      </c>
      <c r="L1159" s="33" t="s">
        <v>42</v>
      </c>
      <c r="M1159" s="33" t="s">
        <v>45</v>
      </c>
      <c r="N1159" s="33" t="s">
        <v>3012</v>
      </c>
      <c r="O1159" s="33" t="s">
        <v>58</v>
      </c>
      <c r="P1159" s="33" t="s">
        <v>48</v>
      </c>
      <c r="Q1159" s="33" t="s">
        <v>49</v>
      </c>
      <c r="R1159" s="35">
        <v>100</v>
      </c>
      <c r="S1159" s="35">
        <v>140</v>
      </c>
      <c r="T1159" s="36">
        <v>0</v>
      </c>
      <c r="U1159" s="37">
        <f t="shared" si="62"/>
        <v>0</v>
      </c>
      <c r="V1159" s="38"/>
      <c r="W1159" s="33">
        <v>2016</v>
      </c>
      <c r="X1159" s="39">
        <v>11</v>
      </c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</row>
    <row r="1160" spans="1:102" ht="50.1" customHeight="1">
      <c r="A1160" s="46" t="s">
        <v>3023</v>
      </c>
      <c r="B1160" s="31" t="s">
        <v>35</v>
      </c>
      <c r="C1160" s="47" t="s">
        <v>3020</v>
      </c>
      <c r="D1160" s="47" t="s">
        <v>3009</v>
      </c>
      <c r="E1160" s="47" t="s">
        <v>3021</v>
      </c>
      <c r="F1160" s="47" t="s">
        <v>3022</v>
      </c>
      <c r="G1160" s="31" t="s">
        <v>101</v>
      </c>
      <c r="H1160" s="31">
        <v>0</v>
      </c>
      <c r="I1160" s="73">
        <v>590000000</v>
      </c>
      <c r="J1160" s="33" t="s">
        <v>42</v>
      </c>
      <c r="K1160" s="54" t="s">
        <v>1659</v>
      </c>
      <c r="L1160" s="33" t="s">
        <v>42</v>
      </c>
      <c r="M1160" s="31" t="s">
        <v>45</v>
      </c>
      <c r="N1160" s="31" t="s">
        <v>3012</v>
      </c>
      <c r="O1160" s="31" t="s">
        <v>481</v>
      </c>
      <c r="P1160" s="31">
        <v>796</v>
      </c>
      <c r="Q1160" s="74" t="s">
        <v>482</v>
      </c>
      <c r="R1160" s="55">
        <v>100</v>
      </c>
      <c r="S1160" s="56">
        <v>140</v>
      </c>
      <c r="T1160" s="49">
        <f>R1160*S1160</f>
        <v>14000</v>
      </c>
      <c r="U1160" s="49">
        <f>T1160*1.12</f>
        <v>15680.000000000002</v>
      </c>
      <c r="V1160" s="67"/>
      <c r="W1160" s="33">
        <v>2016</v>
      </c>
      <c r="X1160" s="31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</row>
    <row r="1161" spans="1:102" ht="50.1" customHeight="1">
      <c r="A1161" s="30" t="s">
        <v>3024</v>
      </c>
      <c r="B1161" s="31" t="s">
        <v>35</v>
      </c>
      <c r="C1161" s="32" t="s">
        <v>3025</v>
      </c>
      <c r="D1161" s="32" t="s">
        <v>3009</v>
      </c>
      <c r="E1161" s="32" t="s">
        <v>3026</v>
      </c>
      <c r="F1161" s="32" t="s">
        <v>3027</v>
      </c>
      <c r="G1161" s="33" t="s">
        <v>101</v>
      </c>
      <c r="H1161" s="34">
        <v>0</v>
      </c>
      <c r="I1161" s="33" t="s">
        <v>41</v>
      </c>
      <c r="J1161" s="33" t="s">
        <v>42</v>
      </c>
      <c r="K1161" s="33" t="s">
        <v>493</v>
      </c>
      <c r="L1161" s="33" t="s">
        <v>42</v>
      </c>
      <c r="M1161" s="33" t="s">
        <v>45</v>
      </c>
      <c r="N1161" s="33" t="s">
        <v>3012</v>
      </c>
      <c r="O1161" s="33" t="s">
        <v>58</v>
      </c>
      <c r="P1161" s="33" t="s">
        <v>48</v>
      </c>
      <c r="Q1161" s="33" t="s">
        <v>49</v>
      </c>
      <c r="R1161" s="35">
        <v>100</v>
      </c>
      <c r="S1161" s="35">
        <v>57</v>
      </c>
      <c r="T1161" s="36">
        <v>0</v>
      </c>
      <c r="U1161" s="37">
        <f t="shared" si="62"/>
        <v>0</v>
      </c>
      <c r="V1161" s="38"/>
      <c r="W1161" s="33">
        <v>2016</v>
      </c>
      <c r="X1161" s="39">
        <v>11</v>
      </c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</row>
    <row r="1162" spans="1:102" ht="50.1" customHeight="1">
      <c r="A1162" s="46" t="s">
        <v>3028</v>
      </c>
      <c r="B1162" s="31" t="s">
        <v>35</v>
      </c>
      <c r="C1162" s="47" t="s">
        <v>3025</v>
      </c>
      <c r="D1162" s="47" t="s">
        <v>3009</v>
      </c>
      <c r="E1162" s="47" t="s">
        <v>3026</v>
      </c>
      <c r="F1162" s="47" t="s">
        <v>3027</v>
      </c>
      <c r="G1162" s="31" t="s">
        <v>101</v>
      </c>
      <c r="H1162" s="31">
        <v>0</v>
      </c>
      <c r="I1162" s="73">
        <v>590000000</v>
      </c>
      <c r="J1162" s="33" t="s">
        <v>42</v>
      </c>
      <c r="K1162" s="54" t="s">
        <v>1659</v>
      </c>
      <c r="L1162" s="33" t="s">
        <v>42</v>
      </c>
      <c r="M1162" s="31" t="s">
        <v>45</v>
      </c>
      <c r="N1162" s="31" t="s">
        <v>3012</v>
      </c>
      <c r="O1162" s="31" t="s">
        <v>481</v>
      </c>
      <c r="P1162" s="31">
        <v>796</v>
      </c>
      <c r="Q1162" s="74" t="s">
        <v>482</v>
      </c>
      <c r="R1162" s="55">
        <v>100</v>
      </c>
      <c r="S1162" s="56">
        <v>57</v>
      </c>
      <c r="T1162" s="49">
        <f>R1162*S1162</f>
        <v>5700</v>
      </c>
      <c r="U1162" s="49">
        <f>T1162*1.12</f>
        <v>6384.0000000000009</v>
      </c>
      <c r="V1162" s="67"/>
      <c r="W1162" s="33">
        <v>2016</v>
      </c>
      <c r="X1162" s="31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</row>
    <row r="1163" spans="1:102" ht="50.1" customHeight="1">
      <c r="A1163" s="30" t="s">
        <v>3029</v>
      </c>
      <c r="B1163" s="31" t="s">
        <v>35</v>
      </c>
      <c r="C1163" s="32" t="s">
        <v>3030</v>
      </c>
      <c r="D1163" s="32" t="s">
        <v>3009</v>
      </c>
      <c r="E1163" s="32" t="s">
        <v>3031</v>
      </c>
      <c r="F1163" s="32" t="s">
        <v>3032</v>
      </c>
      <c r="G1163" s="33" t="s">
        <v>101</v>
      </c>
      <c r="H1163" s="34">
        <v>0</v>
      </c>
      <c r="I1163" s="33" t="s">
        <v>41</v>
      </c>
      <c r="J1163" s="33" t="s">
        <v>42</v>
      </c>
      <c r="K1163" s="33" t="s">
        <v>493</v>
      </c>
      <c r="L1163" s="33" t="s">
        <v>42</v>
      </c>
      <c r="M1163" s="33" t="s">
        <v>45</v>
      </c>
      <c r="N1163" s="33" t="s">
        <v>3012</v>
      </c>
      <c r="O1163" s="33" t="s">
        <v>58</v>
      </c>
      <c r="P1163" s="33" t="s">
        <v>48</v>
      </c>
      <c r="Q1163" s="33" t="s">
        <v>49</v>
      </c>
      <c r="R1163" s="35">
        <v>100</v>
      </c>
      <c r="S1163" s="35">
        <v>64</v>
      </c>
      <c r="T1163" s="36">
        <v>0</v>
      </c>
      <c r="U1163" s="37">
        <f t="shared" si="62"/>
        <v>0</v>
      </c>
      <c r="V1163" s="38"/>
      <c r="W1163" s="33">
        <v>2016</v>
      </c>
      <c r="X1163" s="39">
        <v>11</v>
      </c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</row>
    <row r="1164" spans="1:102" ht="50.1" customHeight="1">
      <c r="A1164" s="46" t="s">
        <v>3033</v>
      </c>
      <c r="B1164" s="31" t="s">
        <v>35</v>
      </c>
      <c r="C1164" s="47" t="s">
        <v>3030</v>
      </c>
      <c r="D1164" s="47" t="s">
        <v>3009</v>
      </c>
      <c r="E1164" s="47" t="s">
        <v>3031</v>
      </c>
      <c r="F1164" s="47" t="s">
        <v>3032</v>
      </c>
      <c r="G1164" s="31" t="s">
        <v>101</v>
      </c>
      <c r="H1164" s="31">
        <v>0</v>
      </c>
      <c r="I1164" s="73">
        <v>590000000</v>
      </c>
      <c r="J1164" s="33" t="s">
        <v>42</v>
      </c>
      <c r="K1164" s="54" t="s">
        <v>1659</v>
      </c>
      <c r="L1164" s="33" t="s">
        <v>42</v>
      </c>
      <c r="M1164" s="31" t="s">
        <v>45</v>
      </c>
      <c r="N1164" s="31" t="s">
        <v>3012</v>
      </c>
      <c r="O1164" s="31" t="s">
        <v>481</v>
      </c>
      <c r="P1164" s="31">
        <v>796</v>
      </c>
      <c r="Q1164" s="74" t="s">
        <v>482</v>
      </c>
      <c r="R1164" s="55">
        <v>100</v>
      </c>
      <c r="S1164" s="56">
        <v>64</v>
      </c>
      <c r="T1164" s="49">
        <f>R1164*S1164</f>
        <v>6400</v>
      </c>
      <c r="U1164" s="49">
        <f>T1164*1.12</f>
        <v>7168.0000000000009</v>
      </c>
      <c r="V1164" s="67"/>
      <c r="W1164" s="33">
        <v>2016</v>
      </c>
      <c r="X1164" s="31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</row>
    <row r="1165" spans="1:102" ht="50.1" customHeight="1">
      <c r="A1165" s="30" t="s">
        <v>3034</v>
      </c>
      <c r="B1165" s="31" t="s">
        <v>35</v>
      </c>
      <c r="C1165" s="32" t="s">
        <v>3035</v>
      </c>
      <c r="D1165" s="32" t="s">
        <v>3009</v>
      </c>
      <c r="E1165" s="32" t="s">
        <v>3036</v>
      </c>
      <c r="F1165" s="32" t="s">
        <v>3037</v>
      </c>
      <c r="G1165" s="33" t="s">
        <v>101</v>
      </c>
      <c r="H1165" s="34">
        <v>0</v>
      </c>
      <c r="I1165" s="33" t="s">
        <v>41</v>
      </c>
      <c r="J1165" s="33" t="s">
        <v>42</v>
      </c>
      <c r="K1165" s="33" t="s">
        <v>493</v>
      </c>
      <c r="L1165" s="33" t="s">
        <v>42</v>
      </c>
      <c r="M1165" s="33" t="s">
        <v>45</v>
      </c>
      <c r="N1165" s="33" t="s">
        <v>3012</v>
      </c>
      <c r="O1165" s="33" t="s">
        <v>58</v>
      </c>
      <c r="P1165" s="33" t="s">
        <v>48</v>
      </c>
      <c r="Q1165" s="33" t="s">
        <v>49</v>
      </c>
      <c r="R1165" s="35">
        <v>100</v>
      </c>
      <c r="S1165" s="35">
        <v>84</v>
      </c>
      <c r="T1165" s="36">
        <v>0</v>
      </c>
      <c r="U1165" s="37">
        <f t="shared" si="62"/>
        <v>0</v>
      </c>
      <c r="V1165" s="38"/>
      <c r="W1165" s="33">
        <v>2016</v>
      </c>
      <c r="X1165" s="39">
        <v>11</v>
      </c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</row>
    <row r="1166" spans="1:102" ht="50.1" customHeight="1">
      <c r="A1166" s="46" t="s">
        <v>3038</v>
      </c>
      <c r="B1166" s="31" t="s">
        <v>35</v>
      </c>
      <c r="C1166" s="47" t="s">
        <v>3035</v>
      </c>
      <c r="D1166" s="47" t="s">
        <v>3009</v>
      </c>
      <c r="E1166" s="47" t="s">
        <v>3036</v>
      </c>
      <c r="F1166" s="47" t="s">
        <v>3037</v>
      </c>
      <c r="G1166" s="31" t="s">
        <v>101</v>
      </c>
      <c r="H1166" s="31">
        <v>0</v>
      </c>
      <c r="I1166" s="73">
        <v>590000000</v>
      </c>
      <c r="J1166" s="33" t="s">
        <v>42</v>
      </c>
      <c r="K1166" s="54" t="s">
        <v>1659</v>
      </c>
      <c r="L1166" s="33" t="s">
        <v>42</v>
      </c>
      <c r="M1166" s="31" t="s">
        <v>45</v>
      </c>
      <c r="N1166" s="31" t="s">
        <v>3012</v>
      </c>
      <c r="O1166" s="31" t="s">
        <v>481</v>
      </c>
      <c r="P1166" s="31">
        <v>796</v>
      </c>
      <c r="Q1166" s="74" t="s">
        <v>482</v>
      </c>
      <c r="R1166" s="55">
        <v>100</v>
      </c>
      <c r="S1166" s="56">
        <v>84</v>
      </c>
      <c r="T1166" s="49">
        <f>R1166*S1166</f>
        <v>8400</v>
      </c>
      <c r="U1166" s="49">
        <f>T1166*1.12</f>
        <v>9408</v>
      </c>
      <c r="V1166" s="67"/>
      <c r="W1166" s="33">
        <v>2016</v>
      </c>
      <c r="X1166" s="31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</row>
    <row r="1167" spans="1:102" ht="50.1" customHeight="1">
      <c r="A1167" s="30" t="s">
        <v>3039</v>
      </c>
      <c r="B1167" s="31" t="s">
        <v>35</v>
      </c>
      <c r="C1167" s="32" t="s">
        <v>3040</v>
      </c>
      <c r="D1167" s="32" t="s">
        <v>3009</v>
      </c>
      <c r="E1167" s="32" t="s">
        <v>3041</v>
      </c>
      <c r="F1167" s="32" t="s">
        <v>3042</v>
      </c>
      <c r="G1167" s="33" t="s">
        <v>101</v>
      </c>
      <c r="H1167" s="34">
        <v>0</v>
      </c>
      <c r="I1167" s="33" t="s">
        <v>41</v>
      </c>
      <c r="J1167" s="33" t="s">
        <v>42</v>
      </c>
      <c r="K1167" s="33" t="s">
        <v>493</v>
      </c>
      <c r="L1167" s="33" t="s">
        <v>42</v>
      </c>
      <c r="M1167" s="33" t="s">
        <v>45</v>
      </c>
      <c r="N1167" s="33" t="s">
        <v>3012</v>
      </c>
      <c r="O1167" s="33" t="s">
        <v>58</v>
      </c>
      <c r="P1167" s="33" t="s">
        <v>48</v>
      </c>
      <c r="Q1167" s="33" t="s">
        <v>49</v>
      </c>
      <c r="R1167" s="35">
        <v>100</v>
      </c>
      <c r="S1167" s="35">
        <v>90</v>
      </c>
      <c r="T1167" s="36">
        <v>0</v>
      </c>
      <c r="U1167" s="37">
        <f t="shared" si="62"/>
        <v>0</v>
      </c>
      <c r="V1167" s="38"/>
      <c r="W1167" s="33">
        <v>2016</v>
      </c>
      <c r="X1167" s="39">
        <v>11</v>
      </c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</row>
    <row r="1168" spans="1:102" ht="50.1" customHeight="1">
      <c r="A1168" s="46" t="s">
        <v>3043</v>
      </c>
      <c r="B1168" s="31" t="s">
        <v>35</v>
      </c>
      <c r="C1168" s="47" t="s">
        <v>3040</v>
      </c>
      <c r="D1168" s="47" t="s">
        <v>3009</v>
      </c>
      <c r="E1168" s="47" t="s">
        <v>3041</v>
      </c>
      <c r="F1168" s="47" t="s">
        <v>3042</v>
      </c>
      <c r="G1168" s="31" t="s">
        <v>101</v>
      </c>
      <c r="H1168" s="31">
        <v>0</v>
      </c>
      <c r="I1168" s="73">
        <v>590000000</v>
      </c>
      <c r="J1168" s="33" t="s">
        <v>42</v>
      </c>
      <c r="K1168" s="54" t="s">
        <v>1659</v>
      </c>
      <c r="L1168" s="33" t="s">
        <v>42</v>
      </c>
      <c r="M1168" s="31" t="s">
        <v>45</v>
      </c>
      <c r="N1168" s="31" t="s">
        <v>3012</v>
      </c>
      <c r="O1168" s="31" t="s">
        <v>481</v>
      </c>
      <c r="P1168" s="31">
        <v>796</v>
      </c>
      <c r="Q1168" s="74" t="s">
        <v>482</v>
      </c>
      <c r="R1168" s="55">
        <v>100</v>
      </c>
      <c r="S1168" s="56">
        <v>90</v>
      </c>
      <c r="T1168" s="49">
        <f>R1168*S1168</f>
        <v>9000</v>
      </c>
      <c r="U1168" s="49">
        <f>T1168*1.12</f>
        <v>10080.000000000002</v>
      </c>
      <c r="V1168" s="67"/>
      <c r="W1168" s="33">
        <v>2016</v>
      </c>
      <c r="X1168" s="31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</row>
    <row r="1169" spans="1:102" ht="50.1" customHeight="1">
      <c r="A1169" s="30" t="s">
        <v>3044</v>
      </c>
      <c r="B1169" s="31" t="s">
        <v>35</v>
      </c>
      <c r="C1169" s="32" t="s">
        <v>3045</v>
      </c>
      <c r="D1169" s="32" t="s">
        <v>3009</v>
      </c>
      <c r="E1169" s="32" t="s">
        <v>3046</v>
      </c>
      <c r="F1169" s="32" t="s">
        <v>3047</v>
      </c>
      <c r="G1169" s="33" t="s">
        <v>101</v>
      </c>
      <c r="H1169" s="34">
        <v>0</v>
      </c>
      <c r="I1169" s="33" t="s">
        <v>41</v>
      </c>
      <c r="J1169" s="33" t="s">
        <v>42</v>
      </c>
      <c r="K1169" s="33" t="s">
        <v>493</v>
      </c>
      <c r="L1169" s="33" t="s">
        <v>42</v>
      </c>
      <c r="M1169" s="33" t="s">
        <v>45</v>
      </c>
      <c r="N1169" s="33" t="s">
        <v>3012</v>
      </c>
      <c r="O1169" s="33" t="s">
        <v>58</v>
      </c>
      <c r="P1169" s="33" t="s">
        <v>48</v>
      </c>
      <c r="Q1169" s="33" t="s">
        <v>49</v>
      </c>
      <c r="R1169" s="35">
        <v>100</v>
      </c>
      <c r="S1169" s="35">
        <v>72</v>
      </c>
      <c r="T1169" s="36">
        <v>0</v>
      </c>
      <c r="U1169" s="37">
        <f t="shared" si="62"/>
        <v>0</v>
      </c>
      <c r="V1169" s="38"/>
      <c r="W1169" s="33">
        <v>2016</v>
      </c>
      <c r="X1169" s="39">
        <v>11</v>
      </c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</row>
    <row r="1170" spans="1:102" ht="50.1" customHeight="1">
      <c r="A1170" s="46" t="s">
        <v>3048</v>
      </c>
      <c r="B1170" s="31" t="s">
        <v>35</v>
      </c>
      <c r="C1170" s="47" t="s">
        <v>3045</v>
      </c>
      <c r="D1170" s="47" t="s">
        <v>3009</v>
      </c>
      <c r="E1170" s="47" t="s">
        <v>3046</v>
      </c>
      <c r="F1170" s="47" t="s">
        <v>3047</v>
      </c>
      <c r="G1170" s="31" t="s">
        <v>101</v>
      </c>
      <c r="H1170" s="31">
        <v>0</v>
      </c>
      <c r="I1170" s="73">
        <v>590000000</v>
      </c>
      <c r="J1170" s="33" t="s">
        <v>42</v>
      </c>
      <c r="K1170" s="54" t="s">
        <v>1659</v>
      </c>
      <c r="L1170" s="33" t="s">
        <v>42</v>
      </c>
      <c r="M1170" s="31" t="s">
        <v>45</v>
      </c>
      <c r="N1170" s="31" t="s">
        <v>3012</v>
      </c>
      <c r="O1170" s="31" t="s">
        <v>481</v>
      </c>
      <c r="P1170" s="31">
        <v>796</v>
      </c>
      <c r="Q1170" s="74" t="s">
        <v>482</v>
      </c>
      <c r="R1170" s="55">
        <v>100</v>
      </c>
      <c r="S1170" s="56">
        <v>72</v>
      </c>
      <c r="T1170" s="49">
        <f>R1170*S1170</f>
        <v>7200</v>
      </c>
      <c r="U1170" s="49">
        <f>T1170*1.12</f>
        <v>8064.0000000000009</v>
      </c>
      <c r="V1170" s="67"/>
      <c r="W1170" s="33">
        <v>2016</v>
      </c>
      <c r="X1170" s="31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</row>
    <row r="1171" spans="1:102" ht="50.1" customHeight="1">
      <c r="A1171" s="30" t="s">
        <v>3049</v>
      </c>
      <c r="B1171" s="31" t="s">
        <v>35</v>
      </c>
      <c r="C1171" s="32" t="s">
        <v>3050</v>
      </c>
      <c r="D1171" s="32" t="s">
        <v>3009</v>
      </c>
      <c r="E1171" s="32" t="s">
        <v>3051</v>
      </c>
      <c r="F1171" s="32" t="s">
        <v>3052</v>
      </c>
      <c r="G1171" s="33" t="s">
        <v>101</v>
      </c>
      <c r="H1171" s="34">
        <v>0</v>
      </c>
      <c r="I1171" s="33" t="s">
        <v>41</v>
      </c>
      <c r="J1171" s="33" t="s">
        <v>42</v>
      </c>
      <c r="K1171" s="33" t="s">
        <v>493</v>
      </c>
      <c r="L1171" s="33" t="s">
        <v>42</v>
      </c>
      <c r="M1171" s="33" t="s">
        <v>45</v>
      </c>
      <c r="N1171" s="33" t="s">
        <v>3012</v>
      </c>
      <c r="O1171" s="33" t="s">
        <v>58</v>
      </c>
      <c r="P1171" s="33" t="s">
        <v>48</v>
      </c>
      <c r="Q1171" s="33" t="s">
        <v>49</v>
      </c>
      <c r="R1171" s="35">
        <v>100</v>
      </c>
      <c r="S1171" s="35">
        <v>246</v>
      </c>
      <c r="T1171" s="36">
        <v>0</v>
      </c>
      <c r="U1171" s="37">
        <f t="shared" si="62"/>
        <v>0</v>
      </c>
      <c r="V1171" s="38"/>
      <c r="W1171" s="33">
        <v>2016</v>
      </c>
      <c r="X1171" s="39">
        <v>11</v>
      </c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</row>
    <row r="1172" spans="1:102" ht="50.1" customHeight="1">
      <c r="A1172" s="46" t="s">
        <v>3053</v>
      </c>
      <c r="B1172" s="31" t="s">
        <v>35</v>
      </c>
      <c r="C1172" s="47" t="s">
        <v>3050</v>
      </c>
      <c r="D1172" s="47" t="s">
        <v>3009</v>
      </c>
      <c r="E1172" s="47" t="s">
        <v>3051</v>
      </c>
      <c r="F1172" s="47" t="s">
        <v>3052</v>
      </c>
      <c r="G1172" s="31" t="s">
        <v>101</v>
      </c>
      <c r="H1172" s="31">
        <v>0</v>
      </c>
      <c r="I1172" s="73">
        <v>590000000</v>
      </c>
      <c r="J1172" s="33" t="s">
        <v>42</v>
      </c>
      <c r="K1172" s="54" t="s">
        <v>1659</v>
      </c>
      <c r="L1172" s="33" t="s">
        <v>42</v>
      </c>
      <c r="M1172" s="31" t="s">
        <v>45</v>
      </c>
      <c r="N1172" s="31" t="s">
        <v>3012</v>
      </c>
      <c r="O1172" s="31" t="s">
        <v>481</v>
      </c>
      <c r="P1172" s="31">
        <v>796</v>
      </c>
      <c r="Q1172" s="74" t="s">
        <v>482</v>
      </c>
      <c r="R1172" s="55">
        <v>100</v>
      </c>
      <c r="S1172" s="56">
        <v>246</v>
      </c>
      <c r="T1172" s="49">
        <f>R1172*S1172</f>
        <v>24600</v>
      </c>
      <c r="U1172" s="49">
        <f>T1172*1.12</f>
        <v>27552.000000000004</v>
      </c>
      <c r="V1172" s="67"/>
      <c r="W1172" s="33">
        <v>2016</v>
      </c>
      <c r="X1172" s="31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</row>
    <row r="1173" spans="1:102" ht="50.1" customHeight="1">
      <c r="A1173" s="30" t="s">
        <v>3054</v>
      </c>
      <c r="B1173" s="31" t="s">
        <v>35</v>
      </c>
      <c r="C1173" s="32" t="s">
        <v>3055</v>
      </c>
      <c r="D1173" s="32" t="s">
        <v>3009</v>
      </c>
      <c r="E1173" s="32" t="s">
        <v>3056</v>
      </c>
      <c r="F1173" s="32" t="s">
        <v>3057</v>
      </c>
      <c r="G1173" s="33" t="s">
        <v>101</v>
      </c>
      <c r="H1173" s="34">
        <v>0</v>
      </c>
      <c r="I1173" s="33" t="s">
        <v>41</v>
      </c>
      <c r="J1173" s="33" t="s">
        <v>42</v>
      </c>
      <c r="K1173" s="33" t="s">
        <v>493</v>
      </c>
      <c r="L1173" s="33" t="s">
        <v>42</v>
      </c>
      <c r="M1173" s="33" t="s">
        <v>45</v>
      </c>
      <c r="N1173" s="33" t="s">
        <v>3012</v>
      </c>
      <c r="O1173" s="33" t="s">
        <v>58</v>
      </c>
      <c r="P1173" s="33" t="s">
        <v>48</v>
      </c>
      <c r="Q1173" s="33" t="s">
        <v>49</v>
      </c>
      <c r="R1173" s="35">
        <v>100</v>
      </c>
      <c r="S1173" s="35">
        <v>353</v>
      </c>
      <c r="T1173" s="36">
        <v>0</v>
      </c>
      <c r="U1173" s="37">
        <f t="shared" si="62"/>
        <v>0</v>
      </c>
      <c r="V1173" s="38"/>
      <c r="W1173" s="33">
        <v>2016</v>
      </c>
      <c r="X1173" s="39">
        <v>11</v>
      </c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</row>
    <row r="1174" spans="1:102" ht="50.1" customHeight="1">
      <c r="A1174" s="46" t="s">
        <v>3058</v>
      </c>
      <c r="B1174" s="31" t="s">
        <v>35</v>
      </c>
      <c r="C1174" s="47" t="s">
        <v>3055</v>
      </c>
      <c r="D1174" s="47" t="s">
        <v>3009</v>
      </c>
      <c r="E1174" s="47" t="s">
        <v>3056</v>
      </c>
      <c r="F1174" s="47" t="s">
        <v>3057</v>
      </c>
      <c r="G1174" s="31" t="s">
        <v>101</v>
      </c>
      <c r="H1174" s="31">
        <v>0</v>
      </c>
      <c r="I1174" s="73">
        <v>590000000</v>
      </c>
      <c r="J1174" s="33" t="s">
        <v>42</v>
      </c>
      <c r="K1174" s="54" t="s">
        <v>1659</v>
      </c>
      <c r="L1174" s="33" t="s">
        <v>42</v>
      </c>
      <c r="M1174" s="31" t="s">
        <v>45</v>
      </c>
      <c r="N1174" s="31" t="s">
        <v>3012</v>
      </c>
      <c r="O1174" s="31" t="s">
        <v>481</v>
      </c>
      <c r="P1174" s="31">
        <v>796</v>
      </c>
      <c r="Q1174" s="74" t="s">
        <v>482</v>
      </c>
      <c r="R1174" s="55">
        <v>100</v>
      </c>
      <c r="S1174" s="56">
        <v>353</v>
      </c>
      <c r="T1174" s="49">
        <f>R1174*S1174</f>
        <v>35300</v>
      </c>
      <c r="U1174" s="49">
        <f>T1174*1.12</f>
        <v>39536.000000000007</v>
      </c>
      <c r="V1174" s="67"/>
      <c r="W1174" s="33">
        <v>2016</v>
      </c>
      <c r="X1174" s="31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</row>
    <row r="1175" spans="1:102" ht="50.1" customHeight="1">
      <c r="A1175" s="30" t="s">
        <v>3059</v>
      </c>
      <c r="B1175" s="31" t="s">
        <v>35</v>
      </c>
      <c r="C1175" s="32" t="s">
        <v>3060</v>
      </c>
      <c r="D1175" s="32" t="s">
        <v>3009</v>
      </c>
      <c r="E1175" s="32" t="s">
        <v>3061</v>
      </c>
      <c r="F1175" s="32" t="s">
        <v>3062</v>
      </c>
      <c r="G1175" s="33" t="s">
        <v>101</v>
      </c>
      <c r="H1175" s="34">
        <v>0</v>
      </c>
      <c r="I1175" s="33" t="s">
        <v>41</v>
      </c>
      <c r="J1175" s="33" t="s">
        <v>42</v>
      </c>
      <c r="K1175" s="33" t="s">
        <v>493</v>
      </c>
      <c r="L1175" s="33" t="s">
        <v>42</v>
      </c>
      <c r="M1175" s="33" t="s">
        <v>45</v>
      </c>
      <c r="N1175" s="33" t="s">
        <v>3012</v>
      </c>
      <c r="O1175" s="33" t="s">
        <v>58</v>
      </c>
      <c r="P1175" s="33" t="s">
        <v>48</v>
      </c>
      <c r="Q1175" s="33" t="s">
        <v>49</v>
      </c>
      <c r="R1175" s="35">
        <v>100</v>
      </c>
      <c r="S1175" s="35">
        <v>53</v>
      </c>
      <c r="T1175" s="36">
        <v>0</v>
      </c>
      <c r="U1175" s="37">
        <f t="shared" si="62"/>
        <v>0</v>
      </c>
      <c r="V1175" s="38"/>
      <c r="W1175" s="33">
        <v>2016</v>
      </c>
      <c r="X1175" s="39">
        <v>11</v>
      </c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</row>
    <row r="1176" spans="1:102" ht="50.1" customHeight="1">
      <c r="A1176" s="46" t="s">
        <v>3063</v>
      </c>
      <c r="B1176" s="31" t="s">
        <v>35</v>
      </c>
      <c r="C1176" s="47" t="s">
        <v>3060</v>
      </c>
      <c r="D1176" s="47" t="s">
        <v>3009</v>
      </c>
      <c r="E1176" s="47" t="s">
        <v>3061</v>
      </c>
      <c r="F1176" s="47" t="s">
        <v>3062</v>
      </c>
      <c r="G1176" s="31" t="s">
        <v>101</v>
      </c>
      <c r="H1176" s="31">
        <v>0</v>
      </c>
      <c r="I1176" s="73">
        <v>590000000</v>
      </c>
      <c r="J1176" s="33" t="s">
        <v>42</v>
      </c>
      <c r="K1176" s="54" t="s">
        <v>1659</v>
      </c>
      <c r="L1176" s="33" t="s">
        <v>42</v>
      </c>
      <c r="M1176" s="31" t="s">
        <v>45</v>
      </c>
      <c r="N1176" s="31" t="s">
        <v>3012</v>
      </c>
      <c r="O1176" s="31" t="s">
        <v>481</v>
      </c>
      <c r="P1176" s="31">
        <v>796</v>
      </c>
      <c r="Q1176" s="74" t="s">
        <v>482</v>
      </c>
      <c r="R1176" s="55">
        <v>100</v>
      </c>
      <c r="S1176" s="56">
        <v>53</v>
      </c>
      <c r="T1176" s="49">
        <f>R1176*S1176</f>
        <v>5300</v>
      </c>
      <c r="U1176" s="49">
        <f>T1176*1.12</f>
        <v>5936.0000000000009</v>
      </c>
      <c r="V1176" s="67"/>
      <c r="W1176" s="33">
        <v>2016</v>
      </c>
      <c r="X1176" s="31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</row>
    <row r="1177" spans="1:102" ht="50.1" customHeight="1">
      <c r="A1177" s="30" t="s">
        <v>3064</v>
      </c>
      <c r="B1177" s="31" t="s">
        <v>35</v>
      </c>
      <c r="C1177" s="32" t="s">
        <v>3065</v>
      </c>
      <c r="D1177" s="32" t="s">
        <v>3009</v>
      </c>
      <c r="E1177" s="32" t="s">
        <v>3066</v>
      </c>
      <c r="F1177" s="32" t="s">
        <v>3067</v>
      </c>
      <c r="G1177" s="33" t="s">
        <v>101</v>
      </c>
      <c r="H1177" s="34">
        <v>0</v>
      </c>
      <c r="I1177" s="33" t="s">
        <v>41</v>
      </c>
      <c r="J1177" s="33" t="s">
        <v>42</v>
      </c>
      <c r="K1177" s="33" t="s">
        <v>493</v>
      </c>
      <c r="L1177" s="33" t="s">
        <v>42</v>
      </c>
      <c r="M1177" s="33" t="s">
        <v>45</v>
      </c>
      <c r="N1177" s="33" t="s">
        <v>3012</v>
      </c>
      <c r="O1177" s="33" t="s">
        <v>58</v>
      </c>
      <c r="P1177" s="33" t="s">
        <v>48</v>
      </c>
      <c r="Q1177" s="33" t="s">
        <v>49</v>
      </c>
      <c r="R1177" s="35">
        <v>100</v>
      </c>
      <c r="S1177" s="35">
        <v>85</v>
      </c>
      <c r="T1177" s="36">
        <v>0</v>
      </c>
      <c r="U1177" s="37">
        <f t="shared" si="62"/>
        <v>0</v>
      </c>
      <c r="V1177" s="38"/>
      <c r="W1177" s="33">
        <v>2016</v>
      </c>
      <c r="X1177" s="39">
        <v>11</v>
      </c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</row>
    <row r="1178" spans="1:102" ht="50.1" customHeight="1">
      <c r="A1178" s="46" t="s">
        <v>3068</v>
      </c>
      <c r="B1178" s="31" t="s">
        <v>35</v>
      </c>
      <c r="C1178" s="47" t="s">
        <v>3065</v>
      </c>
      <c r="D1178" s="47" t="s">
        <v>3009</v>
      </c>
      <c r="E1178" s="47" t="s">
        <v>3066</v>
      </c>
      <c r="F1178" s="47" t="s">
        <v>3067</v>
      </c>
      <c r="G1178" s="31" t="s">
        <v>101</v>
      </c>
      <c r="H1178" s="31">
        <v>0</v>
      </c>
      <c r="I1178" s="73">
        <v>590000000</v>
      </c>
      <c r="J1178" s="33" t="s">
        <v>42</v>
      </c>
      <c r="K1178" s="54" t="s">
        <v>1659</v>
      </c>
      <c r="L1178" s="33" t="s">
        <v>42</v>
      </c>
      <c r="M1178" s="31" t="s">
        <v>45</v>
      </c>
      <c r="N1178" s="31" t="s">
        <v>3012</v>
      </c>
      <c r="O1178" s="31" t="s">
        <v>481</v>
      </c>
      <c r="P1178" s="31">
        <v>796</v>
      </c>
      <c r="Q1178" s="74" t="s">
        <v>482</v>
      </c>
      <c r="R1178" s="55">
        <v>100</v>
      </c>
      <c r="S1178" s="56">
        <v>85</v>
      </c>
      <c r="T1178" s="49">
        <f>R1178*S1178</f>
        <v>8500</v>
      </c>
      <c r="U1178" s="49">
        <f>T1178*1.12</f>
        <v>9520</v>
      </c>
      <c r="V1178" s="67"/>
      <c r="W1178" s="33">
        <v>2016</v>
      </c>
      <c r="X1178" s="31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</row>
    <row r="1179" spans="1:102" ht="50.1" customHeight="1">
      <c r="A1179" s="30" t="s">
        <v>3069</v>
      </c>
      <c r="B1179" s="31" t="s">
        <v>35</v>
      </c>
      <c r="C1179" s="32" t="s">
        <v>3070</v>
      </c>
      <c r="D1179" s="32" t="s">
        <v>3009</v>
      </c>
      <c r="E1179" s="32" t="s">
        <v>3071</v>
      </c>
      <c r="F1179" s="32" t="s">
        <v>3072</v>
      </c>
      <c r="G1179" s="33" t="s">
        <v>101</v>
      </c>
      <c r="H1179" s="34">
        <v>0</v>
      </c>
      <c r="I1179" s="33" t="s">
        <v>41</v>
      </c>
      <c r="J1179" s="33" t="s">
        <v>42</v>
      </c>
      <c r="K1179" s="33" t="s">
        <v>493</v>
      </c>
      <c r="L1179" s="33" t="s">
        <v>42</v>
      </c>
      <c r="M1179" s="33" t="s">
        <v>45</v>
      </c>
      <c r="N1179" s="33" t="s">
        <v>3012</v>
      </c>
      <c r="O1179" s="33" t="s">
        <v>58</v>
      </c>
      <c r="P1179" s="33" t="s">
        <v>48</v>
      </c>
      <c r="Q1179" s="33" t="s">
        <v>49</v>
      </c>
      <c r="R1179" s="35">
        <v>20</v>
      </c>
      <c r="S1179" s="35">
        <v>937</v>
      </c>
      <c r="T1179" s="36">
        <v>0</v>
      </c>
      <c r="U1179" s="37">
        <f t="shared" si="62"/>
        <v>0</v>
      </c>
      <c r="V1179" s="38"/>
      <c r="W1179" s="33">
        <v>2016</v>
      </c>
      <c r="X1179" s="39">
        <v>11</v>
      </c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</row>
    <row r="1180" spans="1:102" ht="50.1" customHeight="1">
      <c r="A1180" s="46" t="s">
        <v>3073</v>
      </c>
      <c r="B1180" s="31" t="s">
        <v>35</v>
      </c>
      <c r="C1180" s="47" t="s">
        <v>3070</v>
      </c>
      <c r="D1180" s="47" t="s">
        <v>3009</v>
      </c>
      <c r="E1180" s="47" t="s">
        <v>3071</v>
      </c>
      <c r="F1180" s="47" t="s">
        <v>3072</v>
      </c>
      <c r="G1180" s="31" t="s">
        <v>101</v>
      </c>
      <c r="H1180" s="31">
        <v>0</v>
      </c>
      <c r="I1180" s="73">
        <v>590000000</v>
      </c>
      <c r="J1180" s="33" t="s">
        <v>42</v>
      </c>
      <c r="K1180" s="54" t="s">
        <v>1659</v>
      </c>
      <c r="L1180" s="33" t="s">
        <v>42</v>
      </c>
      <c r="M1180" s="31" t="s">
        <v>45</v>
      </c>
      <c r="N1180" s="31" t="s">
        <v>3012</v>
      </c>
      <c r="O1180" s="31" t="s">
        <v>481</v>
      </c>
      <c r="P1180" s="31">
        <v>796</v>
      </c>
      <c r="Q1180" s="74" t="s">
        <v>482</v>
      </c>
      <c r="R1180" s="55">
        <v>20</v>
      </c>
      <c r="S1180" s="56">
        <v>937</v>
      </c>
      <c r="T1180" s="49">
        <f>R1180*S1180</f>
        <v>18740</v>
      </c>
      <c r="U1180" s="49">
        <f>T1180*1.12</f>
        <v>20988.800000000003</v>
      </c>
      <c r="V1180" s="110"/>
      <c r="W1180" s="33">
        <v>2016</v>
      </c>
      <c r="X1180" s="31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</row>
    <row r="1181" spans="1:102" ht="50.1" customHeight="1">
      <c r="A1181" s="30" t="s">
        <v>3074</v>
      </c>
      <c r="B1181" s="31" t="s">
        <v>35</v>
      </c>
      <c r="C1181" s="32" t="s">
        <v>3075</v>
      </c>
      <c r="D1181" s="32" t="s">
        <v>3076</v>
      </c>
      <c r="E1181" s="32" t="s">
        <v>3077</v>
      </c>
      <c r="F1181" s="32" t="s">
        <v>50</v>
      </c>
      <c r="G1181" s="33" t="s">
        <v>40</v>
      </c>
      <c r="H1181" s="34">
        <v>0</v>
      </c>
      <c r="I1181" s="33" t="s">
        <v>41</v>
      </c>
      <c r="J1181" s="33" t="s">
        <v>42</v>
      </c>
      <c r="K1181" s="33" t="s">
        <v>70</v>
      </c>
      <c r="L1181" s="33" t="s">
        <v>44</v>
      </c>
      <c r="M1181" s="33" t="s">
        <v>71</v>
      </c>
      <c r="N1181" s="33" t="s">
        <v>72</v>
      </c>
      <c r="O1181" s="33" t="s">
        <v>73</v>
      </c>
      <c r="P1181" s="33" t="s">
        <v>48</v>
      </c>
      <c r="Q1181" s="33" t="s">
        <v>49</v>
      </c>
      <c r="R1181" s="35">
        <v>20</v>
      </c>
      <c r="S1181" s="35">
        <v>1800</v>
      </c>
      <c r="T1181" s="36">
        <v>0</v>
      </c>
      <c r="U1181" s="37">
        <f t="shared" si="62"/>
        <v>0</v>
      </c>
      <c r="V1181" s="38"/>
      <c r="W1181" s="33">
        <v>2016</v>
      </c>
      <c r="X1181" s="39">
        <v>11</v>
      </c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</row>
    <row r="1182" spans="1:102" ht="50.1" customHeight="1">
      <c r="A1182" s="46" t="s">
        <v>3078</v>
      </c>
      <c r="B1182" s="31" t="s">
        <v>35</v>
      </c>
      <c r="C1182" s="47" t="s">
        <v>3075</v>
      </c>
      <c r="D1182" s="47" t="s">
        <v>3076</v>
      </c>
      <c r="E1182" s="47" t="s">
        <v>3077</v>
      </c>
      <c r="F1182" s="32"/>
      <c r="G1182" s="33" t="s">
        <v>40</v>
      </c>
      <c r="H1182" s="31">
        <v>0</v>
      </c>
      <c r="I1182" s="33">
        <v>590000000</v>
      </c>
      <c r="J1182" s="33" t="s">
        <v>42</v>
      </c>
      <c r="K1182" s="33" t="s">
        <v>180</v>
      </c>
      <c r="L1182" s="33" t="s">
        <v>44</v>
      </c>
      <c r="M1182" s="74" t="s">
        <v>71</v>
      </c>
      <c r="N1182" s="33" t="s">
        <v>72</v>
      </c>
      <c r="O1182" s="33" t="s">
        <v>113</v>
      </c>
      <c r="P1182" s="33">
        <v>796</v>
      </c>
      <c r="Q1182" s="33" t="s">
        <v>49</v>
      </c>
      <c r="R1182" s="64">
        <v>20</v>
      </c>
      <c r="S1182" s="64">
        <v>1800</v>
      </c>
      <c r="T1182" s="49">
        <f>R1182*S1182</f>
        <v>36000</v>
      </c>
      <c r="U1182" s="49">
        <f>T1182*1.12</f>
        <v>40320.000000000007</v>
      </c>
      <c r="V1182" s="33"/>
      <c r="W1182" s="33">
        <v>2016</v>
      </c>
      <c r="X1182" s="31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</row>
    <row r="1183" spans="1:102" ht="50.1" customHeight="1">
      <c r="A1183" s="30" t="s">
        <v>3079</v>
      </c>
      <c r="B1183" s="31" t="s">
        <v>35</v>
      </c>
      <c r="C1183" s="32" t="s">
        <v>3080</v>
      </c>
      <c r="D1183" s="32" t="s">
        <v>3081</v>
      </c>
      <c r="E1183" s="32" t="s">
        <v>3082</v>
      </c>
      <c r="F1183" s="32" t="s">
        <v>3083</v>
      </c>
      <c r="G1183" s="33" t="s">
        <v>40</v>
      </c>
      <c r="H1183" s="34">
        <v>0</v>
      </c>
      <c r="I1183" s="33" t="s">
        <v>41</v>
      </c>
      <c r="J1183" s="33" t="s">
        <v>42</v>
      </c>
      <c r="K1183" s="33" t="s">
        <v>43</v>
      </c>
      <c r="L1183" s="33" t="s">
        <v>44</v>
      </c>
      <c r="M1183" s="33" t="s">
        <v>71</v>
      </c>
      <c r="N1183" s="33" t="s">
        <v>3084</v>
      </c>
      <c r="O1183" s="33" t="s">
        <v>47</v>
      </c>
      <c r="P1183" s="33" t="s">
        <v>48</v>
      </c>
      <c r="Q1183" s="33" t="s">
        <v>49</v>
      </c>
      <c r="R1183" s="35">
        <v>1</v>
      </c>
      <c r="S1183" s="35">
        <v>120000</v>
      </c>
      <c r="T1183" s="36">
        <v>0</v>
      </c>
      <c r="U1183" s="37">
        <f t="shared" si="62"/>
        <v>0</v>
      </c>
      <c r="V1183" s="38"/>
      <c r="W1183" s="33">
        <v>2016</v>
      </c>
      <c r="X1183" s="39">
        <v>11</v>
      </c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</row>
    <row r="1184" spans="1:102" ht="50.1" customHeight="1">
      <c r="A1184" s="46" t="s">
        <v>3085</v>
      </c>
      <c r="B1184" s="31" t="s">
        <v>35</v>
      </c>
      <c r="C1184" s="47" t="s">
        <v>3080</v>
      </c>
      <c r="D1184" s="47" t="s">
        <v>3081</v>
      </c>
      <c r="E1184" s="47" t="s">
        <v>3082</v>
      </c>
      <c r="F1184" s="47" t="s">
        <v>3083</v>
      </c>
      <c r="G1184" s="31" t="s">
        <v>40</v>
      </c>
      <c r="H1184" s="31">
        <v>0</v>
      </c>
      <c r="I1184" s="33">
        <v>590000000</v>
      </c>
      <c r="J1184" s="33" t="s">
        <v>42</v>
      </c>
      <c r="K1184" s="31" t="s">
        <v>172</v>
      </c>
      <c r="L1184" s="33" t="s">
        <v>44</v>
      </c>
      <c r="M1184" s="74" t="s">
        <v>71</v>
      </c>
      <c r="N1184" s="31" t="s">
        <v>3084</v>
      </c>
      <c r="O1184" s="33" t="s">
        <v>173</v>
      </c>
      <c r="P1184" s="33">
        <v>796</v>
      </c>
      <c r="Q1184" s="31" t="s">
        <v>49</v>
      </c>
      <c r="R1184" s="48">
        <v>1</v>
      </c>
      <c r="S1184" s="48">
        <v>120000</v>
      </c>
      <c r="T1184" s="49">
        <f>R1184*S1184</f>
        <v>120000</v>
      </c>
      <c r="U1184" s="49">
        <f>T1184*1.12</f>
        <v>134400</v>
      </c>
      <c r="V1184" s="70"/>
      <c r="W1184" s="33">
        <v>2016</v>
      </c>
      <c r="X1184" s="31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</row>
    <row r="1185" spans="1:102" ht="50.1" customHeight="1">
      <c r="A1185" s="30" t="s">
        <v>3086</v>
      </c>
      <c r="B1185" s="31" t="s">
        <v>35</v>
      </c>
      <c r="C1185" s="32" t="s">
        <v>3087</v>
      </c>
      <c r="D1185" s="32" t="s">
        <v>3088</v>
      </c>
      <c r="E1185" s="32" t="s">
        <v>3089</v>
      </c>
      <c r="F1185" s="32" t="s">
        <v>3090</v>
      </c>
      <c r="G1185" s="33" t="s">
        <v>40</v>
      </c>
      <c r="H1185" s="34">
        <v>0</v>
      </c>
      <c r="I1185" s="33" t="s">
        <v>41</v>
      </c>
      <c r="J1185" s="33" t="s">
        <v>42</v>
      </c>
      <c r="K1185" s="33" t="s">
        <v>70</v>
      </c>
      <c r="L1185" s="33" t="s">
        <v>300</v>
      </c>
      <c r="M1185" s="33" t="s">
        <v>71</v>
      </c>
      <c r="N1185" s="33" t="s">
        <v>301</v>
      </c>
      <c r="O1185" s="33" t="s">
        <v>73</v>
      </c>
      <c r="P1185" s="33" t="s">
        <v>48</v>
      </c>
      <c r="Q1185" s="33" t="s">
        <v>49</v>
      </c>
      <c r="R1185" s="35">
        <v>4</v>
      </c>
      <c r="S1185" s="35">
        <v>3344</v>
      </c>
      <c r="T1185" s="36">
        <v>0</v>
      </c>
      <c r="U1185" s="37">
        <f t="shared" si="62"/>
        <v>0</v>
      </c>
      <c r="V1185" s="38"/>
      <c r="W1185" s="33">
        <v>2016</v>
      </c>
      <c r="X1185" s="39">
        <v>11</v>
      </c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</row>
    <row r="1186" spans="1:102" ht="50.1" customHeight="1">
      <c r="A1186" s="46" t="s">
        <v>3091</v>
      </c>
      <c r="B1186" s="31" t="s">
        <v>35</v>
      </c>
      <c r="C1186" s="47" t="s">
        <v>3087</v>
      </c>
      <c r="D1186" s="47" t="s">
        <v>3088</v>
      </c>
      <c r="E1186" s="47" t="s">
        <v>3089</v>
      </c>
      <c r="F1186" s="47" t="s">
        <v>3090</v>
      </c>
      <c r="G1186" s="33" t="s">
        <v>40</v>
      </c>
      <c r="H1186" s="31">
        <v>0</v>
      </c>
      <c r="I1186" s="33" t="s">
        <v>41</v>
      </c>
      <c r="J1186" s="33" t="s">
        <v>42</v>
      </c>
      <c r="K1186" s="33" t="s">
        <v>180</v>
      </c>
      <c r="L1186" s="33" t="s">
        <v>300</v>
      </c>
      <c r="M1186" s="33" t="s">
        <v>71</v>
      </c>
      <c r="N1186" s="33" t="s">
        <v>301</v>
      </c>
      <c r="O1186" s="33" t="s">
        <v>113</v>
      </c>
      <c r="P1186" s="33" t="s">
        <v>48</v>
      </c>
      <c r="Q1186" s="33" t="s">
        <v>49</v>
      </c>
      <c r="R1186" s="68">
        <v>4</v>
      </c>
      <c r="S1186" s="59">
        <v>3344</v>
      </c>
      <c r="T1186" s="49">
        <f>R1186*S1186</f>
        <v>13376</v>
      </c>
      <c r="U1186" s="49">
        <f>T1186*1.12</f>
        <v>14981.12</v>
      </c>
      <c r="V1186" s="71"/>
      <c r="W1186" s="33">
        <v>2016</v>
      </c>
      <c r="X1186" s="96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</row>
    <row r="1187" spans="1:102" ht="50.1" customHeight="1">
      <c r="A1187" s="30" t="s">
        <v>3092</v>
      </c>
      <c r="B1187" s="31" t="s">
        <v>35</v>
      </c>
      <c r="C1187" s="32" t="s">
        <v>3087</v>
      </c>
      <c r="D1187" s="32" t="s">
        <v>3088</v>
      </c>
      <c r="E1187" s="32" t="s">
        <v>3089</v>
      </c>
      <c r="F1187" s="32" t="s">
        <v>3093</v>
      </c>
      <c r="G1187" s="33" t="s">
        <v>40</v>
      </c>
      <c r="H1187" s="34">
        <v>0</v>
      </c>
      <c r="I1187" s="33" t="s">
        <v>41</v>
      </c>
      <c r="J1187" s="33" t="s">
        <v>42</v>
      </c>
      <c r="K1187" s="33" t="s">
        <v>70</v>
      </c>
      <c r="L1187" s="33" t="s">
        <v>300</v>
      </c>
      <c r="M1187" s="33" t="s">
        <v>71</v>
      </c>
      <c r="N1187" s="33" t="s">
        <v>301</v>
      </c>
      <c r="O1187" s="33" t="s">
        <v>73</v>
      </c>
      <c r="P1187" s="33" t="s">
        <v>48</v>
      </c>
      <c r="Q1187" s="33" t="s">
        <v>49</v>
      </c>
      <c r="R1187" s="35">
        <v>5</v>
      </c>
      <c r="S1187" s="35">
        <v>3344</v>
      </c>
      <c r="T1187" s="36">
        <v>0</v>
      </c>
      <c r="U1187" s="37">
        <f t="shared" si="62"/>
        <v>0</v>
      </c>
      <c r="V1187" s="38"/>
      <c r="W1187" s="33">
        <v>2016</v>
      </c>
      <c r="X1187" s="39">
        <v>11</v>
      </c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</row>
    <row r="1188" spans="1:102" ht="50.1" customHeight="1">
      <c r="A1188" s="46" t="s">
        <v>3094</v>
      </c>
      <c r="B1188" s="31" t="s">
        <v>35</v>
      </c>
      <c r="C1188" s="47" t="s">
        <v>3087</v>
      </c>
      <c r="D1188" s="47" t="s">
        <v>3088</v>
      </c>
      <c r="E1188" s="47" t="s">
        <v>3089</v>
      </c>
      <c r="F1188" s="47" t="s">
        <v>3093</v>
      </c>
      <c r="G1188" s="33" t="s">
        <v>40</v>
      </c>
      <c r="H1188" s="31">
        <v>0</v>
      </c>
      <c r="I1188" s="33" t="s">
        <v>41</v>
      </c>
      <c r="J1188" s="33" t="s">
        <v>42</v>
      </c>
      <c r="K1188" s="33" t="s">
        <v>180</v>
      </c>
      <c r="L1188" s="33" t="s">
        <v>300</v>
      </c>
      <c r="M1188" s="33" t="s">
        <v>71</v>
      </c>
      <c r="N1188" s="33" t="s">
        <v>301</v>
      </c>
      <c r="O1188" s="33" t="s">
        <v>113</v>
      </c>
      <c r="P1188" s="33" t="s">
        <v>48</v>
      </c>
      <c r="Q1188" s="33" t="s">
        <v>49</v>
      </c>
      <c r="R1188" s="68">
        <v>5</v>
      </c>
      <c r="S1188" s="59">
        <v>3344</v>
      </c>
      <c r="T1188" s="49">
        <f>R1188*S1188</f>
        <v>16720</v>
      </c>
      <c r="U1188" s="49">
        <f>T1188*1.12</f>
        <v>18726.400000000001</v>
      </c>
      <c r="V1188" s="71"/>
      <c r="W1188" s="33">
        <v>2016</v>
      </c>
      <c r="X1188" s="96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</row>
    <row r="1189" spans="1:102" ht="50.1" customHeight="1">
      <c r="A1189" s="30" t="s">
        <v>3095</v>
      </c>
      <c r="B1189" s="31" t="s">
        <v>35</v>
      </c>
      <c r="C1189" s="32" t="s">
        <v>3087</v>
      </c>
      <c r="D1189" s="32" t="s">
        <v>3088</v>
      </c>
      <c r="E1189" s="32" t="s">
        <v>3089</v>
      </c>
      <c r="F1189" s="32" t="s">
        <v>3096</v>
      </c>
      <c r="G1189" s="33" t="s">
        <v>40</v>
      </c>
      <c r="H1189" s="34">
        <v>0</v>
      </c>
      <c r="I1189" s="33" t="s">
        <v>41</v>
      </c>
      <c r="J1189" s="33" t="s">
        <v>42</v>
      </c>
      <c r="K1189" s="33" t="s">
        <v>70</v>
      </c>
      <c r="L1189" s="33" t="s">
        <v>300</v>
      </c>
      <c r="M1189" s="33" t="s">
        <v>71</v>
      </c>
      <c r="N1189" s="33" t="s">
        <v>423</v>
      </c>
      <c r="O1189" s="33" t="s">
        <v>73</v>
      </c>
      <c r="P1189" s="33" t="s">
        <v>48</v>
      </c>
      <c r="Q1189" s="33" t="s">
        <v>49</v>
      </c>
      <c r="R1189" s="35">
        <v>8</v>
      </c>
      <c r="S1189" s="35">
        <v>5600</v>
      </c>
      <c r="T1189" s="36">
        <v>0</v>
      </c>
      <c r="U1189" s="37">
        <f t="shared" si="62"/>
        <v>0</v>
      </c>
      <c r="V1189" s="38"/>
      <c r="W1189" s="33">
        <v>2016</v>
      </c>
      <c r="X1189" s="39">
        <v>11</v>
      </c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</row>
    <row r="1190" spans="1:102" ht="50.1" customHeight="1">
      <c r="A1190" s="46" t="s">
        <v>3097</v>
      </c>
      <c r="B1190" s="31" t="s">
        <v>35</v>
      </c>
      <c r="C1190" s="47" t="s">
        <v>3087</v>
      </c>
      <c r="D1190" s="47" t="s">
        <v>3088</v>
      </c>
      <c r="E1190" s="47" t="s">
        <v>3089</v>
      </c>
      <c r="F1190" s="47" t="s">
        <v>3096</v>
      </c>
      <c r="G1190" s="33" t="s">
        <v>40</v>
      </c>
      <c r="H1190" s="31">
        <v>0</v>
      </c>
      <c r="I1190" s="33" t="s">
        <v>41</v>
      </c>
      <c r="J1190" s="33" t="s">
        <v>42</v>
      </c>
      <c r="K1190" s="33" t="s">
        <v>180</v>
      </c>
      <c r="L1190" s="33" t="s">
        <v>300</v>
      </c>
      <c r="M1190" s="33" t="s">
        <v>71</v>
      </c>
      <c r="N1190" s="33" t="s">
        <v>423</v>
      </c>
      <c r="O1190" s="33" t="s">
        <v>113</v>
      </c>
      <c r="P1190" s="33" t="s">
        <v>48</v>
      </c>
      <c r="Q1190" s="33" t="s">
        <v>49</v>
      </c>
      <c r="R1190" s="68">
        <v>8</v>
      </c>
      <c r="S1190" s="59">
        <v>5600</v>
      </c>
      <c r="T1190" s="49">
        <f>R1190*S1190</f>
        <v>44800</v>
      </c>
      <c r="U1190" s="49">
        <f>T1190*1.12</f>
        <v>50176.000000000007</v>
      </c>
      <c r="V1190" s="71"/>
      <c r="W1190" s="33">
        <v>2016</v>
      </c>
      <c r="X1190" s="96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</row>
    <row r="1191" spans="1:102" ht="50.1" customHeight="1">
      <c r="A1191" s="30" t="s">
        <v>3098</v>
      </c>
      <c r="B1191" s="31" t="s">
        <v>35</v>
      </c>
      <c r="C1191" s="32" t="s">
        <v>3087</v>
      </c>
      <c r="D1191" s="32" t="s">
        <v>3088</v>
      </c>
      <c r="E1191" s="32" t="s">
        <v>3089</v>
      </c>
      <c r="F1191" s="32" t="s">
        <v>3099</v>
      </c>
      <c r="G1191" s="33" t="s">
        <v>40</v>
      </c>
      <c r="H1191" s="34">
        <v>0</v>
      </c>
      <c r="I1191" s="33" t="s">
        <v>41</v>
      </c>
      <c r="J1191" s="33" t="s">
        <v>42</v>
      </c>
      <c r="K1191" s="33" t="s">
        <v>70</v>
      </c>
      <c r="L1191" s="33" t="s">
        <v>300</v>
      </c>
      <c r="M1191" s="33" t="s">
        <v>71</v>
      </c>
      <c r="N1191" s="33" t="s">
        <v>423</v>
      </c>
      <c r="O1191" s="33" t="s">
        <v>73</v>
      </c>
      <c r="P1191" s="33" t="s">
        <v>48</v>
      </c>
      <c r="Q1191" s="33" t="s">
        <v>49</v>
      </c>
      <c r="R1191" s="35">
        <v>8</v>
      </c>
      <c r="S1191" s="35">
        <v>2480</v>
      </c>
      <c r="T1191" s="36">
        <v>0</v>
      </c>
      <c r="U1191" s="37">
        <f t="shared" si="62"/>
        <v>0</v>
      </c>
      <c r="V1191" s="38"/>
      <c r="W1191" s="33">
        <v>2016</v>
      </c>
      <c r="X1191" s="39">
        <v>11</v>
      </c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</row>
    <row r="1192" spans="1:102" ht="50.1" customHeight="1">
      <c r="A1192" s="46" t="s">
        <v>3100</v>
      </c>
      <c r="B1192" s="31" t="s">
        <v>35</v>
      </c>
      <c r="C1192" s="47" t="s">
        <v>3087</v>
      </c>
      <c r="D1192" s="47" t="s">
        <v>3088</v>
      </c>
      <c r="E1192" s="47" t="s">
        <v>3089</v>
      </c>
      <c r="F1192" s="47" t="s">
        <v>3099</v>
      </c>
      <c r="G1192" s="33" t="s">
        <v>40</v>
      </c>
      <c r="H1192" s="31">
        <v>0</v>
      </c>
      <c r="I1192" s="33" t="s">
        <v>41</v>
      </c>
      <c r="J1192" s="33" t="s">
        <v>42</v>
      </c>
      <c r="K1192" s="33" t="s">
        <v>180</v>
      </c>
      <c r="L1192" s="33" t="s">
        <v>300</v>
      </c>
      <c r="M1192" s="33" t="s">
        <v>71</v>
      </c>
      <c r="N1192" s="33" t="s">
        <v>423</v>
      </c>
      <c r="O1192" s="33" t="s">
        <v>113</v>
      </c>
      <c r="P1192" s="33" t="s">
        <v>48</v>
      </c>
      <c r="Q1192" s="33" t="s">
        <v>49</v>
      </c>
      <c r="R1192" s="68">
        <v>8</v>
      </c>
      <c r="S1192" s="59">
        <v>2480</v>
      </c>
      <c r="T1192" s="49">
        <f>R1192*S1192</f>
        <v>19840</v>
      </c>
      <c r="U1192" s="49">
        <f>T1192*1.12</f>
        <v>22220.800000000003</v>
      </c>
      <c r="V1192" s="71"/>
      <c r="W1192" s="33">
        <v>2016</v>
      </c>
      <c r="X1192" s="96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</row>
    <row r="1193" spans="1:102" ht="50.1" customHeight="1">
      <c r="A1193" s="30" t="s">
        <v>3101</v>
      </c>
      <c r="B1193" s="31" t="s">
        <v>35</v>
      </c>
      <c r="C1193" s="32" t="s">
        <v>3087</v>
      </c>
      <c r="D1193" s="32" t="s">
        <v>3088</v>
      </c>
      <c r="E1193" s="32" t="s">
        <v>3089</v>
      </c>
      <c r="F1193" s="32" t="s">
        <v>3102</v>
      </c>
      <c r="G1193" s="33" t="s">
        <v>40</v>
      </c>
      <c r="H1193" s="34">
        <v>0</v>
      </c>
      <c r="I1193" s="33" t="s">
        <v>41</v>
      </c>
      <c r="J1193" s="33" t="s">
        <v>42</v>
      </c>
      <c r="K1193" s="33" t="s">
        <v>70</v>
      </c>
      <c r="L1193" s="33" t="s">
        <v>300</v>
      </c>
      <c r="M1193" s="33" t="s">
        <v>71</v>
      </c>
      <c r="N1193" s="33" t="s">
        <v>423</v>
      </c>
      <c r="O1193" s="33" t="s">
        <v>73</v>
      </c>
      <c r="P1193" s="33" t="s">
        <v>48</v>
      </c>
      <c r="Q1193" s="33" t="s">
        <v>49</v>
      </c>
      <c r="R1193" s="35">
        <v>3</v>
      </c>
      <c r="S1193" s="35">
        <v>9300</v>
      </c>
      <c r="T1193" s="36">
        <v>0</v>
      </c>
      <c r="U1193" s="37">
        <f t="shared" si="62"/>
        <v>0</v>
      </c>
      <c r="V1193" s="38"/>
      <c r="W1193" s="33">
        <v>2016</v>
      </c>
      <c r="X1193" s="39">
        <v>11</v>
      </c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</row>
    <row r="1194" spans="1:102" ht="50.1" customHeight="1">
      <c r="A1194" s="46" t="s">
        <v>3103</v>
      </c>
      <c r="B1194" s="31" t="s">
        <v>35</v>
      </c>
      <c r="C1194" s="47" t="s">
        <v>3087</v>
      </c>
      <c r="D1194" s="47" t="s">
        <v>3088</v>
      </c>
      <c r="E1194" s="47" t="s">
        <v>3089</v>
      </c>
      <c r="F1194" s="47" t="s">
        <v>3102</v>
      </c>
      <c r="G1194" s="33" t="s">
        <v>40</v>
      </c>
      <c r="H1194" s="31">
        <v>0</v>
      </c>
      <c r="I1194" s="33" t="s">
        <v>41</v>
      </c>
      <c r="J1194" s="33" t="s">
        <v>42</v>
      </c>
      <c r="K1194" s="33" t="s">
        <v>180</v>
      </c>
      <c r="L1194" s="33" t="s">
        <v>300</v>
      </c>
      <c r="M1194" s="33" t="s">
        <v>71</v>
      </c>
      <c r="N1194" s="33" t="s">
        <v>423</v>
      </c>
      <c r="O1194" s="33" t="s">
        <v>113</v>
      </c>
      <c r="P1194" s="33" t="s">
        <v>48</v>
      </c>
      <c r="Q1194" s="33" t="s">
        <v>49</v>
      </c>
      <c r="R1194" s="68">
        <v>3</v>
      </c>
      <c r="S1194" s="59">
        <v>9300</v>
      </c>
      <c r="T1194" s="49">
        <f>R1194*S1194</f>
        <v>27900</v>
      </c>
      <c r="U1194" s="49">
        <f>T1194*1.12</f>
        <v>31248.000000000004</v>
      </c>
      <c r="V1194" s="33"/>
      <c r="W1194" s="33">
        <v>2016</v>
      </c>
      <c r="X1194" s="33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</row>
    <row r="1195" spans="1:102" ht="50.1" customHeight="1">
      <c r="A1195" s="30" t="s">
        <v>3104</v>
      </c>
      <c r="B1195" s="31" t="s">
        <v>35</v>
      </c>
      <c r="C1195" s="32" t="s">
        <v>3087</v>
      </c>
      <c r="D1195" s="32" t="s">
        <v>3088</v>
      </c>
      <c r="E1195" s="32" t="s">
        <v>3089</v>
      </c>
      <c r="F1195" s="32" t="s">
        <v>3105</v>
      </c>
      <c r="G1195" s="33" t="s">
        <v>40</v>
      </c>
      <c r="H1195" s="34">
        <v>0</v>
      </c>
      <c r="I1195" s="33" t="s">
        <v>41</v>
      </c>
      <c r="J1195" s="33" t="s">
        <v>42</v>
      </c>
      <c r="K1195" s="33" t="s">
        <v>70</v>
      </c>
      <c r="L1195" s="33" t="s">
        <v>300</v>
      </c>
      <c r="M1195" s="33" t="s">
        <v>71</v>
      </c>
      <c r="N1195" s="33" t="s">
        <v>423</v>
      </c>
      <c r="O1195" s="33" t="s">
        <v>73</v>
      </c>
      <c r="P1195" s="33" t="s">
        <v>48</v>
      </c>
      <c r="Q1195" s="33" t="s">
        <v>49</v>
      </c>
      <c r="R1195" s="35">
        <v>9</v>
      </c>
      <c r="S1195" s="35">
        <v>9300</v>
      </c>
      <c r="T1195" s="36">
        <v>0</v>
      </c>
      <c r="U1195" s="37">
        <f t="shared" si="62"/>
        <v>0</v>
      </c>
      <c r="V1195" s="38"/>
      <c r="W1195" s="33">
        <v>2016</v>
      </c>
      <c r="X1195" s="39">
        <v>11</v>
      </c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</row>
    <row r="1196" spans="1:102" ht="50.1" customHeight="1">
      <c r="A1196" s="46" t="s">
        <v>3106</v>
      </c>
      <c r="B1196" s="31" t="s">
        <v>35</v>
      </c>
      <c r="C1196" s="47" t="s">
        <v>3087</v>
      </c>
      <c r="D1196" s="47" t="s">
        <v>3088</v>
      </c>
      <c r="E1196" s="47" t="s">
        <v>3089</v>
      </c>
      <c r="F1196" s="47" t="s">
        <v>3105</v>
      </c>
      <c r="G1196" s="33" t="s">
        <v>40</v>
      </c>
      <c r="H1196" s="31">
        <v>0</v>
      </c>
      <c r="I1196" s="33" t="s">
        <v>41</v>
      </c>
      <c r="J1196" s="33" t="s">
        <v>42</v>
      </c>
      <c r="K1196" s="33" t="s">
        <v>180</v>
      </c>
      <c r="L1196" s="33" t="s">
        <v>300</v>
      </c>
      <c r="M1196" s="33" t="s">
        <v>71</v>
      </c>
      <c r="N1196" s="33" t="s">
        <v>423</v>
      </c>
      <c r="O1196" s="33" t="s">
        <v>113</v>
      </c>
      <c r="P1196" s="33" t="s">
        <v>48</v>
      </c>
      <c r="Q1196" s="33" t="s">
        <v>49</v>
      </c>
      <c r="R1196" s="68">
        <v>9</v>
      </c>
      <c r="S1196" s="59">
        <v>9300</v>
      </c>
      <c r="T1196" s="49">
        <f>R1196*S1196</f>
        <v>83700</v>
      </c>
      <c r="U1196" s="49">
        <f>T1196*1.12</f>
        <v>93744.000000000015</v>
      </c>
      <c r="V1196" s="71"/>
      <c r="W1196" s="33">
        <v>2016</v>
      </c>
      <c r="X1196" s="96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</row>
    <row r="1197" spans="1:102" ht="50.1" customHeight="1">
      <c r="A1197" s="30" t="s">
        <v>3107</v>
      </c>
      <c r="B1197" s="31" t="s">
        <v>35</v>
      </c>
      <c r="C1197" s="32" t="s">
        <v>3087</v>
      </c>
      <c r="D1197" s="32" t="s">
        <v>3088</v>
      </c>
      <c r="E1197" s="32" t="s">
        <v>3089</v>
      </c>
      <c r="F1197" s="32" t="s">
        <v>3108</v>
      </c>
      <c r="G1197" s="33" t="s">
        <v>40</v>
      </c>
      <c r="H1197" s="34">
        <v>0</v>
      </c>
      <c r="I1197" s="33" t="s">
        <v>41</v>
      </c>
      <c r="J1197" s="33" t="s">
        <v>42</v>
      </c>
      <c r="K1197" s="33" t="s">
        <v>70</v>
      </c>
      <c r="L1197" s="33" t="s">
        <v>300</v>
      </c>
      <c r="M1197" s="33" t="s">
        <v>71</v>
      </c>
      <c r="N1197" s="33" t="s">
        <v>423</v>
      </c>
      <c r="O1197" s="33" t="s">
        <v>73</v>
      </c>
      <c r="P1197" s="33" t="s">
        <v>48</v>
      </c>
      <c r="Q1197" s="33" t="s">
        <v>49</v>
      </c>
      <c r="R1197" s="35">
        <v>8</v>
      </c>
      <c r="S1197" s="35">
        <v>8550</v>
      </c>
      <c r="T1197" s="36">
        <v>0</v>
      </c>
      <c r="U1197" s="37">
        <f t="shared" si="62"/>
        <v>0</v>
      </c>
      <c r="V1197" s="38"/>
      <c r="W1197" s="33">
        <v>2016</v>
      </c>
      <c r="X1197" s="39">
        <v>11</v>
      </c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</row>
    <row r="1198" spans="1:102" ht="50.1" customHeight="1">
      <c r="A1198" s="46" t="s">
        <v>3109</v>
      </c>
      <c r="B1198" s="31" t="s">
        <v>35</v>
      </c>
      <c r="C1198" s="47" t="s">
        <v>3087</v>
      </c>
      <c r="D1198" s="47" t="s">
        <v>3088</v>
      </c>
      <c r="E1198" s="47" t="s">
        <v>3089</v>
      </c>
      <c r="F1198" s="47" t="s">
        <v>3108</v>
      </c>
      <c r="G1198" s="33" t="s">
        <v>40</v>
      </c>
      <c r="H1198" s="31">
        <v>0</v>
      </c>
      <c r="I1198" s="33" t="s">
        <v>41</v>
      </c>
      <c r="J1198" s="33" t="s">
        <v>42</v>
      </c>
      <c r="K1198" s="33" t="s">
        <v>180</v>
      </c>
      <c r="L1198" s="33" t="s">
        <v>300</v>
      </c>
      <c r="M1198" s="33" t="s">
        <v>71</v>
      </c>
      <c r="N1198" s="33" t="s">
        <v>423</v>
      </c>
      <c r="O1198" s="33" t="s">
        <v>113</v>
      </c>
      <c r="P1198" s="33" t="s">
        <v>48</v>
      </c>
      <c r="Q1198" s="33" t="s">
        <v>49</v>
      </c>
      <c r="R1198" s="68">
        <v>8</v>
      </c>
      <c r="S1198" s="59">
        <v>8550</v>
      </c>
      <c r="T1198" s="49">
        <f>R1198*S1198</f>
        <v>68400</v>
      </c>
      <c r="U1198" s="49">
        <f t="shared" si="62"/>
        <v>76608.000000000015</v>
      </c>
      <c r="V1198" s="71"/>
      <c r="W1198" s="33">
        <v>2016</v>
      </c>
      <c r="X1198" s="96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</row>
    <row r="1199" spans="1:102" ht="50.1" customHeight="1">
      <c r="A1199" s="30" t="s">
        <v>3110</v>
      </c>
      <c r="B1199" s="31" t="s">
        <v>35</v>
      </c>
      <c r="C1199" s="32" t="s">
        <v>3111</v>
      </c>
      <c r="D1199" s="32" t="s">
        <v>3112</v>
      </c>
      <c r="E1199" s="32" t="s">
        <v>3113</v>
      </c>
      <c r="F1199" s="32" t="s">
        <v>3114</v>
      </c>
      <c r="G1199" s="33" t="s">
        <v>40</v>
      </c>
      <c r="H1199" s="34">
        <v>0</v>
      </c>
      <c r="I1199" s="33" t="s">
        <v>41</v>
      </c>
      <c r="J1199" s="33" t="s">
        <v>42</v>
      </c>
      <c r="K1199" s="33" t="s">
        <v>56</v>
      </c>
      <c r="L1199" s="33" t="s">
        <v>44</v>
      </c>
      <c r="M1199" s="33" t="s">
        <v>71</v>
      </c>
      <c r="N1199" s="33" t="s">
        <v>282</v>
      </c>
      <c r="O1199" s="33" t="s">
        <v>73</v>
      </c>
      <c r="P1199" s="33" t="s">
        <v>48</v>
      </c>
      <c r="Q1199" s="33" t="s">
        <v>49</v>
      </c>
      <c r="R1199" s="35">
        <v>150</v>
      </c>
      <c r="S1199" s="35">
        <v>99</v>
      </c>
      <c r="T1199" s="36">
        <f>R1199*S1199</f>
        <v>14850</v>
      </c>
      <c r="U1199" s="37">
        <f t="shared" si="62"/>
        <v>16632</v>
      </c>
      <c r="V1199" s="38" t="s">
        <v>50</v>
      </c>
      <c r="W1199" s="33">
        <v>2016</v>
      </c>
      <c r="X1199" s="39" t="s">
        <v>50</v>
      </c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</row>
    <row r="1200" spans="1:102" ht="50.1" customHeight="1">
      <c r="A1200" s="30" t="s">
        <v>3115</v>
      </c>
      <c r="B1200" s="31" t="s">
        <v>35</v>
      </c>
      <c r="C1200" s="32" t="s">
        <v>3116</v>
      </c>
      <c r="D1200" s="32" t="s">
        <v>3112</v>
      </c>
      <c r="E1200" s="32" t="s">
        <v>3117</v>
      </c>
      <c r="F1200" s="32" t="s">
        <v>3118</v>
      </c>
      <c r="G1200" s="33" t="s">
        <v>40</v>
      </c>
      <c r="H1200" s="34">
        <v>0</v>
      </c>
      <c r="I1200" s="33" t="s">
        <v>41</v>
      </c>
      <c r="J1200" s="33" t="s">
        <v>42</v>
      </c>
      <c r="K1200" s="33" t="s">
        <v>222</v>
      </c>
      <c r="L1200" s="33" t="s">
        <v>44</v>
      </c>
      <c r="M1200" s="33" t="s">
        <v>86</v>
      </c>
      <c r="N1200" s="33" t="s">
        <v>312</v>
      </c>
      <c r="O1200" s="33" t="s">
        <v>58</v>
      </c>
      <c r="P1200" s="33" t="s">
        <v>48</v>
      </c>
      <c r="Q1200" s="33" t="s">
        <v>49</v>
      </c>
      <c r="R1200" s="35">
        <v>300</v>
      </c>
      <c r="S1200" s="35">
        <v>320</v>
      </c>
      <c r="T1200" s="36">
        <f>R1200*S1200</f>
        <v>96000</v>
      </c>
      <c r="U1200" s="37">
        <f t="shared" si="62"/>
        <v>107520.00000000001</v>
      </c>
      <c r="V1200" s="38" t="s">
        <v>50</v>
      </c>
      <c r="W1200" s="33">
        <v>2016</v>
      </c>
      <c r="X1200" s="39" t="s">
        <v>50</v>
      </c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</row>
    <row r="1201" spans="1:102" ht="50.1" customHeight="1">
      <c r="A1201" s="30" t="s">
        <v>3119</v>
      </c>
      <c r="B1201" s="31" t="s">
        <v>35</v>
      </c>
      <c r="C1201" s="32" t="s">
        <v>3120</v>
      </c>
      <c r="D1201" s="32" t="s">
        <v>3121</v>
      </c>
      <c r="E1201" s="32" t="s">
        <v>3122</v>
      </c>
      <c r="F1201" s="32" t="s">
        <v>3123</v>
      </c>
      <c r="G1201" s="33" t="s">
        <v>40</v>
      </c>
      <c r="H1201" s="34">
        <v>0</v>
      </c>
      <c r="I1201" s="33" t="s">
        <v>41</v>
      </c>
      <c r="J1201" s="33" t="s">
        <v>42</v>
      </c>
      <c r="K1201" s="33" t="s">
        <v>3124</v>
      </c>
      <c r="L1201" s="33" t="s">
        <v>44</v>
      </c>
      <c r="M1201" s="33" t="s">
        <v>71</v>
      </c>
      <c r="N1201" s="33" t="s">
        <v>72</v>
      </c>
      <c r="O1201" s="33" t="s">
        <v>73</v>
      </c>
      <c r="P1201" s="33" t="s">
        <v>48</v>
      </c>
      <c r="Q1201" s="33" t="s">
        <v>49</v>
      </c>
      <c r="R1201" s="35">
        <v>1</v>
      </c>
      <c r="S1201" s="35">
        <v>20000</v>
      </c>
      <c r="T1201" s="36">
        <v>0</v>
      </c>
      <c r="U1201" s="37">
        <f t="shared" si="62"/>
        <v>0</v>
      </c>
      <c r="V1201" s="38" t="s">
        <v>50</v>
      </c>
      <c r="W1201" s="33">
        <v>2016</v>
      </c>
      <c r="X1201" s="39">
        <v>11</v>
      </c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</row>
    <row r="1202" spans="1:102" ht="50.1" customHeight="1">
      <c r="A1202" s="46" t="s">
        <v>3125</v>
      </c>
      <c r="B1202" s="31" t="s">
        <v>35</v>
      </c>
      <c r="C1202" s="47" t="s">
        <v>3120</v>
      </c>
      <c r="D1202" s="47" t="s">
        <v>3121</v>
      </c>
      <c r="E1202" s="47" t="s">
        <v>3122</v>
      </c>
      <c r="F1202" s="32" t="s">
        <v>3123</v>
      </c>
      <c r="G1202" s="33" t="s">
        <v>40</v>
      </c>
      <c r="H1202" s="31">
        <v>0</v>
      </c>
      <c r="I1202" s="33">
        <v>590000000</v>
      </c>
      <c r="J1202" s="33" t="s">
        <v>42</v>
      </c>
      <c r="K1202" s="33" t="s">
        <v>3126</v>
      </c>
      <c r="L1202" s="33" t="s">
        <v>44</v>
      </c>
      <c r="M1202" s="74" t="s">
        <v>71</v>
      </c>
      <c r="N1202" s="33" t="s">
        <v>72</v>
      </c>
      <c r="O1202" s="33" t="s">
        <v>113</v>
      </c>
      <c r="P1202" s="33">
        <v>796</v>
      </c>
      <c r="Q1202" s="33" t="s">
        <v>49</v>
      </c>
      <c r="R1202" s="64">
        <v>1</v>
      </c>
      <c r="S1202" s="64">
        <v>20000</v>
      </c>
      <c r="T1202" s="49">
        <f>R1202*S1202</f>
        <v>20000</v>
      </c>
      <c r="U1202" s="49">
        <f t="shared" si="62"/>
        <v>22400.000000000004</v>
      </c>
      <c r="V1202" s="33"/>
      <c r="W1202" s="33">
        <v>2016</v>
      </c>
      <c r="X1202" s="31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</row>
    <row r="1203" spans="1:102" ht="50.1" customHeight="1">
      <c r="A1203" s="30" t="s">
        <v>3127</v>
      </c>
      <c r="B1203" s="31" t="s">
        <v>35</v>
      </c>
      <c r="C1203" s="32" t="s">
        <v>3120</v>
      </c>
      <c r="D1203" s="32" t="s">
        <v>3121</v>
      </c>
      <c r="E1203" s="32" t="s">
        <v>3122</v>
      </c>
      <c r="F1203" s="32" t="s">
        <v>3128</v>
      </c>
      <c r="G1203" s="33" t="s">
        <v>40</v>
      </c>
      <c r="H1203" s="34">
        <v>0</v>
      </c>
      <c r="I1203" s="33" t="s">
        <v>41</v>
      </c>
      <c r="J1203" s="33" t="s">
        <v>42</v>
      </c>
      <c r="K1203" s="33" t="s">
        <v>1149</v>
      </c>
      <c r="L1203" s="33" t="s">
        <v>44</v>
      </c>
      <c r="M1203" s="33" t="s">
        <v>71</v>
      </c>
      <c r="N1203" s="33" t="s">
        <v>72</v>
      </c>
      <c r="O1203" s="33" t="s">
        <v>73</v>
      </c>
      <c r="P1203" s="33" t="s">
        <v>48</v>
      </c>
      <c r="Q1203" s="33" t="s">
        <v>49</v>
      </c>
      <c r="R1203" s="35">
        <v>1</v>
      </c>
      <c r="S1203" s="35">
        <v>19000</v>
      </c>
      <c r="T1203" s="36">
        <f>R1203*S1203</f>
        <v>19000</v>
      </c>
      <c r="U1203" s="37">
        <f t="shared" ref="U1203" si="63">T1203*1.12</f>
        <v>21280.000000000004</v>
      </c>
      <c r="V1203" s="38" t="s">
        <v>50</v>
      </c>
      <c r="W1203" s="33">
        <v>2016</v>
      </c>
      <c r="X1203" s="39" t="s">
        <v>50</v>
      </c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</row>
    <row r="1204" spans="1:102" ht="50.1" customHeight="1">
      <c r="A1204" s="30" t="s">
        <v>3129</v>
      </c>
      <c r="B1204" s="31" t="s">
        <v>35</v>
      </c>
      <c r="C1204" s="32" t="s">
        <v>3130</v>
      </c>
      <c r="D1204" s="32" t="s">
        <v>3131</v>
      </c>
      <c r="E1204" s="32" t="s">
        <v>3132</v>
      </c>
      <c r="F1204" s="32" t="s">
        <v>3133</v>
      </c>
      <c r="G1204" s="33" t="s">
        <v>119</v>
      </c>
      <c r="H1204" s="34">
        <v>0</v>
      </c>
      <c r="I1204" s="33" t="s">
        <v>41</v>
      </c>
      <c r="J1204" s="33" t="s">
        <v>42</v>
      </c>
      <c r="K1204" s="33" t="s">
        <v>493</v>
      </c>
      <c r="L1204" s="33" t="s">
        <v>44</v>
      </c>
      <c r="M1204" s="33" t="s">
        <v>86</v>
      </c>
      <c r="N1204" s="33" t="s">
        <v>343</v>
      </c>
      <c r="O1204" s="33" t="s">
        <v>58</v>
      </c>
      <c r="P1204" s="33" t="s">
        <v>187</v>
      </c>
      <c r="Q1204" s="33" t="s">
        <v>188</v>
      </c>
      <c r="R1204" s="35">
        <v>150</v>
      </c>
      <c r="S1204" s="35">
        <v>937.5</v>
      </c>
      <c r="T1204" s="36">
        <v>0</v>
      </c>
      <c r="U1204" s="37">
        <v>0</v>
      </c>
      <c r="V1204" s="38" t="s">
        <v>50</v>
      </c>
      <c r="W1204" s="33">
        <v>2016</v>
      </c>
      <c r="X1204" s="39" t="s">
        <v>900</v>
      </c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</row>
    <row r="1205" spans="1:102" ht="50.1" customHeight="1">
      <c r="A1205" s="30" t="s">
        <v>3134</v>
      </c>
      <c r="B1205" s="31" t="s">
        <v>35</v>
      </c>
      <c r="C1205" s="32" t="s">
        <v>3130</v>
      </c>
      <c r="D1205" s="32" t="s">
        <v>3131</v>
      </c>
      <c r="E1205" s="32" t="s">
        <v>3132</v>
      </c>
      <c r="F1205" s="32" t="s">
        <v>3133</v>
      </c>
      <c r="G1205" s="33" t="s">
        <v>119</v>
      </c>
      <c r="H1205" s="34">
        <v>0</v>
      </c>
      <c r="I1205" s="33" t="s">
        <v>41</v>
      </c>
      <c r="J1205" s="33" t="s">
        <v>42</v>
      </c>
      <c r="K1205" s="33" t="s">
        <v>493</v>
      </c>
      <c r="L1205" s="33" t="s">
        <v>44</v>
      </c>
      <c r="M1205" s="33" t="s">
        <v>86</v>
      </c>
      <c r="N1205" s="33" t="s">
        <v>223</v>
      </c>
      <c r="O1205" s="33" t="s">
        <v>58</v>
      </c>
      <c r="P1205" s="33" t="s">
        <v>187</v>
      </c>
      <c r="Q1205" s="33" t="s">
        <v>188</v>
      </c>
      <c r="R1205" s="35">
        <v>150</v>
      </c>
      <c r="S1205" s="35">
        <v>700</v>
      </c>
      <c r="T1205" s="36">
        <v>0</v>
      </c>
      <c r="U1205" s="37">
        <v>0</v>
      </c>
      <c r="V1205" s="38" t="s">
        <v>50</v>
      </c>
      <c r="W1205" s="33">
        <v>2016</v>
      </c>
      <c r="X1205" s="39" t="s">
        <v>3135</v>
      </c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</row>
    <row r="1206" spans="1:102" ht="50.1" customHeight="1">
      <c r="A1206" s="30" t="s">
        <v>3136</v>
      </c>
      <c r="B1206" s="31" t="s">
        <v>35</v>
      </c>
      <c r="C1206" s="32" t="s">
        <v>3130</v>
      </c>
      <c r="D1206" s="32" t="s">
        <v>3131</v>
      </c>
      <c r="E1206" s="32" t="s">
        <v>3132</v>
      </c>
      <c r="F1206" s="32" t="s">
        <v>3133</v>
      </c>
      <c r="G1206" s="33" t="s">
        <v>119</v>
      </c>
      <c r="H1206" s="34">
        <v>0</v>
      </c>
      <c r="I1206" s="33" t="s">
        <v>41</v>
      </c>
      <c r="J1206" s="33" t="s">
        <v>42</v>
      </c>
      <c r="K1206" s="33" t="s">
        <v>3137</v>
      </c>
      <c r="L1206" s="33" t="s">
        <v>44</v>
      </c>
      <c r="M1206" s="33" t="s">
        <v>86</v>
      </c>
      <c r="N1206" s="33" t="s">
        <v>223</v>
      </c>
      <c r="O1206" s="33" t="s">
        <v>58</v>
      </c>
      <c r="P1206" s="33" t="s">
        <v>187</v>
      </c>
      <c r="Q1206" s="33" t="s">
        <v>188</v>
      </c>
      <c r="R1206" s="35">
        <v>150</v>
      </c>
      <c r="S1206" s="35">
        <v>890</v>
      </c>
      <c r="T1206" s="36">
        <f>R1206*S1206</f>
        <v>133500</v>
      </c>
      <c r="U1206" s="37">
        <f>T1206*1.12</f>
        <v>149520</v>
      </c>
      <c r="V1206" s="38" t="s">
        <v>50</v>
      </c>
      <c r="W1206" s="33">
        <v>2016</v>
      </c>
      <c r="X1206" s="39" t="s">
        <v>50</v>
      </c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</row>
    <row r="1207" spans="1:102" ht="50.1" customHeight="1">
      <c r="A1207" s="30" t="s">
        <v>3138</v>
      </c>
      <c r="B1207" s="31" t="s">
        <v>35</v>
      </c>
      <c r="C1207" s="32" t="s">
        <v>3139</v>
      </c>
      <c r="D1207" s="32" t="s">
        <v>3131</v>
      </c>
      <c r="E1207" s="32" t="s">
        <v>3140</v>
      </c>
      <c r="F1207" s="32" t="s">
        <v>3141</v>
      </c>
      <c r="G1207" s="33" t="s">
        <v>119</v>
      </c>
      <c r="H1207" s="34">
        <v>0</v>
      </c>
      <c r="I1207" s="33" t="s">
        <v>41</v>
      </c>
      <c r="J1207" s="33" t="s">
        <v>42</v>
      </c>
      <c r="K1207" s="33" t="s">
        <v>493</v>
      </c>
      <c r="L1207" s="33" t="s">
        <v>44</v>
      </c>
      <c r="M1207" s="33" t="s">
        <v>86</v>
      </c>
      <c r="N1207" s="33" t="s">
        <v>343</v>
      </c>
      <c r="O1207" s="33" t="s">
        <v>58</v>
      </c>
      <c r="P1207" s="33" t="s">
        <v>187</v>
      </c>
      <c r="Q1207" s="33" t="s">
        <v>188</v>
      </c>
      <c r="R1207" s="35">
        <v>20</v>
      </c>
      <c r="S1207" s="35">
        <v>620</v>
      </c>
      <c r="T1207" s="36">
        <v>0</v>
      </c>
      <c r="U1207" s="37">
        <v>0</v>
      </c>
      <c r="V1207" s="38" t="s">
        <v>50</v>
      </c>
      <c r="W1207" s="33">
        <v>2016</v>
      </c>
      <c r="X1207" s="39" t="s">
        <v>900</v>
      </c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</row>
    <row r="1208" spans="1:102" ht="50.1" customHeight="1">
      <c r="A1208" s="30" t="s">
        <v>3142</v>
      </c>
      <c r="B1208" s="31" t="s">
        <v>35</v>
      </c>
      <c r="C1208" s="32" t="s">
        <v>3139</v>
      </c>
      <c r="D1208" s="32" t="s">
        <v>3131</v>
      </c>
      <c r="E1208" s="32" t="s">
        <v>3140</v>
      </c>
      <c r="F1208" s="32" t="s">
        <v>3141</v>
      </c>
      <c r="G1208" s="33" t="s">
        <v>119</v>
      </c>
      <c r="H1208" s="34">
        <v>0</v>
      </c>
      <c r="I1208" s="33" t="s">
        <v>41</v>
      </c>
      <c r="J1208" s="33" t="s">
        <v>42</v>
      </c>
      <c r="K1208" s="33" t="s">
        <v>493</v>
      </c>
      <c r="L1208" s="33" t="s">
        <v>44</v>
      </c>
      <c r="M1208" s="33" t="s">
        <v>86</v>
      </c>
      <c r="N1208" s="33" t="s">
        <v>223</v>
      </c>
      <c r="O1208" s="33" t="s">
        <v>58</v>
      </c>
      <c r="P1208" s="33" t="s">
        <v>187</v>
      </c>
      <c r="Q1208" s="33" t="s">
        <v>188</v>
      </c>
      <c r="R1208" s="35">
        <v>20</v>
      </c>
      <c r="S1208" s="35">
        <v>640</v>
      </c>
      <c r="T1208" s="36">
        <v>0</v>
      </c>
      <c r="U1208" s="37">
        <v>0</v>
      </c>
      <c r="V1208" s="38" t="s">
        <v>50</v>
      </c>
      <c r="W1208" s="33">
        <v>2016</v>
      </c>
      <c r="X1208" s="39" t="s">
        <v>3135</v>
      </c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</row>
    <row r="1209" spans="1:102" ht="50.1" customHeight="1">
      <c r="A1209" s="30" t="s">
        <v>3143</v>
      </c>
      <c r="B1209" s="31" t="s">
        <v>35</v>
      </c>
      <c r="C1209" s="32" t="s">
        <v>3139</v>
      </c>
      <c r="D1209" s="32" t="s">
        <v>3131</v>
      </c>
      <c r="E1209" s="32" t="s">
        <v>3140</v>
      </c>
      <c r="F1209" s="32" t="s">
        <v>3141</v>
      </c>
      <c r="G1209" s="33" t="s">
        <v>119</v>
      </c>
      <c r="H1209" s="34">
        <v>0</v>
      </c>
      <c r="I1209" s="33" t="s">
        <v>41</v>
      </c>
      <c r="J1209" s="33" t="s">
        <v>42</v>
      </c>
      <c r="K1209" s="33" t="s">
        <v>3137</v>
      </c>
      <c r="L1209" s="33" t="s">
        <v>44</v>
      </c>
      <c r="M1209" s="33" t="s">
        <v>86</v>
      </c>
      <c r="N1209" s="33" t="s">
        <v>223</v>
      </c>
      <c r="O1209" s="33" t="s">
        <v>58</v>
      </c>
      <c r="P1209" s="33" t="s">
        <v>187</v>
      </c>
      <c r="Q1209" s="33" t="s">
        <v>188</v>
      </c>
      <c r="R1209" s="35">
        <v>20</v>
      </c>
      <c r="S1209" s="35">
        <v>670</v>
      </c>
      <c r="T1209" s="36">
        <f>R1209*S1209</f>
        <v>13400</v>
      </c>
      <c r="U1209" s="37">
        <f>T1209*1.12</f>
        <v>15008.000000000002</v>
      </c>
      <c r="V1209" s="38" t="s">
        <v>50</v>
      </c>
      <c r="W1209" s="33">
        <v>2016</v>
      </c>
      <c r="X1209" s="39" t="s">
        <v>50</v>
      </c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</row>
    <row r="1210" spans="1:102" ht="50.1" customHeight="1">
      <c r="A1210" s="30" t="s">
        <v>3144</v>
      </c>
      <c r="B1210" s="31" t="s">
        <v>35</v>
      </c>
      <c r="C1210" s="32" t="s">
        <v>3145</v>
      </c>
      <c r="D1210" s="32" t="s">
        <v>3131</v>
      </c>
      <c r="E1210" s="32" t="s">
        <v>3146</v>
      </c>
      <c r="F1210" s="32" t="s">
        <v>3147</v>
      </c>
      <c r="G1210" s="33" t="s">
        <v>119</v>
      </c>
      <c r="H1210" s="34">
        <v>0</v>
      </c>
      <c r="I1210" s="33" t="s">
        <v>41</v>
      </c>
      <c r="J1210" s="33" t="s">
        <v>42</v>
      </c>
      <c r="K1210" s="33" t="s">
        <v>493</v>
      </c>
      <c r="L1210" s="33" t="s">
        <v>44</v>
      </c>
      <c r="M1210" s="33" t="s">
        <v>86</v>
      </c>
      <c r="N1210" s="33" t="s">
        <v>343</v>
      </c>
      <c r="O1210" s="33" t="s">
        <v>58</v>
      </c>
      <c r="P1210" s="33" t="s">
        <v>187</v>
      </c>
      <c r="Q1210" s="33" t="s">
        <v>188</v>
      </c>
      <c r="R1210" s="35">
        <v>10825</v>
      </c>
      <c r="S1210" s="35">
        <v>169</v>
      </c>
      <c r="T1210" s="36">
        <v>0</v>
      </c>
      <c r="U1210" s="37">
        <v>0</v>
      </c>
      <c r="V1210" s="38" t="s">
        <v>50</v>
      </c>
      <c r="W1210" s="33">
        <v>2016</v>
      </c>
      <c r="X1210" s="39" t="s">
        <v>900</v>
      </c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</row>
    <row r="1211" spans="1:102" ht="50.1" customHeight="1">
      <c r="A1211" s="30" t="s">
        <v>3148</v>
      </c>
      <c r="B1211" s="31" t="s">
        <v>35</v>
      </c>
      <c r="C1211" s="32" t="s">
        <v>3145</v>
      </c>
      <c r="D1211" s="32" t="s">
        <v>3131</v>
      </c>
      <c r="E1211" s="32" t="s">
        <v>3146</v>
      </c>
      <c r="F1211" s="32" t="s">
        <v>3147</v>
      </c>
      <c r="G1211" s="33" t="s">
        <v>119</v>
      </c>
      <c r="H1211" s="34">
        <v>0</v>
      </c>
      <c r="I1211" s="33" t="s">
        <v>41</v>
      </c>
      <c r="J1211" s="33" t="s">
        <v>42</v>
      </c>
      <c r="K1211" s="33" t="s">
        <v>493</v>
      </c>
      <c r="L1211" s="33" t="s">
        <v>44</v>
      </c>
      <c r="M1211" s="33" t="s">
        <v>86</v>
      </c>
      <c r="N1211" s="33" t="s">
        <v>223</v>
      </c>
      <c r="O1211" s="33" t="s">
        <v>58</v>
      </c>
      <c r="P1211" s="33" t="s">
        <v>187</v>
      </c>
      <c r="Q1211" s="33" t="s">
        <v>188</v>
      </c>
      <c r="R1211" s="35">
        <v>10825</v>
      </c>
      <c r="S1211" s="35">
        <v>270</v>
      </c>
      <c r="T1211" s="36">
        <v>0</v>
      </c>
      <c r="U1211" s="37">
        <v>0</v>
      </c>
      <c r="V1211" s="38" t="s">
        <v>50</v>
      </c>
      <c r="W1211" s="33">
        <v>2016</v>
      </c>
      <c r="X1211" s="39" t="s">
        <v>3135</v>
      </c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</row>
    <row r="1212" spans="1:102" ht="50.1" customHeight="1">
      <c r="A1212" s="30" t="s">
        <v>3149</v>
      </c>
      <c r="B1212" s="31" t="s">
        <v>35</v>
      </c>
      <c r="C1212" s="32" t="s">
        <v>3145</v>
      </c>
      <c r="D1212" s="32" t="s">
        <v>3131</v>
      </c>
      <c r="E1212" s="32" t="s">
        <v>3146</v>
      </c>
      <c r="F1212" s="32" t="s">
        <v>3147</v>
      </c>
      <c r="G1212" s="33" t="s">
        <v>119</v>
      </c>
      <c r="H1212" s="34">
        <v>0</v>
      </c>
      <c r="I1212" s="33" t="s">
        <v>41</v>
      </c>
      <c r="J1212" s="33" t="s">
        <v>42</v>
      </c>
      <c r="K1212" s="33" t="s">
        <v>3137</v>
      </c>
      <c r="L1212" s="33" t="s">
        <v>44</v>
      </c>
      <c r="M1212" s="33" t="s">
        <v>86</v>
      </c>
      <c r="N1212" s="33" t="s">
        <v>223</v>
      </c>
      <c r="O1212" s="33" t="s">
        <v>58</v>
      </c>
      <c r="P1212" s="33" t="s">
        <v>187</v>
      </c>
      <c r="Q1212" s="33" t="s">
        <v>188</v>
      </c>
      <c r="R1212" s="35">
        <v>10825</v>
      </c>
      <c r="S1212" s="35">
        <v>300</v>
      </c>
      <c r="T1212" s="36">
        <f>R1212*S1212</f>
        <v>3247500</v>
      </c>
      <c r="U1212" s="37">
        <f>T1212*1.12</f>
        <v>3637200.0000000005</v>
      </c>
      <c r="V1212" s="38" t="s">
        <v>50</v>
      </c>
      <c r="W1212" s="33">
        <v>2016</v>
      </c>
      <c r="X1212" s="39" t="s">
        <v>50</v>
      </c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</row>
    <row r="1213" spans="1:102" ht="50.1" customHeight="1">
      <c r="A1213" s="30" t="s">
        <v>3150</v>
      </c>
      <c r="B1213" s="31" t="s">
        <v>35</v>
      </c>
      <c r="C1213" s="32" t="s">
        <v>3151</v>
      </c>
      <c r="D1213" s="32" t="s">
        <v>3131</v>
      </c>
      <c r="E1213" s="32" t="s">
        <v>3152</v>
      </c>
      <c r="F1213" s="32" t="s">
        <v>3153</v>
      </c>
      <c r="G1213" s="33" t="s">
        <v>119</v>
      </c>
      <c r="H1213" s="34">
        <v>0</v>
      </c>
      <c r="I1213" s="33" t="s">
        <v>41</v>
      </c>
      <c r="J1213" s="33" t="s">
        <v>42</v>
      </c>
      <c r="K1213" s="33" t="s">
        <v>493</v>
      </c>
      <c r="L1213" s="33" t="s">
        <v>44</v>
      </c>
      <c r="M1213" s="33" t="s">
        <v>86</v>
      </c>
      <c r="N1213" s="33" t="s">
        <v>343</v>
      </c>
      <c r="O1213" s="33" t="s">
        <v>58</v>
      </c>
      <c r="P1213" s="33" t="s">
        <v>187</v>
      </c>
      <c r="Q1213" s="33" t="s">
        <v>188</v>
      </c>
      <c r="R1213" s="35">
        <v>300</v>
      </c>
      <c r="S1213" s="35">
        <v>277</v>
      </c>
      <c r="T1213" s="36">
        <v>0</v>
      </c>
      <c r="U1213" s="37">
        <v>0</v>
      </c>
      <c r="V1213" s="38" t="s">
        <v>50</v>
      </c>
      <c r="W1213" s="33">
        <v>2016</v>
      </c>
      <c r="X1213" s="39" t="s">
        <v>900</v>
      </c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</row>
    <row r="1214" spans="1:102" ht="50.1" customHeight="1">
      <c r="A1214" s="30" t="s">
        <v>3154</v>
      </c>
      <c r="B1214" s="31" t="s">
        <v>35</v>
      </c>
      <c r="C1214" s="32" t="s">
        <v>3151</v>
      </c>
      <c r="D1214" s="32" t="s">
        <v>3131</v>
      </c>
      <c r="E1214" s="32" t="s">
        <v>3152</v>
      </c>
      <c r="F1214" s="32" t="s">
        <v>3153</v>
      </c>
      <c r="G1214" s="33" t="s">
        <v>119</v>
      </c>
      <c r="H1214" s="34">
        <v>0</v>
      </c>
      <c r="I1214" s="33" t="s">
        <v>41</v>
      </c>
      <c r="J1214" s="33" t="s">
        <v>42</v>
      </c>
      <c r="K1214" s="33" t="s">
        <v>493</v>
      </c>
      <c r="L1214" s="33" t="s">
        <v>44</v>
      </c>
      <c r="M1214" s="33" t="s">
        <v>86</v>
      </c>
      <c r="N1214" s="33" t="s">
        <v>223</v>
      </c>
      <c r="O1214" s="33" t="s">
        <v>58</v>
      </c>
      <c r="P1214" s="33" t="s">
        <v>187</v>
      </c>
      <c r="Q1214" s="33" t="s">
        <v>188</v>
      </c>
      <c r="R1214" s="35">
        <v>300</v>
      </c>
      <c r="S1214" s="35">
        <v>355</v>
      </c>
      <c r="T1214" s="36">
        <v>0</v>
      </c>
      <c r="U1214" s="37">
        <v>0</v>
      </c>
      <c r="V1214" s="38" t="s">
        <v>50</v>
      </c>
      <c r="W1214" s="33">
        <v>2016</v>
      </c>
      <c r="X1214" s="39" t="s">
        <v>3135</v>
      </c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</row>
    <row r="1215" spans="1:102" ht="50.1" customHeight="1">
      <c r="A1215" s="30" t="s">
        <v>3155</v>
      </c>
      <c r="B1215" s="31" t="s">
        <v>35</v>
      </c>
      <c r="C1215" s="32" t="s">
        <v>3151</v>
      </c>
      <c r="D1215" s="32" t="s">
        <v>3131</v>
      </c>
      <c r="E1215" s="32" t="s">
        <v>3152</v>
      </c>
      <c r="F1215" s="32" t="s">
        <v>3153</v>
      </c>
      <c r="G1215" s="33" t="s">
        <v>119</v>
      </c>
      <c r="H1215" s="34">
        <v>0</v>
      </c>
      <c r="I1215" s="33" t="s">
        <v>41</v>
      </c>
      <c r="J1215" s="33" t="s">
        <v>42</v>
      </c>
      <c r="K1215" s="33" t="s">
        <v>3137</v>
      </c>
      <c r="L1215" s="33" t="s">
        <v>44</v>
      </c>
      <c r="M1215" s="33" t="s">
        <v>86</v>
      </c>
      <c r="N1215" s="33" t="s">
        <v>223</v>
      </c>
      <c r="O1215" s="33" t="s">
        <v>58</v>
      </c>
      <c r="P1215" s="33" t="s">
        <v>187</v>
      </c>
      <c r="Q1215" s="33" t="s">
        <v>188</v>
      </c>
      <c r="R1215" s="35">
        <v>300</v>
      </c>
      <c r="S1215" s="35">
        <v>375</v>
      </c>
      <c r="T1215" s="36">
        <f>R1215*S1215</f>
        <v>112500</v>
      </c>
      <c r="U1215" s="37">
        <f>T1215*1.12</f>
        <v>126000.00000000001</v>
      </c>
      <c r="V1215" s="38" t="s">
        <v>50</v>
      </c>
      <c r="W1215" s="33">
        <v>2016</v>
      </c>
      <c r="X1215" s="39" t="s">
        <v>50</v>
      </c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</row>
    <row r="1216" spans="1:102" ht="50.1" customHeight="1">
      <c r="A1216" s="30" t="s">
        <v>3156</v>
      </c>
      <c r="B1216" s="31" t="s">
        <v>35</v>
      </c>
      <c r="C1216" s="32" t="s">
        <v>3157</v>
      </c>
      <c r="D1216" s="32" t="s">
        <v>3131</v>
      </c>
      <c r="E1216" s="32" t="s">
        <v>3158</v>
      </c>
      <c r="F1216" s="32" t="s">
        <v>3159</v>
      </c>
      <c r="G1216" s="33" t="s">
        <v>119</v>
      </c>
      <c r="H1216" s="34">
        <v>0</v>
      </c>
      <c r="I1216" s="33" t="s">
        <v>41</v>
      </c>
      <c r="J1216" s="33" t="s">
        <v>42</v>
      </c>
      <c r="K1216" s="33" t="s">
        <v>493</v>
      </c>
      <c r="L1216" s="33" t="s">
        <v>44</v>
      </c>
      <c r="M1216" s="33" t="s">
        <v>86</v>
      </c>
      <c r="N1216" s="33" t="s">
        <v>343</v>
      </c>
      <c r="O1216" s="33" t="s">
        <v>58</v>
      </c>
      <c r="P1216" s="33" t="s">
        <v>187</v>
      </c>
      <c r="Q1216" s="33" t="s">
        <v>188</v>
      </c>
      <c r="R1216" s="35">
        <v>50</v>
      </c>
      <c r="S1216" s="35">
        <v>213</v>
      </c>
      <c r="T1216" s="36">
        <v>0</v>
      </c>
      <c r="U1216" s="37">
        <v>0</v>
      </c>
      <c r="V1216" s="38" t="s">
        <v>50</v>
      </c>
      <c r="W1216" s="33">
        <v>2016</v>
      </c>
      <c r="X1216" s="39" t="s">
        <v>900</v>
      </c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</row>
    <row r="1217" spans="1:102" ht="50.1" customHeight="1">
      <c r="A1217" s="30" t="s">
        <v>3160</v>
      </c>
      <c r="B1217" s="31" t="s">
        <v>35</v>
      </c>
      <c r="C1217" s="32" t="s">
        <v>3157</v>
      </c>
      <c r="D1217" s="32" t="s">
        <v>3131</v>
      </c>
      <c r="E1217" s="32" t="s">
        <v>3158</v>
      </c>
      <c r="F1217" s="32" t="s">
        <v>3159</v>
      </c>
      <c r="G1217" s="33" t="s">
        <v>119</v>
      </c>
      <c r="H1217" s="34">
        <v>0</v>
      </c>
      <c r="I1217" s="33" t="s">
        <v>41</v>
      </c>
      <c r="J1217" s="33" t="s">
        <v>42</v>
      </c>
      <c r="K1217" s="33" t="s">
        <v>493</v>
      </c>
      <c r="L1217" s="33" t="s">
        <v>44</v>
      </c>
      <c r="M1217" s="33" t="s">
        <v>86</v>
      </c>
      <c r="N1217" s="33" t="s">
        <v>223</v>
      </c>
      <c r="O1217" s="33" t="s">
        <v>58</v>
      </c>
      <c r="P1217" s="33" t="s">
        <v>187</v>
      </c>
      <c r="Q1217" s="33" t="s">
        <v>188</v>
      </c>
      <c r="R1217" s="35">
        <v>50</v>
      </c>
      <c r="S1217" s="35">
        <v>300</v>
      </c>
      <c r="T1217" s="36">
        <v>0</v>
      </c>
      <c r="U1217" s="37">
        <v>0</v>
      </c>
      <c r="V1217" s="38" t="s">
        <v>50</v>
      </c>
      <c r="W1217" s="33">
        <v>2016</v>
      </c>
      <c r="X1217" s="39" t="s">
        <v>3135</v>
      </c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</row>
    <row r="1218" spans="1:102" ht="50.1" customHeight="1">
      <c r="A1218" s="30" t="s">
        <v>3161</v>
      </c>
      <c r="B1218" s="31" t="s">
        <v>35</v>
      </c>
      <c r="C1218" s="32" t="s">
        <v>3157</v>
      </c>
      <c r="D1218" s="32" t="s">
        <v>3131</v>
      </c>
      <c r="E1218" s="32" t="s">
        <v>3158</v>
      </c>
      <c r="F1218" s="32" t="s">
        <v>3159</v>
      </c>
      <c r="G1218" s="33" t="s">
        <v>119</v>
      </c>
      <c r="H1218" s="34">
        <v>0</v>
      </c>
      <c r="I1218" s="33" t="s">
        <v>41</v>
      </c>
      <c r="J1218" s="33" t="s">
        <v>42</v>
      </c>
      <c r="K1218" s="33" t="s">
        <v>3137</v>
      </c>
      <c r="L1218" s="33" t="s">
        <v>44</v>
      </c>
      <c r="M1218" s="33" t="s">
        <v>86</v>
      </c>
      <c r="N1218" s="33" t="s">
        <v>223</v>
      </c>
      <c r="O1218" s="33" t="s">
        <v>58</v>
      </c>
      <c r="P1218" s="33" t="s">
        <v>187</v>
      </c>
      <c r="Q1218" s="33" t="s">
        <v>188</v>
      </c>
      <c r="R1218" s="35">
        <v>50</v>
      </c>
      <c r="S1218" s="35">
        <v>310</v>
      </c>
      <c r="T1218" s="36">
        <f>R1218*S1218</f>
        <v>15500</v>
      </c>
      <c r="U1218" s="37">
        <f>T1218*1.12</f>
        <v>17360</v>
      </c>
      <c r="V1218" s="38" t="s">
        <v>50</v>
      </c>
      <c r="W1218" s="33">
        <v>2016</v>
      </c>
      <c r="X1218" s="39" t="s">
        <v>50</v>
      </c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</row>
    <row r="1219" spans="1:102" ht="50.1" customHeight="1">
      <c r="A1219" s="30" t="s">
        <v>3162</v>
      </c>
      <c r="B1219" s="31" t="s">
        <v>35</v>
      </c>
      <c r="C1219" s="32" t="s">
        <v>3163</v>
      </c>
      <c r="D1219" s="32" t="s">
        <v>3131</v>
      </c>
      <c r="E1219" s="32" t="s">
        <v>3164</v>
      </c>
      <c r="F1219" s="32" t="s">
        <v>3165</v>
      </c>
      <c r="G1219" s="33" t="s">
        <v>119</v>
      </c>
      <c r="H1219" s="34">
        <v>0</v>
      </c>
      <c r="I1219" s="33" t="s">
        <v>41</v>
      </c>
      <c r="J1219" s="33" t="s">
        <v>42</v>
      </c>
      <c r="K1219" s="33" t="s">
        <v>493</v>
      </c>
      <c r="L1219" s="33" t="s">
        <v>44</v>
      </c>
      <c r="M1219" s="33" t="s">
        <v>86</v>
      </c>
      <c r="N1219" s="33" t="s">
        <v>343</v>
      </c>
      <c r="O1219" s="33" t="s">
        <v>58</v>
      </c>
      <c r="P1219" s="33" t="s">
        <v>187</v>
      </c>
      <c r="Q1219" s="33" t="s">
        <v>188</v>
      </c>
      <c r="R1219" s="35">
        <v>220</v>
      </c>
      <c r="S1219" s="35">
        <v>213</v>
      </c>
      <c r="T1219" s="36">
        <v>0</v>
      </c>
      <c r="U1219" s="37">
        <v>0</v>
      </c>
      <c r="V1219" s="38" t="s">
        <v>50</v>
      </c>
      <c r="W1219" s="33">
        <v>2016</v>
      </c>
      <c r="X1219" s="39" t="s">
        <v>900</v>
      </c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</row>
    <row r="1220" spans="1:102" ht="50.1" customHeight="1">
      <c r="A1220" s="30" t="s">
        <v>3166</v>
      </c>
      <c r="B1220" s="31" t="s">
        <v>35</v>
      </c>
      <c r="C1220" s="32" t="s">
        <v>3163</v>
      </c>
      <c r="D1220" s="32" t="s">
        <v>3131</v>
      </c>
      <c r="E1220" s="32" t="s">
        <v>3164</v>
      </c>
      <c r="F1220" s="32" t="s">
        <v>3165</v>
      </c>
      <c r="G1220" s="33" t="s">
        <v>119</v>
      </c>
      <c r="H1220" s="34">
        <v>0</v>
      </c>
      <c r="I1220" s="33" t="s">
        <v>41</v>
      </c>
      <c r="J1220" s="33" t="s">
        <v>42</v>
      </c>
      <c r="K1220" s="33" t="s">
        <v>493</v>
      </c>
      <c r="L1220" s="33" t="s">
        <v>44</v>
      </c>
      <c r="M1220" s="33" t="s">
        <v>86</v>
      </c>
      <c r="N1220" s="33" t="s">
        <v>223</v>
      </c>
      <c r="O1220" s="33" t="s">
        <v>58</v>
      </c>
      <c r="P1220" s="33" t="s">
        <v>187</v>
      </c>
      <c r="Q1220" s="33" t="s">
        <v>188</v>
      </c>
      <c r="R1220" s="35">
        <v>220</v>
      </c>
      <c r="S1220" s="35">
        <v>320</v>
      </c>
      <c r="T1220" s="36">
        <v>0</v>
      </c>
      <c r="U1220" s="37">
        <v>0</v>
      </c>
      <c r="V1220" s="38" t="s">
        <v>50</v>
      </c>
      <c r="W1220" s="33">
        <v>2016</v>
      </c>
      <c r="X1220" s="39" t="s">
        <v>3135</v>
      </c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</row>
    <row r="1221" spans="1:102" ht="50.1" customHeight="1">
      <c r="A1221" s="30" t="s">
        <v>3167</v>
      </c>
      <c r="B1221" s="31" t="s">
        <v>35</v>
      </c>
      <c r="C1221" s="32" t="s">
        <v>3163</v>
      </c>
      <c r="D1221" s="32" t="s">
        <v>3131</v>
      </c>
      <c r="E1221" s="32" t="s">
        <v>3164</v>
      </c>
      <c r="F1221" s="32" t="s">
        <v>3165</v>
      </c>
      <c r="G1221" s="33" t="s">
        <v>119</v>
      </c>
      <c r="H1221" s="34">
        <v>0</v>
      </c>
      <c r="I1221" s="33" t="s">
        <v>41</v>
      </c>
      <c r="J1221" s="33" t="s">
        <v>42</v>
      </c>
      <c r="K1221" s="33" t="s">
        <v>3137</v>
      </c>
      <c r="L1221" s="33" t="s">
        <v>44</v>
      </c>
      <c r="M1221" s="33" t="s">
        <v>86</v>
      </c>
      <c r="N1221" s="33" t="s">
        <v>223</v>
      </c>
      <c r="O1221" s="33" t="s">
        <v>58</v>
      </c>
      <c r="P1221" s="33" t="s">
        <v>187</v>
      </c>
      <c r="Q1221" s="33" t="s">
        <v>188</v>
      </c>
      <c r="R1221" s="35">
        <v>220</v>
      </c>
      <c r="S1221" s="35">
        <v>390</v>
      </c>
      <c r="T1221" s="36">
        <f>R1221*S1221</f>
        <v>85800</v>
      </c>
      <c r="U1221" s="37">
        <f>T1221*1.12</f>
        <v>96096.000000000015</v>
      </c>
      <c r="V1221" s="38" t="s">
        <v>50</v>
      </c>
      <c r="W1221" s="33">
        <v>2016</v>
      </c>
      <c r="X1221" s="39" t="s">
        <v>50</v>
      </c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</row>
    <row r="1222" spans="1:102" ht="50.1" customHeight="1">
      <c r="A1222" s="30" t="s">
        <v>3168</v>
      </c>
      <c r="B1222" s="31" t="s">
        <v>35</v>
      </c>
      <c r="C1222" s="32" t="s">
        <v>3169</v>
      </c>
      <c r="D1222" s="32" t="s">
        <v>3131</v>
      </c>
      <c r="E1222" s="32" t="s">
        <v>3170</v>
      </c>
      <c r="F1222" s="32" t="s">
        <v>3171</v>
      </c>
      <c r="G1222" s="33" t="s">
        <v>119</v>
      </c>
      <c r="H1222" s="34">
        <v>0</v>
      </c>
      <c r="I1222" s="33" t="s">
        <v>41</v>
      </c>
      <c r="J1222" s="33" t="s">
        <v>42</v>
      </c>
      <c r="K1222" s="33" t="s">
        <v>493</v>
      </c>
      <c r="L1222" s="33" t="s">
        <v>44</v>
      </c>
      <c r="M1222" s="33" t="s">
        <v>86</v>
      </c>
      <c r="N1222" s="33" t="s">
        <v>343</v>
      </c>
      <c r="O1222" s="33" t="s">
        <v>58</v>
      </c>
      <c r="P1222" s="33" t="s">
        <v>187</v>
      </c>
      <c r="Q1222" s="33" t="s">
        <v>188</v>
      </c>
      <c r="R1222" s="35">
        <v>40485.5</v>
      </c>
      <c r="S1222" s="35">
        <v>129</v>
      </c>
      <c r="T1222" s="36">
        <v>0</v>
      </c>
      <c r="U1222" s="37">
        <v>0</v>
      </c>
      <c r="V1222" s="38" t="s">
        <v>50</v>
      </c>
      <c r="W1222" s="33">
        <v>2016</v>
      </c>
      <c r="X1222" s="39" t="s">
        <v>900</v>
      </c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</row>
    <row r="1223" spans="1:102" ht="50.1" customHeight="1">
      <c r="A1223" s="30" t="s">
        <v>3172</v>
      </c>
      <c r="B1223" s="31" t="s">
        <v>35</v>
      </c>
      <c r="C1223" s="32" t="s">
        <v>3169</v>
      </c>
      <c r="D1223" s="32" t="s">
        <v>3131</v>
      </c>
      <c r="E1223" s="32" t="s">
        <v>3170</v>
      </c>
      <c r="F1223" s="32" t="s">
        <v>3171</v>
      </c>
      <c r="G1223" s="33" t="s">
        <v>119</v>
      </c>
      <c r="H1223" s="34">
        <v>0</v>
      </c>
      <c r="I1223" s="33" t="s">
        <v>41</v>
      </c>
      <c r="J1223" s="33" t="s">
        <v>42</v>
      </c>
      <c r="K1223" s="33" t="s">
        <v>493</v>
      </c>
      <c r="L1223" s="33" t="s">
        <v>44</v>
      </c>
      <c r="M1223" s="33" t="s">
        <v>86</v>
      </c>
      <c r="N1223" s="33" t="s">
        <v>223</v>
      </c>
      <c r="O1223" s="33" t="s">
        <v>58</v>
      </c>
      <c r="P1223" s="33" t="s">
        <v>187</v>
      </c>
      <c r="Q1223" s="33" t="s">
        <v>188</v>
      </c>
      <c r="R1223" s="35">
        <v>40485.5</v>
      </c>
      <c r="S1223" s="35">
        <v>205</v>
      </c>
      <c r="T1223" s="36">
        <v>0</v>
      </c>
      <c r="U1223" s="37">
        <v>0</v>
      </c>
      <c r="V1223" s="38" t="s">
        <v>50</v>
      </c>
      <c r="W1223" s="33">
        <v>2016</v>
      </c>
      <c r="X1223" s="39" t="s">
        <v>3135</v>
      </c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</row>
    <row r="1224" spans="1:102" ht="50.1" customHeight="1">
      <c r="A1224" s="30" t="s">
        <v>3173</v>
      </c>
      <c r="B1224" s="31" t="s">
        <v>35</v>
      </c>
      <c r="C1224" s="32" t="s">
        <v>3169</v>
      </c>
      <c r="D1224" s="32" t="s">
        <v>3131</v>
      </c>
      <c r="E1224" s="32" t="s">
        <v>3170</v>
      </c>
      <c r="F1224" s="32" t="s">
        <v>3171</v>
      </c>
      <c r="G1224" s="33" t="s">
        <v>119</v>
      </c>
      <c r="H1224" s="34">
        <v>0</v>
      </c>
      <c r="I1224" s="33" t="s">
        <v>41</v>
      </c>
      <c r="J1224" s="33" t="s">
        <v>42</v>
      </c>
      <c r="K1224" s="33" t="s">
        <v>3137</v>
      </c>
      <c r="L1224" s="33" t="s">
        <v>44</v>
      </c>
      <c r="M1224" s="33" t="s">
        <v>86</v>
      </c>
      <c r="N1224" s="33" t="s">
        <v>223</v>
      </c>
      <c r="O1224" s="33" t="s">
        <v>58</v>
      </c>
      <c r="P1224" s="33" t="s">
        <v>187</v>
      </c>
      <c r="Q1224" s="33" t="s">
        <v>188</v>
      </c>
      <c r="R1224" s="35">
        <v>40485.5</v>
      </c>
      <c r="S1224" s="35">
        <v>230</v>
      </c>
      <c r="T1224" s="36">
        <f>R1224*S1224</f>
        <v>9311665</v>
      </c>
      <c r="U1224" s="37">
        <f>T1224*1.12</f>
        <v>10429064.800000001</v>
      </c>
      <c r="V1224" s="38" t="s">
        <v>50</v>
      </c>
      <c r="W1224" s="33">
        <v>2016</v>
      </c>
      <c r="X1224" s="39" t="s">
        <v>50</v>
      </c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</row>
    <row r="1225" spans="1:102" ht="50.1" customHeight="1">
      <c r="A1225" s="30" t="s">
        <v>3174</v>
      </c>
      <c r="B1225" s="31" t="s">
        <v>35</v>
      </c>
      <c r="C1225" s="32" t="s">
        <v>3175</v>
      </c>
      <c r="D1225" s="32" t="s">
        <v>3131</v>
      </c>
      <c r="E1225" s="32" t="s">
        <v>3176</v>
      </c>
      <c r="F1225" s="32" t="s">
        <v>3177</v>
      </c>
      <c r="G1225" s="33" t="s">
        <v>119</v>
      </c>
      <c r="H1225" s="34">
        <v>0</v>
      </c>
      <c r="I1225" s="33" t="s">
        <v>41</v>
      </c>
      <c r="J1225" s="33" t="s">
        <v>42</v>
      </c>
      <c r="K1225" s="33" t="s">
        <v>493</v>
      </c>
      <c r="L1225" s="33" t="s">
        <v>44</v>
      </c>
      <c r="M1225" s="33" t="s">
        <v>86</v>
      </c>
      <c r="N1225" s="33" t="s">
        <v>343</v>
      </c>
      <c r="O1225" s="33" t="s">
        <v>58</v>
      </c>
      <c r="P1225" s="33" t="s">
        <v>187</v>
      </c>
      <c r="Q1225" s="33" t="s">
        <v>188</v>
      </c>
      <c r="R1225" s="35">
        <v>649.5</v>
      </c>
      <c r="S1225" s="35">
        <v>240</v>
      </c>
      <c r="T1225" s="36">
        <v>0</v>
      </c>
      <c r="U1225" s="37">
        <v>0</v>
      </c>
      <c r="V1225" s="38" t="s">
        <v>50</v>
      </c>
      <c r="W1225" s="33">
        <v>2016</v>
      </c>
      <c r="X1225" s="39" t="s">
        <v>900</v>
      </c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</row>
    <row r="1226" spans="1:102" ht="50.1" customHeight="1">
      <c r="A1226" s="30" t="s">
        <v>3178</v>
      </c>
      <c r="B1226" s="31" t="s">
        <v>35</v>
      </c>
      <c r="C1226" s="32" t="s">
        <v>3175</v>
      </c>
      <c r="D1226" s="32" t="s">
        <v>3131</v>
      </c>
      <c r="E1226" s="32" t="s">
        <v>3176</v>
      </c>
      <c r="F1226" s="32" t="s">
        <v>3177</v>
      </c>
      <c r="G1226" s="33" t="s">
        <v>119</v>
      </c>
      <c r="H1226" s="34">
        <v>0</v>
      </c>
      <c r="I1226" s="33" t="s">
        <v>41</v>
      </c>
      <c r="J1226" s="33" t="s">
        <v>42</v>
      </c>
      <c r="K1226" s="33" t="s">
        <v>493</v>
      </c>
      <c r="L1226" s="33" t="s">
        <v>44</v>
      </c>
      <c r="M1226" s="33" t="s">
        <v>86</v>
      </c>
      <c r="N1226" s="33" t="s">
        <v>223</v>
      </c>
      <c r="O1226" s="33" t="s">
        <v>58</v>
      </c>
      <c r="P1226" s="33" t="s">
        <v>187</v>
      </c>
      <c r="Q1226" s="33" t="s">
        <v>188</v>
      </c>
      <c r="R1226" s="35">
        <v>649.5</v>
      </c>
      <c r="S1226" s="35">
        <v>250</v>
      </c>
      <c r="T1226" s="36">
        <v>0</v>
      </c>
      <c r="U1226" s="37">
        <v>0</v>
      </c>
      <c r="V1226" s="38" t="s">
        <v>50</v>
      </c>
      <c r="W1226" s="33">
        <v>2016</v>
      </c>
      <c r="X1226" s="39" t="s">
        <v>1033</v>
      </c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</row>
    <row r="1227" spans="1:102" ht="50.1" customHeight="1">
      <c r="A1227" s="30" t="s">
        <v>3179</v>
      </c>
      <c r="B1227" s="31" t="s">
        <v>35</v>
      </c>
      <c r="C1227" s="32" t="s">
        <v>3175</v>
      </c>
      <c r="D1227" s="32" t="s">
        <v>3131</v>
      </c>
      <c r="E1227" s="32" t="s">
        <v>3176</v>
      </c>
      <c r="F1227" s="32" t="s">
        <v>3177</v>
      </c>
      <c r="G1227" s="33" t="s">
        <v>119</v>
      </c>
      <c r="H1227" s="34">
        <v>0</v>
      </c>
      <c r="I1227" s="33" t="s">
        <v>41</v>
      </c>
      <c r="J1227" s="33" t="s">
        <v>42</v>
      </c>
      <c r="K1227" s="33" t="s">
        <v>3137</v>
      </c>
      <c r="L1227" s="33" t="s">
        <v>44</v>
      </c>
      <c r="M1227" s="33" t="s">
        <v>86</v>
      </c>
      <c r="N1227" s="33" t="s">
        <v>223</v>
      </c>
      <c r="O1227" s="33" t="s">
        <v>58</v>
      </c>
      <c r="P1227" s="33" t="s">
        <v>187</v>
      </c>
      <c r="Q1227" s="33" t="s">
        <v>188</v>
      </c>
      <c r="R1227" s="35">
        <v>649.5</v>
      </c>
      <c r="S1227" s="35">
        <v>250</v>
      </c>
      <c r="T1227" s="36">
        <f>R1227*S1227</f>
        <v>162375</v>
      </c>
      <c r="U1227" s="37">
        <f>T1227*1.12</f>
        <v>181860.00000000003</v>
      </c>
      <c r="V1227" s="38" t="s">
        <v>50</v>
      </c>
      <c r="W1227" s="33">
        <v>2016</v>
      </c>
      <c r="X1227" s="39" t="s">
        <v>50</v>
      </c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</row>
    <row r="1228" spans="1:102" ht="50.1" customHeight="1">
      <c r="A1228" s="30" t="s">
        <v>3180</v>
      </c>
      <c r="B1228" s="31" t="s">
        <v>35</v>
      </c>
      <c r="C1228" s="32" t="s">
        <v>3181</v>
      </c>
      <c r="D1228" s="32" t="s">
        <v>3131</v>
      </c>
      <c r="E1228" s="32" t="s">
        <v>3182</v>
      </c>
      <c r="F1228" s="32" t="s">
        <v>3183</v>
      </c>
      <c r="G1228" s="33" t="s">
        <v>119</v>
      </c>
      <c r="H1228" s="34">
        <v>0</v>
      </c>
      <c r="I1228" s="33" t="s">
        <v>41</v>
      </c>
      <c r="J1228" s="33" t="s">
        <v>42</v>
      </c>
      <c r="K1228" s="33" t="s">
        <v>493</v>
      </c>
      <c r="L1228" s="33" t="s">
        <v>44</v>
      </c>
      <c r="M1228" s="33" t="s">
        <v>86</v>
      </c>
      <c r="N1228" s="33" t="s">
        <v>343</v>
      </c>
      <c r="O1228" s="33" t="s">
        <v>58</v>
      </c>
      <c r="P1228" s="33" t="s">
        <v>187</v>
      </c>
      <c r="Q1228" s="33" t="s">
        <v>188</v>
      </c>
      <c r="R1228" s="35">
        <v>420</v>
      </c>
      <c r="S1228" s="35">
        <v>186</v>
      </c>
      <c r="T1228" s="36">
        <v>0</v>
      </c>
      <c r="U1228" s="37">
        <v>0</v>
      </c>
      <c r="V1228" s="38" t="s">
        <v>50</v>
      </c>
      <c r="W1228" s="33">
        <v>2016</v>
      </c>
      <c r="X1228" s="39" t="s">
        <v>900</v>
      </c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</row>
    <row r="1229" spans="1:102" ht="50.1" customHeight="1">
      <c r="A1229" s="30" t="s">
        <v>3184</v>
      </c>
      <c r="B1229" s="31" t="s">
        <v>35</v>
      </c>
      <c r="C1229" s="32" t="s">
        <v>3181</v>
      </c>
      <c r="D1229" s="32" t="s">
        <v>3131</v>
      </c>
      <c r="E1229" s="32" t="s">
        <v>3182</v>
      </c>
      <c r="F1229" s="32" t="s">
        <v>3183</v>
      </c>
      <c r="G1229" s="33" t="s">
        <v>119</v>
      </c>
      <c r="H1229" s="34">
        <v>0</v>
      </c>
      <c r="I1229" s="33" t="s">
        <v>41</v>
      </c>
      <c r="J1229" s="33" t="s">
        <v>42</v>
      </c>
      <c r="K1229" s="33" t="s">
        <v>493</v>
      </c>
      <c r="L1229" s="33" t="s">
        <v>44</v>
      </c>
      <c r="M1229" s="33" t="s">
        <v>86</v>
      </c>
      <c r="N1229" s="33" t="s">
        <v>223</v>
      </c>
      <c r="O1229" s="33" t="s">
        <v>58</v>
      </c>
      <c r="P1229" s="33" t="s">
        <v>187</v>
      </c>
      <c r="Q1229" s="33" t="s">
        <v>188</v>
      </c>
      <c r="R1229" s="35">
        <v>420</v>
      </c>
      <c r="S1229" s="35">
        <v>268</v>
      </c>
      <c r="T1229" s="36">
        <v>0</v>
      </c>
      <c r="U1229" s="37">
        <v>0</v>
      </c>
      <c r="V1229" s="38" t="s">
        <v>50</v>
      </c>
      <c r="W1229" s="33">
        <v>2016</v>
      </c>
      <c r="X1229" s="39" t="s">
        <v>1033</v>
      </c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</row>
    <row r="1230" spans="1:102" ht="50.1" customHeight="1">
      <c r="A1230" s="30" t="s">
        <v>3185</v>
      </c>
      <c r="B1230" s="31" t="s">
        <v>35</v>
      </c>
      <c r="C1230" s="32" t="s">
        <v>3181</v>
      </c>
      <c r="D1230" s="32" t="s">
        <v>3131</v>
      </c>
      <c r="E1230" s="32" t="s">
        <v>3182</v>
      </c>
      <c r="F1230" s="32" t="s">
        <v>3183</v>
      </c>
      <c r="G1230" s="33" t="s">
        <v>119</v>
      </c>
      <c r="H1230" s="34">
        <v>0</v>
      </c>
      <c r="I1230" s="33" t="s">
        <v>41</v>
      </c>
      <c r="J1230" s="33" t="s">
        <v>42</v>
      </c>
      <c r="K1230" s="33" t="s">
        <v>3137</v>
      </c>
      <c r="L1230" s="33" t="s">
        <v>44</v>
      </c>
      <c r="M1230" s="33" t="s">
        <v>86</v>
      </c>
      <c r="N1230" s="33" t="s">
        <v>223</v>
      </c>
      <c r="O1230" s="33" t="s">
        <v>58</v>
      </c>
      <c r="P1230" s="33" t="s">
        <v>187</v>
      </c>
      <c r="Q1230" s="33" t="s">
        <v>188</v>
      </c>
      <c r="R1230" s="35">
        <v>420</v>
      </c>
      <c r="S1230" s="35">
        <v>268</v>
      </c>
      <c r="T1230" s="36">
        <f>R1230*S1230</f>
        <v>112560</v>
      </c>
      <c r="U1230" s="37">
        <f>T1230*1.12</f>
        <v>126067.20000000001</v>
      </c>
      <c r="V1230" s="38" t="s">
        <v>50</v>
      </c>
      <c r="W1230" s="33">
        <v>2016</v>
      </c>
      <c r="X1230" s="39" t="s">
        <v>50</v>
      </c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</row>
    <row r="1231" spans="1:102" ht="50.1" customHeight="1">
      <c r="A1231" s="30" t="s">
        <v>3186</v>
      </c>
      <c r="B1231" s="31" t="s">
        <v>35</v>
      </c>
      <c r="C1231" s="32" t="s">
        <v>3187</v>
      </c>
      <c r="D1231" s="32" t="s">
        <v>3131</v>
      </c>
      <c r="E1231" s="32" t="s">
        <v>3188</v>
      </c>
      <c r="F1231" s="32" t="s">
        <v>3189</v>
      </c>
      <c r="G1231" s="33" t="s">
        <v>119</v>
      </c>
      <c r="H1231" s="34">
        <v>0</v>
      </c>
      <c r="I1231" s="33" t="s">
        <v>41</v>
      </c>
      <c r="J1231" s="33" t="s">
        <v>42</v>
      </c>
      <c r="K1231" s="33" t="s">
        <v>493</v>
      </c>
      <c r="L1231" s="33" t="s">
        <v>44</v>
      </c>
      <c r="M1231" s="33" t="s">
        <v>86</v>
      </c>
      <c r="N1231" s="33" t="s">
        <v>343</v>
      </c>
      <c r="O1231" s="33" t="s">
        <v>58</v>
      </c>
      <c r="P1231" s="33" t="s">
        <v>187</v>
      </c>
      <c r="Q1231" s="33" t="s">
        <v>188</v>
      </c>
      <c r="R1231" s="35">
        <v>10000</v>
      </c>
      <c r="S1231" s="35">
        <v>186</v>
      </c>
      <c r="T1231" s="36">
        <v>0</v>
      </c>
      <c r="U1231" s="37">
        <v>0</v>
      </c>
      <c r="V1231" s="38" t="s">
        <v>50</v>
      </c>
      <c r="W1231" s="33">
        <v>2016</v>
      </c>
      <c r="X1231" s="39" t="s">
        <v>900</v>
      </c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</row>
    <row r="1232" spans="1:102" ht="50.1" customHeight="1">
      <c r="A1232" s="30" t="s">
        <v>3190</v>
      </c>
      <c r="B1232" s="31" t="s">
        <v>35</v>
      </c>
      <c r="C1232" s="32" t="s">
        <v>3187</v>
      </c>
      <c r="D1232" s="32" t="s">
        <v>3131</v>
      </c>
      <c r="E1232" s="32" t="s">
        <v>3188</v>
      </c>
      <c r="F1232" s="32" t="s">
        <v>3189</v>
      </c>
      <c r="G1232" s="33" t="s">
        <v>119</v>
      </c>
      <c r="H1232" s="34">
        <v>0</v>
      </c>
      <c r="I1232" s="33" t="s">
        <v>41</v>
      </c>
      <c r="J1232" s="33" t="s">
        <v>42</v>
      </c>
      <c r="K1232" s="33" t="s">
        <v>493</v>
      </c>
      <c r="L1232" s="33" t="s">
        <v>44</v>
      </c>
      <c r="M1232" s="33" t="s">
        <v>86</v>
      </c>
      <c r="N1232" s="33" t="s">
        <v>223</v>
      </c>
      <c r="O1232" s="33" t="s">
        <v>58</v>
      </c>
      <c r="P1232" s="33" t="s">
        <v>187</v>
      </c>
      <c r="Q1232" s="33" t="s">
        <v>188</v>
      </c>
      <c r="R1232" s="35">
        <v>10000</v>
      </c>
      <c r="S1232" s="35">
        <v>400</v>
      </c>
      <c r="T1232" s="36">
        <v>0</v>
      </c>
      <c r="U1232" s="37">
        <v>0</v>
      </c>
      <c r="V1232" s="38" t="s">
        <v>50</v>
      </c>
      <c r="W1232" s="33">
        <v>2016</v>
      </c>
      <c r="X1232" s="39" t="s">
        <v>1033</v>
      </c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</row>
    <row r="1233" spans="1:102" ht="50.1" customHeight="1">
      <c r="A1233" s="30" t="s">
        <v>3191</v>
      </c>
      <c r="B1233" s="31" t="s">
        <v>35</v>
      </c>
      <c r="C1233" s="32" t="s">
        <v>3187</v>
      </c>
      <c r="D1233" s="32" t="s">
        <v>3131</v>
      </c>
      <c r="E1233" s="32" t="s">
        <v>3188</v>
      </c>
      <c r="F1233" s="32" t="s">
        <v>3189</v>
      </c>
      <c r="G1233" s="33" t="s">
        <v>119</v>
      </c>
      <c r="H1233" s="34">
        <v>0</v>
      </c>
      <c r="I1233" s="33" t="s">
        <v>41</v>
      </c>
      <c r="J1233" s="33" t="s">
        <v>42</v>
      </c>
      <c r="K1233" s="33" t="s">
        <v>3137</v>
      </c>
      <c r="L1233" s="33" t="s">
        <v>44</v>
      </c>
      <c r="M1233" s="33" t="s">
        <v>86</v>
      </c>
      <c r="N1233" s="33" t="s">
        <v>223</v>
      </c>
      <c r="O1233" s="33" t="s">
        <v>58</v>
      </c>
      <c r="P1233" s="33" t="s">
        <v>187</v>
      </c>
      <c r="Q1233" s="33" t="s">
        <v>188</v>
      </c>
      <c r="R1233" s="35">
        <v>10000</v>
      </c>
      <c r="S1233" s="35">
        <v>400</v>
      </c>
      <c r="T1233" s="36">
        <f>R1233*S1233</f>
        <v>4000000</v>
      </c>
      <c r="U1233" s="37">
        <f>T1233*1.12</f>
        <v>4480000</v>
      </c>
      <c r="V1233" s="38" t="s">
        <v>50</v>
      </c>
      <c r="W1233" s="33">
        <v>2016</v>
      </c>
      <c r="X1233" s="39" t="s">
        <v>50</v>
      </c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</row>
    <row r="1234" spans="1:102" ht="50.1" customHeight="1">
      <c r="A1234" s="30" t="s">
        <v>3192</v>
      </c>
      <c r="B1234" s="31" t="s">
        <v>35</v>
      </c>
      <c r="C1234" s="32" t="s">
        <v>3193</v>
      </c>
      <c r="D1234" s="32" t="s">
        <v>3131</v>
      </c>
      <c r="E1234" s="32" t="s">
        <v>3194</v>
      </c>
      <c r="F1234" s="32" t="s">
        <v>3195</v>
      </c>
      <c r="G1234" s="33" t="s">
        <v>119</v>
      </c>
      <c r="H1234" s="34">
        <v>0</v>
      </c>
      <c r="I1234" s="33" t="s">
        <v>41</v>
      </c>
      <c r="J1234" s="33" t="s">
        <v>42</v>
      </c>
      <c r="K1234" s="33" t="s">
        <v>493</v>
      </c>
      <c r="L1234" s="33" t="s">
        <v>44</v>
      </c>
      <c r="M1234" s="33" t="s">
        <v>86</v>
      </c>
      <c r="N1234" s="33" t="s">
        <v>343</v>
      </c>
      <c r="O1234" s="33" t="s">
        <v>58</v>
      </c>
      <c r="P1234" s="33" t="s">
        <v>187</v>
      </c>
      <c r="Q1234" s="33" t="s">
        <v>188</v>
      </c>
      <c r="R1234" s="35">
        <v>216.5</v>
      </c>
      <c r="S1234" s="35">
        <v>186</v>
      </c>
      <c r="T1234" s="36">
        <v>0</v>
      </c>
      <c r="U1234" s="37">
        <v>0</v>
      </c>
      <c r="V1234" s="38" t="s">
        <v>50</v>
      </c>
      <c r="W1234" s="33">
        <v>2016</v>
      </c>
      <c r="X1234" s="39" t="s">
        <v>900</v>
      </c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</row>
    <row r="1235" spans="1:102" ht="50.1" customHeight="1">
      <c r="A1235" s="30" t="s">
        <v>3196</v>
      </c>
      <c r="B1235" s="31" t="s">
        <v>35</v>
      </c>
      <c r="C1235" s="32" t="s">
        <v>3193</v>
      </c>
      <c r="D1235" s="32" t="s">
        <v>3131</v>
      </c>
      <c r="E1235" s="32" t="s">
        <v>3194</v>
      </c>
      <c r="F1235" s="32" t="s">
        <v>3195</v>
      </c>
      <c r="G1235" s="33" t="s">
        <v>119</v>
      </c>
      <c r="H1235" s="34">
        <v>0</v>
      </c>
      <c r="I1235" s="33" t="s">
        <v>41</v>
      </c>
      <c r="J1235" s="33" t="s">
        <v>42</v>
      </c>
      <c r="K1235" s="33" t="s">
        <v>493</v>
      </c>
      <c r="L1235" s="33" t="s">
        <v>44</v>
      </c>
      <c r="M1235" s="33" t="s">
        <v>86</v>
      </c>
      <c r="N1235" s="33" t="s">
        <v>223</v>
      </c>
      <c r="O1235" s="33" t="s">
        <v>58</v>
      </c>
      <c r="P1235" s="33" t="s">
        <v>187</v>
      </c>
      <c r="Q1235" s="33" t="s">
        <v>188</v>
      </c>
      <c r="R1235" s="35">
        <v>216.5</v>
      </c>
      <c r="S1235" s="35">
        <v>280</v>
      </c>
      <c r="T1235" s="36">
        <v>0</v>
      </c>
      <c r="U1235" s="37">
        <v>0</v>
      </c>
      <c r="V1235" s="38" t="s">
        <v>50</v>
      </c>
      <c r="W1235" s="33">
        <v>2016</v>
      </c>
      <c r="X1235" s="39" t="s">
        <v>1033</v>
      </c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</row>
    <row r="1236" spans="1:102" ht="50.1" customHeight="1">
      <c r="A1236" s="30" t="s">
        <v>3197</v>
      </c>
      <c r="B1236" s="31" t="s">
        <v>35</v>
      </c>
      <c r="C1236" s="32" t="s">
        <v>3193</v>
      </c>
      <c r="D1236" s="32" t="s">
        <v>3131</v>
      </c>
      <c r="E1236" s="32" t="s">
        <v>3194</v>
      </c>
      <c r="F1236" s="32" t="s">
        <v>3195</v>
      </c>
      <c r="G1236" s="33" t="s">
        <v>119</v>
      </c>
      <c r="H1236" s="34">
        <v>0</v>
      </c>
      <c r="I1236" s="33" t="s">
        <v>41</v>
      </c>
      <c r="J1236" s="33" t="s">
        <v>42</v>
      </c>
      <c r="K1236" s="33" t="s">
        <v>3137</v>
      </c>
      <c r="L1236" s="33" t="s">
        <v>44</v>
      </c>
      <c r="M1236" s="33" t="s">
        <v>86</v>
      </c>
      <c r="N1236" s="33" t="s">
        <v>223</v>
      </c>
      <c r="O1236" s="33" t="s">
        <v>58</v>
      </c>
      <c r="P1236" s="33" t="s">
        <v>187</v>
      </c>
      <c r="Q1236" s="33" t="s">
        <v>188</v>
      </c>
      <c r="R1236" s="35">
        <v>216.5</v>
      </c>
      <c r="S1236" s="35">
        <v>280</v>
      </c>
      <c r="T1236" s="36">
        <f>R1236*S1236</f>
        <v>60620</v>
      </c>
      <c r="U1236" s="37">
        <f>T1236*1.12</f>
        <v>67894.400000000009</v>
      </c>
      <c r="V1236" s="38" t="s">
        <v>50</v>
      </c>
      <c r="W1236" s="33">
        <v>2016</v>
      </c>
      <c r="X1236" s="39" t="s">
        <v>50</v>
      </c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</row>
    <row r="1237" spans="1:102" ht="50.1" customHeight="1">
      <c r="A1237" s="30" t="s">
        <v>3198</v>
      </c>
      <c r="B1237" s="31" t="s">
        <v>35</v>
      </c>
      <c r="C1237" s="32" t="s">
        <v>3199</v>
      </c>
      <c r="D1237" s="32" t="s">
        <v>3131</v>
      </c>
      <c r="E1237" s="32" t="s">
        <v>3200</v>
      </c>
      <c r="F1237" s="32" t="s">
        <v>3201</v>
      </c>
      <c r="G1237" s="33" t="s">
        <v>119</v>
      </c>
      <c r="H1237" s="34">
        <v>0</v>
      </c>
      <c r="I1237" s="33" t="s">
        <v>41</v>
      </c>
      <c r="J1237" s="33" t="s">
        <v>42</v>
      </c>
      <c r="K1237" s="33" t="s">
        <v>493</v>
      </c>
      <c r="L1237" s="33" t="s">
        <v>44</v>
      </c>
      <c r="M1237" s="33" t="s">
        <v>86</v>
      </c>
      <c r="N1237" s="33" t="s">
        <v>343</v>
      </c>
      <c r="O1237" s="33" t="s">
        <v>58</v>
      </c>
      <c r="P1237" s="33" t="s">
        <v>187</v>
      </c>
      <c r="Q1237" s="33" t="s">
        <v>188</v>
      </c>
      <c r="R1237" s="35">
        <v>2665</v>
      </c>
      <c r="S1237" s="35">
        <v>143</v>
      </c>
      <c r="T1237" s="36">
        <v>0</v>
      </c>
      <c r="U1237" s="37">
        <v>0</v>
      </c>
      <c r="V1237" s="38" t="s">
        <v>50</v>
      </c>
      <c r="W1237" s="33">
        <v>2016</v>
      </c>
      <c r="X1237" s="39" t="s">
        <v>900</v>
      </c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</row>
    <row r="1238" spans="1:102" ht="50.1" customHeight="1">
      <c r="A1238" s="30" t="s">
        <v>3202</v>
      </c>
      <c r="B1238" s="31" t="s">
        <v>35</v>
      </c>
      <c r="C1238" s="32" t="s">
        <v>3199</v>
      </c>
      <c r="D1238" s="32" t="s">
        <v>3131</v>
      </c>
      <c r="E1238" s="32" t="s">
        <v>3200</v>
      </c>
      <c r="F1238" s="32" t="s">
        <v>3201</v>
      </c>
      <c r="G1238" s="33" t="s">
        <v>119</v>
      </c>
      <c r="H1238" s="34">
        <v>0</v>
      </c>
      <c r="I1238" s="33" t="s">
        <v>41</v>
      </c>
      <c r="J1238" s="33" t="s">
        <v>42</v>
      </c>
      <c r="K1238" s="33" t="s">
        <v>493</v>
      </c>
      <c r="L1238" s="33" t="s">
        <v>44</v>
      </c>
      <c r="M1238" s="33" t="s">
        <v>86</v>
      </c>
      <c r="N1238" s="33" t="s">
        <v>223</v>
      </c>
      <c r="O1238" s="33" t="s">
        <v>58</v>
      </c>
      <c r="P1238" s="33" t="s">
        <v>187</v>
      </c>
      <c r="Q1238" s="33" t="s">
        <v>188</v>
      </c>
      <c r="R1238" s="35">
        <v>2665</v>
      </c>
      <c r="S1238" s="35">
        <v>205</v>
      </c>
      <c r="T1238" s="36">
        <v>0</v>
      </c>
      <c r="U1238" s="37">
        <v>0</v>
      </c>
      <c r="V1238" s="38" t="s">
        <v>50</v>
      </c>
      <c r="W1238" s="33">
        <v>2016</v>
      </c>
      <c r="X1238" s="39" t="s">
        <v>3135</v>
      </c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</row>
    <row r="1239" spans="1:102" ht="50.1" customHeight="1">
      <c r="A1239" s="30" t="s">
        <v>3203</v>
      </c>
      <c r="B1239" s="31" t="s">
        <v>35</v>
      </c>
      <c r="C1239" s="32" t="s">
        <v>3199</v>
      </c>
      <c r="D1239" s="32" t="s">
        <v>3131</v>
      </c>
      <c r="E1239" s="32" t="s">
        <v>3200</v>
      </c>
      <c r="F1239" s="32" t="s">
        <v>3201</v>
      </c>
      <c r="G1239" s="33" t="s">
        <v>119</v>
      </c>
      <c r="H1239" s="34">
        <v>0</v>
      </c>
      <c r="I1239" s="33" t="s">
        <v>41</v>
      </c>
      <c r="J1239" s="33" t="s">
        <v>42</v>
      </c>
      <c r="K1239" s="33" t="s">
        <v>3137</v>
      </c>
      <c r="L1239" s="33" t="s">
        <v>44</v>
      </c>
      <c r="M1239" s="33" t="s">
        <v>86</v>
      </c>
      <c r="N1239" s="33" t="s">
        <v>223</v>
      </c>
      <c r="O1239" s="33" t="s">
        <v>58</v>
      </c>
      <c r="P1239" s="33" t="s">
        <v>187</v>
      </c>
      <c r="Q1239" s="33" t="s">
        <v>188</v>
      </c>
      <c r="R1239" s="35">
        <v>2665</v>
      </c>
      <c r="S1239" s="35">
        <v>230</v>
      </c>
      <c r="T1239" s="36">
        <f>R1239*S1239</f>
        <v>612950</v>
      </c>
      <c r="U1239" s="37">
        <f>T1239*1.12</f>
        <v>686504.00000000012</v>
      </c>
      <c r="V1239" s="38" t="s">
        <v>50</v>
      </c>
      <c r="W1239" s="33">
        <v>2016</v>
      </c>
      <c r="X1239" s="39" t="s">
        <v>50</v>
      </c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</row>
    <row r="1240" spans="1:102" ht="50.1" customHeight="1">
      <c r="A1240" s="30" t="s">
        <v>3204</v>
      </c>
      <c r="B1240" s="31" t="s">
        <v>35</v>
      </c>
      <c r="C1240" s="32" t="s">
        <v>3205</v>
      </c>
      <c r="D1240" s="32" t="s">
        <v>3131</v>
      </c>
      <c r="E1240" s="32" t="s">
        <v>3206</v>
      </c>
      <c r="F1240" s="32" t="s">
        <v>3206</v>
      </c>
      <c r="G1240" s="33" t="s">
        <v>119</v>
      </c>
      <c r="H1240" s="34">
        <v>0</v>
      </c>
      <c r="I1240" s="33" t="s">
        <v>41</v>
      </c>
      <c r="J1240" s="33" t="s">
        <v>42</v>
      </c>
      <c r="K1240" s="33" t="s">
        <v>493</v>
      </c>
      <c r="L1240" s="33" t="s">
        <v>44</v>
      </c>
      <c r="M1240" s="33" t="s">
        <v>86</v>
      </c>
      <c r="N1240" s="33" t="s">
        <v>343</v>
      </c>
      <c r="O1240" s="33" t="s">
        <v>58</v>
      </c>
      <c r="P1240" s="33" t="s">
        <v>187</v>
      </c>
      <c r="Q1240" s="33" t="s">
        <v>188</v>
      </c>
      <c r="R1240" s="35">
        <v>433</v>
      </c>
      <c r="S1240" s="35">
        <v>171</v>
      </c>
      <c r="T1240" s="36">
        <v>0</v>
      </c>
      <c r="U1240" s="37">
        <v>0</v>
      </c>
      <c r="V1240" s="38" t="s">
        <v>50</v>
      </c>
      <c r="W1240" s="33">
        <v>2016</v>
      </c>
      <c r="X1240" s="39" t="s">
        <v>900</v>
      </c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</row>
    <row r="1241" spans="1:102" ht="50.1" customHeight="1">
      <c r="A1241" s="30" t="s">
        <v>3207</v>
      </c>
      <c r="B1241" s="31" t="s">
        <v>35</v>
      </c>
      <c r="C1241" s="32" t="s">
        <v>3205</v>
      </c>
      <c r="D1241" s="32" t="s">
        <v>3131</v>
      </c>
      <c r="E1241" s="32" t="s">
        <v>3206</v>
      </c>
      <c r="F1241" s="32" t="s">
        <v>3206</v>
      </c>
      <c r="G1241" s="33" t="s">
        <v>119</v>
      </c>
      <c r="H1241" s="34">
        <v>0</v>
      </c>
      <c r="I1241" s="33" t="s">
        <v>41</v>
      </c>
      <c r="J1241" s="33" t="s">
        <v>42</v>
      </c>
      <c r="K1241" s="33" t="s">
        <v>493</v>
      </c>
      <c r="L1241" s="33" t="s">
        <v>44</v>
      </c>
      <c r="M1241" s="33" t="s">
        <v>86</v>
      </c>
      <c r="N1241" s="33" t="s">
        <v>223</v>
      </c>
      <c r="O1241" s="33" t="s">
        <v>58</v>
      </c>
      <c r="P1241" s="33" t="s">
        <v>187</v>
      </c>
      <c r="Q1241" s="33" t="s">
        <v>188</v>
      </c>
      <c r="R1241" s="35">
        <v>433</v>
      </c>
      <c r="S1241" s="35">
        <v>234</v>
      </c>
      <c r="T1241" s="36">
        <v>0</v>
      </c>
      <c r="U1241" s="37">
        <v>0</v>
      </c>
      <c r="V1241" s="38" t="s">
        <v>50</v>
      </c>
      <c r="W1241" s="33">
        <v>2016</v>
      </c>
      <c r="X1241" s="39" t="s">
        <v>3135</v>
      </c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</row>
    <row r="1242" spans="1:102" ht="50.1" customHeight="1">
      <c r="A1242" s="30" t="s">
        <v>3208</v>
      </c>
      <c r="B1242" s="31" t="s">
        <v>35</v>
      </c>
      <c r="C1242" s="32" t="s">
        <v>3205</v>
      </c>
      <c r="D1242" s="32" t="s">
        <v>3131</v>
      </c>
      <c r="E1242" s="32" t="s">
        <v>3206</v>
      </c>
      <c r="F1242" s="32" t="s">
        <v>3206</v>
      </c>
      <c r="G1242" s="33" t="s">
        <v>119</v>
      </c>
      <c r="H1242" s="34">
        <v>0</v>
      </c>
      <c r="I1242" s="33" t="s">
        <v>41</v>
      </c>
      <c r="J1242" s="33" t="s">
        <v>42</v>
      </c>
      <c r="K1242" s="33" t="s">
        <v>3137</v>
      </c>
      <c r="L1242" s="33" t="s">
        <v>44</v>
      </c>
      <c r="M1242" s="33" t="s">
        <v>86</v>
      </c>
      <c r="N1242" s="33" t="s">
        <v>223</v>
      </c>
      <c r="O1242" s="33" t="s">
        <v>58</v>
      </c>
      <c r="P1242" s="33" t="s">
        <v>187</v>
      </c>
      <c r="Q1242" s="33" t="s">
        <v>188</v>
      </c>
      <c r="R1242" s="35">
        <v>433</v>
      </c>
      <c r="S1242" s="35">
        <v>250</v>
      </c>
      <c r="T1242" s="36">
        <f>R1242*S1242</f>
        <v>108250</v>
      </c>
      <c r="U1242" s="37">
        <f>T1242*1.12</f>
        <v>121240.00000000001</v>
      </c>
      <c r="V1242" s="38" t="s">
        <v>50</v>
      </c>
      <c r="W1242" s="33">
        <v>2016</v>
      </c>
      <c r="X1242" s="39" t="s">
        <v>50</v>
      </c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</row>
    <row r="1243" spans="1:102" ht="50.1" customHeight="1">
      <c r="A1243" s="30" t="s">
        <v>3209</v>
      </c>
      <c r="B1243" s="31" t="s">
        <v>35</v>
      </c>
      <c r="C1243" s="32" t="s">
        <v>3210</v>
      </c>
      <c r="D1243" s="32" t="s">
        <v>3131</v>
      </c>
      <c r="E1243" s="32" t="s">
        <v>3211</v>
      </c>
      <c r="F1243" s="32" t="s">
        <v>3211</v>
      </c>
      <c r="G1243" s="33" t="s">
        <v>119</v>
      </c>
      <c r="H1243" s="34">
        <v>0</v>
      </c>
      <c r="I1243" s="33" t="s">
        <v>41</v>
      </c>
      <c r="J1243" s="33" t="s">
        <v>42</v>
      </c>
      <c r="K1243" s="33" t="s">
        <v>493</v>
      </c>
      <c r="L1243" s="33" t="s">
        <v>44</v>
      </c>
      <c r="M1243" s="33" t="s">
        <v>86</v>
      </c>
      <c r="N1243" s="33" t="s">
        <v>343</v>
      </c>
      <c r="O1243" s="33" t="s">
        <v>58</v>
      </c>
      <c r="P1243" s="33" t="s">
        <v>187</v>
      </c>
      <c r="Q1243" s="33" t="s">
        <v>188</v>
      </c>
      <c r="R1243" s="35">
        <v>1515.5</v>
      </c>
      <c r="S1243" s="35">
        <v>348</v>
      </c>
      <c r="T1243" s="36">
        <v>0</v>
      </c>
      <c r="U1243" s="37">
        <v>0</v>
      </c>
      <c r="V1243" s="38" t="s">
        <v>50</v>
      </c>
      <c r="W1243" s="33">
        <v>2016</v>
      </c>
      <c r="X1243" s="39" t="s">
        <v>900</v>
      </c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</row>
    <row r="1244" spans="1:102" ht="50.1" customHeight="1">
      <c r="A1244" s="30" t="s">
        <v>3212</v>
      </c>
      <c r="B1244" s="31" t="s">
        <v>35</v>
      </c>
      <c r="C1244" s="32" t="s">
        <v>3210</v>
      </c>
      <c r="D1244" s="32" t="s">
        <v>3131</v>
      </c>
      <c r="E1244" s="32" t="s">
        <v>3211</v>
      </c>
      <c r="F1244" s="32" t="s">
        <v>3211</v>
      </c>
      <c r="G1244" s="33" t="s">
        <v>119</v>
      </c>
      <c r="H1244" s="34">
        <v>0</v>
      </c>
      <c r="I1244" s="33" t="s">
        <v>41</v>
      </c>
      <c r="J1244" s="33" t="s">
        <v>42</v>
      </c>
      <c r="K1244" s="33" t="s">
        <v>493</v>
      </c>
      <c r="L1244" s="33" t="s">
        <v>44</v>
      </c>
      <c r="M1244" s="33" t="s">
        <v>86</v>
      </c>
      <c r="N1244" s="33" t="s">
        <v>223</v>
      </c>
      <c r="O1244" s="33" t="s">
        <v>58</v>
      </c>
      <c r="P1244" s="33" t="s">
        <v>187</v>
      </c>
      <c r="Q1244" s="33" t="s">
        <v>188</v>
      </c>
      <c r="R1244" s="35">
        <v>1515.5</v>
      </c>
      <c r="S1244" s="35">
        <v>312.5</v>
      </c>
      <c r="T1244" s="36">
        <v>0</v>
      </c>
      <c r="U1244" s="37">
        <v>0</v>
      </c>
      <c r="V1244" s="38" t="s">
        <v>50</v>
      </c>
      <c r="W1244" s="33">
        <v>2016</v>
      </c>
      <c r="X1244" s="39" t="s">
        <v>1033</v>
      </c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</row>
    <row r="1245" spans="1:102" ht="50.1" customHeight="1">
      <c r="A1245" s="30" t="s">
        <v>3213</v>
      </c>
      <c r="B1245" s="31" t="s">
        <v>35</v>
      </c>
      <c r="C1245" s="32" t="s">
        <v>3210</v>
      </c>
      <c r="D1245" s="32" t="s">
        <v>3131</v>
      </c>
      <c r="E1245" s="32" t="s">
        <v>3211</v>
      </c>
      <c r="F1245" s="32" t="s">
        <v>3211</v>
      </c>
      <c r="G1245" s="33" t="s">
        <v>119</v>
      </c>
      <c r="H1245" s="34">
        <v>0</v>
      </c>
      <c r="I1245" s="33" t="s">
        <v>41</v>
      </c>
      <c r="J1245" s="33" t="s">
        <v>42</v>
      </c>
      <c r="K1245" s="33" t="s">
        <v>3137</v>
      </c>
      <c r="L1245" s="33" t="s">
        <v>44</v>
      </c>
      <c r="M1245" s="33" t="s">
        <v>86</v>
      </c>
      <c r="N1245" s="33" t="s">
        <v>223</v>
      </c>
      <c r="O1245" s="33" t="s">
        <v>58</v>
      </c>
      <c r="P1245" s="33" t="s">
        <v>187</v>
      </c>
      <c r="Q1245" s="33" t="s">
        <v>188</v>
      </c>
      <c r="R1245" s="35">
        <v>1515.5</v>
      </c>
      <c r="S1245" s="35">
        <v>312.5</v>
      </c>
      <c r="T1245" s="36">
        <f>R1245*S1245</f>
        <v>473593.75</v>
      </c>
      <c r="U1245" s="37">
        <f>T1245*1.12</f>
        <v>530425</v>
      </c>
      <c r="V1245" s="38" t="s">
        <v>50</v>
      </c>
      <c r="W1245" s="33">
        <v>2016</v>
      </c>
      <c r="X1245" s="39" t="s">
        <v>50</v>
      </c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</row>
    <row r="1246" spans="1:102" ht="50.1" customHeight="1">
      <c r="A1246" s="30" t="s">
        <v>3214</v>
      </c>
      <c r="B1246" s="31" t="s">
        <v>35</v>
      </c>
      <c r="C1246" s="32" t="s">
        <v>3215</v>
      </c>
      <c r="D1246" s="32" t="s">
        <v>3131</v>
      </c>
      <c r="E1246" s="32" t="s">
        <v>3216</v>
      </c>
      <c r="F1246" s="32" t="s">
        <v>3217</v>
      </c>
      <c r="G1246" s="33" t="s">
        <v>119</v>
      </c>
      <c r="H1246" s="34">
        <v>0</v>
      </c>
      <c r="I1246" s="33" t="s">
        <v>41</v>
      </c>
      <c r="J1246" s="33" t="s">
        <v>42</v>
      </c>
      <c r="K1246" s="33" t="s">
        <v>493</v>
      </c>
      <c r="L1246" s="33" t="s">
        <v>44</v>
      </c>
      <c r="M1246" s="33" t="s">
        <v>86</v>
      </c>
      <c r="N1246" s="33" t="s">
        <v>343</v>
      </c>
      <c r="O1246" s="33" t="s">
        <v>58</v>
      </c>
      <c r="P1246" s="33" t="s">
        <v>187</v>
      </c>
      <c r="Q1246" s="33" t="s">
        <v>188</v>
      </c>
      <c r="R1246" s="35">
        <v>433</v>
      </c>
      <c r="S1246" s="35">
        <v>171</v>
      </c>
      <c r="T1246" s="36">
        <v>0</v>
      </c>
      <c r="U1246" s="37">
        <v>0</v>
      </c>
      <c r="V1246" s="38" t="s">
        <v>50</v>
      </c>
      <c r="W1246" s="33">
        <v>2016</v>
      </c>
      <c r="X1246" s="39" t="s">
        <v>900</v>
      </c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</row>
    <row r="1247" spans="1:102" ht="50.1" customHeight="1">
      <c r="A1247" s="30" t="s">
        <v>3218</v>
      </c>
      <c r="B1247" s="31" t="s">
        <v>35</v>
      </c>
      <c r="C1247" s="32" t="s">
        <v>3215</v>
      </c>
      <c r="D1247" s="32" t="s">
        <v>3131</v>
      </c>
      <c r="E1247" s="32" t="s">
        <v>3216</v>
      </c>
      <c r="F1247" s="32" t="s">
        <v>3217</v>
      </c>
      <c r="G1247" s="33" t="s">
        <v>119</v>
      </c>
      <c r="H1247" s="34">
        <v>0</v>
      </c>
      <c r="I1247" s="33" t="s">
        <v>41</v>
      </c>
      <c r="J1247" s="33" t="s">
        <v>42</v>
      </c>
      <c r="K1247" s="33" t="s">
        <v>493</v>
      </c>
      <c r="L1247" s="33" t="s">
        <v>44</v>
      </c>
      <c r="M1247" s="33" t="s">
        <v>86</v>
      </c>
      <c r="N1247" s="33" t="s">
        <v>223</v>
      </c>
      <c r="O1247" s="33" t="s">
        <v>58</v>
      </c>
      <c r="P1247" s="33" t="s">
        <v>187</v>
      </c>
      <c r="Q1247" s="33" t="s">
        <v>188</v>
      </c>
      <c r="R1247" s="35">
        <v>433</v>
      </c>
      <c r="S1247" s="35">
        <v>250</v>
      </c>
      <c r="T1247" s="36">
        <v>0</v>
      </c>
      <c r="U1247" s="37">
        <v>0</v>
      </c>
      <c r="V1247" s="38" t="s">
        <v>50</v>
      </c>
      <c r="W1247" s="33">
        <v>2016</v>
      </c>
      <c r="X1247" s="39" t="s">
        <v>1033</v>
      </c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</row>
    <row r="1248" spans="1:102" ht="50.1" customHeight="1">
      <c r="A1248" s="30" t="s">
        <v>3219</v>
      </c>
      <c r="B1248" s="31" t="s">
        <v>35</v>
      </c>
      <c r="C1248" s="32" t="s">
        <v>3215</v>
      </c>
      <c r="D1248" s="32" t="s">
        <v>3131</v>
      </c>
      <c r="E1248" s="32" t="s">
        <v>3216</v>
      </c>
      <c r="F1248" s="32" t="s">
        <v>3217</v>
      </c>
      <c r="G1248" s="33" t="s">
        <v>119</v>
      </c>
      <c r="H1248" s="34">
        <v>0</v>
      </c>
      <c r="I1248" s="33" t="s">
        <v>41</v>
      </c>
      <c r="J1248" s="33" t="s">
        <v>42</v>
      </c>
      <c r="K1248" s="33" t="s">
        <v>3137</v>
      </c>
      <c r="L1248" s="33" t="s">
        <v>44</v>
      </c>
      <c r="M1248" s="33" t="s">
        <v>86</v>
      </c>
      <c r="N1248" s="33" t="s">
        <v>223</v>
      </c>
      <c r="O1248" s="33" t="s">
        <v>58</v>
      </c>
      <c r="P1248" s="33" t="s">
        <v>187</v>
      </c>
      <c r="Q1248" s="33" t="s">
        <v>188</v>
      </c>
      <c r="R1248" s="35">
        <v>433</v>
      </c>
      <c r="S1248" s="35">
        <v>250</v>
      </c>
      <c r="T1248" s="36">
        <f>R1248*S1248</f>
        <v>108250</v>
      </c>
      <c r="U1248" s="37">
        <f>T1248*1.12</f>
        <v>121240.00000000001</v>
      </c>
      <c r="V1248" s="38" t="s">
        <v>50</v>
      </c>
      <c r="W1248" s="33">
        <v>2016</v>
      </c>
      <c r="X1248" s="39" t="s">
        <v>50</v>
      </c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</row>
    <row r="1249" spans="1:102" ht="50.1" customHeight="1">
      <c r="A1249" s="30" t="s">
        <v>3220</v>
      </c>
      <c r="B1249" s="31" t="s">
        <v>35</v>
      </c>
      <c r="C1249" s="32" t="s">
        <v>3221</v>
      </c>
      <c r="D1249" s="32" t="s">
        <v>3131</v>
      </c>
      <c r="E1249" s="32" t="s">
        <v>3222</v>
      </c>
      <c r="F1249" s="32" t="s">
        <v>3223</v>
      </c>
      <c r="G1249" s="33" t="s">
        <v>119</v>
      </c>
      <c r="H1249" s="34">
        <v>0</v>
      </c>
      <c r="I1249" s="33" t="s">
        <v>41</v>
      </c>
      <c r="J1249" s="33" t="s">
        <v>42</v>
      </c>
      <c r="K1249" s="33" t="s">
        <v>493</v>
      </c>
      <c r="L1249" s="33" t="s">
        <v>44</v>
      </c>
      <c r="M1249" s="33" t="s">
        <v>86</v>
      </c>
      <c r="N1249" s="33" t="s">
        <v>343</v>
      </c>
      <c r="O1249" s="33" t="s">
        <v>58</v>
      </c>
      <c r="P1249" s="33" t="s">
        <v>187</v>
      </c>
      <c r="Q1249" s="33" t="s">
        <v>188</v>
      </c>
      <c r="R1249" s="35">
        <v>400</v>
      </c>
      <c r="S1249" s="35">
        <v>178</v>
      </c>
      <c r="T1249" s="36">
        <v>0</v>
      </c>
      <c r="U1249" s="37">
        <v>0</v>
      </c>
      <c r="V1249" s="38" t="s">
        <v>50</v>
      </c>
      <c r="W1249" s="33">
        <v>2016</v>
      </c>
      <c r="X1249" s="39" t="s">
        <v>900</v>
      </c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</row>
    <row r="1250" spans="1:102" ht="50.1" customHeight="1">
      <c r="A1250" s="30" t="s">
        <v>3224</v>
      </c>
      <c r="B1250" s="31" t="s">
        <v>35</v>
      </c>
      <c r="C1250" s="32" t="s">
        <v>3221</v>
      </c>
      <c r="D1250" s="32" t="s">
        <v>3131</v>
      </c>
      <c r="E1250" s="32" t="s">
        <v>3222</v>
      </c>
      <c r="F1250" s="32" t="s">
        <v>3223</v>
      </c>
      <c r="G1250" s="33" t="s">
        <v>119</v>
      </c>
      <c r="H1250" s="34">
        <v>0</v>
      </c>
      <c r="I1250" s="33" t="s">
        <v>41</v>
      </c>
      <c r="J1250" s="33" t="s">
        <v>42</v>
      </c>
      <c r="K1250" s="33" t="s">
        <v>493</v>
      </c>
      <c r="L1250" s="33" t="s">
        <v>44</v>
      </c>
      <c r="M1250" s="33" t="s">
        <v>86</v>
      </c>
      <c r="N1250" s="33" t="s">
        <v>223</v>
      </c>
      <c r="O1250" s="33" t="s">
        <v>58</v>
      </c>
      <c r="P1250" s="33" t="s">
        <v>187</v>
      </c>
      <c r="Q1250" s="33" t="s">
        <v>188</v>
      </c>
      <c r="R1250" s="35">
        <v>400</v>
      </c>
      <c r="S1250" s="35">
        <v>233</v>
      </c>
      <c r="T1250" s="36">
        <v>0</v>
      </c>
      <c r="U1250" s="37">
        <v>0</v>
      </c>
      <c r="V1250" s="38" t="s">
        <v>50</v>
      </c>
      <c r="W1250" s="33">
        <v>2016</v>
      </c>
      <c r="X1250" s="39" t="s">
        <v>3135</v>
      </c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</row>
    <row r="1251" spans="1:102" ht="50.1" customHeight="1">
      <c r="A1251" s="30" t="s">
        <v>3225</v>
      </c>
      <c r="B1251" s="31" t="s">
        <v>35</v>
      </c>
      <c r="C1251" s="32" t="s">
        <v>3221</v>
      </c>
      <c r="D1251" s="32" t="s">
        <v>3131</v>
      </c>
      <c r="E1251" s="32" t="s">
        <v>3222</v>
      </c>
      <c r="F1251" s="32" t="s">
        <v>3223</v>
      </c>
      <c r="G1251" s="33" t="s">
        <v>119</v>
      </c>
      <c r="H1251" s="34">
        <v>0</v>
      </c>
      <c r="I1251" s="33" t="s">
        <v>41</v>
      </c>
      <c r="J1251" s="33" t="s">
        <v>42</v>
      </c>
      <c r="K1251" s="33" t="s">
        <v>3137</v>
      </c>
      <c r="L1251" s="33" t="s">
        <v>44</v>
      </c>
      <c r="M1251" s="33" t="s">
        <v>86</v>
      </c>
      <c r="N1251" s="33" t="s">
        <v>223</v>
      </c>
      <c r="O1251" s="33" t="s">
        <v>58</v>
      </c>
      <c r="P1251" s="33" t="s">
        <v>187</v>
      </c>
      <c r="Q1251" s="33" t="s">
        <v>188</v>
      </c>
      <c r="R1251" s="35">
        <v>400</v>
      </c>
      <c r="S1251" s="35">
        <v>250</v>
      </c>
      <c r="T1251" s="36">
        <f>R1251*S1251</f>
        <v>100000</v>
      </c>
      <c r="U1251" s="37">
        <f>T1251*1.12</f>
        <v>112000.00000000001</v>
      </c>
      <c r="V1251" s="38" t="s">
        <v>50</v>
      </c>
      <c r="W1251" s="33">
        <v>2016</v>
      </c>
      <c r="X1251" s="39" t="s">
        <v>50</v>
      </c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</row>
    <row r="1252" spans="1:102" ht="50.1" customHeight="1">
      <c r="A1252" s="30" t="s">
        <v>3226</v>
      </c>
      <c r="B1252" s="31" t="s">
        <v>35</v>
      </c>
      <c r="C1252" s="32" t="s">
        <v>3227</v>
      </c>
      <c r="D1252" s="32" t="s">
        <v>3131</v>
      </c>
      <c r="E1252" s="32" t="s">
        <v>3228</v>
      </c>
      <c r="F1252" s="32" t="s">
        <v>3229</v>
      </c>
      <c r="G1252" s="33" t="s">
        <v>119</v>
      </c>
      <c r="H1252" s="34">
        <v>0</v>
      </c>
      <c r="I1252" s="33" t="s">
        <v>41</v>
      </c>
      <c r="J1252" s="33" t="s">
        <v>42</v>
      </c>
      <c r="K1252" s="33" t="s">
        <v>493</v>
      </c>
      <c r="L1252" s="33" t="s">
        <v>44</v>
      </c>
      <c r="M1252" s="33" t="s">
        <v>86</v>
      </c>
      <c r="N1252" s="33" t="s">
        <v>343</v>
      </c>
      <c r="O1252" s="33" t="s">
        <v>58</v>
      </c>
      <c r="P1252" s="33" t="s">
        <v>187</v>
      </c>
      <c r="Q1252" s="33" t="s">
        <v>188</v>
      </c>
      <c r="R1252" s="35">
        <v>400</v>
      </c>
      <c r="S1252" s="35">
        <v>178</v>
      </c>
      <c r="T1252" s="36">
        <v>0</v>
      </c>
      <c r="U1252" s="37">
        <v>0</v>
      </c>
      <c r="V1252" s="38" t="s">
        <v>50</v>
      </c>
      <c r="W1252" s="33">
        <v>2016</v>
      </c>
      <c r="X1252" s="39" t="s">
        <v>900</v>
      </c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</row>
    <row r="1253" spans="1:102" ht="50.1" customHeight="1">
      <c r="A1253" s="30" t="s">
        <v>3230</v>
      </c>
      <c r="B1253" s="31" t="s">
        <v>35</v>
      </c>
      <c r="C1253" s="32" t="s">
        <v>3227</v>
      </c>
      <c r="D1253" s="32" t="s">
        <v>3131</v>
      </c>
      <c r="E1253" s="32" t="s">
        <v>3228</v>
      </c>
      <c r="F1253" s="32" t="s">
        <v>3229</v>
      </c>
      <c r="G1253" s="33" t="s">
        <v>119</v>
      </c>
      <c r="H1253" s="34">
        <v>0</v>
      </c>
      <c r="I1253" s="33" t="s">
        <v>41</v>
      </c>
      <c r="J1253" s="33" t="s">
        <v>42</v>
      </c>
      <c r="K1253" s="33" t="s">
        <v>493</v>
      </c>
      <c r="L1253" s="33" t="s">
        <v>44</v>
      </c>
      <c r="M1253" s="33" t="s">
        <v>86</v>
      </c>
      <c r="N1253" s="33" t="s">
        <v>223</v>
      </c>
      <c r="O1253" s="33" t="s">
        <v>58</v>
      </c>
      <c r="P1253" s="33" t="s">
        <v>187</v>
      </c>
      <c r="Q1253" s="33" t="s">
        <v>188</v>
      </c>
      <c r="R1253" s="35">
        <v>400</v>
      </c>
      <c r="S1253" s="35">
        <v>250</v>
      </c>
      <c r="T1253" s="36">
        <v>0</v>
      </c>
      <c r="U1253" s="37">
        <v>0</v>
      </c>
      <c r="V1253" s="38" t="s">
        <v>50</v>
      </c>
      <c r="W1253" s="33">
        <v>2016</v>
      </c>
      <c r="X1253" s="39" t="s">
        <v>1033</v>
      </c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</row>
    <row r="1254" spans="1:102" ht="50.1" customHeight="1">
      <c r="A1254" s="30" t="s">
        <v>3231</v>
      </c>
      <c r="B1254" s="31" t="s">
        <v>35</v>
      </c>
      <c r="C1254" s="32" t="s">
        <v>3227</v>
      </c>
      <c r="D1254" s="32" t="s">
        <v>3131</v>
      </c>
      <c r="E1254" s="32" t="s">
        <v>3228</v>
      </c>
      <c r="F1254" s="32" t="s">
        <v>3229</v>
      </c>
      <c r="G1254" s="33" t="s">
        <v>119</v>
      </c>
      <c r="H1254" s="34">
        <v>0</v>
      </c>
      <c r="I1254" s="33" t="s">
        <v>41</v>
      </c>
      <c r="J1254" s="33" t="s">
        <v>42</v>
      </c>
      <c r="K1254" s="33" t="s">
        <v>3137</v>
      </c>
      <c r="L1254" s="33" t="s">
        <v>44</v>
      </c>
      <c r="M1254" s="33" t="s">
        <v>86</v>
      </c>
      <c r="N1254" s="33" t="s">
        <v>223</v>
      </c>
      <c r="O1254" s="33" t="s">
        <v>58</v>
      </c>
      <c r="P1254" s="33" t="s">
        <v>187</v>
      </c>
      <c r="Q1254" s="33" t="s">
        <v>188</v>
      </c>
      <c r="R1254" s="35">
        <v>400</v>
      </c>
      <c r="S1254" s="35">
        <v>250</v>
      </c>
      <c r="T1254" s="36">
        <f>R1254*S1254</f>
        <v>100000</v>
      </c>
      <c r="U1254" s="37">
        <f>T1254*1.12</f>
        <v>112000.00000000001</v>
      </c>
      <c r="V1254" s="38" t="s">
        <v>50</v>
      </c>
      <c r="W1254" s="33">
        <v>2016</v>
      </c>
      <c r="X1254" s="39" t="s">
        <v>50</v>
      </c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</row>
    <row r="1255" spans="1:102" ht="50.1" customHeight="1">
      <c r="A1255" s="30" t="s">
        <v>3232</v>
      </c>
      <c r="B1255" s="31" t="s">
        <v>35</v>
      </c>
      <c r="C1255" s="32" t="s">
        <v>3233</v>
      </c>
      <c r="D1255" s="32" t="s">
        <v>3131</v>
      </c>
      <c r="E1255" s="32" t="s">
        <v>3234</v>
      </c>
      <c r="F1255" s="32" t="s">
        <v>3235</v>
      </c>
      <c r="G1255" s="33" t="s">
        <v>119</v>
      </c>
      <c r="H1255" s="34">
        <v>0</v>
      </c>
      <c r="I1255" s="33" t="s">
        <v>41</v>
      </c>
      <c r="J1255" s="33" t="s">
        <v>42</v>
      </c>
      <c r="K1255" s="33" t="s">
        <v>493</v>
      </c>
      <c r="L1255" s="33" t="s">
        <v>44</v>
      </c>
      <c r="M1255" s="33" t="s">
        <v>86</v>
      </c>
      <c r="N1255" s="33" t="s">
        <v>343</v>
      </c>
      <c r="O1255" s="33" t="s">
        <v>58</v>
      </c>
      <c r="P1255" s="33" t="s">
        <v>187</v>
      </c>
      <c r="Q1255" s="33" t="s">
        <v>188</v>
      </c>
      <c r="R1255" s="35">
        <v>433</v>
      </c>
      <c r="S1255" s="35">
        <v>180</v>
      </c>
      <c r="T1255" s="36">
        <v>0</v>
      </c>
      <c r="U1255" s="37">
        <v>0</v>
      </c>
      <c r="V1255" s="38" t="s">
        <v>50</v>
      </c>
      <c r="W1255" s="33">
        <v>2016</v>
      </c>
      <c r="X1255" s="39" t="s">
        <v>900</v>
      </c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</row>
    <row r="1256" spans="1:102" ht="50.1" customHeight="1">
      <c r="A1256" s="30" t="s">
        <v>3236</v>
      </c>
      <c r="B1256" s="31" t="s">
        <v>35</v>
      </c>
      <c r="C1256" s="32" t="s">
        <v>3233</v>
      </c>
      <c r="D1256" s="32" t="s">
        <v>3131</v>
      </c>
      <c r="E1256" s="32" t="s">
        <v>3234</v>
      </c>
      <c r="F1256" s="32" t="s">
        <v>3235</v>
      </c>
      <c r="G1256" s="33" t="s">
        <v>119</v>
      </c>
      <c r="H1256" s="34">
        <v>0</v>
      </c>
      <c r="I1256" s="33" t="s">
        <v>41</v>
      </c>
      <c r="J1256" s="33" t="s">
        <v>42</v>
      </c>
      <c r="K1256" s="33" t="s">
        <v>493</v>
      </c>
      <c r="L1256" s="33" t="s">
        <v>44</v>
      </c>
      <c r="M1256" s="33" t="s">
        <v>86</v>
      </c>
      <c r="N1256" s="33" t="s">
        <v>223</v>
      </c>
      <c r="O1256" s="33" t="s">
        <v>58</v>
      </c>
      <c r="P1256" s="33" t="s">
        <v>187</v>
      </c>
      <c r="Q1256" s="33" t="s">
        <v>188</v>
      </c>
      <c r="R1256" s="35">
        <v>433</v>
      </c>
      <c r="S1256" s="35">
        <v>233</v>
      </c>
      <c r="T1256" s="36">
        <v>0</v>
      </c>
      <c r="U1256" s="37">
        <v>0</v>
      </c>
      <c r="V1256" s="38" t="s">
        <v>50</v>
      </c>
      <c r="W1256" s="33">
        <v>2016</v>
      </c>
      <c r="X1256" s="39" t="s">
        <v>3135</v>
      </c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</row>
    <row r="1257" spans="1:102" ht="50.1" customHeight="1">
      <c r="A1257" s="30" t="s">
        <v>3237</v>
      </c>
      <c r="B1257" s="31" t="s">
        <v>35</v>
      </c>
      <c r="C1257" s="32" t="s">
        <v>3233</v>
      </c>
      <c r="D1257" s="32" t="s">
        <v>3131</v>
      </c>
      <c r="E1257" s="32" t="s">
        <v>3234</v>
      </c>
      <c r="F1257" s="32" t="s">
        <v>3235</v>
      </c>
      <c r="G1257" s="33" t="s">
        <v>119</v>
      </c>
      <c r="H1257" s="34">
        <v>0</v>
      </c>
      <c r="I1257" s="33" t="s">
        <v>41</v>
      </c>
      <c r="J1257" s="33" t="s">
        <v>42</v>
      </c>
      <c r="K1257" s="33" t="s">
        <v>3137</v>
      </c>
      <c r="L1257" s="33" t="s">
        <v>44</v>
      </c>
      <c r="M1257" s="33" t="s">
        <v>86</v>
      </c>
      <c r="N1257" s="33" t="s">
        <v>223</v>
      </c>
      <c r="O1257" s="33" t="s">
        <v>58</v>
      </c>
      <c r="P1257" s="33" t="s">
        <v>187</v>
      </c>
      <c r="Q1257" s="33" t="s">
        <v>188</v>
      </c>
      <c r="R1257" s="35">
        <v>433</v>
      </c>
      <c r="S1257" s="35">
        <v>250</v>
      </c>
      <c r="T1257" s="36">
        <f>R1257*S1257</f>
        <v>108250</v>
      </c>
      <c r="U1257" s="37">
        <f>T1257*1.12</f>
        <v>121240.00000000001</v>
      </c>
      <c r="V1257" s="38" t="s">
        <v>50</v>
      </c>
      <c r="W1257" s="33">
        <v>2016</v>
      </c>
      <c r="X1257" s="39" t="s">
        <v>50</v>
      </c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</row>
    <row r="1258" spans="1:102" ht="50.1" customHeight="1">
      <c r="A1258" s="30" t="s">
        <v>3238</v>
      </c>
      <c r="B1258" s="31" t="s">
        <v>35</v>
      </c>
      <c r="C1258" s="32" t="s">
        <v>3239</v>
      </c>
      <c r="D1258" s="32" t="s">
        <v>3131</v>
      </c>
      <c r="E1258" s="32" t="s">
        <v>3240</v>
      </c>
      <c r="F1258" s="32" t="s">
        <v>3241</v>
      </c>
      <c r="G1258" s="33" t="s">
        <v>119</v>
      </c>
      <c r="H1258" s="34">
        <v>0</v>
      </c>
      <c r="I1258" s="33" t="s">
        <v>41</v>
      </c>
      <c r="J1258" s="33" t="s">
        <v>42</v>
      </c>
      <c r="K1258" s="33" t="s">
        <v>493</v>
      </c>
      <c r="L1258" s="33" t="s">
        <v>44</v>
      </c>
      <c r="M1258" s="33" t="s">
        <v>86</v>
      </c>
      <c r="N1258" s="33" t="s">
        <v>343</v>
      </c>
      <c r="O1258" s="33" t="s">
        <v>58</v>
      </c>
      <c r="P1258" s="33" t="s">
        <v>187</v>
      </c>
      <c r="Q1258" s="33" t="s">
        <v>188</v>
      </c>
      <c r="R1258" s="35">
        <v>649.5</v>
      </c>
      <c r="S1258" s="35">
        <v>180</v>
      </c>
      <c r="T1258" s="36">
        <v>0</v>
      </c>
      <c r="U1258" s="37">
        <v>0</v>
      </c>
      <c r="V1258" s="38" t="s">
        <v>50</v>
      </c>
      <c r="W1258" s="33">
        <v>2016</v>
      </c>
      <c r="X1258" s="39" t="s">
        <v>900</v>
      </c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</row>
    <row r="1259" spans="1:102" ht="50.1" customHeight="1">
      <c r="A1259" s="30" t="s">
        <v>3242</v>
      </c>
      <c r="B1259" s="31" t="s">
        <v>35</v>
      </c>
      <c r="C1259" s="32" t="s">
        <v>3239</v>
      </c>
      <c r="D1259" s="32" t="s">
        <v>3131</v>
      </c>
      <c r="E1259" s="32" t="s">
        <v>3240</v>
      </c>
      <c r="F1259" s="32" t="s">
        <v>3241</v>
      </c>
      <c r="G1259" s="33" t="s">
        <v>119</v>
      </c>
      <c r="H1259" s="34">
        <v>0</v>
      </c>
      <c r="I1259" s="33" t="s">
        <v>41</v>
      </c>
      <c r="J1259" s="33" t="s">
        <v>42</v>
      </c>
      <c r="K1259" s="33" t="s">
        <v>493</v>
      </c>
      <c r="L1259" s="33" t="s">
        <v>44</v>
      </c>
      <c r="M1259" s="33" t="s">
        <v>86</v>
      </c>
      <c r="N1259" s="33" t="s">
        <v>223</v>
      </c>
      <c r="O1259" s="33" t="s">
        <v>58</v>
      </c>
      <c r="P1259" s="33" t="s">
        <v>187</v>
      </c>
      <c r="Q1259" s="33" t="s">
        <v>188</v>
      </c>
      <c r="R1259" s="35">
        <v>649.5</v>
      </c>
      <c r="S1259" s="35">
        <v>242</v>
      </c>
      <c r="T1259" s="36">
        <v>0</v>
      </c>
      <c r="U1259" s="37">
        <v>0</v>
      </c>
      <c r="V1259" s="38" t="s">
        <v>50</v>
      </c>
      <c r="W1259" s="33">
        <v>2016</v>
      </c>
      <c r="X1259" s="39" t="s">
        <v>3135</v>
      </c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</row>
    <row r="1260" spans="1:102" ht="50.1" customHeight="1">
      <c r="A1260" s="30" t="s">
        <v>3243</v>
      </c>
      <c r="B1260" s="31" t="s">
        <v>35</v>
      </c>
      <c r="C1260" s="32" t="s">
        <v>3239</v>
      </c>
      <c r="D1260" s="32" t="s">
        <v>3131</v>
      </c>
      <c r="E1260" s="32" t="s">
        <v>3240</v>
      </c>
      <c r="F1260" s="32" t="s">
        <v>3241</v>
      </c>
      <c r="G1260" s="33" t="s">
        <v>119</v>
      </c>
      <c r="H1260" s="34">
        <v>0</v>
      </c>
      <c r="I1260" s="33" t="s">
        <v>41</v>
      </c>
      <c r="J1260" s="33" t="s">
        <v>42</v>
      </c>
      <c r="K1260" s="33" t="s">
        <v>3137</v>
      </c>
      <c r="L1260" s="33" t="s">
        <v>44</v>
      </c>
      <c r="M1260" s="33" t="s">
        <v>86</v>
      </c>
      <c r="N1260" s="33" t="s">
        <v>223</v>
      </c>
      <c r="O1260" s="33" t="s">
        <v>58</v>
      </c>
      <c r="P1260" s="33" t="s">
        <v>187</v>
      </c>
      <c r="Q1260" s="33" t="s">
        <v>188</v>
      </c>
      <c r="R1260" s="35">
        <v>649.5</v>
      </c>
      <c r="S1260" s="35">
        <v>250</v>
      </c>
      <c r="T1260" s="36">
        <f>R1260*S1260</f>
        <v>162375</v>
      </c>
      <c r="U1260" s="37">
        <f>T1260*1.12</f>
        <v>181860.00000000003</v>
      </c>
      <c r="V1260" s="38" t="s">
        <v>50</v>
      </c>
      <c r="W1260" s="33">
        <v>2016</v>
      </c>
      <c r="X1260" s="39" t="s">
        <v>50</v>
      </c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</row>
    <row r="1261" spans="1:102" ht="50.1" customHeight="1">
      <c r="A1261" s="30" t="s">
        <v>3244</v>
      </c>
      <c r="B1261" s="31" t="s">
        <v>35</v>
      </c>
      <c r="C1261" s="32" t="s">
        <v>3245</v>
      </c>
      <c r="D1261" s="32" t="s">
        <v>3131</v>
      </c>
      <c r="E1261" s="32" t="s">
        <v>3246</v>
      </c>
      <c r="F1261" s="32" t="s">
        <v>3247</v>
      </c>
      <c r="G1261" s="33" t="s">
        <v>119</v>
      </c>
      <c r="H1261" s="34">
        <v>0</v>
      </c>
      <c r="I1261" s="33" t="s">
        <v>41</v>
      </c>
      <c r="J1261" s="33" t="s">
        <v>42</v>
      </c>
      <c r="K1261" s="33" t="s">
        <v>493</v>
      </c>
      <c r="L1261" s="33" t="s">
        <v>44</v>
      </c>
      <c r="M1261" s="33" t="s">
        <v>86</v>
      </c>
      <c r="N1261" s="33" t="s">
        <v>343</v>
      </c>
      <c r="O1261" s="33" t="s">
        <v>58</v>
      </c>
      <c r="P1261" s="33" t="s">
        <v>187</v>
      </c>
      <c r="Q1261" s="33" t="s">
        <v>188</v>
      </c>
      <c r="R1261" s="35">
        <v>649.5</v>
      </c>
      <c r="S1261" s="35">
        <v>565</v>
      </c>
      <c r="T1261" s="36">
        <v>0</v>
      </c>
      <c r="U1261" s="37">
        <v>0</v>
      </c>
      <c r="V1261" s="38" t="s">
        <v>50</v>
      </c>
      <c r="W1261" s="33">
        <v>2016</v>
      </c>
      <c r="X1261" s="39" t="s">
        <v>900</v>
      </c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</row>
    <row r="1262" spans="1:102" ht="50.1" customHeight="1">
      <c r="A1262" s="30" t="s">
        <v>3248</v>
      </c>
      <c r="B1262" s="31" t="s">
        <v>35</v>
      </c>
      <c r="C1262" s="32" t="s">
        <v>3245</v>
      </c>
      <c r="D1262" s="32" t="s">
        <v>3131</v>
      </c>
      <c r="E1262" s="32" t="s">
        <v>3246</v>
      </c>
      <c r="F1262" s="32" t="s">
        <v>3247</v>
      </c>
      <c r="G1262" s="33" t="s">
        <v>119</v>
      </c>
      <c r="H1262" s="34">
        <v>0</v>
      </c>
      <c r="I1262" s="33" t="s">
        <v>41</v>
      </c>
      <c r="J1262" s="33" t="s">
        <v>42</v>
      </c>
      <c r="K1262" s="33" t="s">
        <v>493</v>
      </c>
      <c r="L1262" s="33" t="s">
        <v>44</v>
      </c>
      <c r="M1262" s="33" t="s">
        <v>86</v>
      </c>
      <c r="N1262" s="33" t="s">
        <v>223</v>
      </c>
      <c r="O1262" s="33" t="s">
        <v>58</v>
      </c>
      <c r="P1262" s="33" t="s">
        <v>187</v>
      </c>
      <c r="Q1262" s="33" t="s">
        <v>188</v>
      </c>
      <c r="R1262" s="35">
        <v>649.5</v>
      </c>
      <c r="S1262" s="35">
        <v>640</v>
      </c>
      <c r="T1262" s="36">
        <v>0</v>
      </c>
      <c r="U1262" s="37">
        <v>0</v>
      </c>
      <c r="V1262" s="38" t="s">
        <v>50</v>
      </c>
      <c r="W1262" s="33">
        <v>2016</v>
      </c>
      <c r="X1262" s="39" t="s">
        <v>3135</v>
      </c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</row>
    <row r="1263" spans="1:102" ht="50.1" customHeight="1">
      <c r="A1263" s="30" t="s">
        <v>3249</v>
      </c>
      <c r="B1263" s="31" t="s">
        <v>35</v>
      </c>
      <c r="C1263" s="32" t="s">
        <v>3245</v>
      </c>
      <c r="D1263" s="32" t="s">
        <v>3131</v>
      </c>
      <c r="E1263" s="32" t="s">
        <v>3246</v>
      </c>
      <c r="F1263" s="32" t="s">
        <v>3247</v>
      </c>
      <c r="G1263" s="33" t="s">
        <v>119</v>
      </c>
      <c r="H1263" s="34">
        <v>0</v>
      </c>
      <c r="I1263" s="33" t="s">
        <v>41</v>
      </c>
      <c r="J1263" s="33" t="s">
        <v>42</v>
      </c>
      <c r="K1263" s="33" t="s">
        <v>3137</v>
      </c>
      <c r="L1263" s="33" t="s">
        <v>44</v>
      </c>
      <c r="M1263" s="33" t="s">
        <v>86</v>
      </c>
      <c r="N1263" s="33" t="s">
        <v>223</v>
      </c>
      <c r="O1263" s="33" t="s">
        <v>58</v>
      </c>
      <c r="P1263" s="33" t="s">
        <v>187</v>
      </c>
      <c r="Q1263" s="33" t="s">
        <v>188</v>
      </c>
      <c r="R1263" s="35">
        <v>649.5</v>
      </c>
      <c r="S1263" s="35">
        <v>800</v>
      </c>
      <c r="T1263" s="36">
        <f>R1263*S1263</f>
        <v>519600</v>
      </c>
      <c r="U1263" s="37">
        <f>T1263*1.12</f>
        <v>581952</v>
      </c>
      <c r="V1263" s="38" t="s">
        <v>50</v>
      </c>
      <c r="W1263" s="33">
        <v>2016</v>
      </c>
      <c r="X1263" s="39" t="s">
        <v>50</v>
      </c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</row>
    <row r="1264" spans="1:102" ht="50.1" customHeight="1">
      <c r="A1264" s="30" t="s">
        <v>3250</v>
      </c>
      <c r="B1264" s="31" t="s">
        <v>35</v>
      </c>
      <c r="C1264" s="32" t="s">
        <v>3130</v>
      </c>
      <c r="D1264" s="32" t="s">
        <v>3131</v>
      </c>
      <c r="E1264" s="32" t="s">
        <v>3132</v>
      </c>
      <c r="F1264" s="32" t="s">
        <v>927</v>
      </c>
      <c r="G1264" s="33" t="s">
        <v>40</v>
      </c>
      <c r="H1264" s="34">
        <v>0</v>
      </c>
      <c r="I1264" s="33" t="s">
        <v>41</v>
      </c>
      <c r="J1264" s="33" t="s">
        <v>42</v>
      </c>
      <c r="K1264" s="33" t="s">
        <v>3251</v>
      </c>
      <c r="L1264" s="33" t="s">
        <v>85</v>
      </c>
      <c r="M1264" s="33" t="s">
        <v>86</v>
      </c>
      <c r="N1264" s="33" t="s">
        <v>87</v>
      </c>
      <c r="O1264" s="33" t="s">
        <v>88</v>
      </c>
      <c r="P1264" s="33" t="s">
        <v>187</v>
      </c>
      <c r="Q1264" s="33" t="s">
        <v>188</v>
      </c>
      <c r="R1264" s="35">
        <v>120</v>
      </c>
      <c r="S1264" s="35">
        <v>3800</v>
      </c>
      <c r="T1264" s="36">
        <f>R1264*S1264</f>
        <v>456000</v>
      </c>
      <c r="U1264" s="37">
        <f>T1264*1.12</f>
        <v>510720.00000000006</v>
      </c>
      <c r="V1264" s="38" t="s">
        <v>50</v>
      </c>
      <c r="W1264" s="33">
        <v>2016</v>
      </c>
      <c r="X1264" s="39" t="s">
        <v>50</v>
      </c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</row>
    <row r="1265" spans="1:102" ht="50.1" customHeight="1">
      <c r="A1265" s="30" t="s">
        <v>3252</v>
      </c>
      <c r="B1265" s="31" t="s">
        <v>35</v>
      </c>
      <c r="C1265" s="32" t="s">
        <v>3253</v>
      </c>
      <c r="D1265" s="32" t="s">
        <v>3131</v>
      </c>
      <c r="E1265" s="32" t="s">
        <v>3254</v>
      </c>
      <c r="F1265" s="32" t="s">
        <v>3255</v>
      </c>
      <c r="G1265" s="33" t="s">
        <v>40</v>
      </c>
      <c r="H1265" s="34">
        <v>0</v>
      </c>
      <c r="I1265" s="33" t="s">
        <v>41</v>
      </c>
      <c r="J1265" s="33" t="s">
        <v>42</v>
      </c>
      <c r="K1265" s="33" t="s">
        <v>3256</v>
      </c>
      <c r="L1265" s="33" t="s">
        <v>85</v>
      </c>
      <c r="M1265" s="33" t="s">
        <v>86</v>
      </c>
      <c r="N1265" s="33" t="s">
        <v>87</v>
      </c>
      <c r="O1265" s="33" t="s">
        <v>88</v>
      </c>
      <c r="P1265" s="33" t="s">
        <v>187</v>
      </c>
      <c r="Q1265" s="33" t="s">
        <v>188</v>
      </c>
      <c r="R1265" s="35">
        <v>50</v>
      </c>
      <c r="S1265" s="35">
        <v>600</v>
      </c>
      <c r="T1265" s="49">
        <f>R1265*S1265</f>
        <v>30000</v>
      </c>
      <c r="U1265" s="37">
        <f>T1265*1.12</f>
        <v>33600</v>
      </c>
      <c r="V1265" s="38" t="s">
        <v>50</v>
      </c>
      <c r="W1265" s="33">
        <v>2016</v>
      </c>
      <c r="X1265" s="39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</row>
    <row r="1266" spans="1:102" ht="50.1" customHeight="1">
      <c r="A1266" s="30" t="s">
        <v>3257</v>
      </c>
      <c r="B1266" s="31" t="s">
        <v>35</v>
      </c>
      <c r="C1266" s="32" t="s">
        <v>3258</v>
      </c>
      <c r="D1266" s="32" t="s">
        <v>3259</v>
      </c>
      <c r="E1266" s="32" t="s">
        <v>3260</v>
      </c>
      <c r="F1266" s="32" t="s">
        <v>3261</v>
      </c>
      <c r="G1266" s="33" t="s">
        <v>101</v>
      </c>
      <c r="H1266" s="34">
        <v>10</v>
      </c>
      <c r="I1266" s="33" t="s">
        <v>41</v>
      </c>
      <c r="J1266" s="33" t="s">
        <v>42</v>
      </c>
      <c r="K1266" s="33" t="s">
        <v>198</v>
      </c>
      <c r="L1266" s="33" t="s">
        <v>44</v>
      </c>
      <c r="M1266" s="33" t="s">
        <v>86</v>
      </c>
      <c r="N1266" s="33" t="s">
        <v>199</v>
      </c>
      <c r="O1266" s="33" t="s">
        <v>200</v>
      </c>
      <c r="P1266" s="33" t="s">
        <v>344</v>
      </c>
      <c r="Q1266" s="33" t="s">
        <v>345</v>
      </c>
      <c r="R1266" s="35">
        <v>30</v>
      </c>
      <c r="S1266" s="35">
        <v>9000</v>
      </c>
      <c r="T1266" s="36">
        <v>0</v>
      </c>
      <c r="U1266" s="37">
        <f t="shared" ref="U1266:U1306" si="64">T1266*1.12</f>
        <v>0</v>
      </c>
      <c r="V1266" s="38" t="s">
        <v>50</v>
      </c>
      <c r="W1266" s="33">
        <v>2016</v>
      </c>
      <c r="X1266" s="39">
        <v>11</v>
      </c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</row>
    <row r="1267" spans="1:102" ht="50.1" customHeight="1">
      <c r="A1267" s="46" t="s">
        <v>3262</v>
      </c>
      <c r="B1267" s="31" t="s">
        <v>35</v>
      </c>
      <c r="C1267" s="47" t="s">
        <v>3258</v>
      </c>
      <c r="D1267" s="47" t="s">
        <v>3259</v>
      </c>
      <c r="E1267" s="47" t="s">
        <v>3260</v>
      </c>
      <c r="F1267" s="47" t="s">
        <v>3261</v>
      </c>
      <c r="G1267" s="31" t="s">
        <v>101</v>
      </c>
      <c r="H1267" s="31">
        <v>10</v>
      </c>
      <c r="I1267" s="33">
        <v>590000000</v>
      </c>
      <c r="J1267" s="33" t="s">
        <v>42</v>
      </c>
      <c r="K1267" s="31" t="s">
        <v>202</v>
      </c>
      <c r="L1267" s="33" t="s">
        <v>44</v>
      </c>
      <c r="M1267" s="31" t="s">
        <v>86</v>
      </c>
      <c r="N1267" s="31" t="s">
        <v>46</v>
      </c>
      <c r="O1267" s="60" t="s">
        <v>164</v>
      </c>
      <c r="P1267" s="33" t="s">
        <v>344</v>
      </c>
      <c r="Q1267" s="31" t="s">
        <v>345</v>
      </c>
      <c r="R1267" s="48">
        <v>30</v>
      </c>
      <c r="S1267" s="48">
        <v>9000</v>
      </c>
      <c r="T1267" s="49">
        <f>R1267*S1267</f>
        <v>270000</v>
      </c>
      <c r="U1267" s="49">
        <f>T1267*1.12</f>
        <v>302400</v>
      </c>
      <c r="V1267" s="70"/>
      <c r="W1267" s="33">
        <v>2016</v>
      </c>
      <c r="X1267" s="31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</row>
    <row r="1268" spans="1:102" ht="50.1" customHeight="1">
      <c r="A1268" s="30" t="s">
        <v>3263</v>
      </c>
      <c r="B1268" s="31" t="s">
        <v>35</v>
      </c>
      <c r="C1268" s="32" t="s">
        <v>3264</v>
      </c>
      <c r="D1268" s="32" t="s">
        <v>3265</v>
      </c>
      <c r="E1268" s="32" t="s">
        <v>3266</v>
      </c>
      <c r="F1268" s="32" t="s">
        <v>3267</v>
      </c>
      <c r="G1268" s="33" t="s">
        <v>40</v>
      </c>
      <c r="H1268" s="34">
        <v>0</v>
      </c>
      <c r="I1268" s="33" t="s">
        <v>41</v>
      </c>
      <c r="J1268" s="33" t="s">
        <v>42</v>
      </c>
      <c r="K1268" s="33" t="s">
        <v>70</v>
      </c>
      <c r="L1268" s="33" t="s">
        <v>300</v>
      </c>
      <c r="M1268" s="33" t="s">
        <v>71</v>
      </c>
      <c r="N1268" s="33" t="s">
        <v>301</v>
      </c>
      <c r="O1268" s="33" t="s">
        <v>73</v>
      </c>
      <c r="P1268" s="33" t="s">
        <v>48</v>
      </c>
      <c r="Q1268" s="33" t="s">
        <v>49</v>
      </c>
      <c r="R1268" s="35">
        <v>15</v>
      </c>
      <c r="S1268" s="35">
        <v>335</v>
      </c>
      <c r="T1268" s="36">
        <v>0</v>
      </c>
      <c r="U1268" s="37">
        <f t="shared" si="64"/>
        <v>0</v>
      </c>
      <c r="V1268" s="38" t="s">
        <v>50</v>
      </c>
      <c r="W1268" s="33">
        <v>2016</v>
      </c>
      <c r="X1268" s="39">
        <v>11</v>
      </c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</row>
    <row r="1269" spans="1:102" s="45" customFormat="1" ht="50.1" customHeight="1">
      <c r="A1269" s="76" t="s">
        <v>3268</v>
      </c>
      <c r="B1269" s="31" t="s">
        <v>35</v>
      </c>
      <c r="C1269" s="47" t="s">
        <v>3264</v>
      </c>
      <c r="D1269" s="47" t="s">
        <v>3265</v>
      </c>
      <c r="E1269" s="47" t="s">
        <v>3266</v>
      </c>
      <c r="F1269" s="47" t="s">
        <v>3267</v>
      </c>
      <c r="G1269" s="33" t="s">
        <v>40</v>
      </c>
      <c r="H1269" s="31">
        <v>0</v>
      </c>
      <c r="I1269" s="33">
        <v>590000000</v>
      </c>
      <c r="J1269" s="33" t="s">
        <v>42</v>
      </c>
      <c r="K1269" s="33" t="s">
        <v>180</v>
      </c>
      <c r="L1269" s="33" t="s">
        <v>300</v>
      </c>
      <c r="M1269" s="33" t="s">
        <v>71</v>
      </c>
      <c r="N1269" s="33" t="s">
        <v>301</v>
      </c>
      <c r="O1269" s="33" t="s">
        <v>113</v>
      </c>
      <c r="P1269" s="33">
        <v>796</v>
      </c>
      <c r="Q1269" s="33" t="s">
        <v>49</v>
      </c>
      <c r="R1269" s="48">
        <v>15</v>
      </c>
      <c r="S1269" s="48">
        <v>335</v>
      </c>
      <c r="T1269" s="48">
        <v>0</v>
      </c>
      <c r="U1269" s="48">
        <f>T1269*1.12</f>
        <v>0</v>
      </c>
      <c r="V1269" s="71"/>
      <c r="W1269" s="33">
        <v>2016</v>
      </c>
      <c r="X1269" s="96">
        <v>19</v>
      </c>
      <c r="Y1269" s="42"/>
      <c r="Z1269" s="41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</row>
    <row r="1270" spans="1:102" s="45" customFormat="1" ht="50.1" customHeight="1">
      <c r="A1270" s="74" t="s">
        <v>3269</v>
      </c>
      <c r="B1270" s="60" t="s">
        <v>35</v>
      </c>
      <c r="C1270" s="47" t="s">
        <v>3264</v>
      </c>
      <c r="D1270" s="47" t="s">
        <v>3265</v>
      </c>
      <c r="E1270" s="47" t="s">
        <v>3266</v>
      </c>
      <c r="F1270" s="47" t="s">
        <v>3267</v>
      </c>
      <c r="G1270" s="31" t="s">
        <v>40</v>
      </c>
      <c r="H1270" s="261">
        <v>0</v>
      </c>
      <c r="I1270" s="262">
        <v>590000000</v>
      </c>
      <c r="J1270" s="74" t="s">
        <v>392</v>
      </c>
      <c r="K1270" s="31" t="s">
        <v>3270</v>
      </c>
      <c r="L1270" s="31" t="s">
        <v>394</v>
      </c>
      <c r="M1270" s="31" t="s">
        <v>71</v>
      </c>
      <c r="N1270" s="31" t="s">
        <v>395</v>
      </c>
      <c r="O1270" s="31" t="s">
        <v>396</v>
      </c>
      <c r="P1270" s="76">
        <v>796</v>
      </c>
      <c r="Q1270" s="31" t="s">
        <v>49</v>
      </c>
      <c r="R1270" s="48">
        <v>15</v>
      </c>
      <c r="S1270" s="48">
        <v>500</v>
      </c>
      <c r="T1270" s="48">
        <f>S1270*R1270</f>
        <v>7500</v>
      </c>
      <c r="U1270" s="359">
        <f>T1270*1.12</f>
        <v>8400</v>
      </c>
      <c r="V1270" s="31"/>
      <c r="W1270" s="74">
        <v>2016</v>
      </c>
      <c r="X1270" s="31"/>
      <c r="Y1270" s="42"/>
      <c r="Z1270" s="41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</row>
    <row r="1271" spans="1:102" ht="50.1" customHeight="1">
      <c r="A1271" s="30" t="s">
        <v>3271</v>
      </c>
      <c r="B1271" s="31" t="s">
        <v>35</v>
      </c>
      <c r="C1271" s="32" t="s">
        <v>3272</v>
      </c>
      <c r="D1271" s="32" t="s">
        <v>3273</v>
      </c>
      <c r="E1271" s="32" t="s">
        <v>3274</v>
      </c>
      <c r="F1271" s="32" t="s">
        <v>3275</v>
      </c>
      <c r="G1271" s="33" t="s">
        <v>40</v>
      </c>
      <c r="H1271" s="34">
        <v>0</v>
      </c>
      <c r="I1271" s="33" t="s">
        <v>41</v>
      </c>
      <c r="J1271" s="33" t="s">
        <v>42</v>
      </c>
      <c r="K1271" s="33" t="s">
        <v>70</v>
      </c>
      <c r="L1271" s="33" t="s">
        <v>300</v>
      </c>
      <c r="M1271" s="33" t="s">
        <v>71</v>
      </c>
      <c r="N1271" s="33" t="s">
        <v>301</v>
      </c>
      <c r="O1271" s="33" t="s">
        <v>73</v>
      </c>
      <c r="P1271" s="33" t="s">
        <v>48</v>
      </c>
      <c r="Q1271" s="33" t="s">
        <v>49</v>
      </c>
      <c r="R1271" s="35">
        <v>10</v>
      </c>
      <c r="S1271" s="35">
        <v>6300</v>
      </c>
      <c r="T1271" s="36">
        <v>0</v>
      </c>
      <c r="U1271" s="37">
        <f t="shared" si="64"/>
        <v>0</v>
      </c>
      <c r="V1271" s="38" t="s">
        <v>50</v>
      </c>
      <c r="W1271" s="33">
        <v>2016</v>
      </c>
      <c r="X1271" s="39">
        <v>11</v>
      </c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</row>
    <row r="1272" spans="1:102" ht="50.1" customHeight="1">
      <c r="A1272" s="46" t="s">
        <v>3276</v>
      </c>
      <c r="B1272" s="31" t="s">
        <v>35</v>
      </c>
      <c r="C1272" s="47" t="s">
        <v>3272</v>
      </c>
      <c r="D1272" s="47" t="s">
        <v>3273</v>
      </c>
      <c r="E1272" s="47" t="s">
        <v>3274</v>
      </c>
      <c r="F1272" s="47" t="s">
        <v>3275</v>
      </c>
      <c r="G1272" s="33" t="s">
        <v>40</v>
      </c>
      <c r="H1272" s="31">
        <v>0</v>
      </c>
      <c r="I1272" s="33" t="s">
        <v>41</v>
      </c>
      <c r="J1272" s="33" t="s">
        <v>42</v>
      </c>
      <c r="K1272" s="33" t="s">
        <v>180</v>
      </c>
      <c r="L1272" s="33" t="s">
        <v>300</v>
      </c>
      <c r="M1272" s="33" t="s">
        <v>71</v>
      </c>
      <c r="N1272" s="33" t="s">
        <v>301</v>
      </c>
      <c r="O1272" s="33" t="s">
        <v>113</v>
      </c>
      <c r="P1272" s="33" t="s">
        <v>48</v>
      </c>
      <c r="Q1272" s="33" t="s">
        <v>49</v>
      </c>
      <c r="R1272" s="68">
        <v>10</v>
      </c>
      <c r="S1272" s="59">
        <v>6300</v>
      </c>
      <c r="T1272" s="49">
        <f>R1272*S1272</f>
        <v>63000</v>
      </c>
      <c r="U1272" s="49">
        <f t="shared" si="64"/>
        <v>70560</v>
      </c>
      <c r="V1272" s="71"/>
      <c r="W1272" s="33">
        <v>2016</v>
      </c>
      <c r="X1272" s="96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</row>
    <row r="1273" spans="1:102" ht="50.1" customHeight="1">
      <c r="A1273" s="30" t="s">
        <v>3277</v>
      </c>
      <c r="B1273" s="31" t="s">
        <v>35</v>
      </c>
      <c r="C1273" s="32" t="s">
        <v>3278</v>
      </c>
      <c r="D1273" s="32" t="s">
        <v>3279</v>
      </c>
      <c r="E1273" s="32" t="s">
        <v>3280</v>
      </c>
      <c r="F1273" s="32" t="s">
        <v>3281</v>
      </c>
      <c r="G1273" s="33" t="s">
        <v>40</v>
      </c>
      <c r="H1273" s="34">
        <v>0</v>
      </c>
      <c r="I1273" s="33" t="s">
        <v>41</v>
      </c>
      <c r="J1273" s="33" t="s">
        <v>42</v>
      </c>
      <c r="K1273" s="33" t="s">
        <v>222</v>
      </c>
      <c r="L1273" s="33" t="s">
        <v>44</v>
      </c>
      <c r="M1273" s="33" t="s">
        <v>86</v>
      </c>
      <c r="N1273" s="33" t="s">
        <v>343</v>
      </c>
      <c r="O1273" s="33" t="s">
        <v>58</v>
      </c>
      <c r="P1273" s="33" t="s">
        <v>48</v>
      </c>
      <c r="Q1273" s="33" t="s">
        <v>49</v>
      </c>
      <c r="R1273" s="35">
        <v>2000</v>
      </c>
      <c r="S1273" s="35">
        <v>6</v>
      </c>
      <c r="T1273" s="36">
        <f>R1273*S1273</f>
        <v>12000</v>
      </c>
      <c r="U1273" s="37">
        <f t="shared" si="64"/>
        <v>13440.000000000002</v>
      </c>
      <c r="V1273" s="38" t="s">
        <v>50</v>
      </c>
      <c r="W1273" s="33">
        <v>2016</v>
      </c>
      <c r="X1273" s="39" t="s">
        <v>50</v>
      </c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</row>
    <row r="1274" spans="1:102" ht="50.1" customHeight="1">
      <c r="A1274" s="30" t="s">
        <v>3282</v>
      </c>
      <c r="B1274" s="31" t="s">
        <v>35</v>
      </c>
      <c r="C1274" s="32" t="s">
        <v>3283</v>
      </c>
      <c r="D1274" s="32" t="s">
        <v>3284</v>
      </c>
      <c r="E1274" s="32" t="s">
        <v>3285</v>
      </c>
      <c r="F1274" s="32" t="s">
        <v>3286</v>
      </c>
      <c r="G1274" s="33" t="s">
        <v>40</v>
      </c>
      <c r="H1274" s="34">
        <v>0</v>
      </c>
      <c r="I1274" s="33" t="s">
        <v>41</v>
      </c>
      <c r="J1274" s="33" t="s">
        <v>42</v>
      </c>
      <c r="K1274" s="33" t="s">
        <v>810</v>
      </c>
      <c r="L1274" s="33" t="s">
        <v>85</v>
      </c>
      <c r="M1274" s="33" t="s">
        <v>86</v>
      </c>
      <c r="N1274" s="33" t="s">
        <v>811</v>
      </c>
      <c r="O1274" s="33" t="s">
        <v>47</v>
      </c>
      <c r="P1274" s="33" t="s">
        <v>48</v>
      </c>
      <c r="Q1274" s="33" t="s">
        <v>49</v>
      </c>
      <c r="R1274" s="35">
        <v>1</v>
      </c>
      <c r="S1274" s="35">
        <v>115000</v>
      </c>
      <c r="T1274" s="36">
        <v>0</v>
      </c>
      <c r="U1274" s="37">
        <f t="shared" si="64"/>
        <v>0</v>
      </c>
      <c r="V1274" s="38" t="s">
        <v>50</v>
      </c>
      <c r="W1274" s="33">
        <v>2016</v>
      </c>
      <c r="X1274" s="39">
        <v>11</v>
      </c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</row>
    <row r="1275" spans="1:102" ht="50.1" customHeight="1">
      <c r="A1275" s="46" t="s">
        <v>3287</v>
      </c>
      <c r="B1275" s="31" t="s">
        <v>35</v>
      </c>
      <c r="C1275" s="143" t="s">
        <v>3283</v>
      </c>
      <c r="D1275" s="47" t="s">
        <v>3284</v>
      </c>
      <c r="E1275" s="72" t="s">
        <v>3285</v>
      </c>
      <c r="F1275" s="144" t="s">
        <v>3286</v>
      </c>
      <c r="G1275" s="74" t="s">
        <v>40</v>
      </c>
      <c r="H1275" s="73" t="s">
        <v>815</v>
      </c>
      <c r="I1275" s="118">
        <v>590000000</v>
      </c>
      <c r="J1275" s="74" t="s">
        <v>42</v>
      </c>
      <c r="K1275" s="107" t="s">
        <v>816</v>
      </c>
      <c r="L1275" s="74" t="s">
        <v>85</v>
      </c>
      <c r="M1275" s="117" t="s">
        <v>86</v>
      </c>
      <c r="N1275" s="31" t="s">
        <v>811</v>
      </c>
      <c r="O1275" s="33" t="s">
        <v>173</v>
      </c>
      <c r="P1275" s="145">
        <v>796</v>
      </c>
      <c r="Q1275" s="145" t="s">
        <v>49</v>
      </c>
      <c r="R1275" s="59">
        <v>1</v>
      </c>
      <c r="S1275" s="111">
        <v>115000</v>
      </c>
      <c r="T1275" s="49">
        <f>R1275*S1275</f>
        <v>115000</v>
      </c>
      <c r="U1275" s="49">
        <f t="shared" si="64"/>
        <v>128800.00000000001</v>
      </c>
      <c r="V1275" s="146"/>
      <c r="W1275" s="33">
        <v>2016</v>
      </c>
      <c r="X1275" s="122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</row>
    <row r="1276" spans="1:102" ht="50.1" customHeight="1">
      <c r="A1276" s="30" t="s">
        <v>3288</v>
      </c>
      <c r="B1276" s="31" t="s">
        <v>35</v>
      </c>
      <c r="C1276" s="32" t="s">
        <v>3289</v>
      </c>
      <c r="D1276" s="32" t="s">
        <v>3290</v>
      </c>
      <c r="E1276" s="32" t="s">
        <v>433</v>
      </c>
      <c r="F1276" s="32" t="s">
        <v>3291</v>
      </c>
      <c r="G1276" s="33" t="s">
        <v>40</v>
      </c>
      <c r="H1276" s="34">
        <v>0</v>
      </c>
      <c r="I1276" s="33" t="s">
        <v>41</v>
      </c>
      <c r="J1276" s="33" t="s">
        <v>42</v>
      </c>
      <c r="K1276" s="33" t="s">
        <v>435</v>
      </c>
      <c r="L1276" s="33" t="s">
        <v>44</v>
      </c>
      <c r="M1276" s="33" t="s">
        <v>86</v>
      </c>
      <c r="N1276" s="33" t="s">
        <v>436</v>
      </c>
      <c r="O1276" s="33" t="s">
        <v>58</v>
      </c>
      <c r="P1276" s="33" t="s">
        <v>48</v>
      </c>
      <c r="Q1276" s="33" t="s">
        <v>49</v>
      </c>
      <c r="R1276" s="35">
        <v>1000</v>
      </c>
      <c r="S1276" s="35">
        <v>214</v>
      </c>
      <c r="T1276" s="36">
        <f>R1276*S1276</f>
        <v>214000</v>
      </c>
      <c r="U1276" s="37">
        <f t="shared" si="64"/>
        <v>239680.00000000003</v>
      </c>
      <c r="V1276" s="38" t="s">
        <v>50</v>
      </c>
      <c r="W1276" s="33">
        <v>2016</v>
      </c>
      <c r="X1276" s="39" t="s">
        <v>50</v>
      </c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</row>
    <row r="1277" spans="1:102" ht="50.1" customHeight="1">
      <c r="A1277" s="30" t="s">
        <v>3292</v>
      </c>
      <c r="B1277" s="31" t="s">
        <v>35</v>
      </c>
      <c r="C1277" s="32" t="s">
        <v>3293</v>
      </c>
      <c r="D1277" s="32" t="s">
        <v>3294</v>
      </c>
      <c r="E1277" s="32" t="s">
        <v>3295</v>
      </c>
      <c r="F1277" s="32" t="s">
        <v>3296</v>
      </c>
      <c r="G1277" s="33" t="s">
        <v>40</v>
      </c>
      <c r="H1277" s="34">
        <v>0</v>
      </c>
      <c r="I1277" s="33" t="s">
        <v>41</v>
      </c>
      <c r="J1277" s="33" t="s">
        <v>42</v>
      </c>
      <c r="K1277" s="33" t="s">
        <v>43</v>
      </c>
      <c r="L1277" s="33" t="s">
        <v>44</v>
      </c>
      <c r="M1277" s="33" t="s">
        <v>45</v>
      </c>
      <c r="N1277" s="33" t="s">
        <v>170</v>
      </c>
      <c r="O1277" s="33" t="s">
        <v>109</v>
      </c>
      <c r="P1277" s="33" t="s">
        <v>48</v>
      </c>
      <c r="Q1277" s="33" t="s">
        <v>49</v>
      </c>
      <c r="R1277" s="35">
        <v>1</v>
      </c>
      <c r="S1277" s="35">
        <v>249250.46</v>
      </c>
      <c r="T1277" s="36">
        <v>0</v>
      </c>
      <c r="U1277" s="37">
        <f t="shared" si="64"/>
        <v>0</v>
      </c>
      <c r="V1277" s="38" t="s">
        <v>50</v>
      </c>
      <c r="W1277" s="33">
        <v>2016</v>
      </c>
      <c r="X1277" s="39">
        <v>11</v>
      </c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</row>
    <row r="1278" spans="1:102" ht="50.1" customHeight="1">
      <c r="A1278" s="46" t="s">
        <v>3297</v>
      </c>
      <c r="B1278" s="31" t="s">
        <v>35</v>
      </c>
      <c r="C1278" s="47" t="s">
        <v>3293</v>
      </c>
      <c r="D1278" s="47" t="s">
        <v>3294</v>
      </c>
      <c r="E1278" s="47" t="s">
        <v>3295</v>
      </c>
      <c r="F1278" s="47" t="s">
        <v>3296</v>
      </c>
      <c r="G1278" s="31" t="s">
        <v>40</v>
      </c>
      <c r="H1278" s="31">
        <v>0</v>
      </c>
      <c r="I1278" s="33">
        <v>590000000</v>
      </c>
      <c r="J1278" s="33" t="s">
        <v>42</v>
      </c>
      <c r="K1278" s="31" t="s">
        <v>172</v>
      </c>
      <c r="L1278" s="33" t="s">
        <v>44</v>
      </c>
      <c r="M1278" s="31" t="s">
        <v>45</v>
      </c>
      <c r="N1278" s="31" t="s">
        <v>170</v>
      </c>
      <c r="O1278" s="33" t="s">
        <v>113</v>
      </c>
      <c r="P1278" s="33">
        <v>796</v>
      </c>
      <c r="Q1278" s="31" t="s">
        <v>49</v>
      </c>
      <c r="R1278" s="48">
        <v>1</v>
      </c>
      <c r="S1278" s="48">
        <v>249250.46</v>
      </c>
      <c r="T1278" s="49">
        <f>R1278*S1278</f>
        <v>249250.46</v>
      </c>
      <c r="U1278" s="49">
        <f t="shared" si="64"/>
        <v>279160.51520000002</v>
      </c>
      <c r="V1278" s="70"/>
      <c r="W1278" s="33">
        <v>2016</v>
      </c>
      <c r="X1278" s="31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</row>
    <row r="1279" spans="1:102" ht="50.1" customHeight="1">
      <c r="A1279" s="30" t="s">
        <v>3298</v>
      </c>
      <c r="B1279" s="31" t="s">
        <v>35</v>
      </c>
      <c r="C1279" s="32" t="s">
        <v>3299</v>
      </c>
      <c r="D1279" s="32" t="s">
        <v>3300</v>
      </c>
      <c r="E1279" s="32" t="s">
        <v>3301</v>
      </c>
      <c r="F1279" s="32" t="s">
        <v>3302</v>
      </c>
      <c r="G1279" s="33" t="s">
        <v>40</v>
      </c>
      <c r="H1279" s="34">
        <v>0</v>
      </c>
      <c r="I1279" s="33" t="s">
        <v>41</v>
      </c>
      <c r="J1279" s="33" t="s">
        <v>42</v>
      </c>
      <c r="K1279" s="33" t="s">
        <v>767</v>
      </c>
      <c r="L1279" s="33" t="s">
        <v>44</v>
      </c>
      <c r="M1279" s="33" t="s">
        <v>71</v>
      </c>
      <c r="N1279" s="33" t="s">
        <v>282</v>
      </c>
      <c r="O1279" s="33" t="s">
        <v>109</v>
      </c>
      <c r="P1279" s="33" t="s">
        <v>48</v>
      </c>
      <c r="Q1279" s="33" t="s">
        <v>49</v>
      </c>
      <c r="R1279" s="35">
        <v>1000</v>
      </c>
      <c r="S1279" s="35">
        <v>42</v>
      </c>
      <c r="T1279" s="36">
        <v>0</v>
      </c>
      <c r="U1279" s="37">
        <f t="shared" si="64"/>
        <v>0</v>
      </c>
      <c r="V1279" s="38" t="s">
        <v>50</v>
      </c>
      <c r="W1279" s="33">
        <v>2016</v>
      </c>
      <c r="X1279" s="39">
        <v>11</v>
      </c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</row>
    <row r="1280" spans="1:102" ht="50.1" customHeight="1">
      <c r="A1280" s="46" t="s">
        <v>3303</v>
      </c>
      <c r="B1280" s="31" t="s">
        <v>35</v>
      </c>
      <c r="C1280" s="47" t="s">
        <v>3299</v>
      </c>
      <c r="D1280" s="47" t="s">
        <v>3300</v>
      </c>
      <c r="E1280" s="47" t="s">
        <v>3301</v>
      </c>
      <c r="F1280" s="79" t="s">
        <v>3302</v>
      </c>
      <c r="G1280" s="31" t="s">
        <v>40</v>
      </c>
      <c r="H1280" s="31">
        <v>0</v>
      </c>
      <c r="I1280" s="33">
        <v>590000000</v>
      </c>
      <c r="J1280" s="33" t="s">
        <v>42</v>
      </c>
      <c r="K1280" s="33" t="s">
        <v>180</v>
      </c>
      <c r="L1280" s="33" t="s">
        <v>44</v>
      </c>
      <c r="M1280" s="74" t="s">
        <v>71</v>
      </c>
      <c r="N1280" s="74" t="s">
        <v>1008</v>
      </c>
      <c r="O1280" s="33" t="s">
        <v>113</v>
      </c>
      <c r="P1280" s="74">
        <v>796</v>
      </c>
      <c r="Q1280" s="74" t="s">
        <v>49</v>
      </c>
      <c r="R1280" s="142">
        <v>1000</v>
      </c>
      <c r="S1280" s="64">
        <v>42</v>
      </c>
      <c r="T1280" s="49">
        <f>R1280*S1280</f>
        <v>42000</v>
      </c>
      <c r="U1280" s="49">
        <f>T1280*1.12</f>
        <v>47040.000000000007</v>
      </c>
      <c r="V1280" s="107"/>
      <c r="W1280" s="33">
        <v>2016</v>
      </c>
      <c r="X1280" s="31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</row>
    <row r="1281" spans="1:102" ht="50.1" customHeight="1">
      <c r="A1281" s="30" t="s">
        <v>3304</v>
      </c>
      <c r="B1281" s="31" t="s">
        <v>35</v>
      </c>
      <c r="C1281" s="32" t="s">
        <v>3299</v>
      </c>
      <c r="D1281" s="32" t="s">
        <v>3300</v>
      </c>
      <c r="E1281" s="32" t="s">
        <v>3301</v>
      </c>
      <c r="F1281" s="32" t="s">
        <v>3305</v>
      </c>
      <c r="G1281" s="33" t="s">
        <v>40</v>
      </c>
      <c r="H1281" s="34">
        <v>0</v>
      </c>
      <c r="I1281" s="33" t="s">
        <v>41</v>
      </c>
      <c r="J1281" s="33" t="s">
        <v>42</v>
      </c>
      <c r="K1281" s="33" t="s">
        <v>767</v>
      </c>
      <c r="L1281" s="33" t="s">
        <v>44</v>
      </c>
      <c r="M1281" s="33" t="s">
        <v>71</v>
      </c>
      <c r="N1281" s="33" t="s">
        <v>282</v>
      </c>
      <c r="O1281" s="33" t="s">
        <v>109</v>
      </c>
      <c r="P1281" s="33" t="s">
        <v>48</v>
      </c>
      <c r="Q1281" s="33" t="s">
        <v>49</v>
      </c>
      <c r="R1281" s="35">
        <v>300</v>
      </c>
      <c r="S1281" s="35">
        <v>10</v>
      </c>
      <c r="T1281" s="36">
        <v>0</v>
      </c>
      <c r="U1281" s="37">
        <f t="shared" si="64"/>
        <v>0</v>
      </c>
      <c r="V1281" s="38" t="s">
        <v>50</v>
      </c>
      <c r="W1281" s="33">
        <v>2016</v>
      </c>
      <c r="X1281" s="39">
        <v>11</v>
      </c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</row>
    <row r="1282" spans="1:102" ht="50.1" customHeight="1">
      <c r="A1282" s="46" t="s">
        <v>3306</v>
      </c>
      <c r="B1282" s="31" t="s">
        <v>35</v>
      </c>
      <c r="C1282" s="47" t="s">
        <v>3299</v>
      </c>
      <c r="D1282" s="47" t="s">
        <v>3300</v>
      </c>
      <c r="E1282" s="47" t="s">
        <v>3301</v>
      </c>
      <c r="F1282" s="79" t="s">
        <v>3305</v>
      </c>
      <c r="G1282" s="31" t="s">
        <v>40</v>
      </c>
      <c r="H1282" s="31">
        <v>0</v>
      </c>
      <c r="I1282" s="33">
        <v>590000000</v>
      </c>
      <c r="J1282" s="33" t="s">
        <v>42</v>
      </c>
      <c r="K1282" s="33" t="s">
        <v>180</v>
      </c>
      <c r="L1282" s="33" t="s">
        <v>44</v>
      </c>
      <c r="M1282" s="74" t="s">
        <v>71</v>
      </c>
      <c r="N1282" s="74" t="s">
        <v>1008</v>
      </c>
      <c r="O1282" s="33" t="s">
        <v>113</v>
      </c>
      <c r="P1282" s="74">
        <v>796</v>
      </c>
      <c r="Q1282" s="74" t="s">
        <v>49</v>
      </c>
      <c r="R1282" s="142">
        <v>300</v>
      </c>
      <c r="S1282" s="64">
        <v>10</v>
      </c>
      <c r="T1282" s="49">
        <f>R1282*S1282</f>
        <v>3000</v>
      </c>
      <c r="U1282" s="49">
        <f>T1282*1.12</f>
        <v>3360.0000000000005</v>
      </c>
      <c r="V1282" s="107"/>
      <c r="W1282" s="33">
        <v>2016</v>
      </c>
      <c r="X1282" s="31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</row>
    <row r="1283" spans="1:102" ht="50.1" customHeight="1">
      <c r="A1283" s="30" t="s">
        <v>3307</v>
      </c>
      <c r="B1283" s="31" t="s">
        <v>35</v>
      </c>
      <c r="C1283" s="32" t="s">
        <v>3308</v>
      </c>
      <c r="D1283" s="32" t="s">
        <v>3309</v>
      </c>
      <c r="E1283" s="32" t="s">
        <v>3310</v>
      </c>
      <c r="F1283" s="32" t="s">
        <v>3311</v>
      </c>
      <c r="G1283" s="33" t="s">
        <v>40</v>
      </c>
      <c r="H1283" s="34">
        <v>0</v>
      </c>
      <c r="I1283" s="33" t="s">
        <v>41</v>
      </c>
      <c r="J1283" s="33" t="s">
        <v>42</v>
      </c>
      <c r="K1283" s="33" t="s">
        <v>43</v>
      </c>
      <c r="L1283" s="33" t="s">
        <v>44</v>
      </c>
      <c r="M1283" s="33" t="s">
        <v>45</v>
      </c>
      <c r="N1283" s="33" t="s">
        <v>46</v>
      </c>
      <c r="O1283" s="33" t="s">
        <v>47</v>
      </c>
      <c r="P1283" s="33" t="s">
        <v>48</v>
      </c>
      <c r="Q1283" s="33" t="s">
        <v>49</v>
      </c>
      <c r="R1283" s="35">
        <v>15</v>
      </c>
      <c r="S1283" s="35">
        <v>320</v>
      </c>
      <c r="T1283" s="36">
        <v>0</v>
      </c>
      <c r="U1283" s="37">
        <f t="shared" si="64"/>
        <v>0</v>
      </c>
      <c r="V1283" s="38" t="s">
        <v>50</v>
      </c>
      <c r="W1283" s="33">
        <v>2016</v>
      </c>
      <c r="X1283" s="39">
        <v>11</v>
      </c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</row>
    <row r="1284" spans="1:102" ht="50.1" customHeight="1">
      <c r="A1284" s="46" t="s">
        <v>3312</v>
      </c>
      <c r="B1284" s="31" t="s">
        <v>35</v>
      </c>
      <c r="C1284" s="47" t="s">
        <v>3308</v>
      </c>
      <c r="D1284" s="47" t="s">
        <v>3309</v>
      </c>
      <c r="E1284" s="47" t="s">
        <v>3310</v>
      </c>
      <c r="F1284" s="47" t="s">
        <v>3311</v>
      </c>
      <c r="G1284" s="31" t="s">
        <v>40</v>
      </c>
      <c r="H1284" s="31">
        <v>0</v>
      </c>
      <c r="I1284" s="33">
        <v>590000000</v>
      </c>
      <c r="J1284" s="33" t="s">
        <v>42</v>
      </c>
      <c r="K1284" s="31" t="s">
        <v>172</v>
      </c>
      <c r="L1284" s="33" t="s">
        <v>44</v>
      </c>
      <c r="M1284" s="31" t="s">
        <v>45</v>
      </c>
      <c r="N1284" s="31" t="s">
        <v>46</v>
      </c>
      <c r="O1284" s="33" t="s">
        <v>173</v>
      </c>
      <c r="P1284" s="33">
        <v>796</v>
      </c>
      <c r="Q1284" s="31" t="s">
        <v>49</v>
      </c>
      <c r="R1284" s="48">
        <v>15</v>
      </c>
      <c r="S1284" s="48">
        <v>320</v>
      </c>
      <c r="T1284" s="49">
        <f>R1284*S1284</f>
        <v>4800</v>
      </c>
      <c r="U1284" s="49">
        <f>T1284*1.12</f>
        <v>5376.0000000000009</v>
      </c>
      <c r="V1284" s="70"/>
      <c r="W1284" s="33">
        <v>2016</v>
      </c>
      <c r="X1284" s="31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</row>
    <row r="1285" spans="1:102" ht="50.1" customHeight="1">
      <c r="A1285" s="30" t="s">
        <v>3313</v>
      </c>
      <c r="B1285" s="31" t="s">
        <v>35</v>
      </c>
      <c r="C1285" s="32" t="s">
        <v>3314</v>
      </c>
      <c r="D1285" s="32" t="s">
        <v>3315</v>
      </c>
      <c r="E1285" s="32" t="s">
        <v>3316</v>
      </c>
      <c r="F1285" s="32" t="s">
        <v>3317</v>
      </c>
      <c r="G1285" s="33" t="s">
        <v>40</v>
      </c>
      <c r="H1285" s="34">
        <v>0</v>
      </c>
      <c r="I1285" s="33" t="s">
        <v>41</v>
      </c>
      <c r="J1285" s="33" t="s">
        <v>42</v>
      </c>
      <c r="K1285" s="33" t="s">
        <v>43</v>
      </c>
      <c r="L1285" s="33" t="s">
        <v>44</v>
      </c>
      <c r="M1285" s="33" t="s">
        <v>45</v>
      </c>
      <c r="N1285" s="33" t="s">
        <v>46</v>
      </c>
      <c r="O1285" s="33" t="s">
        <v>47</v>
      </c>
      <c r="P1285" s="33" t="s">
        <v>48</v>
      </c>
      <c r="Q1285" s="33" t="s">
        <v>49</v>
      </c>
      <c r="R1285" s="35">
        <v>30</v>
      </c>
      <c r="S1285" s="35">
        <v>240</v>
      </c>
      <c r="T1285" s="36">
        <v>0</v>
      </c>
      <c r="U1285" s="37">
        <f t="shared" si="64"/>
        <v>0</v>
      </c>
      <c r="V1285" s="38" t="s">
        <v>50</v>
      </c>
      <c r="W1285" s="33">
        <v>2016</v>
      </c>
      <c r="X1285" s="39">
        <v>11</v>
      </c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</row>
    <row r="1286" spans="1:102" ht="50.1" customHeight="1">
      <c r="A1286" s="46" t="s">
        <v>3318</v>
      </c>
      <c r="B1286" s="31" t="s">
        <v>35</v>
      </c>
      <c r="C1286" s="47" t="s">
        <v>3314</v>
      </c>
      <c r="D1286" s="47" t="s">
        <v>3315</v>
      </c>
      <c r="E1286" s="47" t="s">
        <v>3316</v>
      </c>
      <c r="F1286" s="47" t="s">
        <v>3317</v>
      </c>
      <c r="G1286" s="31" t="s">
        <v>40</v>
      </c>
      <c r="H1286" s="31">
        <v>0</v>
      </c>
      <c r="I1286" s="33">
        <v>590000000</v>
      </c>
      <c r="J1286" s="33" t="s">
        <v>42</v>
      </c>
      <c r="K1286" s="31" t="s">
        <v>172</v>
      </c>
      <c r="L1286" s="33" t="s">
        <v>44</v>
      </c>
      <c r="M1286" s="31" t="s">
        <v>45</v>
      </c>
      <c r="N1286" s="31" t="s">
        <v>46</v>
      </c>
      <c r="O1286" s="33" t="s">
        <v>173</v>
      </c>
      <c r="P1286" s="33">
        <v>796</v>
      </c>
      <c r="Q1286" s="31" t="s">
        <v>49</v>
      </c>
      <c r="R1286" s="48">
        <v>30</v>
      </c>
      <c r="S1286" s="48">
        <v>240</v>
      </c>
      <c r="T1286" s="49">
        <f>R1286*S1286</f>
        <v>7200</v>
      </c>
      <c r="U1286" s="49">
        <f>T1286*1.12</f>
        <v>8064.0000000000009</v>
      </c>
      <c r="V1286" s="70"/>
      <c r="W1286" s="33">
        <v>2016</v>
      </c>
      <c r="X1286" s="31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</row>
    <row r="1287" spans="1:102" ht="50.1" customHeight="1">
      <c r="A1287" s="30" t="s">
        <v>3319</v>
      </c>
      <c r="B1287" s="31" t="s">
        <v>35</v>
      </c>
      <c r="C1287" s="32" t="s">
        <v>3314</v>
      </c>
      <c r="D1287" s="32" t="s">
        <v>3315</v>
      </c>
      <c r="E1287" s="32" t="s">
        <v>3316</v>
      </c>
      <c r="F1287" s="32" t="s">
        <v>3320</v>
      </c>
      <c r="G1287" s="33" t="s">
        <v>40</v>
      </c>
      <c r="H1287" s="34">
        <v>0</v>
      </c>
      <c r="I1287" s="33" t="s">
        <v>41</v>
      </c>
      <c r="J1287" s="33" t="s">
        <v>42</v>
      </c>
      <c r="K1287" s="33" t="s">
        <v>43</v>
      </c>
      <c r="L1287" s="33" t="s">
        <v>44</v>
      </c>
      <c r="M1287" s="33" t="s">
        <v>45</v>
      </c>
      <c r="N1287" s="33" t="s">
        <v>46</v>
      </c>
      <c r="O1287" s="33" t="s">
        <v>47</v>
      </c>
      <c r="P1287" s="33" t="s">
        <v>48</v>
      </c>
      <c r="Q1287" s="33" t="s">
        <v>49</v>
      </c>
      <c r="R1287" s="35">
        <v>12</v>
      </c>
      <c r="S1287" s="35">
        <v>110</v>
      </c>
      <c r="T1287" s="36">
        <v>0</v>
      </c>
      <c r="U1287" s="37">
        <f t="shared" si="64"/>
        <v>0</v>
      </c>
      <c r="V1287" s="38" t="s">
        <v>50</v>
      </c>
      <c r="W1287" s="33">
        <v>2016</v>
      </c>
      <c r="X1287" s="39">
        <v>11</v>
      </c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</row>
    <row r="1288" spans="1:102" ht="50.1" customHeight="1">
      <c r="A1288" s="46" t="s">
        <v>3321</v>
      </c>
      <c r="B1288" s="31" t="s">
        <v>35</v>
      </c>
      <c r="C1288" s="47" t="s">
        <v>3314</v>
      </c>
      <c r="D1288" s="47" t="s">
        <v>3315</v>
      </c>
      <c r="E1288" s="47" t="s">
        <v>3316</v>
      </c>
      <c r="F1288" s="47" t="s">
        <v>3320</v>
      </c>
      <c r="G1288" s="31" t="s">
        <v>40</v>
      </c>
      <c r="H1288" s="31">
        <v>0</v>
      </c>
      <c r="I1288" s="33">
        <v>590000000</v>
      </c>
      <c r="J1288" s="33" t="s">
        <v>42</v>
      </c>
      <c r="K1288" s="31" t="s">
        <v>172</v>
      </c>
      <c r="L1288" s="33" t="s">
        <v>44</v>
      </c>
      <c r="M1288" s="31" t="s">
        <v>45</v>
      </c>
      <c r="N1288" s="31" t="s">
        <v>46</v>
      </c>
      <c r="O1288" s="33" t="s">
        <v>173</v>
      </c>
      <c r="P1288" s="33">
        <v>796</v>
      </c>
      <c r="Q1288" s="31" t="s">
        <v>49</v>
      </c>
      <c r="R1288" s="48">
        <v>12</v>
      </c>
      <c r="S1288" s="48">
        <v>110</v>
      </c>
      <c r="T1288" s="49">
        <f>R1288*S1288</f>
        <v>1320</v>
      </c>
      <c r="U1288" s="49">
        <f>T1288*1.12</f>
        <v>1478.4</v>
      </c>
      <c r="V1288" s="70"/>
      <c r="W1288" s="33">
        <v>2016</v>
      </c>
      <c r="X1288" s="31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</row>
    <row r="1289" spans="1:102" ht="50.1" customHeight="1">
      <c r="A1289" s="30" t="s">
        <v>3322</v>
      </c>
      <c r="B1289" s="31" t="s">
        <v>35</v>
      </c>
      <c r="C1289" s="32" t="s">
        <v>3323</v>
      </c>
      <c r="D1289" s="32" t="s">
        <v>3324</v>
      </c>
      <c r="E1289" s="32" t="s">
        <v>3325</v>
      </c>
      <c r="F1289" s="32" t="s">
        <v>3324</v>
      </c>
      <c r="G1289" s="33" t="s">
        <v>40</v>
      </c>
      <c r="H1289" s="34">
        <v>0</v>
      </c>
      <c r="I1289" s="33" t="s">
        <v>41</v>
      </c>
      <c r="J1289" s="33" t="s">
        <v>42</v>
      </c>
      <c r="K1289" s="33" t="s">
        <v>43</v>
      </c>
      <c r="L1289" s="33" t="s">
        <v>44</v>
      </c>
      <c r="M1289" s="33" t="s">
        <v>86</v>
      </c>
      <c r="N1289" s="33" t="s">
        <v>871</v>
      </c>
      <c r="O1289" s="33" t="s">
        <v>109</v>
      </c>
      <c r="P1289" s="33" t="s">
        <v>48</v>
      </c>
      <c r="Q1289" s="33" t="s">
        <v>49</v>
      </c>
      <c r="R1289" s="35">
        <v>50</v>
      </c>
      <c r="S1289" s="35">
        <v>580</v>
      </c>
      <c r="T1289" s="36">
        <v>0</v>
      </c>
      <c r="U1289" s="37">
        <f t="shared" si="64"/>
        <v>0</v>
      </c>
      <c r="V1289" s="38" t="s">
        <v>50</v>
      </c>
      <c r="W1289" s="33">
        <v>2016</v>
      </c>
      <c r="X1289" s="39">
        <v>11</v>
      </c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</row>
    <row r="1290" spans="1:102" s="147" customFormat="1" ht="50.1" customHeight="1">
      <c r="A1290" s="46" t="s">
        <v>3326</v>
      </c>
      <c r="B1290" s="31" t="s">
        <v>35</v>
      </c>
      <c r="C1290" s="47" t="s">
        <v>3323</v>
      </c>
      <c r="D1290" s="47" t="s">
        <v>3324</v>
      </c>
      <c r="E1290" s="47" t="s">
        <v>3325</v>
      </c>
      <c r="F1290" s="47" t="s">
        <v>3324</v>
      </c>
      <c r="G1290" s="31" t="s">
        <v>40</v>
      </c>
      <c r="H1290" s="31">
        <v>0</v>
      </c>
      <c r="I1290" s="33">
        <v>590000000</v>
      </c>
      <c r="J1290" s="33" t="s">
        <v>42</v>
      </c>
      <c r="K1290" s="31" t="s">
        <v>172</v>
      </c>
      <c r="L1290" s="33" t="s">
        <v>44</v>
      </c>
      <c r="M1290" s="31" t="s">
        <v>86</v>
      </c>
      <c r="N1290" s="31" t="s">
        <v>871</v>
      </c>
      <c r="O1290" s="33" t="s">
        <v>113</v>
      </c>
      <c r="P1290" s="33">
        <v>796</v>
      </c>
      <c r="Q1290" s="31" t="s">
        <v>49</v>
      </c>
      <c r="R1290" s="48">
        <v>50</v>
      </c>
      <c r="S1290" s="48">
        <v>580</v>
      </c>
      <c r="T1290" s="49">
        <f>R1290*S1290</f>
        <v>29000</v>
      </c>
      <c r="U1290" s="49">
        <f>T1290*1.12</f>
        <v>32480.000000000004</v>
      </c>
      <c r="V1290" s="70"/>
      <c r="W1290" s="33">
        <v>2016</v>
      </c>
      <c r="X1290" s="31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</row>
    <row r="1291" spans="1:102" ht="50.1" customHeight="1">
      <c r="A1291" s="30" t="s">
        <v>3327</v>
      </c>
      <c r="B1291" s="31" t="s">
        <v>35</v>
      </c>
      <c r="C1291" s="32" t="s">
        <v>3323</v>
      </c>
      <c r="D1291" s="32" t="s">
        <v>3324</v>
      </c>
      <c r="E1291" s="32" t="s">
        <v>3325</v>
      </c>
      <c r="F1291" s="32" t="s">
        <v>3328</v>
      </c>
      <c r="G1291" s="33" t="s">
        <v>40</v>
      </c>
      <c r="H1291" s="34">
        <v>0</v>
      </c>
      <c r="I1291" s="33" t="s">
        <v>41</v>
      </c>
      <c r="J1291" s="33" t="s">
        <v>42</v>
      </c>
      <c r="K1291" s="33" t="s">
        <v>43</v>
      </c>
      <c r="L1291" s="33" t="s">
        <v>44</v>
      </c>
      <c r="M1291" s="33" t="s">
        <v>86</v>
      </c>
      <c r="N1291" s="33" t="s">
        <v>871</v>
      </c>
      <c r="O1291" s="33" t="s">
        <v>109</v>
      </c>
      <c r="P1291" s="33" t="s">
        <v>48</v>
      </c>
      <c r="Q1291" s="33" t="s">
        <v>49</v>
      </c>
      <c r="R1291" s="35">
        <v>50</v>
      </c>
      <c r="S1291" s="35">
        <v>580</v>
      </c>
      <c r="T1291" s="36">
        <v>0</v>
      </c>
      <c r="U1291" s="37">
        <f t="shared" si="64"/>
        <v>0</v>
      </c>
      <c r="V1291" s="38" t="s">
        <v>50</v>
      </c>
      <c r="W1291" s="33">
        <v>2016</v>
      </c>
      <c r="X1291" s="39">
        <v>11</v>
      </c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</row>
    <row r="1292" spans="1:102" s="147" customFormat="1" ht="50.1" customHeight="1">
      <c r="A1292" s="46" t="s">
        <v>3329</v>
      </c>
      <c r="B1292" s="31" t="s">
        <v>35</v>
      </c>
      <c r="C1292" s="47" t="s">
        <v>3323</v>
      </c>
      <c r="D1292" s="47" t="s">
        <v>3324</v>
      </c>
      <c r="E1292" s="47" t="s">
        <v>3325</v>
      </c>
      <c r="F1292" s="47" t="s">
        <v>3328</v>
      </c>
      <c r="G1292" s="31" t="s">
        <v>40</v>
      </c>
      <c r="H1292" s="31">
        <v>0</v>
      </c>
      <c r="I1292" s="33">
        <v>590000000</v>
      </c>
      <c r="J1292" s="33" t="s">
        <v>42</v>
      </c>
      <c r="K1292" s="31" t="s">
        <v>172</v>
      </c>
      <c r="L1292" s="33" t="s">
        <v>44</v>
      </c>
      <c r="M1292" s="31" t="s">
        <v>86</v>
      </c>
      <c r="N1292" s="31" t="s">
        <v>871</v>
      </c>
      <c r="O1292" s="33" t="s">
        <v>113</v>
      </c>
      <c r="P1292" s="33">
        <v>796</v>
      </c>
      <c r="Q1292" s="31" t="s">
        <v>49</v>
      </c>
      <c r="R1292" s="48">
        <v>50</v>
      </c>
      <c r="S1292" s="48">
        <v>580</v>
      </c>
      <c r="T1292" s="49">
        <f>R1292*S1292</f>
        <v>29000</v>
      </c>
      <c r="U1292" s="49">
        <f>T1292*1.12</f>
        <v>32480.000000000004</v>
      </c>
      <c r="V1292" s="70"/>
      <c r="W1292" s="33">
        <v>2016</v>
      </c>
      <c r="X1292" s="31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</row>
    <row r="1293" spans="1:102" ht="50.1" customHeight="1">
      <c r="A1293" s="30" t="s">
        <v>3330</v>
      </c>
      <c r="B1293" s="31" t="s">
        <v>35</v>
      </c>
      <c r="C1293" s="32" t="s">
        <v>3331</v>
      </c>
      <c r="D1293" s="32" t="s">
        <v>3332</v>
      </c>
      <c r="E1293" s="32" t="s">
        <v>3333</v>
      </c>
      <c r="F1293" s="32" t="s">
        <v>3334</v>
      </c>
      <c r="G1293" s="33" t="s">
        <v>40</v>
      </c>
      <c r="H1293" s="34">
        <v>0</v>
      </c>
      <c r="I1293" s="33" t="s">
        <v>41</v>
      </c>
      <c r="J1293" s="33" t="s">
        <v>42</v>
      </c>
      <c r="K1293" s="33" t="s">
        <v>70</v>
      </c>
      <c r="L1293" s="33" t="s">
        <v>300</v>
      </c>
      <c r="M1293" s="33" t="s">
        <v>71</v>
      </c>
      <c r="N1293" s="33" t="s">
        <v>301</v>
      </c>
      <c r="O1293" s="33" t="s">
        <v>73</v>
      </c>
      <c r="P1293" s="33" t="s">
        <v>48</v>
      </c>
      <c r="Q1293" s="33" t="s">
        <v>49</v>
      </c>
      <c r="R1293" s="35">
        <v>2</v>
      </c>
      <c r="S1293" s="35">
        <v>1000</v>
      </c>
      <c r="T1293" s="36">
        <v>0</v>
      </c>
      <c r="U1293" s="37">
        <f t="shared" si="64"/>
        <v>0</v>
      </c>
      <c r="V1293" s="38" t="s">
        <v>50</v>
      </c>
      <c r="W1293" s="33">
        <v>2016</v>
      </c>
      <c r="X1293" s="39">
        <v>11</v>
      </c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</row>
    <row r="1294" spans="1:102" s="147" customFormat="1" ht="50.1" customHeight="1">
      <c r="A1294" s="46" t="s">
        <v>3335</v>
      </c>
      <c r="B1294" s="31" t="s">
        <v>35</v>
      </c>
      <c r="C1294" s="47" t="s">
        <v>3331</v>
      </c>
      <c r="D1294" s="47" t="s">
        <v>3332</v>
      </c>
      <c r="E1294" s="47" t="s">
        <v>3333</v>
      </c>
      <c r="F1294" s="47" t="s">
        <v>3334</v>
      </c>
      <c r="G1294" s="33" t="s">
        <v>40</v>
      </c>
      <c r="H1294" s="31">
        <v>0</v>
      </c>
      <c r="I1294" s="33" t="s">
        <v>41</v>
      </c>
      <c r="J1294" s="33" t="s">
        <v>42</v>
      </c>
      <c r="K1294" s="33" t="s">
        <v>180</v>
      </c>
      <c r="L1294" s="33" t="s">
        <v>300</v>
      </c>
      <c r="M1294" s="33" t="s">
        <v>71</v>
      </c>
      <c r="N1294" s="33" t="s">
        <v>301</v>
      </c>
      <c r="O1294" s="33" t="s">
        <v>113</v>
      </c>
      <c r="P1294" s="33" t="s">
        <v>48</v>
      </c>
      <c r="Q1294" s="33" t="s">
        <v>49</v>
      </c>
      <c r="R1294" s="68">
        <v>2</v>
      </c>
      <c r="S1294" s="59">
        <v>1000</v>
      </c>
      <c r="T1294" s="49">
        <f>R1294*S1294</f>
        <v>2000</v>
      </c>
      <c r="U1294" s="49">
        <f>T1294*1.12</f>
        <v>2240</v>
      </c>
      <c r="V1294" s="71"/>
      <c r="W1294" s="33">
        <v>2016</v>
      </c>
      <c r="X1294" s="96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</row>
    <row r="1295" spans="1:102" ht="50.1" customHeight="1">
      <c r="A1295" s="30" t="s">
        <v>3336</v>
      </c>
      <c r="B1295" s="31" t="s">
        <v>35</v>
      </c>
      <c r="C1295" s="32" t="s">
        <v>3331</v>
      </c>
      <c r="D1295" s="32" t="s">
        <v>3332</v>
      </c>
      <c r="E1295" s="32" t="s">
        <v>3333</v>
      </c>
      <c r="F1295" s="32" t="s">
        <v>3337</v>
      </c>
      <c r="G1295" s="33" t="s">
        <v>40</v>
      </c>
      <c r="H1295" s="34">
        <v>0</v>
      </c>
      <c r="I1295" s="33" t="s">
        <v>41</v>
      </c>
      <c r="J1295" s="33" t="s">
        <v>42</v>
      </c>
      <c r="K1295" s="33" t="s">
        <v>70</v>
      </c>
      <c r="L1295" s="33" t="s">
        <v>300</v>
      </c>
      <c r="M1295" s="33" t="s">
        <v>71</v>
      </c>
      <c r="N1295" s="33" t="s">
        <v>301</v>
      </c>
      <c r="O1295" s="33" t="s">
        <v>73</v>
      </c>
      <c r="P1295" s="33" t="s">
        <v>48</v>
      </c>
      <c r="Q1295" s="33" t="s">
        <v>49</v>
      </c>
      <c r="R1295" s="35">
        <v>4</v>
      </c>
      <c r="S1295" s="35">
        <v>1000</v>
      </c>
      <c r="T1295" s="36">
        <v>0</v>
      </c>
      <c r="U1295" s="37">
        <f t="shared" si="64"/>
        <v>0</v>
      </c>
      <c r="V1295" s="38" t="s">
        <v>50</v>
      </c>
      <c r="W1295" s="33">
        <v>2016</v>
      </c>
      <c r="X1295" s="39">
        <v>11</v>
      </c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</row>
    <row r="1296" spans="1:102" s="147" customFormat="1" ht="50.1" customHeight="1">
      <c r="A1296" s="46" t="s">
        <v>3338</v>
      </c>
      <c r="B1296" s="31" t="s">
        <v>35</v>
      </c>
      <c r="C1296" s="47" t="s">
        <v>3331</v>
      </c>
      <c r="D1296" s="47" t="s">
        <v>3332</v>
      </c>
      <c r="E1296" s="47" t="s">
        <v>3333</v>
      </c>
      <c r="F1296" s="47" t="s">
        <v>3337</v>
      </c>
      <c r="G1296" s="33" t="s">
        <v>40</v>
      </c>
      <c r="H1296" s="31">
        <v>0</v>
      </c>
      <c r="I1296" s="33" t="s">
        <v>41</v>
      </c>
      <c r="J1296" s="33" t="s">
        <v>42</v>
      </c>
      <c r="K1296" s="33" t="s">
        <v>180</v>
      </c>
      <c r="L1296" s="33" t="s">
        <v>300</v>
      </c>
      <c r="M1296" s="33" t="s">
        <v>71</v>
      </c>
      <c r="N1296" s="33" t="s">
        <v>301</v>
      </c>
      <c r="O1296" s="33" t="s">
        <v>113</v>
      </c>
      <c r="P1296" s="33" t="s">
        <v>48</v>
      </c>
      <c r="Q1296" s="33" t="s">
        <v>49</v>
      </c>
      <c r="R1296" s="68">
        <v>4</v>
      </c>
      <c r="S1296" s="59">
        <v>1000</v>
      </c>
      <c r="T1296" s="49">
        <f>R1296*S1296</f>
        <v>4000</v>
      </c>
      <c r="U1296" s="49">
        <f>T1296*1.12</f>
        <v>4480</v>
      </c>
      <c r="V1296" s="71"/>
      <c r="W1296" s="33">
        <v>2016</v>
      </c>
      <c r="X1296" s="96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</row>
    <row r="1297" spans="1:102" ht="50.1" customHeight="1">
      <c r="A1297" s="30" t="s">
        <v>3339</v>
      </c>
      <c r="B1297" s="31" t="s">
        <v>35</v>
      </c>
      <c r="C1297" s="32" t="s">
        <v>3340</v>
      </c>
      <c r="D1297" s="32" t="s">
        <v>3341</v>
      </c>
      <c r="E1297" s="32" t="s">
        <v>3342</v>
      </c>
      <c r="F1297" s="32" t="s">
        <v>3343</v>
      </c>
      <c r="G1297" s="33" t="s">
        <v>101</v>
      </c>
      <c r="H1297" s="34">
        <v>10</v>
      </c>
      <c r="I1297" s="33" t="s">
        <v>41</v>
      </c>
      <c r="J1297" s="33" t="s">
        <v>42</v>
      </c>
      <c r="K1297" s="33" t="s">
        <v>198</v>
      </c>
      <c r="L1297" s="33" t="s">
        <v>44</v>
      </c>
      <c r="M1297" s="33" t="s">
        <v>86</v>
      </c>
      <c r="N1297" s="33" t="s">
        <v>199</v>
      </c>
      <c r="O1297" s="33" t="s">
        <v>200</v>
      </c>
      <c r="P1297" s="33" t="s">
        <v>122</v>
      </c>
      <c r="Q1297" s="33" t="s">
        <v>123</v>
      </c>
      <c r="R1297" s="35">
        <v>250</v>
      </c>
      <c r="S1297" s="35">
        <v>950</v>
      </c>
      <c r="T1297" s="36">
        <v>0</v>
      </c>
      <c r="U1297" s="37">
        <f t="shared" si="64"/>
        <v>0</v>
      </c>
      <c r="V1297" s="38" t="s">
        <v>50</v>
      </c>
      <c r="W1297" s="33">
        <v>2016</v>
      </c>
      <c r="X1297" s="39">
        <v>11</v>
      </c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</row>
    <row r="1298" spans="1:102" s="45" customFormat="1" ht="50.1" customHeight="1">
      <c r="A1298" s="76" t="s">
        <v>3344</v>
      </c>
      <c r="B1298" s="31" t="s">
        <v>35</v>
      </c>
      <c r="C1298" s="47" t="s">
        <v>3340</v>
      </c>
      <c r="D1298" s="47" t="s">
        <v>3341</v>
      </c>
      <c r="E1298" s="47" t="s">
        <v>3342</v>
      </c>
      <c r="F1298" s="47" t="s">
        <v>3343</v>
      </c>
      <c r="G1298" s="31" t="s">
        <v>101</v>
      </c>
      <c r="H1298" s="31">
        <v>10</v>
      </c>
      <c r="I1298" s="33">
        <v>590000000</v>
      </c>
      <c r="J1298" s="33" t="s">
        <v>42</v>
      </c>
      <c r="K1298" s="31" t="s">
        <v>202</v>
      </c>
      <c r="L1298" s="33" t="s">
        <v>44</v>
      </c>
      <c r="M1298" s="31" t="s">
        <v>86</v>
      </c>
      <c r="N1298" s="31" t="s">
        <v>46</v>
      </c>
      <c r="O1298" s="60" t="s">
        <v>164</v>
      </c>
      <c r="P1298" s="33">
        <v>5108</v>
      </c>
      <c r="Q1298" s="31" t="s">
        <v>123</v>
      </c>
      <c r="R1298" s="64">
        <v>250</v>
      </c>
      <c r="S1298" s="64">
        <v>950</v>
      </c>
      <c r="T1298" s="64">
        <v>0</v>
      </c>
      <c r="U1298" s="64">
        <f>T1298*1.12</f>
        <v>0</v>
      </c>
      <c r="V1298" s="70"/>
      <c r="W1298" s="33">
        <v>2016</v>
      </c>
      <c r="X1298" s="31" t="s">
        <v>6004</v>
      </c>
      <c r="Y1298" s="348" t="s">
        <v>12370</v>
      </c>
      <c r="Z1298" s="42"/>
      <c r="AA1298" s="41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</row>
    <row r="1299" spans="1:102" s="45" customFormat="1" ht="50.1" customHeight="1">
      <c r="A1299" s="76" t="s">
        <v>12371</v>
      </c>
      <c r="B1299" s="31" t="s">
        <v>35</v>
      </c>
      <c r="C1299" s="47" t="s">
        <v>3340</v>
      </c>
      <c r="D1299" s="47" t="s">
        <v>3341</v>
      </c>
      <c r="E1299" s="47" t="s">
        <v>3342</v>
      </c>
      <c r="F1299" s="47" t="s">
        <v>3343</v>
      </c>
      <c r="G1299" s="31" t="s">
        <v>40</v>
      </c>
      <c r="H1299" s="31">
        <v>0</v>
      </c>
      <c r="I1299" s="33">
        <v>590000000</v>
      </c>
      <c r="J1299" s="33" t="s">
        <v>42</v>
      </c>
      <c r="K1299" s="31" t="s">
        <v>836</v>
      </c>
      <c r="L1299" s="33" t="s">
        <v>44</v>
      </c>
      <c r="M1299" s="31" t="s">
        <v>86</v>
      </c>
      <c r="N1299" s="31" t="s">
        <v>46</v>
      </c>
      <c r="O1299" s="60" t="s">
        <v>481</v>
      </c>
      <c r="P1299" s="33">
        <v>5108</v>
      </c>
      <c r="Q1299" s="31" t="s">
        <v>123</v>
      </c>
      <c r="R1299" s="64">
        <v>250</v>
      </c>
      <c r="S1299" s="64">
        <v>1330</v>
      </c>
      <c r="T1299" s="64">
        <f>R1299*S1299</f>
        <v>332500</v>
      </c>
      <c r="U1299" s="64">
        <f>T1299*1.12</f>
        <v>372400.00000000006</v>
      </c>
      <c r="V1299" s="70"/>
      <c r="W1299" s="33">
        <v>2016</v>
      </c>
      <c r="X1299" s="31"/>
      <c r="Y1299" s="348" t="s">
        <v>12370</v>
      </c>
      <c r="Z1299" s="42"/>
      <c r="AA1299" s="41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</row>
    <row r="1300" spans="1:102" ht="50.1" customHeight="1">
      <c r="A1300" s="30" t="s">
        <v>3345</v>
      </c>
      <c r="B1300" s="31" t="s">
        <v>35</v>
      </c>
      <c r="C1300" s="32" t="s">
        <v>3346</v>
      </c>
      <c r="D1300" s="32" t="s">
        <v>3347</v>
      </c>
      <c r="E1300" s="32" t="s">
        <v>3348</v>
      </c>
      <c r="F1300" s="32" t="s">
        <v>3349</v>
      </c>
      <c r="G1300" s="33" t="s">
        <v>40</v>
      </c>
      <c r="H1300" s="34">
        <v>0</v>
      </c>
      <c r="I1300" s="33" t="s">
        <v>41</v>
      </c>
      <c r="J1300" s="33" t="s">
        <v>42</v>
      </c>
      <c r="K1300" s="33" t="s">
        <v>70</v>
      </c>
      <c r="L1300" s="33" t="s">
        <v>300</v>
      </c>
      <c r="M1300" s="33" t="s">
        <v>71</v>
      </c>
      <c r="N1300" s="33" t="s">
        <v>301</v>
      </c>
      <c r="O1300" s="33" t="s">
        <v>73</v>
      </c>
      <c r="P1300" s="33" t="s">
        <v>48</v>
      </c>
      <c r="Q1300" s="33" t="s">
        <v>49</v>
      </c>
      <c r="R1300" s="35">
        <v>10</v>
      </c>
      <c r="S1300" s="35">
        <v>650</v>
      </c>
      <c r="T1300" s="36">
        <v>0</v>
      </c>
      <c r="U1300" s="37">
        <f t="shared" si="64"/>
        <v>0</v>
      </c>
      <c r="V1300" s="38" t="s">
        <v>50</v>
      </c>
      <c r="W1300" s="33">
        <v>2016</v>
      </c>
      <c r="X1300" s="39">
        <v>11</v>
      </c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</row>
    <row r="1301" spans="1:102" s="147" customFormat="1" ht="50.1" customHeight="1">
      <c r="A1301" s="46" t="s">
        <v>3350</v>
      </c>
      <c r="B1301" s="31" t="s">
        <v>35</v>
      </c>
      <c r="C1301" s="47" t="s">
        <v>3346</v>
      </c>
      <c r="D1301" s="47" t="s">
        <v>3347</v>
      </c>
      <c r="E1301" s="47" t="s">
        <v>3348</v>
      </c>
      <c r="F1301" s="47" t="s">
        <v>3349</v>
      </c>
      <c r="G1301" s="33" t="s">
        <v>40</v>
      </c>
      <c r="H1301" s="31">
        <v>0</v>
      </c>
      <c r="I1301" s="33" t="s">
        <v>41</v>
      </c>
      <c r="J1301" s="33" t="s">
        <v>42</v>
      </c>
      <c r="K1301" s="33" t="s">
        <v>180</v>
      </c>
      <c r="L1301" s="33" t="s">
        <v>300</v>
      </c>
      <c r="M1301" s="33" t="s">
        <v>71</v>
      </c>
      <c r="N1301" s="33" t="s">
        <v>301</v>
      </c>
      <c r="O1301" s="33" t="s">
        <v>113</v>
      </c>
      <c r="P1301" s="33" t="s">
        <v>48</v>
      </c>
      <c r="Q1301" s="33" t="s">
        <v>49</v>
      </c>
      <c r="R1301" s="68">
        <v>10</v>
      </c>
      <c r="S1301" s="59">
        <v>650</v>
      </c>
      <c r="T1301" s="49">
        <f>R1301*S1301</f>
        <v>6500</v>
      </c>
      <c r="U1301" s="49">
        <f>T1301*1.12</f>
        <v>7280.0000000000009</v>
      </c>
      <c r="V1301" s="71"/>
      <c r="W1301" s="33">
        <v>2016</v>
      </c>
      <c r="X1301" s="96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</row>
    <row r="1302" spans="1:102" ht="50.1" customHeight="1">
      <c r="A1302" s="30" t="s">
        <v>3351</v>
      </c>
      <c r="B1302" s="31" t="s">
        <v>35</v>
      </c>
      <c r="C1302" s="32" t="s">
        <v>3352</v>
      </c>
      <c r="D1302" s="32" t="s">
        <v>3353</v>
      </c>
      <c r="E1302" s="32" t="s">
        <v>3354</v>
      </c>
      <c r="F1302" s="32" t="s">
        <v>3355</v>
      </c>
      <c r="G1302" s="33" t="s">
        <v>40</v>
      </c>
      <c r="H1302" s="34">
        <v>0</v>
      </c>
      <c r="I1302" s="33" t="s">
        <v>41</v>
      </c>
      <c r="J1302" s="33" t="s">
        <v>42</v>
      </c>
      <c r="K1302" s="33" t="s">
        <v>130</v>
      </c>
      <c r="L1302" s="33" t="s">
        <v>42</v>
      </c>
      <c r="M1302" s="33" t="s">
        <v>86</v>
      </c>
      <c r="N1302" s="33" t="s">
        <v>57</v>
      </c>
      <c r="O1302" s="33" t="s">
        <v>58</v>
      </c>
      <c r="P1302" s="33" t="s">
        <v>131</v>
      </c>
      <c r="Q1302" s="33" t="s">
        <v>132</v>
      </c>
      <c r="R1302" s="35">
        <v>100</v>
      </c>
      <c r="S1302" s="35">
        <v>310</v>
      </c>
      <c r="T1302" s="36">
        <v>0</v>
      </c>
      <c r="U1302" s="37">
        <f t="shared" si="64"/>
        <v>0</v>
      </c>
      <c r="V1302" s="38" t="s">
        <v>50</v>
      </c>
      <c r="W1302" s="33">
        <v>2016</v>
      </c>
      <c r="X1302" s="39">
        <v>11</v>
      </c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</row>
    <row r="1303" spans="1:102" s="147" customFormat="1" ht="50.1" customHeight="1">
      <c r="A1303" s="46" t="s">
        <v>3356</v>
      </c>
      <c r="B1303" s="31" t="s">
        <v>35</v>
      </c>
      <c r="C1303" s="47" t="s">
        <v>3352</v>
      </c>
      <c r="D1303" s="65" t="s">
        <v>3353</v>
      </c>
      <c r="E1303" s="65" t="s">
        <v>3354</v>
      </c>
      <c r="F1303" s="47" t="s">
        <v>3355</v>
      </c>
      <c r="G1303" s="31" t="s">
        <v>40</v>
      </c>
      <c r="H1303" s="31">
        <v>0</v>
      </c>
      <c r="I1303" s="73">
        <v>590000000</v>
      </c>
      <c r="J1303" s="33" t="s">
        <v>42</v>
      </c>
      <c r="K1303" s="54" t="s">
        <v>210</v>
      </c>
      <c r="L1303" s="33" t="s">
        <v>42</v>
      </c>
      <c r="M1303" s="31" t="s">
        <v>86</v>
      </c>
      <c r="N1303" s="31" t="s">
        <v>57</v>
      </c>
      <c r="O1303" s="31" t="s">
        <v>481</v>
      </c>
      <c r="P1303" s="31">
        <v>166</v>
      </c>
      <c r="Q1303" s="31" t="s">
        <v>135</v>
      </c>
      <c r="R1303" s="55">
        <v>100</v>
      </c>
      <c r="S1303" s="66">
        <v>310</v>
      </c>
      <c r="T1303" s="49">
        <f>R1303*S1303</f>
        <v>31000</v>
      </c>
      <c r="U1303" s="49">
        <f>T1303*1.12</f>
        <v>34720</v>
      </c>
      <c r="V1303" s="110"/>
      <c r="W1303" s="33">
        <v>2016</v>
      </c>
      <c r="X1303" s="31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</row>
    <row r="1304" spans="1:102" ht="50.1" customHeight="1">
      <c r="A1304" s="30" t="s">
        <v>3357</v>
      </c>
      <c r="B1304" s="31" t="s">
        <v>35</v>
      </c>
      <c r="C1304" s="32" t="s">
        <v>3358</v>
      </c>
      <c r="D1304" s="32" t="s">
        <v>3359</v>
      </c>
      <c r="E1304" s="32" t="s">
        <v>3360</v>
      </c>
      <c r="F1304" s="32" t="s">
        <v>3361</v>
      </c>
      <c r="G1304" s="33" t="s">
        <v>40</v>
      </c>
      <c r="H1304" s="34">
        <v>0</v>
      </c>
      <c r="I1304" s="33" t="s">
        <v>41</v>
      </c>
      <c r="J1304" s="33" t="s">
        <v>42</v>
      </c>
      <c r="K1304" s="33" t="s">
        <v>43</v>
      </c>
      <c r="L1304" s="33" t="s">
        <v>44</v>
      </c>
      <c r="M1304" s="33" t="s">
        <v>45</v>
      </c>
      <c r="N1304" s="33" t="s">
        <v>46</v>
      </c>
      <c r="O1304" s="33" t="s">
        <v>47</v>
      </c>
      <c r="P1304" s="33" t="s">
        <v>48</v>
      </c>
      <c r="Q1304" s="33" t="s">
        <v>49</v>
      </c>
      <c r="R1304" s="35">
        <v>4</v>
      </c>
      <c r="S1304" s="35">
        <v>8000</v>
      </c>
      <c r="T1304" s="36">
        <v>0</v>
      </c>
      <c r="U1304" s="37">
        <f t="shared" si="64"/>
        <v>0</v>
      </c>
      <c r="V1304" s="38" t="s">
        <v>50</v>
      </c>
      <c r="W1304" s="33">
        <v>2016</v>
      </c>
      <c r="X1304" s="39">
        <v>11</v>
      </c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</row>
    <row r="1305" spans="1:102" s="147" customFormat="1" ht="50.1" customHeight="1">
      <c r="A1305" s="46" t="s">
        <v>3362</v>
      </c>
      <c r="B1305" s="31" t="s">
        <v>35</v>
      </c>
      <c r="C1305" s="47" t="s">
        <v>3358</v>
      </c>
      <c r="D1305" s="47" t="s">
        <v>3359</v>
      </c>
      <c r="E1305" s="47" t="s">
        <v>3360</v>
      </c>
      <c r="F1305" s="47" t="s">
        <v>3361</v>
      </c>
      <c r="G1305" s="31" t="s">
        <v>40</v>
      </c>
      <c r="H1305" s="31">
        <v>0</v>
      </c>
      <c r="I1305" s="33">
        <v>590000000</v>
      </c>
      <c r="J1305" s="33" t="s">
        <v>42</v>
      </c>
      <c r="K1305" s="31" t="s">
        <v>172</v>
      </c>
      <c r="L1305" s="33" t="s">
        <v>44</v>
      </c>
      <c r="M1305" s="31" t="s">
        <v>45</v>
      </c>
      <c r="N1305" s="31" t="s">
        <v>46</v>
      </c>
      <c r="O1305" s="33" t="s">
        <v>173</v>
      </c>
      <c r="P1305" s="33">
        <v>796</v>
      </c>
      <c r="Q1305" s="31" t="s">
        <v>49</v>
      </c>
      <c r="R1305" s="48">
        <v>4</v>
      </c>
      <c r="S1305" s="48">
        <v>8000</v>
      </c>
      <c r="T1305" s="49">
        <f>R1305*S1305</f>
        <v>32000</v>
      </c>
      <c r="U1305" s="49">
        <f>T1305*1.12</f>
        <v>35840</v>
      </c>
      <c r="V1305" s="70"/>
      <c r="W1305" s="33">
        <v>2016</v>
      </c>
      <c r="X1305" s="31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</row>
    <row r="1306" spans="1:102" ht="50.1" customHeight="1">
      <c r="A1306" s="30" t="s">
        <v>3363</v>
      </c>
      <c r="B1306" s="31" t="s">
        <v>35</v>
      </c>
      <c r="C1306" s="32" t="s">
        <v>3364</v>
      </c>
      <c r="D1306" s="32" t="s">
        <v>3365</v>
      </c>
      <c r="E1306" s="32" t="s">
        <v>3366</v>
      </c>
      <c r="F1306" s="32" t="s">
        <v>3367</v>
      </c>
      <c r="G1306" s="33" t="s">
        <v>40</v>
      </c>
      <c r="H1306" s="34">
        <v>0</v>
      </c>
      <c r="I1306" s="33" t="s">
        <v>41</v>
      </c>
      <c r="J1306" s="33" t="s">
        <v>42</v>
      </c>
      <c r="K1306" s="33" t="s">
        <v>43</v>
      </c>
      <c r="L1306" s="33" t="s">
        <v>44</v>
      </c>
      <c r="M1306" s="33" t="s">
        <v>86</v>
      </c>
      <c r="N1306" s="33" t="s">
        <v>871</v>
      </c>
      <c r="O1306" s="33" t="s">
        <v>109</v>
      </c>
      <c r="P1306" s="33" t="s">
        <v>48</v>
      </c>
      <c r="Q1306" s="33" t="s">
        <v>49</v>
      </c>
      <c r="R1306" s="35">
        <v>80</v>
      </c>
      <c r="S1306" s="35">
        <v>200</v>
      </c>
      <c r="T1306" s="36">
        <v>0</v>
      </c>
      <c r="U1306" s="37">
        <f t="shared" si="64"/>
        <v>0</v>
      </c>
      <c r="V1306" s="38" t="s">
        <v>50</v>
      </c>
      <c r="W1306" s="33">
        <v>2016</v>
      </c>
      <c r="X1306" s="39">
        <v>11</v>
      </c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</row>
    <row r="1307" spans="1:102" s="147" customFormat="1" ht="50.1" customHeight="1">
      <c r="A1307" s="46" t="s">
        <v>3368</v>
      </c>
      <c r="B1307" s="31" t="s">
        <v>35</v>
      </c>
      <c r="C1307" s="47" t="s">
        <v>3364</v>
      </c>
      <c r="D1307" s="47" t="s">
        <v>3365</v>
      </c>
      <c r="E1307" s="47" t="s">
        <v>3366</v>
      </c>
      <c r="F1307" s="47" t="s">
        <v>3367</v>
      </c>
      <c r="G1307" s="31" t="s">
        <v>40</v>
      </c>
      <c r="H1307" s="31">
        <v>0</v>
      </c>
      <c r="I1307" s="33">
        <v>590000000</v>
      </c>
      <c r="J1307" s="33" t="s">
        <v>42</v>
      </c>
      <c r="K1307" s="31" t="s">
        <v>172</v>
      </c>
      <c r="L1307" s="33" t="s">
        <v>44</v>
      </c>
      <c r="M1307" s="31" t="s">
        <v>86</v>
      </c>
      <c r="N1307" s="31" t="s">
        <v>871</v>
      </c>
      <c r="O1307" s="33" t="s">
        <v>113</v>
      </c>
      <c r="P1307" s="33">
        <v>796</v>
      </c>
      <c r="Q1307" s="31" t="s">
        <v>49</v>
      </c>
      <c r="R1307" s="48">
        <v>80</v>
      </c>
      <c r="S1307" s="48">
        <v>200</v>
      </c>
      <c r="T1307" s="49">
        <f>R1307*S1307</f>
        <v>16000</v>
      </c>
      <c r="U1307" s="49">
        <f>T1307*1.12</f>
        <v>17920</v>
      </c>
      <c r="V1307" s="70"/>
      <c r="W1307" s="33">
        <v>2016</v>
      </c>
      <c r="X1307" s="31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</row>
    <row r="1308" spans="1:102" ht="50.1" customHeight="1">
      <c r="A1308" s="30" t="s">
        <v>3369</v>
      </c>
      <c r="B1308" s="31" t="s">
        <v>35</v>
      </c>
      <c r="C1308" s="32" t="s">
        <v>3370</v>
      </c>
      <c r="D1308" s="32" t="s">
        <v>3365</v>
      </c>
      <c r="E1308" s="32" t="s">
        <v>3371</v>
      </c>
      <c r="F1308" s="32" t="s">
        <v>3372</v>
      </c>
      <c r="G1308" s="33" t="s">
        <v>40</v>
      </c>
      <c r="H1308" s="34">
        <v>0</v>
      </c>
      <c r="I1308" s="33" t="s">
        <v>41</v>
      </c>
      <c r="J1308" s="33" t="s">
        <v>42</v>
      </c>
      <c r="K1308" s="33" t="s">
        <v>43</v>
      </c>
      <c r="L1308" s="33" t="s">
        <v>44</v>
      </c>
      <c r="M1308" s="33" t="s">
        <v>45</v>
      </c>
      <c r="N1308" s="33" t="s">
        <v>46</v>
      </c>
      <c r="O1308" s="33" t="s">
        <v>109</v>
      </c>
      <c r="P1308" s="33" t="s">
        <v>48</v>
      </c>
      <c r="Q1308" s="33" t="s">
        <v>49</v>
      </c>
      <c r="R1308" s="35">
        <v>12</v>
      </c>
      <c r="S1308" s="35">
        <v>250</v>
      </c>
      <c r="T1308" s="36">
        <v>0</v>
      </c>
      <c r="U1308" s="37">
        <v>0</v>
      </c>
      <c r="V1308" s="38" t="s">
        <v>50</v>
      </c>
      <c r="W1308" s="33">
        <v>2016</v>
      </c>
      <c r="X1308" s="39" t="s">
        <v>50</v>
      </c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</row>
    <row r="1309" spans="1:102" ht="50.1" customHeight="1">
      <c r="A1309" s="30" t="s">
        <v>3373</v>
      </c>
      <c r="B1309" s="31" t="s">
        <v>35</v>
      </c>
      <c r="C1309" s="32" t="s">
        <v>3370</v>
      </c>
      <c r="D1309" s="32" t="s">
        <v>3365</v>
      </c>
      <c r="E1309" s="32" t="s">
        <v>3371</v>
      </c>
      <c r="F1309" s="32" t="s">
        <v>3372</v>
      </c>
      <c r="G1309" s="33" t="s">
        <v>40</v>
      </c>
      <c r="H1309" s="34">
        <v>0</v>
      </c>
      <c r="I1309" s="33" t="s">
        <v>41</v>
      </c>
      <c r="J1309" s="33" t="s">
        <v>42</v>
      </c>
      <c r="K1309" s="33" t="s">
        <v>63</v>
      </c>
      <c r="L1309" s="33" t="s">
        <v>44</v>
      </c>
      <c r="M1309" s="33" t="s">
        <v>45</v>
      </c>
      <c r="N1309" s="33" t="s">
        <v>2002</v>
      </c>
      <c r="O1309" s="33" t="s">
        <v>396</v>
      </c>
      <c r="P1309" s="33" t="s">
        <v>48</v>
      </c>
      <c r="Q1309" s="33" t="s">
        <v>49</v>
      </c>
      <c r="R1309" s="35">
        <v>84</v>
      </c>
      <c r="S1309" s="35">
        <v>250</v>
      </c>
      <c r="T1309" s="36">
        <f>R1309*S1309</f>
        <v>21000</v>
      </c>
      <c r="U1309" s="37">
        <f>T1309*1.12</f>
        <v>23520.000000000004</v>
      </c>
      <c r="V1309" s="38" t="s">
        <v>50</v>
      </c>
      <c r="W1309" s="33">
        <v>2016</v>
      </c>
      <c r="X1309" s="39" t="s">
        <v>50</v>
      </c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</row>
    <row r="1310" spans="1:102" ht="50.1" customHeight="1">
      <c r="A1310" s="30" t="s">
        <v>3374</v>
      </c>
      <c r="B1310" s="31" t="s">
        <v>35</v>
      </c>
      <c r="C1310" s="32" t="s">
        <v>3370</v>
      </c>
      <c r="D1310" s="32" t="s">
        <v>3365</v>
      </c>
      <c r="E1310" s="32" t="s">
        <v>3371</v>
      </c>
      <c r="F1310" s="32" t="s">
        <v>3375</v>
      </c>
      <c r="G1310" s="33" t="s">
        <v>40</v>
      </c>
      <c r="H1310" s="34">
        <v>0</v>
      </c>
      <c r="I1310" s="33" t="s">
        <v>41</v>
      </c>
      <c r="J1310" s="33" t="s">
        <v>42</v>
      </c>
      <c r="K1310" s="33" t="s">
        <v>43</v>
      </c>
      <c r="L1310" s="33" t="s">
        <v>44</v>
      </c>
      <c r="M1310" s="33" t="s">
        <v>45</v>
      </c>
      <c r="N1310" s="33" t="s">
        <v>46</v>
      </c>
      <c r="O1310" s="33" t="s">
        <v>109</v>
      </c>
      <c r="P1310" s="33" t="s">
        <v>48</v>
      </c>
      <c r="Q1310" s="33" t="s">
        <v>49</v>
      </c>
      <c r="R1310" s="35">
        <v>12</v>
      </c>
      <c r="S1310" s="35">
        <v>250</v>
      </c>
      <c r="T1310" s="36">
        <v>0</v>
      </c>
      <c r="U1310" s="37">
        <f>T1310*1.12</f>
        <v>0</v>
      </c>
      <c r="V1310" s="38" t="s">
        <v>50</v>
      </c>
      <c r="W1310" s="33">
        <v>2016</v>
      </c>
      <c r="X1310" s="39">
        <v>11</v>
      </c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</row>
    <row r="1311" spans="1:102" s="147" customFormat="1" ht="50.1" customHeight="1">
      <c r="A1311" s="46" t="s">
        <v>3376</v>
      </c>
      <c r="B1311" s="31" t="s">
        <v>35</v>
      </c>
      <c r="C1311" s="47" t="s">
        <v>3370</v>
      </c>
      <c r="D1311" s="47" t="s">
        <v>3365</v>
      </c>
      <c r="E1311" s="47" t="s">
        <v>3371</v>
      </c>
      <c r="F1311" s="47" t="s">
        <v>3375</v>
      </c>
      <c r="G1311" s="31" t="s">
        <v>40</v>
      </c>
      <c r="H1311" s="31">
        <v>0</v>
      </c>
      <c r="I1311" s="33">
        <v>590000000</v>
      </c>
      <c r="J1311" s="33" t="s">
        <v>42</v>
      </c>
      <c r="K1311" s="31" t="s">
        <v>172</v>
      </c>
      <c r="L1311" s="33" t="s">
        <v>44</v>
      </c>
      <c r="M1311" s="31" t="s">
        <v>45</v>
      </c>
      <c r="N1311" s="31" t="s">
        <v>46</v>
      </c>
      <c r="O1311" s="33" t="s">
        <v>113</v>
      </c>
      <c r="P1311" s="33">
        <v>796</v>
      </c>
      <c r="Q1311" s="31" t="s">
        <v>49</v>
      </c>
      <c r="R1311" s="48">
        <v>12</v>
      </c>
      <c r="S1311" s="48">
        <v>250</v>
      </c>
      <c r="T1311" s="49">
        <f>R1311*S1311</f>
        <v>3000</v>
      </c>
      <c r="U1311" s="49">
        <f>T1311*1.12</f>
        <v>3360.0000000000005</v>
      </c>
      <c r="V1311" s="70"/>
      <c r="W1311" s="33">
        <v>2016</v>
      </c>
      <c r="X1311" s="31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</row>
    <row r="1312" spans="1:102" ht="50.1" customHeight="1">
      <c r="A1312" s="30" t="s">
        <v>3377</v>
      </c>
      <c r="B1312" s="31" t="s">
        <v>35</v>
      </c>
      <c r="C1312" s="32" t="s">
        <v>3370</v>
      </c>
      <c r="D1312" s="32" t="s">
        <v>3365</v>
      </c>
      <c r="E1312" s="32" t="s">
        <v>3371</v>
      </c>
      <c r="F1312" s="32" t="s">
        <v>3378</v>
      </c>
      <c r="G1312" s="33" t="s">
        <v>40</v>
      </c>
      <c r="H1312" s="34">
        <v>0</v>
      </c>
      <c r="I1312" s="33" t="s">
        <v>41</v>
      </c>
      <c r="J1312" s="33" t="s">
        <v>42</v>
      </c>
      <c r="K1312" s="33" t="s">
        <v>43</v>
      </c>
      <c r="L1312" s="33" t="s">
        <v>44</v>
      </c>
      <c r="M1312" s="33" t="s">
        <v>45</v>
      </c>
      <c r="N1312" s="33" t="s">
        <v>46</v>
      </c>
      <c r="O1312" s="33" t="s">
        <v>109</v>
      </c>
      <c r="P1312" s="33" t="s">
        <v>48</v>
      </c>
      <c r="Q1312" s="33" t="s">
        <v>49</v>
      </c>
      <c r="R1312" s="35">
        <v>12</v>
      </c>
      <c r="S1312" s="35">
        <v>320</v>
      </c>
      <c r="T1312" s="36">
        <v>0</v>
      </c>
      <c r="U1312" s="37">
        <f t="shared" ref="U1312:U1328" si="65">T1312*1.12</f>
        <v>0</v>
      </c>
      <c r="V1312" s="38" t="s">
        <v>50</v>
      </c>
      <c r="W1312" s="33">
        <v>2016</v>
      </c>
      <c r="X1312" s="39">
        <v>11</v>
      </c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</row>
    <row r="1313" spans="1:102" s="147" customFormat="1" ht="50.1" customHeight="1">
      <c r="A1313" s="46" t="s">
        <v>3379</v>
      </c>
      <c r="B1313" s="31" t="s">
        <v>35</v>
      </c>
      <c r="C1313" s="47" t="s">
        <v>3370</v>
      </c>
      <c r="D1313" s="47" t="s">
        <v>3365</v>
      </c>
      <c r="E1313" s="47" t="s">
        <v>3371</v>
      </c>
      <c r="F1313" s="47" t="s">
        <v>3378</v>
      </c>
      <c r="G1313" s="31" t="s">
        <v>40</v>
      </c>
      <c r="H1313" s="31">
        <v>0</v>
      </c>
      <c r="I1313" s="33">
        <v>590000000</v>
      </c>
      <c r="J1313" s="33" t="s">
        <v>42</v>
      </c>
      <c r="K1313" s="31" t="s">
        <v>172</v>
      </c>
      <c r="L1313" s="33" t="s">
        <v>44</v>
      </c>
      <c r="M1313" s="31" t="s">
        <v>45</v>
      </c>
      <c r="N1313" s="31" t="s">
        <v>46</v>
      </c>
      <c r="O1313" s="33" t="s">
        <v>113</v>
      </c>
      <c r="P1313" s="33">
        <v>796</v>
      </c>
      <c r="Q1313" s="31" t="s">
        <v>49</v>
      </c>
      <c r="R1313" s="48">
        <v>12</v>
      </c>
      <c r="S1313" s="48">
        <v>320</v>
      </c>
      <c r="T1313" s="49">
        <f>R1313*S1313</f>
        <v>3840</v>
      </c>
      <c r="U1313" s="49">
        <f>T1313*1.12</f>
        <v>4300.8</v>
      </c>
      <c r="V1313" s="70"/>
      <c r="W1313" s="33">
        <v>2016</v>
      </c>
      <c r="X1313" s="31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</row>
    <row r="1314" spans="1:102" ht="50.1" customHeight="1">
      <c r="A1314" s="30" t="s">
        <v>3380</v>
      </c>
      <c r="B1314" s="31" t="s">
        <v>35</v>
      </c>
      <c r="C1314" s="32" t="s">
        <v>3370</v>
      </c>
      <c r="D1314" s="32" t="s">
        <v>3365</v>
      </c>
      <c r="E1314" s="32" t="s">
        <v>3371</v>
      </c>
      <c r="F1314" s="32" t="s">
        <v>3381</v>
      </c>
      <c r="G1314" s="33" t="s">
        <v>40</v>
      </c>
      <c r="H1314" s="34">
        <v>0</v>
      </c>
      <c r="I1314" s="33" t="s">
        <v>41</v>
      </c>
      <c r="J1314" s="33" t="s">
        <v>42</v>
      </c>
      <c r="K1314" s="33" t="s">
        <v>43</v>
      </c>
      <c r="L1314" s="33" t="s">
        <v>44</v>
      </c>
      <c r="M1314" s="33" t="s">
        <v>45</v>
      </c>
      <c r="N1314" s="33" t="s">
        <v>46</v>
      </c>
      <c r="O1314" s="33" t="s">
        <v>109</v>
      </c>
      <c r="P1314" s="33" t="s">
        <v>48</v>
      </c>
      <c r="Q1314" s="33" t="s">
        <v>49</v>
      </c>
      <c r="R1314" s="35">
        <v>12</v>
      </c>
      <c r="S1314" s="35">
        <v>400</v>
      </c>
      <c r="T1314" s="36">
        <v>0</v>
      </c>
      <c r="U1314" s="37">
        <f t="shared" si="65"/>
        <v>0</v>
      </c>
      <c r="V1314" s="38" t="s">
        <v>50</v>
      </c>
      <c r="W1314" s="33">
        <v>2016</v>
      </c>
      <c r="X1314" s="39">
        <v>11</v>
      </c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</row>
    <row r="1315" spans="1:102" s="147" customFormat="1" ht="50.1" customHeight="1">
      <c r="A1315" s="46" t="s">
        <v>3382</v>
      </c>
      <c r="B1315" s="31" t="s">
        <v>35</v>
      </c>
      <c r="C1315" s="47" t="s">
        <v>3370</v>
      </c>
      <c r="D1315" s="47" t="s">
        <v>3365</v>
      </c>
      <c r="E1315" s="47" t="s">
        <v>3371</v>
      </c>
      <c r="F1315" s="47" t="s">
        <v>3381</v>
      </c>
      <c r="G1315" s="31" t="s">
        <v>40</v>
      </c>
      <c r="H1315" s="31">
        <v>0</v>
      </c>
      <c r="I1315" s="33">
        <v>590000000</v>
      </c>
      <c r="J1315" s="33" t="s">
        <v>42</v>
      </c>
      <c r="K1315" s="31" t="s">
        <v>172</v>
      </c>
      <c r="L1315" s="33" t="s">
        <v>44</v>
      </c>
      <c r="M1315" s="31" t="s">
        <v>45</v>
      </c>
      <c r="N1315" s="31" t="s">
        <v>46</v>
      </c>
      <c r="O1315" s="33" t="s">
        <v>113</v>
      </c>
      <c r="P1315" s="33">
        <v>796</v>
      </c>
      <c r="Q1315" s="31" t="s">
        <v>49</v>
      </c>
      <c r="R1315" s="48">
        <v>12</v>
      </c>
      <c r="S1315" s="48">
        <v>400</v>
      </c>
      <c r="T1315" s="49">
        <f>R1315*S1315</f>
        <v>4800</v>
      </c>
      <c r="U1315" s="49">
        <f>T1315*1.12</f>
        <v>5376.0000000000009</v>
      </c>
      <c r="V1315" s="70"/>
      <c r="W1315" s="33">
        <v>2016</v>
      </c>
      <c r="X1315" s="31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</row>
    <row r="1316" spans="1:102" ht="50.1" customHeight="1">
      <c r="A1316" s="30" t="s">
        <v>3383</v>
      </c>
      <c r="B1316" s="31" t="s">
        <v>35</v>
      </c>
      <c r="C1316" s="32" t="s">
        <v>3370</v>
      </c>
      <c r="D1316" s="32" t="s">
        <v>3365</v>
      </c>
      <c r="E1316" s="32" t="s">
        <v>3371</v>
      </c>
      <c r="F1316" s="32" t="s">
        <v>3384</v>
      </c>
      <c r="G1316" s="33" t="s">
        <v>40</v>
      </c>
      <c r="H1316" s="34">
        <v>0</v>
      </c>
      <c r="I1316" s="33" t="s">
        <v>41</v>
      </c>
      <c r="J1316" s="33" t="s">
        <v>42</v>
      </c>
      <c r="K1316" s="33" t="s">
        <v>43</v>
      </c>
      <c r="L1316" s="33" t="s">
        <v>44</v>
      </c>
      <c r="M1316" s="33" t="s">
        <v>45</v>
      </c>
      <c r="N1316" s="33" t="s">
        <v>46</v>
      </c>
      <c r="O1316" s="33" t="s">
        <v>109</v>
      </c>
      <c r="P1316" s="33" t="s">
        <v>48</v>
      </c>
      <c r="Q1316" s="33" t="s">
        <v>49</v>
      </c>
      <c r="R1316" s="35">
        <v>12</v>
      </c>
      <c r="S1316" s="35">
        <v>500</v>
      </c>
      <c r="T1316" s="36">
        <v>0</v>
      </c>
      <c r="U1316" s="37">
        <f t="shared" si="65"/>
        <v>0</v>
      </c>
      <c r="V1316" s="38" t="s">
        <v>50</v>
      </c>
      <c r="W1316" s="33">
        <v>2016</v>
      </c>
      <c r="X1316" s="39">
        <v>11</v>
      </c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</row>
    <row r="1317" spans="1:102" s="147" customFormat="1" ht="50.1" customHeight="1">
      <c r="A1317" s="46" t="s">
        <v>3385</v>
      </c>
      <c r="B1317" s="31" t="s">
        <v>35</v>
      </c>
      <c r="C1317" s="47" t="s">
        <v>3370</v>
      </c>
      <c r="D1317" s="47" t="s">
        <v>3365</v>
      </c>
      <c r="E1317" s="47" t="s">
        <v>3371</v>
      </c>
      <c r="F1317" s="47" t="s">
        <v>3384</v>
      </c>
      <c r="G1317" s="31" t="s">
        <v>40</v>
      </c>
      <c r="H1317" s="31">
        <v>0</v>
      </c>
      <c r="I1317" s="33">
        <v>590000000</v>
      </c>
      <c r="J1317" s="33" t="s">
        <v>42</v>
      </c>
      <c r="K1317" s="31" t="s">
        <v>172</v>
      </c>
      <c r="L1317" s="33" t="s">
        <v>44</v>
      </c>
      <c r="M1317" s="31" t="s">
        <v>45</v>
      </c>
      <c r="N1317" s="31" t="s">
        <v>46</v>
      </c>
      <c r="O1317" s="33" t="s">
        <v>113</v>
      </c>
      <c r="P1317" s="33">
        <v>796</v>
      </c>
      <c r="Q1317" s="31" t="s">
        <v>49</v>
      </c>
      <c r="R1317" s="48">
        <v>12</v>
      </c>
      <c r="S1317" s="48">
        <v>500</v>
      </c>
      <c r="T1317" s="49">
        <f>R1317*S1317</f>
        <v>6000</v>
      </c>
      <c r="U1317" s="49">
        <f>T1317*1.12</f>
        <v>6720.0000000000009</v>
      </c>
      <c r="V1317" s="70"/>
      <c r="W1317" s="33">
        <v>2016</v>
      </c>
      <c r="X1317" s="31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</row>
    <row r="1318" spans="1:102" ht="50.1" customHeight="1">
      <c r="A1318" s="30" t="s">
        <v>3386</v>
      </c>
      <c r="B1318" s="31" t="s">
        <v>35</v>
      </c>
      <c r="C1318" s="32" t="s">
        <v>3387</v>
      </c>
      <c r="D1318" s="32" t="s">
        <v>3365</v>
      </c>
      <c r="E1318" s="32" t="s">
        <v>3388</v>
      </c>
      <c r="F1318" s="32" t="s">
        <v>3389</v>
      </c>
      <c r="G1318" s="33" t="s">
        <v>101</v>
      </c>
      <c r="H1318" s="34">
        <v>10</v>
      </c>
      <c r="I1318" s="33" t="s">
        <v>41</v>
      </c>
      <c r="J1318" s="33" t="s">
        <v>42</v>
      </c>
      <c r="K1318" s="33" t="s">
        <v>43</v>
      </c>
      <c r="L1318" s="33" t="s">
        <v>44</v>
      </c>
      <c r="M1318" s="33" t="s">
        <v>86</v>
      </c>
      <c r="N1318" s="33" t="s">
        <v>869</v>
      </c>
      <c r="O1318" s="33" t="s">
        <v>109</v>
      </c>
      <c r="P1318" s="33" t="s">
        <v>48</v>
      </c>
      <c r="Q1318" s="33" t="s">
        <v>49</v>
      </c>
      <c r="R1318" s="35">
        <v>50</v>
      </c>
      <c r="S1318" s="35">
        <v>429</v>
      </c>
      <c r="T1318" s="36">
        <v>0</v>
      </c>
      <c r="U1318" s="37">
        <f t="shared" si="65"/>
        <v>0</v>
      </c>
      <c r="V1318" s="38" t="s">
        <v>50</v>
      </c>
      <c r="W1318" s="33">
        <v>2016</v>
      </c>
      <c r="X1318" s="39">
        <v>11</v>
      </c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</row>
    <row r="1319" spans="1:102" s="147" customFormat="1" ht="50.1" customHeight="1">
      <c r="A1319" s="46" t="s">
        <v>3390</v>
      </c>
      <c r="B1319" s="31" t="s">
        <v>35</v>
      </c>
      <c r="C1319" s="47" t="s">
        <v>3387</v>
      </c>
      <c r="D1319" s="47" t="s">
        <v>3365</v>
      </c>
      <c r="E1319" s="47" t="s">
        <v>3388</v>
      </c>
      <c r="F1319" s="47" t="s">
        <v>3391</v>
      </c>
      <c r="G1319" s="31" t="s">
        <v>101</v>
      </c>
      <c r="H1319" s="31">
        <v>10</v>
      </c>
      <c r="I1319" s="33">
        <v>590000000</v>
      </c>
      <c r="J1319" s="33" t="s">
        <v>42</v>
      </c>
      <c r="K1319" s="31" t="s">
        <v>172</v>
      </c>
      <c r="L1319" s="33" t="s">
        <v>44</v>
      </c>
      <c r="M1319" s="31" t="s">
        <v>86</v>
      </c>
      <c r="N1319" s="31" t="s">
        <v>871</v>
      </c>
      <c r="O1319" s="33" t="s">
        <v>113</v>
      </c>
      <c r="P1319" s="33">
        <v>796</v>
      </c>
      <c r="Q1319" s="31" t="s">
        <v>49</v>
      </c>
      <c r="R1319" s="48">
        <v>50</v>
      </c>
      <c r="S1319" s="48">
        <v>429</v>
      </c>
      <c r="T1319" s="49">
        <f>R1319*S1319</f>
        <v>21450</v>
      </c>
      <c r="U1319" s="49">
        <f>T1319*1.12</f>
        <v>24024.000000000004</v>
      </c>
      <c r="V1319" s="70"/>
      <c r="W1319" s="33">
        <v>2016</v>
      </c>
      <c r="X1319" s="31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</row>
    <row r="1320" spans="1:102" ht="50.1" customHeight="1">
      <c r="A1320" s="30" t="s">
        <v>3392</v>
      </c>
      <c r="B1320" s="31" t="s">
        <v>35</v>
      </c>
      <c r="C1320" s="32" t="s">
        <v>3393</v>
      </c>
      <c r="D1320" s="32" t="s">
        <v>3365</v>
      </c>
      <c r="E1320" s="32" t="s">
        <v>3394</v>
      </c>
      <c r="F1320" s="32" t="s">
        <v>3395</v>
      </c>
      <c r="G1320" s="33" t="s">
        <v>101</v>
      </c>
      <c r="H1320" s="34">
        <v>10</v>
      </c>
      <c r="I1320" s="33" t="s">
        <v>41</v>
      </c>
      <c r="J1320" s="33" t="s">
        <v>42</v>
      </c>
      <c r="K1320" s="33" t="s">
        <v>43</v>
      </c>
      <c r="L1320" s="33" t="s">
        <v>44</v>
      </c>
      <c r="M1320" s="33" t="s">
        <v>86</v>
      </c>
      <c r="N1320" s="33" t="s">
        <v>869</v>
      </c>
      <c r="O1320" s="33" t="s">
        <v>109</v>
      </c>
      <c r="P1320" s="33" t="s">
        <v>48</v>
      </c>
      <c r="Q1320" s="33" t="s">
        <v>49</v>
      </c>
      <c r="R1320" s="35">
        <v>50</v>
      </c>
      <c r="S1320" s="35">
        <v>3108</v>
      </c>
      <c r="T1320" s="36">
        <v>0</v>
      </c>
      <c r="U1320" s="37">
        <f t="shared" si="65"/>
        <v>0</v>
      </c>
      <c r="V1320" s="38" t="s">
        <v>50</v>
      </c>
      <c r="W1320" s="33">
        <v>2016</v>
      </c>
      <c r="X1320" s="39">
        <v>11</v>
      </c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</row>
    <row r="1321" spans="1:102" s="147" customFormat="1" ht="50.1" customHeight="1">
      <c r="A1321" s="46" t="s">
        <v>3396</v>
      </c>
      <c r="B1321" s="31" t="s">
        <v>35</v>
      </c>
      <c r="C1321" s="47" t="s">
        <v>3393</v>
      </c>
      <c r="D1321" s="47" t="s">
        <v>3365</v>
      </c>
      <c r="E1321" s="47" t="s">
        <v>3394</v>
      </c>
      <c r="F1321" s="47" t="s">
        <v>3397</v>
      </c>
      <c r="G1321" s="31" t="s">
        <v>101</v>
      </c>
      <c r="H1321" s="31">
        <v>10</v>
      </c>
      <c r="I1321" s="33">
        <v>590000000</v>
      </c>
      <c r="J1321" s="33" t="s">
        <v>42</v>
      </c>
      <c r="K1321" s="31" t="s">
        <v>172</v>
      </c>
      <c r="L1321" s="33" t="s">
        <v>44</v>
      </c>
      <c r="M1321" s="31" t="s">
        <v>86</v>
      </c>
      <c r="N1321" s="31" t="s">
        <v>871</v>
      </c>
      <c r="O1321" s="33" t="s">
        <v>113</v>
      </c>
      <c r="P1321" s="33">
        <v>796</v>
      </c>
      <c r="Q1321" s="31" t="s">
        <v>49</v>
      </c>
      <c r="R1321" s="48">
        <v>50</v>
      </c>
      <c r="S1321" s="48">
        <v>3108</v>
      </c>
      <c r="T1321" s="49">
        <f>R1321*S1321</f>
        <v>155400</v>
      </c>
      <c r="U1321" s="49">
        <f>T1321*1.12</f>
        <v>174048.00000000003</v>
      </c>
      <c r="V1321" s="70"/>
      <c r="W1321" s="33">
        <v>2016</v>
      </c>
      <c r="X1321" s="31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</row>
    <row r="1322" spans="1:102" ht="50.1" customHeight="1">
      <c r="A1322" s="30" t="s">
        <v>3398</v>
      </c>
      <c r="B1322" s="31" t="s">
        <v>35</v>
      </c>
      <c r="C1322" s="32" t="s">
        <v>3399</v>
      </c>
      <c r="D1322" s="32" t="s">
        <v>3365</v>
      </c>
      <c r="E1322" s="32" t="s">
        <v>3400</v>
      </c>
      <c r="F1322" s="32" t="s">
        <v>3401</v>
      </c>
      <c r="G1322" s="33" t="s">
        <v>40</v>
      </c>
      <c r="H1322" s="34">
        <v>0</v>
      </c>
      <c r="I1322" s="33" t="s">
        <v>41</v>
      </c>
      <c r="J1322" s="33" t="s">
        <v>42</v>
      </c>
      <c r="K1322" s="33" t="s">
        <v>43</v>
      </c>
      <c r="L1322" s="33" t="s">
        <v>44</v>
      </c>
      <c r="M1322" s="33" t="s">
        <v>45</v>
      </c>
      <c r="N1322" s="33" t="s">
        <v>46</v>
      </c>
      <c r="O1322" s="33" t="s">
        <v>109</v>
      </c>
      <c r="P1322" s="33" t="s">
        <v>48</v>
      </c>
      <c r="Q1322" s="33" t="s">
        <v>49</v>
      </c>
      <c r="R1322" s="35">
        <v>4</v>
      </c>
      <c r="S1322" s="35">
        <v>14300</v>
      </c>
      <c r="T1322" s="36">
        <v>0</v>
      </c>
      <c r="U1322" s="37">
        <f t="shared" si="65"/>
        <v>0</v>
      </c>
      <c r="V1322" s="38" t="s">
        <v>50</v>
      </c>
      <c r="W1322" s="33">
        <v>2016</v>
      </c>
      <c r="X1322" s="39">
        <v>11</v>
      </c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</row>
    <row r="1323" spans="1:102" s="45" customFormat="1" ht="50.1" customHeight="1">
      <c r="A1323" s="76" t="s">
        <v>3402</v>
      </c>
      <c r="B1323" s="31" t="s">
        <v>35</v>
      </c>
      <c r="C1323" s="47" t="s">
        <v>3399</v>
      </c>
      <c r="D1323" s="47" t="s">
        <v>3365</v>
      </c>
      <c r="E1323" s="47" t="s">
        <v>3400</v>
      </c>
      <c r="F1323" s="47" t="s">
        <v>3401</v>
      </c>
      <c r="G1323" s="31" t="s">
        <v>40</v>
      </c>
      <c r="H1323" s="31">
        <v>0</v>
      </c>
      <c r="I1323" s="33">
        <v>590000000</v>
      </c>
      <c r="J1323" s="33" t="s">
        <v>42</v>
      </c>
      <c r="K1323" s="31" t="s">
        <v>172</v>
      </c>
      <c r="L1323" s="33" t="s">
        <v>44</v>
      </c>
      <c r="M1323" s="31" t="s">
        <v>45</v>
      </c>
      <c r="N1323" s="31" t="s">
        <v>46</v>
      </c>
      <c r="O1323" s="33" t="s">
        <v>113</v>
      </c>
      <c r="P1323" s="33">
        <v>796</v>
      </c>
      <c r="Q1323" s="31" t="s">
        <v>49</v>
      </c>
      <c r="R1323" s="64">
        <v>4</v>
      </c>
      <c r="S1323" s="64">
        <v>14300</v>
      </c>
      <c r="T1323" s="64">
        <v>0</v>
      </c>
      <c r="U1323" s="64">
        <f>T1323*1.12</f>
        <v>0</v>
      </c>
      <c r="V1323" s="70"/>
      <c r="W1323" s="33">
        <v>2016</v>
      </c>
      <c r="X1323" s="31">
        <v>11</v>
      </c>
      <c r="Y1323" s="42"/>
      <c r="Z1323" s="41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</row>
    <row r="1324" spans="1:102" s="45" customFormat="1" ht="50.1" customHeight="1">
      <c r="A1324" s="76" t="s">
        <v>3403</v>
      </c>
      <c r="B1324" s="31" t="s">
        <v>35</v>
      </c>
      <c r="C1324" s="47" t="s">
        <v>3399</v>
      </c>
      <c r="D1324" s="47" t="s">
        <v>3365</v>
      </c>
      <c r="E1324" s="47" t="s">
        <v>3400</v>
      </c>
      <c r="F1324" s="47" t="s">
        <v>3401</v>
      </c>
      <c r="G1324" s="31" t="s">
        <v>40</v>
      </c>
      <c r="H1324" s="31">
        <v>0</v>
      </c>
      <c r="I1324" s="33">
        <v>590000000</v>
      </c>
      <c r="J1324" s="33" t="s">
        <v>3404</v>
      </c>
      <c r="K1324" s="31" t="s">
        <v>3405</v>
      </c>
      <c r="L1324" s="33" t="s">
        <v>3404</v>
      </c>
      <c r="M1324" s="31" t="s">
        <v>45</v>
      </c>
      <c r="N1324" s="31" t="s">
        <v>46</v>
      </c>
      <c r="O1324" s="33" t="s">
        <v>113</v>
      </c>
      <c r="P1324" s="33">
        <v>796</v>
      </c>
      <c r="Q1324" s="31" t="s">
        <v>49</v>
      </c>
      <c r="R1324" s="64">
        <v>4</v>
      </c>
      <c r="S1324" s="64">
        <v>14300</v>
      </c>
      <c r="T1324" s="64">
        <f>R1324*S1324</f>
        <v>57200</v>
      </c>
      <c r="U1324" s="64">
        <f>T1324*1.12</f>
        <v>64064.000000000007</v>
      </c>
      <c r="V1324" s="70"/>
      <c r="W1324" s="33">
        <v>2016</v>
      </c>
      <c r="X1324" s="31"/>
      <c r="Y1324" s="42"/>
      <c r="Z1324" s="41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</row>
    <row r="1325" spans="1:102" ht="50.1" customHeight="1">
      <c r="A1325" s="30" t="s">
        <v>3406</v>
      </c>
      <c r="B1325" s="31" t="s">
        <v>35</v>
      </c>
      <c r="C1325" s="32" t="s">
        <v>3399</v>
      </c>
      <c r="D1325" s="32" t="s">
        <v>3365</v>
      </c>
      <c r="E1325" s="32" t="s">
        <v>3400</v>
      </c>
      <c r="F1325" s="32" t="s">
        <v>3407</v>
      </c>
      <c r="G1325" s="33" t="s">
        <v>40</v>
      </c>
      <c r="H1325" s="34">
        <v>0</v>
      </c>
      <c r="I1325" s="33" t="s">
        <v>41</v>
      </c>
      <c r="J1325" s="33" t="s">
        <v>42</v>
      </c>
      <c r="K1325" s="33" t="s">
        <v>43</v>
      </c>
      <c r="L1325" s="33" t="s">
        <v>44</v>
      </c>
      <c r="M1325" s="33" t="s">
        <v>45</v>
      </c>
      <c r="N1325" s="33" t="s">
        <v>46</v>
      </c>
      <c r="O1325" s="33" t="s">
        <v>109</v>
      </c>
      <c r="P1325" s="33" t="s">
        <v>48</v>
      </c>
      <c r="Q1325" s="33" t="s">
        <v>49</v>
      </c>
      <c r="R1325" s="35">
        <v>4</v>
      </c>
      <c r="S1325" s="35">
        <v>9800</v>
      </c>
      <c r="T1325" s="36">
        <v>0</v>
      </c>
      <c r="U1325" s="37">
        <f t="shared" si="65"/>
        <v>0</v>
      </c>
      <c r="V1325" s="38" t="s">
        <v>50</v>
      </c>
      <c r="W1325" s="33">
        <v>2016</v>
      </c>
      <c r="X1325" s="39">
        <v>11</v>
      </c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</row>
    <row r="1326" spans="1:102" s="45" customFormat="1" ht="50.1" customHeight="1">
      <c r="A1326" s="76" t="s">
        <v>3408</v>
      </c>
      <c r="B1326" s="31" t="s">
        <v>35</v>
      </c>
      <c r="C1326" s="47" t="s">
        <v>3399</v>
      </c>
      <c r="D1326" s="47" t="s">
        <v>3365</v>
      </c>
      <c r="E1326" s="47" t="s">
        <v>3400</v>
      </c>
      <c r="F1326" s="47" t="s">
        <v>3407</v>
      </c>
      <c r="G1326" s="31" t="s">
        <v>40</v>
      </c>
      <c r="H1326" s="31">
        <v>0</v>
      </c>
      <c r="I1326" s="33">
        <v>590000000</v>
      </c>
      <c r="J1326" s="33" t="s">
        <v>42</v>
      </c>
      <c r="K1326" s="31" t="s">
        <v>172</v>
      </c>
      <c r="L1326" s="33" t="s">
        <v>44</v>
      </c>
      <c r="M1326" s="31" t="s">
        <v>45</v>
      </c>
      <c r="N1326" s="31" t="s">
        <v>46</v>
      </c>
      <c r="O1326" s="33" t="s">
        <v>113</v>
      </c>
      <c r="P1326" s="33">
        <v>796</v>
      </c>
      <c r="Q1326" s="31" t="s">
        <v>49</v>
      </c>
      <c r="R1326" s="64">
        <v>4</v>
      </c>
      <c r="S1326" s="64">
        <v>9800</v>
      </c>
      <c r="T1326" s="64">
        <v>0</v>
      </c>
      <c r="U1326" s="64">
        <f>T1326*1.12</f>
        <v>0</v>
      </c>
      <c r="V1326" s="70"/>
      <c r="W1326" s="33">
        <v>2016</v>
      </c>
      <c r="X1326" s="31">
        <v>11</v>
      </c>
      <c r="Y1326" s="42"/>
      <c r="Z1326" s="41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</row>
    <row r="1327" spans="1:102" s="45" customFormat="1" ht="50.1" customHeight="1">
      <c r="A1327" s="76" t="s">
        <v>3409</v>
      </c>
      <c r="B1327" s="31" t="s">
        <v>35</v>
      </c>
      <c r="C1327" s="47" t="s">
        <v>3399</v>
      </c>
      <c r="D1327" s="47" t="s">
        <v>3365</v>
      </c>
      <c r="E1327" s="47" t="s">
        <v>3400</v>
      </c>
      <c r="F1327" s="47" t="s">
        <v>3410</v>
      </c>
      <c r="G1327" s="31" t="s">
        <v>40</v>
      </c>
      <c r="H1327" s="31">
        <v>0</v>
      </c>
      <c r="I1327" s="33">
        <v>590000000</v>
      </c>
      <c r="J1327" s="33" t="s">
        <v>3404</v>
      </c>
      <c r="K1327" s="31" t="s">
        <v>2646</v>
      </c>
      <c r="L1327" s="33" t="s">
        <v>42</v>
      </c>
      <c r="M1327" s="31" t="s">
        <v>45</v>
      </c>
      <c r="N1327" s="31" t="s">
        <v>3411</v>
      </c>
      <c r="O1327" s="33" t="s">
        <v>113</v>
      </c>
      <c r="P1327" s="33">
        <v>796</v>
      </c>
      <c r="Q1327" s="31" t="s">
        <v>49</v>
      </c>
      <c r="R1327" s="64">
        <v>4</v>
      </c>
      <c r="S1327" s="64">
        <v>9800</v>
      </c>
      <c r="T1327" s="64">
        <f>R1327*S1327</f>
        <v>39200</v>
      </c>
      <c r="U1327" s="64">
        <f>T1327*1.12</f>
        <v>43904.000000000007</v>
      </c>
      <c r="V1327" s="70"/>
      <c r="W1327" s="33">
        <v>2016</v>
      </c>
      <c r="X1327" s="31"/>
      <c r="Y1327" s="42"/>
      <c r="Z1327" s="41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</row>
    <row r="1328" spans="1:102" ht="50.1" customHeight="1">
      <c r="A1328" s="30" t="s">
        <v>3412</v>
      </c>
      <c r="B1328" s="31" t="s">
        <v>35</v>
      </c>
      <c r="C1328" s="32" t="s">
        <v>3413</v>
      </c>
      <c r="D1328" s="32" t="s">
        <v>3365</v>
      </c>
      <c r="E1328" s="32" t="s">
        <v>3414</v>
      </c>
      <c r="F1328" s="32" t="s">
        <v>3415</v>
      </c>
      <c r="G1328" s="33" t="s">
        <v>40</v>
      </c>
      <c r="H1328" s="34">
        <v>0</v>
      </c>
      <c r="I1328" s="33" t="s">
        <v>41</v>
      </c>
      <c r="J1328" s="33" t="s">
        <v>42</v>
      </c>
      <c r="K1328" s="33" t="s">
        <v>273</v>
      </c>
      <c r="L1328" s="33" t="s">
        <v>44</v>
      </c>
      <c r="M1328" s="33" t="s">
        <v>45</v>
      </c>
      <c r="N1328" s="33" t="s">
        <v>294</v>
      </c>
      <c r="O1328" s="33" t="s">
        <v>109</v>
      </c>
      <c r="P1328" s="33" t="s">
        <v>48</v>
      </c>
      <c r="Q1328" s="33" t="s">
        <v>49</v>
      </c>
      <c r="R1328" s="35">
        <v>5</v>
      </c>
      <c r="S1328" s="35">
        <v>3480</v>
      </c>
      <c r="T1328" s="36">
        <v>0</v>
      </c>
      <c r="U1328" s="37">
        <f t="shared" si="65"/>
        <v>0</v>
      </c>
      <c r="V1328" s="38" t="s">
        <v>50</v>
      </c>
      <c r="W1328" s="33">
        <v>2016</v>
      </c>
      <c r="X1328" s="39">
        <v>11</v>
      </c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</row>
    <row r="1329" spans="1:102" s="147" customFormat="1" ht="50.1" customHeight="1">
      <c r="A1329" s="46" t="s">
        <v>3416</v>
      </c>
      <c r="B1329" s="31" t="s">
        <v>35</v>
      </c>
      <c r="C1329" s="47" t="s">
        <v>3413</v>
      </c>
      <c r="D1329" s="47" t="s">
        <v>3365</v>
      </c>
      <c r="E1329" s="47" t="s">
        <v>3414</v>
      </c>
      <c r="F1329" s="47" t="s">
        <v>3415</v>
      </c>
      <c r="G1329" s="31" t="s">
        <v>40</v>
      </c>
      <c r="H1329" s="31">
        <v>0</v>
      </c>
      <c r="I1329" s="33">
        <v>590000000</v>
      </c>
      <c r="J1329" s="33" t="s">
        <v>42</v>
      </c>
      <c r="K1329" s="31" t="s">
        <v>202</v>
      </c>
      <c r="L1329" s="33" t="s">
        <v>44</v>
      </c>
      <c r="M1329" s="31" t="s">
        <v>45</v>
      </c>
      <c r="N1329" s="31" t="s">
        <v>294</v>
      </c>
      <c r="O1329" s="33" t="s">
        <v>113</v>
      </c>
      <c r="P1329" s="33">
        <v>796</v>
      </c>
      <c r="Q1329" s="31" t="s">
        <v>49</v>
      </c>
      <c r="R1329" s="48">
        <v>5</v>
      </c>
      <c r="S1329" s="48">
        <v>3480</v>
      </c>
      <c r="T1329" s="49">
        <f>R1329*S1329</f>
        <v>17400</v>
      </c>
      <c r="U1329" s="49">
        <f>T1329*1.12</f>
        <v>19488.000000000004</v>
      </c>
      <c r="V1329" s="70"/>
      <c r="W1329" s="33">
        <v>2016</v>
      </c>
      <c r="X1329" s="31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</row>
    <row r="1330" spans="1:102" ht="50.1" customHeight="1">
      <c r="A1330" s="30" t="s">
        <v>3417</v>
      </c>
      <c r="B1330" s="31" t="s">
        <v>35</v>
      </c>
      <c r="C1330" s="32" t="s">
        <v>3418</v>
      </c>
      <c r="D1330" s="32" t="s">
        <v>3365</v>
      </c>
      <c r="E1330" s="32" t="s">
        <v>3366</v>
      </c>
      <c r="F1330" s="32" t="s">
        <v>3419</v>
      </c>
      <c r="G1330" s="33" t="s">
        <v>40</v>
      </c>
      <c r="H1330" s="34">
        <v>0</v>
      </c>
      <c r="I1330" s="33" t="s">
        <v>41</v>
      </c>
      <c r="J1330" s="33" t="s">
        <v>42</v>
      </c>
      <c r="K1330" s="33" t="s">
        <v>273</v>
      </c>
      <c r="L1330" s="33" t="s">
        <v>44</v>
      </c>
      <c r="M1330" s="33" t="s">
        <v>45</v>
      </c>
      <c r="N1330" s="33" t="s">
        <v>294</v>
      </c>
      <c r="O1330" s="33" t="s">
        <v>109</v>
      </c>
      <c r="P1330" s="33" t="s">
        <v>265</v>
      </c>
      <c r="Q1330" s="33" t="s">
        <v>266</v>
      </c>
      <c r="R1330" s="35">
        <v>4</v>
      </c>
      <c r="S1330" s="35">
        <v>13500</v>
      </c>
      <c r="T1330" s="36">
        <f>R1330*S1330</f>
        <v>54000</v>
      </c>
      <c r="U1330" s="37">
        <f>T1330*1.12</f>
        <v>60480.000000000007</v>
      </c>
      <c r="V1330" s="38" t="s">
        <v>50</v>
      </c>
      <c r="W1330" s="33">
        <v>2016</v>
      </c>
      <c r="X1330" s="39" t="s">
        <v>50</v>
      </c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</row>
    <row r="1331" spans="1:102" ht="50.1" customHeight="1">
      <c r="A1331" s="30" t="s">
        <v>3420</v>
      </c>
      <c r="B1331" s="31" t="s">
        <v>35</v>
      </c>
      <c r="C1331" s="32" t="s">
        <v>3418</v>
      </c>
      <c r="D1331" s="32" t="s">
        <v>3365</v>
      </c>
      <c r="E1331" s="32" t="s">
        <v>3366</v>
      </c>
      <c r="F1331" s="32" t="s">
        <v>3421</v>
      </c>
      <c r="G1331" s="33" t="s">
        <v>40</v>
      </c>
      <c r="H1331" s="34">
        <v>0</v>
      </c>
      <c r="I1331" s="33" t="s">
        <v>41</v>
      </c>
      <c r="J1331" s="33" t="s">
        <v>42</v>
      </c>
      <c r="K1331" s="33" t="s">
        <v>273</v>
      </c>
      <c r="L1331" s="33" t="s">
        <v>44</v>
      </c>
      <c r="M1331" s="33" t="s">
        <v>45</v>
      </c>
      <c r="N1331" s="33" t="s">
        <v>294</v>
      </c>
      <c r="O1331" s="33" t="s">
        <v>109</v>
      </c>
      <c r="P1331" s="33" t="s">
        <v>265</v>
      </c>
      <c r="Q1331" s="33" t="s">
        <v>266</v>
      </c>
      <c r="R1331" s="35">
        <v>4</v>
      </c>
      <c r="S1331" s="35">
        <v>17100</v>
      </c>
      <c r="T1331" s="36">
        <f>R1331*S1331</f>
        <v>68400</v>
      </c>
      <c r="U1331" s="37">
        <f>T1331*1.12</f>
        <v>76608.000000000015</v>
      </c>
      <c r="V1331" s="38" t="s">
        <v>50</v>
      </c>
      <c r="W1331" s="33">
        <v>2016</v>
      </c>
      <c r="X1331" s="39" t="s">
        <v>50</v>
      </c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</row>
    <row r="1332" spans="1:102" ht="50.1" customHeight="1">
      <c r="A1332" s="30" t="s">
        <v>3422</v>
      </c>
      <c r="B1332" s="31" t="s">
        <v>35</v>
      </c>
      <c r="C1332" s="32" t="s">
        <v>3418</v>
      </c>
      <c r="D1332" s="32" t="s">
        <v>3365</v>
      </c>
      <c r="E1332" s="32" t="s">
        <v>3366</v>
      </c>
      <c r="F1332" s="32" t="s">
        <v>3423</v>
      </c>
      <c r="G1332" s="33" t="s">
        <v>40</v>
      </c>
      <c r="H1332" s="34">
        <v>0</v>
      </c>
      <c r="I1332" s="33" t="s">
        <v>41</v>
      </c>
      <c r="J1332" s="33" t="s">
        <v>42</v>
      </c>
      <c r="K1332" s="33" t="s">
        <v>273</v>
      </c>
      <c r="L1332" s="33" t="s">
        <v>44</v>
      </c>
      <c r="M1332" s="33" t="s">
        <v>45</v>
      </c>
      <c r="N1332" s="33" t="s">
        <v>294</v>
      </c>
      <c r="O1332" s="33" t="s">
        <v>109</v>
      </c>
      <c r="P1332" s="33" t="s">
        <v>265</v>
      </c>
      <c r="Q1332" s="33" t="s">
        <v>266</v>
      </c>
      <c r="R1332" s="35">
        <v>4</v>
      </c>
      <c r="S1332" s="35">
        <v>11400</v>
      </c>
      <c r="T1332" s="36">
        <v>0</v>
      </c>
      <c r="U1332" s="37">
        <f>T1332*1.12</f>
        <v>0</v>
      </c>
      <c r="V1332" s="38" t="s">
        <v>50</v>
      </c>
      <c r="W1332" s="33">
        <v>2016</v>
      </c>
      <c r="X1332" s="39">
        <v>11</v>
      </c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</row>
    <row r="1333" spans="1:102" s="147" customFormat="1" ht="50.1" customHeight="1">
      <c r="A1333" s="46" t="s">
        <v>3424</v>
      </c>
      <c r="B1333" s="31" t="s">
        <v>35</v>
      </c>
      <c r="C1333" s="47" t="s">
        <v>3418</v>
      </c>
      <c r="D1333" s="47" t="s">
        <v>3365</v>
      </c>
      <c r="E1333" s="47" t="s">
        <v>3366</v>
      </c>
      <c r="F1333" s="47" t="s">
        <v>3423</v>
      </c>
      <c r="G1333" s="31" t="s">
        <v>40</v>
      </c>
      <c r="H1333" s="31">
        <v>0</v>
      </c>
      <c r="I1333" s="33">
        <v>590000000</v>
      </c>
      <c r="J1333" s="33" t="s">
        <v>42</v>
      </c>
      <c r="K1333" s="31" t="s">
        <v>202</v>
      </c>
      <c r="L1333" s="33" t="s">
        <v>44</v>
      </c>
      <c r="M1333" s="31" t="s">
        <v>45</v>
      </c>
      <c r="N1333" s="31" t="s">
        <v>294</v>
      </c>
      <c r="O1333" s="33" t="s">
        <v>113</v>
      </c>
      <c r="P1333" s="33">
        <v>839</v>
      </c>
      <c r="Q1333" s="31" t="s">
        <v>266</v>
      </c>
      <c r="R1333" s="48">
        <v>4</v>
      </c>
      <c r="S1333" s="48">
        <v>11400</v>
      </c>
      <c r="T1333" s="49">
        <f>R1333*S1333</f>
        <v>45600</v>
      </c>
      <c r="U1333" s="49">
        <f>T1333*1.12</f>
        <v>51072.000000000007</v>
      </c>
      <c r="V1333" s="70"/>
      <c r="W1333" s="33">
        <v>2016</v>
      </c>
      <c r="X1333" s="31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</row>
    <row r="1334" spans="1:102" ht="50.1" customHeight="1">
      <c r="A1334" s="30" t="s">
        <v>3425</v>
      </c>
      <c r="B1334" s="31" t="s">
        <v>35</v>
      </c>
      <c r="C1334" s="32" t="s">
        <v>3418</v>
      </c>
      <c r="D1334" s="32" t="s">
        <v>3365</v>
      </c>
      <c r="E1334" s="32" t="s">
        <v>3366</v>
      </c>
      <c r="F1334" s="32" t="s">
        <v>3426</v>
      </c>
      <c r="G1334" s="33" t="s">
        <v>40</v>
      </c>
      <c r="H1334" s="34">
        <v>0</v>
      </c>
      <c r="I1334" s="33" t="s">
        <v>41</v>
      </c>
      <c r="J1334" s="33" t="s">
        <v>42</v>
      </c>
      <c r="K1334" s="33" t="s">
        <v>273</v>
      </c>
      <c r="L1334" s="33" t="s">
        <v>44</v>
      </c>
      <c r="M1334" s="33" t="s">
        <v>45</v>
      </c>
      <c r="N1334" s="33" t="s">
        <v>294</v>
      </c>
      <c r="O1334" s="33" t="s">
        <v>109</v>
      </c>
      <c r="P1334" s="33" t="s">
        <v>265</v>
      </c>
      <c r="Q1334" s="33" t="s">
        <v>266</v>
      </c>
      <c r="R1334" s="35">
        <v>4</v>
      </c>
      <c r="S1334" s="35">
        <v>7050</v>
      </c>
      <c r="T1334" s="36">
        <v>0</v>
      </c>
      <c r="U1334" s="37">
        <f t="shared" ref="U1334:U1336" si="66">T1334*1.12</f>
        <v>0</v>
      </c>
      <c r="V1334" s="38" t="s">
        <v>50</v>
      </c>
      <c r="W1334" s="33">
        <v>2016</v>
      </c>
      <c r="X1334" s="39">
        <v>11</v>
      </c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</row>
    <row r="1335" spans="1:102" s="147" customFormat="1" ht="50.1" customHeight="1">
      <c r="A1335" s="46" t="s">
        <v>3427</v>
      </c>
      <c r="B1335" s="31" t="s">
        <v>35</v>
      </c>
      <c r="C1335" s="47" t="s">
        <v>3418</v>
      </c>
      <c r="D1335" s="47" t="s">
        <v>3365</v>
      </c>
      <c r="E1335" s="47" t="s">
        <v>3366</v>
      </c>
      <c r="F1335" s="47" t="s">
        <v>3426</v>
      </c>
      <c r="G1335" s="31" t="s">
        <v>40</v>
      </c>
      <c r="H1335" s="31">
        <v>0</v>
      </c>
      <c r="I1335" s="33">
        <v>590000000</v>
      </c>
      <c r="J1335" s="33" t="s">
        <v>42</v>
      </c>
      <c r="K1335" s="31" t="s">
        <v>202</v>
      </c>
      <c r="L1335" s="33" t="s">
        <v>44</v>
      </c>
      <c r="M1335" s="31" t="s">
        <v>45</v>
      </c>
      <c r="N1335" s="31" t="s">
        <v>294</v>
      </c>
      <c r="O1335" s="33" t="s">
        <v>113</v>
      </c>
      <c r="P1335" s="33">
        <v>839</v>
      </c>
      <c r="Q1335" s="31" t="s">
        <v>266</v>
      </c>
      <c r="R1335" s="48">
        <v>4</v>
      </c>
      <c r="S1335" s="48">
        <v>7050</v>
      </c>
      <c r="T1335" s="49">
        <f>R1335*S1335</f>
        <v>28200</v>
      </c>
      <c r="U1335" s="49">
        <f>T1335*1.12</f>
        <v>31584.000000000004</v>
      </c>
      <c r="V1335" s="70"/>
      <c r="W1335" s="33">
        <v>2016</v>
      </c>
      <c r="X1335" s="31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</row>
    <row r="1336" spans="1:102" ht="50.1" customHeight="1">
      <c r="A1336" s="30" t="s">
        <v>3428</v>
      </c>
      <c r="B1336" s="31" t="s">
        <v>35</v>
      </c>
      <c r="C1336" s="32" t="s">
        <v>3429</v>
      </c>
      <c r="D1336" s="32" t="s">
        <v>3430</v>
      </c>
      <c r="E1336" s="32" t="s">
        <v>3431</v>
      </c>
      <c r="F1336" s="32" t="s">
        <v>3432</v>
      </c>
      <c r="G1336" s="33" t="s">
        <v>40</v>
      </c>
      <c r="H1336" s="34">
        <v>0</v>
      </c>
      <c r="I1336" s="33" t="s">
        <v>41</v>
      </c>
      <c r="J1336" s="33" t="s">
        <v>42</v>
      </c>
      <c r="K1336" s="33" t="s">
        <v>70</v>
      </c>
      <c r="L1336" s="33" t="s">
        <v>300</v>
      </c>
      <c r="M1336" s="33" t="s">
        <v>71</v>
      </c>
      <c r="N1336" s="33" t="s">
        <v>301</v>
      </c>
      <c r="O1336" s="33" t="s">
        <v>73</v>
      </c>
      <c r="P1336" s="33" t="s">
        <v>48</v>
      </c>
      <c r="Q1336" s="33" t="s">
        <v>49</v>
      </c>
      <c r="R1336" s="35">
        <v>4</v>
      </c>
      <c r="S1336" s="35">
        <v>35350</v>
      </c>
      <c r="T1336" s="36">
        <v>0</v>
      </c>
      <c r="U1336" s="37">
        <f t="shared" si="66"/>
        <v>0</v>
      </c>
      <c r="V1336" s="38" t="s">
        <v>50</v>
      </c>
      <c r="W1336" s="33">
        <v>2016</v>
      </c>
      <c r="X1336" s="39">
        <v>11</v>
      </c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</row>
    <row r="1337" spans="1:102" s="147" customFormat="1" ht="50.1" customHeight="1">
      <c r="A1337" s="46" t="s">
        <v>3433</v>
      </c>
      <c r="B1337" s="31" t="s">
        <v>35</v>
      </c>
      <c r="C1337" s="47" t="s">
        <v>3429</v>
      </c>
      <c r="D1337" s="47" t="s">
        <v>3430</v>
      </c>
      <c r="E1337" s="47" t="s">
        <v>3431</v>
      </c>
      <c r="F1337" s="47" t="s">
        <v>3432</v>
      </c>
      <c r="G1337" s="33" t="s">
        <v>40</v>
      </c>
      <c r="H1337" s="31">
        <v>0</v>
      </c>
      <c r="I1337" s="33" t="s">
        <v>41</v>
      </c>
      <c r="J1337" s="33" t="s">
        <v>42</v>
      </c>
      <c r="K1337" s="33" t="s">
        <v>180</v>
      </c>
      <c r="L1337" s="33" t="s">
        <v>300</v>
      </c>
      <c r="M1337" s="33" t="s">
        <v>71</v>
      </c>
      <c r="N1337" s="33" t="s">
        <v>301</v>
      </c>
      <c r="O1337" s="33" t="s">
        <v>113</v>
      </c>
      <c r="P1337" s="33" t="s">
        <v>48</v>
      </c>
      <c r="Q1337" s="33" t="s">
        <v>49</v>
      </c>
      <c r="R1337" s="68">
        <v>4</v>
      </c>
      <c r="S1337" s="59">
        <v>35350</v>
      </c>
      <c r="T1337" s="49">
        <f>R1337*S1337</f>
        <v>141400</v>
      </c>
      <c r="U1337" s="49">
        <f>T1337*1.12</f>
        <v>158368.00000000003</v>
      </c>
      <c r="V1337" s="71"/>
      <c r="W1337" s="33">
        <v>2016</v>
      </c>
      <c r="X1337" s="96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</row>
    <row r="1338" spans="1:102" ht="50.1" customHeight="1">
      <c r="A1338" s="30" t="s">
        <v>3434</v>
      </c>
      <c r="B1338" s="31" t="s">
        <v>35</v>
      </c>
      <c r="C1338" s="32" t="s">
        <v>3435</v>
      </c>
      <c r="D1338" s="32" t="s">
        <v>3436</v>
      </c>
      <c r="E1338" s="32" t="s">
        <v>3437</v>
      </c>
      <c r="F1338" s="32" t="s">
        <v>3438</v>
      </c>
      <c r="G1338" s="33" t="s">
        <v>40</v>
      </c>
      <c r="H1338" s="34">
        <v>0</v>
      </c>
      <c r="I1338" s="33" t="s">
        <v>41</v>
      </c>
      <c r="J1338" s="33" t="s">
        <v>42</v>
      </c>
      <c r="K1338" s="33" t="s">
        <v>70</v>
      </c>
      <c r="L1338" s="33" t="s">
        <v>300</v>
      </c>
      <c r="M1338" s="33" t="s">
        <v>71</v>
      </c>
      <c r="N1338" s="33" t="s">
        <v>301</v>
      </c>
      <c r="O1338" s="33" t="s">
        <v>73</v>
      </c>
      <c r="P1338" s="33" t="s">
        <v>3439</v>
      </c>
      <c r="Q1338" s="33" t="s">
        <v>3440</v>
      </c>
      <c r="R1338" s="35">
        <v>7</v>
      </c>
      <c r="S1338" s="35">
        <v>35000</v>
      </c>
      <c r="T1338" s="36">
        <v>0</v>
      </c>
      <c r="U1338" s="37">
        <f t="shared" ref="U1338:U1368" si="67">T1338*1.12</f>
        <v>0</v>
      </c>
      <c r="V1338" s="38" t="s">
        <v>50</v>
      </c>
      <c r="W1338" s="33">
        <v>2016</v>
      </c>
      <c r="X1338" s="39">
        <v>11</v>
      </c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</row>
    <row r="1339" spans="1:102" s="147" customFormat="1" ht="50.1" customHeight="1">
      <c r="A1339" s="46" t="s">
        <v>3441</v>
      </c>
      <c r="B1339" s="31" t="s">
        <v>35</v>
      </c>
      <c r="C1339" s="47" t="s">
        <v>3435</v>
      </c>
      <c r="D1339" s="47" t="s">
        <v>3436</v>
      </c>
      <c r="E1339" s="47" t="s">
        <v>3437</v>
      </c>
      <c r="F1339" s="47" t="s">
        <v>3438</v>
      </c>
      <c r="G1339" s="33" t="s">
        <v>40</v>
      </c>
      <c r="H1339" s="31">
        <v>0</v>
      </c>
      <c r="I1339" s="33" t="s">
        <v>41</v>
      </c>
      <c r="J1339" s="33" t="s">
        <v>42</v>
      </c>
      <c r="K1339" s="33" t="s">
        <v>180</v>
      </c>
      <c r="L1339" s="33" t="s">
        <v>300</v>
      </c>
      <c r="M1339" s="33" t="s">
        <v>71</v>
      </c>
      <c r="N1339" s="33" t="s">
        <v>301</v>
      </c>
      <c r="O1339" s="33" t="s">
        <v>113</v>
      </c>
      <c r="P1339" s="31">
        <v>704</v>
      </c>
      <c r="Q1339" s="31" t="s">
        <v>3440</v>
      </c>
      <c r="R1339" s="68">
        <v>7</v>
      </c>
      <c r="S1339" s="59">
        <v>35000</v>
      </c>
      <c r="T1339" s="49">
        <f>R1339*S1339</f>
        <v>245000</v>
      </c>
      <c r="U1339" s="49">
        <f>T1339*1.12</f>
        <v>274400</v>
      </c>
      <c r="V1339" s="71"/>
      <c r="W1339" s="33">
        <v>2016</v>
      </c>
      <c r="X1339" s="96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</row>
    <row r="1340" spans="1:102" ht="50.1" customHeight="1">
      <c r="A1340" s="30" t="s">
        <v>3442</v>
      </c>
      <c r="B1340" s="31" t="s">
        <v>35</v>
      </c>
      <c r="C1340" s="32" t="s">
        <v>3443</v>
      </c>
      <c r="D1340" s="32" t="s">
        <v>3444</v>
      </c>
      <c r="E1340" s="32" t="s">
        <v>3445</v>
      </c>
      <c r="F1340" s="32" t="s">
        <v>3446</v>
      </c>
      <c r="G1340" s="33" t="s">
        <v>40</v>
      </c>
      <c r="H1340" s="34">
        <v>0</v>
      </c>
      <c r="I1340" s="33" t="s">
        <v>41</v>
      </c>
      <c r="J1340" s="33" t="s">
        <v>42</v>
      </c>
      <c r="K1340" s="33" t="s">
        <v>70</v>
      </c>
      <c r="L1340" s="33" t="s">
        <v>300</v>
      </c>
      <c r="M1340" s="33" t="s">
        <v>71</v>
      </c>
      <c r="N1340" s="33" t="s">
        <v>301</v>
      </c>
      <c r="O1340" s="33" t="s">
        <v>73</v>
      </c>
      <c r="P1340" s="33" t="s">
        <v>3439</v>
      </c>
      <c r="Q1340" s="33" t="s">
        <v>3440</v>
      </c>
      <c r="R1340" s="35">
        <v>4</v>
      </c>
      <c r="S1340" s="35">
        <v>1000</v>
      </c>
      <c r="T1340" s="36">
        <v>0</v>
      </c>
      <c r="U1340" s="37">
        <f t="shared" si="67"/>
        <v>0</v>
      </c>
      <c r="V1340" s="38" t="s">
        <v>50</v>
      </c>
      <c r="W1340" s="33">
        <v>2016</v>
      </c>
      <c r="X1340" s="39">
        <v>11</v>
      </c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</row>
    <row r="1341" spans="1:102" s="147" customFormat="1" ht="50.1" customHeight="1">
      <c r="A1341" s="46" t="s">
        <v>3447</v>
      </c>
      <c r="B1341" s="31" t="s">
        <v>35</v>
      </c>
      <c r="C1341" s="47" t="s">
        <v>3443</v>
      </c>
      <c r="D1341" s="47" t="s">
        <v>3444</v>
      </c>
      <c r="E1341" s="47" t="s">
        <v>3445</v>
      </c>
      <c r="F1341" s="47" t="s">
        <v>3446</v>
      </c>
      <c r="G1341" s="33" t="s">
        <v>40</v>
      </c>
      <c r="H1341" s="31">
        <v>0</v>
      </c>
      <c r="I1341" s="33" t="s">
        <v>41</v>
      </c>
      <c r="J1341" s="33" t="s">
        <v>42</v>
      </c>
      <c r="K1341" s="33" t="s">
        <v>180</v>
      </c>
      <c r="L1341" s="33" t="s">
        <v>300</v>
      </c>
      <c r="M1341" s="33" t="s">
        <v>71</v>
      </c>
      <c r="N1341" s="33" t="s">
        <v>301</v>
      </c>
      <c r="O1341" s="33" t="s">
        <v>113</v>
      </c>
      <c r="P1341" s="31">
        <v>704</v>
      </c>
      <c r="Q1341" s="31" t="s">
        <v>3440</v>
      </c>
      <c r="R1341" s="68">
        <v>4</v>
      </c>
      <c r="S1341" s="59">
        <v>1000</v>
      </c>
      <c r="T1341" s="49">
        <f>R1341*S1341</f>
        <v>4000</v>
      </c>
      <c r="U1341" s="49">
        <f>T1341*1.12</f>
        <v>4480</v>
      </c>
      <c r="V1341" s="71"/>
      <c r="W1341" s="33">
        <v>2016</v>
      </c>
      <c r="X1341" s="96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</row>
    <row r="1342" spans="1:102" ht="50.1" customHeight="1">
      <c r="A1342" s="30" t="s">
        <v>3448</v>
      </c>
      <c r="B1342" s="31" t="s">
        <v>35</v>
      </c>
      <c r="C1342" s="32" t="s">
        <v>3449</v>
      </c>
      <c r="D1342" s="32" t="s">
        <v>3450</v>
      </c>
      <c r="E1342" s="32" t="s">
        <v>3451</v>
      </c>
      <c r="F1342" s="32" t="s">
        <v>3452</v>
      </c>
      <c r="G1342" s="33" t="s">
        <v>101</v>
      </c>
      <c r="H1342" s="34">
        <v>10</v>
      </c>
      <c r="I1342" s="33" t="s">
        <v>41</v>
      </c>
      <c r="J1342" s="33" t="s">
        <v>42</v>
      </c>
      <c r="K1342" s="33" t="s">
        <v>198</v>
      </c>
      <c r="L1342" s="33" t="s">
        <v>44</v>
      </c>
      <c r="M1342" s="33" t="s">
        <v>86</v>
      </c>
      <c r="N1342" s="33" t="s">
        <v>199</v>
      </c>
      <c r="O1342" s="33" t="s">
        <v>200</v>
      </c>
      <c r="P1342" s="33" t="s">
        <v>48</v>
      </c>
      <c r="Q1342" s="33" t="s">
        <v>49</v>
      </c>
      <c r="R1342" s="35">
        <v>40</v>
      </c>
      <c r="S1342" s="35">
        <v>480</v>
      </c>
      <c r="T1342" s="36">
        <v>0</v>
      </c>
      <c r="U1342" s="37">
        <f t="shared" si="67"/>
        <v>0</v>
      </c>
      <c r="V1342" s="38" t="s">
        <v>50</v>
      </c>
      <c r="W1342" s="33">
        <v>2016</v>
      </c>
      <c r="X1342" s="39">
        <v>11</v>
      </c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</row>
    <row r="1343" spans="1:102" s="147" customFormat="1" ht="50.1" customHeight="1">
      <c r="A1343" s="46" t="s">
        <v>3453</v>
      </c>
      <c r="B1343" s="31" t="s">
        <v>35</v>
      </c>
      <c r="C1343" s="47" t="s">
        <v>3449</v>
      </c>
      <c r="D1343" s="47" t="s">
        <v>3450</v>
      </c>
      <c r="E1343" s="47" t="s">
        <v>3451</v>
      </c>
      <c r="F1343" s="47" t="s">
        <v>3452</v>
      </c>
      <c r="G1343" s="31" t="s">
        <v>101</v>
      </c>
      <c r="H1343" s="31">
        <v>10</v>
      </c>
      <c r="I1343" s="33">
        <v>590000000</v>
      </c>
      <c r="J1343" s="33" t="s">
        <v>42</v>
      </c>
      <c r="K1343" s="31" t="s">
        <v>202</v>
      </c>
      <c r="L1343" s="33" t="s">
        <v>44</v>
      </c>
      <c r="M1343" s="31" t="s">
        <v>86</v>
      </c>
      <c r="N1343" s="31" t="s">
        <v>46</v>
      </c>
      <c r="O1343" s="60" t="s">
        <v>164</v>
      </c>
      <c r="P1343" s="33">
        <v>796</v>
      </c>
      <c r="Q1343" s="31" t="s">
        <v>49</v>
      </c>
      <c r="R1343" s="48">
        <v>40</v>
      </c>
      <c r="S1343" s="48">
        <v>480</v>
      </c>
      <c r="T1343" s="49">
        <f>R1343*S1343</f>
        <v>19200</v>
      </c>
      <c r="U1343" s="49">
        <f>T1343*1.12</f>
        <v>21504.000000000004</v>
      </c>
      <c r="V1343" s="70"/>
      <c r="W1343" s="33">
        <v>2016</v>
      </c>
      <c r="X1343" s="31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</row>
    <row r="1344" spans="1:102" ht="50.1" customHeight="1">
      <c r="A1344" s="30" t="s">
        <v>3454</v>
      </c>
      <c r="B1344" s="31" t="s">
        <v>35</v>
      </c>
      <c r="C1344" s="32" t="s">
        <v>3455</v>
      </c>
      <c r="D1344" s="32" t="s">
        <v>3456</v>
      </c>
      <c r="E1344" s="32" t="s">
        <v>3457</v>
      </c>
      <c r="F1344" s="32" t="s">
        <v>3458</v>
      </c>
      <c r="G1344" s="33" t="s">
        <v>40</v>
      </c>
      <c r="H1344" s="34">
        <v>0</v>
      </c>
      <c r="I1344" s="33" t="s">
        <v>41</v>
      </c>
      <c r="J1344" s="33" t="s">
        <v>42</v>
      </c>
      <c r="K1344" s="33" t="s">
        <v>70</v>
      </c>
      <c r="L1344" s="33" t="s">
        <v>300</v>
      </c>
      <c r="M1344" s="33" t="s">
        <v>71</v>
      </c>
      <c r="N1344" s="33" t="s">
        <v>301</v>
      </c>
      <c r="O1344" s="33" t="s">
        <v>73</v>
      </c>
      <c r="P1344" s="33" t="s">
        <v>48</v>
      </c>
      <c r="Q1344" s="33" t="s">
        <v>49</v>
      </c>
      <c r="R1344" s="35">
        <v>9</v>
      </c>
      <c r="S1344" s="35">
        <v>51398</v>
      </c>
      <c r="T1344" s="36">
        <v>0</v>
      </c>
      <c r="U1344" s="37">
        <f t="shared" si="67"/>
        <v>0</v>
      </c>
      <c r="V1344" s="38" t="s">
        <v>50</v>
      </c>
      <c r="W1344" s="33">
        <v>2016</v>
      </c>
      <c r="X1344" s="39">
        <v>11</v>
      </c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</row>
    <row r="1345" spans="1:102" s="147" customFormat="1" ht="50.1" customHeight="1">
      <c r="A1345" s="46" t="s">
        <v>3459</v>
      </c>
      <c r="B1345" s="31" t="s">
        <v>35</v>
      </c>
      <c r="C1345" s="47" t="s">
        <v>3455</v>
      </c>
      <c r="D1345" s="47" t="s">
        <v>3456</v>
      </c>
      <c r="E1345" s="47" t="s">
        <v>3457</v>
      </c>
      <c r="F1345" s="47" t="s">
        <v>3458</v>
      </c>
      <c r="G1345" s="33" t="s">
        <v>40</v>
      </c>
      <c r="H1345" s="31">
        <v>0</v>
      </c>
      <c r="I1345" s="33" t="s">
        <v>41</v>
      </c>
      <c r="J1345" s="33" t="s">
        <v>42</v>
      </c>
      <c r="K1345" s="33" t="s">
        <v>180</v>
      </c>
      <c r="L1345" s="33" t="s">
        <v>300</v>
      </c>
      <c r="M1345" s="33" t="s">
        <v>71</v>
      </c>
      <c r="N1345" s="33" t="s">
        <v>301</v>
      </c>
      <c r="O1345" s="33" t="s">
        <v>113</v>
      </c>
      <c r="P1345" s="33" t="s">
        <v>48</v>
      </c>
      <c r="Q1345" s="33" t="s">
        <v>49</v>
      </c>
      <c r="R1345" s="68">
        <v>9</v>
      </c>
      <c r="S1345" s="59">
        <v>51398</v>
      </c>
      <c r="T1345" s="49">
        <f>R1345*S1345</f>
        <v>462582</v>
      </c>
      <c r="U1345" s="49">
        <f>T1345*1.12</f>
        <v>518091.84</v>
      </c>
      <c r="V1345" s="71"/>
      <c r="W1345" s="33">
        <v>2016</v>
      </c>
      <c r="X1345" s="96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</row>
    <row r="1346" spans="1:102" ht="50.1" customHeight="1">
      <c r="A1346" s="30" t="s">
        <v>3460</v>
      </c>
      <c r="B1346" s="31" t="s">
        <v>35</v>
      </c>
      <c r="C1346" s="32" t="s">
        <v>3461</v>
      </c>
      <c r="D1346" s="32" t="s">
        <v>3462</v>
      </c>
      <c r="E1346" s="32" t="s">
        <v>3463</v>
      </c>
      <c r="F1346" s="32" t="s">
        <v>3464</v>
      </c>
      <c r="G1346" s="33" t="s">
        <v>40</v>
      </c>
      <c r="H1346" s="34">
        <v>0</v>
      </c>
      <c r="I1346" s="33" t="s">
        <v>41</v>
      </c>
      <c r="J1346" s="33" t="s">
        <v>42</v>
      </c>
      <c r="K1346" s="33" t="s">
        <v>273</v>
      </c>
      <c r="L1346" s="33" t="s">
        <v>42</v>
      </c>
      <c r="M1346" s="33" t="s">
        <v>86</v>
      </c>
      <c r="N1346" s="33" t="s">
        <v>3465</v>
      </c>
      <c r="O1346" s="33" t="s">
        <v>3466</v>
      </c>
      <c r="P1346" s="33" t="s">
        <v>48</v>
      </c>
      <c r="Q1346" s="33" t="s">
        <v>49</v>
      </c>
      <c r="R1346" s="35">
        <v>10</v>
      </c>
      <c r="S1346" s="35">
        <v>7130</v>
      </c>
      <c r="T1346" s="36">
        <v>0</v>
      </c>
      <c r="U1346" s="37">
        <f t="shared" si="67"/>
        <v>0</v>
      </c>
      <c r="V1346" s="38" t="s">
        <v>50</v>
      </c>
      <c r="W1346" s="33">
        <v>2016</v>
      </c>
      <c r="X1346" s="39">
        <v>11</v>
      </c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</row>
    <row r="1347" spans="1:102" s="147" customFormat="1" ht="50.1" customHeight="1">
      <c r="A1347" s="46" t="s">
        <v>3467</v>
      </c>
      <c r="B1347" s="31" t="s">
        <v>35</v>
      </c>
      <c r="C1347" s="47" t="s">
        <v>3461</v>
      </c>
      <c r="D1347" s="47" t="s">
        <v>3462</v>
      </c>
      <c r="E1347" s="47" t="s">
        <v>3463</v>
      </c>
      <c r="F1347" s="47" t="s">
        <v>3468</v>
      </c>
      <c r="G1347" s="31" t="s">
        <v>40</v>
      </c>
      <c r="H1347" s="31">
        <v>0</v>
      </c>
      <c r="I1347" s="33">
        <v>590000000</v>
      </c>
      <c r="J1347" s="33" t="s">
        <v>42</v>
      </c>
      <c r="K1347" s="31" t="s">
        <v>202</v>
      </c>
      <c r="L1347" s="31" t="s">
        <v>42</v>
      </c>
      <c r="M1347" s="31" t="s">
        <v>86</v>
      </c>
      <c r="N1347" s="31" t="s">
        <v>3465</v>
      </c>
      <c r="O1347" s="31" t="s">
        <v>3469</v>
      </c>
      <c r="P1347" s="33" t="s">
        <v>48</v>
      </c>
      <c r="Q1347" s="31" t="s">
        <v>49</v>
      </c>
      <c r="R1347" s="48">
        <v>10</v>
      </c>
      <c r="S1347" s="48">
        <v>7130</v>
      </c>
      <c r="T1347" s="49">
        <f>R1347*S1347</f>
        <v>71300</v>
      </c>
      <c r="U1347" s="49">
        <f>T1347*1.12</f>
        <v>79856.000000000015</v>
      </c>
      <c r="V1347" s="70"/>
      <c r="W1347" s="33">
        <v>2016</v>
      </c>
      <c r="X1347" s="31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</row>
    <row r="1348" spans="1:102" ht="50.1" customHeight="1">
      <c r="A1348" s="30" t="s">
        <v>3470</v>
      </c>
      <c r="B1348" s="31" t="s">
        <v>35</v>
      </c>
      <c r="C1348" s="32" t="s">
        <v>3461</v>
      </c>
      <c r="D1348" s="32" t="s">
        <v>3462</v>
      </c>
      <c r="E1348" s="32" t="s">
        <v>3463</v>
      </c>
      <c r="F1348" s="32" t="s">
        <v>3471</v>
      </c>
      <c r="G1348" s="33" t="s">
        <v>40</v>
      </c>
      <c r="H1348" s="34">
        <v>0</v>
      </c>
      <c r="I1348" s="33" t="s">
        <v>41</v>
      </c>
      <c r="J1348" s="33" t="s">
        <v>42</v>
      </c>
      <c r="K1348" s="33" t="s">
        <v>273</v>
      </c>
      <c r="L1348" s="33" t="s">
        <v>42</v>
      </c>
      <c r="M1348" s="33" t="s">
        <v>86</v>
      </c>
      <c r="N1348" s="33" t="s">
        <v>3465</v>
      </c>
      <c r="O1348" s="33" t="s">
        <v>3466</v>
      </c>
      <c r="P1348" s="33" t="s">
        <v>48</v>
      </c>
      <c r="Q1348" s="33" t="s">
        <v>49</v>
      </c>
      <c r="R1348" s="35">
        <v>10</v>
      </c>
      <c r="S1348" s="35">
        <v>7130</v>
      </c>
      <c r="T1348" s="36">
        <v>0</v>
      </c>
      <c r="U1348" s="37">
        <f t="shared" si="67"/>
        <v>0</v>
      </c>
      <c r="V1348" s="38" t="s">
        <v>50</v>
      </c>
      <c r="W1348" s="33">
        <v>2016</v>
      </c>
      <c r="X1348" s="39">
        <v>11</v>
      </c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</row>
    <row r="1349" spans="1:102" s="147" customFormat="1" ht="50.1" customHeight="1">
      <c r="A1349" s="46" t="s">
        <v>3472</v>
      </c>
      <c r="B1349" s="31" t="s">
        <v>35</v>
      </c>
      <c r="C1349" s="47" t="s">
        <v>3461</v>
      </c>
      <c r="D1349" s="47" t="s">
        <v>3462</v>
      </c>
      <c r="E1349" s="47" t="s">
        <v>3463</v>
      </c>
      <c r="F1349" s="47" t="s">
        <v>3473</v>
      </c>
      <c r="G1349" s="31" t="s">
        <v>40</v>
      </c>
      <c r="H1349" s="31">
        <v>0</v>
      </c>
      <c r="I1349" s="33">
        <v>590000000</v>
      </c>
      <c r="J1349" s="33" t="s">
        <v>42</v>
      </c>
      <c r="K1349" s="31" t="s">
        <v>202</v>
      </c>
      <c r="L1349" s="31" t="s">
        <v>42</v>
      </c>
      <c r="M1349" s="31" t="s">
        <v>86</v>
      </c>
      <c r="N1349" s="31" t="s">
        <v>3465</v>
      </c>
      <c r="O1349" s="31" t="s">
        <v>3469</v>
      </c>
      <c r="P1349" s="33" t="s">
        <v>48</v>
      </c>
      <c r="Q1349" s="31" t="s">
        <v>49</v>
      </c>
      <c r="R1349" s="48">
        <v>10</v>
      </c>
      <c r="S1349" s="48">
        <v>7129.9999999999991</v>
      </c>
      <c r="T1349" s="49">
        <f>R1349*S1349</f>
        <v>71299.999999999985</v>
      </c>
      <c r="U1349" s="49">
        <f>T1349*1.12</f>
        <v>79855.999999999985</v>
      </c>
      <c r="V1349" s="70"/>
      <c r="W1349" s="33">
        <v>2016</v>
      </c>
      <c r="X1349" s="31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</row>
    <row r="1350" spans="1:102" ht="50.1" customHeight="1">
      <c r="A1350" s="30" t="s">
        <v>3474</v>
      </c>
      <c r="B1350" s="31" t="s">
        <v>35</v>
      </c>
      <c r="C1350" s="32" t="s">
        <v>3461</v>
      </c>
      <c r="D1350" s="32" t="s">
        <v>3462</v>
      </c>
      <c r="E1350" s="32" t="s">
        <v>3463</v>
      </c>
      <c r="F1350" s="32" t="s">
        <v>3475</v>
      </c>
      <c r="G1350" s="33" t="s">
        <v>40</v>
      </c>
      <c r="H1350" s="34">
        <v>0</v>
      </c>
      <c r="I1350" s="33" t="s">
        <v>41</v>
      </c>
      <c r="J1350" s="33" t="s">
        <v>42</v>
      </c>
      <c r="K1350" s="33" t="s">
        <v>273</v>
      </c>
      <c r="L1350" s="33" t="s">
        <v>42</v>
      </c>
      <c r="M1350" s="33" t="s">
        <v>86</v>
      </c>
      <c r="N1350" s="33" t="s">
        <v>3465</v>
      </c>
      <c r="O1350" s="33" t="s">
        <v>3466</v>
      </c>
      <c r="P1350" s="33" t="s">
        <v>48</v>
      </c>
      <c r="Q1350" s="33" t="s">
        <v>49</v>
      </c>
      <c r="R1350" s="35">
        <v>10</v>
      </c>
      <c r="S1350" s="35">
        <v>7127</v>
      </c>
      <c r="T1350" s="36">
        <v>0</v>
      </c>
      <c r="U1350" s="37">
        <f t="shared" si="67"/>
        <v>0</v>
      </c>
      <c r="V1350" s="38" t="s">
        <v>50</v>
      </c>
      <c r="W1350" s="33">
        <v>2016</v>
      </c>
      <c r="X1350" s="39">
        <v>11</v>
      </c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</row>
    <row r="1351" spans="1:102" s="147" customFormat="1" ht="50.1" customHeight="1">
      <c r="A1351" s="46" t="s">
        <v>3476</v>
      </c>
      <c r="B1351" s="31" t="s">
        <v>35</v>
      </c>
      <c r="C1351" s="47" t="s">
        <v>3461</v>
      </c>
      <c r="D1351" s="47" t="s">
        <v>3462</v>
      </c>
      <c r="E1351" s="47" t="s">
        <v>3463</v>
      </c>
      <c r="F1351" s="47" t="s">
        <v>3477</v>
      </c>
      <c r="G1351" s="31" t="s">
        <v>40</v>
      </c>
      <c r="H1351" s="31">
        <v>0</v>
      </c>
      <c r="I1351" s="33">
        <v>590000000</v>
      </c>
      <c r="J1351" s="33" t="s">
        <v>42</v>
      </c>
      <c r="K1351" s="31" t="s">
        <v>202</v>
      </c>
      <c r="L1351" s="31" t="s">
        <v>42</v>
      </c>
      <c r="M1351" s="31" t="s">
        <v>86</v>
      </c>
      <c r="N1351" s="31" t="s">
        <v>3465</v>
      </c>
      <c r="O1351" s="31" t="s">
        <v>3469</v>
      </c>
      <c r="P1351" s="33" t="s">
        <v>48</v>
      </c>
      <c r="Q1351" s="31" t="s">
        <v>49</v>
      </c>
      <c r="R1351" s="48">
        <v>10</v>
      </c>
      <c r="S1351" s="48">
        <v>7127</v>
      </c>
      <c r="T1351" s="49">
        <f>R1351*S1351</f>
        <v>71270</v>
      </c>
      <c r="U1351" s="49">
        <f>T1351*1.12</f>
        <v>79822.400000000009</v>
      </c>
      <c r="V1351" s="70"/>
      <c r="W1351" s="33">
        <v>2016</v>
      </c>
      <c r="X1351" s="31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</row>
    <row r="1352" spans="1:102" ht="50.1" customHeight="1">
      <c r="A1352" s="30" t="s">
        <v>3478</v>
      </c>
      <c r="B1352" s="31" t="s">
        <v>35</v>
      </c>
      <c r="C1352" s="32" t="s">
        <v>3461</v>
      </c>
      <c r="D1352" s="32" t="s">
        <v>3462</v>
      </c>
      <c r="E1352" s="32" t="s">
        <v>3463</v>
      </c>
      <c r="F1352" s="32" t="s">
        <v>3479</v>
      </c>
      <c r="G1352" s="33" t="s">
        <v>40</v>
      </c>
      <c r="H1352" s="34">
        <v>0</v>
      </c>
      <c r="I1352" s="33" t="s">
        <v>41</v>
      </c>
      <c r="J1352" s="33" t="s">
        <v>42</v>
      </c>
      <c r="K1352" s="33" t="s">
        <v>273</v>
      </c>
      <c r="L1352" s="33" t="s">
        <v>42</v>
      </c>
      <c r="M1352" s="33" t="s">
        <v>86</v>
      </c>
      <c r="N1352" s="33" t="s">
        <v>802</v>
      </c>
      <c r="O1352" s="33" t="s">
        <v>47</v>
      </c>
      <c r="P1352" s="33" t="s">
        <v>48</v>
      </c>
      <c r="Q1352" s="33" t="s">
        <v>49</v>
      </c>
      <c r="R1352" s="35">
        <v>20</v>
      </c>
      <c r="S1352" s="35">
        <v>2645</v>
      </c>
      <c r="T1352" s="36">
        <v>0</v>
      </c>
      <c r="U1352" s="37">
        <f t="shared" si="67"/>
        <v>0</v>
      </c>
      <c r="V1352" s="38" t="s">
        <v>50</v>
      </c>
      <c r="W1352" s="33">
        <v>2016</v>
      </c>
      <c r="X1352" s="39">
        <v>11</v>
      </c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</row>
    <row r="1353" spans="1:102" s="147" customFormat="1" ht="50.1" customHeight="1">
      <c r="A1353" s="46" t="s">
        <v>3480</v>
      </c>
      <c r="B1353" s="31" t="s">
        <v>35</v>
      </c>
      <c r="C1353" s="47" t="s">
        <v>3461</v>
      </c>
      <c r="D1353" s="47" t="s">
        <v>3462</v>
      </c>
      <c r="E1353" s="47" t="s">
        <v>3463</v>
      </c>
      <c r="F1353" s="47" t="s">
        <v>3479</v>
      </c>
      <c r="G1353" s="31" t="s">
        <v>40</v>
      </c>
      <c r="H1353" s="31">
        <v>0</v>
      </c>
      <c r="I1353" s="33">
        <v>590000000</v>
      </c>
      <c r="J1353" s="33" t="s">
        <v>42</v>
      </c>
      <c r="K1353" s="31" t="s">
        <v>202</v>
      </c>
      <c r="L1353" s="31" t="s">
        <v>42</v>
      </c>
      <c r="M1353" s="31" t="s">
        <v>86</v>
      </c>
      <c r="N1353" s="31" t="s">
        <v>802</v>
      </c>
      <c r="O1353" s="33" t="s">
        <v>173</v>
      </c>
      <c r="P1353" s="33" t="s">
        <v>48</v>
      </c>
      <c r="Q1353" s="31" t="s">
        <v>49</v>
      </c>
      <c r="R1353" s="48">
        <v>20</v>
      </c>
      <c r="S1353" s="48">
        <v>2645</v>
      </c>
      <c r="T1353" s="49">
        <f>R1353*S1353</f>
        <v>52900</v>
      </c>
      <c r="U1353" s="49">
        <f>T1353*1.12</f>
        <v>59248.000000000007</v>
      </c>
      <c r="V1353" s="70"/>
      <c r="W1353" s="33">
        <v>2016</v>
      </c>
      <c r="X1353" s="31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</row>
    <row r="1354" spans="1:102" ht="50.1" customHeight="1">
      <c r="A1354" s="30" t="s">
        <v>3481</v>
      </c>
      <c r="B1354" s="31" t="s">
        <v>35</v>
      </c>
      <c r="C1354" s="32" t="s">
        <v>3482</v>
      </c>
      <c r="D1354" s="32" t="s">
        <v>3462</v>
      </c>
      <c r="E1354" s="32" t="s">
        <v>3483</v>
      </c>
      <c r="F1354" s="32" t="s">
        <v>3484</v>
      </c>
      <c r="G1354" s="33" t="s">
        <v>40</v>
      </c>
      <c r="H1354" s="34">
        <v>0</v>
      </c>
      <c r="I1354" s="33" t="s">
        <v>41</v>
      </c>
      <c r="J1354" s="33" t="s">
        <v>42</v>
      </c>
      <c r="K1354" s="33" t="s">
        <v>273</v>
      </c>
      <c r="L1354" s="33" t="s">
        <v>44</v>
      </c>
      <c r="M1354" s="33" t="s">
        <v>45</v>
      </c>
      <c r="N1354" s="33" t="s">
        <v>294</v>
      </c>
      <c r="O1354" s="33" t="s">
        <v>109</v>
      </c>
      <c r="P1354" s="33" t="s">
        <v>48</v>
      </c>
      <c r="Q1354" s="33" t="s">
        <v>49</v>
      </c>
      <c r="R1354" s="35">
        <v>20</v>
      </c>
      <c r="S1354" s="35">
        <v>370</v>
      </c>
      <c r="T1354" s="36">
        <v>0</v>
      </c>
      <c r="U1354" s="37">
        <f t="shared" si="67"/>
        <v>0</v>
      </c>
      <c r="V1354" s="38" t="s">
        <v>50</v>
      </c>
      <c r="W1354" s="33">
        <v>2016</v>
      </c>
      <c r="X1354" s="39">
        <v>11</v>
      </c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</row>
    <row r="1355" spans="1:102" s="147" customFormat="1" ht="50.1" customHeight="1">
      <c r="A1355" s="46" t="s">
        <v>3485</v>
      </c>
      <c r="B1355" s="31" t="s">
        <v>35</v>
      </c>
      <c r="C1355" s="47" t="s">
        <v>3482</v>
      </c>
      <c r="D1355" s="47" t="s">
        <v>3462</v>
      </c>
      <c r="E1355" s="47" t="s">
        <v>3483</v>
      </c>
      <c r="F1355" s="47" t="s">
        <v>3484</v>
      </c>
      <c r="G1355" s="31" t="s">
        <v>40</v>
      </c>
      <c r="H1355" s="31">
        <v>0</v>
      </c>
      <c r="I1355" s="33">
        <v>590000000</v>
      </c>
      <c r="J1355" s="33" t="s">
        <v>42</v>
      </c>
      <c r="K1355" s="31" t="s">
        <v>202</v>
      </c>
      <c r="L1355" s="33" t="s">
        <v>44</v>
      </c>
      <c r="M1355" s="31" t="s">
        <v>45</v>
      </c>
      <c r="N1355" s="31" t="s">
        <v>294</v>
      </c>
      <c r="O1355" s="33" t="s">
        <v>113</v>
      </c>
      <c r="P1355" s="33">
        <v>796</v>
      </c>
      <c r="Q1355" s="31" t="s">
        <v>49</v>
      </c>
      <c r="R1355" s="48">
        <v>20</v>
      </c>
      <c r="S1355" s="48">
        <v>370</v>
      </c>
      <c r="T1355" s="49">
        <f>R1355*S1355</f>
        <v>7400</v>
      </c>
      <c r="U1355" s="49">
        <f>T1355*1.12</f>
        <v>8288</v>
      </c>
      <c r="V1355" s="70"/>
      <c r="W1355" s="33">
        <v>2016</v>
      </c>
      <c r="X1355" s="31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</row>
    <row r="1356" spans="1:102" ht="50.1" customHeight="1">
      <c r="A1356" s="30" t="s">
        <v>3486</v>
      </c>
      <c r="B1356" s="31" t="s">
        <v>35</v>
      </c>
      <c r="C1356" s="32" t="s">
        <v>3482</v>
      </c>
      <c r="D1356" s="32" t="s">
        <v>3462</v>
      </c>
      <c r="E1356" s="32" t="s">
        <v>3483</v>
      </c>
      <c r="F1356" s="32" t="s">
        <v>3487</v>
      </c>
      <c r="G1356" s="33" t="s">
        <v>40</v>
      </c>
      <c r="H1356" s="34">
        <v>0</v>
      </c>
      <c r="I1356" s="33" t="s">
        <v>41</v>
      </c>
      <c r="J1356" s="33" t="s">
        <v>42</v>
      </c>
      <c r="K1356" s="33" t="s">
        <v>273</v>
      </c>
      <c r="L1356" s="33" t="s">
        <v>44</v>
      </c>
      <c r="M1356" s="33" t="s">
        <v>45</v>
      </c>
      <c r="N1356" s="33" t="s">
        <v>294</v>
      </c>
      <c r="O1356" s="33" t="s">
        <v>109</v>
      </c>
      <c r="P1356" s="33" t="s">
        <v>48</v>
      </c>
      <c r="Q1356" s="33" t="s">
        <v>49</v>
      </c>
      <c r="R1356" s="35">
        <v>20</v>
      </c>
      <c r="S1356" s="35">
        <v>130</v>
      </c>
      <c r="T1356" s="36">
        <v>0</v>
      </c>
      <c r="U1356" s="37">
        <f t="shared" si="67"/>
        <v>0</v>
      </c>
      <c r="V1356" s="38" t="s">
        <v>50</v>
      </c>
      <c r="W1356" s="33">
        <v>2016</v>
      </c>
      <c r="X1356" s="39">
        <v>11</v>
      </c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</row>
    <row r="1357" spans="1:102" s="147" customFormat="1" ht="50.1" customHeight="1">
      <c r="A1357" s="46" t="s">
        <v>3488</v>
      </c>
      <c r="B1357" s="31" t="s">
        <v>35</v>
      </c>
      <c r="C1357" s="47" t="s">
        <v>3482</v>
      </c>
      <c r="D1357" s="47" t="s">
        <v>3462</v>
      </c>
      <c r="E1357" s="47" t="s">
        <v>3483</v>
      </c>
      <c r="F1357" s="47" t="s">
        <v>3487</v>
      </c>
      <c r="G1357" s="31" t="s">
        <v>40</v>
      </c>
      <c r="H1357" s="31">
        <v>0</v>
      </c>
      <c r="I1357" s="33">
        <v>590000000</v>
      </c>
      <c r="J1357" s="33" t="s">
        <v>42</v>
      </c>
      <c r="K1357" s="31" t="s">
        <v>202</v>
      </c>
      <c r="L1357" s="33" t="s">
        <v>44</v>
      </c>
      <c r="M1357" s="31" t="s">
        <v>45</v>
      </c>
      <c r="N1357" s="31" t="s">
        <v>294</v>
      </c>
      <c r="O1357" s="33" t="s">
        <v>113</v>
      </c>
      <c r="P1357" s="33">
        <v>796</v>
      </c>
      <c r="Q1357" s="31" t="s">
        <v>49</v>
      </c>
      <c r="R1357" s="48">
        <v>20</v>
      </c>
      <c r="S1357" s="48">
        <v>130</v>
      </c>
      <c r="T1357" s="49">
        <f>R1357*S1357</f>
        <v>2600</v>
      </c>
      <c r="U1357" s="49">
        <f>T1357*1.12</f>
        <v>2912.0000000000005</v>
      </c>
      <c r="V1357" s="70"/>
      <c r="W1357" s="33">
        <v>2016</v>
      </c>
      <c r="X1357" s="31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</row>
    <row r="1358" spans="1:102" ht="50.1" customHeight="1">
      <c r="A1358" s="30" t="s">
        <v>3489</v>
      </c>
      <c r="B1358" s="31" t="s">
        <v>35</v>
      </c>
      <c r="C1358" s="32" t="s">
        <v>3490</v>
      </c>
      <c r="D1358" s="32" t="s">
        <v>3462</v>
      </c>
      <c r="E1358" s="32" t="s">
        <v>3491</v>
      </c>
      <c r="F1358" s="32" t="s">
        <v>3492</v>
      </c>
      <c r="G1358" s="33" t="s">
        <v>40</v>
      </c>
      <c r="H1358" s="34">
        <v>0</v>
      </c>
      <c r="I1358" s="33" t="s">
        <v>41</v>
      </c>
      <c r="J1358" s="33" t="s">
        <v>42</v>
      </c>
      <c r="K1358" s="33" t="s">
        <v>70</v>
      </c>
      <c r="L1358" s="33" t="s">
        <v>300</v>
      </c>
      <c r="M1358" s="33" t="s">
        <v>71</v>
      </c>
      <c r="N1358" s="33" t="s">
        <v>3493</v>
      </c>
      <c r="O1358" s="33" t="s">
        <v>98</v>
      </c>
      <c r="P1358" s="33" t="s">
        <v>48</v>
      </c>
      <c r="Q1358" s="33" t="s">
        <v>49</v>
      </c>
      <c r="R1358" s="35">
        <v>1413</v>
      </c>
      <c r="S1358" s="35">
        <v>35</v>
      </c>
      <c r="T1358" s="36">
        <v>0</v>
      </c>
      <c r="U1358" s="37">
        <f t="shared" si="67"/>
        <v>0</v>
      </c>
      <c r="V1358" s="38" t="s">
        <v>50</v>
      </c>
      <c r="W1358" s="33">
        <v>2016</v>
      </c>
      <c r="X1358" s="39">
        <v>11</v>
      </c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</row>
    <row r="1359" spans="1:102" s="147" customFormat="1" ht="50.1" customHeight="1">
      <c r="A1359" s="46" t="s">
        <v>3494</v>
      </c>
      <c r="B1359" s="31" t="s">
        <v>35</v>
      </c>
      <c r="C1359" s="47" t="s">
        <v>3490</v>
      </c>
      <c r="D1359" s="47" t="s">
        <v>3462</v>
      </c>
      <c r="E1359" s="47" t="s">
        <v>3491</v>
      </c>
      <c r="F1359" s="47" t="s">
        <v>3492</v>
      </c>
      <c r="G1359" s="33" t="s">
        <v>40</v>
      </c>
      <c r="H1359" s="31">
        <v>0</v>
      </c>
      <c r="I1359" s="33" t="s">
        <v>41</v>
      </c>
      <c r="J1359" s="33" t="s">
        <v>42</v>
      </c>
      <c r="K1359" s="33" t="s">
        <v>180</v>
      </c>
      <c r="L1359" s="33" t="s">
        <v>300</v>
      </c>
      <c r="M1359" s="33" t="s">
        <v>71</v>
      </c>
      <c r="N1359" s="33" t="s">
        <v>3493</v>
      </c>
      <c r="O1359" s="33" t="s">
        <v>173</v>
      </c>
      <c r="P1359" s="33" t="s">
        <v>48</v>
      </c>
      <c r="Q1359" s="33" t="s">
        <v>49</v>
      </c>
      <c r="R1359" s="68">
        <v>1413</v>
      </c>
      <c r="S1359" s="59">
        <v>35</v>
      </c>
      <c r="T1359" s="49">
        <f>R1359*S1359</f>
        <v>49455</v>
      </c>
      <c r="U1359" s="49">
        <f>T1359*1.12</f>
        <v>55389.600000000006</v>
      </c>
      <c r="V1359" s="33"/>
      <c r="W1359" s="33">
        <v>2016</v>
      </c>
      <c r="X1359" s="33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</row>
    <row r="1360" spans="1:102" ht="50.1" customHeight="1">
      <c r="A1360" s="30" t="s">
        <v>3495</v>
      </c>
      <c r="B1360" s="31" t="s">
        <v>35</v>
      </c>
      <c r="C1360" s="32" t="s">
        <v>3490</v>
      </c>
      <c r="D1360" s="32" t="s">
        <v>3462</v>
      </c>
      <c r="E1360" s="32" t="s">
        <v>3491</v>
      </c>
      <c r="F1360" s="32" t="s">
        <v>3496</v>
      </c>
      <c r="G1360" s="33" t="s">
        <v>40</v>
      </c>
      <c r="H1360" s="34">
        <v>0</v>
      </c>
      <c r="I1360" s="33" t="s">
        <v>41</v>
      </c>
      <c r="J1360" s="33" t="s">
        <v>42</v>
      </c>
      <c r="K1360" s="33" t="s">
        <v>70</v>
      </c>
      <c r="L1360" s="33" t="s">
        <v>300</v>
      </c>
      <c r="M1360" s="33" t="s">
        <v>71</v>
      </c>
      <c r="N1360" s="33" t="s">
        <v>301</v>
      </c>
      <c r="O1360" s="33" t="s">
        <v>73</v>
      </c>
      <c r="P1360" s="33" t="s">
        <v>48</v>
      </c>
      <c r="Q1360" s="33" t="s">
        <v>49</v>
      </c>
      <c r="R1360" s="35">
        <v>454</v>
      </c>
      <c r="S1360" s="35">
        <v>37</v>
      </c>
      <c r="T1360" s="36">
        <v>0</v>
      </c>
      <c r="U1360" s="37">
        <f t="shared" si="67"/>
        <v>0</v>
      </c>
      <c r="V1360" s="38" t="s">
        <v>50</v>
      </c>
      <c r="W1360" s="33">
        <v>2016</v>
      </c>
      <c r="X1360" s="39">
        <v>11</v>
      </c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</row>
    <row r="1361" spans="1:102" s="147" customFormat="1" ht="50.1" customHeight="1">
      <c r="A1361" s="46" t="s">
        <v>3497</v>
      </c>
      <c r="B1361" s="31" t="s">
        <v>35</v>
      </c>
      <c r="C1361" s="47" t="s">
        <v>3490</v>
      </c>
      <c r="D1361" s="47" t="s">
        <v>3462</v>
      </c>
      <c r="E1361" s="47" t="s">
        <v>3491</v>
      </c>
      <c r="F1361" s="47" t="s">
        <v>3496</v>
      </c>
      <c r="G1361" s="33" t="s">
        <v>40</v>
      </c>
      <c r="H1361" s="31">
        <v>0</v>
      </c>
      <c r="I1361" s="33" t="s">
        <v>41</v>
      </c>
      <c r="J1361" s="33" t="s">
        <v>42</v>
      </c>
      <c r="K1361" s="33" t="s">
        <v>180</v>
      </c>
      <c r="L1361" s="33" t="s">
        <v>300</v>
      </c>
      <c r="M1361" s="33" t="s">
        <v>71</v>
      </c>
      <c r="N1361" s="33" t="s">
        <v>301</v>
      </c>
      <c r="O1361" s="33" t="s">
        <v>113</v>
      </c>
      <c r="P1361" s="33" t="s">
        <v>48</v>
      </c>
      <c r="Q1361" s="33" t="s">
        <v>49</v>
      </c>
      <c r="R1361" s="68">
        <v>454</v>
      </c>
      <c r="S1361" s="59">
        <v>37</v>
      </c>
      <c r="T1361" s="49">
        <f>R1361*S1361</f>
        <v>16798</v>
      </c>
      <c r="U1361" s="49">
        <f>T1361*1.12</f>
        <v>18813.760000000002</v>
      </c>
      <c r="V1361" s="71"/>
      <c r="W1361" s="33">
        <v>2016</v>
      </c>
      <c r="X1361" s="96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</row>
    <row r="1362" spans="1:102" ht="50.1" customHeight="1">
      <c r="A1362" s="30" t="s">
        <v>3498</v>
      </c>
      <c r="B1362" s="31" t="s">
        <v>35</v>
      </c>
      <c r="C1362" s="32" t="s">
        <v>3490</v>
      </c>
      <c r="D1362" s="32" t="s">
        <v>3462</v>
      </c>
      <c r="E1362" s="32" t="s">
        <v>3491</v>
      </c>
      <c r="F1362" s="32" t="s">
        <v>3499</v>
      </c>
      <c r="G1362" s="33" t="s">
        <v>40</v>
      </c>
      <c r="H1362" s="34">
        <v>0</v>
      </c>
      <c r="I1362" s="33" t="s">
        <v>41</v>
      </c>
      <c r="J1362" s="33" t="s">
        <v>42</v>
      </c>
      <c r="K1362" s="33" t="s">
        <v>70</v>
      </c>
      <c r="L1362" s="33" t="s">
        <v>300</v>
      </c>
      <c r="M1362" s="33" t="s">
        <v>71</v>
      </c>
      <c r="N1362" s="33" t="s">
        <v>301</v>
      </c>
      <c r="O1362" s="33" t="s">
        <v>73</v>
      </c>
      <c r="P1362" s="33" t="s">
        <v>48</v>
      </c>
      <c r="Q1362" s="33" t="s">
        <v>49</v>
      </c>
      <c r="R1362" s="35">
        <v>310</v>
      </c>
      <c r="S1362" s="35">
        <v>45</v>
      </c>
      <c r="T1362" s="36">
        <v>0</v>
      </c>
      <c r="U1362" s="37">
        <f t="shared" si="67"/>
        <v>0</v>
      </c>
      <c r="V1362" s="38" t="s">
        <v>50</v>
      </c>
      <c r="W1362" s="33">
        <v>2016</v>
      </c>
      <c r="X1362" s="39">
        <v>11</v>
      </c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</row>
    <row r="1363" spans="1:102" s="147" customFormat="1" ht="50.1" customHeight="1">
      <c r="A1363" s="46" t="s">
        <v>3500</v>
      </c>
      <c r="B1363" s="31" t="s">
        <v>35</v>
      </c>
      <c r="C1363" s="47" t="s">
        <v>3490</v>
      </c>
      <c r="D1363" s="47" t="s">
        <v>3462</v>
      </c>
      <c r="E1363" s="47" t="s">
        <v>3491</v>
      </c>
      <c r="F1363" s="47" t="s">
        <v>3499</v>
      </c>
      <c r="G1363" s="33" t="s">
        <v>40</v>
      </c>
      <c r="H1363" s="31">
        <v>0</v>
      </c>
      <c r="I1363" s="33" t="s">
        <v>41</v>
      </c>
      <c r="J1363" s="33" t="s">
        <v>42</v>
      </c>
      <c r="K1363" s="33" t="s">
        <v>180</v>
      </c>
      <c r="L1363" s="33" t="s">
        <v>300</v>
      </c>
      <c r="M1363" s="33" t="s">
        <v>71</v>
      </c>
      <c r="N1363" s="33" t="s">
        <v>301</v>
      </c>
      <c r="O1363" s="33" t="s">
        <v>113</v>
      </c>
      <c r="P1363" s="33" t="s">
        <v>48</v>
      </c>
      <c r="Q1363" s="33" t="s">
        <v>49</v>
      </c>
      <c r="R1363" s="68">
        <v>310</v>
      </c>
      <c r="S1363" s="59">
        <v>45</v>
      </c>
      <c r="T1363" s="49">
        <f>R1363*S1363</f>
        <v>13950</v>
      </c>
      <c r="U1363" s="49">
        <f>T1363*1.12</f>
        <v>15624.000000000002</v>
      </c>
      <c r="V1363" s="71"/>
      <c r="W1363" s="33">
        <v>2016</v>
      </c>
      <c r="X1363" s="96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</row>
    <row r="1364" spans="1:102" ht="50.1" customHeight="1">
      <c r="A1364" s="30" t="s">
        <v>3501</v>
      </c>
      <c r="B1364" s="31" t="s">
        <v>35</v>
      </c>
      <c r="C1364" s="32" t="s">
        <v>3490</v>
      </c>
      <c r="D1364" s="32" t="s">
        <v>3462</v>
      </c>
      <c r="E1364" s="32" t="s">
        <v>3491</v>
      </c>
      <c r="F1364" s="32" t="s">
        <v>3502</v>
      </c>
      <c r="G1364" s="33" t="s">
        <v>40</v>
      </c>
      <c r="H1364" s="34">
        <v>0</v>
      </c>
      <c r="I1364" s="33" t="s">
        <v>41</v>
      </c>
      <c r="J1364" s="33" t="s">
        <v>42</v>
      </c>
      <c r="K1364" s="33" t="s">
        <v>70</v>
      </c>
      <c r="L1364" s="33" t="s">
        <v>300</v>
      </c>
      <c r="M1364" s="33" t="s">
        <v>71</v>
      </c>
      <c r="N1364" s="33" t="s">
        <v>301</v>
      </c>
      <c r="O1364" s="33" t="s">
        <v>98</v>
      </c>
      <c r="P1364" s="33" t="s">
        <v>48</v>
      </c>
      <c r="Q1364" s="33" t="s">
        <v>49</v>
      </c>
      <c r="R1364" s="35">
        <v>3</v>
      </c>
      <c r="S1364" s="35">
        <v>70</v>
      </c>
      <c r="T1364" s="36">
        <v>0</v>
      </c>
      <c r="U1364" s="37">
        <f t="shared" si="67"/>
        <v>0</v>
      </c>
      <c r="V1364" s="38" t="s">
        <v>50</v>
      </c>
      <c r="W1364" s="33">
        <v>2016</v>
      </c>
      <c r="X1364" s="39">
        <v>11</v>
      </c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</row>
    <row r="1365" spans="1:102" s="147" customFormat="1" ht="50.1" customHeight="1">
      <c r="A1365" s="46" t="s">
        <v>3503</v>
      </c>
      <c r="B1365" s="31" t="s">
        <v>35</v>
      </c>
      <c r="C1365" s="47" t="s">
        <v>3490</v>
      </c>
      <c r="D1365" s="47" t="s">
        <v>3462</v>
      </c>
      <c r="E1365" s="47" t="s">
        <v>3491</v>
      </c>
      <c r="F1365" s="47" t="s">
        <v>3502</v>
      </c>
      <c r="G1365" s="33" t="s">
        <v>40</v>
      </c>
      <c r="H1365" s="31">
        <v>0</v>
      </c>
      <c r="I1365" s="33" t="s">
        <v>41</v>
      </c>
      <c r="J1365" s="33" t="s">
        <v>42</v>
      </c>
      <c r="K1365" s="33" t="s">
        <v>180</v>
      </c>
      <c r="L1365" s="33" t="s">
        <v>300</v>
      </c>
      <c r="M1365" s="33" t="s">
        <v>71</v>
      </c>
      <c r="N1365" s="33" t="s">
        <v>301</v>
      </c>
      <c r="O1365" s="33" t="s">
        <v>173</v>
      </c>
      <c r="P1365" s="33" t="s">
        <v>48</v>
      </c>
      <c r="Q1365" s="33" t="s">
        <v>49</v>
      </c>
      <c r="R1365" s="68">
        <v>3</v>
      </c>
      <c r="S1365" s="59">
        <v>70</v>
      </c>
      <c r="T1365" s="49">
        <f>R1365*S1365</f>
        <v>210</v>
      </c>
      <c r="U1365" s="49">
        <f>T1365*1.12</f>
        <v>235.20000000000002</v>
      </c>
      <c r="V1365" s="71"/>
      <c r="W1365" s="33">
        <v>2016</v>
      </c>
      <c r="X1365" s="96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</row>
    <row r="1366" spans="1:102" ht="50.1" customHeight="1">
      <c r="A1366" s="30" t="s">
        <v>3504</v>
      </c>
      <c r="B1366" s="31" t="s">
        <v>35</v>
      </c>
      <c r="C1366" s="32" t="s">
        <v>3490</v>
      </c>
      <c r="D1366" s="32" t="s">
        <v>3462</v>
      </c>
      <c r="E1366" s="32" t="s">
        <v>3491</v>
      </c>
      <c r="F1366" s="32" t="s">
        <v>3505</v>
      </c>
      <c r="G1366" s="33" t="s">
        <v>40</v>
      </c>
      <c r="H1366" s="34">
        <v>0</v>
      </c>
      <c r="I1366" s="33" t="s">
        <v>41</v>
      </c>
      <c r="J1366" s="33" t="s">
        <v>42</v>
      </c>
      <c r="K1366" s="33" t="s">
        <v>70</v>
      </c>
      <c r="L1366" s="33" t="s">
        <v>300</v>
      </c>
      <c r="M1366" s="33" t="s">
        <v>71</v>
      </c>
      <c r="N1366" s="33" t="s">
        <v>301</v>
      </c>
      <c r="O1366" s="33" t="s">
        <v>98</v>
      </c>
      <c r="P1366" s="33" t="s">
        <v>48</v>
      </c>
      <c r="Q1366" s="33" t="s">
        <v>49</v>
      </c>
      <c r="R1366" s="35">
        <v>9</v>
      </c>
      <c r="S1366" s="35">
        <v>80</v>
      </c>
      <c r="T1366" s="36">
        <v>0</v>
      </c>
      <c r="U1366" s="37">
        <f t="shared" si="67"/>
        <v>0</v>
      </c>
      <c r="V1366" s="38" t="s">
        <v>50</v>
      </c>
      <c r="W1366" s="33">
        <v>2016</v>
      </c>
      <c r="X1366" s="39">
        <v>11</v>
      </c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</row>
    <row r="1367" spans="1:102" s="147" customFormat="1" ht="50.1" customHeight="1">
      <c r="A1367" s="46" t="s">
        <v>3506</v>
      </c>
      <c r="B1367" s="31" t="s">
        <v>35</v>
      </c>
      <c r="C1367" s="47" t="s">
        <v>3490</v>
      </c>
      <c r="D1367" s="47" t="s">
        <v>3462</v>
      </c>
      <c r="E1367" s="47" t="s">
        <v>3491</v>
      </c>
      <c r="F1367" s="47" t="s">
        <v>3505</v>
      </c>
      <c r="G1367" s="33" t="s">
        <v>40</v>
      </c>
      <c r="H1367" s="31">
        <v>0</v>
      </c>
      <c r="I1367" s="33" t="s">
        <v>41</v>
      </c>
      <c r="J1367" s="33" t="s">
        <v>42</v>
      </c>
      <c r="K1367" s="33" t="s">
        <v>180</v>
      </c>
      <c r="L1367" s="33" t="s">
        <v>300</v>
      </c>
      <c r="M1367" s="33" t="s">
        <v>71</v>
      </c>
      <c r="N1367" s="33" t="s">
        <v>301</v>
      </c>
      <c r="O1367" s="33" t="s">
        <v>173</v>
      </c>
      <c r="P1367" s="33" t="s">
        <v>48</v>
      </c>
      <c r="Q1367" s="33" t="s">
        <v>49</v>
      </c>
      <c r="R1367" s="68">
        <v>9</v>
      </c>
      <c r="S1367" s="59">
        <v>80</v>
      </c>
      <c r="T1367" s="49">
        <f>R1367*S1367</f>
        <v>720</v>
      </c>
      <c r="U1367" s="49">
        <f>T1367*1.12</f>
        <v>806.40000000000009</v>
      </c>
      <c r="V1367" s="71"/>
      <c r="W1367" s="33">
        <v>2016</v>
      </c>
      <c r="X1367" s="96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</row>
    <row r="1368" spans="1:102" ht="50.1" customHeight="1">
      <c r="A1368" s="30" t="s">
        <v>3507</v>
      </c>
      <c r="B1368" s="31" t="s">
        <v>35</v>
      </c>
      <c r="C1368" s="32" t="s">
        <v>3508</v>
      </c>
      <c r="D1368" s="32" t="s">
        <v>3509</v>
      </c>
      <c r="E1368" s="32" t="s">
        <v>3510</v>
      </c>
      <c r="F1368" s="32" t="s">
        <v>3511</v>
      </c>
      <c r="G1368" s="33" t="s">
        <v>101</v>
      </c>
      <c r="H1368" s="34">
        <v>10</v>
      </c>
      <c r="I1368" s="33" t="s">
        <v>41</v>
      </c>
      <c r="J1368" s="33" t="s">
        <v>42</v>
      </c>
      <c r="K1368" s="33" t="s">
        <v>198</v>
      </c>
      <c r="L1368" s="33" t="s">
        <v>44</v>
      </c>
      <c r="M1368" s="33" t="s">
        <v>86</v>
      </c>
      <c r="N1368" s="33" t="s">
        <v>199</v>
      </c>
      <c r="O1368" s="33" t="s">
        <v>200</v>
      </c>
      <c r="P1368" s="33" t="s">
        <v>48</v>
      </c>
      <c r="Q1368" s="33" t="s">
        <v>49</v>
      </c>
      <c r="R1368" s="35">
        <v>75</v>
      </c>
      <c r="S1368" s="35">
        <v>468</v>
      </c>
      <c r="T1368" s="36">
        <v>0</v>
      </c>
      <c r="U1368" s="37">
        <f t="shared" si="67"/>
        <v>0</v>
      </c>
      <c r="V1368" s="38" t="s">
        <v>50</v>
      </c>
      <c r="W1368" s="33">
        <v>2016</v>
      </c>
      <c r="X1368" s="39">
        <v>11</v>
      </c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</row>
    <row r="1369" spans="1:102" s="147" customFormat="1" ht="50.1" customHeight="1">
      <c r="A1369" s="46" t="s">
        <v>3512</v>
      </c>
      <c r="B1369" s="31" t="s">
        <v>35</v>
      </c>
      <c r="C1369" s="47" t="s">
        <v>3508</v>
      </c>
      <c r="D1369" s="47" t="s">
        <v>3509</v>
      </c>
      <c r="E1369" s="47" t="s">
        <v>3510</v>
      </c>
      <c r="F1369" s="47" t="s">
        <v>3513</v>
      </c>
      <c r="G1369" s="31" t="s">
        <v>101</v>
      </c>
      <c r="H1369" s="31">
        <v>10</v>
      </c>
      <c r="I1369" s="33">
        <v>590000000</v>
      </c>
      <c r="J1369" s="33" t="s">
        <v>42</v>
      </c>
      <c r="K1369" s="31" t="s">
        <v>202</v>
      </c>
      <c r="L1369" s="33" t="s">
        <v>44</v>
      </c>
      <c r="M1369" s="31" t="s">
        <v>86</v>
      </c>
      <c r="N1369" s="31" t="s">
        <v>46</v>
      </c>
      <c r="O1369" s="60" t="s">
        <v>164</v>
      </c>
      <c r="P1369" s="33" t="s">
        <v>48</v>
      </c>
      <c r="Q1369" s="31" t="s">
        <v>49</v>
      </c>
      <c r="R1369" s="48">
        <v>75</v>
      </c>
      <c r="S1369" s="48">
        <v>468</v>
      </c>
      <c r="T1369" s="49">
        <f>R1369*S1369</f>
        <v>35100</v>
      </c>
      <c r="U1369" s="49">
        <f>T1369*1.12</f>
        <v>39312.000000000007</v>
      </c>
      <c r="V1369" s="70"/>
      <c r="W1369" s="33">
        <v>2016</v>
      </c>
      <c r="X1369" s="31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</row>
    <row r="1370" spans="1:102" ht="50.1" customHeight="1">
      <c r="A1370" s="30" t="s">
        <v>3514</v>
      </c>
      <c r="B1370" s="31" t="s">
        <v>35</v>
      </c>
      <c r="C1370" s="32" t="s">
        <v>3515</v>
      </c>
      <c r="D1370" s="32" t="s">
        <v>3516</v>
      </c>
      <c r="E1370" s="32" t="s">
        <v>3517</v>
      </c>
      <c r="F1370" s="32" t="s">
        <v>3518</v>
      </c>
      <c r="G1370" s="33" t="s">
        <v>40</v>
      </c>
      <c r="H1370" s="34">
        <v>0</v>
      </c>
      <c r="I1370" s="33" t="s">
        <v>41</v>
      </c>
      <c r="J1370" s="33" t="s">
        <v>42</v>
      </c>
      <c r="K1370" s="33" t="s">
        <v>273</v>
      </c>
      <c r="L1370" s="33" t="s">
        <v>44</v>
      </c>
      <c r="M1370" s="33" t="s">
        <v>71</v>
      </c>
      <c r="N1370" s="33" t="s">
        <v>3519</v>
      </c>
      <c r="O1370" s="33" t="s">
        <v>109</v>
      </c>
      <c r="P1370" s="33" t="s">
        <v>48</v>
      </c>
      <c r="Q1370" s="33" t="s">
        <v>49</v>
      </c>
      <c r="R1370" s="35">
        <v>1</v>
      </c>
      <c r="S1370" s="35">
        <v>120980</v>
      </c>
      <c r="T1370" s="36">
        <f>R1370*S1370</f>
        <v>120980</v>
      </c>
      <c r="U1370" s="37">
        <f>T1370*1.12</f>
        <v>135497.60000000001</v>
      </c>
      <c r="V1370" s="38" t="s">
        <v>50</v>
      </c>
      <c r="W1370" s="33">
        <v>2016</v>
      </c>
      <c r="X1370" s="39" t="s">
        <v>50</v>
      </c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</row>
    <row r="1371" spans="1:102" ht="50.1" customHeight="1">
      <c r="A1371" s="30" t="s">
        <v>3520</v>
      </c>
      <c r="B1371" s="31" t="s">
        <v>35</v>
      </c>
      <c r="C1371" s="32" t="s">
        <v>3521</v>
      </c>
      <c r="D1371" s="32" t="s">
        <v>3516</v>
      </c>
      <c r="E1371" s="32" t="s">
        <v>3522</v>
      </c>
      <c r="F1371" s="32" t="s">
        <v>3523</v>
      </c>
      <c r="G1371" s="33" t="s">
        <v>40</v>
      </c>
      <c r="H1371" s="34">
        <v>95.3</v>
      </c>
      <c r="I1371" s="33" t="s">
        <v>41</v>
      </c>
      <c r="J1371" s="33" t="s">
        <v>42</v>
      </c>
      <c r="K1371" s="33" t="s">
        <v>70</v>
      </c>
      <c r="L1371" s="33" t="s">
        <v>300</v>
      </c>
      <c r="M1371" s="33" t="s">
        <v>71</v>
      </c>
      <c r="N1371" s="33" t="s">
        <v>301</v>
      </c>
      <c r="O1371" s="33" t="s">
        <v>73</v>
      </c>
      <c r="P1371" s="33" t="s">
        <v>48</v>
      </c>
      <c r="Q1371" s="33" t="s">
        <v>49</v>
      </c>
      <c r="R1371" s="35">
        <v>4</v>
      </c>
      <c r="S1371" s="35">
        <v>325000</v>
      </c>
      <c r="T1371" s="36">
        <v>0</v>
      </c>
      <c r="U1371" s="37">
        <f>T1371*1.12</f>
        <v>0</v>
      </c>
      <c r="V1371" s="38" t="s">
        <v>50</v>
      </c>
      <c r="W1371" s="33">
        <v>2016</v>
      </c>
      <c r="X1371" s="39">
        <v>11</v>
      </c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</row>
    <row r="1372" spans="1:102" s="147" customFormat="1" ht="50.1" customHeight="1">
      <c r="A1372" s="46" t="s">
        <v>3524</v>
      </c>
      <c r="B1372" s="31" t="s">
        <v>35</v>
      </c>
      <c r="C1372" s="47" t="s">
        <v>3521</v>
      </c>
      <c r="D1372" s="47" t="s">
        <v>3516</v>
      </c>
      <c r="E1372" s="47" t="s">
        <v>3522</v>
      </c>
      <c r="F1372" s="47" t="s">
        <v>3523</v>
      </c>
      <c r="G1372" s="33" t="s">
        <v>40</v>
      </c>
      <c r="H1372" s="148">
        <v>95.3</v>
      </c>
      <c r="I1372" s="33" t="s">
        <v>41</v>
      </c>
      <c r="J1372" s="33" t="s">
        <v>42</v>
      </c>
      <c r="K1372" s="33" t="s">
        <v>180</v>
      </c>
      <c r="L1372" s="33" t="s">
        <v>300</v>
      </c>
      <c r="M1372" s="33" t="s">
        <v>71</v>
      </c>
      <c r="N1372" s="33" t="s">
        <v>301</v>
      </c>
      <c r="O1372" s="33" t="s">
        <v>113</v>
      </c>
      <c r="P1372" s="33" t="s">
        <v>48</v>
      </c>
      <c r="Q1372" s="33" t="s">
        <v>49</v>
      </c>
      <c r="R1372" s="68">
        <v>4</v>
      </c>
      <c r="S1372" s="59">
        <v>325000</v>
      </c>
      <c r="T1372" s="49">
        <f>R1372*S1372</f>
        <v>1300000</v>
      </c>
      <c r="U1372" s="49">
        <f>T1372*1.12</f>
        <v>1456000.0000000002</v>
      </c>
      <c r="V1372" s="71"/>
      <c r="W1372" s="33">
        <v>2016</v>
      </c>
      <c r="X1372" s="96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</row>
    <row r="1373" spans="1:102" ht="50.1" customHeight="1">
      <c r="A1373" s="30" t="s">
        <v>3525</v>
      </c>
      <c r="B1373" s="31" t="s">
        <v>35</v>
      </c>
      <c r="C1373" s="32" t="s">
        <v>3526</v>
      </c>
      <c r="D1373" s="32" t="s">
        <v>3527</v>
      </c>
      <c r="E1373" s="32" t="s">
        <v>3528</v>
      </c>
      <c r="F1373" s="32" t="s">
        <v>3529</v>
      </c>
      <c r="G1373" s="33" t="s">
        <v>40</v>
      </c>
      <c r="H1373" s="34">
        <v>50</v>
      </c>
      <c r="I1373" s="33" t="s">
        <v>41</v>
      </c>
      <c r="J1373" s="33" t="s">
        <v>42</v>
      </c>
      <c r="K1373" s="33" t="s">
        <v>379</v>
      </c>
      <c r="L1373" s="33" t="s">
        <v>300</v>
      </c>
      <c r="M1373" s="33" t="s">
        <v>71</v>
      </c>
      <c r="N1373" s="33" t="s">
        <v>301</v>
      </c>
      <c r="O1373" s="33" t="s">
        <v>73</v>
      </c>
      <c r="P1373" s="33" t="s">
        <v>48</v>
      </c>
      <c r="Q1373" s="33" t="s">
        <v>49</v>
      </c>
      <c r="R1373" s="35">
        <v>7</v>
      </c>
      <c r="S1373" s="35">
        <v>343929</v>
      </c>
      <c r="T1373" s="36">
        <v>0</v>
      </c>
      <c r="U1373" s="37">
        <f t="shared" ref="U1373:U1389" si="68">T1373*1.12</f>
        <v>0</v>
      </c>
      <c r="V1373" s="38" t="s">
        <v>50</v>
      </c>
      <c r="W1373" s="33">
        <v>2016</v>
      </c>
      <c r="X1373" s="39">
        <v>11</v>
      </c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</row>
    <row r="1374" spans="1:102" s="147" customFormat="1" ht="50.1" customHeight="1">
      <c r="A1374" s="46" t="s">
        <v>3530</v>
      </c>
      <c r="B1374" s="31" t="s">
        <v>35</v>
      </c>
      <c r="C1374" s="47" t="s">
        <v>3526</v>
      </c>
      <c r="D1374" s="47" t="s">
        <v>3527</v>
      </c>
      <c r="E1374" s="47" t="s">
        <v>3528</v>
      </c>
      <c r="F1374" s="47" t="s">
        <v>3529</v>
      </c>
      <c r="G1374" s="33" t="s">
        <v>40</v>
      </c>
      <c r="H1374" s="34">
        <v>50</v>
      </c>
      <c r="I1374" s="33" t="s">
        <v>41</v>
      </c>
      <c r="J1374" s="33" t="s">
        <v>42</v>
      </c>
      <c r="K1374" s="33" t="s">
        <v>381</v>
      </c>
      <c r="L1374" s="33" t="s">
        <v>300</v>
      </c>
      <c r="M1374" s="33" t="s">
        <v>71</v>
      </c>
      <c r="N1374" s="33" t="s">
        <v>301</v>
      </c>
      <c r="O1374" s="33" t="s">
        <v>113</v>
      </c>
      <c r="P1374" s="33" t="s">
        <v>48</v>
      </c>
      <c r="Q1374" s="33" t="s">
        <v>49</v>
      </c>
      <c r="R1374" s="68">
        <v>7</v>
      </c>
      <c r="S1374" s="59">
        <v>343929</v>
      </c>
      <c r="T1374" s="49">
        <f>R1374*S1374</f>
        <v>2407503</v>
      </c>
      <c r="U1374" s="49">
        <f>T1374*1.12</f>
        <v>2696403.3600000003</v>
      </c>
      <c r="V1374" s="33"/>
      <c r="W1374" s="33">
        <v>2016</v>
      </c>
      <c r="X1374" s="33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</row>
    <row r="1375" spans="1:102" ht="50.1" customHeight="1">
      <c r="A1375" s="30" t="s">
        <v>3531</v>
      </c>
      <c r="B1375" s="31" t="s">
        <v>35</v>
      </c>
      <c r="C1375" s="32" t="s">
        <v>3526</v>
      </c>
      <c r="D1375" s="32" t="s">
        <v>3527</v>
      </c>
      <c r="E1375" s="32" t="s">
        <v>3528</v>
      </c>
      <c r="F1375" s="32" t="s">
        <v>3532</v>
      </c>
      <c r="G1375" s="33" t="s">
        <v>40</v>
      </c>
      <c r="H1375" s="34">
        <v>50</v>
      </c>
      <c r="I1375" s="33" t="s">
        <v>41</v>
      </c>
      <c r="J1375" s="33" t="s">
        <v>42</v>
      </c>
      <c r="K1375" s="33" t="s">
        <v>379</v>
      </c>
      <c r="L1375" s="33" t="s">
        <v>300</v>
      </c>
      <c r="M1375" s="33" t="s">
        <v>71</v>
      </c>
      <c r="N1375" s="33" t="s">
        <v>301</v>
      </c>
      <c r="O1375" s="33" t="s">
        <v>73</v>
      </c>
      <c r="P1375" s="33" t="s">
        <v>48</v>
      </c>
      <c r="Q1375" s="33" t="s">
        <v>49</v>
      </c>
      <c r="R1375" s="35">
        <v>4</v>
      </c>
      <c r="S1375" s="35">
        <v>125233</v>
      </c>
      <c r="T1375" s="36">
        <v>0</v>
      </c>
      <c r="U1375" s="37">
        <f t="shared" si="68"/>
        <v>0</v>
      </c>
      <c r="V1375" s="38" t="s">
        <v>50</v>
      </c>
      <c r="W1375" s="33">
        <v>2016</v>
      </c>
      <c r="X1375" s="39">
        <v>11</v>
      </c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</row>
    <row r="1376" spans="1:102" s="147" customFormat="1" ht="50.1" customHeight="1">
      <c r="A1376" s="46" t="s">
        <v>3533</v>
      </c>
      <c r="B1376" s="31" t="s">
        <v>35</v>
      </c>
      <c r="C1376" s="47" t="s">
        <v>3526</v>
      </c>
      <c r="D1376" s="47" t="s">
        <v>3527</v>
      </c>
      <c r="E1376" s="47" t="s">
        <v>3528</v>
      </c>
      <c r="F1376" s="47" t="s">
        <v>3532</v>
      </c>
      <c r="G1376" s="33" t="s">
        <v>40</v>
      </c>
      <c r="H1376" s="34">
        <v>50</v>
      </c>
      <c r="I1376" s="33" t="s">
        <v>41</v>
      </c>
      <c r="J1376" s="33" t="s">
        <v>42</v>
      </c>
      <c r="K1376" s="33" t="s">
        <v>381</v>
      </c>
      <c r="L1376" s="33" t="s">
        <v>300</v>
      </c>
      <c r="M1376" s="33" t="s">
        <v>71</v>
      </c>
      <c r="N1376" s="33" t="s">
        <v>301</v>
      </c>
      <c r="O1376" s="33" t="s">
        <v>113</v>
      </c>
      <c r="P1376" s="33" t="s">
        <v>48</v>
      </c>
      <c r="Q1376" s="33" t="s">
        <v>49</v>
      </c>
      <c r="R1376" s="68">
        <v>4</v>
      </c>
      <c r="S1376" s="59">
        <v>125233</v>
      </c>
      <c r="T1376" s="49">
        <f>R1376*S1376</f>
        <v>500932</v>
      </c>
      <c r="U1376" s="49">
        <f>T1376*1.12</f>
        <v>561043.84000000008</v>
      </c>
      <c r="V1376" s="71"/>
      <c r="W1376" s="33">
        <v>2016</v>
      </c>
      <c r="X1376" s="96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</row>
    <row r="1377" spans="1:102" ht="50.1" customHeight="1">
      <c r="A1377" s="30" t="s">
        <v>3534</v>
      </c>
      <c r="B1377" s="31" t="s">
        <v>35</v>
      </c>
      <c r="C1377" s="32" t="s">
        <v>3535</v>
      </c>
      <c r="D1377" s="32" t="s">
        <v>3536</v>
      </c>
      <c r="E1377" s="32" t="s">
        <v>3537</v>
      </c>
      <c r="F1377" s="32" t="s">
        <v>3538</v>
      </c>
      <c r="G1377" s="33" t="s">
        <v>40</v>
      </c>
      <c r="H1377" s="34">
        <v>0</v>
      </c>
      <c r="I1377" s="33" t="s">
        <v>41</v>
      </c>
      <c r="J1377" s="33" t="s">
        <v>42</v>
      </c>
      <c r="K1377" s="33" t="s">
        <v>43</v>
      </c>
      <c r="L1377" s="33" t="s">
        <v>44</v>
      </c>
      <c r="M1377" s="33" t="s">
        <v>45</v>
      </c>
      <c r="N1377" s="33" t="s">
        <v>170</v>
      </c>
      <c r="O1377" s="33" t="s">
        <v>109</v>
      </c>
      <c r="P1377" s="33" t="s">
        <v>48</v>
      </c>
      <c r="Q1377" s="33" t="s">
        <v>49</v>
      </c>
      <c r="R1377" s="35">
        <v>1</v>
      </c>
      <c r="S1377" s="35">
        <v>250000</v>
      </c>
      <c r="T1377" s="36">
        <v>0</v>
      </c>
      <c r="U1377" s="37">
        <f t="shared" si="68"/>
        <v>0</v>
      </c>
      <c r="V1377" s="38" t="s">
        <v>50</v>
      </c>
      <c r="W1377" s="33">
        <v>2016</v>
      </c>
      <c r="X1377" s="39">
        <v>11</v>
      </c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</row>
    <row r="1378" spans="1:102" s="147" customFormat="1" ht="50.1" customHeight="1">
      <c r="A1378" s="46" t="s">
        <v>3539</v>
      </c>
      <c r="B1378" s="31" t="s">
        <v>35</v>
      </c>
      <c r="C1378" s="47" t="s">
        <v>3535</v>
      </c>
      <c r="D1378" s="47" t="s">
        <v>3536</v>
      </c>
      <c r="E1378" s="47" t="s">
        <v>3537</v>
      </c>
      <c r="F1378" s="47" t="s">
        <v>3538</v>
      </c>
      <c r="G1378" s="31" t="s">
        <v>40</v>
      </c>
      <c r="H1378" s="31">
        <v>0</v>
      </c>
      <c r="I1378" s="33">
        <v>590000000</v>
      </c>
      <c r="J1378" s="33" t="s">
        <v>42</v>
      </c>
      <c r="K1378" s="31" t="s">
        <v>172</v>
      </c>
      <c r="L1378" s="33" t="s">
        <v>44</v>
      </c>
      <c r="M1378" s="31" t="s">
        <v>45</v>
      </c>
      <c r="N1378" s="31" t="s">
        <v>170</v>
      </c>
      <c r="O1378" s="33" t="s">
        <v>113</v>
      </c>
      <c r="P1378" s="33">
        <v>796</v>
      </c>
      <c r="Q1378" s="31" t="s">
        <v>49</v>
      </c>
      <c r="R1378" s="48">
        <v>1</v>
      </c>
      <c r="S1378" s="48">
        <v>250000</v>
      </c>
      <c r="T1378" s="49">
        <f>R1378*S1378</f>
        <v>250000</v>
      </c>
      <c r="U1378" s="49">
        <f>T1378*1.12</f>
        <v>280000</v>
      </c>
      <c r="V1378" s="70"/>
      <c r="W1378" s="33">
        <v>2016</v>
      </c>
      <c r="X1378" s="31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</row>
    <row r="1379" spans="1:102" ht="50.1" customHeight="1">
      <c r="A1379" s="30" t="s">
        <v>3540</v>
      </c>
      <c r="B1379" s="31" t="s">
        <v>35</v>
      </c>
      <c r="C1379" s="32" t="s">
        <v>3541</v>
      </c>
      <c r="D1379" s="32" t="s">
        <v>3536</v>
      </c>
      <c r="E1379" s="32" t="s">
        <v>3542</v>
      </c>
      <c r="F1379" s="32" t="s">
        <v>3543</v>
      </c>
      <c r="G1379" s="33" t="s">
        <v>40</v>
      </c>
      <c r="H1379" s="34">
        <v>0</v>
      </c>
      <c r="I1379" s="33" t="s">
        <v>41</v>
      </c>
      <c r="J1379" s="33" t="s">
        <v>42</v>
      </c>
      <c r="K1379" s="33" t="s">
        <v>70</v>
      </c>
      <c r="L1379" s="33" t="s">
        <v>300</v>
      </c>
      <c r="M1379" s="33" t="s">
        <v>71</v>
      </c>
      <c r="N1379" s="33" t="s">
        <v>301</v>
      </c>
      <c r="O1379" s="33" t="s">
        <v>73</v>
      </c>
      <c r="P1379" s="33" t="s">
        <v>48</v>
      </c>
      <c r="Q1379" s="33" t="s">
        <v>49</v>
      </c>
      <c r="R1379" s="35">
        <v>3</v>
      </c>
      <c r="S1379" s="35">
        <v>60500</v>
      </c>
      <c r="T1379" s="36">
        <v>0</v>
      </c>
      <c r="U1379" s="37">
        <f t="shared" si="68"/>
        <v>0</v>
      </c>
      <c r="V1379" s="38" t="s">
        <v>50</v>
      </c>
      <c r="W1379" s="33">
        <v>2016</v>
      </c>
      <c r="X1379" s="39">
        <v>11</v>
      </c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</row>
    <row r="1380" spans="1:102" s="147" customFormat="1" ht="50.1" customHeight="1">
      <c r="A1380" s="46" t="s">
        <v>3544</v>
      </c>
      <c r="B1380" s="31" t="s">
        <v>35</v>
      </c>
      <c r="C1380" s="47" t="s">
        <v>3541</v>
      </c>
      <c r="D1380" s="47" t="s">
        <v>3536</v>
      </c>
      <c r="E1380" s="47" t="s">
        <v>3542</v>
      </c>
      <c r="F1380" s="47" t="s">
        <v>3543</v>
      </c>
      <c r="G1380" s="33" t="s">
        <v>40</v>
      </c>
      <c r="H1380" s="31">
        <v>0</v>
      </c>
      <c r="I1380" s="33" t="s">
        <v>41</v>
      </c>
      <c r="J1380" s="33" t="s">
        <v>42</v>
      </c>
      <c r="K1380" s="33" t="s">
        <v>180</v>
      </c>
      <c r="L1380" s="33" t="s">
        <v>300</v>
      </c>
      <c r="M1380" s="33" t="s">
        <v>71</v>
      </c>
      <c r="N1380" s="33" t="s">
        <v>301</v>
      </c>
      <c r="O1380" s="33" t="s">
        <v>113</v>
      </c>
      <c r="P1380" s="33" t="s">
        <v>48</v>
      </c>
      <c r="Q1380" s="33" t="s">
        <v>49</v>
      </c>
      <c r="R1380" s="68">
        <v>3</v>
      </c>
      <c r="S1380" s="59">
        <v>60500</v>
      </c>
      <c r="T1380" s="49">
        <f>R1380*S1380</f>
        <v>181500</v>
      </c>
      <c r="U1380" s="49">
        <f>T1380*1.12</f>
        <v>203280.00000000003</v>
      </c>
      <c r="V1380" s="71"/>
      <c r="W1380" s="33">
        <v>2016</v>
      </c>
      <c r="X1380" s="96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</row>
    <row r="1381" spans="1:102" ht="50.1" customHeight="1">
      <c r="A1381" s="30" t="s">
        <v>3545</v>
      </c>
      <c r="B1381" s="31" t="s">
        <v>35</v>
      </c>
      <c r="C1381" s="32" t="s">
        <v>3546</v>
      </c>
      <c r="D1381" s="32" t="s">
        <v>3536</v>
      </c>
      <c r="E1381" s="32" t="s">
        <v>3547</v>
      </c>
      <c r="F1381" s="32" t="s">
        <v>3548</v>
      </c>
      <c r="G1381" s="33" t="s">
        <v>40</v>
      </c>
      <c r="H1381" s="34">
        <v>0</v>
      </c>
      <c r="I1381" s="33" t="s">
        <v>41</v>
      </c>
      <c r="J1381" s="33" t="s">
        <v>42</v>
      </c>
      <c r="K1381" s="33" t="s">
        <v>70</v>
      </c>
      <c r="L1381" s="33" t="s">
        <v>300</v>
      </c>
      <c r="M1381" s="33" t="s">
        <v>71</v>
      </c>
      <c r="N1381" s="33" t="s">
        <v>3549</v>
      </c>
      <c r="O1381" s="33" t="s">
        <v>73</v>
      </c>
      <c r="P1381" s="33" t="s">
        <v>48</v>
      </c>
      <c r="Q1381" s="33" t="s">
        <v>49</v>
      </c>
      <c r="R1381" s="35">
        <v>4</v>
      </c>
      <c r="S1381" s="35">
        <v>4230</v>
      </c>
      <c r="T1381" s="36">
        <v>0</v>
      </c>
      <c r="U1381" s="37">
        <f t="shared" si="68"/>
        <v>0</v>
      </c>
      <c r="V1381" s="38" t="s">
        <v>50</v>
      </c>
      <c r="W1381" s="33">
        <v>2016</v>
      </c>
      <c r="X1381" s="39">
        <v>11</v>
      </c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</row>
    <row r="1382" spans="1:102" s="147" customFormat="1" ht="50.1" customHeight="1">
      <c r="A1382" s="46" t="s">
        <v>3550</v>
      </c>
      <c r="B1382" s="31" t="s">
        <v>35</v>
      </c>
      <c r="C1382" s="47" t="s">
        <v>3546</v>
      </c>
      <c r="D1382" s="47" t="s">
        <v>3536</v>
      </c>
      <c r="E1382" s="47" t="s">
        <v>3547</v>
      </c>
      <c r="F1382" s="47" t="s">
        <v>3548</v>
      </c>
      <c r="G1382" s="33" t="s">
        <v>40</v>
      </c>
      <c r="H1382" s="31">
        <v>0</v>
      </c>
      <c r="I1382" s="33" t="s">
        <v>41</v>
      </c>
      <c r="J1382" s="33" t="s">
        <v>42</v>
      </c>
      <c r="K1382" s="33" t="s">
        <v>180</v>
      </c>
      <c r="L1382" s="33" t="s">
        <v>300</v>
      </c>
      <c r="M1382" s="33" t="s">
        <v>71</v>
      </c>
      <c r="N1382" s="33" t="s">
        <v>3549</v>
      </c>
      <c r="O1382" s="33" t="s">
        <v>113</v>
      </c>
      <c r="P1382" s="33" t="s">
        <v>48</v>
      </c>
      <c r="Q1382" s="33" t="s">
        <v>49</v>
      </c>
      <c r="R1382" s="68">
        <v>4</v>
      </c>
      <c r="S1382" s="59">
        <v>4230</v>
      </c>
      <c r="T1382" s="49">
        <f>R1382*S1382</f>
        <v>16920</v>
      </c>
      <c r="U1382" s="49">
        <f>T1382*1.12</f>
        <v>18950.400000000001</v>
      </c>
      <c r="V1382" s="33"/>
      <c r="W1382" s="33">
        <v>2016</v>
      </c>
      <c r="X1382" s="33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</row>
    <row r="1383" spans="1:102" ht="50.1" customHeight="1">
      <c r="A1383" s="30" t="s">
        <v>3551</v>
      </c>
      <c r="B1383" s="31" t="s">
        <v>35</v>
      </c>
      <c r="C1383" s="32" t="s">
        <v>3546</v>
      </c>
      <c r="D1383" s="32" t="s">
        <v>3536</v>
      </c>
      <c r="E1383" s="32" t="s">
        <v>3547</v>
      </c>
      <c r="F1383" s="32" t="s">
        <v>3552</v>
      </c>
      <c r="G1383" s="33" t="s">
        <v>40</v>
      </c>
      <c r="H1383" s="34">
        <v>0</v>
      </c>
      <c r="I1383" s="33" t="s">
        <v>41</v>
      </c>
      <c r="J1383" s="33" t="s">
        <v>42</v>
      </c>
      <c r="K1383" s="33" t="s">
        <v>70</v>
      </c>
      <c r="L1383" s="33" t="s">
        <v>300</v>
      </c>
      <c r="M1383" s="33" t="s">
        <v>71</v>
      </c>
      <c r="N1383" s="33" t="s">
        <v>301</v>
      </c>
      <c r="O1383" s="33" t="s">
        <v>73</v>
      </c>
      <c r="P1383" s="33" t="s">
        <v>48</v>
      </c>
      <c r="Q1383" s="33" t="s">
        <v>49</v>
      </c>
      <c r="R1383" s="35">
        <v>3</v>
      </c>
      <c r="S1383" s="35">
        <v>4230</v>
      </c>
      <c r="T1383" s="36">
        <v>0</v>
      </c>
      <c r="U1383" s="37">
        <f t="shared" si="68"/>
        <v>0</v>
      </c>
      <c r="V1383" s="38" t="s">
        <v>50</v>
      </c>
      <c r="W1383" s="33">
        <v>2016</v>
      </c>
      <c r="X1383" s="39">
        <v>11</v>
      </c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</row>
    <row r="1384" spans="1:102" s="147" customFormat="1" ht="50.1" customHeight="1">
      <c r="A1384" s="46" t="s">
        <v>3553</v>
      </c>
      <c r="B1384" s="31" t="s">
        <v>35</v>
      </c>
      <c r="C1384" s="47" t="s">
        <v>3546</v>
      </c>
      <c r="D1384" s="47" t="s">
        <v>3536</v>
      </c>
      <c r="E1384" s="47" t="s">
        <v>3547</v>
      </c>
      <c r="F1384" s="47" t="s">
        <v>3552</v>
      </c>
      <c r="G1384" s="33" t="s">
        <v>40</v>
      </c>
      <c r="H1384" s="31">
        <v>0</v>
      </c>
      <c r="I1384" s="33" t="s">
        <v>41</v>
      </c>
      <c r="J1384" s="33" t="s">
        <v>42</v>
      </c>
      <c r="K1384" s="33" t="s">
        <v>180</v>
      </c>
      <c r="L1384" s="33" t="s">
        <v>300</v>
      </c>
      <c r="M1384" s="33" t="s">
        <v>71</v>
      </c>
      <c r="N1384" s="33" t="s">
        <v>301</v>
      </c>
      <c r="O1384" s="33" t="s">
        <v>113</v>
      </c>
      <c r="P1384" s="33" t="s">
        <v>48</v>
      </c>
      <c r="Q1384" s="33" t="s">
        <v>49</v>
      </c>
      <c r="R1384" s="68">
        <v>3</v>
      </c>
      <c r="S1384" s="59">
        <v>4230</v>
      </c>
      <c r="T1384" s="49">
        <f>R1384*S1384</f>
        <v>12690</v>
      </c>
      <c r="U1384" s="49">
        <f>T1384*1.12</f>
        <v>14212.800000000001</v>
      </c>
      <c r="V1384" s="71"/>
      <c r="W1384" s="33">
        <v>2016</v>
      </c>
      <c r="X1384" s="96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</row>
    <row r="1385" spans="1:102" ht="50.1" customHeight="1">
      <c r="A1385" s="30" t="s">
        <v>3554</v>
      </c>
      <c r="B1385" s="31" t="s">
        <v>35</v>
      </c>
      <c r="C1385" s="32" t="s">
        <v>3555</v>
      </c>
      <c r="D1385" s="32" t="s">
        <v>3556</v>
      </c>
      <c r="E1385" s="32" t="s">
        <v>3557</v>
      </c>
      <c r="F1385" s="32" t="s">
        <v>3558</v>
      </c>
      <c r="G1385" s="33" t="s">
        <v>40</v>
      </c>
      <c r="H1385" s="34">
        <v>0</v>
      </c>
      <c r="I1385" s="33" t="s">
        <v>41</v>
      </c>
      <c r="J1385" s="33" t="s">
        <v>42</v>
      </c>
      <c r="K1385" s="33" t="s">
        <v>70</v>
      </c>
      <c r="L1385" s="33" t="s">
        <v>300</v>
      </c>
      <c r="M1385" s="33" t="s">
        <v>71</v>
      </c>
      <c r="N1385" s="33" t="s">
        <v>301</v>
      </c>
      <c r="O1385" s="33" t="s">
        <v>73</v>
      </c>
      <c r="P1385" s="33" t="s">
        <v>48</v>
      </c>
      <c r="Q1385" s="33" t="s">
        <v>49</v>
      </c>
      <c r="R1385" s="35">
        <v>4</v>
      </c>
      <c r="S1385" s="35">
        <v>2000</v>
      </c>
      <c r="T1385" s="36">
        <v>0</v>
      </c>
      <c r="U1385" s="37">
        <f t="shared" si="68"/>
        <v>0</v>
      </c>
      <c r="V1385" s="38" t="s">
        <v>50</v>
      </c>
      <c r="W1385" s="33">
        <v>2016</v>
      </c>
      <c r="X1385" s="39">
        <v>11</v>
      </c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</row>
    <row r="1386" spans="1:102" s="147" customFormat="1" ht="50.1" customHeight="1">
      <c r="A1386" s="46" t="s">
        <v>3559</v>
      </c>
      <c r="B1386" s="31" t="s">
        <v>35</v>
      </c>
      <c r="C1386" s="47" t="s">
        <v>3555</v>
      </c>
      <c r="D1386" s="47" t="s">
        <v>3556</v>
      </c>
      <c r="E1386" s="47" t="s">
        <v>3557</v>
      </c>
      <c r="F1386" s="47" t="s">
        <v>3558</v>
      </c>
      <c r="G1386" s="33" t="s">
        <v>40</v>
      </c>
      <c r="H1386" s="31">
        <v>0</v>
      </c>
      <c r="I1386" s="33" t="s">
        <v>41</v>
      </c>
      <c r="J1386" s="33" t="s">
        <v>42</v>
      </c>
      <c r="K1386" s="33" t="s">
        <v>180</v>
      </c>
      <c r="L1386" s="33" t="s">
        <v>300</v>
      </c>
      <c r="M1386" s="33" t="s">
        <v>71</v>
      </c>
      <c r="N1386" s="33" t="s">
        <v>301</v>
      </c>
      <c r="O1386" s="33" t="s">
        <v>113</v>
      </c>
      <c r="P1386" s="33" t="s">
        <v>48</v>
      </c>
      <c r="Q1386" s="33" t="s">
        <v>49</v>
      </c>
      <c r="R1386" s="68">
        <v>4</v>
      </c>
      <c r="S1386" s="59">
        <v>2000</v>
      </c>
      <c r="T1386" s="49">
        <f>R1386*S1386</f>
        <v>8000</v>
      </c>
      <c r="U1386" s="49">
        <f>T1386*1.12</f>
        <v>8960</v>
      </c>
      <c r="V1386" s="71"/>
      <c r="W1386" s="33">
        <v>2016</v>
      </c>
      <c r="X1386" s="96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</row>
    <row r="1387" spans="1:102" ht="50.1" customHeight="1">
      <c r="A1387" s="30" t="s">
        <v>3560</v>
      </c>
      <c r="B1387" s="31" t="s">
        <v>35</v>
      </c>
      <c r="C1387" s="32" t="s">
        <v>3555</v>
      </c>
      <c r="D1387" s="32" t="s">
        <v>3556</v>
      </c>
      <c r="E1387" s="32" t="s">
        <v>3557</v>
      </c>
      <c r="F1387" s="32" t="s">
        <v>3561</v>
      </c>
      <c r="G1387" s="33" t="s">
        <v>40</v>
      </c>
      <c r="H1387" s="34">
        <v>0</v>
      </c>
      <c r="I1387" s="33" t="s">
        <v>41</v>
      </c>
      <c r="J1387" s="33" t="s">
        <v>42</v>
      </c>
      <c r="K1387" s="33" t="s">
        <v>70</v>
      </c>
      <c r="L1387" s="33" t="s">
        <v>300</v>
      </c>
      <c r="M1387" s="33" t="s">
        <v>71</v>
      </c>
      <c r="N1387" s="33" t="s">
        <v>301</v>
      </c>
      <c r="O1387" s="33" t="s">
        <v>73</v>
      </c>
      <c r="P1387" s="33" t="s">
        <v>48</v>
      </c>
      <c r="Q1387" s="33" t="s">
        <v>49</v>
      </c>
      <c r="R1387" s="35">
        <v>5</v>
      </c>
      <c r="S1387" s="35">
        <v>2000</v>
      </c>
      <c r="T1387" s="36">
        <v>0</v>
      </c>
      <c r="U1387" s="37">
        <f t="shared" si="68"/>
        <v>0</v>
      </c>
      <c r="V1387" s="38" t="s">
        <v>50</v>
      </c>
      <c r="W1387" s="33">
        <v>2016</v>
      </c>
      <c r="X1387" s="39">
        <v>11</v>
      </c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</row>
    <row r="1388" spans="1:102" s="147" customFormat="1" ht="50.1" customHeight="1">
      <c r="A1388" s="46" t="s">
        <v>3562</v>
      </c>
      <c r="B1388" s="31" t="s">
        <v>35</v>
      </c>
      <c r="C1388" s="47" t="s">
        <v>3555</v>
      </c>
      <c r="D1388" s="47" t="s">
        <v>3556</v>
      </c>
      <c r="E1388" s="47" t="s">
        <v>3557</v>
      </c>
      <c r="F1388" s="47" t="s">
        <v>3561</v>
      </c>
      <c r="G1388" s="33" t="s">
        <v>40</v>
      </c>
      <c r="H1388" s="31">
        <v>0</v>
      </c>
      <c r="I1388" s="33" t="s">
        <v>41</v>
      </c>
      <c r="J1388" s="33" t="s">
        <v>42</v>
      </c>
      <c r="K1388" s="33" t="s">
        <v>180</v>
      </c>
      <c r="L1388" s="33" t="s">
        <v>300</v>
      </c>
      <c r="M1388" s="33" t="s">
        <v>71</v>
      </c>
      <c r="N1388" s="33" t="s">
        <v>301</v>
      </c>
      <c r="O1388" s="33" t="s">
        <v>113</v>
      </c>
      <c r="P1388" s="33" t="s">
        <v>48</v>
      </c>
      <c r="Q1388" s="33" t="s">
        <v>49</v>
      </c>
      <c r="R1388" s="68">
        <v>5</v>
      </c>
      <c r="S1388" s="59">
        <v>2000</v>
      </c>
      <c r="T1388" s="49">
        <f>R1388*S1388</f>
        <v>10000</v>
      </c>
      <c r="U1388" s="49">
        <f>T1388*1.12</f>
        <v>11200.000000000002</v>
      </c>
      <c r="V1388" s="71"/>
      <c r="W1388" s="33">
        <v>2016</v>
      </c>
      <c r="X1388" s="96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</row>
    <row r="1389" spans="1:102" ht="50.1" customHeight="1">
      <c r="A1389" s="30" t="s">
        <v>3563</v>
      </c>
      <c r="B1389" s="31" t="s">
        <v>35</v>
      </c>
      <c r="C1389" s="32" t="s">
        <v>3564</v>
      </c>
      <c r="D1389" s="32" t="s">
        <v>3565</v>
      </c>
      <c r="E1389" s="32" t="s">
        <v>3566</v>
      </c>
      <c r="F1389" s="32" t="s">
        <v>3567</v>
      </c>
      <c r="G1389" s="33" t="s">
        <v>40</v>
      </c>
      <c r="H1389" s="34">
        <v>0</v>
      </c>
      <c r="I1389" s="33" t="s">
        <v>41</v>
      </c>
      <c r="J1389" s="33" t="s">
        <v>42</v>
      </c>
      <c r="K1389" s="33" t="s">
        <v>130</v>
      </c>
      <c r="L1389" s="33" t="s">
        <v>42</v>
      </c>
      <c r="M1389" s="33" t="s">
        <v>86</v>
      </c>
      <c r="N1389" s="33" t="s">
        <v>57</v>
      </c>
      <c r="O1389" s="33" t="s">
        <v>58</v>
      </c>
      <c r="P1389" s="33" t="s">
        <v>131</v>
      </c>
      <c r="Q1389" s="33" t="s">
        <v>132</v>
      </c>
      <c r="R1389" s="35">
        <v>500</v>
      </c>
      <c r="S1389" s="35">
        <v>1652</v>
      </c>
      <c r="T1389" s="36">
        <v>0</v>
      </c>
      <c r="U1389" s="37">
        <f t="shared" si="68"/>
        <v>0</v>
      </c>
      <c r="V1389" s="38" t="s">
        <v>50</v>
      </c>
      <c r="W1389" s="33">
        <v>2016</v>
      </c>
      <c r="X1389" s="39">
        <v>11</v>
      </c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</row>
    <row r="1390" spans="1:102" s="147" customFormat="1" ht="50.1" customHeight="1">
      <c r="A1390" s="46" t="s">
        <v>3568</v>
      </c>
      <c r="B1390" s="31" t="s">
        <v>35</v>
      </c>
      <c r="C1390" s="47" t="s">
        <v>3564</v>
      </c>
      <c r="D1390" s="79" t="s">
        <v>3569</v>
      </c>
      <c r="E1390" s="47" t="s">
        <v>3566</v>
      </c>
      <c r="F1390" s="79" t="s">
        <v>3567</v>
      </c>
      <c r="G1390" s="31" t="s">
        <v>40</v>
      </c>
      <c r="H1390" s="31">
        <v>0</v>
      </c>
      <c r="I1390" s="73">
        <v>590000000</v>
      </c>
      <c r="J1390" s="33" t="s">
        <v>42</v>
      </c>
      <c r="K1390" s="54" t="s">
        <v>210</v>
      </c>
      <c r="L1390" s="33" t="s">
        <v>42</v>
      </c>
      <c r="M1390" s="107" t="s">
        <v>86</v>
      </c>
      <c r="N1390" s="31" t="s">
        <v>57</v>
      </c>
      <c r="O1390" s="73" t="s">
        <v>481</v>
      </c>
      <c r="P1390" s="107" t="s">
        <v>131</v>
      </c>
      <c r="Q1390" s="107" t="s">
        <v>135</v>
      </c>
      <c r="R1390" s="55" t="s">
        <v>3570</v>
      </c>
      <c r="S1390" s="129" t="s">
        <v>3571</v>
      </c>
      <c r="T1390" s="49">
        <f>R1390*S1390</f>
        <v>826000</v>
      </c>
      <c r="U1390" s="49">
        <f>T1390*1.12</f>
        <v>925120.00000000012</v>
      </c>
      <c r="V1390" s="107"/>
      <c r="W1390" s="33">
        <v>2016</v>
      </c>
      <c r="X1390" s="31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</row>
    <row r="1391" spans="1:102" ht="50.1" customHeight="1">
      <c r="A1391" s="31" t="s">
        <v>3572</v>
      </c>
      <c r="B1391" s="31" t="s">
        <v>35</v>
      </c>
      <c r="C1391" s="47" t="s">
        <v>3573</v>
      </c>
      <c r="D1391" s="47" t="s">
        <v>3574</v>
      </c>
      <c r="E1391" s="65" t="s">
        <v>3575</v>
      </c>
      <c r="F1391" s="47" t="s">
        <v>3576</v>
      </c>
      <c r="G1391" s="31" t="s">
        <v>40</v>
      </c>
      <c r="H1391" s="31">
        <v>0</v>
      </c>
      <c r="I1391" s="73">
        <v>590000000</v>
      </c>
      <c r="J1391" s="33" t="s">
        <v>42</v>
      </c>
      <c r="K1391" s="54" t="s">
        <v>130</v>
      </c>
      <c r="L1391" s="33" t="s">
        <v>42</v>
      </c>
      <c r="M1391" s="31" t="s">
        <v>86</v>
      </c>
      <c r="N1391" s="31" t="s">
        <v>57</v>
      </c>
      <c r="O1391" s="73" t="s">
        <v>58</v>
      </c>
      <c r="P1391" s="31">
        <v>166</v>
      </c>
      <c r="Q1391" s="33" t="s">
        <v>132</v>
      </c>
      <c r="R1391" s="64">
        <v>1400</v>
      </c>
      <c r="S1391" s="77">
        <v>750</v>
      </c>
      <c r="T1391" s="49">
        <v>0</v>
      </c>
      <c r="U1391" s="49">
        <v>0</v>
      </c>
      <c r="V1391" s="110"/>
      <c r="W1391" s="33">
        <v>2016</v>
      </c>
      <c r="X1391" s="39">
        <v>11</v>
      </c>
      <c r="Y1391" s="40"/>
      <c r="Z1391" s="40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</row>
    <row r="1392" spans="1:102" ht="50.1" customHeight="1">
      <c r="A1392" s="76" t="s">
        <v>3577</v>
      </c>
      <c r="B1392" s="31" t="s">
        <v>35</v>
      </c>
      <c r="C1392" s="47" t="s">
        <v>3573</v>
      </c>
      <c r="D1392" s="47" t="s">
        <v>3574</v>
      </c>
      <c r="E1392" s="65" t="s">
        <v>3575</v>
      </c>
      <c r="F1392" s="47" t="s">
        <v>3576</v>
      </c>
      <c r="G1392" s="31" t="s">
        <v>40</v>
      </c>
      <c r="H1392" s="31">
        <v>0</v>
      </c>
      <c r="I1392" s="73">
        <v>590000000</v>
      </c>
      <c r="J1392" s="33" t="s">
        <v>42</v>
      </c>
      <c r="K1392" s="54" t="s">
        <v>506</v>
      </c>
      <c r="L1392" s="33" t="s">
        <v>42</v>
      </c>
      <c r="M1392" s="31" t="s">
        <v>86</v>
      </c>
      <c r="N1392" s="31" t="s">
        <v>57</v>
      </c>
      <c r="O1392" s="73" t="s">
        <v>481</v>
      </c>
      <c r="P1392" s="31">
        <v>166</v>
      </c>
      <c r="Q1392" s="33" t="s">
        <v>132</v>
      </c>
      <c r="R1392" s="64">
        <v>1400</v>
      </c>
      <c r="S1392" s="77">
        <v>750</v>
      </c>
      <c r="T1392" s="49">
        <v>0</v>
      </c>
      <c r="U1392" s="49">
        <f t="shared" ref="U1392:U1434" si="69">T1392*1.12</f>
        <v>0</v>
      </c>
      <c r="V1392" s="110"/>
      <c r="W1392" s="33">
        <v>2016</v>
      </c>
      <c r="X1392" s="31" t="s">
        <v>507</v>
      </c>
      <c r="Y1392" s="40"/>
      <c r="Z1392" s="40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</row>
    <row r="1393" spans="1:102" ht="50.1" customHeight="1">
      <c r="A1393" s="31" t="s">
        <v>3578</v>
      </c>
      <c r="B1393" s="31" t="s">
        <v>35</v>
      </c>
      <c r="C1393" s="47" t="s">
        <v>3573</v>
      </c>
      <c r="D1393" s="47" t="s">
        <v>3574</v>
      </c>
      <c r="E1393" s="65" t="s">
        <v>3575</v>
      </c>
      <c r="F1393" s="47" t="s">
        <v>3576</v>
      </c>
      <c r="G1393" s="31" t="s">
        <v>40</v>
      </c>
      <c r="H1393" s="31">
        <v>0</v>
      </c>
      <c r="I1393" s="73">
        <v>590000000</v>
      </c>
      <c r="J1393" s="33" t="s">
        <v>42</v>
      </c>
      <c r="K1393" s="54" t="s">
        <v>509</v>
      </c>
      <c r="L1393" s="33" t="s">
        <v>42</v>
      </c>
      <c r="M1393" s="31" t="s">
        <v>510</v>
      </c>
      <c r="N1393" s="31" t="s">
        <v>57</v>
      </c>
      <c r="O1393" s="73" t="s">
        <v>396</v>
      </c>
      <c r="P1393" s="31">
        <v>166</v>
      </c>
      <c r="Q1393" s="33" t="s">
        <v>132</v>
      </c>
      <c r="R1393" s="64">
        <v>1400</v>
      </c>
      <c r="S1393" s="77">
        <v>750</v>
      </c>
      <c r="T1393" s="49">
        <f>R1393*S1393</f>
        <v>1050000</v>
      </c>
      <c r="U1393" s="49">
        <f t="shared" si="69"/>
        <v>1176000</v>
      </c>
      <c r="V1393" s="110"/>
      <c r="W1393" s="33">
        <v>2016</v>
      </c>
      <c r="X1393" s="31"/>
      <c r="Y1393" s="40"/>
      <c r="Z1393" s="40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</row>
    <row r="1394" spans="1:102" ht="50.1" customHeight="1">
      <c r="A1394" s="30" t="s">
        <v>3579</v>
      </c>
      <c r="B1394" s="31" t="s">
        <v>35</v>
      </c>
      <c r="C1394" s="32" t="s">
        <v>3580</v>
      </c>
      <c r="D1394" s="32" t="s">
        <v>3581</v>
      </c>
      <c r="E1394" s="32" t="s">
        <v>3582</v>
      </c>
      <c r="F1394" s="32" t="s">
        <v>3583</v>
      </c>
      <c r="G1394" s="33" t="s">
        <v>40</v>
      </c>
      <c r="H1394" s="34">
        <v>0</v>
      </c>
      <c r="I1394" s="33" t="s">
        <v>41</v>
      </c>
      <c r="J1394" s="33" t="s">
        <v>42</v>
      </c>
      <c r="K1394" s="33" t="s">
        <v>3584</v>
      </c>
      <c r="L1394" s="33" t="s">
        <v>44</v>
      </c>
      <c r="M1394" s="33" t="s">
        <v>71</v>
      </c>
      <c r="N1394" s="33" t="s">
        <v>282</v>
      </c>
      <c r="O1394" s="33" t="s">
        <v>73</v>
      </c>
      <c r="P1394" s="33" t="s">
        <v>48</v>
      </c>
      <c r="Q1394" s="33" t="s">
        <v>49</v>
      </c>
      <c r="R1394" s="35">
        <v>3</v>
      </c>
      <c r="S1394" s="35">
        <v>250</v>
      </c>
      <c r="T1394" s="36">
        <f>R1394*S1394</f>
        <v>750</v>
      </c>
      <c r="U1394" s="37">
        <f t="shared" si="69"/>
        <v>840.00000000000011</v>
      </c>
      <c r="V1394" s="38" t="s">
        <v>50</v>
      </c>
      <c r="W1394" s="33">
        <v>2016</v>
      </c>
      <c r="X1394" s="39" t="s">
        <v>50</v>
      </c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</row>
    <row r="1395" spans="1:102" ht="50.1" customHeight="1">
      <c r="A1395" s="30" t="s">
        <v>3585</v>
      </c>
      <c r="B1395" s="31" t="s">
        <v>35</v>
      </c>
      <c r="C1395" s="32" t="s">
        <v>3586</v>
      </c>
      <c r="D1395" s="32" t="s">
        <v>3587</v>
      </c>
      <c r="E1395" s="32" t="s">
        <v>3588</v>
      </c>
      <c r="F1395" s="32" t="s">
        <v>3587</v>
      </c>
      <c r="G1395" s="33" t="s">
        <v>40</v>
      </c>
      <c r="H1395" s="34">
        <v>0</v>
      </c>
      <c r="I1395" s="33" t="s">
        <v>41</v>
      </c>
      <c r="J1395" s="33" t="s">
        <v>42</v>
      </c>
      <c r="K1395" s="33" t="s">
        <v>281</v>
      </c>
      <c r="L1395" s="33" t="s">
        <v>44</v>
      </c>
      <c r="M1395" s="33" t="s">
        <v>71</v>
      </c>
      <c r="N1395" s="33" t="s">
        <v>282</v>
      </c>
      <c r="O1395" s="33" t="s">
        <v>73</v>
      </c>
      <c r="P1395" s="33" t="s">
        <v>48</v>
      </c>
      <c r="Q1395" s="33" t="s">
        <v>49</v>
      </c>
      <c r="R1395" s="35">
        <v>25</v>
      </c>
      <c r="S1395" s="35">
        <v>280</v>
      </c>
      <c r="T1395" s="36">
        <v>0</v>
      </c>
      <c r="U1395" s="37">
        <f t="shared" si="69"/>
        <v>0</v>
      </c>
      <c r="V1395" s="38" t="s">
        <v>50</v>
      </c>
      <c r="W1395" s="33">
        <v>2016</v>
      </c>
      <c r="X1395" s="39">
        <v>11</v>
      </c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</row>
    <row r="1396" spans="1:102" s="147" customFormat="1" ht="50.1" customHeight="1">
      <c r="A1396" s="46" t="s">
        <v>3589</v>
      </c>
      <c r="B1396" s="31" t="s">
        <v>35</v>
      </c>
      <c r="C1396" s="47" t="s">
        <v>3586</v>
      </c>
      <c r="D1396" s="47" t="s">
        <v>3587</v>
      </c>
      <c r="E1396" s="47" t="s">
        <v>3588</v>
      </c>
      <c r="F1396" s="79" t="s">
        <v>3587</v>
      </c>
      <c r="G1396" s="31" t="s">
        <v>40</v>
      </c>
      <c r="H1396" s="31">
        <v>0</v>
      </c>
      <c r="I1396" s="33">
        <v>590000000</v>
      </c>
      <c r="J1396" s="33" t="s">
        <v>42</v>
      </c>
      <c r="K1396" s="74" t="s">
        <v>947</v>
      </c>
      <c r="L1396" s="33" t="s">
        <v>44</v>
      </c>
      <c r="M1396" s="74" t="s">
        <v>71</v>
      </c>
      <c r="N1396" s="74" t="s">
        <v>1008</v>
      </c>
      <c r="O1396" s="33" t="s">
        <v>113</v>
      </c>
      <c r="P1396" s="31">
        <v>796</v>
      </c>
      <c r="Q1396" s="31" t="s">
        <v>49</v>
      </c>
      <c r="R1396" s="142">
        <v>25</v>
      </c>
      <c r="S1396" s="64">
        <v>280</v>
      </c>
      <c r="T1396" s="49">
        <f>R1396*S1396</f>
        <v>7000</v>
      </c>
      <c r="U1396" s="49">
        <f t="shared" si="69"/>
        <v>7840.0000000000009</v>
      </c>
      <c r="V1396" s="107"/>
      <c r="W1396" s="33">
        <v>2016</v>
      </c>
      <c r="X1396" s="31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</row>
    <row r="1397" spans="1:102" ht="50.1" customHeight="1">
      <c r="A1397" s="30" t="s">
        <v>3590</v>
      </c>
      <c r="B1397" s="31" t="s">
        <v>35</v>
      </c>
      <c r="C1397" s="32" t="s">
        <v>3591</v>
      </c>
      <c r="D1397" s="32" t="s">
        <v>3592</v>
      </c>
      <c r="E1397" s="32" t="s">
        <v>3593</v>
      </c>
      <c r="F1397" s="32" t="s">
        <v>3594</v>
      </c>
      <c r="G1397" s="33" t="s">
        <v>40</v>
      </c>
      <c r="H1397" s="34">
        <v>0</v>
      </c>
      <c r="I1397" s="33" t="s">
        <v>41</v>
      </c>
      <c r="J1397" s="33" t="s">
        <v>42</v>
      </c>
      <c r="K1397" s="33" t="s">
        <v>332</v>
      </c>
      <c r="L1397" s="33" t="s">
        <v>44</v>
      </c>
      <c r="M1397" s="33" t="s">
        <v>71</v>
      </c>
      <c r="N1397" s="33" t="s">
        <v>282</v>
      </c>
      <c r="O1397" s="33" t="s">
        <v>73</v>
      </c>
      <c r="P1397" s="33" t="s">
        <v>323</v>
      </c>
      <c r="Q1397" s="33" t="s">
        <v>324</v>
      </c>
      <c r="R1397" s="35">
        <v>4</v>
      </c>
      <c r="S1397" s="35">
        <v>3450</v>
      </c>
      <c r="T1397" s="36">
        <f>R1397*S1397</f>
        <v>13800</v>
      </c>
      <c r="U1397" s="37">
        <f t="shared" si="69"/>
        <v>15456.000000000002</v>
      </c>
      <c r="V1397" s="38" t="s">
        <v>50</v>
      </c>
      <c r="W1397" s="33">
        <v>2016</v>
      </c>
      <c r="X1397" s="39" t="s">
        <v>50</v>
      </c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</row>
    <row r="1398" spans="1:102" ht="50.1" customHeight="1">
      <c r="A1398" s="30" t="s">
        <v>3595</v>
      </c>
      <c r="B1398" s="31" t="s">
        <v>35</v>
      </c>
      <c r="C1398" s="32" t="s">
        <v>3596</v>
      </c>
      <c r="D1398" s="32" t="s">
        <v>3592</v>
      </c>
      <c r="E1398" s="32" t="s">
        <v>3597</v>
      </c>
      <c r="F1398" s="32" t="s">
        <v>3598</v>
      </c>
      <c r="G1398" s="33" t="s">
        <v>40</v>
      </c>
      <c r="H1398" s="34">
        <v>10</v>
      </c>
      <c r="I1398" s="33" t="s">
        <v>41</v>
      </c>
      <c r="J1398" s="33" t="s">
        <v>42</v>
      </c>
      <c r="K1398" s="33" t="s">
        <v>222</v>
      </c>
      <c r="L1398" s="33" t="s">
        <v>44</v>
      </c>
      <c r="M1398" s="33" t="s">
        <v>86</v>
      </c>
      <c r="N1398" s="33" t="s">
        <v>223</v>
      </c>
      <c r="O1398" s="33" t="s">
        <v>58</v>
      </c>
      <c r="P1398" s="33" t="s">
        <v>48</v>
      </c>
      <c r="Q1398" s="33" t="s">
        <v>49</v>
      </c>
      <c r="R1398" s="35">
        <v>140</v>
      </c>
      <c r="S1398" s="35">
        <v>103</v>
      </c>
      <c r="T1398" s="36">
        <v>0</v>
      </c>
      <c r="U1398" s="37">
        <f t="shared" si="69"/>
        <v>0</v>
      </c>
      <c r="V1398" s="38" t="s">
        <v>50</v>
      </c>
      <c r="W1398" s="33">
        <v>2016</v>
      </c>
      <c r="X1398" s="39">
        <v>11</v>
      </c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</row>
    <row r="1399" spans="1:102" s="147" customFormat="1" ht="50.1" customHeight="1">
      <c r="A1399" s="46" t="s">
        <v>3599</v>
      </c>
      <c r="B1399" s="31" t="s">
        <v>35</v>
      </c>
      <c r="C1399" s="47" t="s">
        <v>3596</v>
      </c>
      <c r="D1399" s="47" t="s">
        <v>3592</v>
      </c>
      <c r="E1399" s="47" t="s">
        <v>3597</v>
      </c>
      <c r="F1399" s="47" t="s">
        <v>3598</v>
      </c>
      <c r="G1399" s="31" t="s">
        <v>40</v>
      </c>
      <c r="H1399" s="31">
        <v>10</v>
      </c>
      <c r="I1399" s="33">
        <v>590000000</v>
      </c>
      <c r="J1399" s="33" t="s">
        <v>42</v>
      </c>
      <c r="K1399" s="31" t="s">
        <v>1288</v>
      </c>
      <c r="L1399" s="33" t="s">
        <v>44</v>
      </c>
      <c r="M1399" s="31" t="s">
        <v>86</v>
      </c>
      <c r="N1399" s="31" t="s">
        <v>416</v>
      </c>
      <c r="O1399" s="73" t="s">
        <v>481</v>
      </c>
      <c r="P1399" s="33">
        <v>796</v>
      </c>
      <c r="Q1399" s="31" t="s">
        <v>49</v>
      </c>
      <c r="R1399" s="48">
        <v>140</v>
      </c>
      <c r="S1399" s="48">
        <v>103</v>
      </c>
      <c r="T1399" s="49">
        <f>R1399*S1399</f>
        <v>14420</v>
      </c>
      <c r="U1399" s="49">
        <f t="shared" si="69"/>
        <v>16150.400000000001</v>
      </c>
      <c r="V1399" s="70"/>
      <c r="W1399" s="33">
        <v>2016</v>
      </c>
      <c r="X1399" s="31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</row>
    <row r="1400" spans="1:102" ht="50.1" customHeight="1">
      <c r="A1400" s="30" t="s">
        <v>3600</v>
      </c>
      <c r="B1400" s="31" t="s">
        <v>35</v>
      </c>
      <c r="C1400" s="32" t="s">
        <v>3601</v>
      </c>
      <c r="D1400" s="32" t="s">
        <v>3602</v>
      </c>
      <c r="E1400" s="32" t="s">
        <v>3603</v>
      </c>
      <c r="F1400" s="32" t="s">
        <v>3604</v>
      </c>
      <c r="G1400" s="33" t="s">
        <v>101</v>
      </c>
      <c r="H1400" s="34">
        <v>10</v>
      </c>
      <c r="I1400" s="33" t="s">
        <v>41</v>
      </c>
      <c r="J1400" s="33" t="s">
        <v>42</v>
      </c>
      <c r="K1400" s="33" t="s">
        <v>198</v>
      </c>
      <c r="L1400" s="33" t="s">
        <v>44</v>
      </c>
      <c r="M1400" s="33" t="s">
        <v>86</v>
      </c>
      <c r="N1400" s="33" t="s">
        <v>199</v>
      </c>
      <c r="O1400" s="33" t="s">
        <v>200</v>
      </c>
      <c r="P1400" s="33" t="s">
        <v>344</v>
      </c>
      <c r="Q1400" s="33" t="s">
        <v>345</v>
      </c>
      <c r="R1400" s="35">
        <v>40</v>
      </c>
      <c r="S1400" s="35">
        <v>1781</v>
      </c>
      <c r="T1400" s="36">
        <v>0</v>
      </c>
      <c r="U1400" s="37">
        <f t="shared" si="69"/>
        <v>0</v>
      </c>
      <c r="V1400" s="38" t="s">
        <v>50</v>
      </c>
      <c r="W1400" s="33">
        <v>2016</v>
      </c>
      <c r="X1400" s="39">
        <v>11</v>
      </c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</row>
    <row r="1401" spans="1:102" s="147" customFormat="1" ht="50.1" customHeight="1">
      <c r="A1401" s="46" t="s">
        <v>3605</v>
      </c>
      <c r="B1401" s="31" t="s">
        <v>35</v>
      </c>
      <c r="C1401" s="47" t="s">
        <v>3601</v>
      </c>
      <c r="D1401" s="47" t="s">
        <v>3602</v>
      </c>
      <c r="E1401" s="47" t="s">
        <v>3603</v>
      </c>
      <c r="F1401" s="47" t="s">
        <v>3604</v>
      </c>
      <c r="G1401" s="31" t="s">
        <v>101</v>
      </c>
      <c r="H1401" s="31">
        <v>10</v>
      </c>
      <c r="I1401" s="33">
        <v>590000000</v>
      </c>
      <c r="J1401" s="33" t="s">
        <v>42</v>
      </c>
      <c r="K1401" s="31" t="s">
        <v>202</v>
      </c>
      <c r="L1401" s="33" t="s">
        <v>44</v>
      </c>
      <c r="M1401" s="31" t="s">
        <v>86</v>
      </c>
      <c r="N1401" s="31" t="s">
        <v>46</v>
      </c>
      <c r="O1401" s="60" t="s">
        <v>164</v>
      </c>
      <c r="P1401" s="33">
        <v>736</v>
      </c>
      <c r="Q1401" s="31" t="s">
        <v>345</v>
      </c>
      <c r="R1401" s="48">
        <v>40</v>
      </c>
      <c r="S1401" s="48">
        <v>1781</v>
      </c>
      <c r="T1401" s="49">
        <f>R1401*S1401</f>
        <v>71240</v>
      </c>
      <c r="U1401" s="49">
        <f t="shared" si="69"/>
        <v>79788.800000000003</v>
      </c>
      <c r="V1401" s="70"/>
      <c r="W1401" s="33">
        <v>2016</v>
      </c>
      <c r="X1401" s="31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</row>
    <row r="1402" spans="1:102" ht="50.1" customHeight="1">
      <c r="A1402" s="30" t="s">
        <v>3606</v>
      </c>
      <c r="B1402" s="31" t="s">
        <v>35</v>
      </c>
      <c r="C1402" s="32" t="s">
        <v>3607</v>
      </c>
      <c r="D1402" s="32" t="s">
        <v>3608</v>
      </c>
      <c r="E1402" s="32" t="s">
        <v>3609</v>
      </c>
      <c r="F1402" s="32" t="s">
        <v>3610</v>
      </c>
      <c r="G1402" s="33" t="s">
        <v>40</v>
      </c>
      <c r="H1402" s="34">
        <v>0</v>
      </c>
      <c r="I1402" s="33" t="s">
        <v>41</v>
      </c>
      <c r="J1402" s="33" t="s">
        <v>42</v>
      </c>
      <c r="K1402" s="33" t="s">
        <v>70</v>
      </c>
      <c r="L1402" s="33" t="s">
        <v>300</v>
      </c>
      <c r="M1402" s="33" t="s">
        <v>71</v>
      </c>
      <c r="N1402" s="33" t="s">
        <v>301</v>
      </c>
      <c r="O1402" s="33" t="s">
        <v>73</v>
      </c>
      <c r="P1402" s="33" t="s">
        <v>48</v>
      </c>
      <c r="Q1402" s="33" t="s">
        <v>49</v>
      </c>
      <c r="R1402" s="35">
        <v>10</v>
      </c>
      <c r="S1402" s="35">
        <v>5100</v>
      </c>
      <c r="T1402" s="36">
        <v>0</v>
      </c>
      <c r="U1402" s="37">
        <f t="shared" si="69"/>
        <v>0</v>
      </c>
      <c r="V1402" s="38" t="s">
        <v>50</v>
      </c>
      <c r="W1402" s="33">
        <v>2016</v>
      </c>
      <c r="X1402" s="39">
        <v>11</v>
      </c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</row>
    <row r="1403" spans="1:102" s="147" customFormat="1" ht="50.1" customHeight="1">
      <c r="A1403" s="46" t="s">
        <v>3611</v>
      </c>
      <c r="B1403" s="31" t="s">
        <v>35</v>
      </c>
      <c r="C1403" s="47" t="s">
        <v>3607</v>
      </c>
      <c r="D1403" s="47" t="s">
        <v>3608</v>
      </c>
      <c r="E1403" s="47" t="s">
        <v>3609</v>
      </c>
      <c r="F1403" s="47" t="s">
        <v>3610</v>
      </c>
      <c r="G1403" s="33" t="s">
        <v>40</v>
      </c>
      <c r="H1403" s="31">
        <v>0</v>
      </c>
      <c r="I1403" s="33" t="s">
        <v>41</v>
      </c>
      <c r="J1403" s="33" t="s">
        <v>42</v>
      </c>
      <c r="K1403" s="33" t="s">
        <v>180</v>
      </c>
      <c r="L1403" s="33" t="s">
        <v>300</v>
      </c>
      <c r="M1403" s="33" t="s">
        <v>71</v>
      </c>
      <c r="N1403" s="33" t="s">
        <v>301</v>
      </c>
      <c r="O1403" s="33" t="s">
        <v>113</v>
      </c>
      <c r="P1403" s="33" t="s">
        <v>48</v>
      </c>
      <c r="Q1403" s="33" t="s">
        <v>49</v>
      </c>
      <c r="R1403" s="68">
        <v>10</v>
      </c>
      <c r="S1403" s="59">
        <v>5100</v>
      </c>
      <c r="T1403" s="49">
        <f>R1403*S1403</f>
        <v>51000</v>
      </c>
      <c r="U1403" s="49">
        <f t="shared" si="69"/>
        <v>57120.000000000007</v>
      </c>
      <c r="V1403" s="71"/>
      <c r="W1403" s="33">
        <v>2016</v>
      </c>
      <c r="X1403" s="96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</row>
    <row r="1404" spans="1:102" ht="50.1" customHeight="1">
      <c r="A1404" s="30" t="s">
        <v>3612</v>
      </c>
      <c r="B1404" s="31" t="s">
        <v>35</v>
      </c>
      <c r="C1404" s="32" t="s">
        <v>3613</v>
      </c>
      <c r="D1404" s="32" t="s">
        <v>3608</v>
      </c>
      <c r="E1404" s="32" t="s">
        <v>3614</v>
      </c>
      <c r="F1404" s="32" t="s">
        <v>3615</v>
      </c>
      <c r="G1404" s="33" t="s">
        <v>40</v>
      </c>
      <c r="H1404" s="34">
        <v>0</v>
      </c>
      <c r="I1404" s="33" t="s">
        <v>41</v>
      </c>
      <c r="J1404" s="33" t="s">
        <v>42</v>
      </c>
      <c r="K1404" s="33" t="s">
        <v>70</v>
      </c>
      <c r="L1404" s="33" t="s">
        <v>300</v>
      </c>
      <c r="M1404" s="33" t="s">
        <v>71</v>
      </c>
      <c r="N1404" s="33" t="s">
        <v>301</v>
      </c>
      <c r="O1404" s="33" t="s">
        <v>73</v>
      </c>
      <c r="P1404" s="33" t="s">
        <v>48</v>
      </c>
      <c r="Q1404" s="33" t="s">
        <v>49</v>
      </c>
      <c r="R1404" s="35">
        <v>2</v>
      </c>
      <c r="S1404" s="35">
        <v>6500</v>
      </c>
      <c r="T1404" s="36">
        <v>0</v>
      </c>
      <c r="U1404" s="37">
        <f t="shared" si="69"/>
        <v>0</v>
      </c>
      <c r="V1404" s="38" t="s">
        <v>50</v>
      </c>
      <c r="W1404" s="33">
        <v>2016</v>
      </c>
      <c r="X1404" s="39">
        <v>11</v>
      </c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</row>
    <row r="1405" spans="1:102" s="147" customFormat="1" ht="50.1" customHeight="1">
      <c r="A1405" s="46" t="s">
        <v>3616</v>
      </c>
      <c r="B1405" s="31" t="s">
        <v>35</v>
      </c>
      <c r="C1405" s="47" t="s">
        <v>3613</v>
      </c>
      <c r="D1405" s="47" t="s">
        <v>3608</v>
      </c>
      <c r="E1405" s="47" t="s">
        <v>3614</v>
      </c>
      <c r="F1405" s="47" t="s">
        <v>3615</v>
      </c>
      <c r="G1405" s="33" t="s">
        <v>40</v>
      </c>
      <c r="H1405" s="31">
        <v>0</v>
      </c>
      <c r="I1405" s="33" t="s">
        <v>41</v>
      </c>
      <c r="J1405" s="33" t="s">
        <v>42</v>
      </c>
      <c r="K1405" s="33" t="s">
        <v>180</v>
      </c>
      <c r="L1405" s="33" t="s">
        <v>300</v>
      </c>
      <c r="M1405" s="33" t="s">
        <v>71</v>
      </c>
      <c r="N1405" s="33" t="s">
        <v>301</v>
      </c>
      <c r="O1405" s="33" t="s">
        <v>113</v>
      </c>
      <c r="P1405" s="33" t="s">
        <v>48</v>
      </c>
      <c r="Q1405" s="33" t="s">
        <v>49</v>
      </c>
      <c r="R1405" s="68">
        <v>2</v>
      </c>
      <c r="S1405" s="59">
        <v>6500</v>
      </c>
      <c r="T1405" s="49">
        <f>R1405*S1405</f>
        <v>13000</v>
      </c>
      <c r="U1405" s="49">
        <f t="shared" si="69"/>
        <v>14560.000000000002</v>
      </c>
      <c r="V1405" s="71"/>
      <c r="W1405" s="33">
        <v>2016</v>
      </c>
      <c r="X1405" s="96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</row>
    <row r="1406" spans="1:102" ht="50.1" customHeight="1">
      <c r="A1406" s="30" t="s">
        <v>3617</v>
      </c>
      <c r="B1406" s="31" t="s">
        <v>35</v>
      </c>
      <c r="C1406" s="32" t="s">
        <v>3618</v>
      </c>
      <c r="D1406" s="32" t="s">
        <v>3608</v>
      </c>
      <c r="E1406" s="32" t="s">
        <v>3619</v>
      </c>
      <c r="F1406" s="32" t="s">
        <v>3620</v>
      </c>
      <c r="G1406" s="33" t="s">
        <v>40</v>
      </c>
      <c r="H1406" s="34">
        <v>0</v>
      </c>
      <c r="I1406" s="33" t="s">
        <v>41</v>
      </c>
      <c r="J1406" s="33" t="s">
        <v>42</v>
      </c>
      <c r="K1406" s="33" t="s">
        <v>70</v>
      </c>
      <c r="L1406" s="33" t="s">
        <v>300</v>
      </c>
      <c r="M1406" s="33" t="s">
        <v>71</v>
      </c>
      <c r="N1406" s="33" t="s">
        <v>301</v>
      </c>
      <c r="O1406" s="33" t="s">
        <v>73</v>
      </c>
      <c r="P1406" s="33" t="s">
        <v>48</v>
      </c>
      <c r="Q1406" s="33" t="s">
        <v>49</v>
      </c>
      <c r="R1406" s="35">
        <v>14</v>
      </c>
      <c r="S1406" s="35">
        <v>2100</v>
      </c>
      <c r="T1406" s="36">
        <v>0</v>
      </c>
      <c r="U1406" s="37">
        <f t="shared" si="69"/>
        <v>0</v>
      </c>
      <c r="V1406" s="38" t="s">
        <v>50</v>
      </c>
      <c r="W1406" s="33">
        <v>2016</v>
      </c>
      <c r="X1406" s="39">
        <v>11</v>
      </c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</row>
    <row r="1407" spans="1:102" s="147" customFormat="1" ht="50.1" customHeight="1">
      <c r="A1407" s="46" t="s">
        <v>3621</v>
      </c>
      <c r="B1407" s="31" t="s">
        <v>35</v>
      </c>
      <c r="C1407" s="47" t="s">
        <v>3618</v>
      </c>
      <c r="D1407" s="47" t="s">
        <v>3608</v>
      </c>
      <c r="E1407" s="47" t="s">
        <v>3619</v>
      </c>
      <c r="F1407" s="47" t="s">
        <v>3620</v>
      </c>
      <c r="G1407" s="33" t="s">
        <v>40</v>
      </c>
      <c r="H1407" s="31">
        <v>0</v>
      </c>
      <c r="I1407" s="33" t="s">
        <v>41</v>
      </c>
      <c r="J1407" s="33" t="s">
        <v>42</v>
      </c>
      <c r="K1407" s="33" t="s">
        <v>180</v>
      </c>
      <c r="L1407" s="33" t="s">
        <v>300</v>
      </c>
      <c r="M1407" s="33" t="s">
        <v>71</v>
      </c>
      <c r="N1407" s="33" t="s">
        <v>301</v>
      </c>
      <c r="O1407" s="33" t="s">
        <v>113</v>
      </c>
      <c r="P1407" s="33" t="s">
        <v>48</v>
      </c>
      <c r="Q1407" s="33" t="s">
        <v>49</v>
      </c>
      <c r="R1407" s="68">
        <v>14</v>
      </c>
      <c r="S1407" s="59">
        <v>2100</v>
      </c>
      <c r="T1407" s="49">
        <f>R1407*S1407</f>
        <v>29400</v>
      </c>
      <c r="U1407" s="49">
        <f t="shared" si="69"/>
        <v>32928</v>
      </c>
      <c r="V1407" s="71"/>
      <c r="W1407" s="33">
        <v>2016</v>
      </c>
      <c r="X1407" s="96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</row>
    <row r="1408" spans="1:102" ht="50.1" customHeight="1">
      <c r="A1408" s="30" t="s">
        <v>3622</v>
      </c>
      <c r="B1408" s="31" t="s">
        <v>35</v>
      </c>
      <c r="C1408" s="32" t="s">
        <v>3623</v>
      </c>
      <c r="D1408" s="32" t="s">
        <v>3624</v>
      </c>
      <c r="E1408" s="32" t="s">
        <v>3625</v>
      </c>
      <c r="F1408" s="32" t="s">
        <v>3626</v>
      </c>
      <c r="G1408" s="33" t="s">
        <v>40</v>
      </c>
      <c r="H1408" s="34">
        <v>0</v>
      </c>
      <c r="I1408" s="33">
        <v>590000000</v>
      </c>
      <c r="J1408" s="33" t="s">
        <v>42</v>
      </c>
      <c r="K1408" s="33" t="s">
        <v>130</v>
      </c>
      <c r="L1408" s="33" t="s">
        <v>42</v>
      </c>
      <c r="M1408" s="33" t="s">
        <v>86</v>
      </c>
      <c r="N1408" s="33" t="s">
        <v>3012</v>
      </c>
      <c r="O1408" s="33" t="s">
        <v>58</v>
      </c>
      <c r="P1408" s="33">
        <v>166</v>
      </c>
      <c r="Q1408" s="33" t="s">
        <v>132</v>
      </c>
      <c r="R1408" s="111">
        <v>1000</v>
      </c>
      <c r="S1408" s="111">
        <v>1024</v>
      </c>
      <c r="T1408" s="36">
        <v>0</v>
      </c>
      <c r="U1408" s="37">
        <f t="shared" si="69"/>
        <v>0</v>
      </c>
      <c r="V1408" s="38" t="s">
        <v>50</v>
      </c>
      <c r="W1408" s="33">
        <v>2016</v>
      </c>
      <c r="X1408" s="39">
        <v>11</v>
      </c>
      <c r="Y1408" s="40"/>
      <c r="Z1408" s="40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</row>
    <row r="1409" spans="1:102" ht="50.1" customHeight="1">
      <c r="A1409" s="76" t="s">
        <v>3627</v>
      </c>
      <c r="B1409" s="31" t="s">
        <v>35</v>
      </c>
      <c r="C1409" s="47" t="s">
        <v>3623</v>
      </c>
      <c r="D1409" s="32" t="s">
        <v>3624</v>
      </c>
      <c r="E1409" s="65" t="s">
        <v>3625</v>
      </c>
      <c r="F1409" s="72" t="s">
        <v>3626</v>
      </c>
      <c r="G1409" s="31" t="s">
        <v>40</v>
      </c>
      <c r="H1409" s="31">
        <v>0</v>
      </c>
      <c r="I1409" s="73">
        <v>590000000</v>
      </c>
      <c r="J1409" s="33" t="s">
        <v>42</v>
      </c>
      <c r="K1409" s="54" t="s">
        <v>506</v>
      </c>
      <c r="L1409" s="33" t="s">
        <v>42</v>
      </c>
      <c r="M1409" s="31" t="s">
        <v>86</v>
      </c>
      <c r="N1409" s="31" t="s">
        <v>3012</v>
      </c>
      <c r="O1409" s="73" t="s">
        <v>481</v>
      </c>
      <c r="P1409" s="31">
        <v>166</v>
      </c>
      <c r="Q1409" s="33" t="s">
        <v>132</v>
      </c>
      <c r="R1409" s="64">
        <v>1000</v>
      </c>
      <c r="S1409" s="77">
        <v>1024</v>
      </c>
      <c r="T1409" s="49">
        <v>0</v>
      </c>
      <c r="U1409" s="49">
        <f t="shared" si="69"/>
        <v>0</v>
      </c>
      <c r="V1409" s="110"/>
      <c r="W1409" s="33">
        <v>2016</v>
      </c>
      <c r="X1409" s="31">
        <v>11.19</v>
      </c>
      <c r="Y1409" s="40"/>
      <c r="Z1409" s="40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</row>
    <row r="1410" spans="1:102" ht="50.1" customHeight="1">
      <c r="A1410" s="31" t="s">
        <v>3628</v>
      </c>
      <c r="B1410" s="31" t="s">
        <v>35</v>
      </c>
      <c r="C1410" s="47" t="s">
        <v>3623</v>
      </c>
      <c r="D1410" s="32" t="s">
        <v>3624</v>
      </c>
      <c r="E1410" s="65" t="s">
        <v>3625</v>
      </c>
      <c r="F1410" s="72" t="s">
        <v>3626</v>
      </c>
      <c r="G1410" s="31" t="s">
        <v>40</v>
      </c>
      <c r="H1410" s="31">
        <v>0</v>
      </c>
      <c r="I1410" s="73">
        <v>590000000</v>
      </c>
      <c r="J1410" s="33" t="s">
        <v>42</v>
      </c>
      <c r="K1410" s="54" t="s">
        <v>509</v>
      </c>
      <c r="L1410" s="33" t="s">
        <v>42</v>
      </c>
      <c r="M1410" s="31" t="s">
        <v>86</v>
      </c>
      <c r="N1410" s="31" t="s">
        <v>57</v>
      </c>
      <c r="O1410" s="73" t="s">
        <v>64</v>
      </c>
      <c r="P1410" s="31">
        <v>166</v>
      </c>
      <c r="Q1410" s="33" t="s">
        <v>132</v>
      </c>
      <c r="R1410" s="64">
        <v>1000</v>
      </c>
      <c r="S1410" s="77">
        <v>1230</v>
      </c>
      <c r="T1410" s="49">
        <f>R1410*S1410</f>
        <v>1230000</v>
      </c>
      <c r="U1410" s="49">
        <f t="shared" si="69"/>
        <v>1377600.0000000002</v>
      </c>
      <c r="V1410" s="110"/>
      <c r="W1410" s="33">
        <v>2016</v>
      </c>
      <c r="X1410" s="31"/>
      <c r="Y1410" s="40"/>
      <c r="Z1410" s="40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</row>
    <row r="1411" spans="1:102" ht="50.1" customHeight="1">
      <c r="A1411" s="30" t="s">
        <v>3629</v>
      </c>
      <c r="B1411" s="31" t="s">
        <v>35</v>
      </c>
      <c r="C1411" s="32" t="s">
        <v>3630</v>
      </c>
      <c r="D1411" s="32" t="s">
        <v>3631</v>
      </c>
      <c r="E1411" s="32" t="s">
        <v>3632</v>
      </c>
      <c r="F1411" s="32" t="s">
        <v>3631</v>
      </c>
      <c r="G1411" s="33" t="s">
        <v>101</v>
      </c>
      <c r="H1411" s="34">
        <v>10</v>
      </c>
      <c r="I1411" s="33" t="s">
        <v>41</v>
      </c>
      <c r="J1411" s="33" t="s">
        <v>42</v>
      </c>
      <c r="K1411" s="33" t="s">
        <v>198</v>
      </c>
      <c r="L1411" s="33" t="s">
        <v>44</v>
      </c>
      <c r="M1411" s="33" t="s">
        <v>86</v>
      </c>
      <c r="N1411" s="33" t="s">
        <v>199</v>
      </c>
      <c r="O1411" s="33" t="s">
        <v>200</v>
      </c>
      <c r="P1411" s="33" t="s">
        <v>131</v>
      </c>
      <c r="Q1411" s="33" t="s">
        <v>132</v>
      </c>
      <c r="R1411" s="35">
        <v>30</v>
      </c>
      <c r="S1411" s="35">
        <v>450</v>
      </c>
      <c r="T1411" s="36">
        <v>0</v>
      </c>
      <c r="U1411" s="37">
        <f t="shared" si="69"/>
        <v>0</v>
      </c>
      <c r="V1411" s="38" t="s">
        <v>50</v>
      </c>
      <c r="W1411" s="33">
        <v>2016</v>
      </c>
      <c r="X1411" s="39">
        <v>11</v>
      </c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</row>
    <row r="1412" spans="1:102" s="147" customFormat="1" ht="50.1" customHeight="1">
      <c r="A1412" s="46" t="s">
        <v>3633</v>
      </c>
      <c r="B1412" s="31" t="s">
        <v>35</v>
      </c>
      <c r="C1412" s="47" t="s">
        <v>3630</v>
      </c>
      <c r="D1412" s="47" t="s">
        <v>3631</v>
      </c>
      <c r="E1412" s="47" t="s">
        <v>3632</v>
      </c>
      <c r="F1412" s="47" t="s">
        <v>3634</v>
      </c>
      <c r="G1412" s="31" t="s">
        <v>101</v>
      </c>
      <c r="H1412" s="31">
        <v>10</v>
      </c>
      <c r="I1412" s="33">
        <v>590000000</v>
      </c>
      <c r="J1412" s="33" t="s">
        <v>42</v>
      </c>
      <c r="K1412" s="31" t="s">
        <v>202</v>
      </c>
      <c r="L1412" s="33" t="s">
        <v>44</v>
      </c>
      <c r="M1412" s="31" t="s">
        <v>86</v>
      </c>
      <c r="N1412" s="31" t="s">
        <v>46</v>
      </c>
      <c r="O1412" s="60" t="s">
        <v>164</v>
      </c>
      <c r="P1412" s="33">
        <v>166</v>
      </c>
      <c r="Q1412" s="31" t="s">
        <v>132</v>
      </c>
      <c r="R1412" s="48">
        <v>30</v>
      </c>
      <c r="S1412" s="48">
        <v>450</v>
      </c>
      <c r="T1412" s="49">
        <f>R1412*S1412</f>
        <v>13500</v>
      </c>
      <c r="U1412" s="49">
        <f t="shared" si="69"/>
        <v>15120.000000000002</v>
      </c>
      <c r="V1412" s="57"/>
      <c r="W1412" s="33">
        <v>2016</v>
      </c>
      <c r="X1412" s="31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</row>
    <row r="1413" spans="1:102" ht="50.1" customHeight="1">
      <c r="A1413" s="30" t="s">
        <v>3635</v>
      </c>
      <c r="B1413" s="31" t="s">
        <v>35</v>
      </c>
      <c r="C1413" s="32" t="s">
        <v>3636</v>
      </c>
      <c r="D1413" s="32" t="s">
        <v>3631</v>
      </c>
      <c r="E1413" s="32" t="s">
        <v>3632</v>
      </c>
      <c r="F1413" s="32" t="s">
        <v>3637</v>
      </c>
      <c r="G1413" s="33" t="s">
        <v>40</v>
      </c>
      <c r="H1413" s="34">
        <v>0</v>
      </c>
      <c r="I1413" s="33" t="s">
        <v>41</v>
      </c>
      <c r="J1413" s="33" t="s">
        <v>42</v>
      </c>
      <c r="K1413" s="33" t="s">
        <v>3638</v>
      </c>
      <c r="L1413" s="33" t="s">
        <v>44</v>
      </c>
      <c r="M1413" s="33" t="s">
        <v>86</v>
      </c>
      <c r="N1413" s="33" t="s">
        <v>343</v>
      </c>
      <c r="O1413" s="33" t="s">
        <v>58</v>
      </c>
      <c r="P1413" s="33" t="s">
        <v>187</v>
      </c>
      <c r="Q1413" s="33" t="s">
        <v>188</v>
      </c>
      <c r="R1413" s="35">
        <v>150</v>
      </c>
      <c r="S1413" s="35">
        <v>310</v>
      </c>
      <c r="T1413" s="36">
        <v>0</v>
      </c>
      <c r="U1413" s="37">
        <f t="shared" si="69"/>
        <v>0</v>
      </c>
      <c r="V1413" s="38" t="s">
        <v>50</v>
      </c>
      <c r="W1413" s="33">
        <v>2016</v>
      </c>
      <c r="X1413" s="39">
        <v>11</v>
      </c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</row>
    <row r="1414" spans="1:102" s="147" customFormat="1" ht="50.1" customHeight="1">
      <c r="A1414" s="46" t="s">
        <v>3639</v>
      </c>
      <c r="B1414" s="31" t="s">
        <v>35</v>
      </c>
      <c r="C1414" s="47" t="s">
        <v>3636</v>
      </c>
      <c r="D1414" s="47" t="s">
        <v>3631</v>
      </c>
      <c r="E1414" s="47" t="s">
        <v>3632</v>
      </c>
      <c r="F1414" s="47" t="s">
        <v>3637</v>
      </c>
      <c r="G1414" s="31" t="s">
        <v>40</v>
      </c>
      <c r="H1414" s="31">
        <v>0</v>
      </c>
      <c r="I1414" s="33">
        <v>590000000</v>
      </c>
      <c r="J1414" s="33" t="s">
        <v>42</v>
      </c>
      <c r="K1414" s="31" t="s">
        <v>3640</v>
      </c>
      <c r="L1414" s="33" t="s">
        <v>44</v>
      </c>
      <c r="M1414" s="31" t="s">
        <v>86</v>
      </c>
      <c r="N1414" s="31" t="s">
        <v>518</v>
      </c>
      <c r="O1414" s="73" t="s">
        <v>481</v>
      </c>
      <c r="P1414" s="33">
        <v>112</v>
      </c>
      <c r="Q1414" s="31" t="s">
        <v>188</v>
      </c>
      <c r="R1414" s="48">
        <v>150</v>
      </c>
      <c r="S1414" s="48">
        <v>310</v>
      </c>
      <c r="T1414" s="49">
        <f>R1414*S1414</f>
        <v>46500</v>
      </c>
      <c r="U1414" s="49">
        <f t="shared" si="69"/>
        <v>52080.000000000007</v>
      </c>
      <c r="V1414" s="70"/>
      <c r="W1414" s="33">
        <v>2016</v>
      </c>
      <c r="X1414" s="31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</row>
    <row r="1415" spans="1:102" ht="50.1" customHeight="1">
      <c r="A1415" s="30" t="s">
        <v>3641</v>
      </c>
      <c r="B1415" s="31" t="s">
        <v>35</v>
      </c>
      <c r="C1415" s="32" t="s">
        <v>3642</v>
      </c>
      <c r="D1415" s="32" t="s">
        <v>3643</v>
      </c>
      <c r="E1415" s="32" t="s">
        <v>3644</v>
      </c>
      <c r="F1415" s="32" t="s">
        <v>3645</v>
      </c>
      <c r="G1415" s="33" t="s">
        <v>40</v>
      </c>
      <c r="H1415" s="34">
        <v>0</v>
      </c>
      <c r="I1415" s="33" t="s">
        <v>41</v>
      </c>
      <c r="J1415" s="33" t="s">
        <v>42</v>
      </c>
      <c r="K1415" s="33" t="s">
        <v>3646</v>
      </c>
      <c r="L1415" s="33" t="s">
        <v>44</v>
      </c>
      <c r="M1415" s="33" t="s">
        <v>71</v>
      </c>
      <c r="N1415" s="33" t="s">
        <v>72</v>
      </c>
      <c r="O1415" s="33" t="s">
        <v>73</v>
      </c>
      <c r="P1415" s="33" t="s">
        <v>48</v>
      </c>
      <c r="Q1415" s="33" t="s">
        <v>49</v>
      </c>
      <c r="R1415" s="35">
        <v>8</v>
      </c>
      <c r="S1415" s="35">
        <v>4700</v>
      </c>
      <c r="T1415" s="36">
        <v>0</v>
      </c>
      <c r="U1415" s="37">
        <f t="shared" si="69"/>
        <v>0</v>
      </c>
      <c r="V1415" s="38" t="s">
        <v>50</v>
      </c>
      <c r="W1415" s="33">
        <v>2016</v>
      </c>
      <c r="X1415" s="39">
        <v>11</v>
      </c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</row>
    <row r="1416" spans="1:102" s="147" customFormat="1" ht="50.1" customHeight="1">
      <c r="A1416" s="46" t="s">
        <v>3647</v>
      </c>
      <c r="B1416" s="31" t="s">
        <v>35</v>
      </c>
      <c r="C1416" s="47" t="s">
        <v>3642</v>
      </c>
      <c r="D1416" s="47" t="s">
        <v>3643</v>
      </c>
      <c r="E1416" s="47" t="s">
        <v>3644</v>
      </c>
      <c r="F1416" s="47" t="s">
        <v>3645</v>
      </c>
      <c r="G1416" s="33" t="s">
        <v>40</v>
      </c>
      <c r="H1416" s="31">
        <v>0</v>
      </c>
      <c r="I1416" s="33">
        <v>590000000</v>
      </c>
      <c r="J1416" s="33" t="s">
        <v>42</v>
      </c>
      <c r="K1416" s="54" t="s">
        <v>3646</v>
      </c>
      <c r="L1416" s="33" t="s">
        <v>44</v>
      </c>
      <c r="M1416" s="74" t="s">
        <v>71</v>
      </c>
      <c r="N1416" s="33" t="s">
        <v>72</v>
      </c>
      <c r="O1416" s="33" t="s">
        <v>113</v>
      </c>
      <c r="P1416" s="33">
        <v>796</v>
      </c>
      <c r="Q1416" s="33" t="s">
        <v>49</v>
      </c>
      <c r="R1416" s="64">
        <v>8</v>
      </c>
      <c r="S1416" s="64">
        <v>4700</v>
      </c>
      <c r="T1416" s="49">
        <f>R1416*S1416</f>
        <v>37600</v>
      </c>
      <c r="U1416" s="49">
        <f t="shared" si="69"/>
        <v>42112.000000000007</v>
      </c>
      <c r="V1416" s="33"/>
      <c r="W1416" s="33">
        <v>2016</v>
      </c>
      <c r="X1416" s="31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</row>
    <row r="1417" spans="1:102" ht="50.1" customHeight="1">
      <c r="A1417" s="30" t="s">
        <v>3648</v>
      </c>
      <c r="B1417" s="31" t="s">
        <v>35</v>
      </c>
      <c r="C1417" s="32" t="s">
        <v>3649</v>
      </c>
      <c r="D1417" s="32" t="s">
        <v>3643</v>
      </c>
      <c r="E1417" s="32" t="s">
        <v>3650</v>
      </c>
      <c r="F1417" s="32" t="s">
        <v>3645</v>
      </c>
      <c r="G1417" s="33" t="s">
        <v>40</v>
      </c>
      <c r="H1417" s="34">
        <v>0</v>
      </c>
      <c r="I1417" s="33" t="s">
        <v>41</v>
      </c>
      <c r="J1417" s="33" t="s">
        <v>42</v>
      </c>
      <c r="K1417" s="33" t="s">
        <v>70</v>
      </c>
      <c r="L1417" s="33" t="s">
        <v>44</v>
      </c>
      <c r="M1417" s="33" t="s">
        <v>71</v>
      </c>
      <c r="N1417" s="33" t="s">
        <v>72</v>
      </c>
      <c r="O1417" s="33" t="s">
        <v>73</v>
      </c>
      <c r="P1417" s="33" t="s">
        <v>48</v>
      </c>
      <c r="Q1417" s="33" t="s">
        <v>49</v>
      </c>
      <c r="R1417" s="35">
        <v>15</v>
      </c>
      <c r="S1417" s="35">
        <v>5200</v>
      </c>
      <c r="T1417" s="36">
        <v>0</v>
      </c>
      <c r="U1417" s="37">
        <f t="shared" si="69"/>
        <v>0</v>
      </c>
      <c r="V1417" s="38" t="s">
        <v>50</v>
      </c>
      <c r="W1417" s="33">
        <v>2016</v>
      </c>
      <c r="X1417" s="39">
        <v>11</v>
      </c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</row>
    <row r="1418" spans="1:102" s="147" customFormat="1" ht="50.1" customHeight="1">
      <c r="A1418" s="46" t="s">
        <v>3651</v>
      </c>
      <c r="B1418" s="31" t="s">
        <v>35</v>
      </c>
      <c r="C1418" s="47" t="s">
        <v>3649</v>
      </c>
      <c r="D1418" s="47" t="s">
        <v>3643</v>
      </c>
      <c r="E1418" s="47" t="s">
        <v>3650</v>
      </c>
      <c r="F1418" s="47" t="s">
        <v>3645</v>
      </c>
      <c r="G1418" s="33" t="s">
        <v>40</v>
      </c>
      <c r="H1418" s="31">
        <v>0</v>
      </c>
      <c r="I1418" s="33">
        <v>590000000</v>
      </c>
      <c r="J1418" s="33" t="s">
        <v>42</v>
      </c>
      <c r="K1418" s="33" t="s">
        <v>180</v>
      </c>
      <c r="L1418" s="33" t="s">
        <v>44</v>
      </c>
      <c r="M1418" s="74" t="s">
        <v>71</v>
      </c>
      <c r="N1418" s="33" t="s">
        <v>72</v>
      </c>
      <c r="O1418" s="33" t="s">
        <v>113</v>
      </c>
      <c r="P1418" s="33">
        <v>796</v>
      </c>
      <c r="Q1418" s="33" t="s">
        <v>49</v>
      </c>
      <c r="R1418" s="64">
        <v>15</v>
      </c>
      <c r="S1418" s="64">
        <v>5200</v>
      </c>
      <c r="T1418" s="49">
        <f>R1418*S1418</f>
        <v>78000</v>
      </c>
      <c r="U1418" s="49">
        <f t="shared" si="69"/>
        <v>87360.000000000015</v>
      </c>
      <c r="V1418" s="33"/>
      <c r="W1418" s="33">
        <v>2016</v>
      </c>
      <c r="X1418" s="31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</row>
    <row r="1419" spans="1:102" ht="50.1" customHeight="1">
      <c r="A1419" s="30" t="s">
        <v>3652</v>
      </c>
      <c r="B1419" s="31" t="s">
        <v>35</v>
      </c>
      <c r="C1419" s="32" t="s">
        <v>3653</v>
      </c>
      <c r="D1419" s="32" t="s">
        <v>3643</v>
      </c>
      <c r="E1419" s="32" t="s">
        <v>3654</v>
      </c>
      <c r="F1419" s="32" t="s">
        <v>3645</v>
      </c>
      <c r="G1419" s="33" t="s">
        <v>40</v>
      </c>
      <c r="H1419" s="34">
        <v>0</v>
      </c>
      <c r="I1419" s="33" t="s">
        <v>41</v>
      </c>
      <c r="J1419" s="33" t="s">
        <v>42</v>
      </c>
      <c r="K1419" s="33" t="s">
        <v>3655</v>
      </c>
      <c r="L1419" s="33" t="s">
        <v>44</v>
      </c>
      <c r="M1419" s="33" t="s">
        <v>71</v>
      </c>
      <c r="N1419" s="33" t="s">
        <v>72</v>
      </c>
      <c r="O1419" s="33" t="s">
        <v>73</v>
      </c>
      <c r="P1419" s="33" t="s">
        <v>48</v>
      </c>
      <c r="Q1419" s="33" t="s">
        <v>49</v>
      </c>
      <c r="R1419" s="35">
        <v>10</v>
      </c>
      <c r="S1419" s="35">
        <v>9100</v>
      </c>
      <c r="T1419" s="36">
        <v>0</v>
      </c>
      <c r="U1419" s="37">
        <f t="shared" si="69"/>
        <v>0</v>
      </c>
      <c r="V1419" s="38" t="s">
        <v>50</v>
      </c>
      <c r="W1419" s="33">
        <v>2016</v>
      </c>
      <c r="X1419" s="39">
        <v>11</v>
      </c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</row>
    <row r="1420" spans="1:102" s="147" customFormat="1" ht="50.1" customHeight="1">
      <c r="A1420" s="46" t="s">
        <v>3656</v>
      </c>
      <c r="B1420" s="31" t="s">
        <v>35</v>
      </c>
      <c r="C1420" s="47" t="s">
        <v>3653</v>
      </c>
      <c r="D1420" s="47" t="s">
        <v>3643</v>
      </c>
      <c r="E1420" s="47" t="s">
        <v>3654</v>
      </c>
      <c r="F1420" s="47" t="s">
        <v>3645</v>
      </c>
      <c r="G1420" s="33" t="s">
        <v>40</v>
      </c>
      <c r="H1420" s="31">
        <v>0</v>
      </c>
      <c r="I1420" s="33">
        <v>590000000</v>
      </c>
      <c r="J1420" s="33" t="s">
        <v>42</v>
      </c>
      <c r="K1420" s="33" t="s">
        <v>180</v>
      </c>
      <c r="L1420" s="33" t="s">
        <v>44</v>
      </c>
      <c r="M1420" s="74" t="s">
        <v>71</v>
      </c>
      <c r="N1420" s="33" t="s">
        <v>72</v>
      </c>
      <c r="O1420" s="33" t="s">
        <v>113</v>
      </c>
      <c r="P1420" s="33">
        <v>796</v>
      </c>
      <c r="Q1420" s="33" t="s">
        <v>49</v>
      </c>
      <c r="R1420" s="64">
        <v>10</v>
      </c>
      <c r="S1420" s="64">
        <v>9100</v>
      </c>
      <c r="T1420" s="49">
        <f>R1420*S1420</f>
        <v>91000</v>
      </c>
      <c r="U1420" s="49">
        <f t="shared" si="69"/>
        <v>101920.00000000001</v>
      </c>
      <c r="V1420" s="33"/>
      <c r="W1420" s="33">
        <v>2016</v>
      </c>
      <c r="X1420" s="31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</row>
    <row r="1421" spans="1:102" ht="50.1" customHeight="1">
      <c r="A1421" s="30" t="s">
        <v>3657</v>
      </c>
      <c r="B1421" s="31" t="s">
        <v>35</v>
      </c>
      <c r="C1421" s="32" t="s">
        <v>3649</v>
      </c>
      <c r="D1421" s="32" t="s">
        <v>3643</v>
      </c>
      <c r="E1421" s="32" t="s">
        <v>3650</v>
      </c>
      <c r="F1421" s="32" t="s">
        <v>3645</v>
      </c>
      <c r="G1421" s="33" t="s">
        <v>40</v>
      </c>
      <c r="H1421" s="34">
        <v>0</v>
      </c>
      <c r="I1421" s="33" t="s">
        <v>41</v>
      </c>
      <c r="J1421" s="33" t="s">
        <v>42</v>
      </c>
      <c r="K1421" s="33" t="s">
        <v>70</v>
      </c>
      <c r="L1421" s="33" t="s">
        <v>44</v>
      </c>
      <c r="M1421" s="33" t="s">
        <v>71</v>
      </c>
      <c r="N1421" s="33" t="s">
        <v>72</v>
      </c>
      <c r="O1421" s="33" t="s">
        <v>73</v>
      </c>
      <c r="P1421" s="33" t="s">
        <v>48</v>
      </c>
      <c r="Q1421" s="33" t="s">
        <v>49</v>
      </c>
      <c r="R1421" s="35">
        <v>10</v>
      </c>
      <c r="S1421" s="35">
        <v>5970</v>
      </c>
      <c r="T1421" s="36">
        <f>R1421*S1421</f>
        <v>59700</v>
      </c>
      <c r="U1421" s="37">
        <f t="shared" si="69"/>
        <v>66864</v>
      </c>
      <c r="V1421" s="38" t="s">
        <v>50</v>
      </c>
      <c r="W1421" s="33">
        <v>2016</v>
      </c>
      <c r="X1421" s="39" t="s">
        <v>50</v>
      </c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</row>
    <row r="1422" spans="1:102" ht="50.1" customHeight="1">
      <c r="A1422" s="30" t="s">
        <v>3658</v>
      </c>
      <c r="B1422" s="31" t="s">
        <v>35</v>
      </c>
      <c r="C1422" s="32" t="s">
        <v>3659</v>
      </c>
      <c r="D1422" s="32" t="s">
        <v>3660</v>
      </c>
      <c r="E1422" s="32" t="s">
        <v>3661</v>
      </c>
      <c r="F1422" s="32" t="s">
        <v>3662</v>
      </c>
      <c r="G1422" s="33" t="s">
        <v>40</v>
      </c>
      <c r="H1422" s="34">
        <v>0</v>
      </c>
      <c r="I1422" s="33" t="s">
        <v>41</v>
      </c>
      <c r="J1422" s="33" t="s">
        <v>42</v>
      </c>
      <c r="K1422" s="33" t="s">
        <v>70</v>
      </c>
      <c r="L1422" s="33" t="s">
        <v>300</v>
      </c>
      <c r="M1422" s="33" t="s">
        <v>71</v>
      </c>
      <c r="N1422" s="33" t="s">
        <v>301</v>
      </c>
      <c r="O1422" s="33" t="s">
        <v>73</v>
      </c>
      <c r="P1422" s="33" t="s">
        <v>48</v>
      </c>
      <c r="Q1422" s="33" t="s">
        <v>49</v>
      </c>
      <c r="R1422" s="35">
        <v>2</v>
      </c>
      <c r="S1422" s="35">
        <v>220</v>
      </c>
      <c r="T1422" s="36">
        <v>0</v>
      </c>
      <c r="U1422" s="37">
        <f t="shared" si="69"/>
        <v>0</v>
      </c>
      <c r="V1422" s="38" t="s">
        <v>50</v>
      </c>
      <c r="W1422" s="33">
        <v>2016</v>
      </c>
      <c r="X1422" s="39">
        <v>11</v>
      </c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</row>
    <row r="1423" spans="1:102" s="147" customFormat="1" ht="50.1" customHeight="1">
      <c r="A1423" s="46" t="s">
        <v>3663</v>
      </c>
      <c r="B1423" s="31" t="s">
        <v>35</v>
      </c>
      <c r="C1423" s="47" t="s">
        <v>3659</v>
      </c>
      <c r="D1423" s="47" t="s">
        <v>3660</v>
      </c>
      <c r="E1423" s="47" t="s">
        <v>3661</v>
      </c>
      <c r="F1423" s="47" t="s">
        <v>3662</v>
      </c>
      <c r="G1423" s="33" t="s">
        <v>40</v>
      </c>
      <c r="H1423" s="31">
        <v>0</v>
      </c>
      <c r="I1423" s="33" t="s">
        <v>41</v>
      </c>
      <c r="J1423" s="33" t="s">
        <v>42</v>
      </c>
      <c r="K1423" s="33" t="s">
        <v>180</v>
      </c>
      <c r="L1423" s="33" t="s">
        <v>300</v>
      </c>
      <c r="M1423" s="33" t="s">
        <v>71</v>
      </c>
      <c r="N1423" s="33" t="s">
        <v>301</v>
      </c>
      <c r="O1423" s="33" t="s">
        <v>113</v>
      </c>
      <c r="P1423" s="33" t="s">
        <v>48</v>
      </c>
      <c r="Q1423" s="33" t="s">
        <v>49</v>
      </c>
      <c r="R1423" s="68">
        <v>2</v>
      </c>
      <c r="S1423" s="59">
        <v>220</v>
      </c>
      <c r="T1423" s="49">
        <f>R1423*S1423</f>
        <v>440</v>
      </c>
      <c r="U1423" s="49">
        <f t="shared" si="69"/>
        <v>492.80000000000007</v>
      </c>
      <c r="V1423" s="71"/>
      <c r="W1423" s="33">
        <v>2016</v>
      </c>
      <c r="X1423" s="96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</row>
    <row r="1424" spans="1:102" ht="50.1" customHeight="1">
      <c r="A1424" s="30" t="s">
        <v>3664</v>
      </c>
      <c r="B1424" s="31" t="s">
        <v>35</v>
      </c>
      <c r="C1424" s="32" t="s">
        <v>3659</v>
      </c>
      <c r="D1424" s="32" t="s">
        <v>3660</v>
      </c>
      <c r="E1424" s="32" t="s">
        <v>3661</v>
      </c>
      <c r="F1424" s="32" t="s">
        <v>3665</v>
      </c>
      <c r="G1424" s="33" t="s">
        <v>40</v>
      </c>
      <c r="H1424" s="34">
        <v>0</v>
      </c>
      <c r="I1424" s="33" t="s">
        <v>41</v>
      </c>
      <c r="J1424" s="33" t="s">
        <v>42</v>
      </c>
      <c r="K1424" s="33" t="s">
        <v>70</v>
      </c>
      <c r="L1424" s="33" t="s">
        <v>300</v>
      </c>
      <c r="M1424" s="33" t="s">
        <v>71</v>
      </c>
      <c r="N1424" s="33" t="s">
        <v>301</v>
      </c>
      <c r="O1424" s="33" t="s">
        <v>73</v>
      </c>
      <c r="P1424" s="33" t="s">
        <v>48</v>
      </c>
      <c r="Q1424" s="33" t="s">
        <v>49</v>
      </c>
      <c r="R1424" s="35">
        <v>7</v>
      </c>
      <c r="S1424" s="35">
        <v>150</v>
      </c>
      <c r="T1424" s="36">
        <v>0</v>
      </c>
      <c r="U1424" s="37">
        <f t="shared" si="69"/>
        <v>0</v>
      </c>
      <c r="V1424" s="38" t="s">
        <v>50</v>
      </c>
      <c r="W1424" s="33">
        <v>2016</v>
      </c>
      <c r="X1424" s="39">
        <v>11</v>
      </c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</row>
    <row r="1425" spans="1:102" s="147" customFormat="1" ht="50.1" customHeight="1">
      <c r="A1425" s="46" t="s">
        <v>3666</v>
      </c>
      <c r="B1425" s="31" t="s">
        <v>35</v>
      </c>
      <c r="C1425" s="47" t="s">
        <v>3659</v>
      </c>
      <c r="D1425" s="47" t="s">
        <v>3660</v>
      </c>
      <c r="E1425" s="47" t="s">
        <v>3661</v>
      </c>
      <c r="F1425" s="47" t="s">
        <v>3665</v>
      </c>
      <c r="G1425" s="33" t="s">
        <v>40</v>
      </c>
      <c r="H1425" s="31">
        <v>0</v>
      </c>
      <c r="I1425" s="33" t="s">
        <v>41</v>
      </c>
      <c r="J1425" s="33" t="s">
        <v>42</v>
      </c>
      <c r="K1425" s="33" t="s">
        <v>180</v>
      </c>
      <c r="L1425" s="33" t="s">
        <v>300</v>
      </c>
      <c r="M1425" s="33" t="s">
        <v>71</v>
      </c>
      <c r="N1425" s="33" t="s">
        <v>301</v>
      </c>
      <c r="O1425" s="33" t="s">
        <v>113</v>
      </c>
      <c r="P1425" s="33" t="s">
        <v>48</v>
      </c>
      <c r="Q1425" s="33" t="s">
        <v>49</v>
      </c>
      <c r="R1425" s="68">
        <v>7</v>
      </c>
      <c r="S1425" s="59">
        <v>150</v>
      </c>
      <c r="T1425" s="49">
        <f>R1425*S1425</f>
        <v>1050</v>
      </c>
      <c r="U1425" s="49">
        <f>T1425*1.12</f>
        <v>1176</v>
      </c>
      <c r="V1425" s="71"/>
      <c r="W1425" s="33">
        <v>2016</v>
      </c>
      <c r="X1425" s="96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</row>
    <row r="1426" spans="1:102" ht="50.1" customHeight="1">
      <c r="A1426" s="30" t="s">
        <v>3667</v>
      </c>
      <c r="B1426" s="31" t="s">
        <v>35</v>
      </c>
      <c r="C1426" s="32" t="s">
        <v>3659</v>
      </c>
      <c r="D1426" s="32" t="s">
        <v>3660</v>
      </c>
      <c r="E1426" s="32" t="s">
        <v>3661</v>
      </c>
      <c r="F1426" s="32" t="s">
        <v>3668</v>
      </c>
      <c r="G1426" s="33" t="s">
        <v>40</v>
      </c>
      <c r="H1426" s="34">
        <v>0</v>
      </c>
      <c r="I1426" s="33" t="s">
        <v>41</v>
      </c>
      <c r="J1426" s="33" t="s">
        <v>42</v>
      </c>
      <c r="K1426" s="33" t="s">
        <v>70</v>
      </c>
      <c r="L1426" s="33" t="s">
        <v>300</v>
      </c>
      <c r="M1426" s="33" t="s">
        <v>71</v>
      </c>
      <c r="N1426" s="33" t="s">
        <v>301</v>
      </c>
      <c r="O1426" s="33" t="s">
        <v>73</v>
      </c>
      <c r="P1426" s="33" t="s">
        <v>48</v>
      </c>
      <c r="Q1426" s="33" t="s">
        <v>49</v>
      </c>
      <c r="R1426" s="35">
        <v>2</v>
      </c>
      <c r="S1426" s="35">
        <v>140</v>
      </c>
      <c r="T1426" s="36">
        <v>0</v>
      </c>
      <c r="U1426" s="37">
        <f t="shared" si="69"/>
        <v>0</v>
      </c>
      <c r="V1426" s="38" t="s">
        <v>50</v>
      </c>
      <c r="W1426" s="33">
        <v>2016</v>
      </c>
      <c r="X1426" s="39">
        <v>11</v>
      </c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</row>
    <row r="1427" spans="1:102" s="147" customFormat="1" ht="50.1" customHeight="1">
      <c r="A1427" s="46" t="s">
        <v>3669</v>
      </c>
      <c r="B1427" s="31" t="s">
        <v>35</v>
      </c>
      <c r="C1427" s="47" t="s">
        <v>3659</v>
      </c>
      <c r="D1427" s="47" t="s">
        <v>3660</v>
      </c>
      <c r="E1427" s="47" t="s">
        <v>3661</v>
      </c>
      <c r="F1427" s="47" t="s">
        <v>3668</v>
      </c>
      <c r="G1427" s="33" t="s">
        <v>40</v>
      </c>
      <c r="H1427" s="31">
        <v>0</v>
      </c>
      <c r="I1427" s="33" t="s">
        <v>41</v>
      </c>
      <c r="J1427" s="33" t="s">
        <v>42</v>
      </c>
      <c r="K1427" s="33" t="s">
        <v>180</v>
      </c>
      <c r="L1427" s="33" t="s">
        <v>300</v>
      </c>
      <c r="M1427" s="33" t="s">
        <v>71</v>
      </c>
      <c r="N1427" s="33" t="s">
        <v>301</v>
      </c>
      <c r="O1427" s="33" t="s">
        <v>113</v>
      </c>
      <c r="P1427" s="33" t="s">
        <v>48</v>
      </c>
      <c r="Q1427" s="33" t="s">
        <v>49</v>
      </c>
      <c r="R1427" s="68">
        <v>2</v>
      </c>
      <c r="S1427" s="59">
        <v>140</v>
      </c>
      <c r="T1427" s="49">
        <f>R1427*S1427</f>
        <v>280</v>
      </c>
      <c r="U1427" s="49">
        <f>T1427*1.12</f>
        <v>313.60000000000002</v>
      </c>
      <c r="V1427" s="71"/>
      <c r="W1427" s="33">
        <v>2016</v>
      </c>
      <c r="X1427" s="96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</row>
    <row r="1428" spans="1:102" ht="50.1" customHeight="1">
      <c r="A1428" s="30" t="s">
        <v>3670</v>
      </c>
      <c r="B1428" s="31" t="s">
        <v>35</v>
      </c>
      <c r="C1428" s="32" t="s">
        <v>3659</v>
      </c>
      <c r="D1428" s="32" t="s">
        <v>3660</v>
      </c>
      <c r="E1428" s="32" t="s">
        <v>3661</v>
      </c>
      <c r="F1428" s="32" t="s">
        <v>3671</v>
      </c>
      <c r="G1428" s="33" t="s">
        <v>40</v>
      </c>
      <c r="H1428" s="34">
        <v>0</v>
      </c>
      <c r="I1428" s="33" t="s">
        <v>41</v>
      </c>
      <c r="J1428" s="33" t="s">
        <v>42</v>
      </c>
      <c r="K1428" s="33" t="s">
        <v>70</v>
      </c>
      <c r="L1428" s="33" t="s">
        <v>300</v>
      </c>
      <c r="M1428" s="33" t="s">
        <v>71</v>
      </c>
      <c r="N1428" s="33" t="s">
        <v>301</v>
      </c>
      <c r="O1428" s="33" t="s">
        <v>73</v>
      </c>
      <c r="P1428" s="33" t="s">
        <v>48</v>
      </c>
      <c r="Q1428" s="33" t="s">
        <v>49</v>
      </c>
      <c r="R1428" s="35">
        <v>7</v>
      </c>
      <c r="S1428" s="35">
        <v>250</v>
      </c>
      <c r="T1428" s="36">
        <v>0</v>
      </c>
      <c r="U1428" s="37">
        <f t="shared" si="69"/>
        <v>0</v>
      </c>
      <c r="V1428" s="38" t="s">
        <v>50</v>
      </c>
      <c r="W1428" s="33">
        <v>2016</v>
      </c>
      <c r="X1428" s="39">
        <v>11</v>
      </c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</row>
    <row r="1429" spans="1:102" s="147" customFormat="1" ht="50.1" customHeight="1">
      <c r="A1429" s="46" t="s">
        <v>3672</v>
      </c>
      <c r="B1429" s="31" t="s">
        <v>35</v>
      </c>
      <c r="C1429" s="47" t="s">
        <v>3659</v>
      </c>
      <c r="D1429" s="47" t="s">
        <v>3660</v>
      </c>
      <c r="E1429" s="47" t="s">
        <v>3661</v>
      </c>
      <c r="F1429" s="47" t="s">
        <v>3671</v>
      </c>
      <c r="G1429" s="33" t="s">
        <v>40</v>
      </c>
      <c r="H1429" s="31">
        <v>0</v>
      </c>
      <c r="I1429" s="33" t="s">
        <v>41</v>
      </c>
      <c r="J1429" s="33" t="s">
        <v>42</v>
      </c>
      <c r="K1429" s="33" t="s">
        <v>180</v>
      </c>
      <c r="L1429" s="33" t="s">
        <v>300</v>
      </c>
      <c r="M1429" s="33" t="s">
        <v>71</v>
      </c>
      <c r="N1429" s="33" t="s">
        <v>301</v>
      </c>
      <c r="O1429" s="33" t="s">
        <v>113</v>
      </c>
      <c r="P1429" s="33" t="s">
        <v>48</v>
      </c>
      <c r="Q1429" s="33" t="s">
        <v>49</v>
      </c>
      <c r="R1429" s="68">
        <v>7</v>
      </c>
      <c r="S1429" s="59">
        <v>250</v>
      </c>
      <c r="T1429" s="49">
        <f>R1429*S1429</f>
        <v>1750</v>
      </c>
      <c r="U1429" s="49">
        <f>T1429*1.12</f>
        <v>1960.0000000000002</v>
      </c>
      <c r="V1429" s="71"/>
      <c r="W1429" s="33">
        <v>2016</v>
      </c>
      <c r="X1429" s="96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</row>
    <row r="1430" spans="1:102" ht="50.1" customHeight="1">
      <c r="A1430" s="30" t="s">
        <v>3673</v>
      </c>
      <c r="B1430" s="31" t="s">
        <v>35</v>
      </c>
      <c r="C1430" s="32" t="s">
        <v>3674</v>
      </c>
      <c r="D1430" s="32" t="s">
        <v>3675</v>
      </c>
      <c r="E1430" s="32" t="s">
        <v>3676</v>
      </c>
      <c r="F1430" s="32" t="s">
        <v>3677</v>
      </c>
      <c r="G1430" s="33" t="s">
        <v>101</v>
      </c>
      <c r="H1430" s="34">
        <v>10</v>
      </c>
      <c r="I1430" s="33" t="s">
        <v>41</v>
      </c>
      <c r="J1430" s="33" t="s">
        <v>42</v>
      </c>
      <c r="K1430" s="33" t="s">
        <v>43</v>
      </c>
      <c r="L1430" s="33" t="s">
        <v>44</v>
      </c>
      <c r="M1430" s="33" t="s">
        <v>86</v>
      </c>
      <c r="N1430" s="33" t="s">
        <v>893</v>
      </c>
      <c r="O1430" s="33" t="s">
        <v>109</v>
      </c>
      <c r="P1430" s="33" t="s">
        <v>48</v>
      </c>
      <c r="Q1430" s="33" t="s">
        <v>49</v>
      </c>
      <c r="R1430" s="35">
        <v>50</v>
      </c>
      <c r="S1430" s="35">
        <v>350</v>
      </c>
      <c r="T1430" s="36">
        <v>0</v>
      </c>
      <c r="U1430" s="37">
        <f t="shared" si="69"/>
        <v>0</v>
      </c>
      <c r="V1430" s="38" t="s">
        <v>50</v>
      </c>
      <c r="W1430" s="33">
        <v>2016</v>
      </c>
      <c r="X1430" s="39">
        <v>11</v>
      </c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</row>
    <row r="1431" spans="1:102" s="147" customFormat="1" ht="50.1" customHeight="1">
      <c r="A1431" s="46" t="s">
        <v>3678</v>
      </c>
      <c r="B1431" s="31" t="s">
        <v>35</v>
      </c>
      <c r="C1431" s="47" t="s">
        <v>3674</v>
      </c>
      <c r="D1431" s="47" t="s">
        <v>3675</v>
      </c>
      <c r="E1431" s="47" t="s">
        <v>3676</v>
      </c>
      <c r="F1431" s="47" t="s">
        <v>3677</v>
      </c>
      <c r="G1431" s="31" t="s">
        <v>101</v>
      </c>
      <c r="H1431" s="31">
        <v>10</v>
      </c>
      <c r="I1431" s="33">
        <v>590000000</v>
      </c>
      <c r="J1431" s="33" t="s">
        <v>42</v>
      </c>
      <c r="K1431" s="31" t="s">
        <v>172</v>
      </c>
      <c r="L1431" s="33" t="s">
        <v>44</v>
      </c>
      <c r="M1431" s="31" t="s">
        <v>86</v>
      </c>
      <c r="N1431" s="31" t="s">
        <v>46</v>
      </c>
      <c r="O1431" s="33" t="s">
        <v>113</v>
      </c>
      <c r="P1431" s="33">
        <v>796</v>
      </c>
      <c r="Q1431" s="31" t="s">
        <v>49</v>
      </c>
      <c r="R1431" s="48">
        <v>50</v>
      </c>
      <c r="S1431" s="48">
        <v>350</v>
      </c>
      <c r="T1431" s="49">
        <f>R1431*S1431</f>
        <v>17500</v>
      </c>
      <c r="U1431" s="49">
        <f>T1431*1.12</f>
        <v>19600.000000000004</v>
      </c>
      <c r="V1431" s="70"/>
      <c r="W1431" s="33">
        <v>2016</v>
      </c>
      <c r="X1431" s="31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</row>
    <row r="1432" spans="1:102" ht="50.1" customHeight="1">
      <c r="A1432" s="30" t="s">
        <v>3679</v>
      </c>
      <c r="B1432" s="31" t="s">
        <v>35</v>
      </c>
      <c r="C1432" s="32" t="s">
        <v>3680</v>
      </c>
      <c r="D1432" s="32" t="s">
        <v>3675</v>
      </c>
      <c r="E1432" s="32" t="s">
        <v>3681</v>
      </c>
      <c r="F1432" s="32" t="s">
        <v>3682</v>
      </c>
      <c r="G1432" s="33" t="s">
        <v>101</v>
      </c>
      <c r="H1432" s="34">
        <v>10</v>
      </c>
      <c r="I1432" s="33" t="s">
        <v>41</v>
      </c>
      <c r="J1432" s="33" t="s">
        <v>42</v>
      </c>
      <c r="K1432" s="33" t="s">
        <v>43</v>
      </c>
      <c r="L1432" s="33" t="s">
        <v>44</v>
      </c>
      <c r="M1432" s="33" t="s">
        <v>86</v>
      </c>
      <c r="N1432" s="33" t="s">
        <v>893</v>
      </c>
      <c r="O1432" s="33" t="s">
        <v>109</v>
      </c>
      <c r="P1432" s="33" t="s">
        <v>48</v>
      </c>
      <c r="Q1432" s="33" t="s">
        <v>49</v>
      </c>
      <c r="R1432" s="35">
        <v>50</v>
      </c>
      <c r="S1432" s="35">
        <v>320</v>
      </c>
      <c r="T1432" s="36">
        <v>0</v>
      </c>
      <c r="U1432" s="37">
        <f t="shared" si="69"/>
        <v>0</v>
      </c>
      <c r="V1432" s="38" t="s">
        <v>50</v>
      </c>
      <c r="W1432" s="33">
        <v>2016</v>
      </c>
      <c r="X1432" s="39">
        <v>11</v>
      </c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</row>
    <row r="1433" spans="1:102" s="147" customFormat="1" ht="50.1" customHeight="1">
      <c r="A1433" s="46" t="s">
        <v>3683</v>
      </c>
      <c r="B1433" s="31" t="s">
        <v>35</v>
      </c>
      <c r="C1433" s="47" t="s">
        <v>3680</v>
      </c>
      <c r="D1433" s="47" t="s">
        <v>3675</v>
      </c>
      <c r="E1433" s="47" t="s">
        <v>3681</v>
      </c>
      <c r="F1433" s="47" t="s">
        <v>3682</v>
      </c>
      <c r="G1433" s="31" t="s">
        <v>101</v>
      </c>
      <c r="H1433" s="31">
        <v>10</v>
      </c>
      <c r="I1433" s="33">
        <v>590000000</v>
      </c>
      <c r="J1433" s="33" t="s">
        <v>42</v>
      </c>
      <c r="K1433" s="31" t="s">
        <v>172</v>
      </c>
      <c r="L1433" s="33" t="s">
        <v>44</v>
      </c>
      <c r="M1433" s="31" t="s">
        <v>86</v>
      </c>
      <c r="N1433" s="31" t="s">
        <v>46</v>
      </c>
      <c r="O1433" s="33" t="s">
        <v>113</v>
      </c>
      <c r="P1433" s="33">
        <v>796</v>
      </c>
      <c r="Q1433" s="31" t="s">
        <v>49</v>
      </c>
      <c r="R1433" s="48">
        <v>50</v>
      </c>
      <c r="S1433" s="48">
        <v>320</v>
      </c>
      <c r="T1433" s="49">
        <f>R1433*S1433</f>
        <v>16000</v>
      </c>
      <c r="U1433" s="49">
        <f>T1433*1.12</f>
        <v>17920</v>
      </c>
      <c r="V1433" s="70"/>
      <c r="W1433" s="33">
        <v>2016</v>
      </c>
      <c r="X1433" s="31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</row>
    <row r="1434" spans="1:102" ht="50.1" customHeight="1">
      <c r="A1434" s="30" t="s">
        <v>3684</v>
      </c>
      <c r="B1434" s="31" t="s">
        <v>35</v>
      </c>
      <c r="C1434" s="32" t="s">
        <v>3685</v>
      </c>
      <c r="D1434" s="32" t="s">
        <v>3675</v>
      </c>
      <c r="E1434" s="32" t="s">
        <v>3686</v>
      </c>
      <c r="F1434" s="32" t="s">
        <v>3687</v>
      </c>
      <c r="G1434" s="33" t="s">
        <v>101</v>
      </c>
      <c r="H1434" s="34">
        <v>10</v>
      </c>
      <c r="I1434" s="33" t="s">
        <v>41</v>
      </c>
      <c r="J1434" s="33" t="s">
        <v>42</v>
      </c>
      <c r="K1434" s="33" t="s">
        <v>43</v>
      </c>
      <c r="L1434" s="33" t="s">
        <v>44</v>
      </c>
      <c r="M1434" s="33" t="s">
        <v>86</v>
      </c>
      <c r="N1434" s="33" t="s">
        <v>893</v>
      </c>
      <c r="O1434" s="33" t="s">
        <v>109</v>
      </c>
      <c r="P1434" s="33" t="s">
        <v>48</v>
      </c>
      <c r="Q1434" s="33" t="s">
        <v>49</v>
      </c>
      <c r="R1434" s="35">
        <v>50</v>
      </c>
      <c r="S1434" s="35">
        <v>100</v>
      </c>
      <c r="T1434" s="36">
        <v>0</v>
      </c>
      <c r="U1434" s="37">
        <f t="shared" si="69"/>
        <v>0</v>
      </c>
      <c r="V1434" s="38" t="s">
        <v>50</v>
      </c>
      <c r="W1434" s="33">
        <v>2016</v>
      </c>
      <c r="X1434" s="39">
        <v>11</v>
      </c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</row>
    <row r="1435" spans="1:102" s="147" customFormat="1" ht="50.1" customHeight="1">
      <c r="A1435" s="46" t="s">
        <v>3688</v>
      </c>
      <c r="B1435" s="31" t="s">
        <v>35</v>
      </c>
      <c r="C1435" s="47" t="s">
        <v>3685</v>
      </c>
      <c r="D1435" s="47" t="s">
        <v>3675</v>
      </c>
      <c r="E1435" s="47" t="s">
        <v>3686</v>
      </c>
      <c r="F1435" s="47" t="s">
        <v>3687</v>
      </c>
      <c r="G1435" s="31" t="s">
        <v>101</v>
      </c>
      <c r="H1435" s="31">
        <v>10</v>
      </c>
      <c r="I1435" s="33">
        <v>590000000</v>
      </c>
      <c r="J1435" s="33" t="s">
        <v>42</v>
      </c>
      <c r="K1435" s="31" t="s">
        <v>172</v>
      </c>
      <c r="L1435" s="33" t="s">
        <v>44</v>
      </c>
      <c r="M1435" s="31" t="s">
        <v>86</v>
      </c>
      <c r="N1435" s="31" t="s">
        <v>46</v>
      </c>
      <c r="O1435" s="33" t="s">
        <v>113</v>
      </c>
      <c r="P1435" s="33">
        <v>796</v>
      </c>
      <c r="Q1435" s="31" t="s">
        <v>49</v>
      </c>
      <c r="R1435" s="48">
        <v>50</v>
      </c>
      <c r="S1435" s="48">
        <v>100</v>
      </c>
      <c r="T1435" s="49">
        <f>R1435*S1435</f>
        <v>5000</v>
      </c>
      <c r="U1435" s="49">
        <f>T1435*1.12</f>
        <v>5600.0000000000009</v>
      </c>
      <c r="V1435" s="70"/>
      <c r="W1435" s="33">
        <v>2016</v>
      </c>
      <c r="X1435" s="31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</row>
    <row r="1436" spans="1:102" ht="50.1" customHeight="1">
      <c r="A1436" s="30" t="s">
        <v>3689</v>
      </c>
      <c r="B1436" s="31" t="s">
        <v>35</v>
      </c>
      <c r="C1436" s="32" t="s">
        <v>3690</v>
      </c>
      <c r="D1436" s="32" t="s">
        <v>3691</v>
      </c>
      <c r="E1436" s="32" t="s">
        <v>3692</v>
      </c>
      <c r="F1436" s="32" t="s">
        <v>3693</v>
      </c>
      <c r="G1436" s="33" t="s">
        <v>40</v>
      </c>
      <c r="H1436" s="34">
        <v>0</v>
      </c>
      <c r="I1436" s="33" t="s">
        <v>41</v>
      </c>
      <c r="J1436" s="33" t="s">
        <v>42</v>
      </c>
      <c r="K1436" s="33" t="s">
        <v>3694</v>
      </c>
      <c r="L1436" s="33" t="s">
        <v>44</v>
      </c>
      <c r="M1436" s="33" t="s">
        <v>71</v>
      </c>
      <c r="N1436" s="33" t="s">
        <v>282</v>
      </c>
      <c r="O1436" s="33" t="s">
        <v>73</v>
      </c>
      <c r="P1436" s="33" t="s">
        <v>48</v>
      </c>
      <c r="Q1436" s="33" t="s">
        <v>49</v>
      </c>
      <c r="R1436" s="35">
        <v>220</v>
      </c>
      <c r="S1436" s="35">
        <v>715</v>
      </c>
      <c r="T1436" s="36">
        <v>0</v>
      </c>
      <c r="U1436" s="37">
        <v>0</v>
      </c>
      <c r="V1436" s="38" t="s">
        <v>50</v>
      </c>
      <c r="W1436" s="33">
        <v>2016</v>
      </c>
      <c r="X1436" s="39" t="s">
        <v>3695</v>
      </c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</row>
    <row r="1437" spans="1:102" ht="50.1" customHeight="1">
      <c r="A1437" s="30" t="s">
        <v>3696</v>
      </c>
      <c r="B1437" s="31" t="s">
        <v>35</v>
      </c>
      <c r="C1437" s="32" t="s">
        <v>3690</v>
      </c>
      <c r="D1437" s="32" t="s">
        <v>3691</v>
      </c>
      <c r="E1437" s="32" t="s">
        <v>3692</v>
      </c>
      <c r="F1437" s="32" t="s">
        <v>3693</v>
      </c>
      <c r="G1437" s="33" t="s">
        <v>40</v>
      </c>
      <c r="H1437" s="34">
        <v>0</v>
      </c>
      <c r="I1437" s="33" t="s">
        <v>41</v>
      </c>
      <c r="J1437" s="33" t="s">
        <v>42</v>
      </c>
      <c r="K1437" s="33" t="s">
        <v>3697</v>
      </c>
      <c r="L1437" s="33" t="s">
        <v>44</v>
      </c>
      <c r="M1437" s="33" t="s">
        <v>45</v>
      </c>
      <c r="N1437" s="33" t="s">
        <v>3698</v>
      </c>
      <c r="O1437" s="33" t="s">
        <v>3699</v>
      </c>
      <c r="P1437" s="33" t="s">
        <v>48</v>
      </c>
      <c r="Q1437" s="33" t="s">
        <v>49</v>
      </c>
      <c r="R1437" s="35">
        <v>220</v>
      </c>
      <c r="S1437" s="35">
        <v>715</v>
      </c>
      <c r="T1437" s="36">
        <f>R1437*S1437</f>
        <v>157300</v>
      </c>
      <c r="U1437" s="37">
        <f t="shared" ref="U1437:U1444" si="70">T1437*1.12</f>
        <v>176176.00000000003</v>
      </c>
      <c r="V1437" s="38" t="s">
        <v>50</v>
      </c>
      <c r="W1437" s="33">
        <v>2016</v>
      </c>
      <c r="X1437" s="39" t="s">
        <v>50</v>
      </c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</row>
    <row r="1438" spans="1:102" ht="50.1" customHeight="1">
      <c r="A1438" s="30" t="s">
        <v>3700</v>
      </c>
      <c r="B1438" s="31" t="s">
        <v>35</v>
      </c>
      <c r="C1438" s="32" t="s">
        <v>3701</v>
      </c>
      <c r="D1438" s="32" t="s">
        <v>3702</v>
      </c>
      <c r="E1438" s="32" t="s">
        <v>486</v>
      </c>
      <c r="F1438" s="32" t="s">
        <v>3703</v>
      </c>
      <c r="G1438" s="33" t="s">
        <v>40</v>
      </c>
      <c r="H1438" s="34">
        <v>0</v>
      </c>
      <c r="I1438" s="33" t="s">
        <v>41</v>
      </c>
      <c r="J1438" s="33" t="s">
        <v>42</v>
      </c>
      <c r="K1438" s="33" t="s">
        <v>70</v>
      </c>
      <c r="L1438" s="33" t="s">
        <v>300</v>
      </c>
      <c r="M1438" s="33" t="s">
        <v>71</v>
      </c>
      <c r="N1438" s="33" t="s">
        <v>301</v>
      </c>
      <c r="O1438" s="33" t="s">
        <v>73</v>
      </c>
      <c r="P1438" s="33" t="s">
        <v>48</v>
      </c>
      <c r="Q1438" s="33" t="s">
        <v>49</v>
      </c>
      <c r="R1438" s="35">
        <v>3</v>
      </c>
      <c r="S1438" s="35">
        <v>22500</v>
      </c>
      <c r="T1438" s="36">
        <v>0</v>
      </c>
      <c r="U1438" s="37">
        <f t="shared" si="70"/>
        <v>0</v>
      </c>
      <c r="V1438" s="38" t="s">
        <v>50</v>
      </c>
      <c r="W1438" s="33">
        <v>2016</v>
      </c>
      <c r="X1438" s="39">
        <v>11</v>
      </c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</row>
    <row r="1439" spans="1:102" s="147" customFormat="1" ht="50.1" customHeight="1">
      <c r="A1439" s="46" t="s">
        <v>3704</v>
      </c>
      <c r="B1439" s="31" t="s">
        <v>35</v>
      </c>
      <c r="C1439" s="47" t="s">
        <v>3701</v>
      </c>
      <c r="D1439" s="47" t="s">
        <v>3702</v>
      </c>
      <c r="E1439" s="47" t="s">
        <v>486</v>
      </c>
      <c r="F1439" s="47" t="s">
        <v>3703</v>
      </c>
      <c r="G1439" s="33" t="s">
        <v>40</v>
      </c>
      <c r="H1439" s="31">
        <v>0</v>
      </c>
      <c r="I1439" s="33" t="s">
        <v>41</v>
      </c>
      <c r="J1439" s="33" t="s">
        <v>42</v>
      </c>
      <c r="K1439" s="33" t="s">
        <v>180</v>
      </c>
      <c r="L1439" s="33" t="s">
        <v>300</v>
      </c>
      <c r="M1439" s="33" t="s">
        <v>71</v>
      </c>
      <c r="N1439" s="33" t="s">
        <v>301</v>
      </c>
      <c r="O1439" s="33" t="s">
        <v>113</v>
      </c>
      <c r="P1439" s="33" t="s">
        <v>48</v>
      </c>
      <c r="Q1439" s="33" t="s">
        <v>49</v>
      </c>
      <c r="R1439" s="68">
        <v>3</v>
      </c>
      <c r="S1439" s="59">
        <v>22500</v>
      </c>
      <c r="T1439" s="49">
        <f>R1439*S1439</f>
        <v>67500</v>
      </c>
      <c r="U1439" s="49">
        <f t="shared" si="70"/>
        <v>75600</v>
      </c>
      <c r="V1439" s="71"/>
      <c r="W1439" s="33">
        <v>2016</v>
      </c>
      <c r="X1439" s="96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</row>
    <row r="1440" spans="1:102" ht="50.1" customHeight="1">
      <c r="A1440" s="30" t="s">
        <v>3705</v>
      </c>
      <c r="B1440" s="31" t="s">
        <v>35</v>
      </c>
      <c r="C1440" s="32" t="s">
        <v>3706</v>
      </c>
      <c r="D1440" s="32" t="s">
        <v>3707</v>
      </c>
      <c r="E1440" s="32" t="s">
        <v>3708</v>
      </c>
      <c r="F1440" s="32" t="s">
        <v>3709</v>
      </c>
      <c r="G1440" s="33" t="s">
        <v>101</v>
      </c>
      <c r="H1440" s="34">
        <v>10</v>
      </c>
      <c r="I1440" s="33" t="s">
        <v>41</v>
      </c>
      <c r="J1440" s="33" t="s">
        <v>42</v>
      </c>
      <c r="K1440" s="33" t="s">
        <v>198</v>
      </c>
      <c r="L1440" s="33" t="s">
        <v>44</v>
      </c>
      <c r="M1440" s="33" t="s">
        <v>86</v>
      </c>
      <c r="N1440" s="33" t="s">
        <v>199</v>
      </c>
      <c r="O1440" s="33" t="s">
        <v>200</v>
      </c>
      <c r="P1440" s="33" t="s">
        <v>48</v>
      </c>
      <c r="Q1440" s="33" t="s">
        <v>49</v>
      </c>
      <c r="R1440" s="35">
        <v>32</v>
      </c>
      <c r="S1440" s="35">
        <v>950</v>
      </c>
      <c r="T1440" s="36">
        <v>0</v>
      </c>
      <c r="U1440" s="37">
        <f t="shared" si="70"/>
        <v>0</v>
      </c>
      <c r="V1440" s="38" t="s">
        <v>50</v>
      </c>
      <c r="W1440" s="33">
        <v>2016</v>
      </c>
      <c r="X1440" s="39">
        <v>11</v>
      </c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</row>
    <row r="1441" spans="1:102" s="147" customFormat="1" ht="50.1" customHeight="1">
      <c r="A1441" s="46" t="s">
        <v>3710</v>
      </c>
      <c r="B1441" s="31" t="s">
        <v>35</v>
      </c>
      <c r="C1441" s="47" t="s">
        <v>3706</v>
      </c>
      <c r="D1441" s="47" t="s">
        <v>3707</v>
      </c>
      <c r="E1441" s="47" t="s">
        <v>3708</v>
      </c>
      <c r="F1441" s="47" t="s">
        <v>3711</v>
      </c>
      <c r="G1441" s="31" t="s">
        <v>101</v>
      </c>
      <c r="H1441" s="31">
        <v>10</v>
      </c>
      <c r="I1441" s="33">
        <v>590000000</v>
      </c>
      <c r="J1441" s="33" t="s">
        <v>42</v>
      </c>
      <c r="K1441" s="31" t="s">
        <v>202</v>
      </c>
      <c r="L1441" s="33" t="s">
        <v>44</v>
      </c>
      <c r="M1441" s="31" t="s">
        <v>86</v>
      </c>
      <c r="N1441" s="31" t="s">
        <v>46</v>
      </c>
      <c r="O1441" s="60" t="s">
        <v>164</v>
      </c>
      <c r="P1441" s="33">
        <v>796</v>
      </c>
      <c r="Q1441" s="31" t="s">
        <v>49</v>
      </c>
      <c r="R1441" s="48">
        <v>32</v>
      </c>
      <c r="S1441" s="48">
        <v>950</v>
      </c>
      <c r="T1441" s="49">
        <f>R1441*S1441</f>
        <v>30400</v>
      </c>
      <c r="U1441" s="49">
        <f t="shared" si="70"/>
        <v>34048</v>
      </c>
      <c r="V1441" s="70"/>
      <c r="W1441" s="33">
        <v>2016</v>
      </c>
      <c r="X1441" s="31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</row>
    <row r="1442" spans="1:102" ht="50.1" customHeight="1">
      <c r="A1442" s="30" t="s">
        <v>3712</v>
      </c>
      <c r="B1442" s="31" t="s">
        <v>35</v>
      </c>
      <c r="C1442" s="32" t="s">
        <v>3706</v>
      </c>
      <c r="D1442" s="32" t="s">
        <v>3707</v>
      </c>
      <c r="E1442" s="32" t="s">
        <v>3708</v>
      </c>
      <c r="F1442" s="32" t="s">
        <v>3713</v>
      </c>
      <c r="G1442" s="33" t="s">
        <v>40</v>
      </c>
      <c r="H1442" s="34">
        <v>0</v>
      </c>
      <c r="I1442" s="33" t="s">
        <v>41</v>
      </c>
      <c r="J1442" s="33" t="s">
        <v>42</v>
      </c>
      <c r="K1442" s="33" t="s">
        <v>222</v>
      </c>
      <c r="L1442" s="33" t="s">
        <v>44</v>
      </c>
      <c r="M1442" s="33" t="s">
        <v>86</v>
      </c>
      <c r="N1442" s="33" t="s">
        <v>312</v>
      </c>
      <c r="O1442" s="33" t="s">
        <v>58</v>
      </c>
      <c r="P1442" s="33" t="s">
        <v>48</v>
      </c>
      <c r="Q1442" s="33" t="s">
        <v>49</v>
      </c>
      <c r="R1442" s="35">
        <v>130</v>
      </c>
      <c r="S1442" s="35">
        <v>2302.73</v>
      </c>
      <c r="T1442" s="36">
        <v>0</v>
      </c>
      <c r="U1442" s="37">
        <f t="shared" si="70"/>
        <v>0</v>
      </c>
      <c r="V1442" s="38" t="s">
        <v>50</v>
      </c>
      <c r="W1442" s="33">
        <v>2016</v>
      </c>
      <c r="X1442" s="39">
        <v>11</v>
      </c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</row>
    <row r="1443" spans="1:102" s="147" customFormat="1" ht="50.1" customHeight="1">
      <c r="A1443" s="46" t="s">
        <v>3714</v>
      </c>
      <c r="B1443" s="31" t="s">
        <v>35</v>
      </c>
      <c r="C1443" s="47" t="s">
        <v>3706</v>
      </c>
      <c r="D1443" s="47" t="s">
        <v>3707</v>
      </c>
      <c r="E1443" s="47" t="s">
        <v>3708</v>
      </c>
      <c r="F1443" s="47" t="s">
        <v>3713</v>
      </c>
      <c r="G1443" s="31" t="s">
        <v>40</v>
      </c>
      <c r="H1443" s="31">
        <v>0</v>
      </c>
      <c r="I1443" s="33">
        <v>590000000</v>
      </c>
      <c r="J1443" s="33" t="s">
        <v>42</v>
      </c>
      <c r="K1443" s="31" t="s">
        <v>1288</v>
      </c>
      <c r="L1443" s="33" t="s">
        <v>44</v>
      </c>
      <c r="M1443" s="31" t="s">
        <v>86</v>
      </c>
      <c r="N1443" s="31" t="s">
        <v>523</v>
      </c>
      <c r="O1443" s="31" t="s">
        <v>481</v>
      </c>
      <c r="P1443" s="33">
        <v>796</v>
      </c>
      <c r="Q1443" s="31" t="s">
        <v>49</v>
      </c>
      <c r="R1443" s="48">
        <v>130</v>
      </c>
      <c r="S1443" s="48">
        <v>2302.73</v>
      </c>
      <c r="T1443" s="49">
        <f>R1443*S1443</f>
        <v>299354.90000000002</v>
      </c>
      <c r="U1443" s="49">
        <f t="shared" si="70"/>
        <v>335277.48800000007</v>
      </c>
      <c r="V1443" s="70"/>
      <c r="W1443" s="33">
        <v>2016</v>
      </c>
      <c r="X1443" s="31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</row>
    <row r="1444" spans="1:102" ht="50.1" customHeight="1">
      <c r="A1444" s="30" t="s">
        <v>3715</v>
      </c>
      <c r="B1444" s="31" t="s">
        <v>35</v>
      </c>
      <c r="C1444" s="32" t="s">
        <v>3716</v>
      </c>
      <c r="D1444" s="32" t="s">
        <v>3707</v>
      </c>
      <c r="E1444" s="32" t="s">
        <v>3717</v>
      </c>
      <c r="F1444" s="32" t="s">
        <v>83</v>
      </c>
      <c r="G1444" s="33" t="s">
        <v>40</v>
      </c>
      <c r="H1444" s="34">
        <v>0</v>
      </c>
      <c r="I1444" s="33" t="s">
        <v>41</v>
      </c>
      <c r="J1444" s="33" t="s">
        <v>42</v>
      </c>
      <c r="K1444" s="33" t="s">
        <v>3718</v>
      </c>
      <c r="L1444" s="33" t="s">
        <v>85</v>
      </c>
      <c r="M1444" s="33" t="s">
        <v>86</v>
      </c>
      <c r="N1444" s="33" t="s">
        <v>87</v>
      </c>
      <c r="O1444" s="33" t="s">
        <v>88</v>
      </c>
      <c r="P1444" s="33" t="s">
        <v>48</v>
      </c>
      <c r="Q1444" s="33" t="s">
        <v>49</v>
      </c>
      <c r="R1444" s="35">
        <v>20</v>
      </c>
      <c r="S1444" s="35">
        <v>600</v>
      </c>
      <c r="T1444" s="49">
        <f>R1444*S1444</f>
        <v>12000</v>
      </c>
      <c r="U1444" s="37">
        <f t="shared" si="70"/>
        <v>13440.000000000002</v>
      </c>
      <c r="V1444" s="38" t="s">
        <v>50</v>
      </c>
      <c r="W1444" s="33">
        <v>2016</v>
      </c>
      <c r="X1444" s="39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</row>
    <row r="1445" spans="1:102" ht="50.1" customHeight="1">
      <c r="A1445" s="30" t="s">
        <v>3719</v>
      </c>
      <c r="B1445" s="31" t="s">
        <v>35</v>
      </c>
      <c r="C1445" s="32" t="s">
        <v>3720</v>
      </c>
      <c r="D1445" s="32" t="s">
        <v>3721</v>
      </c>
      <c r="E1445" s="32" t="s">
        <v>3722</v>
      </c>
      <c r="F1445" s="32" t="s">
        <v>3723</v>
      </c>
      <c r="G1445" s="33" t="s">
        <v>40</v>
      </c>
      <c r="H1445" s="34">
        <v>0</v>
      </c>
      <c r="I1445" s="33" t="s">
        <v>41</v>
      </c>
      <c r="J1445" s="33" t="s">
        <v>42</v>
      </c>
      <c r="K1445" s="33" t="s">
        <v>435</v>
      </c>
      <c r="L1445" s="33" t="s">
        <v>44</v>
      </c>
      <c r="M1445" s="33" t="s">
        <v>86</v>
      </c>
      <c r="N1445" s="33" t="s">
        <v>436</v>
      </c>
      <c r="O1445" s="33" t="s">
        <v>58</v>
      </c>
      <c r="P1445" s="33" t="s">
        <v>48</v>
      </c>
      <c r="Q1445" s="33" t="s">
        <v>49</v>
      </c>
      <c r="R1445" s="35">
        <v>500</v>
      </c>
      <c r="S1445" s="35">
        <v>460</v>
      </c>
      <c r="T1445" s="36">
        <v>0</v>
      </c>
      <c r="U1445" s="37">
        <v>0</v>
      </c>
      <c r="V1445" s="38" t="s">
        <v>50</v>
      </c>
      <c r="W1445" s="33">
        <v>2016</v>
      </c>
      <c r="X1445" s="39" t="s">
        <v>3724</v>
      </c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</row>
    <row r="1446" spans="1:102" ht="50.1" customHeight="1">
      <c r="A1446" s="30" t="s">
        <v>3725</v>
      </c>
      <c r="B1446" s="31" t="s">
        <v>35</v>
      </c>
      <c r="C1446" s="32" t="s">
        <v>3720</v>
      </c>
      <c r="D1446" s="32" t="s">
        <v>3721</v>
      </c>
      <c r="E1446" s="32" t="s">
        <v>3722</v>
      </c>
      <c r="F1446" s="32" t="s">
        <v>3726</v>
      </c>
      <c r="G1446" s="33" t="s">
        <v>101</v>
      </c>
      <c r="H1446" s="34">
        <v>30</v>
      </c>
      <c r="I1446" s="33" t="s">
        <v>41</v>
      </c>
      <c r="J1446" s="33" t="s">
        <v>42</v>
      </c>
      <c r="K1446" s="33" t="s">
        <v>3727</v>
      </c>
      <c r="L1446" s="33" t="s">
        <v>44</v>
      </c>
      <c r="M1446" s="33" t="s">
        <v>86</v>
      </c>
      <c r="N1446" s="33" t="s">
        <v>223</v>
      </c>
      <c r="O1446" s="33" t="s">
        <v>58</v>
      </c>
      <c r="P1446" s="33" t="s">
        <v>48</v>
      </c>
      <c r="Q1446" s="33" t="s">
        <v>49</v>
      </c>
      <c r="R1446" s="35">
        <v>500</v>
      </c>
      <c r="S1446" s="35">
        <v>460</v>
      </c>
      <c r="T1446" s="36">
        <f t="shared" ref="T1446:T1453" si="71">R1446*S1446</f>
        <v>230000</v>
      </c>
      <c r="U1446" s="37">
        <f t="shared" ref="U1446:U1453" si="72">T1446*1.12</f>
        <v>257600.00000000003</v>
      </c>
      <c r="V1446" s="38" t="s">
        <v>50</v>
      </c>
      <c r="W1446" s="33">
        <v>2016</v>
      </c>
      <c r="X1446" s="39" t="s">
        <v>50</v>
      </c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  <c r="CR1446" s="29"/>
      <c r="CS1446" s="29"/>
      <c r="CT1446" s="29"/>
      <c r="CU1446" s="29"/>
      <c r="CV1446" s="29"/>
      <c r="CW1446" s="29"/>
      <c r="CX1446" s="29"/>
    </row>
    <row r="1447" spans="1:102" ht="50.1" customHeight="1">
      <c r="A1447" s="30" t="s">
        <v>3728</v>
      </c>
      <c r="B1447" s="31" t="s">
        <v>35</v>
      </c>
      <c r="C1447" s="32" t="s">
        <v>3729</v>
      </c>
      <c r="D1447" s="32" t="s">
        <v>3730</v>
      </c>
      <c r="E1447" s="32" t="s">
        <v>3731</v>
      </c>
      <c r="F1447" s="32" t="s">
        <v>3732</v>
      </c>
      <c r="G1447" s="33" t="s">
        <v>40</v>
      </c>
      <c r="H1447" s="34">
        <v>0</v>
      </c>
      <c r="I1447" s="33" t="s">
        <v>41</v>
      </c>
      <c r="J1447" s="33" t="s">
        <v>42</v>
      </c>
      <c r="K1447" s="33" t="s">
        <v>222</v>
      </c>
      <c r="L1447" s="33" t="s">
        <v>44</v>
      </c>
      <c r="M1447" s="33" t="s">
        <v>86</v>
      </c>
      <c r="N1447" s="33" t="s">
        <v>312</v>
      </c>
      <c r="O1447" s="33" t="s">
        <v>58</v>
      </c>
      <c r="P1447" s="33" t="s">
        <v>48</v>
      </c>
      <c r="Q1447" s="33" t="s">
        <v>49</v>
      </c>
      <c r="R1447" s="35">
        <v>3000</v>
      </c>
      <c r="S1447" s="35">
        <v>1.18</v>
      </c>
      <c r="T1447" s="36">
        <v>0</v>
      </c>
      <c r="U1447" s="37">
        <f t="shared" si="72"/>
        <v>0</v>
      </c>
      <c r="V1447" s="38" t="s">
        <v>50</v>
      </c>
      <c r="W1447" s="33">
        <v>2016</v>
      </c>
      <c r="X1447" s="39">
        <v>11</v>
      </c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</row>
    <row r="1448" spans="1:102" s="147" customFormat="1" ht="50.1" customHeight="1">
      <c r="A1448" s="46" t="s">
        <v>3733</v>
      </c>
      <c r="B1448" s="31" t="s">
        <v>35</v>
      </c>
      <c r="C1448" s="47" t="s">
        <v>3729</v>
      </c>
      <c r="D1448" s="47" t="s">
        <v>3730</v>
      </c>
      <c r="E1448" s="47" t="s">
        <v>3731</v>
      </c>
      <c r="F1448" s="47" t="s">
        <v>3734</v>
      </c>
      <c r="G1448" s="31" t="s">
        <v>40</v>
      </c>
      <c r="H1448" s="31">
        <v>0</v>
      </c>
      <c r="I1448" s="33">
        <v>590000000</v>
      </c>
      <c r="J1448" s="33" t="s">
        <v>42</v>
      </c>
      <c r="K1448" s="31" t="s">
        <v>1288</v>
      </c>
      <c r="L1448" s="33" t="s">
        <v>44</v>
      </c>
      <c r="M1448" s="31" t="s">
        <v>86</v>
      </c>
      <c r="N1448" s="31" t="s">
        <v>523</v>
      </c>
      <c r="O1448" s="31" t="s">
        <v>481</v>
      </c>
      <c r="P1448" s="33">
        <v>796</v>
      </c>
      <c r="Q1448" s="31" t="s">
        <v>49</v>
      </c>
      <c r="R1448" s="48">
        <v>3000</v>
      </c>
      <c r="S1448" s="48">
        <v>1.18</v>
      </c>
      <c r="T1448" s="49">
        <f>R1448*S1448</f>
        <v>3540</v>
      </c>
      <c r="U1448" s="49">
        <f>T1448*1.12</f>
        <v>3964.8</v>
      </c>
      <c r="V1448" s="70"/>
      <c r="W1448" s="33">
        <v>2016</v>
      </c>
      <c r="X1448" s="31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</row>
    <row r="1449" spans="1:102" ht="50.1" customHeight="1">
      <c r="A1449" s="30" t="s">
        <v>3735</v>
      </c>
      <c r="B1449" s="31" t="s">
        <v>35</v>
      </c>
      <c r="C1449" s="32" t="s">
        <v>3736</v>
      </c>
      <c r="D1449" s="32" t="s">
        <v>3737</v>
      </c>
      <c r="E1449" s="32" t="s">
        <v>3738</v>
      </c>
      <c r="F1449" s="32" t="s">
        <v>3739</v>
      </c>
      <c r="G1449" s="33" t="s">
        <v>101</v>
      </c>
      <c r="H1449" s="34">
        <v>10</v>
      </c>
      <c r="I1449" s="33" t="s">
        <v>41</v>
      </c>
      <c r="J1449" s="33" t="s">
        <v>42</v>
      </c>
      <c r="K1449" s="33" t="s">
        <v>198</v>
      </c>
      <c r="L1449" s="33" t="s">
        <v>44</v>
      </c>
      <c r="M1449" s="33" t="s">
        <v>86</v>
      </c>
      <c r="N1449" s="33" t="s">
        <v>199</v>
      </c>
      <c r="O1449" s="33" t="s">
        <v>200</v>
      </c>
      <c r="P1449" s="33" t="s">
        <v>48</v>
      </c>
      <c r="Q1449" s="33" t="s">
        <v>49</v>
      </c>
      <c r="R1449" s="35">
        <v>100</v>
      </c>
      <c r="S1449" s="35">
        <v>1263.5999999999999</v>
      </c>
      <c r="T1449" s="36">
        <v>0</v>
      </c>
      <c r="U1449" s="37">
        <f>T1449*1.12</f>
        <v>0</v>
      </c>
      <c r="V1449" s="38" t="s">
        <v>50</v>
      </c>
      <c r="W1449" s="33">
        <v>2016</v>
      </c>
      <c r="X1449" s="39">
        <v>11</v>
      </c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</row>
    <row r="1450" spans="1:102" s="147" customFormat="1" ht="50.1" customHeight="1">
      <c r="A1450" s="46" t="s">
        <v>3740</v>
      </c>
      <c r="B1450" s="31" t="s">
        <v>35</v>
      </c>
      <c r="C1450" s="47" t="s">
        <v>3736</v>
      </c>
      <c r="D1450" s="47" t="s">
        <v>3737</v>
      </c>
      <c r="E1450" s="47" t="s">
        <v>3738</v>
      </c>
      <c r="F1450" s="47" t="s">
        <v>3739</v>
      </c>
      <c r="G1450" s="31" t="s">
        <v>101</v>
      </c>
      <c r="H1450" s="31">
        <v>10</v>
      </c>
      <c r="I1450" s="33">
        <v>590000000</v>
      </c>
      <c r="J1450" s="33" t="s">
        <v>42</v>
      </c>
      <c r="K1450" s="31" t="s">
        <v>202</v>
      </c>
      <c r="L1450" s="33" t="s">
        <v>44</v>
      </c>
      <c r="M1450" s="31" t="s">
        <v>86</v>
      </c>
      <c r="N1450" s="31" t="s">
        <v>46</v>
      </c>
      <c r="O1450" s="60" t="s">
        <v>164</v>
      </c>
      <c r="P1450" s="33" t="s">
        <v>48</v>
      </c>
      <c r="Q1450" s="31" t="s">
        <v>49</v>
      </c>
      <c r="R1450" s="48">
        <v>100</v>
      </c>
      <c r="S1450" s="48">
        <v>1263.6000000000001</v>
      </c>
      <c r="T1450" s="49">
        <f t="shared" si="71"/>
        <v>126360.00000000001</v>
      </c>
      <c r="U1450" s="49">
        <f t="shared" si="72"/>
        <v>141523.20000000004</v>
      </c>
      <c r="V1450" s="70"/>
      <c r="W1450" s="33">
        <v>2016</v>
      </c>
      <c r="X1450" s="31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</row>
    <row r="1451" spans="1:102" ht="50.1" customHeight="1">
      <c r="A1451" s="30" t="s">
        <v>3741</v>
      </c>
      <c r="B1451" s="31" t="s">
        <v>35</v>
      </c>
      <c r="C1451" s="32" t="s">
        <v>3742</v>
      </c>
      <c r="D1451" s="32" t="s">
        <v>3743</v>
      </c>
      <c r="E1451" s="32" t="s">
        <v>3744</v>
      </c>
      <c r="F1451" s="32" t="s">
        <v>1934</v>
      </c>
      <c r="G1451" s="33" t="s">
        <v>40</v>
      </c>
      <c r="H1451" s="34">
        <v>0</v>
      </c>
      <c r="I1451" s="33" t="s">
        <v>41</v>
      </c>
      <c r="J1451" s="33" t="s">
        <v>42</v>
      </c>
      <c r="K1451" s="33" t="s">
        <v>1602</v>
      </c>
      <c r="L1451" s="33" t="s">
        <v>44</v>
      </c>
      <c r="M1451" s="33" t="s">
        <v>71</v>
      </c>
      <c r="N1451" s="33" t="s">
        <v>282</v>
      </c>
      <c r="O1451" s="33" t="s">
        <v>73</v>
      </c>
      <c r="P1451" s="33" t="s">
        <v>48</v>
      </c>
      <c r="Q1451" s="33" t="s">
        <v>49</v>
      </c>
      <c r="R1451" s="35">
        <v>60</v>
      </c>
      <c r="S1451" s="35">
        <v>39</v>
      </c>
      <c r="T1451" s="36">
        <f t="shared" si="71"/>
        <v>2340</v>
      </c>
      <c r="U1451" s="37">
        <f t="shared" si="72"/>
        <v>2620.8000000000002</v>
      </c>
      <c r="V1451" s="38" t="s">
        <v>50</v>
      </c>
      <c r="W1451" s="33">
        <v>2016</v>
      </c>
      <c r="X1451" s="39" t="s">
        <v>50</v>
      </c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</row>
    <row r="1452" spans="1:102" ht="50.1" customHeight="1">
      <c r="A1452" s="30" t="s">
        <v>3745</v>
      </c>
      <c r="B1452" s="31" t="s">
        <v>35</v>
      </c>
      <c r="C1452" s="32" t="s">
        <v>3746</v>
      </c>
      <c r="D1452" s="32" t="s">
        <v>3743</v>
      </c>
      <c r="E1452" s="32" t="s">
        <v>3747</v>
      </c>
      <c r="F1452" s="32" t="s">
        <v>3748</v>
      </c>
      <c r="G1452" s="33" t="s">
        <v>40</v>
      </c>
      <c r="H1452" s="34">
        <v>0</v>
      </c>
      <c r="I1452" s="33" t="s">
        <v>41</v>
      </c>
      <c r="J1452" s="33" t="s">
        <v>42</v>
      </c>
      <c r="K1452" s="33" t="s">
        <v>1602</v>
      </c>
      <c r="L1452" s="33" t="s">
        <v>44</v>
      </c>
      <c r="M1452" s="33" t="s">
        <v>71</v>
      </c>
      <c r="N1452" s="33" t="s">
        <v>282</v>
      </c>
      <c r="O1452" s="33" t="s">
        <v>73</v>
      </c>
      <c r="P1452" s="33" t="s">
        <v>48</v>
      </c>
      <c r="Q1452" s="33" t="s">
        <v>49</v>
      </c>
      <c r="R1452" s="35">
        <v>120</v>
      </c>
      <c r="S1452" s="35">
        <v>173</v>
      </c>
      <c r="T1452" s="36">
        <f t="shared" si="71"/>
        <v>20760</v>
      </c>
      <c r="U1452" s="37">
        <f t="shared" si="72"/>
        <v>23251.200000000001</v>
      </c>
      <c r="V1452" s="38" t="s">
        <v>50</v>
      </c>
      <c r="W1452" s="33">
        <v>2016</v>
      </c>
      <c r="X1452" s="39" t="s">
        <v>50</v>
      </c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</row>
    <row r="1453" spans="1:102" ht="50.1" customHeight="1">
      <c r="A1453" s="30" t="s">
        <v>3749</v>
      </c>
      <c r="B1453" s="31" t="s">
        <v>35</v>
      </c>
      <c r="C1453" s="32" t="s">
        <v>3750</v>
      </c>
      <c r="D1453" s="32" t="s">
        <v>3743</v>
      </c>
      <c r="E1453" s="32" t="s">
        <v>3751</v>
      </c>
      <c r="F1453" s="32" t="s">
        <v>3752</v>
      </c>
      <c r="G1453" s="33" t="s">
        <v>40</v>
      </c>
      <c r="H1453" s="34">
        <v>0</v>
      </c>
      <c r="I1453" s="33" t="s">
        <v>41</v>
      </c>
      <c r="J1453" s="33" t="s">
        <v>42</v>
      </c>
      <c r="K1453" s="33" t="s">
        <v>1602</v>
      </c>
      <c r="L1453" s="33" t="s">
        <v>44</v>
      </c>
      <c r="M1453" s="33" t="s">
        <v>71</v>
      </c>
      <c r="N1453" s="33" t="s">
        <v>282</v>
      </c>
      <c r="O1453" s="33" t="s">
        <v>73</v>
      </c>
      <c r="P1453" s="33" t="s">
        <v>48</v>
      </c>
      <c r="Q1453" s="33" t="s">
        <v>49</v>
      </c>
      <c r="R1453" s="35">
        <v>70</v>
      </c>
      <c r="S1453" s="35">
        <v>182</v>
      </c>
      <c r="T1453" s="36">
        <f t="shared" si="71"/>
        <v>12740</v>
      </c>
      <c r="U1453" s="37">
        <f t="shared" si="72"/>
        <v>14268.800000000001</v>
      </c>
      <c r="V1453" s="38" t="s">
        <v>50</v>
      </c>
      <c r="W1453" s="33">
        <v>2016</v>
      </c>
      <c r="X1453" s="39" t="s">
        <v>50</v>
      </c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</row>
    <row r="1454" spans="1:102" ht="50.1" customHeight="1">
      <c r="A1454" s="30" t="s">
        <v>3753</v>
      </c>
      <c r="B1454" s="31" t="s">
        <v>35</v>
      </c>
      <c r="C1454" s="32" t="s">
        <v>3754</v>
      </c>
      <c r="D1454" s="32" t="s">
        <v>3743</v>
      </c>
      <c r="E1454" s="32" t="s">
        <v>3755</v>
      </c>
      <c r="F1454" s="32" t="s">
        <v>3756</v>
      </c>
      <c r="G1454" s="33" t="s">
        <v>40</v>
      </c>
      <c r="H1454" s="34">
        <v>0</v>
      </c>
      <c r="I1454" s="33" t="s">
        <v>41</v>
      </c>
      <c r="J1454" s="33" t="s">
        <v>42</v>
      </c>
      <c r="K1454" s="33" t="s">
        <v>56</v>
      </c>
      <c r="L1454" s="33" t="s">
        <v>44</v>
      </c>
      <c r="M1454" s="33" t="s">
        <v>71</v>
      </c>
      <c r="N1454" s="33" t="s">
        <v>282</v>
      </c>
      <c r="O1454" s="33" t="s">
        <v>73</v>
      </c>
      <c r="P1454" s="33" t="s">
        <v>48</v>
      </c>
      <c r="Q1454" s="33" t="s">
        <v>49</v>
      </c>
      <c r="R1454" s="35">
        <v>200</v>
      </c>
      <c r="S1454" s="35">
        <v>340</v>
      </c>
      <c r="T1454" s="36">
        <v>0</v>
      </c>
      <c r="U1454" s="37">
        <v>0</v>
      </c>
      <c r="V1454" s="38" t="s">
        <v>50</v>
      </c>
      <c r="W1454" s="33">
        <v>2016</v>
      </c>
      <c r="X1454" s="39" t="s">
        <v>50</v>
      </c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</row>
    <row r="1455" spans="1:102" ht="50.1" customHeight="1">
      <c r="A1455" s="30" t="s">
        <v>3757</v>
      </c>
      <c r="B1455" s="31" t="s">
        <v>35</v>
      </c>
      <c r="C1455" s="32" t="s">
        <v>3754</v>
      </c>
      <c r="D1455" s="32" t="s">
        <v>3743</v>
      </c>
      <c r="E1455" s="32" t="s">
        <v>3755</v>
      </c>
      <c r="F1455" s="32" t="s">
        <v>3756</v>
      </c>
      <c r="G1455" s="33" t="s">
        <v>40</v>
      </c>
      <c r="H1455" s="34">
        <v>0</v>
      </c>
      <c r="I1455" s="33" t="s">
        <v>41</v>
      </c>
      <c r="J1455" s="33" t="s">
        <v>42</v>
      </c>
      <c r="K1455" s="33" t="s">
        <v>1414</v>
      </c>
      <c r="L1455" s="33" t="s">
        <v>44</v>
      </c>
      <c r="M1455" s="33" t="s">
        <v>71</v>
      </c>
      <c r="N1455" s="33" t="s">
        <v>282</v>
      </c>
      <c r="O1455" s="33" t="s">
        <v>79</v>
      </c>
      <c r="P1455" s="33" t="s">
        <v>48</v>
      </c>
      <c r="Q1455" s="33" t="s">
        <v>49</v>
      </c>
      <c r="R1455" s="35">
        <v>200</v>
      </c>
      <c r="S1455" s="35">
        <v>446.42899999999997</v>
      </c>
      <c r="T1455" s="36">
        <f>R1455*S1455</f>
        <v>89285.799999999988</v>
      </c>
      <c r="U1455" s="37">
        <f>T1455*1.12</f>
        <v>100000.09599999999</v>
      </c>
      <c r="V1455" s="38" t="s">
        <v>50</v>
      </c>
      <c r="W1455" s="33">
        <v>2016</v>
      </c>
      <c r="X1455" s="39" t="s">
        <v>50</v>
      </c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</row>
    <row r="1456" spans="1:102" ht="50.1" customHeight="1">
      <c r="A1456" s="30" t="s">
        <v>3758</v>
      </c>
      <c r="B1456" s="31" t="s">
        <v>35</v>
      </c>
      <c r="C1456" s="32" t="s">
        <v>3759</v>
      </c>
      <c r="D1456" s="32" t="s">
        <v>3760</v>
      </c>
      <c r="E1456" s="32" t="s">
        <v>3761</v>
      </c>
      <c r="F1456" s="32" t="s">
        <v>3762</v>
      </c>
      <c r="G1456" s="33" t="s">
        <v>40</v>
      </c>
      <c r="H1456" s="34">
        <v>0</v>
      </c>
      <c r="I1456" s="33" t="s">
        <v>41</v>
      </c>
      <c r="J1456" s="33" t="s">
        <v>42</v>
      </c>
      <c r="K1456" s="33" t="s">
        <v>3763</v>
      </c>
      <c r="L1456" s="33" t="s">
        <v>42</v>
      </c>
      <c r="M1456" s="33" t="s">
        <v>86</v>
      </c>
      <c r="N1456" s="33" t="s">
        <v>57</v>
      </c>
      <c r="O1456" s="33" t="s">
        <v>58</v>
      </c>
      <c r="P1456" s="33" t="s">
        <v>131</v>
      </c>
      <c r="Q1456" s="33" t="s">
        <v>132</v>
      </c>
      <c r="R1456" s="35">
        <v>20</v>
      </c>
      <c r="S1456" s="35">
        <v>1118</v>
      </c>
      <c r="T1456" s="36">
        <v>0</v>
      </c>
      <c r="U1456" s="37">
        <f>T1456*1.12</f>
        <v>0</v>
      </c>
      <c r="V1456" s="38" t="s">
        <v>50</v>
      </c>
      <c r="W1456" s="33">
        <v>2016</v>
      </c>
      <c r="X1456" s="39">
        <v>11</v>
      </c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</row>
    <row r="1457" spans="1:102" s="147" customFormat="1" ht="50.1" customHeight="1">
      <c r="A1457" s="46" t="s">
        <v>3764</v>
      </c>
      <c r="B1457" s="31" t="s">
        <v>35</v>
      </c>
      <c r="C1457" s="47" t="s">
        <v>3759</v>
      </c>
      <c r="D1457" s="79" t="s">
        <v>3765</v>
      </c>
      <c r="E1457" s="47" t="s">
        <v>3761</v>
      </c>
      <c r="F1457" s="79" t="s">
        <v>3762</v>
      </c>
      <c r="G1457" s="31" t="s">
        <v>40</v>
      </c>
      <c r="H1457" s="31">
        <v>0</v>
      </c>
      <c r="I1457" s="73">
        <v>590000000</v>
      </c>
      <c r="J1457" s="33" t="s">
        <v>42</v>
      </c>
      <c r="K1457" s="54" t="s">
        <v>3766</v>
      </c>
      <c r="L1457" s="33" t="s">
        <v>42</v>
      </c>
      <c r="M1457" s="107" t="s">
        <v>86</v>
      </c>
      <c r="N1457" s="31" t="s">
        <v>57</v>
      </c>
      <c r="O1457" s="73" t="s">
        <v>481</v>
      </c>
      <c r="P1457" s="136" t="s">
        <v>131</v>
      </c>
      <c r="Q1457" s="107" t="s">
        <v>135</v>
      </c>
      <c r="R1457" s="149" t="s">
        <v>3767</v>
      </c>
      <c r="S1457" s="150" t="s">
        <v>3768</v>
      </c>
      <c r="T1457" s="49">
        <f>R1457*S1457</f>
        <v>22360</v>
      </c>
      <c r="U1457" s="49">
        <f>T1457*1.12</f>
        <v>25043.200000000001</v>
      </c>
      <c r="V1457" s="151"/>
      <c r="W1457" s="33">
        <v>2016</v>
      </c>
      <c r="X1457" s="31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</row>
    <row r="1458" spans="1:102" ht="50.1" customHeight="1">
      <c r="A1458" s="30" t="s">
        <v>3769</v>
      </c>
      <c r="B1458" s="31" t="s">
        <v>35</v>
      </c>
      <c r="C1458" s="32" t="s">
        <v>3770</v>
      </c>
      <c r="D1458" s="32" t="s">
        <v>3771</v>
      </c>
      <c r="E1458" s="32" t="s">
        <v>3772</v>
      </c>
      <c r="F1458" s="32" t="s">
        <v>3773</v>
      </c>
      <c r="G1458" s="33" t="s">
        <v>40</v>
      </c>
      <c r="H1458" s="34">
        <v>0</v>
      </c>
      <c r="I1458" s="33" t="s">
        <v>41</v>
      </c>
      <c r="J1458" s="33" t="s">
        <v>42</v>
      </c>
      <c r="K1458" s="33" t="s">
        <v>70</v>
      </c>
      <c r="L1458" s="33" t="s">
        <v>300</v>
      </c>
      <c r="M1458" s="33" t="s">
        <v>71</v>
      </c>
      <c r="N1458" s="33" t="s">
        <v>301</v>
      </c>
      <c r="O1458" s="33" t="s">
        <v>73</v>
      </c>
      <c r="P1458" s="33" t="s">
        <v>48</v>
      </c>
      <c r="Q1458" s="33" t="s">
        <v>49</v>
      </c>
      <c r="R1458" s="35">
        <v>2</v>
      </c>
      <c r="S1458" s="35">
        <v>500</v>
      </c>
      <c r="T1458" s="36">
        <v>0</v>
      </c>
      <c r="U1458" s="37">
        <f t="shared" ref="U1458:U1470" si="73">T1458*1.12</f>
        <v>0</v>
      </c>
      <c r="V1458" s="38" t="s">
        <v>50</v>
      </c>
      <c r="W1458" s="33">
        <v>2016</v>
      </c>
      <c r="X1458" s="39">
        <v>11</v>
      </c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</row>
    <row r="1459" spans="1:102" s="147" customFormat="1" ht="50.1" customHeight="1">
      <c r="A1459" s="46" t="s">
        <v>3774</v>
      </c>
      <c r="B1459" s="31" t="s">
        <v>35</v>
      </c>
      <c r="C1459" s="47" t="s">
        <v>3770</v>
      </c>
      <c r="D1459" s="47" t="s">
        <v>3771</v>
      </c>
      <c r="E1459" s="47" t="s">
        <v>3772</v>
      </c>
      <c r="F1459" s="47" t="s">
        <v>3773</v>
      </c>
      <c r="G1459" s="33" t="s">
        <v>40</v>
      </c>
      <c r="H1459" s="31">
        <v>0</v>
      </c>
      <c r="I1459" s="33" t="s">
        <v>41</v>
      </c>
      <c r="J1459" s="33" t="s">
        <v>42</v>
      </c>
      <c r="K1459" s="33" t="s">
        <v>180</v>
      </c>
      <c r="L1459" s="33" t="s">
        <v>300</v>
      </c>
      <c r="M1459" s="33" t="s">
        <v>71</v>
      </c>
      <c r="N1459" s="33" t="s">
        <v>301</v>
      </c>
      <c r="O1459" s="33" t="s">
        <v>113</v>
      </c>
      <c r="P1459" s="33" t="s">
        <v>48</v>
      </c>
      <c r="Q1459" s="33" t="s">
        <v>49</v>
      </c>
      <c r="R1459" s="68">
        <v>2</v>
      </c>
      <c r="S1459" s="59">
        <v>500</v>
      </c>
      <c r="T1459" s="49">
        <f>R1459*S1459</f>
        <v>1000</v>
      </c>
      <c r="U1459" s="49">
        <f>T1459*1.12</f>
        <v>1120</v>
      </c>
      <c r="V1459" s="71"/>
      <c r="W1459" s="33">
        <v>2016</v>
      </c>
      <c r="X1459" s="96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</row>
    <row r="1460" spans="1:102" ht="50.1" customHeight="1">
      <c r="A1460" s="30" t="s">
        <v>3775</v>
      </c>
      <c r="B1460" s="31" t="s">
        <v>35</v>
      </c>
      <c r="C1460" s="32" t="s">
        <v>3776</v>
      </c>
      <c r="D1460" s="32" t="s">
        <v>3777</v>
      </c>
      <c r="E1460" s="32" t="s">
        <v>3778</v>
      </c>
      <c r="F1460" s="32" t="s">
        <v>3779</v>
      </c>
      <c r="G1460" s="33" t="s">
        <v>101</v>
      </c>
      <c r="H1460" s="34">
        <v>0</v>
      </c>
      <c r="I1460" s="33" t="s">
        <v>41</v>
      </c>
      <c r="J1460" s="33" t="s">
        <v>42</v>
      </c>
      <c r="K1460" s="33" t="s">
        <v>130</v>
      </c>
      <c r="L1460" s="33" t="s">
        <v>42</v>
      </c>
      <c r="M1460" s="33" t="s">
        <v>45</v>
      </c>
      <c r="N1460" s="33" t="s">
        <v>3012</v>
      </c>
      <c r="O1460" s="33" t="s">
        <v>103</v>
      </c>
      <c r="P1460" s="33" t="s">
        <v>59</v>
      </c>
      <c r="Q1460" s="33" t="s">
        <v>60</v>
      </c>
      <c r="R1460" s="35">
        <v>30</v>
      </c>
      <c r="S1460" s="35">
        <v>2860</v>
      </c>
      <c r="T1460" s="36">
        <v>0</v>
      </c>
      <c r="U1460" s="37">
        <f t="shared" si="73"/>
        <v>0</v>
      </c>
      <c r="V1460" s="38" t="s">
        <v>50</v>
      </c>
      <c r="W1460" s="33">
        <v>2016</v>
      </c>
      <c r="X1460" s="39">
        <v>11</v>
      </c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</row>
    <row r="1461" spans="1:102" s="147" customFormat="1" ht="50.1" customHeight="1">
      <c r="A1461" s="46" t="s">
        <v>3780</v>
      </c>
      <c r="B1461" s="31" t="s">
        <v>35</v>
      </c>
      <c r="C1461" s="47" t="s">
        <v>3776</v>
      </c>
      <c r="D1461" s="47" t="s">
        <v>3781</v>
      </c>
      <c r="E1461" s="47" t="s">
        <v>3778</v>
      </c>
      <c r="F1461" s="47" t="s">
        <v>3782</v>
      </c>
      <c r="G1461" s="31" t="s">
        <v>101</v>
      </c>
      <c r="H1461" s="31">
        <v>0</v>
      </c>
      <c r="I1461" s="73">
        <v>590000000</v>
      </c>
      <c r="J1461" s="33" t="s">
        <v>42</v>
      </c>
      <c r="K1461" s="54" t="s">
        <v>210</v>
      </c>
      <c r="L1461" s="33" t="s">
        <v>42</v>
      </c>
      <c r="M1461" s="31" t="s">
        <v>45</v>
      </c>
      <c r="N1461" s="31" t="s">
        <v>3012</v>
      </c>
      <c r="O1461" s="73" t="s">
        <v>481</v>
      </c>
      <c r="P1461" s="31">
        <v>113</v>
      </c>
      <c r="Q1461" s="74" t="s">
        <v>3783</v>
      </c>
      <c r="R1461" s="55">
        <v>30</v>
      </c>
      <c r="S1461" s="56">
        <v>2860</v>
      </c>
      <c r="T1461" s="49">
        <f>R1461*S1461</f>
        <v>85800</v>
      </c>
      <c r="U1461" s="49">
        <f>T1461*1.12</f>
        <v>96096.000000000015</v>
      </c>
      <c r="V1461" s="110"/>
      <c r="W1461" s="33">
        <v>2016</v>
      </c>
      <c r="X1461" s="31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</row>
    <row r="1462" spans="1:102" ht="50.1" customHeight="1">
      <c r="A1462" s="30" t="s">
        <v>3784</v>
      </c>
      <c r="B1462" s="31" t="s">
        <v>35</v>
      </c>
      <c r="C1462" s="32" t="s">
        <v>3785</v>
      </c>
      <c r="D1462" s="32" t="s">
        <v>3786</v>
      </c>
      <c r="E1462" s="32" t="s">
        <v>3787</v>
      </c>
      <c r="F1462" s="32" t="s">
        <v>3788</v>
      </c>
      <c r="G1462" s="33" t="s">
        <v>40</v>
      </c>
      <c r="H1462" s="34">
        <v>0</v>
      </c>
      <c r="I1462" s="33" t="s">
        <v>41</v>
      </c>
      <c r="J1462" s="33" t="s">
        <v>42</v>
      </c>
      <c r="K1462" s="33" t="s">
        <v>70</v>
      </c>
      <c r="L1462" s="33" t="s">
        <v>300</v>
      </c>
      <c r="M1462" s="33" t="s">
        <v>71</v>
      </c>
      <c r="N1462" s="33" t="s">
        <v>301</v>
      </c>
      <c r="O1462" s="33" t="s">
        <v>73</v>
      </c>
      <c r="P1462" s="33" t="s">
        <v>48</v>
      </c>
      <c r="Q1462" s="33" t="s">
        <v>49</v>
      </c>
      <c r="R1462" s="35">
        <v>13</v>
      </c>
      <c r="S1462" s="35">
        <v>2700</v>
      </c>
      <c r="T1462" s="36">
        <v>0</v>
      </c>
      <c r="U1462" s="37">
        <f t="shared" si="73"/>
        <v>0</v>
      </c>
      <c r="V1462" s="38" t="s">
        <v>50</v>
      </c>
      <c r="W1462" s="33">
        <v>2016</v>
      </c>
      <c r="X1462" s="39">
        <v>11</v>
      </c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</row>
    <row r="1463" spans="1:102" s="147" customFormat="1" ht="50.1" customHeight="1">
      <c r="A1463" s="46" t="s">
        <v>3789</v>
      </c>
      <c r="B1463" s="31" t="s">
        <v>35</v>
      </c>
      <c r="C1463" s="47" t="s">
        <v>3785</v>
      </c>
      <c r="D1463" s="47" t="s">
        <v>3786</v>
      </c>
      <c r="E1463" s="47" t="s">
        <v>3787</v>
      </c>
      <c r="F1463" s="47" t="s">
        <v>3788</v>
      </c>
      <c r="G1463" s="33" t="s">
        <v>40</v>
      </c>
      <c r="H1463" s="31">
        <v>0</v>
      </c>
      <c r="I1463" s="33" t="s">
        <v>41</v>
      </c>
      <c r="J1463" s="33" t="s">
        <v>42</v>
      </c>
      <c r="K1463" s="33" t="s">
        <v>180</v>
      </c>
      <c r="L1463" s="33" t="s">
        <v>300</v>
      </c>
      <c r="M1463" s="33" t="s">
        <v>71</v>
      </c>
      <c r="N1463" s="33" t="s">
        <v>301</v>
      </c>
      <c r="O1463" s="33" t="s">
        <v>113</v>
      </c>
      <c r="P1463" s="33" t="s">
        <v>48</v>
      </c>
      <c r="Q1463" s="33" t="s">
        <v>49</v>
      </c>
      <c r="R1463" s="68">
        <v>13</v>
      </c>
      <c r="S1463" s="59">
        <v>2700</v>
      </c>
      <c r="T1463" s="49">
        <f>R1463*S1463</f>
        <v>35100</v>
      </c>
      <c r="U1463" s="49">
        <f>T1463*1.12</f>
        <v>39312.000000000007</v>
      </c>
      <c r="V1463" s="71"/>
      <c r="W1463" s="33">
        <v>2016</v>
      </c>
      <c r="X1463" s="96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</row>
    <row r="1464" spans="1:102" ht="50.1" customHeight="1">
      <c r="A1464" s="30" t="s">
        <v>3790</v>
      </c>
      <c r="B1464" s="31" t="s">
        <v>35</v>
      </c>
      <c r="C1464" s="32" t="s">
        <v>3785</v>
      </c>
      <c r="D1464" s="32" t="s">
        <v>3786</v>
      </c>
      <c r="E1464" s="32" t="s">
        <v>3787</v>
      </c>
      <c r="F1464" s="32" t="s">
        <v>3791</v>
      </c>
      <c r="G1464" s="33" t="s">
        <v>40</v>
      </c>
      <c r="H1464" s="34">
        <v>0</v>
      </c>
      <c r="I1464" s="33" t="s">
        <v>41</v>
      </c>
      <c r="J1464" s="33" t="s">
        <v>42</v>
      </c>
      <c r="K1464" s="33" t="s">
        <v>70</v>
      </c>
      <c r="L1464" s="33" t="s">
        <v>300</v>
      </c>
      <c r="M1464" s="33" t="s">
        <v>71</v>
      </c>
      <c r="N1464" s="33" t="s">
        <v>301</v>
      </c>
      <c r="O1464" s="33" t="s">
        <v>73</v>
      </c>
      <c r="P1464" s="33" t="s">
        <v>48</v>
      </c>
      <c r="Q1464" s="33" t="s">
        <v>49</v>
      </c>
      <c r="R1464" s="35">
        <v>11</v>
      </c>
      <c r="S1464" s="35">
        <v>700</v>
      </c>
      <c r="T1464" s="36">
        <v>0</v>
      </c>
      <c r="U1464" s="37">
        <f t="shared" si="73"/>
        <v>0</v>
      </c>
      <c r="V1464" s="38" t="s">
        <v>50</v>
      </c>
      <c r="W1464" s="33">
        <v>2016</v>
      </c>
      <c r="X1464" s="39">
        <v>11</v>
      </c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</row>
    <row r="1465" spans="1:102" s="147" customFormat="1" ht="50.1" customHeight="1">
      <c r="A1465" s="46" t="s">
        <v>3792</v>
      </c>
      <c r="B1465" s="31" t="s">
        <v>35</v>
      </c>
      <c r="C1465" s="47" t="s">
        <v>3785</v>
      </c>
      <c r="D1465" s="47" t="s">
        <v>3786</v>
      </c>
      <c r="E1465" s="47" t="s">
        <v>3787</v>
      </c>
      <c r="F1465" s="47" t="s">
        <v>3791</v>
      </c>
      <c r="G1465" s="33" t="s">
        <v>40</v>
      </c>
      <c r="H1465" s="31">
        <v>0</v>
      </c>
      <c r="I1465" s="33" t="s">
        <v>41</v>
      </c>
      <c r="J1465" s="33" t="s">
        <v>42</v>
      </c>
      <c r="K1465" s="33" t="s">
        <v>180</v>
      </c>
      <c r="L1465" s="33" t="s">
        <v>300</v>
      </c>
      <c r="M1465" s="33" t="s">
        <v>71</v>
      </c>
      <c r="N1465" s="33" t="s">
        <v>301</v>
      </c>
      <c r="O1465" s="33" t="s">
        <v>113</v>
      </c>
      <c r="P1465" s="33" t="s">
        <v>48</v>
      </c>
      <c r="Q1465" s="33" t="s">
        <v>49</v>
      </c>
      <c r="R1465" s="68">
        <v>11</v>
      </c>
      <c r="S1465" s="59">
        <v>700</v>
      </c>
      <c r="T1465" s="49">
        <f>R1465*S1465</f>
        <v>7700</v>
      </c>
      <c r="U1465" s="49">
        <f>T1465*1.12</f>
        <v>8624</v>
      </c>
      <c r="V1465" s="71"/>
      <c r="W1465" s="33">
        <v>2016</v>
      </c>
      <c r="X1465" s="96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</row>
    <row r="1466" spans="1:102" ht="50.1" customHeight="1">
      <c r="A1466" s="30" t="s">
        <v>3793</v>
      </c>
      <c r="B1466" s="31" t="s">
        <v>35</v>
      </c>
      <c r="C1466" s="32" t="s">
        <v>3785</v>
      </c>
      <c r="D1466" s="32" t="s">
        <v>3786</v>
      </c>
      <c r="E1466" s="32" t="s">
        <v>3787</v>
      </c>
      <c r="F1466" s="32" t="s">
        <v>3794</v>
      </c>
      <c r="G1466" s="33" t="s">
        <v>40</v>
      </c>
      <c r="H1466" s="34">
        <v>0</v>
      </c>
      <c r="I1466" s="33" t="s">
        <v>41</v>
      </c>
      <c r="J1466" s="33" t="s">
        <v>42</v>
      </c>
      <c r="K1466" s="33" t="s">
        <v>70</v>
      </c>
      <c r="L1466" s="33" t="s">
        <v>300</v>
      </c>
      <c r="M1466" s="33" t="s">
        <v>71</v>
      </c>
      <c r="N1466" s="33" t="s">
        <v>301</v>
      </c>
      <c r="O1466" s="33" t="s">
        <v>73</v>
      </c>
      <c r="P1466" s="33" t="s">
        <v>48</v>
      </c>
      <c r="Q1466" s="33" t="s">
        <v>49</v>
      </c>
      <c r="R1466" s="35">
        <v>3</v>
      </c>
      <c r="S1466" s="35">
        <v>700</v>
      </c>
      <c r="T1466" s="36">
        <v>0</v>
      </c>
      <c r="U1466" s="37">
        <f t="shared" si="73"/>
        <v>0</v>
      </c>
      <c r="V1466" s="38" t="s">
        <v>50</v>
      </c>
      <c r="W1466" s="33">
        <v>2016</v>
      </c>
      <c r="X1466" s="39">
        <v>11</v>
      </c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</row>
    <row r="1467" spans="1:102" s="147" customFormat="1" ht="50.1" customHeight="1">
      <c r="A1467" s="46" t="s">
        <v>3795</v>
      </c>
      <c r="B1467" s="31" t="s">
        <v>35</v>
      </c>
      <c r="C1467" s="47" t="s">
        <v>3785</v>
      </c>
      <c r="D1467" s="47" t="s">
        <v>3786</v>
      </c>
      <c r="E1467" s="47" t="s">
        <v>3787</v>
      </c>
      <c r="F1467" s="47" t="s">
        <v>3794</v>
      </c>
      <c r="G1467" s="33" t="s">
        <v>40</v>
      </c>
      <c r="H1467" s="31">
        <v>0</v>
      </c>
      <c r="I1467" s="33" t="s">
        <v>41</v>
      </c>
      <c r="J1467" s="33" t="s">
        <v>42</v>
      </c>
      <c r="K1467" s="33" t="s">
        <v>180</v>
      </c>
      <c r="L1467" s="33" t="s">
        <v>300</v>
      </c>
      <c r="M1467" s="33" t="s">
        <v>71</v>
      </c>
      <c r="N1467" s="33" t="s">
        <v>301</v>
      </c>
      <c r="O1467" s="33" t="s">
        <v>113</v>
      </c>
      <c r="P1467" s="33" t="s">
        <v>48</v>
      </c>
      <c r="Q1467" s="33" t="s">
        <v>49</v>
      </c>
      <c r="R1467" s="68">
        <v>3</v>
      </c>
      <c r="S1467" s="59">
        <v>700</v>
      </c>
      <c r="T1467" s="49">
        <f>R1467*S1467</f>
        <v>2100</v>
      </c>
      <c r="U1467" s="49">
        <f>T1467*1.12</f>
        <v>2352</v>
      </c>
      <c r="V1467" s="71"/>
      <c r="W1467" s="33">
        <v>2016</v>
      </c>
      <c r="X1467" s="96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</row>
    <row r="1468" spans="1:102" ht="50.1" customHeight="1">
      <c r="A1468" s="30" t="s">
        <v>3796</v>
      </c>
      <c r="B1468" s="31" t="s">
        <v>35</v>
      </c>
      <c r="C1468" s="32" t="s">
        <v>3785</v>
      </c>
      <c r="D1468" s="32" t="s">
        <v>3786</v>
      </c>
      <c r="E1468" s="32" t="s">
        <v>3787</v>
      </c>
      <c r="F1468" s="32" t="s">
        <v>3797</v>
      </c>
      <c r="G1468" s="33" t="s">
        <v>40</v>
      </c>
      <c r="H1468" s="34">
        <v>0</v>
      </c>
      <c r="I1468" s="33" t="s">
        <v>41</v>
      </c>
      <c r="J1468" s="33" t="s">
        <v>42</v>
      </c>
      <c r="K1468" s="33" t="s">
        <v>70</v>
      </c>
      <c r="L1468" s="33" t="s">
        <v>300</v>
      </c>
      <c r="M1468" s="33" t="s">
        <v>71</v>
      </c>
      <c r="N1468" s="33" t="s">
        <v>301</v>
      </c>
      <c r="O1468" s="33" t="s">
        <v>73</v>
      </c>
      <c r="P1468" s="33" t="s">
        <v>48</v>
      </c>
      <c r="Q1468" s="33" t="s">
        <v>49</v>
      </c>
      <c r="R1468" s="35">
        <v>22</v>
      </c>
      <c r="S1468" s="35">
        <v>2500</v>
      </c>
      <c r="T1468" s="36">
        <v>0</v>
      </c>
      <c r="U1468" s="37">
        <f t="shared" si="73"/>
        <v>0</v>
      </c>
      <c r="V1468" s="38" t="s">
        <v>50</v>
      </c>
      <c r="W1468" s="33">
        <v>2016</v>
      </c>
      <c r="X1468" s="39">
        <v>11</v>
      </c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</row>
    <row r="1469" spans="1:102" s="147" customFormat="1" ht="50.1" customHeight="1">
      <c r="A1469" s="46" t="s">
        <v>3798</v>
      </c>
      <c r="B1469" s="31" t="s">
        <v>35</v>
      </c>
      <c r="C1469" s="47" t="s">
        <v>3785</v>
      </c>
      <c r="D1469" s="47" t="s">
        <v>3786</v>
      </c>
      <c r="E1469" s="47" t="s">
        <v>3787</v>
      </c>
      <c r="F1469" s="47" t="s">
        <v>3797</v>
      </c>
      <c r="G1469" s="33" t="s">
        <v>40</v>
      </c>
      <c r="H1469" s="31">
        <v>0</v>
      </c>
      <c r="I1469" s="33" t="s">
        <v>41</v>
      </c>
      <c r="J1469" s="33" t="s">
        <v>42</v>
      </c>
      <c r="K1469" s="33" t="s">
        <v>180</v>
      </c>
      <c r="L1469" s="33" t="s">
        <v>300</v>
      </c>
      <c r="M1469" s="33" t="s">
        <v>71</v>
      </c>
      <c r="N1469" s="33" t="s">
        <v>301</v>
      </c>
      <c r="O1469" s="33" t="s">
        <v>113</v>
      </c>
      <c r="P1469" s="33" t="s">
        <v>48</v>
      </c>
      <c r="Q1469" s="33" t="s">
        <v>49</v>
      </c>
      <c r="R1469" s="68">
        <v>22</v>
      </c>
      <c r="S1469" s="59">
        <v>2500</v>
      </c>
      <c r="T1469" s="49">
        <f>R1469*S1469</f>
        <v>55000</v>
      </c>
      <c r="U1469" s="49">
        <f>T1469*1.12</f>
        <v>61600.000000000007</v>
      </c>
      <c r="V1469" s="71"/>
      <c r="W1469" s="33">
        <v>2016</v>
      </c>
      <c r="X1469" s="96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</row>
    <row r="1470" spans="1:102" ht="50.1" customHeight="1">
      <c r="A1470" s="30" t="s">
        <v>3799</v>
      </c>
      <c r="B1470" s="31" t="s">
        <v>35</v>
      </c>
      <c r="C1470" s="32" t="s">
        <v>3800</v>
      </c>
      <c r="D1470" s="32" t="s">
        <v>3801</v>
      </c>
      <c r="E1470" s="32" t="s">
        <v>3802</v>
      </c>
      <c r="F1470" s="32" t="s">
        <v>3803</v>
      </c>
      <c r="G1470" s="33" t="s">
        <v>101</v>
      </c>
      <c r="H1470" s="34">
        <v>10</v>
      </c>
      <c r="I1470" s="33" t="s">
        <v>41</v>
      </c>
      <c r="J1470" s="33" t="s">
        <v>42</v>
      </c>
      <c r="K1470" s="33" t="s">
        <v>43</v>
      </c>
      <c r="L1470" s="33" t="s">
        <v>44</v>
      </c>
      <c r="M1470" s="33" t="s">
        <v>86</v>
      </c>
      <c r="N1470" s="33" t="s">
        <v>869</v>
      </c>
      <c r="O1470" s="33" t="s">
        <v>109</v>
      </c>
      <c r="P1470" s="33" t="s">
        <v>48</v>
      </c>
      <c r="Q1470" s="33" t="s">
        <v>49</v>
      </c>
      <c r="R1470" s="35">
        <v>50</v>
      </c>
      <c r="S1470" s="35">
        <v>179</v>
      </c>
      <c r="T1470" s="36">
        <v>0</v>
      </c>
      <c r="U1470" s="37">
        <f t="shared" si="73"/>
        <v>0</v>
      </c>
      <c r="V1470" s="38" t="s">
        <v>50</v>
      </c>
      <c r="W1470" s="33">
        <v>2016</v>
      </c>
      <c r="X1470" s="39">
        <v>11</v>
      </c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</row>
    <row r="1471" spans="1:102" s="147" customFormat="1" ht="50.1" customHeight="1">
      <c r="A1471" s="46" t="s">
        <v>3804</v>
      </c>
      <c r="B1471" s="31" t="s">
        <v>35</v>
      </c>
      <c r="C1471" s="47" t="s">
        <v>3800</v>
      </c>
      <c r="D1471" s="47" t="s">
        <v>3801</v>
      </c>
      <c r="E1471" s="47" t="s">
        <v>3802</v>
      </c>
      <c r="F1471" s="47" t="s">
        <v>3805</v>
      </c>
      <c r="G1471" s="31" t="s">
        <v>101</v>
      </c>
      <c r="H1471" s="31">
        <v>10</v>
      </c>
      <c r="I1471" s="33">
        <v>590000000</v>
      </c>
      <c r="J1471" s="33" t="s">
        <v>42</v>
      </c>
      <c r="K1471" s="31" t="s">
        <v>172</v>
      </c>
      <c r="L1471" s="33" t="s">
        <v>44</v>
      </c>
      <c r="M1471" s="31" t="s">
        <v>86</v>
      </c>
      <c r="N1471" s="31" t="s">
        <v>871</v>
      </c>
      <c r="O1471" s="33" t="s">
        <v>113</v>
      </c>
      <c r="P1471" s="33">
        <v>796</v>
      </c>
      <c r="Q1471" s="31" t="s">
        <v>49</v>
      </c>
      <c r="R1471" s="48">
        <v>50</v>
      </c>
      <c r="S1471" s="48">
        <v>179</v>
      </c>
      <c r="T1471" s="49">
        <f>R1471*S1471</f>
        <v>8950</v>
      </c>
      <c r="U1471" s="49">
        <f>T1471*1.12</f>
        <v>10024.000000000002</v>
      </c>
      <c r="V1471" s="70"/>
      <c r="W1471" s="33">
        <v>2016</v>
      </c>
      <c r="X1471" s="31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</row>
    <row r="1472" spans="1:102" ht="50.1" customHeight="1">
      <c r="A1472" s="30" t="s">
        <v>3806</v>
      </c>
      <c r="B1472" s="31" t="s">
        <v>35</v>
      </c>
      <c r="C1472" s="32" t="s">
        <v>3807</v>
      </c>
      <c r="D1472" s="32" t="s">
        <v>3801</v>
      </c>
      <c r="E1472" s="32" t="s">
        <v>3808</v>
      </c>
      <c r="F1472" s="32" t="s">
        <v>3809</v>
      </c>
      <c r="G1472" s="33" t="s">
        <v>40</v>
      </c>
      <c r="H1472" s="34">
        <v>0</v>
      </c>
      <c r="I1472" s="33" t="s">
        <v>41</v>
      </c>
      <c r="J1472" s="33" t="s">
        <v>42</v>
      </c>
      <c r="K1472" s="33" t="s">
        <v>273</v>
      </c>
      <c r="L1472" s="33" t="s">
        <v>44</v>
      </c>
      <c r="M1472" s="33" t="s">
        <v>45</v>
      </c>
      <c r="N1472" s="33" t="s">
        <v>294</v>
      </c>
      <c r="O1472" s="33" t="s">
        <v>109</v>
      </c>
      <c r="P1472" s="33" t="s">
        <v>48</v>
      </c>
      <c r="Q1472" s="33" t="s">
        <v>49</v>
      </c>
      <c r="R1472" s="35">
        <v>230</v>
      </c>
      <c r="S1472" s="35">
        <v>200</v>
      </c>
      <c r="T1472" s="36">
        <v>0</v>
      </c>
      <c r="U1472" s="37">
        <v>0</v>
      </c>
      <c r="V1472" s="38" t="s">
        <v>50</v>
      </c>
      <c r="W1472" s="33">
        <v>2016</v>
      </c>
      <c r="X1472" s="39" t="s">
        <v>50</v>
      </c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</row>
    <row r="1473" spans="1:102" ht="50.1" customHeight="1">
      <c r="A1473" s="30" t="s">
        <v>3810</v>
      </c>
      <c r="B1473" s="31" t="s">
        <v>35</v>
      </c>
      <c r="C1473" s="32" t="s">
        <v>3807</v>
      </c>
      <c r="D1473" s="32" t="s">
        <v>3801</v>
      </c>
      <c r="E1473" s="32" t="s">
        <v>3808</v>
      </c>
      <c r="F1473" s="32" t="s">
        <v>3809</v>
      </c>
      <c r="G1473" s="33" t="s">
        <v>40</v>
      </c>
      <c r="H1473" s="34">
        <v>0</v>
      </c>
      <c r="I1473" s="33" t="s">
        <v>41</v>
      </c>
      <c r="J1473" s="33" t="s">
        <v>42</v>
      </c>
      <c r="K1473" s="33" t="s">
        <v>63</v>
      </c>
      <c r="L1473" s="33" t="s">
        <v>44</v>
      </c>
      <c r="M1473" s="33" t="s">
        <v>45</v>
      </c>
      <c r="N1473" s="33" t="s">
        <v>2002</v>
      </c>
      <c r="O1473" s="33" t="s">
        <v>396</v>
      </c>
      <c r="P1473" s="33" t="s">
        <v>48</v>
      </c>
      <c r="Q1473" s="33" t="s">
        <v>49</v>
      </c>
      <c r="R1473" s="35">
        <v>84</v>
      </c>
      <c r="S1473" s="35">
        <v>200</v>
      </c>
      <c r="T1473" s="36">
        <f>R1473*S1473</f>
        <v>16800</v>
      </c>
      <c r="U1473" s="37">
        <f>T1473*1.12</f>
        <v>18816</v>
      </c>
      <c r="V1473" s="38" t="s">
        <v>50</v>
      </c>
      <c r="W1473" s="33">
        <v>2016</v>
      </c>
      <c r="X1473" s="39" t="s">
        <v>50</v>
      </c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</row>
    <row r="1474" spans="1:102" ht="50.1" customHeight="1">
      <c r="A1474" s="30" t="s">
        <v>3811</v>
      </c>
      <c r="B1474" s="31" t="s">
        <v>35</v>
      </c>
      <c r="C1474" s="32" t="s">
        <v>3812</v>
      </c>
      <c r="D1474" s="32" t="s">
        <v>3813</v>
      </c>
      <c r="E1474" s="32" t="s">
        <v>1401</v>
      </c>
      <c r="F1474" s="32" t="s">
        <v>3814</v>
      </c>
      <c r="G1474" s="33" t="s">
        <v>40</v>
      </c>
      <c r="H1474" s="34">
        <v>0</v>
      </c>
      <c r="I1474" s="33" t="s">
        <v>41</v>
      </c>
      <c r="J1474" s="33" t="s">
        <v>42</v>
      </c>
      <c r="K1474" s="33" t="s">
        <v>273</v>
      </c>
      <c r="L1474" s="33" t="s">
        <v>42</v>
      </c>
      <c r="M1474" s="33" t="s">
        <v>86</v>
      </c>
      <c r="N1474" s="33" t="s">
        <v>1403</v>
      </c>
      <c r="O1474" s="33" t="s">
        <v>109</v>
      </c>
      <c r="P1474" s="33" t="s">
        <v>48</v>
      </c>
      <c r="Q1474" s="33" t="s">
        <v>49</v>
      </c>
      <c r="R1474" s="35">
        <v>30</v>
      </c>
      <c r="S1474" s="35">
        <v>690</v>
      </c>
      <c r="T1474" s="36">
        <v>0</v>
      </c>
      <c r="U1474" s="37">
        <v>0</v>
      </c>
      <c r="V1474" s="38" t="s">
        <v>50</v>
      </c>
      <c r="W1474" s="33">
        <v>2016</v>
      </c>
      <c r="X1474" s="39" t="s">
        <v>900</v>
      </c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</row>
    <row r="1475" spans="1:102" ht="50.1" customHeight="1">
      <c r="A1475" s="30" t="s">
        <v>3815</v>
      </c>
      <c r="B1475" s="31" t="s">
        <v>35</v>
      </c>
      <c r="C1475" s="32" t="s">
        <v>3812</v>
      </c>
      <c r="D1475" s="32" t="s">
        <v>3813</v>
      </c>
      <c r="E1475" s="32" t="s">
        <v>1401</v>
      </c>
      <c r="F1475" s="32" t="s">
        <v>3814</v>
      </c>
      <c r="G1475" s="33" t="s">
        <v>40</v>
      </c>
      <c r="H1475" s="34">
        <v>0</v>
      </c>
      <c r="I1475" s="33" t="s">
        <v>41</v>
      </c>
      <c r="J1475" s="33" t="s">
        <v>42</v>
      </c>
      <c r="K1475" s="33" t="s">
        <v>273</v>
      </c>
      <c r="L1475" s="33" t="s">
        <v>42</v>
      </c>
      <c r="M1475" s="33" t="s">
        <v>86</v>
      </c>
      <c r="N1475" s="33" t="s">
        <v>789</v>
      </c>
      <c r="O1475" s="33" t="s">
        <v>109</v>
      </c>
      <c r="P1475" s="33" t="s">
        <v>48</v>
      </c>
      <c r="Q1475" s="33" t="s">
        <v>49</v>
      </c>
      <c r="R1475" s="35">
        <v>30</v>
      </c>
      <c r="S1475" s="35">
        <v>800</v>
      </c>
      <c r="T1475" s="36">
        <f t="shared" ref="T1475:T1500" si="74">R1475*S1475</f>
        <v>24000</v>
      </c>
      <c r="U1475" s="37">
        <f t="shared" ref="U1475:U1500" si="75">T1475*1.12</f>
        <v>26880.000000000004</v>
      </c>
      <c r="V1475" s="38" t="s">
        <v>50</v>
      </c>
      <c r="W1475" s="33">
        <v>2016</v>
      </c>
      <c r="X1475" s="39" t="s">
        <v>50</v>
      </c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</row>
    <row r="1476" spans="1:102" ht="50.1" customHeight="1">
      <c r="A1476" s="30" t="s">
        <v>3816</v>
      </c>
      <c r="B1476" s="31" t="s">
        <v>35</v>
      </c>
      <c r="C1476" s="32" t="s">
        <v>3812</v>
      </c>
      <c r="D1476" s="32" t="s">
        <v>3813</v>
      </c>
      <c r="E1476" s="32" t="s">
        <v>1401</v>
      </c>
      <c r="F1476" s="32" t="s">
        <v>3817</v>
      </c>
      <c r="G1476" s="33" t="s">
        <v>40</v>
      </c>
      <c r="H1476" s="34">
        <v>0</v>
      </c>
      <c r="I1476" s="33" t="s">
        <v>41</v>
      </c>
      <c r="J1476" s="33" t="s">
        <v>42</v>
      </c>
      <c r="K1476" s="33" t="s">
        <v>273</v>
      </c>
      <c r="L1476" s="33" t="s">
        <v>42</v>
      </c>
      <c r="M1476" s="33" t="s">
        <v>86</v>
      </c>
      <c r="N1476" s="33" t="s">
        <v>802</v>
      </c>
      <c r="O1476" s="33" t="s">
        <v>109</v>
      </c>
      <c r="P1476" s="33" t="s">
        <v>48</v>
      </c>
      <c r="Q1476" s="33" t="s">
        <v>49</v>
      </c>
      <c r="R1476" s="35">
        <v>2</v>
      </c>
      <c r="S1476" s="35">
        <v>6578</v>
      </c>
      <c r="T1476" s="36">
        <v>0</v>
      </c>
      <c r="U1476" s="37">
        <f t="shared" si="75"/>
        <v>0</v>
      </c>
      <c r="V1476" s="38" t="s">
        <v>50</v>
      </c>
      <c r="W1476" s="33">
        <v>2016</v>
      </c>
      <c r="X1476" s="39">
        <v>11</v>
      </c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</row>
    <row r="1477" spans="1:102" ht="50.1" customHeight="1">
      <c r="A1477" s="46" t="s">
        <v>3818</v>
      </c>
      <c r="B1477" s="31" t="s">
        <v>35</v>
      </c>
      <c r="C1477" s="47" t="s">
        <v>3812</v>
      </c>
      <c r="D1477" s="47" t="s">
        <v>3813</v>
      </c>
      <c r="E1477" s="47" t="s">
        <v>1401</v>
      </c>
      <c r="F1477" s="47" t="s">
        <v>3817</v>
      </c>
      <c r="G1477" s="31" t="s">
        <v>40</v>
      </c>
      <c r="H1477" s="31">
        <v>0</v>
      </c>
      <c r="I1477" s="33">
        <v>590000000</v>
      </c>
      <c r="J1477" s="33" t="s">
        <v>42</v>
      </c>
      <c r="K1477" s="31" t="s">
        <v>202</v>
      </c>
      <c r="L1477" s="31" t="s">
        <v>42</v>
      </c>
      <c r="M1477" s="31" t="s">
        <v>86</v>
      </c>
      <c r="N1477" s="31" t="s">
        <v>802</v>
      </c>
      <c r="O1477" s="33" t="s">
        <v>113</v>
      </c>
      <c r="P1477" s="33" t="s">
        <v>48</v>
      </c>
      <c r="Q1477" s="31" t="s">
        <v>49</v>
      </c>
      <c r="R1477" s="48">
        <v>2</v>
      </c>
      <c r="S1477" s="48">
        <v>6578.0000000000009</v>
      </c>
      <c r="T1477" s="49">
        <f t="shared" si="74"/>
        <v>13156.000000000002</v>
      </c>
      <c r="U1477" s="49">
        <f t="shared" si="75"/>
        <v>14734.720000000003</v>
      </c>
      <c r="V1477" s="70"/>
      <c r="W1477" s="33">
        <v>2016</v>
      </c>
      <c r="X1477" s="31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</row>
    <row r="1478" spans="1:102" ht="50.1" customHeight="1">
      <c r="A1478" s="30" t="s">
        <v>3819</v>
      </c>
      <c r="B1478" s="31" t="s">
        <v>35</v>
      </c>
      <c r="C1478" s="32" t="s">
        <v>3820</v>
      </c>
      <c r="D1478" s="32" t="s">
        <v>3821</v>
      </c>
      <c r="E1478" s="32" t="s">
        <v>3822</v>
      </c>
      <c r="F1478" s="32" t="s">
        <v>3823</v>
      </c>
      <c r="G1478" s="33" t="s">
        <v>101</v>
      </c>
      <c r="H1478" s="34">
        <v>20</v>
      </c>
      <c r="I1478" s="33" t="s">
        <v>41</v>
      </c>
      <c r="J1478" s="33" t="s">
        <v>42</v>
      </c>
      <c r="K1478" s="33" t="s">
        <v>477</v>
      </c>
      <c r="L1478" s="33" t="s">
        <v>44</v>
      </c>
      <c r="M1478" s="33" t="s">
        <v>86</v>
      </c>
      <c r="N1478" s="33" t="s">
        <v>3824</v>
      </c>
      <c r="O1478" s="33" t="s">
        <v>58</v>
      </c>
      <c r="P1478" s="33" t="s">
        <v>308</v>
      </c>
      <c r="Q1478" s="33" t="s">
        <v>309</v>
      </c>
      <c r="R1478" s="35">
        <v>3100</v>
      </c>
      <c r="S1478" s="35">
        <v>66</v>
      </c>
      <c r="T1478" s="36">
        <f t="shared" si="74"/>
        <v>204600</v>
      </c>
      <c r="U1478" s="37">
        <f t="shared" si="75"/>
        <v>229152.00000000003</v>
      </c>
      <c r="V1478" s="38" t="s">
        <v>124</v>
      </c>
      <c r="W1478" s="33">
        <v>2016</v>
      </c>
      <c r="X1478" s="39" t="s">
        <v>50</v>
      </c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</row>
    <row r="1479" spans="1:102" ht="50.1" customHeight="1">
      <c r="A1479" s="30" t="s">
        <v>3825</v>
      </c>
      <c r="B1479" s="31" t="s">
        <v>35</v>
      </c>
      <c r="C1479" s="32" t="s">
        <v>3826</v>
      </c>
      <c r="D1479" s="32" t="s">
        <v>3821</v>
      </c>
      <c r="E1479" s="32" t="s">
        <v>3827</v>
      </c>
      <c r="F1479" s="32" t="s">
        <v>3828</v>
      </c>
      <c r="G1479" s="33" t="s">
        <v>40</v>
      </c>
      <c r="H1479" s="34">
        <v>0</v>
      </c>
      <c r="I1479" s="33" t="s">
        <v>41</v>
      </c>
      <c r="J1479" s="33" t="s">
        <v>42</v>
      </c>
      <c r="K1479" s="33" t="s">
        <v>435</v>
      </c>
      <c r="L1479" s="33" t="s">
        <v>44</v>
      </c>
      <c r="M1479" s="33" t="s">
        <v>86</v>
      </c>
      <c r="N1479" s="33" t="s">
        <v>436</v>
      </c>
      <c r="O1479" s="33" t="s">
        <v>58</v>
      </c>
      <c r="P1479" s="33" t="s">
        <v>308</v>
      </c>
      <c r="Q1479" s="33" t="s">
        <v>309</v>
      </c>
      <c r="R1479" s="35">
        <v>50</v>
      </c>
      <c r="S1479" s="35">
        <v>1116</v>
      </c>
      <c r="T1479" s="36">
        <v>0</v>
      </c>
      <c r="U1479" s="37">
        <f t="shared" si="75"/>
        <v>0</v>
      </c>
      <c r="V1479" s="38" t="s">
        <v>50</v>
      </c>
      <c r="W1479" s="33">
        <v>2016</v>
      </c>
      <c r="X1479" s="39">
        <v>11</v>
      </c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</row>
    <row r="1480" spans="1:102" s="45" customFormat="1" ht="50.1" customHeight="1">
      <c r="A1480" s="46" t="s">
        <v>3829</v>
      </c>
      <c r="B1480" s="31" t="s">
        <v>35</v>
      </c>
      <c r="C1480" s="47" t="s">
        <v>3826</v>
      </c>
      <c r="D1480" s="47" t="s">
        <v>3821</v>
      </c>
      <c r="E1480" s="47" t="s">
        <v>3827</v>
      </c>
      <c r="F1480" s="47" t="s">
        <v>3830</v>
      </c>
      <c r="G1480" s="31" t="s">
        <v>40</v>
      </c>
      <c r="H1480" s="31">
        <v>0</v>
      </c>
      <c r="I1480" s="33">
        <v>590000000</v>
      </c>
      <c r="J1480" s="33" t="s">
        <v>42</v>
      </c>
      <c r="K1480" s="31" t="s">
        <v>517</v>
      </c>
      <c r="L1480" s="33" t="s">
        <v>44</v>
      </c>
      <c r="M1480" s="31" t="s">
        <v>86</v>
      </c>
      <c r="N1480" s="31" t="s">
        <v>3831</v>
      </c>
      <c r="O1480" s="73" t="s">
        <v>481</v>
      </c>
      <c r="P1480" s="33">
        <v>715</v>
      </c>
      <c r="Q1480" s="31" t="s">
        <v>309</v>
      </c>
      <c r="R1480" s="64">
        <v>50</v>
      </c>
      <c r="S1480" s="64">
        <v>1116</v>
      </c>
      <c r="T1480" s="64">
        <v>0</v>
      </c>
      <c r="U1480" s="64">
        <f>T1480*1.12</f>
        <v>0</v>
      </c>
      <c r="V1480" s="70"/>
      <c r="W1480" s="33">
        <v>2016</v>
      </c>
      <c r="X1480" s="31" t="s">
        <v>2825</v>
      </c>
      <c r="Y1480" s="42"/>
      <c r="Z1480" s="41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</row>
    <row r="1481" spans="1:102" s="45" customFormat="1" ht="50.1" customHeight="1">
      <c r="A1481" s="46" t="s">
        <v>3832</v>
      </c>
      <c r="B1481" s="31" t="s">
        <v>35</v>
      </c>
      <c r="C1481" s="47" t="s">
        <v>3826</v>
      </c>
      <c r="D1481" s="47" t="s">
        <v>3821</v>
      </c>
      <c r="E1481" s="47" t="s">
        <v>3827</v>
      </c>
      <c r="F1481" s="47" t="s">
        <v>3828</v>
      </c>
      <c r="G1481" s="31" t="s">
        <v>40</v>
      </c>
      <c r="H1481" s="31">
        <v>0</v>
      </c>
      <c r="I1481" s="33">
        <v>590000000</v>
      </c>
      <c r="J1481" s="33" t="s">
        <v>42</v>
      </c>
      <c r="K1481" s="31" t="s">
        <v>3833</v>
      </c>
      <c r="L1481" s="33" t="s">
        <v>44</v>
      </c>
      <c r="M1481" s="31" t="s">
        <v>86</v>
      </c>
      <c r="N1481" s="31" t="s">
        <v>518</v>
      </c>
      <c r="O1481" s="73" t="s">
        <v>396</v>
      </c>
      <c r="P1481" s="33">
        <v>715</v>
      </c>
      <c r="Q1481" s="31" t="s">
        <v>309</v>
      </c>
      <c r="R1481" s="64">
        <v>10</v>
      </c>
      <c r="S1481" s="64">
        <v>1500</v>
      </c>
      <c r="T1481" s="64">
        <f>R1481*S1481</f>
        <v>15000</v>
      </c>
      <c r="U1481" s="64">
        <f>T1481*1.12</f>
        <v>16800</v>
      </c>
      <c r="V1481" s="70"/>
      <c r="W1481" s="33">
        <v>2016</v>
      </c>
      <c r="X1481" s="31"/>
      <c r="Y1481" s="42"/>
      <c r="Z1481" s="41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</row>
    <row r="1482" spans="1:102" ht="50.1" customHeight="1">
      <c r="A1482" s="30" t="s">
        <v>3834</v>
      </c>
      <c r="B1482" s="31" t="s">
        <v>35</v>
      </c>
      <c r="C1482" s="32" t="s">
        <v>3835</v>
      </c>
      <c r="D1482" s="32" t="s">
        <v>3821</v>
      </c>
      <c r="E1482" s="32" t="s">
        <v>3836</v>
      </c>
      <c r="F1482" s="32" t="s">
        <v>3837</v>
      </c>
      <c r="G1482" s="33" t="s">
        <v>40</v>
      </c>
      <c r="H1482" s="34">
        <v>0</v>
      </c>
      <c r="I1482" s="33" t="s">
        <v>41</v>
      </c>
      <c r="J1482" s="33" t="s">
        <v>42</v>
      </c>
      <c r="K1482" s="33" t="s">
        <v>222</v>
      </c>
      <c r="L1482" s="33" t="s">
        <v>44</v>
      </c>
      <c r="M1482" s="33" t="s">
        <v>86</v>
      </c>
      <c r="N1482" s="33" t="s">
        <v>436</v>
      </c>
      <c r="O1482" s="33" t="s">
        <v>58</v>
      </c>
      <c r="P1482" s="33" t="s">
        <v>308</v>
      </c>
      <c r="Q1482" s="33" t="s">
        <v>309</v>
      </c>
      <c r="R1482" s="35">
        <v>500</v>
      </c>
      <c r="S1482" s="35">
        <v>190</v>
      </c>
      <c r="T1482" s="36">
        <f t="shared" si="74"/>
        <v>95000</v>
      </c>
      <c r="U1482" s="37">
        <f t="shared" si="75"/>
        <v>106400.00000000001</v>
      </c>
      <c r="V1482" s="38" t="s">
        <v>50</v>
      </c>
      <c r="W1482" s="33">
        <v>2016</v>
      </c>
      <c r="X1482" s="39" t="s">
        <v>50</v>
      </c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</row>
    <row r="1483" spans="1:102" ht="50.1" customHeight="1">
      <c r="A1483" s="30" t="s">
        <v>3838</v>
      </c>
      <c r="B1483" s="31" t="s">
        <v>35</v>
      </c>
      <c r="C1483" s="32" t="s">
        <v>3839</v>
      </c>
      <c r="D1483" s="32" t="s">
        <v>3821</v>
      </c>
      <c r="E1483" s="32" t="s">
        <v>3840</v>
      </c>
      <c r="F1483" s="32" t="s">
        <v>3841</v>
      </c>
      <c r="G1483" s="33" t="s">
        <v>40</v>
      </c>
      <c r="H1483" s="34">
        <v>0</v>
      </c>
      <c r="I1483" s="33" t="s">
        <v>41</v>
      </c>
      <c r="J1483" s="33" t="s">
        <v>42</v>
      </c>
      <c r="K1483" s="33" t="s">
        <v>222</v>
      </c>
      <c r="L1483" s="33" t="s">
        <v>44</v>
      </c>
      <c r="M1483" s="33" t="s">
        <v>86</v>
      </c>
      <c r="N1483" s="33" t="s">
        <v>436</v>
      </c>
      <c r="O1483" s="33" t="s">
        <v>58</v>
      </c>
      <c r="P1483" s="33" t="s">
        <v>308</v>
      </c>
      <c r="Q1483" s="33" t="s">
        <v>309</v>
      </c>
      <c r="R1483" s="35">
        <v>500</v>
      </c>
      <c r="S1483" s="35">
        <v>174</v>
      </c>
      <c r="T1483" s="36">
        <f t="shared" si="74"/>
        <v>87000</v>
      </c>
      <c r="U1483" s="37">
        <f t="shared" si="75"/>
        <v>97440.000000000015</v>
      </c>
      <c r="V1483" s="38" t="s">
        <v>50</v>
      </c>
      <c r="W1483" s="33">
        <v>2016</v>
      </c>
      <c r="X1483" s="39" t="s">
        <v>50</v>
      </c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</row>
    <row r="1484" spans="1:102" s="152" customFormat="1" ht="50.1" customHeight="1">
      <c r="A1484" s="30" t="s">
        <v>3842</v>
      </c>
      <c r="B1484" s="31" t="s">
        <v>35</v>
      </c>
      <c r="C1484" s="32" t="s">
        <v>3843</v>
      </c>
      <c r="D1484" s="32" t="s">
        <v>3844</v>
      </c>
      <c r="E1484" s="32" t="s">
        <v>3845</v>
      </c>
      <c r="F1484" s="32" t="s">
        <v>3844</v>
      </c>
      <c r="G1484" s="33" t="s">
        <v>101</v>
      </c>
      <c r="H1484" s="34">
        <v>10</v>
      </c>
      <c r="I1484" s="33" t="s">
        <v>41</v>
      </c>
      <c r="J1484" s="33" t="s">
        <v>42</v>
      </c>
      <c r="K1484" s="33" t="s">
        <v>3846</v>
      </c>
      <c r="L1484" s="33" t="s">
        <v>44</v>
      </c>
      <c r="M1484" s="33" t="s">
        <v>86</v>
      </c>
      <c r="N1484" s="33" t="s">
        <v>3847</v>
      </c>
      <c r="O1484" s="33" t="s">
        <v>200</v>
      </c>
      <c r="P1484" s="33" t="s">
        <v>59</v>
      </c>
      <c r="Q1484" s="33" t="s">
        <v>60</v>
      </c>
      <c r="R1484" s="35">
        <v>60</v>
      </c>
      <c r="S1484" s="35">
        <v>3500</v>
      </c>
      <c r="T1484" s="36">
        <f t="shared" si="74"/>
        <v>210000</v>
      </c>
      <c r="U1484" s="37">
        <f t="shared" si="75"/>
        <v>235200.00000000003</v>
      </c>
      <c r="V1484" s="38" t="s">
        <v>124</v>
      </c>
      <c r="W1484" s="33">
        <v>2016</v>
      </c>
      <c r="X1484" s="39" t="s">
        <v>50</v>
      </c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</row>
    <row r="1485" spans="1:102" ht="50.1" customHeight="1">
      <c r="A1485" s="30" t="s">
        <v>3848</v>
      </c>
      <c r="B1485" s="31" t="s">
        <v>35</v>
      </c>
      <c r="C1485" s="32" t="s">
        <v>3849</v>
      </c>
      <c r="D1485" s="32" t="s">
        <v>3850</v>
      </c>
      <c r="E1485" s="32" t="s">
        <v>486</v>
      </c>
      <c r="F1485" s="32" t="s">
        <v>3851</v>
      </c>
      <c r="G1485" s="33" t="s">
        <v>40</v>
      </c>
      <c r="H1485" s="34">
        <v>0</v>
      </c>
      <c r="I1485" s="33" t="s">
        <v>41</v>
      </c>
      <c r="J1485" s="33" t="s">
        <v>42</v>
      </c>
      <c r="K1485" s="33" t="s">
        <v>70</v>
      </c>
      <c r="L1485" s="33" t="s">
        <v>300</v>
      </c>
      <c r="M1485" s="33" t="s">
        <v>71</v>
      </c>
      <c r="N1485" s="33" t="s">
        <v>301</v>
      </c>
      <c r="O1485" s="33" t="s">
        <v>73</v>
      </c>
      <c r="P1485" s="33" t="s">
        <v>48</v>
      </c>
      <c r="Q1485" s="33" t="s">
        <v>49</v>
      </c>
      <c r="R1485" s="35">
        <v>16</v>
      </c>
      <c r="S1485" s="35">
        <v>250</v>
      </c>
      <c r="T1485" s="36">
        <v>0</v>
      </c>
      <c r="U1485" s="37">
        <f t="shared" si="75"/>
        <v>0</v>
      </c>
      <c r="V1485" s="38" t="s">
        <v>50</v>
      </c>
      <c r="W1485" s="33">
        <v>2016</v>
      </c>
      <c r="X1485" s="39">
        <v>11</v>
      </c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</row>
    <row r="1486" spans="1:102" ht="50.1" customHeight="1">
      <c r="A1486" s="46" t="s">
        <v>3852</v>
      </c>
      <c r="B1486" s="31" t="s">
        <v>35</v>
      </c>
      <c r="C1486" s="47" t="s">
        <v>3849</v>
      </c>
      <c r="D1486" s="47" t="s">
        <v>3850</v>
      </c>
      <c r="E1486" s="47" t="s">
        <v>486</v>
      </c>
      <c r="F1486" s="47" t="s">
        <v>3851</v>
      </c>
      <c r="G1486" s="33" t="s">
        <v>40</v>
      </c>
      <c r="H1486" s="31">
        <v>0</v>
      </c>
      <c r="I1486" s="33" t="s">
        <v>41</v>
      </c>
      <c r="J1486" s="33" t="s">
        <v>42</v>
      </c>
      <c r="K1486" s="33" t="s">
        <v>180</v>
      </c>
      <c r="L1486" s="33" t="s">
        <v>300</v>
      </c>
      <c r="M1486" s="33" t="s">
        <v>71</v>
      </c>
      <c r="N1486" s="33" t="s">
        <v>301</v>
      </c>
      <c r="O1486" s="33" t="s">
        <v>113</v>
      </c>
      <c r="P1486" s="33" t="s">
        <v>48</v>
      </c>
      <c r="Q1486" s="33" t="s">
        <v>49</v>
      </c>
      <c r="R1486" s="68">
        <v>16</v>
      </c>
      <c r="S1486" s="59">
        <v>250</v>
      </c>
      <c r="T1486" s="49">
        <f t="shared" si="74"/>
        <v>4000</v>
      </c>
      <c r="U1486" s="49">
        <f t="shared" si="75"/>
        <v>4480</v>
      </c>
      <c r="V1486" s="71"/>
      <c r="W1486" s="33">
        <v>2016</v>
      </c>
      <c r="X1486" s="96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</row>
    <row r="1487" spans="1:102" ht="50.1" customHeight="1">
      <c r="A1487" s="30" t="s">
        <v>3853</v>
      </c>
      <c r="B1487" s="31" t="s">
        <v>35</v>
      </c>
      <c r="C1487" s="32" t="s">
        <v>3854</v>
      </c>
      <c r="D1487" s="32" t="s">
        <v>3855</v>
      </c>
      <c r="E1487" s="32" t="s">
        <v>3856</v>
      </c>
      <c r="F1487" s="32" t="s">
        <v>3857</v>
      </c>
      <c r="G1487" s="33" t="s">
        <v>40</v>
      </c>
      <c r="H1487" s="34">
        <v>0</v>
      </c>
      <c r="I1487" s="33" t="s">
        <v>41</v>
      </c>
      <c r="J1487" s="33" t="s">
        <v>42</v>
      </c>
      <c r="K1487" s="33" t="s">
        <v>493</v>
      </c>
      <c r="L1487" s="33" t="s">
        <v>44</v>
      </c>
      <c r="M1487" s="33" t="s">
        <v>86</v>
      </c>
      <c r="N1487" s="33" t="s">
        <v>343</v>
      </c>
      <c r="O1487" s="33" t="s">
        <v>58</v>
      </c>
      <c r="P1487" s="33" t="s">
        <v>59</v>
      </c>
      <c r="Q1487" s="33" t="s">
        <v>60</v>
      </c>
      <c r="R1487" s="35">
        <v>150</v>
      </c>
      <c r="S1487" s="35">
        <v>33929</v>
      </c>
      <c r="T1487" s="36">
        <f t="shared" si="74"/>
        <v>5089350</v>
      </c>
      <c r="U1487" s="37">
        <f t="shared" si="75"/>
        <v>5700072.0000000009</v>
      </c>
      <c r="V1487" s="38" t="s">
        <v>50</v>
      </c>
      <c r="W1487" s="33">
        <v>2016</v>
      </c>
      <c r="X1487" s="39" t="s">
        <v>50</v>
      </c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</row>
    <row r="1488" spans="1:102" ht="50.1" customHeight="1">
      <c r="A1488" s="30" t="s">
        <v>3858</v>
      </c>
      <c r="B1488" s="31" t="s">
        <v>35</v>
      </c>
      <c r="C1488" s="32" t="s">
        <v>3859</v>
      </c>
      <c r="D1488" s="32" t="s">
        <v>3855</v>
      </c>
      <c r="E1488" s="32" t="s">
        <v>3860</v>
      </c>
      <c r="F1488" s="32" t="s">
        <v>3861</v>
      </c>
      <c r="G1488" s="33" t="s">
        <v>40</v>
      </c>
      <c r="H1488" s="34">
        <v>0</v>
      </c>
      <c r="I1488" s="33" t="s">
        <v>41</v>
      </c>
      <c r="J1488" s="33" t="s">
        <v>42</v>
      </c>
      <c r="K1488" s="33" t="s">
        <v>493</v>
      </c>
      <c r="L1488" s="33" t="s">
        <v>44</v>
      </c>
      <c r="M1488" s="33" t="s">
        <v>86</v>
      </c>
      <c r="N1488" s="33" t="s">
        <v>343</v>
      </c>
      <c r="O1488" s="33" t="s">
        <v>58</v>
      </c>
      <c r="P1488" s="33" t="s">
        <v>59</v>
      </c>
      <c r="Q1488" s="33" t="s">
        <v>60</v>
      </c>
      <c r="R1488" s="35">
        <v>100</v>
      </c>
      <c r="S1488" s="35">
        <v>19200</v>
      </c>
      <c r="T1488" s="36">
        <f t="shared" si="74"/>
        <v>1920000</v>
      </c>
      <c r="U1488" s="37">
        <f t="shared" si="75"/>
        <v>2150400</v>
      </c>
      <c r="V1488" s="38" t="s">
        <v>50</v>
      </c>
      <c r="W1488" s="33">
        <v>2016</v>
      </c>
      <c r="X1488" s="39" t="s">
        <v>50</v>
      </c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</row>
    <row r="1489" spans="1:102" ht="50.1" customHeight="1">
      <c r="A1489" s="30" t="s">
        <v>3862</v>
      </c>
      <c r="B1489" s="31" t="s">
        <v>35</v>
      </c>
      <c r="C1489" s="32" t="s">
        <v>3863</v>
      </c>
      <c r="D1489" s="32" t="s">
        <v>3864</v>
      </c>
      <c r="E1489" s="32" t="s">
        <v>3865</v>
      </c>
      <c r="F1489" s="32" t="s">
        <v>3866</v>
      </c>
      <c r="G1489" s="33" t="s">
        <v>40</v>
      </c>
      <c r="H1489" s="34">
        <v>0</v>
      </c>
      <c r="I1489" s="33" t="s">
        <v>41</v>
      </c>
      <c r="J1489" s="33" t="s">
        <v>42</v>
      </c>
      <c r="K1489" s="33" t="s">
        <v>43</v>
      </c>
      <c r="L1489" s="33" t="s">
        <v>44</v>
      </c>
      <c r="M1489" s="33" t="s">
        <v>45</v>
      </c>
      <c r="N1489" s="33" t="s">
        <v>46</v>
      </c>
      <c r="O1489" s="33" t="s">
        <v>109</v>
      </c>
      <c r="P1489" s="33" t="s">
        <v>48</v>
      </c>
      <c r="Q1489" s="33" t="s">
        <v>49</v>
      </c>
      <c r="R1489" s="35">
        <v>5</v>
      </c>
      <c r="S1489" s="35">
        <v>7600</v>
      </c>
      <c r="T1489" s="36">
        <v>0</v>
      </c>
      <c r="U1489" s="37">
        <f t="shared" si="75"/>
        <v>0</v>
      </c>
      <c r="V1489" s="38"/>
      <c r="W1489" s="33">
        <v>2016</v>
      </c>
      <c r="X1489" s="39">
        <v>11</v>
      </c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</row>
    <row r="1490" spans="1:102" ht="50.1" customHeight="1">
      <c r="A1490" s="46" t="s">
        <v>3867</v>
      </c>
      <c r="B1490" s="31" t="s">
        <v>35</v>
      </c>
      <c r="C1490" s="47" t="s">
        <v>3863</v>
      </c>
      <c r="D1490" s="47" t="s">
        <v>3864</v>
      </c>
      <c r="E1490" s="47" t="s">
        <v>3865</v>
      </c>
      <c r="F1490" s="47" t="s">
        <v>3868</v>
      </c>
      <c r="G1490" s="31" t="s">
        <v>40</v>
      </c>
      <c r="H1490" s="31">
        <v>0</v>
      </c>
      <c r="I1490" s="33">
        <v>590000000</v>
      </c>
      <c r="J1490" s="33" t="s">
        <v>42</v>
      </c>
      <c r="K1490" s="31" t="s">
        <v>172</v>
      </c>
      <c r="L1490" s="33" t="s">
        <v>44</v>
      </c>
      <c r="M1490" s="31" t="s">
        <v>45</v>
      </c>
      <c r="N1490" s="31" t="s">
        <v>46</v>
      </c>
      <c r="O1490" s="33" t="s">
        <v>113</v>
      </c>
      <c r="P1490" s="33">
        <v>796</v>
      </c>
      <c r="Q1490" s="31" t="s">
        <v>49</v>
      </c>
      <c r="R1490" s="48">
        <v>5</v>
      </c>
      <c r="S1490" s="48">
        <v>7600</v>
      </c>
      <c r="T1490" s="49">
        <f>R1490*S1490</f>
        <v>38000</v>
      </c>
      <c r="U1490" s="49">
        <f>T1490*1.12</f>
        <v>42560.000000000007</v>
      </c>
      <c r="V1490" s="70"/>
      <c r="W1490" s="33">
        <v>2016</v>
      </c>
      <c r="X1490" s="31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</row>
    <row r="1491" spans="1:102" ht="50.1" customHeight="1">
      <c r="A1491" s="30" t="s">
        <v>3869</v>
      </c>
      <c r="B1491" s="31" t="s">
        <v>35</v>
      </c>
      <c r="C1491" s="32" t="s">
        <v>3870</v>
      </c>
      <c r="D1491" s="32" t="s">
        <v>3871</v>
      </c>
      <c r="E1491" s="32" t="s">
        <v>3872</v>
      </c>
      <c r="F1491" s="32" t="s">
        <v>3873</v>
      </c>
      <c r="G1491" s="33" t="s">
        <v>40</v>
      </c>
      <c r="H1491" s="34">
        <v>0</v>
      </c>
      <c r="I1491" s="33" t="s">
        <v>41</v>
      </c>
      <c r="J1491" s="33" t="s">
        <v>42</v>
      </c>
      <c r="K1491" s="33" t="s">
        <v>3874</v>
      </c>
      <c r="L1491" s="33" t="s">
        <v>44</v>
      </c>
      <c r="M1491" s="33" t="s">
        <v>71</v>
      </c>
      <c r="N1491" s="33" t="s">
        <v>72</v>
      </c>
      <c r="O1491" s="33" t="s">
        <v>73</v>
      </c>
      <c r="P1491" s="33" t="s">
        <v>48</v>
      </c>
      <c r="Q1491" s="33" t="s">
        <v>49</v>
      </c>
      <c r="R1491" s="35">
        <v>6</v>
      </c>
      <c r="S1491" s="35">
        <v>20000</v>
      </c>
      <c r="T1491" s="36">
        <v>0</v>
      </c>
      <c r="U1491" s="37">
        <f>T1491*1.12</f>
        <v>0</v>
      </c>
      <c r="V1491" s="38"/>
      <c r="W1491" s="33">
        <v>2016</v>
      </c>
      <c r="X1491" s="39">
        <v>11</v>
      </c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</row>
    <row r="1492" spans="1:102" ht="50.1" customHeight="1">
      <c r="A1492" s="46" t="s">
        <v>3875</v>
      </c>
      <c r="B1492" s="31" t="s">
        <v>35</v>
      </c>
      <c r="C1492" s="47" t="s">
        <v>3870</v>
      </c>
      <c r="D1492" s="47" t="s">
        <v>3871</v>
      </c>
      <c r="E1492" s="47" t="s">
        <v>3872</v>
      </c>
      <c r="F1492" s="32" t="s">
        <v>3873</v>
      </c>
      <c r="G1492" s="33" t="s">
        <v>40</v>
      </c>
      <c r="H1492" s="31">
        <v>0</v>
      </c>
      <c r="I1492" s="33">
        <v>590000000</v>
      </c>
      <c r="J1492" s="33" t="s">
        <v>42</v>
      </c>
      <c r="K1492" s="33" t="s">
        <v>3874</v>
      </c>
      <c r="L1492" s="33" t="s">
        <v>44</v>
      </c>
      <c r="M1492" s="74" t="s">
        <v>71</v>
      </c>
      <c r="N1492" s="33" t="s">
        <v>72</v>
      </c>
      <c r="O1492" s="33" t="s">
        <v>113</v>
      </c>
      <c r="P1492" s="33">
        <v>796</v>
      </c>
      <c r="Q1492" s="33" t="s">
        <v>49</v>
      </c>
      <c r="R1492" s="64">
        <v>6</v>
      </c>
      <c r="S1492" s="64">
        <v>20000</v>
      </c>
      <c r="T1492" s="49">
        <f t="shared" si="74"/>
        <v>120000</v>
      </c>
      <c r="U1492" s="49">
        <f t="shared" si="75"/>
        <v>134400</v>
      </c>
      <c r="V1492" s="33"/>
      <c r="W1492" s="33">
        <v>2016</v>
      </c>
      <c r="X1492" s="31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</row>
    <row r="1493" spans="1:102" ht="50.1" customHeight="1">
      <c r="A1493" s="30" t="s">
        <v>3876</v>
      </c>
      <c r="B1493" s="31" t="s">
        <v>35</v>
      </c>
      <c r="C1493" s="32" t="s">
        <v>3870</v>
      </c>
      <c r="D1493" s="32" t="s">
        <v>3871</v>
      </c>
      <c r="E1493" s="32" t="s">
        <v>3872</v>
      </c>
      <c r="F1493" s="32" t="s">
        <v>3873</v>
      </c>
      <c r="G1493" s="33" t="s">
        <v>40</v>
      </c>
      <c r="H1493" s="34">
        <v>0</v>
      </c>
      <c r="I1493" s="33" t="s">
        <v>41</v>
      </c>
      <c r="J1493" s="33" t="s">
        <v>42</v>
      </c>
      <c r="K1493" s="33" t="s">
        <v>3877</v>
      </c>
      <c r="L1493" s="33" t="s">
        <v>44</v>
      </c>
      <c r="M1493" s="33" t="s">
        <v>71</v>
      </c>
      <c r="N1493" s="33" t="s">
        <v>72</v>
      </c>
      <c r="O1493" s="33" t="s">
        <v>73</v>
      </c>
      <c r="P1493" s="33" t="s">
        <v>48</v>
      </c>
      <c r="Q1493" s="33" t="s">
        <v>49</v>
      </c>
      <c r="R1493" s="35">
        <v>4</v>
      </c>
      <c r="S1493" s="35">
        <v>29000</v>
      </c>
      <c r="T1493" s="36">
        <f t="shared" si="74"/>
        <v>116000</v>
      </c>
      <c r="U1493" s="37">
        <f t="shared" si="75"/>
        <v>129920.00000000001</v>
      </c>
      <c r="V1493" s="38" t="s">
        <v>50</v>
      </c>
      <c r="W1493" s="33">
        <v>2016</v>
      </c>
      <c r="X1493" s="39" t="s">
        <v>50</v>
      </c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  <c r="CR1493" s="29"/>
      <c r="CS1493" s="29"/>
      <c r="CT1493" s="29"/>
      <c r="CU1493" s="29"/>
      <c r="CV1493" s="29"/>
      <c r="CW1493" s="29"/>
      <c r="CX1493" s="29"/>
    </row>
    <row r="1494" spans="1:102" ht="50.1" customHeight="1">
      <c r="A1494" s="30" t="s">
        <v>3878</v>
      </c>
      <c r="B1494" s="31" t="s">
        <v>35</v>
      </c>
      <c r="C1494" s="32" t="s">
        <v>3879</v>
      </c>
      <c r="D1494" s="32" t="s">
        <v>3871</v>
      </c>
      <c r="E1494" s="32" t="s">
        <v>3880</v>
      </c>
      <c r="F1494" s="32" t="s">
        <v>3873</v>
      </c>
      <c r="G1494" s="33" t="s">
        <v>40</v>
      </c>
      <c r="H1494" s="34">
        <v>0</v>
      </c>
      <c r="I1494" s="33" t="s">
        <v>41</v>
      </c>
      <c r="J1494" s="33" t="s">
        <v>42</v>
      </c>
      <c r="K1494" s="33" t="s">
        <v>3881</v>
      </c>
      <c r="L1494" s="33" t="s">
        <v>44</v>
      </c>
      <c r="M1494" s="33" t="s">
        <v>71</v>
      </c>
      <c r="N1494" s="33" t="s">
        <v>72</v>
      </c>
      <c r="O1494" s="33" t="s">
        <v>73</v>
      </c>
      <c r="P1494" s="33" t="s">
        <v>48</v>
      </c>
      <c r="Q1494" s="33" t="s">
        <v>49</v>
      </c>
      <c r="R1494" s="35">
        <v>3</v>
      </c>
      <c r="S1494" s="35">
        <v>28000</v>
      </c>
      <c r="T1494" s="36">
        <f t="shared" si="74"/>
        <v>84000</v>
      </c>
      <c r="U1494" s="37">
        <f t="shared" si="75"/>
        <v>94080.000000000015</v>
      </c>
      <c r="V1494" s="38" t="s">
        <v>50</v>
      </c>
      <c r="W1494" s="33">
        <v>2016</v>
      </c>
      <c r="X1494" s="39" t="s">
        <v>50</v>
      </c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</row>
    <row r="1495" spans="1:102" ht="50.1" customHeight="1">
      <c r="A1495" s="30" t="s">
        <v>3882</v>
      </c>
      <c r="B1495" s="31" t="s">
        <v>35</v>
      </c>
      <c r="C1495" s="32" t="s">
        <v>3883</v>
      </c>
      <c r="D1495" s="32" t="s">
        <v>3884</v>
      </c>
      <c r="E1495" s="32" t="s">
        <v>3885</v>
      </c>
      <c r="F1495" s="32" t="s">
        <v>3886</v>
      </c>
      <c r="G1495" s="33" t="s">
        <v>40</v>
      </c>
      <c r="H1495" s="34">
        <v>0</v>
      </c>
      <c r="I1495" s="33" t="s">
        <v>41</v>
      </c>
      <c r="J1495" s="33" t="s">
        <v>42</v>
      </c>
      <c r="K1495" s="33" t="s">
        <v>70</v>
      </c>
      <c r="L1495" s="33" t="s">
        <v>300</v>
      </c>
      <c r="M1495" s="33" t="s">
        <v>71</v>
      </c>
      <c r="N1495" s="33" t="s">
        <v>301</v>
      </c>
      <c r="O1495" s="33" t="s">
        <v>73</v>
      </c>
      <c r="P1495" s="33" t="s">
        <v>48</v>
      </c>
      <c r="Q1495" s="33" t="s">
        <v>49</v>
      </c>
      <c r="R1495" s="35">
        <v>33</v>
      </c>
      <c r="S1495" s="35">
        <v>1500</v>
      </c>
      <c r="T1495" s="36">
        <v>0</v>
      </c>
      <c r="U1495" s="37">
        <f t="shared" si="75"/>
        <v>0</v>
      </c>
      <c r="V1495" s="38" t="s">
        <v>50</v>
      </c>
      <c r="W1495" s="33">
        <v>2016</v>
      </c>
      <c r="X1495" s="39">
        <v>11</v>
      </c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</row>
    <row r="1496" spans="1:102" ht="50.1" customHeight="1">
      <c r="A1496" s="46" t="s">
        <v>3887</v>
      </c>
      <c r="B1496" s="31" t="s">
        <v>35</v>
      </c>
      <c r="C1496" s="47" t="s">
        <v>3883</v>
      </c>
      <c r="D1496" s="47" t="s">
        <v>3884</v>
      </c>
      <c r="E1496" s="47" t="s">
        <v>3885</v>
      </c>
      <c r="F1496" s="47" t="s">
        <v>3886</v>
      </c>
      <c r="G1496" s="33" t="s">
        <v>40</v>
      </c>
      <c r="H1496" s="31">
        <v>0</v>
      </c>
      <c r="I1496" s="33" t="s">
        <v>41</v>
      </c>
      <c r="J1496" s="33" t="s">
        <v>42</v>
      </c>
      <c r="K1496" s="33" t="s">
        <v>180</v>
      </c>
      <c r="L1496" s="33" t="s">
        <v>300</v>
      </c>
      <c r="M1496" s="33" t="s">
        <v>71</v>
      </c>
      <c r="N1496" s="33" t="s">
        <v>301</v>
      </c>
      <c r="O1496" s="33" t="s">
        <v>113</v>
      </c>
      <c r="P1496" s="33" t="s">
        <v>48</v>
      </c>
      <c r="Q1496" s="33" t="s">
        <v>49</v>
      </c>
      <c r="R1496" s="68">
        <v>33</v>
      </c>
      <c r="S1496" s="59">
        <v>1500</v>
      </c>
      <c r="T1496" s="49">
        <f>R1496*S1496</f>
        <v>49500</v>
      </c>
      <c r="U1496" s="49">
        <f>T1496*1.12</f>
        <v>55440.000000000007</v>
      </c>
      <c r="V1496" s="71"/>
      <c r="W1496" s="33">
        <v>2016</v>
      </c>
      <c r="X1496" s="96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</row>
    <row r="1497" spans="1:102" ht="50.1" customHeight="1">
      <c r="A1497" s="30" t="s">
        <v>3888</v>
      </c>
      <c r="B1497" s="31" t="s">
        <v>35</v>
      </c>
      <c r="C1497" s="32" t="s">
        <v>3889</v>
      </c>
      <c r="D1497" s="32" t="s">
        <v>3890</v>
      </c>
      <c r="E1497" s="32" t="s">
        <v>3891</v>
      </c>
      <c r="F1497" s="32" t="s">
        <v>3892</v>
      </c>
      <c r="G1497" s="33" t="s">
        <v>40</v>
      </c>
      <c r="H1497" s="34">
        <v>0</v>
      </c>
      <c r="I1497" s="33" t="s">
        <v>41</v>
      </c>
      <c r="J1497" s="33" t="s">
        <v>42</v>
      </c>
      <c r="K1497" s="33" t="s">
        <v>70</v>
      </c>
      <c r="L1497" s="33" t="s">
        <v>300</v>
      </c>
      <c r="M1497" s="33" t="s">
        <v>71</v>
      </c>
      <c r="N1497" s="33" t="s">
        <v>301</v>
      </c>
      <c r="O1497" s="33" t="s">
        <v>73</v>
      </c>
      <c r="P1497" s="33" t="s">
        <v>48</v>
      </c>
      <c r="Q1497" s="33" t="s">
        <v>49</v>
      </c>
      <c r="R1497" s="35">
        <v>12</v>
      </c>
      <c r="S1497" s="35">
        <v>1700</v>
      </c>
      <c r="T1497" s="36">
        <v>0</v>
      </c>
      <c r="U1497" s="37">
        <f>T1497*1.12</f>
        <v>0</v>
      </c>
      <c r="V1497" s="38" t="s">
        <v>50</v>
      </c>
      <c r="W1497" s="33">
        <v>2016</v>
      </c>
      <c r="X1497" s="39">
        <v>11</v>
      </c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</row>
    <row r="1498" spans="1:102" ht="50.1" customHeight="1">
      <c r="A1498" s="46" t="s">
        <v>3893</v>
      </c>
      <c r="B1498" s="31" t="s">
        <v>35</v>
      </c>
      <c r="C1498" s="47" t="s">
        <v>3889</v>
      </c>
      <c r="D1498" s="47" t="s">
        <v>3890</v>
      </c>
      <c r="E1498" s="47" t="s">
        <v>3891</v>
      </c>
      <c r="F1498" s="47" t="s">
        <v>3892</v>
      </c>
      <c r="G1498" s="33" t="s">
        <v>40</v>
      </c>
      <c r="H1498" s="31">
        <v>0</v>
      </c>
      <c r="I1498" s="33" t="s">
        <v>41</v>
      </c>
      <c r="J1498" s="33" t="s">
        <v>42</v>
      </c>
      <c r="K1498" s="33" t="s">
        <v>180</v>
      </c>
      <c r="L1498" s="33" t="s">
        <v>300</v>
      </c>
      <c r="M1498" s="33" t="s">
        <v>71</v>
      </c>
      <c r="N1498" s="33" t="s">
        <v>301</v>
      </c>
      <c r="O1498" s="33" t="s">
        <v>113</v>
      </c>
      <c r="P1498" s="33" t="s">
        <v>48</v>
      </c>
      <c r="Q1498" s="33" t="s">
        <v>49</v>
      </c>
      <c r="R1498" s="68">
        <v>12</v>
      </c>
      <c r="S1498" s="59">
        <v>1700</v>
      </c>
      <c r="T1498" s="49">
        <f t="shared" si="74"/>
        <v>20400</v>
      </c>
      <c r="U1498" s="49">
        <f t="shared" si="75"/>
        <v>22848.000000000004</v>
      </c>
      <c r="V1498" s="71"/>
      <c r="W1498" s="33">
        <v>2016</v>
      </c>
      <c r="X1498" s="96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</row>
    <row r="1499" spans="1:102" ht="50.1" customHeight="1">
      <c r="A1499" s="30" t="s">
        <v>3894</v>
      </c>
      <c r="B1499" s="31" t="s">
        <v>35</v>
      </c>
      <c r="C1499" s="32" t="s">
        <v>3895</v>
      </c>
      <c r="D1499" s="32" t="s">
        <v>3896</v>
      </c>
      <c r="E1499" s="32" t="s">
        <v>3897</v>
      </c>
      <c r="F1499" s="32" t="s">
        <v>3898</v>
      </c>
      <c r="G1499" s="33" t="s">
        <v>40</v>
      </c>
      <c r="H1499" s="34">
        <v>0</v>
      </c>
      <c r="I1499" s="33" t="s">
        <v>41</v>
      </c>
      <c r="J1499" s="33" t="s">
        <v>42</v>
      </c>
      <c r="K1499" s="33" t="s">
        <v>3899</v>
      </c>
      <c r="L1499" s="33" t="s">
        <v>44</v>
      </c>
      <c r="M1499" s="33" t="s">
        <v>71</v>
      </c>
      <c r="N1499" s="33" t="s">
        <v>282</v>
      </c>
      <c r="O1499" s="33" t="s">
        <v>73</v>
      </c>
      <c r="P1499" s="33" t="s">
        <v>323</v>
      </c>
      <c r="Q1499" s="33" t="s">
        <v>324</v>
      </c>
      <c r="R1499" s="35">
        <v>1</v>
      </c>
      <c r="S1499" s="35">
        <v>7500</v>
      </c>
      <c r="T1499" s="36">
        <f t="shared" si="74"/>
        <v>7500</v>
      </c>
      <c r="U1499" s="37">
        <f t="shared" si="75"/>
        <v>8400</v>
      </c>
      <c r="V1499" s="38" t="s">
        <v>50</v>
      </c>
      <c r="W1499" s="33">
        <v>2016</v>
      </c>
      <c r="X1499" s="39" t="s">
        <v>50</v>
      </c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  <c r="CR1499" s="29"/>
      <c r="CS1499" s="29"/>
      <c r="CT1499" s="29"/>
      <c r="CU1499" s="29"/>
      <c r="CV1499" s="29"/>
      <c r="CW1499" s="29"/>
      <c r="CX1499" s="29"/>
    </row>
    <row r="1500" spans="1:102" ht="50.1" customHeight="1">
      <c r="A1500" s="30" t="s">
        <v>3900</v>
      </c>
      <c r="B1500" s="31" t="s">
        <v>35</v>
      </c>
      <c r="C1500" s="32" t="s">
        <v>3901</v>
      </c>
      <c r="D1500" s="32" t="s">
        <v>3896</v>
      </c>
      <c r="E1500" s="32" t="s">
        <v>3902</v>
      </c>
      <c r="F1500" s="32" t="s">
        <v>3903</v>
      </c>
      <c r="G1500" s="33" t="s">
        <v>40</v>
      </c>
      <c r="H1500" s="34">
        <v>0</v>
      </c>
      <c r="I1500" s="33" t="s">
        <v>41</v>
      </c>
      <c r="J1500" s="33" t="s">
        <v>42</v>
      </c>
      <c r="K1500" s="33" t="s">
        <v>332</v>
      </c>
      <c r="L1500" s="33" t="s">
        <v>44</v>
      </c>
      <c r="M1500" s="33" t="s">
        <v>71</v>
      </c>
      <c r="N1500" s="33" t="s">
        <v>282</v>
      </c>
      <c r="O1500" s="33" t="s">
        <v>73</v>
      </c>
      <c r="P1500" s="33" t="s">
        <v>323</v>
      </c>
      <c r="Q1500" s="33" t="s">
        <v>324</v>
      </c>
      <c r="R1500" s="35">
        <v>6</v>
      </c>
      <c r="S1500" s="35">
        <v>4500</v>
      </c>
      <c r="T1500" s="36">
        <f t="shared" si="74"/>
        <v>27000</v>
      </c>
      <c r="U1500" s="37">
        <f t="shared" si="75"/>
        <v>30240.000000000004</v>
      </c>
      <c r="V1500" s="38" t="s">
        <v>50</v>
      </c>
      <c r="W1500" s="33">
        <v>2016</v>
      </c>
      <c r="X1500" s="39" t="s">
        <v>50</v>
      </c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  <c r="CR1500" s="29"/>
      <c r="CS1500" s="29"/>
      <c r="CT1500" s="29"/>
      <c r="CU1500" s="29"/>
      <c r="CV1500" s="29"/>
      <c r="CW1500" s="29"/>
      <c r="CX1500" s="29"/>
    </row>
    <row r="1501" spans="1:102" ht="50.1" customHeight="1">
      <c r="A1501" s="30" t="s">
        <v>3904</v>
      </c>
      <c r="B1501" s="31" t="s">
        <v>35</v>
      </c>
      <c r="C1501" s="32" t="s">
        <v>3905</v>
      </c>
      <c r="D1501" s="32" t="s">
        <v>3896</v>
      </c>
      <c r="E1501" s="32" t="s">
        <v>3906</v>
      </c>
      <c r="F1501" s="32" t="s">
        <v>3907</v>
      </c>
      <c r="G1501" s="33" t="s">
        <v>40</v>
      </c>
      <c r="H1501" s="34">
        <v>0</v>
      </c>
      <c r="I1501" s="33" t="s">
        <v>41</v>
      </c>
      <c r="J1501" s="33" t="s">
        <v>42</v>
      </c>
      <c r="K1501" s="33" t="s">
        <v>222</v>
      </c>
      <c r="L1501" s="33" t="s">
        <v>44</v>
      </c>
      <c r="M1501" s="33" t="s">
        <v>86</v>
      </c>
      <c r="N1501" s="33" t="s">
        <v>312</v>
      </c>
      <c r="O1501" s="33" t="s">
        <v>58</v>
      </c>
      <c r="P1501" s="33" t="s">
        <v>682</v>
      </c>
      <c r="Q1501" s="33" t="s">
        <v>683</v>
      </c>
      <c r="R1501" s="35">
        <v>4</v>
      </c>
      <c r="S1501" s="35">
        <v>78716.62</v>
      </c>
      <c r="T1501" s="36">
        <v>0</v>
      </c>
      <c r="U1501" s="37">
        <v>0</v>
      </c>
      <c r="V1501" s="38" t="s">
        <v>50</v>
      </c>
      <c r="W1501" s="33">
        <v>2016</v>
      </c>
      <c r="X1501" s="39" t="s">
        <v>50</v>
      </c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</row>
    <row r="1502" spans="1:102" ht="50.1" customHeight="1">
      <c r="A1502" s="30" t="s">
        <v>3908</v>
      </c>
      <c r="B1502" s="31" t="s">
        <v>35</v>
      </c>
      <c r="C1502" s="32" t="s">
        <v>3905</v>
      </c>
      <c r="D1502" s="32" t="s">
        <v>3896</v>
      </c>
      <c r="E1502" s="32" t="s">
        <v>3906</v>
      </c>
      <c r="F1502" s="32" t="s">
        <v>3907</v>
      </c>
      <c r="G1502" s="33" t="s">
        <v>40</v>
      </c>
      <c r="H1502" s="34">
        <v>0</v>
      </c>
      <c r="I1502" s="33" t="s">
        <v>41</v>
      </c>
      <c r="J1502" s="33" t="s">
        <v>42</v>
      </c>
      <c r="K1502" s="33" t="s">
        <v>3909</v>
      </c>
      <c r="L1502" s="33" t="s">
        <v>44</v>
      </c>
      <c r="M1502" s="33" t="s">
        <v>71</v>
      </c>
      <c r="N1502" s="33" t="s">
        <v>312</v>
      </c>
      <c r="O1502" s="33" t="s">
        <v>47</v>
      </c>
      <c r="P1502" s="33" t="s">
        <v>682</v>
      </c>
      <c r="Q1502" s="33" t="s">
        <v>683</v>
      </c>
      <c r="R1502" s="35">
        <v>4</v>
      </c>
      <c r="S1502" s="35">
        <v>172797.15</v>
      </c>
      <c r="T1502" s="36">
        <f>R1502*S1502</f>
        <v>691188.6</v>
      </c>
      <c r="U1502" s="37">
        <f>T1502*1.12</f>
        <v>774131.23200000008</v>
      </c>
      <c r="V1502" s="38" t="s">
        <v>50</v>
      </c>
      <c r="W1502" s="33">
        <v>2016</v>
      </c>
      <c r="X1502" s="39" t="s">
        <v>50</v>
      </c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</row>
    <row r="1503" spans="1:102" ht="50.1" customHeight="1">
      <c r="A1503" s="30" t="s">
        <v>3910</v>
      </c>
      <c r="B1503" s="31" t="s">
        <v>35</v>
      </c>
      <c r="C1503" s="32" t="s">
        <v>3911</v>
      </c>
      <c r="D1503" s="32" t="s">
        <v>3912</v>
      </c>
      <c r="E1503" s="32" t="s">
        <v>3913</v>
      </c>
      <c r="F1503" s="32" t="s">
        <v>3914</v>
      </c>
      <c r="G1503" s="33" t="s">
        <v>40</v>
      </c>
      <c r="H1503" s="34">
        <v>0</v>
      </c>
      <c r="I1503" s="33" t="s">
        <v>41</v>
      </c>
      <c r="J1503" s="33" t="s">
        <v>42</v>
      </c>
      <c r="K1503" s="33" t="s">
        <v>3915</v>
      </c>
      <c r="L1503" s="33" t="s">
        <v>42</v>
      </c>
      <c r="M1503" s="33" t="s">
        <v>45</v>
      </c>
      <c r="N1503" s="33" t="s">
        <v>3012</v>
      </c>
      <c r="O1503" s="33" t="s">
        <v>58</v>
      </c>
      <c r="P1503" s="33" t="s">
        <v>1238</v>
      </c>
      <c r="Q1503" s="33" t="s">
        <v>1239</v>
      </c>
      <c r="R1503" s="35">
        <v>2000</v>
      </c>
      <c r="S1503" s="35">
        <v>224</v>
      </c>
      <c r="T1503" s="36">
        <v>0</v>
      </c>
      <c r="U1503" s="37">
        <f>T1503*1.12</f>
        <v>0</v>
      </c>
      <c r="V1503" s="38"/>
      <c r="W1503" s="33">
        <v>2016</v>
      </c>
      <c r="X1503" s="39">
        <v>11</v>
      </c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</row>
    <row r="1504" spans="1:102" ht="50.1" customHeight="1">
      <c r="A1504" s="46" t="s">
        <v>3916</v>
      </c>
      <c r="B1504" s="31" t="s">
        <v>35</v>
      </c>
      <c r="C1504" s="47" t="s">
        <v>3911</v>
      </c>
      <c r="D1504" s="47" t="s">
        <v>3912</v>
      </c>
      <c r="E1504" s="47" t="s">
        <v>3913</v>
      </c>
      <c r="F1504" s="79" t="s">
        <v>3914</v>
      </c>
      <c r="G1504" s="31" t="s">
        <v>40</v>
      </c>
      <c r="H1504" s="31">
        <v>0</v>
      </c>
      <c r="I1504" s="73">
        <v>590000000</v>
      </c>
      <c r="J1504" s="33" t="s">
        <v>42</v>
      </c>
      <c r="K1504" s="54" t="s">
        <v>415</v>
      </c>
      <c r="L1504" s="33" t="s">
        <v>42</v>
      </c>
      <c r="M1504" s="107" t="s">
        <v>45</v>
      </c>
      <c r="N1504" s="31" t="s">
        <v>3012</v>
      </c>
      <c r="O1504" s="73" t="s">
        <v>481</v>
      </c>
      <c r="P1504" s="33" t="s">
        <v>1238</v>
      </c>
      <c r="Q1504" s="107" t="s">
        <v>3917</v>
      </c>
      <c r="R1504" s="55" t="s">
        <v>2235</v>
      </c>
      <c r="S1504" s="129" t="s">
        <v>3918</v>
      </c>
      <c r="T1504" s="49">
        <f>R1504*S1504</f>
        <v>448000</v>
      </c>
      <c r="U1504" s="49">
        <f>T1504*1.12</f>
        <v>501760.00000000006</v>
      </c>
      <c r="V1504" s="57"/>
      <c r="W1504" s="33">
        <v>2016</v>
      </c>
      <c r="X1504" s="31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  <c r="CR1504" s="29"/>
      <c r="CS1504" s="29"/>
      <c r="CT1504" s="29"/>
      <c r="CU1504" s="29"/>
      <c r="CV1504" s="29"/>
      <c r="CW1504" s="29"/>
      <c r="CX1504" s="29"/>
    </row>
    <row r="1505" spans="1:102" ht="50.1" customHeight="1">
      <c r="A1505" s="30" t="s">
        <v>3919</v>
      </c>
      <c r="B1505" s="31" t="s">
        <v>35</v>
      </c>
      <c r="C1505" s="32" t="s">
        <v>3920</v>
      </c>
      <c r="D1505" s="32" t="s">
        <v>3921</v>
      </c>
      <c r="E1505" s="32" t="s">
        <v>3922</v>
      </c>
      <c r="F1505" s="32" t="s">
        <v>3923</v>
      </c>
      <c r="G1505" s="33" t="s">
        <v>101</v>
      </c>
      <c r="H1505" s="34">
        <v>10</v>
      </c>
      <c r="I1505" s="33" t="s">
        <v>41</v>
      </c>
      <c r="J1505" s="33" t="s">
        <v>42</v>
      </c>
      <c r="K1505" s="33" t="s">
        <v>198</v>
      </c>
      <c r="L1505" s="33" t="s">
        <v>44</v>
      </c>
      <c r="M1505" s="33" t="s">
        <v>86</v>
      </c>
      <c r="N1505" s="33" t="s">
        <v>199</v>
      </c>
      <c r="O1505" s="33" t="s">
        <v>200</v>
      </c>
      <c r="P1505" s="33" t="s">
        <v>985</v>
      </c>
      <c r="Q1505" s="33" t="s">
        <v>1214</v>
      </c>
      <c r="R1505" s="35">
        <v>100</v>
      </c>
      <c r="S1505" s="35">
        <v>58.5</v>
      </c>
      <c r="T1505" s="36">
        <v>0</v>
      </c>
      <c r="U1505" s="37">
        <f t="shared" ref="U1505:U1517" si="76">T1505*1.12</f>
        <v>0</v>
      </c>
      <c r="V1505" s="38"/>
      <c r="W1505" s="33">
        <v>2016</v>
      </c>
      <c r="X1505" s="39">
        <v>11</v>
      </c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</row>
    <row r="1506" spans="1:102" ht="50.1" customHeight="1">
      <c r="A1506" s="46" t="s">
        <v>3924</v>
      </c>
      <c r="B1506" s="31" t="s">
        <v>35</v>
      </c>
      <c r="C1506" s="47" t="s">
        <v>3920</v>
      </c>
      <c r="D1506" s="47" t="s">
        <v>3921</v>
      </c>
      <c r="E1506" s="47" t="s">
        <v>3922</v>
      </c>
      <c r="F1506" s="47" t="s">
        <v>3925</v>
      </c>
      <c r="G1506" s="31" t="s">
        <v>101</v>
      </c>
      <c r="H1506" s="31">
        <v>10</v>
      </c>
      <c r="I1506" s="33">
        <v>590000000</v>
      </c>
      <c r="J1506" s="33" t="s">
        <v>42</v>
      </c>
      <c r="K1506" s="31" t="s">
        <v>202</v>
      </c>
      <c r="L1506" s="33" t="s">
        <v>44</v>
      </c>
      <c r="M1506" s="31" t="s">
        <v>86</v>
      </c>
      <c r="N1506" s="31" t="s">
        <v>46</v>
      </c>
      <c r="O1506" s="60" t="s">
        <v>164</v>
      </c>
      <c r="P1506" s="33" t="s">
        <v>985</v>
      </c>
      <c r="Q1506" s="31" t="s">
        <v>1214</v>
      </c>
      <c r="R1506" s="48">
        <v>100</v>
      </c>
      <c r="S1506" s="48">
        <v>58.5</v>
      </c>
      <c r="T1506" s="49">
        <f>R1506*S1506</f>
        <v>5850</v>
      </c>
      <c r="U1506" s="49">
        <f>T1506*1.12</f>
        <v>6552.0000000000009</v>
      </c>
      <c r="V1506" s="70"/>
      <c r="W1506" s="33">
        <v>2016</v>
      </c>
      <c r="X1506" s="31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</row>
    <row r="1507" spans="1:102" ht="50.1" customHeight="1">
      <c r="A1507" s="30" t="s">
        <v>3926</v>
      </c>
      <c r="B1507" s="31" t="s">
        <v>35</v>
      </c>
      <c r="C1507" s="32" t="s">
        <v>3927</v>
      </c>
      <c r="D1507" s="32" t="s">
        <v>3921</v>
      </c>
      <c r="E1507" s="32" t="s">
        <v>3928</v>
      </c>
      <c r="F1507" s="32" t="s">
        <v>3921</v>
      </c>
      <c r="G1507" s="33" t="s">
        <v>101</v>
      </c>
      <c r="H1507" s="34">
        <v>10</v>
      </c>
      <c r="I1507" s="33" t="s">
        <v>41</v>
      </c>
      <c r="J1507" s="33" t="s">
        <v>42</v>
      </c>
      <c r="K1507" s="33" t="s">
        <v>198</v>
      </c>
      <c r="L1507" s="33" t="s">
        <v>44</v>
      </c>
      <c r="M1507" s="33" t="s">
        <v>86</v>
      </c>
      <c r="N1507" s="33" t="s">
        <v>199</v>
      </c>
      <c r="O1507" s="33" t="s">
        <v>200</v>
      </c>
      <c r="P1507" s="33" t="s">
        <v>985</v>
      </c>
      <c r="Q1507" s="33" t="s">
        <v>1214</v>
      </c>
      <c r="R1507" s="35">
        <v>250</v>
      </c>
      <c r="S1507" s="35">
        <v>450</v>
      </c>
      <c r="T1507" s="36">
        <v>0</v>
      </c>
      <c r="U1507" s="37">
        <f t="shared" si="76"/>
        <v>0</v>
      </c>
      <c r="V1507" s="38"/>
      <c r="W1507" s="33">
        <v>2016</v>
      </c>
      <c r="X1507" s="39">
        <v>11</v>
      </c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  <c r="CR1507" s="29"/>
      <c r="CS1507" s="29"/>
      <c r="CT1507" s="29"/>
      <c r="CU1507" s="29"/>
      <c r="CV1507" s="29"/>
      <c r="CW1507" s="29"/>
      <c r="CX1507" s="29"/>
    </row>
    <row r="1508" spans="1:102" ht="50.1" customHeight="1">
      <c r="A1508" s="46" t="s">
        <v>3929</v>
      </c>
      <c r="B1508" s="31" t="s">
        <v>35</v>
      </c>
      <c r="C1508" s="47" t="s">
        <v>3927</v>
      </c>
      <c r="D1508" s="47" t="s">
        <v>3921</v>
      </c>
      <c r="E1508" s="47" t="s">
        <v>3928</v>
      </c>
      <c r="F1508" s="47" t="s">
        <v>3921</v>
      </c>
      <c r="G1508" s="31" t="s">
        <v>101</v>
      </c>
      <c r="H1508" s="31">
        <v>10</v>
      </c>
      <c r="I1508" s="33">
        <v>590000000</v>
      </c>
      <c r="J1508" s="33" t="s">
        <v>42</v>
      </c>
      <c r="K1508" s="31" t="s">
        <v>202</v>
      </c>
      <c r="L1508" s="33" t="s">
        <v>44</v>
      </c>
      <c r="M1508" s="31" t="s">
        <v>86</v>
      </c>
      <c r="N1508" s="31" t="s">
        <v>46</v>
      </c>
      <c r="O1508" s="60" t="s">
        <v>164</v>
      </c>
      <c r="P1508" s="33" t="s">
        <v>985</v>
      </c>
      <c r="Q1508" s="31" t="s">
        <v>1214</v>
      </c>
      <c r="R1508" s="48">
        <v>250</v>
      </c>
      <c r="S1508" s="48">
        <v>450</v>
      </c>
      <c r="T1508" s="49">
        <f>R1508*S1508</f>
        <v>112500</v>
      </c>
      <c r="U1508" s="49">
        <f>T1508*1.12</f>
        <v>126000.00000000001</v>
      </c>
      <c r="V1508" s="70"/>
      <c r="W1508" s="33">
        <v>2016</v>
      </c>
      <c r="X1508" s="31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</row>
    <row r="1509" spans="1:102" ht="50.1" customHeight="1">
      <c r="A1509" s="30" t="s">
        <v>3930</v>
      </c>
      <c r="B1509" s="31" t="s">
        <v>35</v>
      </c>
      <c r="C1509" s="32" t="s">
        <v>3931</v>
      </c>
      <c r="D1509" s="32" t="s">
        <v>3932</v>
      </c>
      <c r="E1509" s="32" t="s">
        <v>3933</v>
      </c>
      <c r="F1509" s="32" t="s">
        <v>3934</v>
      </c>
      <c r="G1509" s="33" t="s">
        <v>101</v>
      </c>
      <c r="H1509" s="34">
        <v>10</v>
      </c>
      <c r="I1509" s="33" t="s">
        <v>41</v>
      </c>
      <c r="J1509" s="33" t="s">
        <v>42</v>
      </c>
      <c r="K1509" s="33" t="s">
        <v>198</v>
      </c>
      <c r="L1509" s="33" t="s">
        <v>44</v>
      </c>
      <c r="M1509" s="33" t="s">
        <v>86</v>
      </c>
      <c r="N1509" s="33" t="s">
        <v>199</v>
      </c>
      <c r="O1509" s="33" t="s">
        <v>200</v>
      </c>
      <c r="P1509" s="33" t="s">
        <v>2986</v>
      </c>
      <c r="Q1509" s="33" t="s">
        <v>2802</v>
      </c>
      <c r="R1509" s="35">
        <v>40</v>
      </c>
      <c r="S1509" s="35">
        <v>1391</v>
      </c>
      <c r="T1509" s="36">
        <v>0</v>
      </c>
      <c r="U1509" s="37">
        <f t="shared" si="76"/>
        <v>0</v>
      </c>
      <c r="V1509" s="38"/>
      <c r="W1509" s="33">
        <v>2016</v>
      </c>
      <c r="X1509" s="39">
        <v>11</v>
      </c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</row>
    <row r="1510" spans="1:102" ht="50.1" customHeight="1">
      <c r="A1510" s="46" t="s">
        <v>3935</v>
      </c>
      <c r="B1510" s="31" t="s">
        <v>35</v>
      </c>
      <c r="C1510" s="47" t="s">
        <v>3931</v>
      </c>
      <c r="D1510" s="47" t="s">
        <v>3932</v>
      </c>
      <c r="E1510" s="47" t="s">
        <v>3933</v>
      </c>
      <c r="F1510" s="47" t="s">
        <v>3934</v>
      </c>
      <c r="G1510" s="31" t="s">
        <v>101</v>
      </c>
      <c r="H1510" s="31">
        <v>10</v>
      </c>
      <c r="I1510" s="33">
        <v>590000000</v>
      </c>
      <c r="J1510" s="33" t="s">
        <v>42</v>
      </c>
      <c r="K1510" s="31" t="s">
        <v>202</v>
      </c>
      <c r="L1510" s="33" t="s">
        <v>44</v>
      </c>
      <c r="M1510" s="31" t="s">
        <v>86</v>
      </c>
      <c r="N1510" s="31" t="s">
        <v>46</v>
      </c>
      <c r="O1510" s="60" t="s">
        <v>164</v>
      </c>
      <c r="P1510" s="33" t="s">
        <v>2986</v>
      </c>
      <c r="Q1510" s="31" t="s">
        <v>2802</v>
      </c>
      <c r="R1510" s="48">
        <v>40</v>
      </c>
      <c r="S1510" s="48">
        <v>1391</v>
      </c>
      <c r="T1510" s="49">
        <f>R1510*S1510</f>
        <v>55640</v>
      </c>
      <c r="U1510" s="49">
        <f>T1510*1.12</f>
        <v>62316.800000000003</v>
      </c>
      <c r="V1510" s="70"/>
      <c r="W1510" s="33">
        <v>2016</v>
      </c>
      <c r="X1510" s="31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</row>
    <row r="1511" spans="1:102" ht="50.1" customHeight="1">
      <c r="A1511" s="30" t="s">
        <v>3936</v>
      </c>
      <c r="B1511" s="31" t="s">
        <v>35</v>
      </c>
      <c r="C1511" s="32" t="s">
        <v>3937</v>
      </c>
      <c r="D1511" s="32" t="s">
        <v>3932</v>
      </c>
      <c r="E1511" s="32" t="s">
        <v>3938</v>
      </c>
      <c r="F1511" s="32" t="s">
        <v>3939</v>
      </c>
      <c r="G1511" s="33" t="s">
        <v>101</v>
      </c>
      <c r="H1511" s="34">
        <v>10</v>
      </c>
      <c r="I1511" s="33" t="s">
        <v>41</v>
      </c>
      <c r="J1511" s="33" t="s">
        <v>42</v>
      </c>
      <c r="K1511" s="33" t="s">
        <v>198</v>
      </c>
      <c r="L1511" s="33" t="s">
        <v>44</v>
      </c>
      <c r="M1511" s="33" t="s">
        <v>86</v>
      </c>
      <c r="N1511" s="33" t="s">
        <v>199</v>
      </c>
      <c r="O1511" s="33" t="s">
        <v>200</v>
      </c>
      <c r="P1511" s="33" t="s">
        <v>2797</v>
      </c>
      <c r="Q1511" s="33" t="s">
        <v>2798</v>
      </c>
      <c r="R1511" s="35">
        <v>350</v>
      </c>
      <c r="S1511" s="35">
        <v>1082.9000000000001</v>
      </c>
      <c r="T1511" s="36">
        <v>0</v>
      </c>
      <c r="U1511" s="37">
        <f t="shared" si="76"/>
        <v>0</v>
      </c>
      <c r="V1511" s="38"/>
      <c r="W1511" s="33">
        <v>2016</v>
      </c>
      <c r="X1511" s="39">
        <v>11</v>
      </c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</row>
    <row r="1512" spans="1:102" ht="50.1" customHeight="1">
      <c r="A1512" s="46" t="s">
        <v>3940</v>
      </c>
      <c r="B1512" s="31" t="s">
        <v>35</v>
      </c>
      <c r="C1512" s="47" t="s">
        <v>3937</v>
      </c>
      <c r="D1512" s="47" t="s">
        <v>3932</v>
      </c>
      <c r="E1512" s="47" t="s">
        <v>3938</v>
      </c>
      <c r="F1512" s="47" t="s">
        <v>3939</v>
      </c>
      <c r="G1512" s="31" t="s">
        <v>101</v>
      </c>
      <c r="H1512" s="31">
        <v>10</v>
      </c>
      <c r="I1512" s="33">
        <v>590000000</v>
      </c>
      <c r="J1512" s="33" t="s">
        <v>42</v>
      </c>
      <c r="K1512" s="31" t="s">
        <v>202</v>
      </c>
      <c r="L1512" s="33" t="s">
        <v>44</v>
      </c>
      <c r="M1512" s="31" t="s">
        <v>86</v>
      </c>
      <c r="N1512" s="31" t="s">
        <v>46</v>
      </c>
      <c r="O1512" s="60" t="s">
        <v>164</v>
      </c>
      <c r="P1512" s="33" t="s">
        <v>2797</v>
      </c>
      <c r="Q1512" s="31" t="s">
        <v>2798</v>
      </c>
      <c r="R1512" s="48">
        <v>350</v>
      </c>
      <c r="S1512" s="48">
        <v>1082.9000000000001</v>
      </c>
      <c r="T1512" s="49">
        <f>R1512*S1512</f>
        <v>379015.00000000006</v>
      </c>
      <c r="U1512" s="49">
        <f>T1512*1.12</f>
        <v>424496.8000000001</v>
      </c>
      <c r="V1512" s="70"/>
      <c r="W1512" s="33">
        <v>2016</v>
      </c>
      <c r="X1512" s="31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</row>
    <row r="1513" spans="1:102" ht="50.1" customHeight="1">
      <c r="A1513" s="30" t="s">
        <v>3941</v>
      </c>
      <c r="B1513" s="31" t="s">
        <v>35</v>
      </c>
      <c r="C1513" s="32" t="s">
        <v>3942</v>
      </c>
      <c r="D1513" s="32" t="s">
        <v>3932</v>
      </c>
      <c r="E1513" s="32" t="s">
        <v>3943</v>
      </c>
      <c r="F1513" s="32" t="s">
        <v>3944</v>
      </c>
      <c r="G1513" s="33" t="s">
        <v>101</v>
      </c>
      <c r="H1513" s="34">
        <v>10</v>
      </c>
      <c r="I1513" s="33" t="s">
        <v>41</v>
      </c>
      <c r="J1513" s="33" t="s">
        <v>42</v>
      </c>
      <c r="K1513" s="33" t="s">
        <v>198</v>
      </c>
      <c r="L1513" s="33" t="s">
        <v>44</v>
      </c>
      <c r="M1513" s="33" t="s">
        <v>86</v>
      </c>
      <c r="N1513" s="33" t="s">
        <v>199</v>
      </c>
      <c r="O1513" s="33" t="s">
        <v>200</v>
      </c>
      <c r="P1513" s="33" t="s">
        <v>59</v>
      </c>
      <c r="Q1513" s="33" t="s">
        <v>60</v>
      </c>
      <c r="R1513" s="35">
        <v>80</v>
      </c>
      <c r="S1513" s="35">
        <v>200</v>
      </c>
      <c r="T1513" s="36">
        <v>0</v>
      </c>
      <c r="U1513" s="37">
        <f t="shared" si="76"/>
        <v>0</v>
      </c>
      <c r="V1513" s="38"/>
      <c r="W1513" s="33">
        <v>2016</v>
      </c>
      <c r="X1513" s="39">
        <v>11</v>
      </c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</row>
    <row r="1514" spans="1:102" ht="50.1" customHeight="1">
      <c r="A1514" s="46" t="s">
        <v>3945</v>
      </c>
      <c r="B1514" s="31" t="s">
        <v>35</v>
      </c>
      <c r="C1514" s="47" t="s">
        <v>3942</v>
      </c>
      <c r="D1514" s="47" t="s">
        <v>3932</v>
      </c>
      <c r="E1514" s="47" t="s">
        <v>3943</v>
      </c>
      <c r="F1514" s="47" t="s">
        <v>3944</v>
      </c>
      <c r="G1514" s="31" t="s">
        <v>101</v>
      </c>
      <c r="H1514" s="31">
        <v>10</v>
      </c>
      <c r="I1514" s="33">
        <v>590000000</v>
      </c>
      <c r="J1514" s="33" t="s">
        <v>42</v>
      </c>
      <c r="K1514" s="31" t="s">
        <v>202</v>
      </c>
      <c r="L1514" s="33" t="s">
        <v>44</v>
      </c>
      <c r="M1514" s="31" t="s">
        <v>86</v>
      </c>
      <c r="N1514" s="31" t="s">
        <v>46</v>
      </c>
      <c r="O1514" s="60" t="s">
        <v>164</v>
      </c>
      <c r="P1514" s="33">
        <v>113</v>
      </c>
      <c r="Q1514" s="31" t="s">
        <v>60</v>
      </c>
      <c r="R1514" s="48">
        <v>80</v>
      </c>
      <c r="S1514" s="48">
        <v>200</v>
      </c>
      <c r="T1514" s="49">
        <f>R1514*S1514</f>
        <v>16000</v>
      </c>
      <c r="U1514" s="49">
        <f>T1514*1.12</f>
        <v>17920</v>
      </c>
      <c r="V1514" s="70"/>
      <c r="W1514" s="33">
        <v>2016</v>
      </c>
      <c r="X1514" s="31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</row>
    <row r="1515" spans="1:102" ht="50.1" customHeight="1">
      <c r="A1515" s="30" t="s">
        <v>3946</v>
      </c>
      <c r="B1515" s="31" t="s">
        <v>35</v>
      </c>
      <c r="C1515" s="32" t="s">
        <v>3947</v>
      </c>
      <c r="D1515" s="32" t="s">
        <v>3932</v>
      </c>
      <c r="E1515" s="32" t="s">
        <v>3948</v>
      </c>
      <c r="F1515" s="32" t="s">
        <v>3779</v>
      </c>
      <c r="G1515" s="33" t="s">
        <v>101</v>
      </c>
      <c r="H1515" s="34">
        <v>0</v>
      </c>
      <c r="I1515" s="33" t="s">
        <v>41</v>
      </c>
      <c r="J1515" s="33" t="s">
        <v>42</v>
      </c>
      <c r="K1515" s="33" t="s">
        <v>130</v>
      </c>
      <c r="L1515" s="33" t="s">
        <v>42</v>
      </c>
      <c r="M1515" s="33" t="s">
        <v>45</v>
      </c>
      <c r="N1515" s="33" t="s">
        <v>3012</v>
      </c>
      <c r="O1515" s="33" t="s">
        <v>58</v>
      </c>
      <c r="P1515" s="33" t="s">
        <v>59</v>
      </c>
      <c r="Q1515" s="33" t="s">
        <v>60</v>
      </c>
      <c r="R1515" s="35">
        <v>21.6</v>
      </c>
      <c r="S1515" s="35">
        <v>8616</v>
      </c>
      <c r="T1515" s="36">
        <v>0</v>
      </c>
      <c r="U1515" s="37">
        <f t="shared" si="76"/>
        <v>0</v>
      </c>
      <c r="V1515" s="38"/>
      <c r="W1515" s="33">
        <v>2016</v>
      </c>
      <c r="X1515" s="39">
        <v>11</v>
      </c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</row>
    <row r="1516" spans="1:102" ht="50.1" customHeight="1">
      <c r="A1516" s="46" t="s">
        <v>3949</v>
      </c>
      <c r="B1516" s="31" t="s">
        <v>35</v>
      </c>
      <c r="C1516" s="47" t="s">
        <v>3947</v>
      </c>
      <c r="D1516" s="65" t="s">
        <v>3932</v>
      </c>
      <c r="E1516" s="47" t="s">
        <v>3948</v>
      </c>
      <c r="F1516" s="47" t="s">
        <v>3950</v>
      </c>
      <c r="G1516" s="107" t="s">
        <v>101</v>
      </c>
      <c r="H1516" s="31">
        <v>0</v>
      </c>
      <c r="I1516" s="73">
        <v>590000000</v>
      </c>
      <c r="J1516" s="33" t="s">
        <v>42</v>
      </c>
      <c r="K1516" s="54" t="s">
        <v>210</v>
      </c>
      <c r="L1516" s="33" t="s">
        <v>42</v>
      </c>
      <c r="M1516" s="31" t="s">
        <v>45</v>
      </c>
      <c r="N1516" s="31" t="s">
        <v>3012</v>
      </c>
      <c r="O1516" s="73" t="s">
        <v>481</v>
      </c>
      <c r="P1516" s="74">
        <v>113</v>
      </c>
      <c r="Q1516" s="74" t="s">
        <v>3951</v>
      </c>
      <c r="R1516" s="55">
        <v>21.6</v>
      </c>
      <c r="S1516" s="68">
        <v>8616</v>
      </c>
      <c r="T1516" s="49">
        <f>R1516*S1516</f>
        <v>186105.60000000001</v>
      </c>
      <c r="U1516" s="49">
        <f>T1516*1.12</f>
        <v>208438.27200000003</v>
      </c>
      <c r="V1516" s="31"/>
      <c r="W1516" s="33">
        <v>2016</v>
      </c>
      <c r="X1516" s="31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  <c r="CR1516" s="29"/>
      <c r="CS1516" s="29"/>
      <c r="CT1516" s="29"/>
      <c r="CU1516" s="29"/>
      <c r="CV1516" s="29"/>
      <c r="CW1516" s="29"/>
      <c r="CX1516" s="29"/>
    </row>
    <row r="1517" spans="1:102" ht="50.1" customHeight="1">
      <c r="A1517" s="30" t="s">
        <v>3952</v>
      </c>
      <c r="B1517" s="31" t="s">
        <v>35</v>
      </c>
      <c r="C1517" s="32" t="s">
        <v>3953</v>
      </c>
      <c r="D1517" s="32" t="s">
        <v>3954</v>
      </c>
      <c r="E1517" s="32" t="s">
        <v>3955</v>
      </c>
      <c r="F1517" s="32" t="s">
        <v>3956</v>
      </c>
      <c r="G1517" s="33" t="s">
        <v>40</v>
      </c>
      <c r="H1517" s="34">
        <v>0</v>
      </c>
      <c r="I1517" s="33" t="s">
        <v>41</v>
      </c>
      <c r="J1517" s="33" t="s">
        <v>42</v>
      </c>
      <c r="K1517" s="33" t="s">
        <v>435</v>
      </c>
      <c r="L1517" s="33" t="s">
        <v>44</v>
      </c>
      <c r="M1517" s="33" t="s">
        <v>86</v>
      </c>
      <c r="N1517" s="33" t="s">
        <v>343</v>
      </c>
      <c r="O1517" s="33" t="s">
        <v>638</v>
      </c>
      <c r="P1517" s="33" t="s">
        <v>2986</v>
      </c>
      <c r="Q1517" s="33" t="s">
        <v>2802</v>
      </c>
      <c r="R1517" s="35">
        <v>250</v>
      </c>
      <c r="S1517" s="35">
        <v>890</v>
      </c>
      <c r="T1517" s="36">
        <v>0</v>
      </c>
      <c r="U1517" s="37">
        <f t="shared" si="76"/>
        <v>0</v>
      </c>
      <c r="V1517" s="38"/>
      <c r="W1517" s="33">
        <v>2016</v>
      </c>
      <c r="X1517" s="39">
        <v>11</v>
      </c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</row>
    <row r="1518" spans="1:102" ht="50.1" customHeight="1">
      <c r="A1518" s="46" t="s">
        <v>3957</v>
      </c>
      <c r="B1518" s="31" t="s">
        <v>35</v>
      </c>
      <c r="C1518" s="47" t="s">
        <v>3953</v>
      </c>
      <c r="D1518" s="47" t="s">
        <v>3954</v>
      </c>
      <c r="E1518" s="47" t="s">
        <v>3955</v>
      </c>
      <c r="F1518" s="47" t="s">
        <v>3956</v>
      </c>
      <c r="G1518" s="31" t="s">
        <v>40</v>
      </c>
      <c r="H1518" s="31">
        <v>0</v>
      </c>
      <c r="I1518" s="33">
        <v>590000000</v>
      </c>
      <c r="J1518" s="33" t="s">
        <v>42</v>
      </c>
      <c r="K1518" s="31" t="s">
        <v>517</v>
      </c>
      <c r="L1518" s="33" t="s">
        <v>44</v>
      </c>
      <c r="M1518" s="31" t="s">
        <v>86</v>
      </c>
      <c r="N1518" s="31" t="s">
        <v>518</v>
      </c>
      <c r="O1518" s="73" t="s">
        <v>481</v>
      </c>
      <c r="P1518" s="33">
        <v>625</v>
      </c>
      <c r="Q1518" s="31" t="s">
        <v>2802</v>
      </c>
      <c r="R1518" s="48">
        <v>250</v>
      </c>
      <c r="S1518" s="48">
        <v>890</v>
      </c>
      <c r="T1518" s="49">
        <f>R1518*S1518</f>
        <v>222500</v>
      </c>
      <c r="U1518" s="49">
        <f>T1518*1.12</f>
        <v>249200.00000000003</v>
      </c>
      <c r="V1518" s="70"/>
      <c r="W1518" s="33">
        <v>2016</v>
      </c>
      <c r="X1518" s="31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  <c r="CR1518" s="29"/>
      <c r="CS1518" s="29"/>
      <c r="CT1518" s="29"/>
      <c r="CU1518" s="29"/>
      <c r="CV1518" s="29"/>
      <c r="CW1518" s="29"/>
      <c r="CX1518" s="29"/>
    </row>
    <row r="1519" spans="1:102" ht="50.1" customHeight="1">
      <c r="A1519" s="30" t="s">
        <v>3958</v>
      </c>
      <c r="B1519" s="31" t="s">
        <v>35</v>
      </c>
      <c r="C1519" s="32" t="s">
        <v>3959</v>
      </c>
      <c r="D1519" s="32" t="s">
        <v>3960</v>
      </c>
      <c r="E1519" s="32" t="s">
        <v>3961</v>
      </c>
      <c r="F1519" s="32" t="s">
        <v>3962</v>
      </c>
      <c r="G1519" s="33" t="s">
        <v>101</v>
      </c>
      <c r="H1519" s="34">
        <v>10</v>
      </c>
      <c r="I1519" s="33" t="s">
        <v>41</v>
      </c>
      <c r="J1519" s="33" t="s">
        <v>42</v>
      </c>
      <c r="K1519" s="33" t="s">
        <v>198</v>
      </c>
      <c r="L1519" s="33" t="s">
        <v>44</v>
      </c>
      <c r="M1519" s="33" t="s">
        <v>86</v>
      </c>
      <c r="N1519" s="33" t="s">
        <v>199</v>
      </c>
      <c r="O1519" s="33" t="s">
        <v>200</v>
      </c>
      <c r="P1519" s="33" t="s">
        <v>2797</v>
      </c>
      <c r="Q1519" s="33" t="s">
        <v>2798</v>
      </c>
      <c r="R1519" s="35">
        <v>150</v>
      </c>
      <c r="S1519" s="35">
        <v>1872</v>
      </c>
      <c r="T1519" s="36">
        <v>0</v>
      </c>
      <c r="U1519" s="37">
        <v>0</v>
      </c>
      <c r="V1519" s="38" t="s">
        <v>124</v>
      </c>
      <c r="W1519" s="33">
        <v>2016</v>
      </c>
      <c r="X1519" s="39" t="s">
        <v>3963</v>
      </c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</row>
    <row r="1520" spans="1:102" ht="50.1" customHeight="1">
      <c r="A1520" s="30" t="s">
        <v>3964</v>
      </c>
      <c r="B1520" s="31" t="s">
        <v>35</v>
      </c>
      <c r="C1520" s="32" t="s">
        <v>3959</v>
      </c>
      <c r="D1520" s="32" t="s">
        <v>3960</v>
      </c>
      <c r="E1520" s="32" t="s">
        <v>3961</v>
      </c>
      <c r="F1520" s="32" t="s">
        <v>3965</v>
      </c>
      <c r="G1520" s="33" t="s">
        <v>101</v>
      </c>
      <c r="H1520" s="34">
        <v>10</v>
      </c>
      <c r="I1520" s="33" t="s">
        <v>41</v>
      </c>
      <c r="J1520" s="33" t="s">
        <v>42</v>
      </c>
      <c r="K1520" s="33" t="s">
        <v>198</v>
      </c>
      <c r="L1520" s="33" t="s">
        <v>44</v>
      </c>
      <c r="M1520" s="33" t="s">
        <v>86</v>
      </c>
      <c r="N1520" s="33" t="s">
        <v>199</v>
      </c>
      <c r="O1520" s="33" t="s">
        <v>3966</v>
      </c>
      <c r="P1520" s="33" t="s">
        <v>2797</v>
      </c>
      <c r="Q1520" s="33" t="s">
        <v>2798</v>
      </c>
      <c r="R1520" s="35">
        <v>150</v>
      </c>
      <c r="S1520" s="35">
        <v>1500</v>
      </c>
      <c r="T1520" s="36">
        <f>R1520*S1520</f>
        <v>225000</v>
      </c>
      <c r="U1520" s="37">
        <f t="shared" ref="U1520:U1538" si="77">T1520*1.12</f>
        <v>252000.00000000003</v>
      </c>
      <c r="V1520" s="38" t="s">
        <v>124</v>
      </c>
      <c r="W1520" s="33">
        <v>2016</v>
      </c>
      <c r="X1520" s="39" t="s">
        <v>50</v>
      </c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</row>
    <row r="1521" spans="1:102" ht="50.1" customHeight="1">
      <c r="A1521" s="30" t="s">
        <v>3967</v>
      </c>
      <c r="B1521" s="31" t="s">
        <v>35</v>
      </c>
      <c r="C1521" s="32" t="s">
        <v>3968</v>
      </c>
      <c r="D1521" s="32" t="s">
        <v>3960</v>
      </c>
      <c r="E1521" s="32" t="s">
        <v>3969</v>
      </c>
      <c r="F1521" s="32" t="s">
        <v>3970</v>
      </c>
      <c r="G1521" s="33" t="s">
        <v>101</v>
      </c>
      <c r="H1521" s="34">
        <v>10</v>
      </c>
      <c r="I1521" s="33" t="s">
        <v>41</v>
      </c>
      <c r="J1521" s="33" t="s">
        <v>42</v>
      </c>
      <c r="K1521" s="33" t="s">
        <v>198</v>
      </c>
      <c r="L1521" s="33" t="s">
        <v>44</v>
      </c>
      <c r="M1521" s="33" t="s">
        <v>86</v>
      </c>
      <c r="N1521" s="33" t="s">
        <v>199</v>
      </c>
      <c r="O1521" s="33" t="s">
        <v>200</v>
      </c>
      <c r="P1521" s="33" t="s">
        <v>2797</v>
      </c>
      <c r="Q1521" s="33" t="s">
        <v>2798</v>
      </c>
      <c r="R1521" s="35">
        <v>250</v>
      </c>
      <c r="S1521" s="35">
        <v>1716</v>
      </c>
      <c r="T1521" s="36">
        <v>0</v>
      </c>
      <c r="U1521" s="37">
        <f t="shared" si="77"/>
        <v>0</v>
      </c>
      <c r="V1521" s="38"/>
      <c r="W1521" s="33">
        <v>2016</v>
      </c>
      <c r="X1521" s="39">
        <v>11</v>
      </c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  <c r="CR1521" s="29"/>
      <c r="CS1521" s="29"/>
      <c r="CT1521" s="29"/>
      <c r="CU1521" s="29"/>
      <c r="CV1521" s="29"/>
      <c r="CW1521" s="29"/>
      <c r="CX1521" s="29"/>
    </row>
    <row r="1522" spans="1:102" ht="50.1" customHeight="1">
      <c r="A1522" s="46" t="s">
        <v>3971</v>
      </c>
      <c r="B1522" s="31" t="s">
        <v>35</v>
      </c>
      <c r="C1522" s="47" t="s">
        <v>3968</v>
      </c>
      <c r="D1522" s="47" t="s">
        <v>3960</v>
      </c>
      <c r="E1522" s="47" t="s">
        <v>3969</v>
      </c>
      <c r="F1522" s="47" t="s">
        <v>3970</v>
      </c>
      <c r="G1522" s="31" t="s">
        <v>101</v>
      </c>
      <c r="H1522" s="31">
        <v>10</v>
      </c>
      <c r="I1522" s="33">
        <v>590000000</v>
      </c>
      <c r="J1522" s="33" t="s">
        <v>42</v>
      </c>
      <c r="K1522" s="31" t="s">
        <v>202</v>
      </c>
      <c r="L1522" s="33" t="s">
        <v>44</v>
      </c>
      <c r="M1522" s="31" t="s">
        <v>86</v>
      </c>
      <c r="N1522" s="31" t="s">
        <v>46</v>
      </c>
      <c r="O1522" s="60" t="s">
        <v>164</v>
      </c>
      <c r="P1522" s="33" t="s">
        <v>2797</v>
      </c>
      <c r="Q1522" s="31" t="s">
        <v>2798</v>
      </c>
      <c r="R1522" s="48">
        <v>250</v>
      </c>
      <c r="S1522" s="48">
        <v>1716</v>
      </c>
      <c r="T1522" s="49">
        <f>R1522*S1522</f>
        <v>429000</v>
      </c>
      <c r="U1522" s="49">
        <f>T1522*1.12</f>
        <v>480480.00000000006</v>
      </c>
      <c r="V1522" s="70"/>
      <c r="W1522" s="33">
        <v>2016</v>
      </c>
      <c r="X1522" s="31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</row>
    <row r="1523" spans="1:102" ht="50.1" customHeight="1">
      <c r="A1523" s="30" t="s">
        <v>3972</v>
      </c>
      <c r="B1523" s="31" t="s">
        <v>35</v>
      </c>
      <c r="C1523" s="32" t="s">
        <v>3973</v>
      </c>
      <c r="D1523" s="32" t="s">
        <v>3974</v>
      </c>
      <c r="E1523" s="32" t="s">
        <v>3975</v>
      </c>
      <c r="F1523" s="32" t="s">
        <v>3976</v>
      </c>
      <c r="G1523" s="33" t="s">
        <v>40</v>
      </c>
      <c r="H1523" s="34">
        <v>0</v>
      </c>
      <c r="I1523" s="33" t="s">
        <v>41</v>
      </c>
      <c r="J1523" s="33" t="s">
        <v>42</v>
      </c>
      <c r="K1523" s="33" t="s">
        <v>70</v>
      </c>
      <c r="L1523" s="33" t="s">
        <v>300</v>
      </c>
      <c r="M1523" s="33" t="s">
        <v>71</v>
      </c>
      <c r="N1523" s="33" t="s">
        <v>301</v>
      </c>
      <c r="O1523" s="33" t="s">
        <v>73</v>
      </c>
      <c r="P1523" s="33" t="s">
        <v>48</v>
      </c>
      <c r="Q1523" s="33" t="s">
        <v>49</v>
      </c>
      <c r="R1523" s="35">
        <v>7</v>
      </c>
      <c r="S1523" s="35">
        <v>71000</v>
      </c>
      <c r="T1523" s="36">
        <v>0</v>
      </c>
      <c r="U1523" s="37">
        <f t="shared" si="77"/>
        <v>0</v>
      </c>
      <c r="V1523" s="38" t="s">
        <v>50</v>
      </c>
      <c r="W1523" s="33">
        <v>2016</v>
      </c>
      <c r="X1523" s="39">
        <v>11</v>
      </c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</row>
    <row r="1524" spans="1:102" ht="50.1" customHeight="1">
      <c r="A1524" s="46" t="s">
        <v>3977</v>
      </c>
      <c r="B1524" s="31" t="s">
        <v>35</v>
      </c>
      <c r="C1524" s="47" t="s">
        <v>3973</v>
      </c>
      <c r="D1524" s="47" t="s">
        <v>3974</v>
      </c>
      <c r="E1524" s="47" t="s">
        <v>3975</v>
      </c>
      <c r="F1524" s="47" t="s">
        <v>3976</v>
      </c>
      <c r="G1524" s="33" t="s">
        <v>40</v>
      </c>
      <c r="H1524" s="31">
        <v>0</v>
      </c>
      <c r="I1524" s="33" t="s">
        <v>41</v>
      </c>
      <c r="J1524" s="33" t="s">
        <v>42</v>
      </c>
      <c r="K1524" s="33" t="s">
        <v>180</v>
      </c>
      <c r="L1524" s="33" t="s">
        <v>300</v>
      </c>
      <c r="M1524" s="33" t="s">
        <v>71</v>
      </c>
      <c r="N1524" s="33" t="s">
        <v>301</v>
      </c>
      <c r="O1524" s="33" t="s">
        <v>113</v>
      </c>
      <c r="P1524" s="33" t="s">
        <v>48</v>
      </c>
      <c r="Q1524" s="33" t="s">
        <v>49</v>
      </c>
      <c r="R1524" s="68">
        <v>7</v>
      </c>
      <c r="S1524" s="59">
        <v>71000</v>
      </c>
      <c r="T1524" s="49">
        <f>R1524*S1524</f>
        <v>497000</v>
      </c>
      <c r="U1524" s="49">
        <f>T1524*1.12</f>
        <v>556640</v>
      </c>
      <c r="V1524" s="71"/>
      <c r="W1524" s="33">
        <v>2016</v>
      </c>
      <c r="X1524" s="96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</row>
    <row r="1525" spans="1:102" ht="50.1" customHeight="1">
      <c r="A1525" s="30" t="s">
        <v>3978</v>
      </c>
      <c r="B1525" s="31" t="s">
        <v>35</v>
      </c>
      <c r="C1525" s="32" t="s">
        <v>3979</v>
      </c>
      <c r="D1525" s="32" t="s">
        <v>3980</v>
      </c>
      <c r="E1525" s="32" t="s">
        <v>3981</v>
      </c>
      <c r="F1525" s="32" t="s">
        <v>3982</v>
      </c>
      <c r="G1525" s="33" t="s">
        <v>40</v>
      </c>
      <c r="H1525" s="34">
        <v>0</v>
      </c>
      <c r="I1525" s="33" t="s">
        <v>41</v>
      </c>
      <c r="J1525" s="33" t="s">
        <v>42</v>
      </c>
      <c r="K1525" s="33" t="s">
        <v>70</v>
      </c>
      <c r="L1525" s="33" t="s">
        <v>300</v>
      </c>
      <c r="M1525" s="33" t="s">
        <v>71</v>
      </c>
      <c r="N1525" s="33" t="s">
        <v>301</v>
      </c>
      <c r="O1525" s="33" t="s">
        <v>73</v>
      </c>
      <c r="P1525" s="33" t="s">
        <v>48</v>
      </c>
      <c r="Q1525" s="33" t="s">
        <v>49</v>
      </c>
      <c r="R1525" s="35">
        <v>3</v>
      </c>
      <c r="S1525" s="35">
        <v>5500</v>
      </c>
      <c r="T1525" s="36">
        <v>0</v>
      </c>
      <c r="U1525" s="37">
        <f t="shared" si="77"/>
        <v>0</v>
      </c>
      <c r="V1525" s="38" t="s">
        <v>50</v>
      </c>
      <c r="W1525" s="33">
        <v>2016</v>
      </c>
      <c r="X1525" s="39">
        <v>11</v>
      </c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</row>
    <row r="1526" spans="1:102" ht="50.1" customHeight="1">
      <c r="A1526" s="46" t="s">
        <v>3983</v>
      </c>
      <c r="B1526" s="31" t="s">
        <v>35</v>
      </c>
      <c r="C1526" s="47" t="s">
        <v>3979</v>
      </c>
      <c r="D1526" s="47" t="s">
        <v>3980</v>
      </c>
      <c r="E1526" s="47" t="s">
        <v>3981</v>
      </c>
      <c r="F1526" s="47" t="s">
        <v>3982</v>
      </c>
      <c r="G1526" s="33" t="s">
        <v>40</v>
      </c>
      <c r="H1526" s="31">
        <v>0</v>
      </c>
      <c r="I1526" s="33" t="s">
        <v>41</v>
      </c>
      <c r="J1526" s="33" t="s">
        <v>42</v>
      </c>
      <c r="K1526" s="33" t="s">
        <v>180</v>
      </c>
      <c r="L1526" s="33" t="s">
        <v>300</v>
      </c>
      <c r="M1526" s="33" t="s">
        <v>71</v>
      </c>
      <c r="N1526" s="33" t="s">
        <v>301</v>
      </c>
      <c r="O1526" s="33" t="s">
        <v>113</v>
      </c>
      <c r="P1526" s="33" t="s">
        <v>48</v>
      </c>
      <c r="Q1526" s="33" t="s">
        <v>49</v>
      </c>
      <c r="R1526" s="68">
        <v>3</v>
      </c>
      <c r="S1526" s="59">
        <v>5500</v>
      </c>
      <c r="T1526" s="49">
        <f>R1526*S1526</f>
        <v>16500</v>
      </c>
      <c r="U1526" s="49">
        <f>T1526*1.12</f>
        <v>18480</v>
      </c>
      <c r="V1526" s="71"/>
      <c r="W1526" s="33">
        <v>2016</v>
      </c>
      <c r="X1526" s="96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  <c r="CR1526" s="29"/>
      <c r="CS1526" s="29"/>
      <c r="CT1526" s="29"/>
      <c r="CU1526" s="29"/>
      <c r="CV1526" s="29"/>
      <c r="CW1526" s="29"/>
      <c r="CX1526" s="29"/>
    </row>
    <row r="1527" spans="1:102" ht="50.1" customHeight="1">
      <c r="A1527" s="30" t="s">
        <v>3984</v>
      </c>
      <c r="B1527" s="31" t="s">
        <v>35</v>
      </c>
      <c r="C1527" s="32" t="s">
        <v>3985</v>
      </c>
      <c r="D1527" s="32" t="s">
        <v>3986</v>
      </c>
      <c r="E1527" s="32" t="s">
        <v>3987</v>
      </c>
      <c r="F1527" s="32" t="s">
        <v>3988</v>
      </c>
      <c r="G1527" s="33" t="s">
        <v>40</v>
      </c>
      <c r="H1527" s="34">
        <v>0</v>
      </c>
      <c r="I1527" s="33" t="s">
        <v>41</v>
      </c>
      <c r="J1527" s="33" t="s">
        <v>42</v>
      </c>
      <c r="K1527" s="33" t="s">
        <v>379</v>
      </c>
      <c r="L1527" s="33" t="s">
        <v>300</v>
      </c>
      <c r="M1527" s="33" t="s">
        <v>71</v>
      </c>
      <c r="N1527" s="33" t="s">
        <v>301</v>
      </c>
      <c r="O1527" s="33" t="s">
        <v>73</v>
      </c>
      <c r="P1527" s="33" t="s">
        <v>48</v>
      </c>
      <c r="Q1527" s="33" t="s">
        <v>49</v>
      </c>
      <c r="R1527" s="35">
        <v>16</v>
      </c>
      <c r="S1527" s="35">
        <v>42000</v>
      </c>
      <c r="T1527" s="36">
        <v>0</v>
      </c>
      <c r="U1527" s="37">
        <f t="shared" si="77"/>
        <v>0</v>
      </c>
      <c r="V1527" s="38" t="s">
        <v>50</v>
      </c>
      <c r="W1527" s="33">
        <v>2016</v>
      </c>
      <c r="X1527" s="39">
        <v>11</v>
      </c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</row>
    <row r="1528" spans="1:102" ht="50.1" customHeight="1">
      <c r="A1528" s="46" t="s">
        <v>3989</v>
      </c>
      <c r="B1528" s="31" t="s">
        <v>35</v>
      </c>
      <c r="C1528" s="47" t="s">
        <v>3985</v>
      </c>
      <c r="D1528" s="47" t="s">
        <v>3986</v>
      </c>
      <c r="E1528" s="47" t="s">
        <v>3987</v>
      </c>
      <c r="F1528" s="47" t="s">
        <v>3988</v>
      </c>
      <c r="G1528" s="33" t="s">
        <v>40</v>
      </c>
      <c r="H1528" s="31">
        <v>0</v>
      </c>
      <c r="I1528" s="33" t="s">
        <v>41</v>
      </c>
      <c r="J1528" s="33" t="s">
        <v>42</v>
      </c>
      <c r="K1528" s="33" t="s">
        <v>381</v>
      </c>
      <c r="L1528" s="33" t="s">
        <v>300</v>
      </c>
      <c r="M1528" s="33" t="s">
        <v>71</v>
      </c>
      <c r="N1528" s="33" t="s">
        <v>301</v>
      </c>
      <c r="O1528" s="33" t="s">
        <v>113</v>
      </c>
      <c r="P1528" s="33" t="s">
        <v>48</v>
      </c>
      <c r="Q1528" s="33" t="s">
        <v>49</v>
      </c>
      <c r="R1528" s="68">
        <v>16</v>
      </c>
      <c r="S1528" s="59">
        <v>42000</v>
      </c>
      <c r="T1528" s="49">
        <f>R1528*S1528</f>
        <v>672000</v>
      </c>
      <c r="U1528" s="49">
        <f>T1528*1.12</f>
        <v>752640.00000000012</v>
      </c>
      <c r="V1528" s="71"/>
      <c r="W1528" s="33">
        <v>2016</v>
      </c>
      <c r="X1528" s="96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</row>
    <row r="1529" spans="1:102" ht="50.1" customHeight="1">
      <c r="A1529" s="30" t="s">
        <v>3990</v>
      </c>
      <c r="B1529" s="31" t="s">
        <v>35</v>
      </c>
      <c r="C1529" s="32" t="s">
        <v>3991</v>
      </c>
      <c r="D1529" s="32" t="s">
        <v>3986</v>
      </c>
      <c r="E1529" s="32" t="s">
        <v>3992</v>
      </c>
      <c r="F1529" s="32" t="s">
        <v>3993</v>
      </c>
      <c r="G1529" s="33" t="s">
        <v>40</v>
      </c>
      <c r="H1529" s="34">
        <v>0</v>
      </c>
      <c r="I1529" s="33" t="s">
        <v>41</v>
      </c>
      <c r="J1529" s="33" t="s">
        <v>42</v>
      </c>
      <c r="K1529" s="33" t="s">
        <v>379</v>
      </c>
      <c r="L1529" s="33" t="s">
        <v>300</v>
      </c>
      <c r="M1529" s="33" t="s">
        <v>71</v>
      </c>
      <c r="N1529" s="33" t="s">
        <v>301</v>
      </c>
      <c r="O1529" s="33" t="s">
        <v>73</v>
      </c>
      <c r="P1529" s="33" t="s">
        <v>48</v>
      </c>
      <c r="Q1529" s="33" t="s">
        <v>49</v>
      </c>
      <c r="R1529" s="35">
        <v>12</v>
      </c>
      <c r="S1529" s="35">
        <v>42000</v>
      </c>
      <c r="T1529" s="36">
        <v>0</v>
      </c>
      <c r="U1529" s="37">
        <f t="shared" si="77"/>
        <v>0</v>
      </c>
      <c r="V1529" s="38" t="s">
        <v>50</v>
      </c>
      <c r="W1529" s="33">
        <v>2016</v>
      </c>
      <c r="X1529" s="39">
        <v>11</v>
      </c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</row>
    <row r="1530" spans="1:102" ht="50.1" customHeight="1">
      <c r="A1530" s="46" t="s">
        <v>3994</v>
      </c>
      <c r="B1530" s="31" t="s">
        <v>35</v>
      </c>
      <c r="C1530" s="47" t="s">
        <v>3991</v>
      </c>
      <c r="D1530" s="47" t="s">
        <v>3986</v>
      </c>
      <c r="E1530" s="47" t="s">
        <v>3992</v>
      </c>
      <c r="F1530" s="47" t="s">
        <v>3993</v>
      </c>
      <c r="G1530" s="33" t="s">
        <v>40</v>
      </c>
      <c r="H1530" s="31">
        <v>0</v>
      </c>
      <c r="I1530" s="33" t="s">
        <v>41</v>
      </c>
      <c r="J1530" s="33" t="s">
        <v>42</v>
      </c>
      <c r="K1530" s="33" t="s">
        <v>381</v>
      </c>
      <c r="L1530" s="33" t="s">
        <v>300</v>
      </c>
      <c r="M1530" s="33" t="s">
        <v>71</v>
      </c>
      <c r="N1530" s="33" t="s">
        <v>301</v>
      </c>
      <c r="O1530" s="33" t="s">
        <v>113</v>
      </c>
      <c r="P1530" s="33" t="s">
        <v>48</v>
      </c>
      <c r="Q1530" s="33" t="s">
        <v>49</v>
      </c>
      <c r="R1530" s="68">
        <v>12</v>
      </c>
      <c r="S1530" s="59">
        <v>42000</v>
      </c>
      <c r="T1530" s="49">
        <f>R1530*S1530</f>
        <v>504000</v>
      </c>
      <c r="U1530" s="49">
        <f>T1530*1.12</f>
        <v>564480</v>
      </c>
      <c r="V1530" s="71"/>
      <c r="W1530" s="33">
        <v>2016</v>
      </c>
      <c r="X1530" s="96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  <c r="CR1530" s="29"/>
      <c r="CS1530" s="29"/>
      <c r="CT1530" s="29"/>
      <c r="CU1530" s="29"/>
      <c r="CV1530" s="29"/>
      <c r="CW1530" s="29"/>
      <c r="CX1530" s="29"/>
    </row>
    <row r="1531" spans="1:102" s="45" customFormat="1" ht="50.1" customHeight="1">
      <c r="A1531" s="30" t="s">
        <v>3995</v>
      </c>
      <c r="B1531" s="31" t="s">
        <v>35</v>
      </c>
      <c r="C1531" s="32" t="s">
        <v>3985</v>
      </c>
      <c r="D1531" s="32" t="s">
        <v>3986</v>
      </c>
      <c r="E1531" s="32" t="s">
        <v>3987</v>
      </c>
      <c r="F1531" s="32" t="s">
        <v>3996</v>
      </c>
      <c r="G1531" s="33" t="s">
        <v>40</v>
      </c>
      <c r="H1531" s="34">
        <v>0</v>
      </c>
      <c r="I1531" s="33">
        <v>590000000</v>
      </c>
      <c r="J1531" s="33" t="s">
        <v>42</v>
      </c>
      <c r="K1531" s="33" t="s">
        <v>70</v>
      </c>
      <c r="L1531" s="33" t="s">
        <v>300</v>
      </c>
      <c r="M1531" s="33" t="s">
        <v>71</v>
      </c>
      <c r="N1531" s="33" t="s">
        <v>301</v>
      </c>
      <c r="O1531" s="33" t="s">
        <v>73</v>
      </c>
      <c r="P1531" s="33">
        <v>796</v>
      </c>
      <c r="Q1531" s="33" t="s">
        <v>49</v>
      </c>
      <c r="R1531" s="111">
        <v>5</v>
      </c>
      <c r="S1531" s="111">
        <v>7300</v>
      </c>
      <c r="T1531" s="111">
        <v>0</v>
      </c>
      <c r="U1531" s="357">
        <f>T1531*1.12</f>
        <v>0</v>
      </c>
      <c r="V1531" s="38" t="s">
        <v>50</v>
      </c>
      <c r="W1531" s="33">
        <v>2016</v>
      </c>
      <c r="X1531" s="39">
        <v>11</v>
      </c>
      <c r="Y1531" s="42"/>
      <c r="Z1531" s="41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</row>
    <row r="1532" spans="1:102" s="45" customFormat="1" ht="50.1" customHeight="1">
      <c r="A1532" s="76" t="s">
        <v>3997</v>
      </c>
      <c r="B1532" s="31" t="s">
        <v>35</v>
      </c>
      <c r="C1532" s="47" t="s">
        <v>3985</v>
      </c>
      <c r="D1532" s="47" t="s">
        <v>3986</v>
      </c>
      <c r="E1532" s="47" t="s">
        <v>3987</v>
      </c>
      <c r="F1532" s="47" t="s">
        <v>3996</v>
      </c>
      <c r="G1532" s="33" t="s">
        <v>40</v>
      </c>
      <c r="H1532" s="31">
        <v>0</v>
      </c>
      <c r="I1532" s="33">
        <v>590000000</v>
      </c>
      <c r="J1532" s="33" t="s">
        <v>42</v>
      </c>
      <c r="K1532" s="33" t="s">
        <v>180</v>
      </c>
      <c r="L1532" s="33" t="s">
        <v>300</v>
      </c>
      <c r="M1532" s="33" t="s">
        <v>71</v>
      </c>
      <c r="N1532" s="33" t="s">
        <v>301</v>
      </c>
      <c r="O1532" s="33" t="s">
        <v>113</v>
      </c>
      <c r="P1532" s="33">
        <v>796</v>
      </c>
      <c r="Q1532" s="33" t="s">
        <v>49</v>
      </c>
      <c r="R1532" s="64">
        <v>5</v>
      </c>
      <c r="S1532" s="64">
        <v>7300</v>
      </c>
      <c r="T1532" s="64">
        <v>0</v>
      </c>
      <c r="U1532" s="64">
        <f>T1532*1.12</f>
        <v>0</v>
      </c>
      <c r="V1532" s="71"/>
      <c r="W1532" s="33">
        <v>2016</v>
      </c>
      <c r="X1532" s="31" t="s">
        <v>3963</v>
      </c>
      <c r="Y1532" s="42"/>
      <c r="Z1532" s="41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</row>
    <row r="1533" spans="1:102" s="45" customFormat="1" ht="50.1" customHeight="1">
      <c r="A1533" s="76" t="s">
        <v>3998</v>
      </c>
      <c r="B1533" s="60" t="s">
        <v>35</v>
      </c>
      <c r="C1533" s="47" t="s">
        <v>3985</v>
      </c>
      <c r="D1533" s="47" t="s">
        <v>3986</v>
      </c>
      <c r="E1533" s="47" t="s">
        <v>3987</v>
      </c>
      <c r="F1533" s="47" t="s">
        <v>3999</v>
      </c>
      <c r="G1533" s="31" t="s">
        <v>40</v>
      </c>
      <c r="H1533" s="261">
        <v>0</v>
      </c>
      <c r="I1533" s="262">
        <v>590000000</v>
      </c>
      <c r="J1533" s="74" t="s">
        <v>392</v>
      </c>
      <c r="K1533" s="74" t="s">
        <v>2646</v>
      </c>
      <c r="L1533" s="31" t="s">
        <v>394</v>
      </c>
      <c r="M1533" s="31" t="s">
        <v>71</v>
      </c>
      <c r="N1533" s="31" t="s">
        <v>301</v>
      </c>
      <c r="O1533" s="31" t="s">
        <v>4000</v>
      </c>
      <c r="P1533" s="76">
        <v>796</v>
      </c>
      <c r="Q1533" s="31" t="s">
        <v>49</v>
      </c>
      <c r="R1533" s="64">
        <v>5</v>
      </c>
      <c r="S1533" s="64">
        <v>9000</v>
      </c>
      <c r="T1533" s="275">
        <f>R1533*S1533</f>
        <v>45000</v>
      </c>
      <c r="U1533" s="275">
        <f>T1533*1.12</f>
        <v>50400.000000000007</v>
      </c>
      <c r="V1533" s="31"/>
      <c r="W1533" s="74">
        <v>2016</v>
      </c>
      <c r="X1533" s="134"/>
      <c r="Y1533" s="42"/>
      <c r="Z1533" s="41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</row>
    <row r="1534" spans="1:102" ht="50.1" customHeight="1">
      <c r="A1534" s="30" t="s">
        <v>4001</v>
      </c>
      <c r="B1534" s="31" t="s">
        <v>35</v>
      </c>
      <c r="C1534" s="32" t="s">
        <v>3985</v>
      </c>
      <c r="D1534" s="32" t="s">
        <v>3986</v>
      </c>
      <c r="E1534" s="32" t="s">
        <v>3987</v>
      </c>
      <c r="F1534" s="32" t="s">
        <v>4002</v>
      </c>
      <c r="G1534" s="33" t="s">
        <v>40</v>
      </c>
      <c r="H1534" s="34">
        <v>0</v>
      </c>
      <c r="I1534" s="33" t="s">
        <v>41</v>
      </c>
      <c r="J1534" s="33" t="s">
        <v>42</v>
      </c>
      <c r="K1534" s="33" t="s">
        <v>70</v>
      </c>
      <c r="L1534" s="33" t="s">
        <v>300</v>
      </c>
      <c r="M1534" s="33" t="s">
        <v>71</v>
      </c>
      <c r="N1534" s="33" t="s">
        <v>301</v>
      </c>
      <c r="O1534" s="33" t="s">
        <v>73</v>
      </c>
      <c r="P1534" s="33" t="s">
        <v>48</v>
      </c>
      <c r="Q1534" s="33" t="s">
        <v>49</v>
      </c>
      <c r="R1534" s="35">
        <v>5</v>
      </c>
      <c r="S1534" s="35">
        <v>34300</v>
      </c>
      <c r="T1534" s="36">
        <f>R1534*S1534</f>
        <v>171500</v>
      </c>
      <c r="U1534" s="37">
        <f t="shared" si="77"/>
        <v>192080.00000000003</v>
      </c>
      <c r="V1534" s="38" t="s">
        <v>50</v>
      </c>
      <c r="W1534" s="33">
        <v>2016</v>
      </c>
      <c r="X1534" s="39" t="s">
        <v>50</v>
      </c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</row>
    <row r="1535" spans="1:102" ht="50.1" customHeight="1">
      <c r="A1535" s="30" t="s">
        <v>4003</v>
      </c>
      <c r="B1535" s="31" t="s">
        <v>35</v>
      </c>
      <c r="C1535" s="32" t="s">
        <v>4004</v>
      </c>
      <c r="D1535" s="32" t="s">
        <v>4005</v>
      </c>
      <c r="E1535" s="32" t="s">
        <v>4006</v>
      </c>
      <c r="F1535" s="32" t="s">
        <v>4007</v>
      </c>
      <c r="G1535" s="33" t="s">
        <v>101</v>
      </c>
      <c r="H1535" s="34">
        <v>10</v>
      </c>
      <c r="I1535" s="33" t="s">
        <v>41</v>
      </c>
      <c r="J1535" s="33" t="s">
        <v>42</v>
      </c>
      <c r="K1535" s="33" t="s">
        <v>198</v>
      </c>
      <c r="L1535" s="33" t="s">
        <v>44</v>
      </c>
      <c r="M1535" s="33" t="s">
        <v>86</v>
      </c>
      <c r="N1535" s="33" t="s">
        <v>199</v>
      </c>
      <c r="O1535" s="33" t="s">
        <v>200</v>
      </c>
      <c r="P1535" s="33" t="s">
        <v>48</v>
      </c>
      <c r="Q1535" s="33" t="s">
        <v>49</v>
      </c>
      <c r="R1535" s="35">
        <v>500</v>
      </c>
      <c r="S1535" s="35">
        <v>25</v>
      </c>
      <c r="T1535" s="36">
        <v>0</v>
      </c>
      <c r="U1535" s="37">
        <f t="shared" si="77"/>
        <v>0</v>
      </c>
      <c r="V1535" s="38"/>
      <c r="W1535" s="33">
        <v>2016</v>
      </c>
      <c r="X1535" s="39">
        <v>11</v>
      </c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  <c r="CR1535" s="29"/>
      <c r="CS1535" s="29"/>
      <c r="CT1535" s="29"/>
      <c r="CU1535" s="29"/>
      <c r="CV1535" s="29"/>
      <c r="CW1535" s="29"/>
      <c r="CX1535" s="29"/>
    </row>
    <row r="1536" spans="1:102" ht="50.1" customHeight="1">
      <c r="A1536" s="46" t="s">
        <v>4008</v>
      </c>
      <c r="B1536" s="31" t="s">
        <v>35</v>
      </c>
      <c r="C1536" s="47" t="s">
        <v>4004</v>
      </c>
      <c r="D1536" s="47" t="s">
        <v>4005</v>
      </c>
      <c r="E1536" s="47" t="s">
        <v>4006</v>
      </c>
      <c r="F1536" s="47" t="s">
        <v>4007</v>
      </c>
      <c r="G1536" s="31" t="s">
        <v>101</v>
      </c>
      <c r="H1536" s="31">
        <v>10</v>
      </c>
      <c r="I1536" s="33">
        <v>590000000</v>
      </c>
      <c r="J1536" s="33" t="s">
        <v>42</v>
      </c>
      <c r="K1536" s="31" t="s">
        <v>202</v>
      </c>
      <c r="L1536" s="33" t="s">
        <v>44</v>
      </c>
      <c r="M1536" s="31" t="s">
        <v>86</v>
      </c>
      <c r="N1536" s="31" t="s">
        <v>46</v>
      </c>
      <c r="O1536" s="60" t="s">
        <v>164</v>
      </c>
      <c r="P1536" s="33" t="s">
        <v>48</v>
      </c>
      <c r="Q1536" s="31" t="s">
        <v>49</v>
      </c>
      <c r="R1536" s="48">
        <v>500</v>
      </c>
      <c r="S1536" s="48">
        <v>25</v>
      </c>
      <c r="T1536" s="49">
        <f>R1536*S1536</f>
        <v>12500</v>
      </c>
      <c r="U1536" s="49">
        <f>T1536*1.12</f>
        <v>14000.000000000002</v>
      </c>
      <c r="V1536" s="70"/>
      <c r="W1536" s="33">
        <v>2016</v>
      </c>
      <c r="X1536" s="31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</row>
    <row r="1537" spans="1:102" ht="50.1" customHeight="1">
      <c r="A1537" s="30" t="s">
        <v>4009</v>
      </c>
      <c r="B1537" s="31" t="s">
        <v>35</v>
      </c>
      <c r="C1537" s="32" t="s">
        <v>4004</v>
      </c>
      <c r="D1537" s="32" t="s">
        <v>4005</v>
      </c>
      <c r="E1537" s="32" t="s">
        <v>4006</v>
      </c>
      <c r="F1537" s="32" t="s">
        <v>4010</v>
      </c>
      <c r="G1537" s="33" t="s">
        <v>101</v>
      </c>
      <c r="H1537" s="34">
        <v>10</v>
      </c>
      <c r="I1537" s="33" t="s">
        <v>41</v>
      </c>
      <c r="J1537" s="33" t="s">
        <v>42</v>
      </c>
      <c r="K1537" s="33" t="s">
        <v>198</v>
      </c>
      <c r="L1537" s="33" t="s">
        <v>44</v>
      </c>
      <c r="M1537" s="33" t="s">
        <v>86</v>
      </c>
      <c r="N1537" s="33" t="s">
        <v>199</v>
      </c>
      <c r="O1537" s="33" t="s">
        <v>200</v>
      </c>
      <c r="P1537" s="33" t="s">
        <v>48</v>
      </c>
      <c r="Q1537" s="33" t="s">
        <v>49</v>
      </c>
      <c r="R1537" s="35">
        <v>20</v>
      </c>
      <c r="S1537" s="35">
        <v>350</v>
      </c>
      <c r="T1537" s="36">
        <v>0</v>
      </c>
      <c r="U1537" s="37">
        <f>T1537*1.12</f>
        <v>0</v>
      </c>
      <c r="V1537" s="38"/>
      <c r="W1537" s="33">
        <v>2016</v>
      </c>
      <c r="X1537" s="39">
        <v>11</v>
      </c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</row>
    <row r="1538" spans="1:102" ht="50.1" customHeight="1">
      <c r="A1538" s="46" t="s">
        <v>4011</v>
      </c>
      <c r="B1538" s="31" t="s">
        <v>35</v>
      </c>
      <c r="C1538" s="47" t="s">
        <v>4004</v>
      </c>
      <c r="D1538" s="47" t="s">
        <v>4005</v>
      </c>
      <c r="E1538" s="47" t="s">
        <v>4006</v>
      </c>
      <c r="F1538" s="47" t="s">
        <v>4010</v>
      </c>
      <c r="G1538" s="31" t="s">
        <v>101</v>
      </c>
      <c r="H1538" s="31">
        <v>10</v>
      </c>
      <c r="I1538" s="33">
        <v>590000000</v>
      </c>
      <c r="J1538" s="33" t="s">
        <v>42</v>
      </c>
      <c r="K1538" s="31" t="s">
        <v>202</v>
      </c>
      <c r="L1538" s="33" t="s">
        <v>44</v>
      </c>
      <c r="M1538" s="31" t="s">
        <v>86</v>
      </c>
      <c r="N1538" s="31" t="s">
        <v>46</v>
      </c>
      <c r="O1538" s="60" t="s">
        <v>164</v>
      </c>
      <c r="P1538" s="33" t="s">
        <v>48</v>
      </c>
      <c r="Q1538" s="31" t="s">
        <v>49</v>
      </c>
      <c r="R1538" s="48">
        <v>20</v>
      </c>
      <c r="S1538" s="48">
        <v>350</v>
      </c>
      <c r="T1538" s="49">
        <f>R1538*S1538</f>
        <v>7000</v>
      </c>
      <c r="U1538" s="49">
        <f t="shared" si="77"/>
        <v>7840.0000000000009</v>
      </c>
      <c r="V1538" s="70"/>
      <c r="W1538" s="33">
        <v>2016</v>
      </c>
      <c r="X1538" s="31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</row>
    <row r="1539" spans="1:102" ht="50.1" customHeight="1">
      <c r="A1539" s="30" t="s">
        <v>4012</v>
      </c>
      <c r="B1539" s="31" t="s">
        <v>35</v>
      </c>
      <c r="C1539" s="32" t="s">
        <v>4013</v>
      </c>
      <c r="D1539" s="32" t="s">
        <v>4014</v>
      </c>
      <c r="E1539" s="32" t="s">
        <v>4015</v>
      </c>
      <c r="F1539" s="32" t="s">
        <v>927</v>
      </c>
      <c r="G1539" s="33" t="s">
        <v>40</v>
      </c>
      <c r="H1539" s="34">
        <v>0</v>
      </c>
      <c r="I1539" s="33" t="s">
        <v>41</v>
      </c>
      <c r="J1539" s="33" t="s">
        <v>42</v>
      </c>
      <c r="K1539" s="33" t="s">
        <v>4016</v>
      </c>
      <c r="L1539" s="33" t="s">
        <v>85</v>
      </c>
      <c r="M1539" s="33" t="s">
        <v>86</v>
      </c>
      <c r="N1539" s="33" t="s">
        <v>4017</v>
      </c>
      <c r="O1539" s="33" t="s">
        <v>98</v>
      </c>
      <c r="P1539" s="33" t="s">
        <v>48</v>
      </c>
      <c r="Q1539" s="33" t="s">
        <v>49</v>
      </c>
      <c r="R1539" s="35">
        <v>6</v>
      </c>
      <c r="S1539" s="35">
        <v>3500</v>
      </c>
      <c r="T1539" s="36">
        <v>0</v>
      </c>
      <c r="U1539" s="37">
        <v>0</v>
      </c>
      <c r="V1539" s="38" t="s">
        <v>50</v>
      </c>
      <c r="W1539" s="33">
        <v>2016</v>
      </c>
      <c r="X1539" s="39" t="s">
        <v>154</v>
      </c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</row>
    <row r="1540" spans="1:102" ht="50.1" customHeight="1">
      <c r="A1540" s="30" t="s">
        <v>4018</v>
      </c>
      <c r="B1540" s="31" t="s">
        <v>35</v>
      </c>
      <c r="C1540" s="32" t="s">
        <v>4013</v>
      </c>
      <c r="D1540" s="32" t="s">
        <v>4014</v>
      </c>
      <c r="E1540" s="32" t="s">
        <v>4015</v>
      </c>
      <c r="F1540" s="32" t="s">
        <v>927</v>
      </c>
      <c r="G1540" s="33" t="s">
        <v>40</v>
      </c>
      <c r="H1540" s="34">
        <v>0</v>
      </c>
      <c r="I1540" s="33" t="s">
        <v>41</v>
      </c>
      <c r="J1540" s="33" t="s">
        <v>42</v>
      </c>
      <c r="K1540" s="33" t="s">
        <v>4016</v>
      </c>
      <c r="L1540" s="33" t="s">
        <v>85</v>
      </c>
      <c r="M1540" s="33" t="s">
        <v>86</v>
      </c>
      <c r="N1540" s="33" t="s">
        <v>4017</v>
      </c>
      <c r="O1540" s="33" t="s">
        <v>98</v>
      </c>
      <c r="P1540" s="33" t="s">
        <v>48</v>
      </c>
      <c r="Q1540" s="33" t="s">
        <v>49</v>
      </c>
      <c r="R1540" s="35">
        <v>6</v>
      </c>
      <c r="S1540" s="35">
        <v>4200</v>
      </c>
      <c r="T1540" s="36">
        <f>R1540*S1540</f>
        <v>25200</v>
      </c>
      <c r="U1540" s="37">
        <f t="shared" ref="U1540:U1546" si="78">T1540*1.12</f>
        <v>28224.000000000004</v>
      </c>
      <c r="V1540" s="38" t="s">
        <v>50</v>
      </c>
      <c r="W1540" s="33">
        <v>2016</v>
      </c>
      <c r="X1540" s="39" t="s">
        <v>50</v>
      </c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</row>
    <row r="1541" spans="1:102" ht="50.1" customHeight="1">
      <c r="A1541" s="30" t="s">
        <v>4019</v>
      </c>
      <c r="B1541" s="31" t="s">
        <v>35</v>
      </c>
      <c r="C1541" s="32" t="s">
        <v>4020</v>
      </c>
      <c r="D1541" s="32" t="s">
        <v>4014</v>
      </c>
      <c r="E1541" s="32" t="s">
        <v>4021</v>
      </c>
      <c r="F1541" s="32" t="s">
        <v>92</v>
      </c>
      <c r="G1541" s="33" t="s">
        <v>40</v>
      </c>
      <c r="H1541" s="34">
        <v>0</v>
      </c>
      <c r="I1541" s="33" t="s">
        <v>41</v>
      </c>
      <c r="J1541" s="33" t="s">
        <v>42</v>
      </c>
      <c r="K1541" s="33" t="s">
        <v>4022</v>
      </c>
      <c r="L1541" s="33" t="s">
        <v>85</v>
      </c>
      <c r="M1541" s="33" t="s">
        <v>86</v>
      </c>
      <c r="N1541" s="33" t="s">
        <v>87</v>
      </c>
      <c r="O1541" s="33" t="s">
        <v>88</v>
      </c>
      <c r="P1541" s="33" t="s">
        <v>48</v>
      </c>
      <c r="Q1541" s="33" t="s">
        <v>49</v>
      </c>
      <c r="R1541" s="35">
        <v>6</v>
      </c>
      <c r="S1541" s="35">
        <v>3500</v>
      </c>
      <c r="T1541" s="36">
        <v>0</v>
      </c>
      <c r="U1541" s="37">
        <f t="shared" si="78"/>
        <v>0</v>
      </c>
      <c r="V1541" s="38" t="s">
        <v>50</v>
      </c>
      <c r="W1541" s="33">
        <v>2016</v>
      </c>
      <c r="X1541" s="39">
        <v>11</v>
      </c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</row>
    <row r="1542" spans="1:102" ht="50.1" customHeight="1">
      <c r="A1542" s="46" t="s">
        <v>4023</v>
      </c>
      <c r="B1542" s="31" t="s">
        <v>35</v>
      </c>
      <c r="C1542" s="47" t="s">
        <v>4020</v>
      </c>
      <c r="D1542" s="47" t="s">
        <v>4014</v>
      </c>
      <c r="E1542" s="47" t="s">
        <v>4021</v>
      </c>
      <c r="F1542" s="47" t="s">
        <v>92</v>
      </c>
      <c r="G1542" s="33" t="s">
        <v>40</v>
      </c>
      <c r="H1542" s="31">
        <v>0</v>
      </c>
      <c r="I1542" s="33" t="s">
        <v>41</v>
      </c>
      <c r="J1542" s="33" t="s">
        <v>42</v>
      </c>
      <c r="K1542" s="33" t="s">
        <v>4022</v>
      </c>
      <c r="L1542" s="33" t="s">
        <v>85</v>
      </c>
      <c r="M1542" s="33" t="s">
        <v>86</v>
      </c>
      <c r="N1542" s="33" t="s">
        <v>87</v>
      </c>
      <c r="O1542" s="33" t="s">
        <v>173</v>
      </c>
      <c r="P1542" s="33" t="s">
        <v>48</v>
      </c>
      <c r="Q1542" s="33" t="s">
        <v>49</v>
      </c>
      <c r="R1542" s="153">
        <v>6</v>
      </c>
      <c r="S1542" s="153">
        <v>3500</v>
      </c>
      <c r="T1542" s="49">
        <f>R1542*S1542</f>
        <v>21000</v>
      </c>
      <c r="U1542" s="49">
        <f>T1542*1.12</f>
        <v>23520.000000000004</v>
      </c>
      <c r="V1542" s="71"/>
      <c r="W1542" s="33">
        <v>2016</v>
      </c>
      <c r="X1542" s="96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</row>
    <row r="1543" spans="1:102" ht="50.1" customHeight="1">
      <c r="A1543" s="30" t="s">
        <v>4024</v>
      </c>
      <c r="B1543" s="31" t="s">
        <v>35</v>
      </c>
      <c r="C1543" s="32" t="s">
        <v>4025</v>
      </c>
      <c r="D1543" s="32" t="s">
        <v>4014</v>
      </c>
      <c r="E1543" s="32" t="s">
        <v>4026</v>
      </c>
      <c r="F1543" s="32" t="s">
        <v>92</v>
      </c>
      <c r="G1543" s="33" t="s">
        <v>40</v>
      </c>
      <c r="H1543" s="34">
        <v>0</v>
      </c>
      <c r="I1543" s="33" t="s">
        <v>41</v>
      </c>
      <c r="J1543" s="33" t="s">
        <v>42</v>
      </c>
      <c r="K1543" s="33" t="s">
        <v>4022</v>
      </c>
      <c r="L1543" s="33" t="s">
        <v>85</v>
      </c>
      <c r="M1543" s="33" t="s">
        <v>86</v>
      </c>
      <c r="N1543" s="33" t="s">
        <v>87</v>
      </c>
      <c r="O1543" s="33" t="s">
        <v>88</v>
      </c>
      <c r="P1543" s="33" t="s">
        <v>48</v>
      </c>
      <c r="Q1543" s="33" t="s">
        <v>49</v>
      </c>
      <c r="R1543" s="35">
        <v>4</v>
      </c>
      <c r="S1543" s="35">
        <v>3000</v>
      </c>
      <c r="T1543" s="36">
        <v>0</v>
      </c>
      <c r="U1543" s="37">
        <f>T1543*1.12</f>
        <v>0</v>
      </c>
      <c r="V1543" s="38" t="s">
        <v>50</v>
      </c>
      <c r="W1543" s="33">
        <v>2016</v>
      </c>
      <c r="X1543" s="39">
        <v>11</v>
      </c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</row>
    <row r="1544" spans="1:102" ht="50.1" customHeight="1">
      <c r="A1544" s="46" t="s">
        <v>4027</v>
      </c>
      <c r="B1544" s="31" t="s">
        <v>35</v>
      </c>
      <c r="C1544" s="32" t="s">
        <v>4025</v>
      </c>
      <c r="D1544" s="32" t="s">
        <v>4014</v>
      </c>
      <c r="E1544" s="32" t="s">
        <v>4026</v>
      </c>
      <c r="F1544" s="47" t="s">
        <v>92</v>
      </c>
      <c r="G1544" s="33" t="s">
        <v>40</v>
      </c>
      <c r="H1544" s="31">
        <v>0</v>
      </c>
      <c r="I1544" s="33" t="s">
        <v>41</v>
      </c>
      <c r="J1544" s="33" t="s">
        <v>42</v>
      </c>
      <c r="K1544" s="33" t="s">
        <v>4022</v>
      </c>
      <c r="L1544" s="33" t="s">
        <v>85</v>
      </c>
      <c r="M1544" s="33" t="s">
        <v>86</v>
      </c>
      <c r="N1544" s="33" t="s">
        <v>87</v>
      </c>
      <c r="O1544" s="33" t="s">
        <v>173</v>
      </c>
      <c r="P1544" s="33" t="s">
        <v>48</v>
      </c>
      <c r="Q1544" s="33" t="s">
        <v>49</v>
      </c>
      <c r="R1544" s="153">
        <v>4</v>
      </c>
      <c r="S1544" s="153">
        <v>3000</v>
      </c>
      <c r="T1544" s="49">
        <f>R1544*S1544</f>
        <v>12000</v>
      </c>
      <c r="U1544" s="49">
        <f>T1544*1.12</f>
        <v>13440.000000000002</v>
      </c>
      <c r="V1544" s="71"/>
      <c r="W1544" s="33">
        <v>2016</v>
      </c>
      <c r="X1544" s="96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</row>
    <row r="1545" spans="1:102" ht="50.1" customHeight="1">
      <c r="A1545" s="30" t="s">
        <v>4028</v>
      </c>
      <c r="B1545" s="31" t="s">
        <v>35</v>
      </c>
      <c r="C1545" s="32" t="s">
        <v>4029</v>
      </c>
      <c r="D1545" s="32" t="s">
        <v>4014</v>
      </c>
      <c r="E1545" s="32" t="s">
        <v>4030</v>
      </c>
      <c r="F1545" s="32" t="s">
        <v>3255</v>
      </c>
      <c r="G1545" s="33" t="s">
        <v>40</v>
      </c>
      <c r="H1545" s="34">
        <v>0</v>
      </c>
      <c r="I1545" s="33" t="s">
        <v>41</v>
      </c>
      <c r="J1545" s="33" t="s">
        <v>42</v>
      </c>
      <c r="K1545" s="33" t="s">
        <v>4022</v>
      </c>
      <c r="L1545" s="33" t="s">
        <v>85</v>
      </c>
      <c r="M1545" s="33" t="s">
        <v>86</v>
      </c>
      <c r="N1545" s="33" t="s">
        <v>87</v>
      </c>
      <c r="O1545" s="33" t="s">
        <v>88</v>
      </c>
      <c r="P1545" s="33" t="s">
        <v>48</v>
      </c>
      <c r="Q1545" s="33" t="s">
        <v>49</v>
      </c>
      <c r="R1545" s="35">
        <v>4</v>
      </c>
      <c r="S1545" s="35">
        <v>3000</v>
      </c>
      <c r="T1545" s="36">
        <v>0</v>
      </c>
      <c r="U1545" s="37">
        <f>T1545*1.12</f>
        <v>0</v>
      </c>
      <c r="V1545" s="38" t="s">
        <v>50</v>
      </c>
      <c r="W1545" s="33">
        <v>2016</v>
      </c>
      <c r="X1545" s="39">
        <v>11</v>
      </c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  <c r="CR1545" s="29"/>
      <c r="CS1545" s="29"/>
      <c r="CT1545" s="29"/>
      <c r="CU1545" s="29"/>
      <c r="CV1545" s="29"/>
      <c r="CW1545" s="29"/>
      <c r="CX1545" s="29"/>
    </row>
    <row r="1546" spans="1:102" ht="50.1" customHeight="1">
      <c r="A1546" s="46" t="s">
        <v>4031</v>
      </c>
      <c r="B1546" s="31" t="s">
        <v>35</v>
      </c>
      <c r="C1546" s="32" t="s">
        <v>4029</v>
      </c>
      <c r="D1546" s="32" t="s">
        <v>4014</v>
      </c>
      <c r="E1546" s="32" t="s">
        <v>4030</v>
      </c>
      <c r="F1546" s="32" t="s">
        <v>3255</v>
      </c>
      <c r="G1546" s="33" t="s">
        <v>40</v>
      </c>
      <c r="H1546" s="31">
        <v>0</v>
      </c>
      <c r="I1546" s="33" t="s">
        <v>41</v>
      </c>
      <c r="J1546" s="33" t="s">
        <v>42</v>
      </c>
      <c r="K1546" s="33" t="s">
        <v>4022</v>
      </c>
      <c r="L1546" s="33" t="s">
        <v>85</v>
      </c>
      <c r="M1546" s="33" t="s">
        <v>86</v>
      </c>
      <c r="N1546" s="33" t="s">
        <v>87</v>
      </c>
      <c r="O1546" s="33" t="s">
        <v>173</v>
      </c>
      <c r="P1546" s="33" t="s">
        <v>48</v>
      </c>
      <c r="Q1546" s="33" t="s">
        <v>49</v>
      </c>
      <c r="R1546" s="153">
        <v>4</v>
      </c>
      <c r="S1546" s="153">
        <v>3000</v>
      </c>
      <c r="T1546" s="49">
        <f>R1546*S1546</f>
        <v>12000</v>
      </c>
      <c r="U1546" s="49">
        <f t="shared" si="78"/>
        <v>13440.000000000002</v>
      </c>
      <c r="V1546" s="71"/>
      <c r="W1546" s="33">
        <v>2016</v>
      </c>
      <c r="X1546" s="96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</row>
    <row r="1547" spans="1:102" ht="50.1" customHeight="1">
      <c r="A1547" s="30" t="s">
        <v>4032</v>
      </c>
      <c r="B1547" s="31" t="s">
        <v>35</v>
      </c>
      <c r="C1547" s="32" t="s">
        <v>4033</v>
      </c>
      <c r="D1547" s="32" t="s">
        <v>4014</v>
      </c>
      <c r="E1547" s="32" t="s">
        <v>4034</v>
      </c>
      <c r="F1547" s="32" t="s">
        <v>4035</v>
      </c>
      <c r="G1547" s="33" t="s">
        <v>101</v>
      </c>
      <c r="H1547" s="34">
        <v>0</v>
      </c>
      <c r="I1547" s="33" t="s">
        <v>41</v>
      </c>
      <c r="J1547" s="33" t="s">
        <v>42</v>
      </c>
      <c r="K1547" s="33" t="s">
        <v>379</v>
      </c>
      <c r="L1547" s="33" t="s">
        <v>300</v>
      </c>
      <c r="M1547" s="33" t="s">
        <v>71</v>
      </c>
      <c r="N1547" s="33" t="s">
        <v>301</v>
      </c>
      <c r="O1547" s="33" t="s">
        <v>103</v>
      </c>
      <c r="P1547" s="33" t="s">
        <v>48</v>
      </c>
      <c r="Q1547" s="33" t="s">
        <v>49</v>
      </c>
      <c r="R1547" s="35">
        <v>48</v>
      </c>
      <c r="S1547" s="35">
        <v>1127</v>
      </c>
      <c r="T1547" s="36">
        <v>0</v>
      </c>
      <c r="U1547" s="37">
        <v>0</v>
      </c>
      <c r="V1547" s="38" t="s">
        <v>50</v>
      </c>
      <c r="W1547" s="33">
        <v>2016</v>
      </c>
      <c r="X1547" s="39" t="s">
        <v>4036</v>
      </c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</row>
    <row r="1548" spans="1:102" ht="50.1" customHeight="1">
      <c r="A1548" s="30" t="s">
        <v>4037</v>
      </c>
      <c r="B1548" s="31" t="s">
        <v>35</v>
      </c>
      <c r="C1548" s="32" t="s">
        <v>4033</v>
      </c>
      <c r="D1548" s="32" t="s">
        <v>4014</v>
      </c>
      <c r="E1548" s="32" t="s">
        <v>4034</v>
      </c>
      <c r="F1548" s="32" t="s">
        <v>4035</v>
      </c>
      <c r="G1548" s="33" t="s">
        <v>119</v>
      </c>
      <c r="H1548" s="34">
        <v>0</v>
      </c>
      <c r="I1548" s="33" t="s">
        <v>41</v>
      </c>
      <c r="J1548" s="33" t="s">
        <v>42</v>
      </c>
      <c r="K1548" s="33" t="s">
        <v>379</v>
      </c>
      <c r="L1548" s="33" t="s">
        <v>300</v>
      </c>
      <c r="M1548" s="33" t="s">
        <v>71</v>
      </c>
      <c r="N1548" s="33" t="s">
        <v>301</v>
      </c>
      <c r="O1548" s="33" t="s">
        <v>103</v>
      </c>
      <c r="P1548" s="33" t="s">
        <v>48</v>
      </c>
      <c r="Q1548" s="33" t="s">
        <v>49</v>
      </c>
      <c r="R1548" s="35">
        <v>48</v>
      </c>
      <c r="S1548" s="35">
        <v>1250</v>
      </c>
      <c r="T1548" s="36">
        <f t="shared" ref="T1548:T1575" si="79">R1548*S1548</f>
        <v>60000</v>
      </c>
      <c r="U1548" s="37">
        <f t="shared" ref="U1548:U1575" si="80">T1548*1.12</f>
        <v>67200</v>
      </c>
      <c r="V1548" s="38" t="s">
        <v>50</v>
      </c>
      <c r="W1548" s="33">
        <v>2016</v>
      </c>
      <c r="X1548" s="39" t="s">
        <v>50</v>
      </c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</row>
    <row r="1549" spans="1:102" ht="50.1" customHeight="1">
      <c r="A1549" s="30" t="s">
        <v>4038</v>
      </c>
      <c r="B1549" s="31" t="s">
        <v>35</v>
      </c>
      <c r="C1549" s="32" t="s">
        <v>4039</v>
      </c>
      <c r="D1549" s="32" t="s">
        <v>4040</v>
      </c>
      <c r="E1549" s="32" t="s">
        <v>4041</v>
      </c>
      <c r="F1549" s="32" t="s">
        <v>4042</v>
      </c>
      <c r="G1549" s="33" t="s">
        <v>101</v>
      </c>
      <c r="H1549" s="34">
        <v>0</v>
      </c>
      <c r="I1549" s="33" t="s">
        <v>41</v>
      </c>
      <c r="J1549" s="33" t="s">
        <v>42</v>
      </c>
      <c r="K1549" s="33" t="s">
        <v>1512</v>
      </c>
      <c r="L1549" s="33" t="s">
        <v>142</v>
      </c>
      <c r="M1549" s="33" t="s">
        <v>86</v>
      </c>
      <c r="N1549" s="33" t="s">
        <v>4043</v>
      </c>
      <c r="O1549" s="33" t="s">
        <v>638</v>
      </c>
      <c r="P1549" s="33" t="s">
        <v>48</v>
      </c>
      <c r="Q1549" s="33" t="s">
        <v>49</v>
      </c>
      <c r="R1549" s="35">
        <v>10</v>
      </c>
      <c r="S1549" s="35">
        <v>137.99</v>
      </c>
      <c r="T1549" s="36">
        <f t="shared" si="79"/>
        <v>1379.9</v>
      </c>
      <c r="U1549" s="37">
        <f t="shared" si="80"/>
        <v>1545.4880000000003</v>
      </c>
      <c r="V1549" s="38" t="s">
        <v>50</v>
      </c>
      <c r="W1549" s="33">
        <v>2016</v>
      </c>
      <c r="X1549" s="39" t="s">
        <v>50</v>
      </c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</row>
    <row r="1550" spans="1:102" ht="50.1" customHeight="1">
      <c r="A1550" s="30" t="s">
        <v>4044</v>
      </c>
      <c r="B1550" s="31" t="s">
        <v>35</v>
      </c>
      <c r="C1550" s="32" t="s">
        <v>4039</v>
      </c>
      <c r="D1550" s="32" t="s">
        <v>4040</v>
      </c>
      <c r="E1550" s="32" t="s">
        <v>4041</v>
      </c>
      <c r="F1550" s="32" t="s">
        <v>4045</v>
      </c>
      <c r="G1550" s="33" t="s">
        <v>101</v>
      </c>
      <c r="H1550" s="34">
        <v>0</v>
      </c>
      <c r="I1550" s="33" t="s">
        <v>41</v>
      </c>
      <c r="J1550" s="33" t="s">
        <v>42</v>
      </c>
      <c r="K1550" s="33" t="s">
        <v>1512</v>
      </c>
      <c r="L1550" s="33" t="s">
        <v>142</v>
      </c>
      <c r="M1550" s="33" t="s">
        <v>86</v>
      </c>
      <c r="N1550" s="33" t="s">
        <v>4043</v>
      </c>
      <c r="O1550" s="33" t="s">
        <v>638</v>
      </c>
      <c r="P1550" s="33" t="s">
        <v>48</v>
      </c>
      <c r="Q1550" s="33" t="s">
        <v>49</v>
      </c>
      <c r="R1550" s="35">
        <v>20</v>
      </c>
      <c r="S1550" s="35">
        <v>170.46</v>
      </c>
      <c r="T1550" s="36">
        <f t="shared" si="79"/>
        <v>3409.2000000000003</v>
      </c>
      <c r="U1550" s="37">
        <f t="shared" si="80"/>
        <v>3818.3040000000005</v>
      </c>
      <c r="V1550" s="38" t="s">
        <v>50</v>
      </c>
      <c r="W1550" s="33">
        <v>2016</v>
      </c>
      <c r="X1550" s="39" t="s">
        <v>50</v>
      </c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  <c r="CR1550" s="29"/>
      <c r="CS1550" s="29"/>
      <c r="CT1550" s="29"/>
      <c r="CU1550" s="29"/>
      <c r="CV1550" s="29"/>
      <c r="CW1550" s="29"/>
      <c r="CX1550" s="29"/>
    </row>
    <row r="1551" spans="1:102" ht="50.1" customHeight="1">
      <c r="A1551" s="30" t="s">
        <v>4046</v>
      </c>
      <c r="B1551" s="31" t="s">
        <v>35</v>
      </c>
      <c r="C1551" s="32" t="s">
        <v>4039</v>
      </c>
      <c r="D1551" s="32" t="s">
        <v>4040</v>
      </c>
      <c r="E1551" s="32" t="s">
        <v>4041</v>
      </c>
      <c r="F1551" s="32" t="s">
        <v>4047</v>
      </c>
      <c r="G1551" s="33" t="s">
        <v>101</v>
      </c>
      <c r="H1551" s="34">
        <v>0</v>
      </c>
      <c r="I1551" s="33" t="s">
        <v>41</v>
      </c>
      <c r="J1551" s="33" t="s">
        <v>42</v>
      </c>
      <c r="K1551" s="33" t="s">
        <v>1512</v>
      </c>
      <c r="L1551" s="33" t="s">
        <v>142</v>
      </c>
      <c r="M1551" s="33" t="s">
        <v>86</v>
      </c>
      <c r="N1551" s="33" t="s">
        <v>4043</v>
      </c>
      <c r="O1551" s="33" t="s">
        <v>638</v>
      </c>
      <c r="P1551" s="33" t="s">
        <v>48</v>
      </c>
      <c r="Q1551" s="33" t="s">
        <v>49</v>
      </c>
      <c r="R1551" s="35">
        <v>20</v>
      </c>
      <c r="S1551" s="35">
        <v>227.273</v>
      </c>
      <c r="T1551" s="36">
        <f t="shared" si="79"/>
        <v>4545.46</v>
      </c>
      <c r="U1551" s="37">
        <f t="shared" si="80"/>
        <v>5090.9152000000004</v>
      </c>
      <c r="V1551" s="38" t="s">
        <v>50</v>
      </c>
      <c r="W1551" s="33">
        <v>2016</v>
      </c>
      <c r="X1551" s="39" t="s">
        <v>50</v>
      </c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</row>
    <row r="1552" spans="1:102" ht="50.1" customHeight="1">
      <c r="A1552" s="30" t="s">
        <v>4048</v>
      </c>
      <c r="B1552" s="31" t="s">
        <v>35</v>
      </c>
      <c r="C1552" s="32" t="s">
        <v>4039</v>
      </c>
      <c r="D1552" s="32" t="s">
        <v>4040</v>
      </c>
      <c r="E1552" s="32" t="s">
        <v>4041</v>
      </c>
      <c r="F1552" s="32" t="s">
        <v>4049</v>
      </c>
      <c r="G1552" s="33" t="s">
        <v>101</v>
      </c>
      <c r="H1552" s="34">
        <v>0</v>
      </c>
      <c r="I1552" s="33" t="s">
        <v>41</v>
      </c>
      <c r="J1552" s="33" t="s">
        <v>42</v>
      </c>
      <c r="K1552" s="33" t="s">
        <v>1512</v>
      </c>
      <c r="L1552" s="33" t="s">
        <v>142</v>
      </c>
      <c r="M1552" s="33" t="s">
        <v>86</v>
      </c>
      <c r="N1552" s="33" t="s">
        <v>4043</v>
      </c>
      <c r="O1552" s="33" t="s">
        <v>638</v>
      </c>
      <c r="P1552" s="33" t="s">
        <v>48</v>
      </c>
      <c r="Q1552" s="33" t="s">
        <v>49</v>
      </c>
      <c r="R1552" s="35">
        <v>10</v>
      </c>
      <c r="S1552" s="35">
        <v>227.27</v>
      </c>
      <c r="T1552" s="36">
        <f t="shared" si="79"/>
        <v>2272.7000000000003</v>
      </c>
      <c r="U1552" s="37">
        <f t="shared" si="80"/>
        <v>2545.4240000000004</v>
      </c>
      <c r="V1552" s="38" t="s">
        <v>50</v>
      </c>
      <c r="W1552" s="33">
        <v>2016</v>
      </c>
      <c r="X1552" s="39" t="s">
        <v>50</v>
      </c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</row>
    <row r="1553" spans="1:102" ht="50.1" customHeight="1">
      <c r="A1553" s="30" t="s">
        <v>4050</v>
      </c>
      <c r="B1553" s="31" t="s">
        <v>35</v>
      </c>
      <c r="C1553" s="32" t="s">
        <v>4039</v>
      </c>
      <c r="D1553" s="32" t="s">
        <v>4040</v>
      </c>
      <c r="E1553" s="32" t="s">
        <v>4041</v>
      </c>
      <c r="F1553" s="32" t="s">
        <v>4051</v>
      </c>
      <c r="G1553" s="33" t="s">
        <v>101</v>
      </c>
      <c r="H1553" s="34">
        <v>0</v>
      </c>
      <c r="I1553" s="33" t="s">
        <v>41</v>
      </c>
      <c r="J1553" s="33" t="s">
        <v>42</v>
      </c>
      <c r="K1553" s="33" t="s">
        <v>1512</v>
      </c>
      <c r="L1553" s="33" t="s">
        <v>142</v>
      </c>
      <c r="M1553" s="33" t="s">
        <v>86</v>
      </c>
      <c r="N1553" s="33" t="s">
        <v>4043</v>
      </c>
      <c r="O1553" s="33" t="s">
        <v>638</v>
      </c>
      <c r="P1553" s="33" t="s">
        <v>48</v>
      </c>
      <c r="Q1553" s="33" t="s">
        <v>49</v>
      </c>
      <c r="R1553" s="35">
        <v>10</v>
      </c>
      <c r="S1553" s="35">
        <v>162.34</v>
      </c>
      <c r="T1553" s="36">
        <f t="shared" si="79"/>
        <v>1623.4</v>
      </c>
      <c r="U1553" s="37">
        <f t="shared" si="80"/>
        <v>1818.2080000000003</v>
      </c>
      <c r="V1553" s="38" t="s">
        <v>50</v>
      </c>
      <c r="W1553" s="33">
        <v>2016</v>
      </c>
      <c r="X1553" s="39" t="s">
        <v>50</v>
      </c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</row>
    <row r="1554" spans="1:102" ht="50.1" customHeight="1">
      <c r="A1554" s="30" t="s">
        <v>4052</v>
      </c>
      <c r="B1554" s="31" t="s">
        <v>35</v>
      </c>
      <c r="C1554" s="32" t="s">
        <v>4039</v>
      </c>
      <c r="D1554" s="32" t="s">
        <v>4040</v>
      </c>
      <c r="E1554" s="32" t="s">
        <v>4041</v>
      </c>
      <c r="F1554" s="32" t="s">
        <v>4053</v>
      </c>
      <c r="G1554" s="33" t="s">
        <v>101</v>
      </c>
      <c r="H1554" s="34">
        <v>0</v>
      </c>
      <c r="I1554" s="33" t="s">
        <v>41</v>
      </c>
      <c r="J1554" s="33" t="s">
        <v>42</v>
      </c>
      <c r="K1554" s="33" t="s">
        <v>1512</v>
      </c>
      <c r="L1554" s="33" t="s">
        <v>142</v>
      </c>
      <c r="M1554" s="33" t="s">
        <v>86</v>
      </c>
      <c r="N1554" s="33" t="s">
        <v>4043</v>
      </c>
      <c r="O1554" s="33" t="s">
        <v>638</v>
      </c>
      <c r="P1554" s="33" t="s">
        <v>48</v>
      </c>
      <c r="Q1554" s="33" t="s">
        <v>49</v>
      </c>
      <c r="R1554" s="35">
        <v>30</v>
      </c>
      <c r="S1554" s="35">
        <v>259.74</v>
      </c>
      <c r="T1554" s="36">
        <f t="shared" si="79"/>
        <v>7792.2000000000007</v>
      </c>
      <c r="U1554" s="37">
        <f t="shared" si="80"/>
        <v>8727.264000000001</v>
      </c>
      <c r="V1554" s="38" t="s">
        <v>50</v>
      </c>
      <c r="W1554" s="33">
        <v>2016</v>
      </c>
      <c r="X1554" s="39" t="s">
        <v>50</v>
      </c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</row>
    <row r="1555" spans="1:102" ht="50.1" customHeight="1">
      <c r="A1555" s="30" t="s">
        <v>4054</v>
      </c>
      <c r="B1555" s="31" t="s">
        <v>35</v>
      </c>
      <c r="C1555" s="32" t="s">
        <v>4039</v>
      </c>
      <c r="D1555" s="32" t="s">
        <v>4040</v>
      </c>
      <c r="E1555" s="32" t="s">
        <v>4041</v>
      </c>
      <c r="F1555" s="32" t="s">
        <v>4055</v>
      </c>
      <c r="G1555" s="33" t="s">
        <v>101</v>
      </c>
      <c r="H1555" s="34">
        <v>0</v>
      </c>
      <c r="I1555" s="33" t="s">
        <v>41</v>
      </c>
      <c r="J1555" s="33" t="s">
        <v>42</v>
      </c>
      <c r="K1555" s="33" t="s">
        <v>1512</v>
      </c>
      <c r="L1555" s="33" t="s">
        <v>142</v>
      </c>
      <c r="M1555" s="33" t="s">
        <v>86</v>
      </c>
      <c r="N1555" s="33" t="s">
        <v>4043</v>
      </c>
      <c r="O1555" s="33" t="s">
        <v>638</v>
      </c>
      <c r="P1555" s="33" t="s">
        <v>48</v>
      </c>
      <c r="Q1555" s="33" t="s">
        <v>49</v>
      </c>
      <c r="R1555" s="35">
        <v>30</v>
      </c>
      <c r="S1555" s="35">
        <v>259.74</v>
      </c>
      <c r="T1555" s="36">
        <f t="shared" si="79"/>
        <v>7792.2000000000007</v>
      </c>
      <c r="U1555" s="37">
        <f t="shared" si="80"/>
        <v>8727.264000000001</v>
      </c>
      <c r="V1555" s="38" t="s">
        <v>50</v>
      </c>
      <c r="W1555" s="33">
        <v>2016</v>
      </c>
      <c r="X1555" s="39" t="s">
        <v>50</v>
      </c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</row>
    <row r="1556" spans="1:102" ht="50.1" customHeight="1">
      <c r="A1556" s="30" t="s">
        <v>4056</v>
      </c>
      <c r="B1556" s="31" t="s">
        <v>35</v>
      </c>
      <c r="C1556" s="32" t="s">
        <v>4039</v>
      </c>
      <c r="D1556" s="32" t="s">
        <v>4040</v>
      </c>
      <c r="E1556" s="32" t="s">
        <v>4041</v>
      </c>
      <c r="F1556" s="32" t="s">
        <v>4057</v>
      </c>
      <c r="G1556" s="33" t="s">
        <v>101</v>
      </c>
      <c r="H1556" s="34">
        <v>0</v>
      </c>
      <c r="I1556" s="33" t="s">
        <v>41</v>
      </c>
      <c r="J1556" s="33" t="s">
        <v>42</v>
      </c>
      <c r="K1556" s="33" t="s">
        <v>1512</v>
      </c>
      <c r="L1556" s="33" t="s">
        <v>142</v>
      </c>
      <c r="M1556" s="33" t="s">
        <v>86</v>
      </c>
      <c r="N1556" s="33" t="s">
        <v>4043</v>
      </c>
      <c r="O1556" s="33" t="s">
        <v>638</v>
      </c>
      <c r="P1556" s="33" t="s">
        <v>48</v>
      </c>
      <c r="Q1556" s="33" t="s">
        <v>49</v>
      </c>
      <c r="R1556" s="35">
        <v>30</v>
      </c>
      <c r="S1556" s="35">
        <v>259.74</v>
      </c>
      <c r="T1556" s="36">
        <f t="shared" si="79"/>
        <v>7792.2000000000007</v>
      </c>
      <c r="U1556" s="37">
        <f t="shared" si="80"/>
        <v>8727.264000000001</v>
      </c>
      <c r="V1556" s="38" t="s">
        <v>50</v>
      </c>
      <c r="W1556" s="33">
        <v>2016</v>
      </c>
      <c r="X1556" s="39" t="s">
        <v>50</v>
      </c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</row>
    <row r="1557" spans="1:102" ht="50.1" customHeight="1">
      <c r="A1557" s="30" t="s">
        <v>4058</v>
      </c>
      <c r="B1557" s="31" t="s">
        <v>35</v>
      </c>
      <c r="C1557" s="32" t="s">
        <v>4039</v>
      </c>
      <c r="D1557" s="32" t="s">
        <v>4040</v>
      </c>
      <c r="E1557" s="32" t="s">
        <v>4041</v>
      </c>
      <c r="F1557" s="32" t="s">
        <v>4059</v>
      </c>
      <c r="G1557" s="33" t="s">
        <v>101</v>
      </c>
      <c r="H1557" s="34">
        <v>0</v>
      </c>
      <c r="I1557" s="33" t="s">
        <v>41</v>
      </c>
      <c r="J1557" s="33" t="s">
        <v>42</v>
      </c>
      <c r="K1557" s="33" t="s">
        <v>1512</v>
      </c>
      <c r="L1557" s="33" t="s">
        <v>142</v>
      </c>
      <c r="M1557" s="33" t="s">
        <v>86</v>
      </c>
      <c r="N1557" s="33" t="s">
        <v>4043</v>
      </c>
      <c r="O1557" s="33" t="s">
        <v>638</v>
      </c>
      <c r="P1557" s="33" t="s">
        <v>48</v>
      </c>
      <c r="Q1557" s="33" t="s">
        <v>49</v>
      </c>
      <c r="R1557" s="35">
        <v>10</v>
      </c>
      <c r="S1557" s="35">
        <v>324.68</v>
      </c>
      <c r="T1557" s="36">
        <f t="shared" si="79"/>
        <v>3246.8</v>
      </c>
      <c r="U1557" s="37">
        <f t="shared" si="80"/>
        <v>3636.4160000000006</v>
      </c>
      <c r="V1557" s="38" t="s">
        <v>50</v>
      </c>
      <c r="W1557" s="33">
        <v>2016</v>
      </c>
      <c r="X1557" s="39" t="s">
        <v>50</v>
      </c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</row>
    <row r="1558" spans="1:102" ht="50.1" customHeight="1">
      <c r="A1558" s="30" t="s">
        <v>4060</v>
      </c>
      <c r="B1558" s="31" t="s">
        <v>35</v>
      </c>
      <c r="C1558" s="32" t="s">
        <v>4039</v>
      </c>
      <c r="D1558" s="32" t="s">
        <v>4040</v>
      </c>
      <c r="E1558" s="32" t="s">
        <v>4041</v>
      </c>
      <c r="F1558" s="32" t="s">
        <v>4061</v>
      </c>
      <c r="G1558" s="33" t="s">
        <v>101</v>
      </c>
      <c r="H1558" s="34">
        <v>0</v>
      </c>
      <c r="I1558" s="33" t="s">
        <v>41</v>
      </c>
      <c r="J1558" s="33" t="s">
        <v>42</v>
      </c>
      <c r="K1558" s="33" t="s">
        <v>1512</v>
      </c>
      <c r="L1558" s="33" t="s">
        <v>142</v>
      </c>
      <c r="M1558" s="33" t="s">
        <v>86</v>
      </c>
      <c r="N1558" s="33" t="s">
        <v>4043</v>
      </c>
      <c r="O1558" s="33" t="s">
        <v>638</v>
      </c>
      <c r="P1558" s="33" t="s">
        <v>48</v>
      </c>
      <c r="Q1558" s="33" t="s">
        <v>49</v>
      </c>
      <c r="R1558" s="35">
        <v>20</v>
      </c>
      <c r="S1558" s="35">
        <v>365.26</v>
      </c>
      <c r="T1558" s="36">
        <f t="shared" si="79"/>
        <v>7305.2</v>
      </c>
      <c r="U1558" s="37">
        <f t="shared" si="80"/>
        <v>8181.8240000000005</v>
      </c>
      <c r="V1558" s="38" t="s">
        <v>50</v>
      </c>
      <c r="W1558" s="33">
        <v>2016</v>
      </c>
      <c r="X1558" s="39" t="s">
        <v>50</v>
      </c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</row>
    <row r="1559" spans="1:102" ht="50.1" customHeight="1">
      <c r="A1559" s="30" t="s">
        <v>4062</v>
      </c>
      <c r="B1559" s="31" t="s">
        <v>35</v>
      </c>
      <c r="C1559" s="32" t="s">
        <v>4039</v>
      </c>
      <c r="D1559" s="32" t="s">
        <v>4040</v>
      </c>
      <c r="E1559" s="32" t="s">
        <v>4041</v>
      </c>
      <c r="F1559" s="32" t="s">
        <v>4063</v>
      </c>
      <c r="G1559" s="33" t="s">
        <v>101</v>
      </c>
      <c r="H1559" s="34">
        <v>0</v>
      </c>
      <c r="I1559" s="33" t="s">
        <v>41</v>
      </c>
      <c r="J1559" s="33" t="s">
        <v>42</v>
      </c>
      <c r="K1559" s="33" t="s">
        <v>1512</v>
      </c>
      <c r="L1559" s="33" t="s">
        <v>142</v>
      </c>
      <c r="M1559" s="33" t="s">
        <v>86</v>
      </c>
      <c r="N1559" s="33" t="s">
        <v>4043</v>
      </c>
      <c r="O1559" s="33" t="s">
        <v>638</v>
      </c>
      <c r="P1559" s="33" t="s">
        <v>48</v>
      </c>
      <c r="Q1559" s="33" t="s">
        <v>49</v>
      </c>
      <c r="R1559" s="35">
        <v>20</v>
      </c>
      <c r="S1559" s="35">
        <v>365.26</v>
      </c>
      <c r="T1559" s="36">
        <f t="shared" si="79"/>
        <v>7305.2</v>
      </c>
      <c r="U1559" s="37">
        <f t="shared" si="80"/>
        <v>8181.8240000000005</v>
      </c>
      <c r="V1559" s="38" t="s">
        <v>50</v>
      </c>
      <c r="W1559" s="33">
        <v>2016</v>
      </c>
      <c r="X1559" s="39" t="s">
        <v>50</v>
      </c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</row>
    <row r="1560" spans="1:102" ht="50.1" customHeight="1">
      <c r="A1560" s="30" t="s">
        <v>4064</v>
      </c>
      <c r="B1560" s="31" t="s">
        <v>35</v>
      </c>
      <c r="C1560" s="32" t="s">
        <v>4039</v>
      </c>
      <c r="D1560" s="32" t="s">
        <v>4040</v>
      </c>
      <c r="E1560" s="32" t="s">
        <v>4041</v>
      </c>
      <c r="F1560" s="32" t="s">
        <v>4065</v>
      </c>
      <c r="G1560" s="33" t="s">
        <v>101</v>
      </c>
      <c r="H1560" s="34">
        <v>0</v>
      </c>
      <c r="I1560" s="33" t="s">
        <v>41</v>
      </c>
      <c r="J1560" s="33" t="s">
        <v>42</v>
      </c>
      <c r="K1560" s="33" t="s">
        <v>1512</v>
      </c>
      <c r="L1560" s="33" t="s">
        <v>142</v>
      </c>
      <c r="M1560" s="33" t="s">
        <v>86</v>
      </c>
      <c r="N1560" s="33" t="s">
        <v>4043</v>
      </c>
      <c r="O1560" s="33" t="s">
        <v>638</v>
      </c>
      <c r="P1560" s="33" t="s">
        <v>48</v>
      </c>
      <c r="Q1560" s="33" t="s">
        <v>49</v>
      </c>
      <c r="R1560" s="35">
        <v>20</v>
      </c>
      <c r="S1560" s="35">
        <v>405.84</v>
      </c>
      <c r="T1560" s="36">
        <f t="shared" si="79"/>
        <v>8116.7999999999993</v>
      </c>
      <c r="U1560" s="37">
        <f t="shared" si="80"/>
        <v>9090.8160000000007</v>
      </c>
      <c r="V1560" s="38" t="s">
        <v>50</v>
      </c>
      <c r="W1560" s="33">
        <v>2016</v>
      </c>
      <c r="X1560" s="39" t="s">
        <v>50</v>
      </c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  <c r="CR1560" s="29"/>
      <c r="CS1560" s="29"/>
      <c r="CT1560" s="29"/>
      <c r="CU1560" s="29"/>
      <c r="CV1560" s="29"/>
      <c r="CW1560" s="29"/>
      <c r="CX1560" s="29"/>
    </row>
    <row r="1561" spans="1:102" ht="50.1" customHeight="1">
      <c r="A1561" s="30" t="s">
        <v>4066</v>
      </c>
      <c r="B1561" s="31" t="s">
        <v>35</v>
      </c>
      <c r="C1561" s="32" t="s">
        <v>4039</v>
      </c>
      <c r="D1561" s="32" t="s">
        <v>4040</v>
      </c>
      <c r="E1561" s="32" t="s">
        <v>4041</v>
      </c>
      <c r="F1561" s="32" t="s">
        <v>4067</v>
      </c>
      <c r="G1561" s="33" t="s">
        <v>101</v>
      </c>
      <c r="H1561" s="34">
        <v>0</v>
      </c>
      <c r="I1561" s="33" t="s">
        <v>41</v>
      </c>
      <c r="J1561" s="33" t="s">
        <v>42</v>
      </c>
      <c r="K1561" s="33" t="s">
        <v>1512</v>
      </c>
      <c r="L1561" s="33" t="s">
        <v>142</v>
      </c>
      <c r="M1561" s="33" t="s">
        <v>86</v>
      </c>
      <c r="N1561" s="33" t="s">
        <v>4043</v>
      </c>
      <c r="O1561" s="33" t="s">
        <v>638</v>
      </c>
      <c r="P1561" s="33" t="s">
        <v>48</v>
      </c>
      <c r="Q1561" s="33" t="s">
        <v>49</v>
      </c>
      <c r="R1561" s="35">
        <v>10</v>
      </c>
      <c r="S1561" s="35">
        <v>405.84</v>
      </c>
      <c r="T1561" s="36">
        <f t="shared" si="79"/>
        <v>4058.3999999999996</v>
      </c>
      <c r="U1561" s="37">
        <f t="shared" si="80"/>
        <v>4545.4080000000004</v>
      </c>
      <c r="V1561" s="38" t="s">
        <v>50</v>
      </c>
      <c r="W1561" s="33">
        <v>2016</v>
      </c>
      <c r="X1561" s="39" t="s">
        <v>50</v>
      </c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</row>
    <row r="1562" spans="1:102" ht="50.1" customHeight="1">
      <c r="A1562" s="30" t="s">
        <v>4068</v>
      </c>
      <c r="B1562" s="31" t="s">
        <v>35</v>
      </c>
      <c r="C1562" s="32" t="s">
        <v>4039</v>
      </c>
      <c r="D1562" s="32" t="s">
        <v>4040</v>
      </c>
      <c r="E1562" s="32" t="s">
        <v>4041</v>
      </c>
      <c r="F1562" s="32" t="s">
        <v>4069</v>
      </c>
      <c r="G1562" s="33" t="s">
        <v>101</v>
      </c>
      <c r="H1562" s="34">
        <v>0</v>
      </c>
      <c r="I1562" s="33" t="s">
        <v>41</v>
      </c>
      <c r="J1562" s="33" t="s">
        <v>42</v>
      </c>
      <c r="K1562" s="33" t="s">
        <v>1512</v>
      </c>
      <c r="L1562" s="33" t="s">
        <v>142</v>
      </c>
      <c r="M1562" s="33" t="s">
        <v>86</v>
      </c>
      <c r="N1562" s="33" t="s">
        <v>4043</v>
      </c>
      <c r="O1562" s="33" t="s">
        <v>638</v>
      </c>
      <c r="P1562" s="33" t="s">
        <v>48</v>
      </c>
      <c r="Q1562" s="33" t="s">
        <v>49</v>
      </c>
      <c r="R1562" s="35">
        <v>10</v>
      </c>
      <c r="S1562" s="35">
        <v>487.01</v>
      </c>
      <c r="T1562" s="36">
        <f t="shared" si="79"/>
        <v>4870.1000000000004</v>
      </c>
      <c r="U1562" s="37">
        <f t="shared" si="80"/>
        <v>5454.5120000000006</v>
      </c>
      <c r="V1562" s="38" t="s">
        <v>50</v>
      </c>
      <c r="W1562" s="33">
        <v>2016</v>
      </c>
      <c r="X1562" s="39" t="s">
        <v>50</v>
      </c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</row>
    <row r="1563" spans="1:102" ht="50.1" customHeight="1">
      <c r="A1563" s="30" t="s">
        <v>4070</v>
      </c>
      <c r="B1563" s="31" t="s">
        <v>35</v>
      </c>
      <c r="C1563" s="32" t="s">
        <v>4071</v>
      </c>
      <c r="D1563" s="32" t="s">
        <v>4040</v>
      </c>
      <c r="E1563" s="32" t="s">
        <v>4072</v>
      </c>
      <c r="F1563" s="32" t="s">
        <v>4073</v>
      </c>
      <c r="G1563" s="33" t="s">
        <v>101</v>
      </c>
      <c r="H1563" s="34">
        <v>0</v>
      </c>
      <c r="I1563" s="33" t="s">
        <v>41</v>
      </c>
      <c r="J1563" s="33" t="s">
        <v>42</v>
      </c>
      <c r="K1563" s="33" t="s">
        <v>1512</v>
      </c>
      <c r="L1563" s="33" t="s">
        <v>142</v>
      </c>
      <c r="M1563" s="33" t="s">
        <v>86</v>
      </c>
      <c r="N1563" s="33" t="s">
        <v>4043</v>
      </c>
      <c r="O1563" s="33" t="s">
        <v>638</v>
      </c>
      <c r="P1563" s="33" t="s">
        <v>48</v>
      </c>
      <c r="Q1563" s="33" t="s">
        <v>49</v>
      </c>
      <c r="R1563" s="35">
        <v>10</v>
      </c>
      <c r="S1563" s="35">
        <v>243.51</v>
      </c>
      <c r="T1563" s="36">
        <f t="shared" si="79"/>
        <v>2435.1</v>
      </c>
      <c r="U1563" s="37">
        <f t="shared" si="80"/>
        <v>2727.3120000000004</v>
      </c>
      <c r="V1563" s="38" t="s">
        <v>50</v>
      </c>
      <c r="W1563" s="33">
        <v>2016</v>
      </c>
      <c r="X1563" s="39" t="s">
        <v>50</v>
      </c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</row>
    <row r="1564" spans="1:102" ht="50.1" customHeight="1">
      <c r="A1564" s="30" t="s">
        <v>4074</v>
      </c>
      <c r="B1564" s="31" t="s">
        <v>35</v>
      </c>
      <c r="C1564" s="32" t="s">
        <v>4075</v>
      </c>
      <c r="D1564" s="32" t="s">
        <v>4040</v>
      </c>
      <c r="E1564" s="32" t="s">
        <v>4076</v>
      </c>
      <c r="F1564" s="32" t="s">
        <v>4077</v>
      </c>
      <c r="G1564" s="33" t="s">
        <v>101</v>
      </c>
      <c r="H1564" s="34">
        <v>0</v>
      </c>
      <c r="I1564" s="33" t="s">
        <v>41</v>
      </c>
      <c r="J1564" s="33" t="s">
        <v>42</v>
      </c>
      <c r="K1564" s="33" t="s">
        <v>1512</v>
      </c>
      <c r="L1564" s="33" t="s">
        <v>142</v>
      </c>
      <c r="M1564" s="33" t="s">
        <v>86</v>
      </c>
      <c r="N1564" s="33" t="s">
        <v>4043</v>
      </c>
      <c r="O1564" s="33" t="s">
        <v>638</v>
      </c>
      <c r="P1564" s="33" t="s">
        <v>48</v>
      </c>
      <c r="Q1564" s="33" t="s">
        <v>49</v>
      </c>
      <c r="R1564" s="35">
        <v>10</v>
      </c>
      <c r="S1564" s="35">
        <v>170.46</v>
      </c>
      <c r="T1564" s="36">
        <v>0</v>
      </c>
      <c r="U1564" s="37">
        <f t="shared" si="80"/>
        <v>0</v>
      </c>
      <c r="V1564" s="38" t="s">
        <v>50</v>
      </c>
      <c r="W1564" s="33">
        <v>2016</v>
      </c>
      <c r="X1564" s="39">
        <v>11</v>
      </c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</row>
    <row r="1565" spans="1:102" ht="50.1" customHeight="1">
      <c r="A1565" s="46" t="s">
        <v>4078</v>
      </c>
      <c r="B1565" s="31" t="s">
        <v>35</v>
      </c>
      <c r="C1565" s="47" t="s">
        <v>4075</v>
      </c>
      <c r="D1565" s="47" t="s">
        <v>4040</v>
      </c>
      <c r="E1565" s="47" t="s">
        <v>4076</v>
      </c>
      <c r="F1565" s="47" t="s">
        <v>4079</v>
      </c>
      <c r="G1565" s="33" t="s">
        <v>101</v>
      </c>
      <c r="H1565" s="31">
        <v>0</v>
      </c>
      <c r="I1565" s="33" t="s">
        <v>41</v>
      </c>
      <c r="J1565" s="33" t="s">
        <v>42</v>
      </c>
      <c r="K1565" s="31" t="s">
        <v>1514</v>
      </c>
      <c r="L1565" s="31" t="s">
        <v>142</v>
      </c>
      <c r="M1565" s="31" t="s">
        <v>86</v>
      </c>
      <c r="N1565" s="31" t="s">
        <v>4080</v>
      </c>
      <c r="O1565" s="73" t="s">
        <v>481</v>
      </c>
      <c r="P1565" s="33">
        <v>796</v>
      </c>
      <c r="Q1565" s="31" t="s">
        <v>49</v>
      </c>
      <c r="R1565" s="48">
        <v>10</v>
      </c>
      <c r="S1565" s="48">
        <v>170.46</v>
      </c>
      <c r="T1565" s="49">
        <f t="shared" si="79"/>
        <v>1704.6000000000001</v>
      </c>
      <c r="U1565" s="49">
        <f t="shared" si="80"/>
        <v>1909.1520000000003</v>
      </c>
      <c r="V1565" s="70"/>
      <c r="W1565" s="33">
        <v>2016</v>
      </c>
      <c r="X1565" s="31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</row>
    <row r="1566" spans="1:102" ht="50.1" customHeight="1">
      <c r="A1566" s="30" t="s">
        <v>4081</v>
      </c>
      <c r="B1566" s="31" t="s">
        <v>35</v>
      </c>
      <c r="C1566" s="32" t="s">
        <v>4082</v>
      </c>
      <c r="D1566" s="32" t="s">
        <v>4040</v>
      </c>
      <c r="E1566" s="32" t="s">
        <v>4083</v>
      </c>
      <c r="F1566" s="32" t="s">
        <v>4084</v>
      </c>
      <c r="G1566" s="33" t="s">
        <v>101</v>
      </c>
      <c r="H1566" s="34">
        <v>0</v>
      </c>
      <c r="I1566" s="33" t="s">
        <v>41</v>
      </c>
      <c r="J1566" s="33" t="s">
        <v>42</v>
      </c>
      <c r="K1566" s="33" t="s">
        <v>1512</v>
      </c>
      <c r="L1566" s="33" t="s">
        <v>142</v>
      </c>
      <c r="M1566" s="33" t="s">
        <v>86</v>
      </c>
      <c r="N1566" s="33" t="s">
        <v>4043</v>
      </c>
      <c r="O1566" s="33" t="s">
        <v>638</v>
      </c>
      <c r="P1566" s="33" t="s">
        <v>48</v>
      </c>
      <c r="Q1566" s="33" t="s">
        <v>49</v>
      </c>
      <c r="R1566" s="35">
        <v>10</v>
      </c>
      <c r="S1566" s="35">
        <v>324.68</v>
      </c>
      <c r="T1566" s="36">
        <f t="shared" si="79"/>
        <v>3246.8</v>
      </c>
      <c r="U1566" s="37">
        <f t="shared" si="80"/>
        <v>3636.4160000000006</v>
      </c>
      <c r="V1566" s="38" t="s">
        <v>50</v>
      </c>
      <c r="W1566" s="33">
        <v>2016</v>
      </c>
      <c r="X1566" s="39" t="s">
        <v>50</v>
      </c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</row>
    <row r="1567" spans="1:102" ht="50.1" customHeight="1">
      <c r="A1567" s="30" t="s">
        <v>4085</v>
      </c>
      <c r="B1567" s="31" t="s">
        <v>35</v>
      </c>
      <c r="C1567" s="32" t="s">
        <v>4086</v>
      </c>
      <c r="D1567" s="32" t="s">
        <v>4040</v>
      </c>
      <c r="E1567" s="32" t="s">
        <v>4087</v>
      </c>
      <c r="F1567" s="32" t="s">
        <v>4088</v>
      </c>
      <c r="G1567" s="33" t="s">
        <v>101</v>
      </c>
      <c r="H1567" s="34">
        <v>0</v>
      </c>
      <c r="I1567" s="33" t="s">
        <v>41</v>
      </c>
      <c r="J1567" s="33" t="s">
        <v>42</v>
      </c>
      <c r="K1567" s="33" t="s">
        <v>1512</v>
      </c>
      <c r="L1567" s="33" t="s">
        <v>142</v>
      </c>
      <c r="M1567" s="33" t="s">
        <v>86</v>
      </c>
      <c r="N1567" s="33" t="s">
        <v>4043</v>
      </c>
      <c r="O1567" s="33" t="s">
        <v>638</v>
      </c>
      <c r="P1567" s="33" t="s">
        <v>48</v>
      </c>
      <c r="Q1567" s="33" t="s">
        <v>49</v>
      </c>
      <c r="R1567" s="35">
        <v>10</v>
      </c>
      <c r="S1567" s="35">
        <v>3246.75</v>
      </c>
      <c r="T1567" s="36">
        <f t="shared" si="79"/>
        <v>32467.5</v>
      </c>
      <c r="U1567" s="37">
        <f t="shared" si="80"/>
        <v>36363.600000000006</v>
      </c>
      <c r="V1567" s="38" t="s">
        <v>50</v>
      </c>
      <c r="W1567" s="33">
        <v>2016</v>
      </c>
      <c r="X1567" s="39" t="s">
        <v>50</v>
      </c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</row>
    <row r="1568" spans="1:102" ht="50.1" customHeight="1">
      <c r="A1568" s="30" t="s">
        <v>4089</v>
      </c>
      <c r="B1568" s="31" t="s">
        <v>35</v>
      </c>
      <c r="C1568" s="32" t="s">
        <v>4086</v>
      </c>
      <c r="D1568" s="32" t="s">
        <v>4040</v>
      </c>
      <c r="E1568" s="32" t="s">
        <v>4087</v>
      </c>
      <c r="F1568" s="32" t="s">
        <v>4090</v>
      </c>
      <c r="G1568" s="33" t="s">
        <v>101</v>
      </c>
      <c r="H1568" s="34">
        <v>0</v>
      </c>
      <c r="I1568" s="33" t="s">
        <v>41</v>
      </c>
      <c r="J1568" s="33" t="s">
        <v>42</v>
      </c>
      <c r="K1568" s="33" t="s">
        <v>1512</v>
      </c>
      <c r="L1568" s="33" t="s">
        <v>142</v>
      </c>
      <c r="M1568" s="33" t="s">
        <v>86</v>
      </c>
      <c r="N1568" s="33" t="s">
        <v>4043</v>
      </c>
      <c r="O1568" s="33" t="s">
        <v>638</v>
      </c>
      <c r="P1568" s="33" t="s">
        <v>48</v>
      </c>
      <c r="Q1568" s="33" t="s">
        <v>49</v>
      </c>
      <c r="R1568" s="35">
        <v>10</v>
      </c>
      <c r="S1568" s="35">
        <v>4058.44</v>
      </c>
      <c r="T1568" s="36">
        <f t="shared" si="79"/>
        <v>40584.400000000001</v>
      </c>
      <c r="U1568" s="37">
        <f t="shared" si="80"/>
        <v>45454.528000000006</v>
      </c>
      <c r="V1568" s="38" t="s">
        <v>50</v>
      </c>
      <c r="W1568" s="33">
        <v>2016</v>
      </c>
      <c r="X1568" s="39" t="s">
        <v>50</v>
      </c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</row>
    <row r="1569" spans="1:102" ht="50.1" customHeight="1">
      <c r="A1569" s="30" t="s">
        <v>4091</v>
      </c>
      <c r="B1569" s="31" t="s">
        <v>35</v>
      </c>
      <c r="C1569" s="32" t="s">
        <v>4092</v>
      </c>
      <c r="D1569" s="32" t="s">
        <v>4040</v>
      </c>
      <c r="E1569" s="32" t="s">
        <v>4093</v>
      </c>
      <c r="F1569" s="32" t="s">
        <v>4094</v>
      </c>
      <c r="G1569" s="33" t="s">
        <v>101</v>
      </c>
      <c r="H1569" s="34">
        <v>0</v>
      </c>
      <c r="I1569" s="33" t="s">
        <v>41</v>
      </c>
      <c r="J1569" s="33" t="s">
        <v>42</v>
      </c>
      <c r="K1569" s="33" t="s">
        <v>1512</v>
      </c>
      <c r="L1569" s="33" t="s">
        <v>142</v>
      </c>
      <c r="M1569" s="33" t="s">
        <v>86</v>
      </c>
      <c r="N1569" s="33" t="s">
        <v>4043</v>
      </c>
      <c r="O1569" s="33" t="s">
        <v>638</v>
      </c>
      <c r="P1569" s="33" t="s">
        <v>48</v>
      </c>
      <c r="Q1569" s="33" t="s">
        <v>49</v>
      </c>
      <c r="R1569" s="35">
        <v>10</v>
      </c>
      <c r="S1569" s="35">
        <v>9740.26</v>
      </c>
      <c r="T1569" s="36">
        <f t="shared" si="79"/>
        <v>97402.6</v>
      </c>
      <c r="U1569" s="37">
        <f t="shared" si="80"/>
        <v>109090.91200000001</v>
      </c>
      <c r="V1569" s="38" t="s">
        <v>50</v>
      </c>
      <c r="W1569" s="33">
        <v>2016</v>
      </c>
      <c r="X1569" s="39" t="s">
        <v>50</v>
      </c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</row>
    <row r="1570" spans="1:102" ht="50.1" customHeight="1">
      <c r="A1570" s="30" t="s">
        <v>4095</v>
      </c>
      <c r="B1570" s="31" t="s">
        <v>35</v>
      </c>
      <c r="C1570" s="32" t="s">
        <v>4092</v>
      </c>
      <c r="D1570" s="32" t="s">
        <v>4040</v>
      </c>
      <c r="E1570" s="32" t="s">
        <v>4093</v>
      </c>
      <c r="F1570" s="32" t="s">
        <v>4096</v>
      </c>
      <c r="G1570" s="33" t="s">
        <v>101</v>
      </c>
      <c r="H1570" s="34">
        <v>0</v>
      </c>
      <c r="I1570" s="33" t="s">
        <v>41</v>
      </c>
      <c r="J1570" s="33" t="s">
        <v>42</v>
      </c>
      <c r="K1570" s="33" t="s">
        <v>1512</v>
      </c>
      <c r="L1570" s="33" t="s">
        <v>142</v>
      </c>
      <c r="M1570" s="33" t="s">
        <v>86</v>
      </c>
      <c r="N1570" s="33" t="s">
        <v>4043</v>
      </c>
      <c r="O1570" s="33" t="s">
        <v>638</v>
      </c>
      <c r="P1570" s="33" t="s">
        <v>48</v>
      </c>
      <c r="Q1570" s="33" t="s">
        <v>49</v>
      </c>
      <c r="R1570" s="35">
        <v>5</v>
      </c>
      <c r="S1570" s="35">
        <v>19480.52</v>
      </c>
      <c r="T1570" s="36">
        <f t="shared" si="79"/>
        <v>97402.6</v>
      </c>
      <c r="U1570" s="37">
        <f t="shared" si="80"/>
        <v>109090.91200000001</v>
      </c>
      <c r="V1570" s="38" t="s">
        <v>50</v>
      </c>
      <c r="W1570" s="33">
        <v>2016</v>
      </c>
      <c r="X1570" s="39" t="s">
        <v>50</v>
      </c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  <c r="CR1570" s="29"/>
      <c r="CS1570" s="29"/>
      <c r="CT1570" s="29"/>
      <c r="CU1570" s="29"/>
      <c r="CV1570" s="29"/>
      <c r="CW1570" s="29"/>
      <c r="CX1570" s="29"/>
    </row>
    <row r="1571" spans="1:102" ht="50.1" customHeight="1">
      <c r="A1571" s="30" t="s">
        <v>4097</v>
      </c>
      <c r="B1571" s="31" t="s">
        <v>35</v>
      </c>
      <c r="C1571" s="32" t="s">
        <v>4098</v>
      </c>
      <c r="D1571" s="32" t="s">
        <v>4040</v>
      </c>
      <c r="E1571" s="32" t="s">
        <v>4099</v>
      </c>
      <c r="F1571" s="32" t="s">
        <v>4100</v>
      </c>
      <c r="G1571" s="33" t="s">
        <v>101</v>
      </c>
      <c r="H1571" s="34">
        <v>0</v>
      </c>
      <c r="I1571" s="33" t="s">
        <v>41</v>
      </c>
      <c r="J1571" s="33" t="s">
        <v>42</v>
      </c>
      <c r="K1571" s="33" t="s">
        <v>1512</v>
      </c>
      <c r="L1571" s="33" t="s">
        <v>142</v>
      </c>
      <c r="M1571" s="33" t="s">
        <v>86</v>
      </c>
      <c r="N1571" s="33" t="s">
        <v>4043</v>
      </c>
      <c r="O1571" s="33" t="s">
        <v>638</v>
      </c>
      <c r="P1571" s="33" t="s">
        <v>48</v>
      </c>
      <c r="Q1571" s="33" t="s">
        <v>49</v>
      </c>
      <c r="R1571" s="35">
        <v>5</v>
      </c>
      <c r="S1571" s="35">
        <v>422.08</v>
      </c>
      <c r="T1571" s="36">
        <f t="shared" si="79"/>
        <v>2110.4</v>
      </c>
      <c r="U1571" s="37">
        <f t="shared" si="80"/>
        <v>2363.6480000000001</v>
      </c>
      <c r="V1571" s="38" t="s">
        <v>50</v>
      </c>
      <c r="W1571" s="33">
        <v>2016</v>
      </c>
      <c r="X1571" s="39" t="s">
        <v>50</v>
      </c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</row>
    <row r="1572" spans="1:102" ht="50.1" customHeight="1">
      <c r="A1572" s="30" t="s">
        <v>4101</v>
      </c>
      <c r="B1572" s="31" t="s">
        <v>35</v>
      </c>
      <c r="C1572" s="32" t="s">
        <v>4092</v>
      </c>
      <c r="D1572" s="32" t="s">
        <v>4040</v>
      </c>
      <c r="E1572" s="32" t="s">
        <v>4093</v>
      </c>
      <c r="F1572" s="32" t="s">
        <v>4102</v>
      </c>
      <c r="G1572" s="33" t="s">
        <v>101</v>
      </c>
      <c r="H1572" s="34">
        <v>0</v>
      </c>
      <c r="I1572" s="33" t="s">
        <v>41</v>
      </c>
      <c r="J1572" s="33" t="s">
        <v>42</v>
      </c>
      <c r="K1572" s="33" t="s">
        <v>1512</v>
      </c>
      <c r="L1572" s="33" t="s">
        <v>142</v>
      </c>
      <c r="M1572" s="33" t="s">
        <v>86</v>
      </c>
      <c r="N1572" s="33" t="s">
        <v>4043</v>
      </c>
      <c r="O1572" s="33" t="s">
        <v>638</v>
      </c>
      <c r="P1572" s="33" t="s">
        <v>48</v>
      </c>
      <c r="Q1572" s="33" t="s">
        <v>49</v>
      </c>
      <c r="R1572" s="35">
        <v>4</v>
      </c>
      <c r="S1572" s="35">
        <v>24350.65</v>
      </c>
      <c r="T1572" s="36">
        <f t="shared" si="79"/>
        <v>97402.6</v>
      </c>
      <c r="U1572" s="37">
        <f t="shared" si="80"/>
        <v>109090.91200000001</v>
      </c>
      <c r="V1572" s="38" t="s">
        <v>50</v>
      </c>
      <c r="W1572" s="33">
        <v>2016</v>
      </c>
      <c r="X1572" s="39" t="s">
        <v>50</v>
      </c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</row>
    <row r="1573" spans="1:102" ht="50.1" customHeight="1">
      <c r="A1573" s="30" t="s">
        <v>4103</v>
      </c>
      <c r="B1573" s="31" t="s">
        <v>35</v>
      </c>
      <c r="C1573" s="32" t="s">
        <v>4104</v>
      </c>
      <c r="D1573" s="32" t="s">
        <v>4040</v>
      </c>
      <c r="E1573" s="32" t="s">
        <v>4105</v>
      </c>
      <c r="F1573" s="32" t="s">
        <v>4106</v>
      </c>
      <c r="G1573" s="33" t="s">
        <v>101</v>
      </c>
      <c r="H1573" s="34">
        <v>0</v>
      </c>
      <c r="I1573" s="33" t="s">
        <v>41</v>
      </c>
      <c r="J1573" s="33" t="s">
        <v>42</v>
      </c>
      <c r="K1573" s="33" t="s">
        <v>1512</v>
      </c>
      <c r="L1573" s="33" t="s">
        <v>142</v>
      </c>
      <c r="M1573" s="33" t="s">
        <v>86</v>
      </c>
      <c r="N1573" s="33" t="s">
        <v>4043</v>
      </c>
      <c r="O1573" s="33" t="s">
        <v>638</v>
      </c>
      <c r="P1573" s="33" t="s">
        <v>48</v>
      </c>
      <c r="Q1573" s="33" t="s">
        <v>49</v>
      </c>
      <c r="R1573" s="35">
        <v>16</v>
      </c>
      <c r="S1573" s="35">
        <v>3246.75</v>
      </c>
      <c r="T1573" s="36">
        <f t="shared" si="79"/>
        <v>51948</v>
      </c>
      <c r="U1573" s="37">
        <f t="shared" si="80"/>
        <v>58181.760000000002</v>
      </c>
      <c r="V1573" s="38" t="s">
        <v>50</v>
      </c>
      <c r="W1573" s="33">
        <v>2016</v>
      </c>
      <c r="X1573" s="39" t="s">
        <v>50</v>
      </c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/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  <c r="CR1573" s="29"/>
      <c r="CS1573" s="29"/>
      <c r="CT1573" s="29"/>
      <c r="CU1573" s="29"/>
      <c r="CV1573" s="29"/>
      <c r="CW1573" s="29"/>
      <c r="CX1573" s="29"/>
    </row>
    <row r="1574" spans="1:102" ht="50.1" customHeight="1">
      <c r="A1574" s="30" t="s">
        <v>4107</v>
      </c>
      <c r="B1574" s="31" t="s">
        <v>35</v>
      </c>
      <c r="C1574" s="32" t="s">
        <v>4092</v>
      </c>
      <c r="D1574" s="32" t="s">
        <v>4040</v>
      </c>
      <c r="E1574" s="32" t="s">
        <v>4093</v>
      </c>
      <c r="F1574" s="32" t="s">
        <v>4108</v>
      </c>
      <c r="G1574" s="33" t="s">
        <v>101</v>
      </c>
      <c r="H1574" s="34">
        <v>0</v>
      </c>
      <c r="I1574" s="33" t="s">
        <v>41</v>
      </c>
      <c r="J1574" s="33" t="s">
        <v>42</v>
      </c>
      <c r="K1574" s="33" t="s">
        <v>1512</v>
      </c>
      <c r="L1574" s="33" t="s">
        <v>142</v>
      </c>
      <c r="M1574" s="33" t="s">
        <v>86</v>
      </c>
      <c r="N1574" s="33" t="s">
        <v>4043</v>
      </c>
      <c r="O1574" s="33" t="s">
        <v>638</v>
      </c>
      <c r="P1574" s="33" t="s">
        <v>48</v>
      </c>
      <c r="Q1574" s="33" t="s">
        <v>49</v>
      </c>
      <c r="R1574" s="35">
        <v>4</v>
      </c>
      <c r="S1574" s="35">
        <v>12987.01</v>
      </c>
      <c r="T1574" s="36">
        <f t="shared" si="79"/>
        <v>51948.04</v>
      </c>
      <c r="U1574" s="37">
        <f t="shared" si="80"/>
        <v>58181.804800000005</v>
      </c>
      <c r="V1574" s="38" t="s">
        <v>50</v>
      </c>
      <c r="W1574" s="33">
        <v>2016</v>
      </c>
      <c r="X1574" s="39" t="s">
        <v>50</v>
      </c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</row>
    <row r="1575" spans="1:102" ht="50.1" customHeight="1">
      <c r="A1575" s="30" t="s">
        <v>4109</v>
      </c>
      <c r="B1575" s="31" t="s">
        <v>35</v>
      </c>
      <c r="C1575" s="32" t="s">
        <v>4110</v>
      </c>
      <c r="D1575" s="32" t="s">
        <v>4040</v>
      </c>
      <c r="E1575" s="32" t="s">
        <v>4111</v>
      </c>
      <c r="F1575" s="32" t="s">
        <v>4112</v>
      </c>
      <c r="G1575" s="33" t="s">
        <v>101</v>
      </c>
      <c r="H1575" s="34">
        <v>0</v>
      </c>
      <c r="I1575" s="33" t="s">
        <v>41</v>
      </c>
      <c r="J1575" s="33" t="s">
        <v>42</v>
      </c>
      <c r="K1575" s="33" t="s">
        <v>1512</v>
      </c>
      <c r="L1575" s="33" t="s">
        <v>142</v>
      </c>
      <c r="M1575" s="33" t="s">
        <v>86</v>
      </c>
      <c r="N1575" s="33" t="s">
        <v>4043</v>
      </c>
      <c r="O1575" s="33" t="s">
        <v>638</v>
      </c>
      <c r="P1575" s="33" t="s">
        <v>48</v>
      </c>
      <c r="Q1575" s="33" t="s">
        <v>49</v>
      </c>
      <c r="R1575" s="35">
        <v>10</v>
      </c>
      <c r="S1575" s="35">
        <v>1623.38</v>
      </c>
      <c r="T1575" s="36">
        <f t="shared" si="79"/>
        <v>16233.800000000001</v>
      </c>
      <c r="U1575" s="37">
        <f t="shared" si="80"/>
        <v>18181.856000000003</v>
      </c>
      <c r="V1575" s="38" t="s">
        <v>50</v>
      </c>
      <c r="W1575" s="33">
        <v>2016</v>
      </c>
      <c r="X1575" s="39" t="s">
        <v>50</v>
      </c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</row>
    <row r="1576" spans="1:102" ht="50.1" customHeight="1">
      <c r="A1576" s="30" t="s">
        <v>4113</v>
      </c>
      <c r="B1576" s="31" t="s">
        <v>35</v>
      </c>
      <c r="C1576" s="32" t="s">
        <v>4114</v>
      </c>
      <c r="D1576" s="32" t="s">
        <v>4040</v>
      </c>
      <c r="E1576" s="32" t="s">
        <v>4115</v>
      </c>
      <c r="F1576" s="32" t="s">
        <v>4116</v>
      </c>
      <c r="G1576" s="33" t="s">
        <v>101</v>
      </c>
      <c r="H1576" s="34">
        <v>0</v>
      </c>
      <c r="I1576" s="33" t="s">
        <v>41</v>
      </c>
      <c r="J1576" s="33" t="s">
        <v>42</v>
      </c>
      <c r="K1576" s="33" t="s">
        <v>379</v>
      </c>
      <c r="L1576" s="33" t="s">
        <v>300</v>
      </c>
      <c r="M1576" s="33" t="s">
        <v>71</v>
      </c>
      <c r="N1576" s="33" t="s">
        <v>301</v>
      </c>
      <c r="O1576" s="33" t="s">
        <v>103</v>
      </c>
      <c r="P1576" s="33" t="s">
        <v>48</v>
      </c>
      <c r="Q1576" s="33" t="s">
        <v>49</v>
      </c>
      <c r="R1576" s="35">
        <v>10</v>
      </c>
      <c r="S1576" s="35">
        <v>4500</v>
      </c>
      <c r="T1576" s="36">
        <v>0</v>
      </c>
      <c r="U1576" s="37">
        <v>0</v>
      </c>
      <c r="V1576" s="38" t="s">
        <v>50</v>
      </c>
      <c r="W1576" s="33">
        <v>2016</v>
      </c>
      <c r="X1576" s="39" t="s">
        <v>4036</v>
      </c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</row>
    <row r="1577" spans="1:102" ht="50.1" customHeight="1">
      <c r="A1577" s="30" t="s">
        <v>4117</v>
      </c>
      <c r="B1577" s="31" t="s">
        <v>35</v>
      </c>
      <c r="C1577" s="32" t="s">
        <v>4114</v>
      </c>
      <c r="D1577" s="32" t="s">
        <v>4040</v>
      </c>
      <c r="E1577" s="32" t="s">
        <v>4115</v>
      </c>
      <c r="F1577" s="32" t="s">
        <v>4116</v>
      </c>
      <c r="G1577" s="33" t="s">
        <v>119</v>
      </c>
      <c r="H1577" s="34">
        <v>0</v>
      </c>
      <c r="I1577" s="33" t="s">
        <v>41</v>
      </c>
      <c r="J1577" s="33" t="s">
        <v>42</v>
      </c>
      <c r="K1577" s="33" t="s">
        <v>379</v>
      </c>
      <c r="L1577" s="33" t="s">
        <v>300</v>
      </c>
      <c r="M1577" s="33" t="s">
        <v>71</v>
      </c>
      <c r="N1577" s="33" t="s">
        <v>301</v>
      </c>
      <c r="O1577" s="33" t="s">
        <v>103</v>
      </c>
      <c r="P1577" s="33" t="s">
        <v>48</v>
      </c>
      <c r="Q1577" s="33" t="s">
        <v>49</v>
      </c>
      <c r="R1577" s="35">
        <v>10</v>
      </c>
      <c r="S1577" s="35">
        <v>8775</v>
      </c>
      <c r="T1577" s="36">
        <f>R1577*S1577</f>
        <v>87750</v>
      </c>
      <c r="U1577" s="37">
        <f>T1577*1.12</f>
        <v>98280.000000000015</v>
      </c>
      <c r="V1577" s="38" t="s">
        <v>50</v>
      </c>
      <c r="W1577" s="33">
        <v>2016</v>
      </c>
      <c r="X1577" s="39" t="s">
        <v>50</v>
      </c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</row>
    <row r="1578" spans="1:102" ht="50.1" customHeight="1">
      <c r="A1578" s="30" t="s">
        <v>4118</v>
      </c>
      <c r="B1578" s="31" t="s">
        <v>35</v>
      </c>
      <c r="C1578" s="32" t="s">
        <v>4119</v>
      </c>
      <c r="D1578" s="32" t="s">
        <v>4040</v>
      </c>
      <c r="E1578" s="32" t="s">
        <v>4120</v>
      </c>
      <c r="F1578" s="32" t="s">
        <v>4121</v>
      </c>
      <c r="G1578" s="33" t="s">
        <v>101</v>
      </c>
      <c r="H1578" s="34">
        <v>0</v>
      </c>
      <c r="I1578" s="33" t="s">
        <v>41</v>
      </c>
      <c r="J1578" s="33" t="s">
        <v>42</v>
      </c>
      <c r="K1578" s="33" t="s">
        <v>379</v>
      </c>
      <c r="L1578" s="33" t="s">
        <v>300</v>
      </c>
      <c r="M1578" s="33" t="s">
        <v>71</v>
      </c>
      <c r="N1578" s="33" t="s">
        <v>301</v>
      </c>
      <c r="O1578" s="33" t="s">
        <v>103</v>
      </c>
      <c r="P1578" s="33" t="s">
        <v>48</v>
      </c>
      <c r="Q1578" s="33" t="s">
        <v>49</v>
      </c>
      <c r="R1578" s="35">
        <v>8</v>
      </c>
      <c r="S1578" s="35">
        <v>23476</v>
      </c>
      <c r="T1578" s="36">
        <v>0</v>
      </c>
      <c r="U1578" s="37">
        <f>T1578*1.12</f>
        <v>0</v>
      </c>
      <c r="V1578" s="38" t="s">
        <v>50</v>
      </c>
      <c r="W1578" s="33">
        <v>2016</v>
      </c>
      <c r="X1578" s="39">
        <v>11</v>
      </c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</row>
    <row r="1579" spans="1:102" s="45" customFormat="1" ht="50.1" customHeight="1">
      <c r="A1579" s="76" t="s">
        <v>4122</v>
      </c>
      <c r="B1579" s="31" t="s">
        <v>35</v>
      </c>
      <c r="C1579" s="47" t="s">
        <v>4119</v>
      </c>
      <c r="D1579" s="47" t="s">
        <v>4040</v>
      </c>
      <c r="E1579" s="47" t="s">
        <v>4120</v>
      </c>
      <c r="F1579" s="47" t="s">
        <v>4121</v>
      </c>
      <c r="G1579" s="33" t="s">
        <v>101</v>
      </c>
      <c r="H1579" s="31">
        <v>0</v>
      </c>
      <c r="I1579" s="33">
        <v>590000000</v>
      </c>
      <c r="J1579" s="33" t="s">
        <v>42</v>
      </c>
      <c r="K1579" s="33" t="s">
        <v>381</v>
      </c>
      <c r="L1579" s="33" t="s">
        <v>300</v>
      </c>
      <c r="M1579" s="33" t="s">
        <v>71</v>
      </c>
      <c r="N1579" s="33" t="s">
        <v>301</v>
      </c>
      <c r="O1579" s="73" t="s">
        <v>481</v>
      </c>
      <c r="P1579" s="33">
        <v>796</v>
      </c>
      <c r="Q1579" s="33" t="s">
        <v>49</v>
      </c>
      <c r="R1579" s="64">
        <v>8</v>
      </c>
      <c r="S1579" s="64">
        <v>23476</v>
      </c>
      <c r="T1579" s="64">
        <v>0</v>
      </c>
      <c r="U1579" s="64">
        <f>T1579*1.12</f>
        <v>0</v>
      </c>
      <c r="V1579" s="71"/>
      <c r="W1579" s="33">
        <v>2016</v>
      </c>
      <c r="X1579" s="31">
        <v>7.19</v>
      </c>
      <c r="Y1579" s="42"/>
      <c r="Z1579" s="41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</row>
    <row r="1580" spans="1:102" s="45" customFormat="1" ht="50.1" customHeight="1">
      <c r="A1580" s="96" t="s">
        <v>4123</v>
      </c>
      <c r="B1580" s="60" t="s">
        <v>35</v>
      </c>
      <c r="C1580" s="47" t="s">
        <v>4119</v>
      </c>
      <c r="D1580" s="47" t="s">
        <v>4040</v>
      </c>
      <c r="E1580" s="47" t="s">
        <v>4120</v>
      </c>
      <c r="F1580" s="32" t="s">
        <v>4121</v>
      </c>
      <c r="G1580" s="96" t="s">
        <v>119</v>
      </c>
      <c r="H1580" s="31">
        <v>0</v>
      </c>
      <c r="I1580" s="96">
        <v>590000000</v>
      </c>
      <c r="J1580" s="33" t="s">
        <v>42</v>
      </c>
      <c r="K1580" s="31" t="s">
        <v>836</v>
      </c>
      <c r="L1580" s="33" t="s">
        <v>300</v>
      </c>
      <c r="M1580" s="96" t="s">
        <v>71</v>
      </c>
      <c r="N1580" s="31" t="s">
        <v>301</v>
      </c>
      <c r="O1580" s="73" t="s">
        <v>481</v>
      </c>
      <c r="P1580" s="33">
        <v>796</v>
      </c>
      <c r="Q1580" s="33" t="s">
        <v>49</v>
      </c>
      <c r="R1580" s="64">
        <v>8</v>
      </c>
      <c r="S1580" s="64">
        <v>31250</v>
      </c>
      <c r="T1580" s="64">
        <f>R1580*S1580</f>
        <v>250000</v>
      </c>
      <c r="U1580" s="263">
        <f>T1580*1.12</f>
        <v>280000</v>
      </c>
      <c r="V1580" s="31"/>
      <c r="W1580" s="31">
        <v>2016</v>
      </c>
      <c r="X1580" s="76"/>
      <c r="Y1580" s="42"/>
      <c r="Z1580" s="41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</row>
    <row r="1581" spans="1:102" ht="50.1" customHeight="1">
      <c r="A1581" s="30" t="s">
        <v>4124</v>
      </c>
      <c r="B1581" s="31" t="s">
        <v>35</v>
      </c>
      <c r="C1581" s="32" t="s">
        <v>4125</v>
      </c>
      <c r="D1581" s="32" t="s">
        <v>4040</v>
      </c>
      <c r="E1581" s="32" t="s">
        <v>4126</v>
      </c>
      <c r="F1581" s="32" t="s">
        <v>4127</v>
      </c>
      <c r="G1581" s="33" t="s">
        <v>101</v>
      </c>
      <c r="H1581" s="34">
        <v>0</v>
      </c>
      <c r="I1581" s="33" t="s">
        <v>41</v>
      </c>
      <c r="J1581" s="33" t="s">
        <v>42</v>
      </c>
      <c r="K1581" s="33" t="s">
        <v>379</v>
      </c>
      <c r="L1581" s="33" t="s">
        <v>300</v>
      </c>
      <c r="M1581" s="33" t="s">
        <v>71</v>
      </c>
      <c r="N1581" s="33" t="s">
        <v>301</v>
      </c>
      <c r="O1581" s="33" t="s">
        <v>103</v>
      </c>
      <c r="P1581" s="33" t="s">
        <v>48</v>
      </c>
      <c r="Q1581" s="33" t="s">
        <v>49</v>
      </c>
      <c r="R1581" s="35">
        <v>38</v>
      </c>
      <c r="S1581" s="35">
        <v>13506</v>
      </c>
      <c r="T1581" s="36">
        <v>0</v>
      </c>
      <c r="U1581" s="37">
        <v>0</v>
      </c>
      <c r="V1581" s="38" t="s">
        <v>50</v>
      </c>
      <c r="W1581" s="33">
        <v>2016</v>
      </c>
      <c r="X1581" s="39" t="s">
        <v>4036</v>
      </c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</row>
    <row r="1582" spans="1:102" ht="50.1" customHeight="1">
      <c r="A1582" s="30" t="s">
        <v>4128</v>
      </c>
      <c r="B1582" s="31" t="s">
        <v>35</v>
      </c>
      <c r="C1582" s="32" t="s">
        <v>4125</v>
      </c>
      <c r="D1582" s="32" t="s">
        <v>4040</v>
      </c>
      <c r="E1582" s="32" t="s">
        <v>4126</v>
      </c>
      <c r="F1582" s="32" t="s">
        <v>4127</v>
      </c>
      <c r="G1582" s="33" t="s">
        <v>119</v>
      </c>
      <c r="H1582" s="34">
        <v>0</v>
      </c>
      <c r="I1582" s="33" t="s">
        <v>41</v>
      </c>
      <c r="J1582" s="33" t="s">
        <v>42</v>
      </c>
      <c r="K1582" s="33" t="s">
        <v>379</v>
      </c>
      <c r="L1582" s="33" t="s">
        <v>300</v>
      </c>
      <c r="M1582" s="33" t="s">
        <v>71</v>
      </c>
      <c r="N1582" s="33" t="s">
        <v>301</v>
      </c>
      <c r="O1582" s="33" t="s">
        <v>103</v>
      </c>
      <c r="P1582" s="33" t="s">
        <v>48</v>
      </c>
      <c r="Q1582" s="33" t="s">
        <v>49</v>
      </c>
      <c r="R1582" s="35">
        <v>38</v>
      </c>
      <c r="S1582" s="35">
        <v>20561</v>
      </c>
      <c r="T1582" s="36">
        <f>R1582*S1582</f>
        <v>781318</v>
      </c>
      <c r="U1582" s="37">
        <f>T1582*1.12</f>
        <v>875076.16</v>
      </c>
      <c r="V1582" s="38" t="s">
        <v>50</v>
      </c>
      <c r="W1582" s="33">
        <v>2016</v>
      </c>
      <c r="X1582" s="39" t="s">
        <v>50</v>
      </c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</row>
    <row r="1583" spans="1:102" ht="50.1" customHeight="1">
      <c r="A1583" s="30" t="s">
        <v>4129</v>
      </c>
      <c r="B1583" s="31" t="s">
        <v>35</v>
      </c>
      <c r="C1583" s="32" t="s">
        <v>4130</v>
      </c>
      <c r="D1583" s="32" t="s">
        <v>4040</v>
      </c>
      <c r="E1583" s="32" t="s">
        <v>4131</v>
      </c>
      <c r="F1583" s="32" t="s">
        <v>4132</v>
      </c>
      <c r="G1583" s="33" t="s">
        <v>101</v>
      </c>
      <c r="H1583" s="34">
        <v>0</v>
      </c>
      <c r="I1583" s="33" t="s">
        <v>41</v>
      </c>
      <c r="J1583" s="33" t="s">
        <v>42</v>
      </c>
      <c r="K1583" s="33" t="s">
        <v>379</v>
      </c>
      <c r="L1583" s="33" t="s">
        <v>300</v>
      </c>
      <c r="M1583" s="33" t="s">
        <v>71</v>
      </c>
      <c r="N1583" s="33" t="s">
        <v>301</v>
      </c>
      <c r="O1583" s="33" t="s">
        <v>103</v>
      </c>
      <c r="P1583" s="33" t="s">
        <v>48</v>
      </c>
      <c r="Q1583" s="33" t="s">
        <v>49</v>
      </c>
      <c r="R1583" s="35">
        <v>14</v>
      </c>
      <c r="S1583" s="35">
        <v>13695</v>
      </c>
      <c r="T1583" s="36">
        <v>0</v>
      </c>
      <c r="U1583" s="37">
        <f>T1583*1.12</f>
        <v>0</v>
      </c>
      <c r="V1583" s="38" t="s">
        <v>50</v>
      </c>
      <c r="W1583" s="33">
        <v>2016</v>
      </c>
      <c r="X1583" s="39">
        <v>11</v>
      </c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</row>
    <row r="1584" spans="1:102" ht="50.1" customHeight="1">
      <c r="A1584" s="46" t="s">
        <v>4133</v>
      </c>
      <c r="B1584" s="31" t="s">
        <v>35</v>
      </c>
      <c r="C1584" s="32" t="s">
        <v>4130</v>
      </c>
      <c r="D1584" s="47" t="s">
        <v>4040</v>
      </c>
      <c r="E1584" s="47" t="s">
        <v>4131</v>
      </c>
      <c r="F1584" s="47" t="s">
        <v>4132</v>
      </c>
      <c r="G1584" s="33" t="s">
        <v>101</v>
      </c>
      <c r="H1584" s="31">
        <v>0</v>
      </c>
      <c r="I1584" s="33" t="s">
        <v>41</v>
      </c>
      <c r="J1584" s="33" t="s">
        <v>42</v>
      </c>
      <c r="K1584" s="33" t="s">
        <v>381</v>
      </c>
      <c r="L1584" s="33" t="s">
        <v>300</v>
      </c>
      <c r="M1584" s="33" t="s">
        <v>71</v>
      </c>
      <c r="N1584" s="33" t="s">
        <v>301</v>
      </c>
      <c r="O1584" s="73" t="s">
        <v>481</v>
      </c>
      <c r="P1584" s="33" t="s">
        <v>48</v>
      </c>
      <c r="Q1584" s="33" t="s">
        <v>49</v>
      </c>
      <c r="R1584" s="68">
        <v>14</v>
      </c>
      <c r="S1584" s="154">
        <v>13695</v>
      </c>
      <c r="T1584" s="49">
        <f>R1584*S1584</f>
        <v>191730</v>
      </c>
      <c r="U1584" s="49">
        <f>T1584*1.12</f>
        <v>214737.60000000003</v>
      </c>
      <c r="V1584" s="155"/>
      <c r="W1584" s="33">
        <v>2016</v>
      </c>
      <c r="X1584" s="156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</row>
    <row r="1585" spans="1:102" ht="50.1" customHeight="1">
      <c r="A1585" s="30" t="s">
        <v>4134</v>
      </c>
      <c r="B1585" s="31" t="s">
        <v>35</v>
      </c>
      <c r="C1585" s="32" t="s">
        <v>4135</v>
      </c>
      <c r="D1585" s="32" t="s">
        <v>4040</v>
      </c>
      <c r="E1585" s="32" t="s">
        <v>4136</v>
      </c>
      <c r="F1585" s="32" t="s">
        <v>4137</v>
      </c>
      <c r="G1585" s="33" t="s">
        <v>101</v>
      </c>
      <c r="H1585" s="34">
        <v>0</v>
      </c>
      <c r="I1585" s="33" t="s">
        <v>41</v>
      </c>
      <c r="J1585" s="33" t="s">
        <v>42</v>
      </c>
      <c r="K1585" s="33" t="s">
        <v>379</v>
      </c>
      <c r="L1585" s="33" t="s">
        <v>300</v>
      </c>
      <c r="M1585" s="33" t="s">
        <v>71</v>
      </c>
      <c r="N1585" s="33" t="s">
        <v>301</v>
      </c>
      <c r="O1585" s="33" t="s">
        <v>103</v>
      </c>
      <c r="P1585" s="33" t="s">
        <v>48</v>
      </c>
      <c r="Q1585" s="33" t="s">
        <v>49</v>
      </c>
      <c r="R1585" s="35">
        <v>15</v>
      </c>
      <c r="S1585" s="35">
        <v>11617</v>
      </c>
      <c r="T1585" s="36">
        <v>0</v>
      </c>
      <c r="U1585" s="37">
        <v>0</v>
      </c>
      <c r="V1585" s="38" t="s">
        <v>50</v>
      </c>
      <c r="W1585" s="33">
        <v>2016</v>
      </c>
      <c r="X1585" s="39" t="s">
        <v>4036</v>
      </c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</row>
    <row r="1586" spans="1:102" ht="50.1" customHeight="1">
      <c r="A1586" s="30" t="s">
        <v>4138</v>
      </c>
      <c r="B1586" s="31" t="s">
        <v>35</v>
      </c>
      <c r="C1586" s="32" t="s">
        <v>4135</v>
      </c>
      <c r="D1586" s="32" t="s">
        <v>4040</v>
      </c>
      <c r="E1586" s="32" t="s">
        <v>4136</v>
      </c>
      <c r="F1586" s="32" t="s">
        <v>4137</v>
      </c>
      <c r="G1586" s="33" t="s">
        <v>119</v>
      </c>
      <c r="H1586" s="34">
        <v>0</v>
      </c>
      <c r="I1586" s="33" t="s">
        <v>41</v>
      </c>
      <c r="J1586" s="33" t="s">
        <v>42</v>
      </c>
      <c r="K1586" s="33" t="s">
        <v>379</v>
      </c>
      <c r="L1586" s="33" t="s">
        <v>300</v>
      </c>
      <c r="M1586" s="33" t="s">
        <v>71</v>
      </c>
      <c r="N1586" s="33" t="s">
        <v>301</v>
      </c>
      <c r="O1586" s="33" t="s">
        <v>103</v>
      </c>
      <c r="P1586" s="33" t="s">
        <v>48</v>
      </c>
      <c r="Q1586" s="33" t="s">
        <v>49</v>
      </c>
      <c r="R1586" s="35">
        <v>15</v>
      </c>
      <c r="S1586" s="35">
        <v>18990</v>
      </c>
      <c r="T1586" s="36">
        <f>R1586*S1586</f>
        <v>284850</v>
      </c>
      <c r="U1586" s="37">
        <f>T1586*1.12</f>
        <v>319032.00000000006</v>
      </c>
      <c r="V1586" s="38" t="s">
        <v>50</v>
      </c>
      <c r="W1586" s="33">
        <v>2016</v>
      </c>
      <c r="X1586" s="39" t="s">
        <v>50</v>
      </c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</row>
    <row r="1587" spans="1:102" ht="50.1" customHeight="1">
      <c r="A1587" s="30" t="s">
        <v>4139</v>
      </c>
      <c r="B1587" s="31" t="s">
        <v>35</v>
      </c>
      <c r="C1587" s="32" t="s">
        <v>4125</v>
      </c>
      <c r="D1587" s="32" t="s">
        <v>4040</v>
      </c>
      <c r="E1587" s="32" t="s">
        <v>4126</v>
      </c>
      <c r="F1587" s="32" t="s">
        <v>4140</v>
      </c>
      <c r="G1587" s="33" t="s">
        <v>101</v>
      </c>
      <c r="H1587" s="34">
        <v>0</v>
      </c>
      <c r="I1587" s="33" t="s">
        <v>41</v>
      </c>
      <c r="J1587" s="33" t="s">
        <v>42</v>
      </c>
      <c r="K1587" s="33" t="s">
        <v>379</v>
      </c>
      <c r="L1587" s="33" t="s">
        <v>300</v>
      </c>
      <c r="M1587" s="33" t="s">
        <v>71</v>
      </c>
      <c r="N1587" s="33" t="s">
        <v>301</v>
      </c>
      <c r="O1587" s="33" t="s">
        <v>103</v>
      </c>
      <c r="P1587" s="33" t="s">
        <v>48</v>
      </c>
      <c r="Q1587" s="33" t="s">
        <v>49</v>
      </c>
      <c r="R1587" s="35">
        <v>10</v>
      </c>
      <c r="S1587" s="35">
        <v>14493</v>
      </c>
      <c r="T1587" s="36">
        <v>0</v>
      </c>
      <c r="U1587" s="37">
        <v>0</v>
      </c>
      <c r="V1587" s="38" t="s">
        <v>50</v>
      </c>
      <c r="W1587" s="33">
        <v>2016</v>
      </c>
      <c r="X1587" s="39" t="s">
        <v>4036</v>
      </c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</row>
    <row r="1588" spans="1:102" ht="50.1" customHeight="1">
      <c r="A1588" s="30" t="s">
        <v>4141</v>
      </c>
      <c r="B1588" s="31" t="s">
        <v>35</v>
      </c>
      <c r="C1588" s="32" t="s">
        <v>4125</v>
      </c>
      <c r="D1588" s="32" t="s">
        <v>4040</v>
      </c>
      <c r="E1588" s="32" t="s">
        <v>4126</v>
      </c>
      <c r="F1588" s="32" t="s">
        <v>4140</v>
      </c>
      <c r="G1588" s="33" t="s">
        <v>119</v>
      </c>
      <c r="H1588" s="34">
        <v>0</v>
      </c>
      <c r="I1588" s="33" t="s">
        <v>41</v>
      </c>
      <c r="J1588" s="33" t="s">
        <v>42</v>
      </c>
      <c r="K1588" s="33" t="s">
        <v>379</v>
      </c>
      <c r="L1588" s="33" t="s">
        <v>300</v>
      </c>
      <c r="M1588" s="33" t="s">
        <v>71</v>
      </c>
      <c r="N1588" s="33" t="s">
        <v>301</v>
      </c>
      <c r="O1588" s="33" t="s">
        <v>103</v>
      </c>
      <c r="P1588" s="33" t="s">
        <v>48</v>
      </c>
      <c r="Q1588" s="33" t="s">
        <v>49</v>
      </c>
      <c r="R1588" s="35">
        <v>10</v>
      </c>
      <c r="S1588" s="35">
        <v>27445</v>
      </c>
      <c r="T1588" s="36">
        <v>0</v>
      </c>
      <c r="U1588" s="37">
        <v>0</v>
      </c>
      <c r="V1588" s="38" t="s">
        <v>50</v>
      </c>
      <c r="W1588" s="33">
        <v>2016</v>
      </c>
      <c r="X1588" s="39" t="s">
        <v>50</v>
      </c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</row>
    <row r="1589" spans="1:102" ht="50.1" customHeight="1">
      <c r="A1589" s="30" t="s">
        <v>4142</v>
      </c>
      <c r="B1589" s="31" t="s">
        <v>35</v>
      </c>
      <c r="C1589" s="32" t="s">
        <v>4125</v>
      </c>
      <c r="D1589" s="32" t="s">
        <v>4040</v>
      </c>
      <c r="E1589" s="32" t="s">
        <v>4126</v>
      </c>
      <c r="F1589" s="32" t="s">
        <v>4140</v>
      </c>
      <c r="G1589" s="33" t="s">
        <v>119</v>
      </c>
      <c r="H1589" s="34">
        <v>0</v>
      </c>
      <c r="I1589" s="33" t="s">
        <v>41</v>
      </c>
      <c r="J1589" s="33" t="s">
        <v>42</v>
      </c>
      <c r="K1589" s="33" t="s">
        <v>4143</v>
      </c>
      <c r="L1589" s="33" t="s">
        <v>300</v>
      </c>
      <c r="M1589" s="33" t="s">
        <v>71</v>
      </c>
      <c r="N1589" s="33" t="s">
        <v>301</v>
      </c>
      <c r="O1589" s="33" t="s">
        <v>103</v>
      </c>
      <c r="P1589" s="33" t="s">
        <v>48</v>
      </c>
      <c r="Q1589" s="33" t="s">
        <v>49</v>
      </c>
      <c r="R1589" s="35">
        <v>16</v>
      </c>
      <c r="S1589" s="35">
        <v>27445</v>
      </c>
      <c r="T1589" s="36">
        <f>R1589*S1589</f>
        <v>439120</v>
      </c>
      <c r="U1589" s="37">
        <f>T1589*1.12</f>
        <v>491814.40000000002</v>
      </c>
      <c r="V1589" s="38" t="s">
        <v>50</v>
      </c>
      <c r="W1589" s="33">
        <v>2016</v>
      </c>
      <c r="X1589" s="39" t="s">
        <v>50</v>
      </c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</row>
    <row r="1590" spans="1:102" ht="50.1" customHeight="1">
      <c r="A1590" s="30" t="s">
        <v>4144</v>
      </c>
      <c r="B1590" s="31" t="s">
        <v>35</v>
      </c>
      <c r="C1590" s="32" t="s">
        <v>4145</v>
      </c>
      <c r="D1590" s="32" t="s">
        <v>4040</v>
      </c>
      <c r="E1590" s="32" t="s">
        <v>4146</v>
      </c>
      <c r="F1590" s="32" t="s">
        <v>4147</v>
      </c>
      <c r="G1590" s="33" t="s">
        <v>101</v>
      </c>
      <c r="H1590" s="34">
        <v>0</v>
      </c>
      <c r="I1590" s="33" t="s">
        <v>41</v>
      </c>
      <c r="J1590" s="33" t="s">
        <v>42</v>
      </c>
      <c r="K1590" s="33" t="s">
        <v>379</v>
      </c>
      <c r="L1590" s="33" t="s">
        <v>300</v>
      </c>
      <c r="M1590" s="33" t="s">
        <v>71</v>
      </c>
      <c r="N1590" s="33" t="s">
        <v>301</v>
      </c>
      <c r="O1590" s="33" t="s">
        <v>103</v>
      </c>
      <c r="P1590" s="33" t="s">
        <v>48</v>
      </c>
      <c r="Q1590" s="33" t="s">
        <v>49</v>
      </c>
      <c r="R1590" s="35">
        <v>18</v>
      </c>
      <c r="S1590" s="35">
        <v>6335</v>
      </c>
      <c r="T1590" s="36">
        <v>0</v>
      </c>
      <c r="U1590" s="37">
        <v>0</v>
      </c>
      <c r="V1590" s="38" t="s">
        <v>50</v>
      </c>
      <c r="W1590" s="33">
        <v>2016</v>
      </c>
      <c r="X1590" s="39" t="s">
        <v>4036</v>
      </c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</row>
    <row r="1591" spans="1:102" ht="50.1" customHeight="1">
      <c r="A1591" s="30" t="s">
        <v>4148</v>
      </c>
      <c r="B1591" s="31" t="s">
        <v>35</v>
      </c>
      <c r="C1591" s="32" t="s">
        <v>4145</v>
      </c>
      <c r="D1591" s="32" t="s">
        <v>4040</v>
      </c>
      <c r="E1591" s="32" t="s">
        <v>4146</v>
      </c>
      <c r="F1591" s="32" t="s">
        <v>4147</v>
      </c>
      <c r="G1591" s="33" t="s">
        <v>119</v>
      </c>
      <c r="H1591" s="34">
        <v>0</v>
      </c>
      <c r="I1591" s="33" t="s">
        <v>41</v>
      </c>
      <c r="J1591" s="33" t="s">
        <v>42</v>
      </c>
      <c r="K1591" s="33" t="s">
        <v>379</v>
      </c>
      <c r="L1591" s="33" t="s">
        <v>300</v>
      </c>
      <c r="M1591" s="33" t="s">
        <v>71</v>
      </c>
      <c r="N1591" s="33" t="s">
        <v>301</v>
      </c>
      <c r="O1591" s="33" t="s">
        <v>103</v>
      </c>
      <c r="P1591" s="33" t="s">
        <v>48</v>
      </c>
      <c r="Q1591" s="33" t="s">
        <v>49</v>
      </c>
      <c r="R1591" s="35">
        <v>18</v>
      </c>
      <c r="S1591" s="35">
        <v>11400</v>
      </c>
      <c r="T1591" s="36">
        <f>R1591*S1591</f>
        <v>205200</v>
      </c>
      <c r="U1591" s="37">
        <f>T1591*1.12</f>
        <v>229824.00000000003</v>
      </c>
      <c r="V1591" s="38" t="s">
        <v>50</v>
      </c>
      <c r="W1591" s="33">
        <v>2016</v>
      </c>
      <c r="X1591" s="39" t="s">
        <v>50</v>
      </c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</row>
    <row r="1592" spans="1:102" ht="50.1" customHeight="1">
      <c r="A1592" s="30" t="s">
        <v>4149</v>
      </c>
      <c r="B1592" s="31" t="s">
        <v>35</v>
      </c>
      <c r="C1592" s="32" t="s">
        <v>4119</v>
      </c>
      <c r="D1592" s="32" t="s">
        <v>4040</v>
      </c>
      <c r="E1592" s="32" t="s">
        <v>4120</v>
      </c>
      <c r="F1592" s="32" t="s">
        <v>4150</v>
      </c>
      <c r="G1592" s="33" t="s">
        <v>101</v>
      </c>
      <c r="H1592" s="34">
        <v>0</v>
      </c>
      <c r="I1592" s="33" t="s">
        <v>41</v>
      </c>
      <c r="J1592" s="33" t="s">
        <v>42</v>
      </c>
      <c r="K1592" s="33" t="s">
        <v>379</v>
      </c>
      <c r="L1592" s="33" t="s">
        <v>300</v>
      </c>
      <c r="M1592" s="33" t="s">
        <v>71</v>
      </c>
      <c r="N1592" s="33" t="s">
        <v>301</v>
      </c>
      <c r="O1592" s="33" t="s">
        <v>103</v>
      </c>
      <c r="P1592" s="33" t="s">
        <v>48</v>
      </c>
      <c r="Q1592" s="33" t="s">
        <v>49</v>
      </c>
      <c r="R1592" s="35">
        <v>70</v>
      </c>
      <c r="S1592" s="35">
        <v>2886</v>
      </c>
      <c r="T1592" s="36">
        <v>0</v>
      </c>
      <c r="U1592" s="37">
        <v>0</v>
      </c>
      <c r="V1592" s="38" t="s">
        <v>50</v>
      </c>
      <c r="W1592" s="33">
        <v>2016</v>
      </c>
      <c r="X1592" s="39" t="s">
        <v>4036</v>
      </c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</row>
    <row r="1593" spans="1:102" ht="50.1" customHeight="1">
      <c r="A1593" s="30" t="s">
        <v>4151</v>
      </c>
      <c r="B1593" s="31" t="s">
        <v>35</v>
      </c>
      <c r="C1593" s="32" t="s">
        <v>4119</v>
      </c>
      <c r="D1593" s="32" t="s">
        <v>4040</v>
      </c>
      <c r="E1593" s="32" t="s">
        <v>4120</v>
      </c>
      <c r="F1593" s="32" t="s">
        <v>4150</v>
      </c>
      <c r="G1593" s="33" t="s">
        <v>119</v>
      </c>
      <c r="H1593" s="34">
        <v>0</v>
      </c>
      <c r="I1593" s="33" t="s">
        <v>41</v>
      </c>
      <c r="J1593" s="33" t="s">
        <v>42</v>
      </c>
      <c r="K1593" s="33" t="s">
        <v>379</v>
      </c>
      <c r="L1593" s="33" t="s">
        <v>300</v>
      </c>
      <c r="M1593" s="33" t="s">
        <v>71</v>
      </c>
      <c r="N1593" s="33" t="s">
        <v>301</v>
      </c>
      <c r="O1593" s="33" t="s">
        <v>103</v>
      </c>
      <c r="P1593" s="33" t="s">
        <v>48</v>
      </c>
      <c r="Q1593" s="33" t="s">
        <v>49</v>
      </c>
      <c r="R1593" s="35">
        <v>70</v>
      </c>
      <c r="S1593" s="35">
        <v>6770</v>
      </c>
      <c r="T1593" s="36">
        <f>R1593*S1593</f>
        <v>473900</v>
      </c>
      <c r="U1593" s="37">
        <f>T1593*1.12</f>
        <v>530768</v>
      </c>
      <c r="V1593" s="38" t="s">
        <v>50</v>
      </c>
      <c r="W1593" s="33">
        <v>2016</v>
      </c>
      <c r="X1593" s="39" t="s">
        <v>50</v>
      </c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</row>
    <row r="1594" spans="1:102" ht="50.1" customHeight="1">
      <c r="A1594" s="30" t="s">
        <v>4152</v>
      </c>
      <c r="B1594" s="31" t="s">
        <v>35</v>
      </c>
      <c r="C1594" s="32" t="s">
        <v>4119</v>
      </c>
      <c r="D1594" s="32" t="s">
        <v>4040</v>
      </c>
      <c r="E1594" s="32" t="s">
        <v>4120</v>
      </c>
      <c r="F1594" s="32" t="s">
        <v>4153</v>
      </c>
      <c r="G1594" s="33" t="s">
        <v>101</v>
      </c>
      <c r="H1594" s="34">
        <v>0</v>
      </c>
      <c r="I1594" s="33" t="s">
        <v>41</v>
      </c>
      <c r="J1594" s="33" t="s">
        <v>42</v>
      </c>
      <c r="K1594" s="33" t="s">
        <v>379</v>
      </c>
      <c r="L1594" s="33" t="s">
        <v>300</v>
      </c>
      <c r="M1594" s="33" t="s">
        <v>71</v>
      </c>
      <c r="N1594" s="33" t="s">
        <v>301</v>
      </c>
      <c r="O1594" s="33" t="s">
        <v>103</v>
      </c>
      <c r="P1594" s="33" t="s">
        <v>48</v>
      </c>
      <c r="Q1594" s="33" t="s">
        <v>49</v>
      </c>
      <c r="R1594" s="35">
        <v>84</v>
      </c>
      <c r="S1594" s="35">
        <v>25146</v>
      </c>
      <c r="T1594" s="36">
        <v>0</v>
      </c>
      <c r="U1594" s="37">
        <v>0</v>
      </c>
      <c r="V1594" s="38" t="s">
        <v>50</v>
      </c>
      <c r="W1594" s="33">
        <v>2016</v>
      </c>
      <c r="X1594" s="39" t="s">
        <v>4036</v>
      </c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</row>
    <row r="1595" spans="1:102" ht="50.1" customHeight="1">
      <c r="A1595" s="30" t="s">
        <v>4154</v>
      </c>
      <c r="B1595" s="31" t="s">
        <v>35</v>
      </c>
      <c r="C1595" s="32" t="s">
        <v>4119</v>
      </c>
      <c r="D1595" s="32" t="s">
        <v>4040</v>
      </c>
      <c r="E1595" s="32" t="s">
        <v>4120</v>
      </c>
      <c r="F1595" s="32" t="s">
        <v>4153</v>
      </c>
      <c r="G1595" s="33" t="s">
        <v>119</v>
      </c>
      <c r="H1595" s="34">
        <v>0</v>
      </c>
      <c r="I1595" s="33" t="s">
        <v>41</v>
      </c>
      <c r="J1595" s="33" t="s">
        <v>42</v>
      </c>
      <c r="K1595" s="33" t="s">
        <v>379</v>
      </c>
      <c r="L1595" s="33" t="s">
        <v>300</v>
      </c>
      <c r="M1595" s="33" t="s">
        <v>71</v>
      </c>
      <c r="N1595" s="33" t="s">
        <v>301</v>
      </c>
      <c r="O1595" s="33" t="s">
        <v>103</v>
      </c>
      <c r="P1595" s="33" t="s">
        <v>48</v>
      </c>
      <c r="Q1595" s="33" t="s">
        <v>49</v>
      </c>
      <c r="R1595" s="35">
        <v>84</v>
      </c>
      <c r="S1595" s="35">
        <v>23610</v>
      </c>
      <c r="T1595" s="36">
        <f>R1595*S1595</f>
        <v>1983240</v>
      </c>
      <c r="U1595" s="37">
        <f>T1595*1.12</f>
        <v>2221228.8000000003</v>
      </c>
      <c r="V1595" s="38" t="s">
        <v>50</v>
      </c>
      <c r="W1595" s="33">
        <v>2016</v>
      </c>
      <c r="X1595" s="39" t="s">
        <v>50</v>
      </c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  <c r="CR1595" s="29"/>
      <c r="CS1595" s="29"/>
      <c r="CT1595" s="29"/>
      <c r="CU1595" s="29"/>
      <c r="CV1595" s="29"/>
      <c r="CW1595" s="29"/>
      <c r="CX1595" s="29"/>
    </row>
    <row r="1596" spans="1:102" ht="50.1" customHeight="1">
      <c r="A1596" s="30" t="s">
        <v>4155</v>
      </c>
      <c r="B1596" s="31" t="s">
        <v>35</v>
      </c>
      <c r="C1596" s="32" t="s">
        <v>4156</v>
      </c>
      <c r="D1596" s="32" t="s">
        <v>4040</v>
      </c>
      <c r="E1596" s="32" t="s">
        <v>4157</v>
      </c>
      <c r="F1596" s="32" t="s">
        <v>4158</v>
      </c>
      <c r="G1596" s="33" t="s">
        <v>101</v>
      </c>
      <c r="H1596" s="34">
        <v>0</v>
      </c>
      <c r="I1596" s="33" t="s">
        <v>41</v>
      </c>
      <c r="J1596" s="33" t="s">
        <v>42</v>
      </c>
      <c r="K1596" s="33" t="s">
        <v>379</v>
      </c>
      <c r="L1596" s="33" t="s">
        <v>300</v>
      </c>
      <c r="M1596" s="33" t="s">
        <v>71</v>
      </c>
      <c r="N1596" s="33" t="s">
        <v>301</v>
      </c>
      <c r="O1596" s="33" t="s">
        <v>103</v>
      </c>
      <c r="P1596" s="33" t="s">
        <v>48</v>
      </c>
      <c r="Q1596" s="33" t="s">
        <v>49</v>
      </c>
      <c r="R1596" s="35">
        <v>4</v>
      </c>
      <c r="S1596" s="35">
        <v>1263</v>
      </c>
      <c r="T1596" s="36">
        <v>0</v>
      </c>
      <c r="U1596" s="37">
        <f>T1596*1.12</f>
        <v>0</v>
      </c>
      <c r="V1596" s="38" t="s">
        <v>50</v>
      </c>
      <c r="W1596" s="33">
        <v>2016</v>
      </c>
      <c r="X1596" s="39">
        <v>11</v>
      </c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  <c r="CR1596" s="29"/>
      <c r="CS1596" s="29"/>
      <c r="CT1596" s="29"/>
      <c r="CU1596" s="29"/>
      <c r="CV1596" s="29"/>
      <c r="CW1596" s="29"/>
      <c r="CX1596" s="29"/>
    </row>
    <row r="1597" spans="1:102" s="45" customFormat="1" ht="50.1" customHeight="1">
      <c r="A1597" s="76" t="s">
        <v>4159</v>
      </c>
      <c r="B1597" s="31" t="s">
        <v>35</v>
      </c>
      <c r="C1597" s="47" t="s">
        <v>4156</v>
      </c>
      <c r="D1597" s="47" t="s">
        <v>4040</v>
      </c>
      <c r="E1597" s="47" t="s">
        <v>4157</v>
      </c>
      <c r="F1597" s="47" t="s">
        <v>4158</v>
      </c>
      <c r="G1597" s="33" t="s">
        <v>101</v>
      </c>
      <c r="H1597" s="31">
        <v>0</v>
      </c>
      <c r="I1597" s="33">
        <v>590000000</v>
      </c>
      <c r="J1597" s="33" t="s">
        <v>42</v>
      </c>
      <c r="K1597" s="33" t="s">
        <v>381</v>
      </c>
      <c r="L1597" s="33" t="s">
        <v>300</v>
      </c>
      <c r="M1597" s="33" t="s">
        <v>71</v>
      </c>
      <c r="N1597" s="33" t="s">
        <v>301</v>
      </c>
      <c r="O1597" s="73" t="s">
        <v>481</v>
      </c>
      <c r="P1597" s="33">
        <v>796</v>
      </c>
      <c r="Q1597" s="33" t="s">
        <v>49</v>
      </c>
      <c r="R1597" s="64">
        <v>4</v>
      </c>
      <c r="S1597" s="64">
        <v>1263</v>
      </c>
      <c r="T1597" s="64">
        <v>0</v>
      </c>
      <c r="U1597" s="64">
        <f>T1597*1.12</f>
        <v>0</v>
      </c>
      <c r="V1597" s="71"/>
      <c r="W1597" s="33">
        <v>2016</v>
      </c>
      <c r="X1597" s="31" t="s">
        <v>4160</v>
      </c>
      <c r="Y1597" s="42"/>
      <c r="Z1597" s="41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</row>
    <row r="1598" spans="1:102" s="45" customFormat="1" ht="50.1" customHeight="1">
      <c r="A1598" s="76" t="s">
        <v>4161</v>
      </c>
      <c r="B1598" s="60" t="s">
        <v>35</v>
      </c>
      <c r="C1598" s="47" t="s">
        <v>4156</v>
      </c>
      <c r="D1598" s="47" t="s">
        <v>4040</v>
      </c>
      <c r="E1598" s="47" t="s">
        <v>4157</v>
      </c>
      <c r="F1598" s="47" t="s">
        <v>4158</v>
      </c>
      <c r="G1598" s="96" t="s">
        <v>119</v>
      </c>
      <c r="H1598" s="31">
        <v>0</v>
      </c>
      <c r="I1598" s="96">
        <v>590000000</v>
      </c>
      <c r="J1598" s="33" t="s">
        <v>42</v>
      </c>
      <c r="K1598" s="33" t="s">
        <v>836</v>
      </c>
      <c r="L1598" s="33" t="s">
        <v>300</v>
      </c>
      <c r="M1598" s="33" t="s">
        <v>71</v>
      </c>
      <c r="N1598" s="31" t="s">
        <v>301</v>
      </c>
      <c r="O1598" s="73" t="s">
        <v>481</v>
      </c>
      <c r="P1598" s="33">
        <v>796</v>
      </c>
      <c r="Q1598" s="33" t="s">
        <v>49</v>
      </c>
      <c r="R1598" s="64">
        <v>5</v>
      </c>
      <c r="S1598" s="64">
        <v>1616</v>
      </c>
      <c r="T1598" s="64">
        <f>S1598*R1598</f>
        <v>8080</v>
      </c>
      <c r="U1598" s="64">
        <f>T1598*1.12</f>
        <v>9049.6</v>
      </c>
      <c r="V1598" s="31"/>
      <c r="W1598" s="33">
        <v>2016</v>
      </c>
      <c r="X1598" s="33"/>
      <c r="Y1598" s="42"/>
      <c r="Z1598" s="41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</row>
    <row r="1599" spans="1:102" ht="50.1" customHeight="1">
      <c r="A1599" s="30" t="s">
        <v>4162</v>
      </c>
      <c r="B1599" s="31" t="s">
        <v>35</v>
      </c>
      <c r="C1599" s="32" t="s">
        <v>4163</v>
      </c>
      <c r="D1599" s="32" t="s">
        <v>4040</v>
      </c>
      <c r="E1599" s="32" t="s">
        <v>4164</v>
      </c>
      <c r="F1599" s="32" t="s">
        <v>4165</v>
      </c>
      <c r="G1599" s="33" t="s">
        <v>101</v>
      </c>
      <c r="H1599" s="34">
        <v>0</v>
      </c>
      <c r="I1599" s="33" t="s">
        <v>41</v>
      </c>
      <c r="J1599" s="33" t="s">
        <v>42</v>
      </c>
      <c r="K1599" s="33" t="s">
        <v>379</v>
      </c>
      <c r="L1599" s="33" t="s">
        <v>300</v>
      </c>
      <c r="M1599" s="33" t="s">
        <v>71</v>
      </c>
      <c r="N1599" s="33" t="s">
        <v>301</v>
      </c>
      <c r="O1599" s="33" t="s">
        <v>103</v>
      </c>
      <c r="P1599" s="33" t="s">
        <v>48</v>
      </c>
      <c r="Q1599" s="33" t="s">
        <v>49</v>
      </c>
      <c r="R1599" s="35">
        <v>15</v>
      </c>
      <c r="S1599" s="35">
        <v>1471</v>
      </c>
      <c r="T1599" s="36">
        <v>0</v>
      </c>
      <c r="U1599" s="37">
        <v>0</v>
      </c>
      <c r="V1599" s="38" t="s">
        <v>50</v>
      </c>
      <c r="W1599" s="33">
        <v>2016</v>
      </c>
      <c r="X1599" s="39" t="s">
        <v>4036</v>
      </c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</row>
    <row r="1600" spans="1:102" ht="50.1" customHeight="1">
      <c r="A1600" s="30" t="s">
        <v>4166</v>
      </c>
      <c r="B1600" s="31" t="s">
        <v>35</v>
      </c>
      <c r="C1600" s="32" t="s">
        <v>4163</v>
      </c>
      <c r="D1600" s="32" t="s">
        <v>4040</v>
      </c>
      <c r="E1600" s="32" t="s">
        <v>4164</v>
      </c>
      <c r="F1600" s="32" t="s">
        <v>4165</v>
      </c>
      <c r="G1600" s="33" t="s">
        <v>119</v>
      </c>
      <c r="H1600" s="34">
        <v>0</v>
      </c>
      <c r="I1600" s="33" t="s">
        <v>41</v>
      </c>
      <c r="J1600" s="33" t="s">
        <v>42</v>
      </c>
      <c r="K1600" s="33" t="s">
        <v>379</v>
      </c>
      <c r="L1600" s="33" t="s">
        <v>300</v>
      </c>
      <c r="M1600" s="33" t="s">
        <v>71</v>
      </c>
      <c r="N1600" s="33" t="s">
        <v>301</v>
      </c>
      <c r="O1600" s="33" t="s">
        <v>103</v>
      </c>
      <c r="P1600" s="33" t="s">
        <v>48</v>
      </c>
      <c r="Q1600" s="33" t="s">
        <v>49</v>
      </c>
      <c r="R1600" s="35">
        <v>15</v>
      </c>
      <c r="S1600" s="35">
        <v>1875</v>
      </c>
      <c r="T1600" s="36">
        <f>R1600*S1600</f>
        <v>28125</v>
      </c>
      <c r="U1600" s="37">
        <f>T1600*1.12</f>
        <v>31500.000000000004</v>
      </c>
      <c r="V1600" s="38" t="s">
        <v>50</v>
      </c>
      <c r="W1600" s="33">
        <v>2016</v>
      </c>
      <c r="X1600" s="39" t="s">
        <v>50</v>
      </c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  <c r="CR1600" s="29"/>
      <c r="CS1600" s="29"/>
      <c r="CT1600" s="29"/>
      <c r="CU1600" s="29"/>
      <c r="CV1600" s="29"/>
      <c r="CW1600" s="29"/>
      <c r="CX1600" s="29"/>
    </row>
    <row r="1601" spans="1:102" ht="50.1" customHeight="1">
      <c r="A1601" s="30" t="s">
        <v>4167</v>
      </c>
      <c r="B1601" s="31" t="s">
        <v>35</v>
      </c>
      <c r="C1601" s="32" t="s">
        <v>4168</v>
      </c>
      <c r="D1601" s="32" t="s">
        <v>4040</v>
      </c>
      <c r="E1601" s="32" t="s">
        <v>4169</v>
      </c>
      <c r="F1601" s="32" t="s">
        <v>4170</v>
      </c>
      <c r="G1601" s="33" t="s">
        <v>101</v>
      </c>
      <c r="H1601" s="34">
        <v>0</v>
      </c>
      <c r="I1601" s="33" t="s">
        <v>41</v>
      </c>
      <c r="J1601" s="33" t="s">
        <v>42</v>
      </c>
      <c r="K1601" s="33" t="s">
        <v>379</v>
      </c>
      <c r="L1601" s="33" t="s">
        <v>300</v>
      </c>
      <c r="M1601" s="33" t="s">
        <v>71</v>
      </c>
      <c r="N1601" s="33" t="s">
        <v>301</v>
      </c>
      <c r="O1601" s="33" t="s">
        <v>103</v>
      </c>
      <c r="P1601" s="33" t="s">
        <v>48</v>
      </c>
      <c r="Q1601" s="33" t="s">
        <v>49</v>
      </c>
      <c r="R1601" s="35">
        <v>91</v>
      </c>
      <c r="S1601" s="35">
        <v>1722</v>
      </c>
      <c r="T1601" s="36">
        <v>0</v>
      </c>
      <c r="U1601" s="37">
        <v>0</v>
      </c>
      <c r="V1601" s="38" t="s">
        <v>50</v>
      </c>
      <c r="W1601" s="33">
        <v>2016</v>
      </c>
      <c r="X1601" s="39" t="s">
        <v>4036</v>
      </c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</row>
    <row r="1602" spans="1:102" ht="50.1" customHeight="1">
      <c r="A1602" s="30" t="s">
        <v>4171</v>
      </c>
      <c r="B1602" s="31" t="s">
        <v>35</v>
      </c>
      <c r="C1602" s="32" t="s">
        <v>4168</v>
      </c>
      <c r="D1602" s="32" t="s">
        <v>4040</v>
      </c>
      <c r="E1602" s="32" t="s">
        <v>4169</v>
      </c>
      <c r="F1602" s="32" t="s">
        <v>4170</v>
      </c>
      <c r="G1602" s="33" t="s">
        <v>119</v>
      </c>
      <c r="H1602" s="34">
        <v>0</v>
      </c>
      <c r="I1602" s="33" t="s">
        <v>41</v>
      </c>
      <c r="J1602" s="33" t="s">
        <v>42</v>
      </c>
      <c r="K1602" s="33" t="s">
        <v>379</v>
      </c>
      <c r="L1602" s="33" t="s">
        <v>300</v>
      </c>
      <c r="M1602" s="33" t="s">
        <v>71</v>
      </c>
      <c r="N1602" s="33" t="s">
        <v>301</v>
      </c>
      <c r="O1602" s="33" t="s">
        <v>103</v>
      </c>
      <c r="P1602" s="33" t="s">
        <v>48</v>
      </c>
      <c r="Q1602" s="33" t="s">
        <v>49</v>
      </c>
      <c r="R1602" s="35">
        <v>91</v>
      </c>
      <c r="S1602" s="35">
        <v>3130</v>
      </c>
      <c r="T1602" s="36">
        <f>R1602*S1602</f>
        <v>284830</v>
      </c>
      <c r="U1602" s="37">
        <f>T1602*1.12</f>
        <v>319009.60000000003</v>
      </c>
      <c r="V1602" s="38" t="s">
        <v>50</v>
      </c>
      <c r="W1602" s="33">
        <v>2016</v>
      </c>
      <c r="X1602" s="39" t="s">
        <v>50</v>
      </c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</row>
    <row r="1603" spans="1:102" ht="50.1" customHeight="1">
      <c r="A1603" s="30" t="s">
        <v>4172</v>
      </c>
      <c r="B1603" s="31" t="s">
        <v>35</v>
      </c>
      <c r="C1603" s="32" t="s">
        <v>4173</v>
      </c>
      <c r="D1603" s="32" t="s">
        <v>4040</v>
      </c>
      <c r="E1603" s="32" t="s">
        <v>4174</v>
      </c>
      <c r="F1603" s="32" t="s">
        <v>4175</v>
      </c>
      <c r="G1603" s="33" t="s">
        <v>101</v>
      </c>
      <c r="H1603" s="34">
        <v>0</v>
      </c>
      <c r="I1603" s="33" t="s">
        <v>41</v>
      </c>
      <c r="J1603" s="33" t="s">
        <v>42</v>
      </c>
      <c r="K1603" s="33" t="s">
        <v>379</v>
      </c>
      <c r="L1603" s="33" t="s">
        <v>300</v>
      </c>
      <c r="M1603" s="33" t="s">
        <v>71</v>
      </c>
      <c r="N1603" s="33" t="s">
        <v>301</v>
      </c>
      <c r="O1603" s="33" t="s">
        <v>103</v>
      </c>
      <c r="P1603" s="33" t="s">
        <v>48</v>
      </c>
      <c r="Q1603" s="33" t="s">
        <v>49</v>
      </c>
      <c r="R1603" s="35">
        <v>72</v>
      </c>
      <c r="S1603" s="35">
        <v>2104</v>
      </c>
      <c r="T1603" s="36">
        <v>0</v>
      </c>
      <c r="U1603" s="37">
        <f>T1603*1.12</f>
        <v>0</v>
      </c>
      <c r="V1603" s="38" t="s">
        <v>50</v>
      </c>
      <c r="W1603" s="33">
        <v>2016</v>
      </c>
      <c r="X1603" s="39">
        <v>11</v>
      </c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</row>
    <row r="1604" spans="1:102" ht="50.1" customHeight="1">
      <c r="A1604" s="46" t="s">
        <v>4176</v>
      </c>
      <c r="B1604" s="31" t="s">
        <v>35</v>
      </c>
      <c r="C1604" s="47" t="s">
        <v>4173</v>
      </c>
      <c r="D1604" s="47" t="s">
        <v>4040</v>
      </c>
      <c r="E1604" s="47" t="s">
        <v>4174</v>
      </c>
      <c r="F1604" s="47" t="s">
        <v>4175</v>
      </c>
      <c r="G1604" s="33" t="s">
        <v>101</v>
      </c>
      <c r="H1604" s="31">
        <v>0</v>
      </c>
      <c r="I1604" s="33" t="s">
        <v>41</v>
      </c>
      <c r="J1604" s="33" t="s">
        <v>42</v>
      </c>
      <c r="K1604" s="33" t="s">
        <v>381</v>
      </c>
      <c r="L1604" s="33" t="s">
        <v>300</v>
      </c>
      <c r="M1604" s="33" t="s">
        <v>71</v>
      </c>
      <c r="N1604" s="33" t="s">
        <v>301</v>
      </c>
      <c r="O1604" s="73" t="s">
        <v>481</v>
      </c>
      <c r="P1604" s="33" t="s">
        <v>48</v>
      </c>
      <c r="Q1604" s="33" t="s">
        <v>49</v>
      </c>
      <c r="R1604" s="68">
        <v>72</v>
      </c>
      <c r="S1604" s="154">
        <v>2104</v>
      </c>
      <c r="T1604" s="49">
        <f>R1604*S1604</f>
        <v>151488</v>
      </c>
      <c r="U1604" s="49">
        <f>T1604*1.12</f>
        <v>169666.56000000003</v>
      </c>
      <c r="V1604" s="157"/>
      <c r="W1604" s="33">
        <v>2016</v>
      </c>
      <c r="X1604" s="158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</row>
    <row r="1605" spans="1:102" ht="50.1" customHeight="1">
      <c r="A1605" s="30" t="s">
        <v>4177</v>
      </c>
      <c r="B1605" s="31" t="s">
        <v>35</v>
      </c>
      <c r="C1605" s="32" t="s">
        <v>4173</v>
      </c>
      <c r="D1605" s="32" t="s">
        <v>4040</v>
      </c>
      <c r="E1605" s="32" t="s">
        <v>4174</v>
      </c>
      <c r="F1605" s="32" t="s">
        <v>4178</v>
      </c>
      <c r="G1605" s="33" t="s">
        <v>101</v>
      </c>
      <c r="H1605" s="34">
        <v>0</v>
      </c>
      <c r="I1605" s="33" t="s">
        <v>41</v>
      </c>
      <c r="J1605" s="33" t="s">
        <v>42</v>
      </c>
      <c r="K1605" s="33" t="s">
        <v>379</v>
      </c>
      <c r="L1605" s="33" t="s">
        <v>300</v>
      </c>
      <c r="M1605" s="33" t="s">
        <v>71</v>
      </c>
      <c r="N1605" s="33" t="s">
        <v>301</v>
      </c>
      <c r="O1605" s="33" t="s">
        <v>103</v>
      </c>
      <c r="P1605" s="33" t="s">
        <v>48</v>
      </c>
      <c r="Q1605" s="33" t="s">
        <v>49</v>
      </c>
      <c r="R1605" s="35">
        <v>70</v>
      </c>
      <c r="S1605" s="35">
        <v>2104</v>
      </c>
      <c r="T1605" s="36">
        <v>0</v>
      </c>
      <c r="U1605" s="37">
        <v>0</v>
      </c>
      <c r="V1605" s="38" t="s">
        <v>50</v>
      </c>
      <c r="W1605" s="33">
        <v>2016</v>
      </c>
      <c r="X1605" s="39" t="s">
        <v>4036</v>
      </c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</row>
    <row r="1606" spans="1:102" ht="50.1" customHeight="1">
      <c r="A1606" s="30" t="s">
        <v>4179</v>
      </c>
      <c r="B1606" s="31" t="s">
        <v>35</v>
      </c>
      <c r="C1606" s="32" t="s">
        <v>4173</v>
      </c>
      <c r="D1606" s="32" t="s">
        <v>4040</v>
      </c>
      <c r="E1606" s="32" t="s">
        <v>4174</v>
      </c>
      <c r="F1606" s="32" t="s">
        <v>4178</v>
      </c>
      <c r="G1606" s="33" t="s">
        <v>119</v>
      </c>
      <c r="H1606" s="34">
        <v>0</v>
      </c>
      <c r="I1606" s="33" t="s">
        <v>41</v>
      </c>
      <c r="J1606" s="33" t="s">
        <v>42</v>
      </c>
      <c r="K1606" s="33" t="s">
        <v>379</v>
      </c>
      <c r="L1606" s="33" t="s">
        <v>300</v>
      </c>
      <c r="M1606" s="33" t="s">
        <v>71</v>
      </c>
      <c r="N1606" s="33" t="s">
        <v>301</v>
      </c>
      <c r="O1606" s="33" t="s">
        <v>103</v>
      </c>
      <c r="P1606" s="33" t="s">
        <v>48</v>
      </c>
      <c r="Q1606" s="33" t="s">
        <v>49</v>
      </c>
      <c r="R1606" s="35">
        <v>70</v>
      </c>
      <c r="S1606" s="35">
        <v>2886</v>
      </c>
      <c r="T1606" s="36">
        <f>R1606*S1606</f>
        <v>202020</v>
      </c>
      <c r="U1606" s="37">
        <f>T1606*1.12</f>
        <v>226262.40000000002</v>
      </c>
      <c r="V1606" s="38" t="s">
        <v>50</v>
      </c>
      <c r="W1606" s="33">
        <v>2016</v>
      </c>
      <c r="X1606" s="39" t="s">
        <v>50</v>
      </c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</row>
    <row r="1607" spans="1:102" ht="50.1" customHeight="1">
      <c r="A1607" s="30" t="s">
        <v>4180</v>
      </c>
      <c r="B1607" s="31" t="s">
        <v>35</v>
      </c>
      <c r="C1607" s="32" t="s">
        <v>4181</v>
      </c>
      <c r="D1607" s="32" t="s">
        <v>4040</v>
      </c>
      <c r="E1607" s="32" t="s">
        <v>4182</v>
      </c>
      <c r="F1607" s="32" t="s">
        <v>4183</v>
      </c>
      <c r="G1607" s="33" t="s">
        <v>101</v>
      </c>
      <c r="H1607" s="34">
        <v>0</v>
      </c>
      <c r="I1607" s="33" t="s">
        <v>41</v>
      </c>
      <c r="J1607" s="33" t="s">
        <v>42</v>
      </c>
      <c r="K1607" s="33" t="s">
        <v>379</v>
      </c>
      <c r="L1607" s="33" t="s">
        <v>300</v>
      </c>
      <c r="M1607" s="33" t="s">
        <v>71</v>
      </c>
      <c r="N1607" s="33" t="s">
        <v>301</v>
      </c>
      <c r="O1607" s="33" t="s">
        <v>103</v>
      </c>
      <c r="P1607" s="33" t="s">
        <v>48</v>
      </c>
      <c r="Q1607" s="33" t="s">
        <v>49</v>
      </c>
      <c r="R1607" s="35">
        <v>15</v>
      </c>
      <c r="S1607" s="35">
        <v>2579</v>
      </c>
      <c r="T1607" s="36">
        <v>0</v>
      </c>
      <c r="U1607" s="37">
        <v>0</v>
      </c>
      <c r="V1607" s="38" t="s">
        <v>50</v>
      </c>
      <c r="W1607" s="33">
        <v>2016</v>
      </c>
      <c r="X1607" s="39" t="s">
        <v>4036</v>
      </c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  <c r="CR1607" s="29"/>
      <c r="CS1607" s="29"/>
      <c r="CT1607" s="29"/>
      <c r="CU1607" s="29"/>
      <c r="CV1607" s="29"/>
      <c r="CW1607" s="29"/>
      <c r="CX1607" s="29"/>
    </row>
    <row r="1608" spans="1:102" ht="50.1" customHeight="1">
      <c r="A1608" s="30" t="s">
        <v>4184</v>
      </c>
      <c r="B1608" s="31" t="s">
        <v>35</v>
      </c>
      <c r="C1608" s="32" t="s">
        <v>4181</v>
      </c>
      <c r="D1608" s="32" t="s">
        <v>4040</v>
      </c>
      <c r="E1608" s="32" t="s">
        <v>4182</v>
      </c>
      <c r="F1608" s="32" t="s">
        <v>4183</v>
      </c>
      <c r="G1608" s="33" t="s">
        <v>119</v>
      </c>
      <c r="H1608" s="34">
        <v>0</v>
      </c>
      <c r="I1608" s="33" t="s">
        <v>41</v>
      </c>
      <c r="J1608" s="33" t="s">
        <v>42</v>
      </c>
      <c r="K1608" s="33" t="s">
        <v>379</v>
      </c>
      <c r="L1608" s="33" t="s">
        <v>300</v>
      </c>
      <c r="M1608" s="33" t="s">
        <v>71</v>
      </c>
      <c r="N1608" s="33" t="s">
        <v>301</v>
      </c>
      <c r="O1608" s="33" t="s">
        <v>103</v>
      </c>
      <c r="P1608" s="33" t="s">
        <v>48</v>
      </c>
      <c r="Q1608" s="33" t="s">
        <v>49</v>
      </c>
      <c r="R1608" s="35">
        <v>15</v>
      </c>
      <c r="S1608" s="35">
        <v>4177</v>
      </c>
      <c r="T1608" s="36">
        <f>R1608*S1608</f>
        <v>62655</v>
      </c>
      <c r="U1608" s="37">
        <f>T1608*1.12</f>
        <v>70173.600000000006</v>
      </c>
      <c r="V1608" s="38" t="s">
        <v>50</v>
      </c>
      <c r="W1608" s="33">
        <v>2016</v>
      </c>
      <c r="X1608" s="39" t="s">
        <v>50</v>
      </c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</row>
    <row r="1609" spans="1:102" ht="50.1" customHeight="1">
      <c r="A1609" s="30" t="s">
        <v>4185</v>
      </c>
      <c r="B1609" s="31" t="s">
        <v>35</v>
      </c>
      <c r="C1609" s="32" t="s">
        <v>4186</v>
      </c>
      <c r="D1609" s="32" t="s">
        <v>4040</v>
      </c>
      <c r="E1609" s="32" t="s">
        <v>4187</v>
      </c>
      <c r="F1609" s="32" t="s">
        <v>4188</v>
      </c>
      <c r="G1609" s="33" t="s">
        <v>101</v>
      </c>
      <c r="H1609" s="34">
        <v>0</v>
      </c>
      <c r="I1609" s="33" t="s">
        <v>41</v>
      </c>
      <c r="J1609" s="33" t="s">
        <v>42</v>
      </c>
      <c r="K1609" s="33" t="s">
        <v>379</v>
      </c>
      <c r="L1609" s="33" t="s">
        <v>300</v>
      </c>
      <c r="M1609" s="33" t="s">
        <v>71</v>
      </c>
      <c r="N1609" s="33" t="s">
        <v>301</v>
      </c>
      <c r="O1609" s="33" t="s">
        <v>103</v>
      </c>
      <c r="P1609" s="33" t="s">
        <v>48</v>
      </c>
      <c r="Q1609" s="33" t="s">
        <v>49</v>
      </c>
      <c r="R1609" s="35">
        <v>16</v>
      </c>
      <c r="S1609" s="35">
        <v>2913</v>
      </c>
      <c r="T1609" s="36">
        <v>0</v>
      </c>
      <c r="U1609" s="37">
        <f>T1609*1.12</f>
        <v>0</v>
      </c>
      <c r="V1609" s="38" t="s">
        <v>50</v>
      </c>
      <c r="W1609" s="33">
        <v>2016</v>
      </c>
      <c r="X1609" s="39">
        <v>11</v>
      </c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  <c r="CR1609" s="29"/>
      <c r="CS1609" s="29"/>
      <c r="CT1609" s="29"/>
      <c r="CU1609" s="29"/>
      <c r="CV1609" s="29"/>
      <c r="CW1609" s="29"/>
      <c r="CX1609" s="29"/>
    </row>
    <row r="1610" spans="1:102" ht="50.1" customHeight="1">
      <c r="A1610" s="46" t="s">
        <v>4189</v>
      </c>
      <c r="B1610" s="31" t="s">
        <v>35</v>
      </c>
      <c r="C1610" s="47" t="s">
        <v>4186</v>
      </c>
      <c r="D1610" s="47" t="s">
        <v>4040</v>
      </c>
      <c r="E1610" s="47" t="s">
        <v>4187</v>
      </c>
      <c r="F1610" s="47" t="s">
        <v>4188</v>
      </c>
      <c r="G1610" s="33" t="s">
        <v>101</v>
      </c>
      <c r="H1610" s="31">
        <v>0</v>
      </c>
      <c r="I1610" s="33" t="s">
        <v>41</v>
      </c>
      <c r="J1610" s="33" t="s">
        <v>42</v>
      </c>
      <c r="K1610" s="33" t="s">
        <v>381</v>
      </c>
      <c r="L1610" s="33" t="s">
        <v>300</v>
      </c>
      <c r="M1610" s="33" t="s">
        <v>71</v>
      </c>
      <c r="N1610" s="33" t="s">
        <v>301</v>
      </c>
      <c r="O1610" s="73" t="s">
        <v>481</v>
      </c>
      <c r="P1610" s="33" t="s">
        <v>48</v>
      </c>
      <c r="Q1610" s="33" t="s">
        <v>49</v>
      </c>
      <c r="R1610" s="68">
        <v>16</v>
      </c>
      <c r="S1610" s="154">
        <v>2913</v>
      </c>
      <c r="T1610" s="49">
        <f>R1610*S1610</f>
        <v>46608</v>
      </c>
      <c r="U1610" s="49">
        <f>T1610*1.12</f>
        <v>52200.960000000006</v>
      </c>
      <c r="V1610" s="157"/>
      <c r="W1610" s="33">
        <v>2016</v>
      </c>
      <c r="X1610" s="158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</row>
    <row r="1611" spans="1:102" ht="50.1" customHeight="1">
      <c r="A1611" s="30" t="s">
        <v>4190</v>
      </c>
      <c r="B1611" s="31" t="s">
        <v>35</v>
      </c>
      <c r="C1611" s="32" t="s">
        <v>4186</v>
      </c>
      <c r="D1611" s="32" t="s">
        <v>4040</v>
      </c>
      <c r="E1611" s="32" t="s">
        <v>4187</v>
      </c>
      <c r="F1611" s="32" t="s">
        <v>4191</v>
      </c>
      <c r="G1611" s="33" t="s">
        <v>101</v>
      </c>
      <c r="H1611" s="34">
        <v>0</v>
      </c>
      <c r="I1611" s="33" t="s">
        <v>41</v>
      </c>
      <c r="J1611" s="33" t="s">
        <v>42</v>
      </c>
      <c r="K1611" s="33" t="s">
        <v>379</v>
      </c>
      <c r="L1611" s="33" t="s">
        <v>300</v>
      </c>
      <c r="M1611" s="33" t="s">
        <v>71</v>
      </c>
      <c r="N1611" s="33" t="s">
        <v>301</v>
      </c>
      <c r="O1611" s="33" t="s">
        <v>103</v>
      </c>
      <c r="P1611" s="33" t="s">
        <v>48</v>
      </c>
      <c r="Q1611" s="33" t="s">
        <v>49</v>
      </c>
      <c r="R1611" s="35">
        <v>15</v>
      </c>
      <c r="S1611" s="35">
        <v>2913</v>
      </c>
      <c r="T1611" s="36">
        <v>0</v>
      </c>
      <c r="U1611" s="37">
        <v>0</v>
      </c>
      <c r="V1611" s="38" t="s">
        <v>50</v>
      </c>
      <c r="W1611" s="33">
        <v>2016</v>
      </c>
      <c r="X1611" s="39" t="s">
        <v>4036</v>
      </c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</row>
    <row r="1612" spans="1:102" ht="50.1" customHeight="1">
      <c r="A1612" s="30" t="s">
        <v>4192</v>
      </c>
      <c r="B1612" s="31" t="s">
        <v>35</v>
      </c>
      <c r="C1612" s="32" t="s">
        <v>4186</v>
      </c>
      <c r="D1612" s="32" t="s">
        <v>4040</v>
      </c>
      <c r="E1612" s="32" t="s">
        <v>4187</v>
      </c>
      <c r="F1612" s="32" t="s">
        <v>4191</v>
      </c>
      <c r="G1612" s="33" t="s">
        <v>119</v>
      </c>
      <c r="H1612" s="34">
        <v>0</v>
      </c>
      <c r="I1612" s="33" t="s">
        <v>41</v>
      </c>
      <c r="J1612" s="33" t="s">
        <v>42</v>
      </c>
      <c r="K1612" s="33" t="s">
        <v>379</v>
      </c>
      <c r="L1612" s="33" t="s">
        <v>300</v>
      </c>
      <c r="M1612" s="33" t="s">
        <v>71</v>
      </c>
      <c r="N1612" s="33" t="s">
        <v>301</v>
      </c>
      <c r="O1612" s="33" t="s">
        <v>103</v>
      </c>
      <c r="P1612" s="33" t="s">
        <v>48</v>
      </c>
      <c r="Q1612" s="33" t="s">
        <v>49</v>
      </c>
      <c r="R1612" s="35">
        <v>15</v>
      </c>
      <c r="S1612" s="35">
        <v>4820</v>
      </c>
      <c r="T1612" s="36">
        <f>R1612*S1612</f>
        <v>72300</v>
      </c>
      <c r="U1612" s="37">
        <f>T1612*1.12</f>
        <v>80976.000000000015</v>
      </c>
      <c r="V1612" s="38" t="s">
        <v>50</v>
      </c>
      <c r="W1612" s="33">
        <v>2016</v>
      </c>
      <c r="X1612" s="39" t="s">
        <v>50</v>
      </c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</row>
    <row r="1613" spans="1:102" ht="50.1" customHeight="1">
      <c r="A1613" s="30" t="s">
        <v>4193</v>
      </c>
      <c r="B1613" s="31" t="s">
        <v>35</v>
      </c>
      <c r="C1613" s="32" t="s">
        <v>4186</v>
      </c>
      <c r="D1613" s="32" t="s">
        <v>4040</v>
      </c>
      <c r="E1613" s="32" t="s">
        <v>4187</v>
      </c>
      <c r="F1613" s="32" t="s">
        <v>4194</v>
      </c>
      <c r="G1613" s="33" t="s">
        <v>101</v>
      </c>
      <c r="H1613" s="34">
        <v>0</v>
      </c>
      <c r="I1613" s="33" t="s">
        <v>41</v>
      </c>
      <c r="J1613" s="33" t="s">
        <v>42</v>
      </c>
      <c r="K1613" s="33" t="s">
        <v>379</v>
      </c>
      <c r="L1613" s="33" t="s">
        <v>300</v>
      </c>
      <c r="M1613" s="33" t="s">
        <v>71</v>
      </c>
      <c r="N1613" s="33" t="s">
        <v>301</v>
      </c>
      <c r="O1613" s="33" t="s">
        <v>103</v>
      </c>
      <c r="P1613" s="33" t="s">
        <v>48</v>
      </c>
      <c r="Q1613" s="33" t="s">
        <v>49</v>
      </c>
      <c r="R1613" s="35">
        <v>76</v>
      </c>
      <c r="S1613" s="35">
        <v>1084</v>
      </c>
      <c r="T1613" s="36">
        <v>0</v>
      </c>
      <c r="U1613" s="37">
        <v>0</v>
      </c>
      <c r="V1613" s="38" t="s">
        <v>50</v>
      </c>
      <c r="W1613" s="33">
        <v>2016</v>
      </c>
      <c r="X1613" s="39" t="s">
        <v>4036</v>
      </c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</row>
    <row r="1614" spans="1:102" ht="50.1" customHeight="1">
      <c r="A1614" s="30" t="s">
        <v>4195</v>
      </c>
      <c r="B1614" s="31" t="s">
        <v>35</v>
      </c>
      <c r="C1614" s="32" t="s">
        <v>4186</v>
      </c>
      <c r="D1614" s="32" t="s">
        <v>4040</v>
      </c>
      <c r="E1614" s="32" t="s">
        <v>4187</v>
      </c>
      <c r="F1614" s="32" t="s">
        <v>4194</v>
      </c>
      <c r="G1614" s="33" t="s">
        <v>119</v>
      </c>
      <c r="H1614" s="34">
        <v>0</v>
      </c>
      <c r="I1614" s="33" t="s">
        <v>41</v>
      </c>
      <c r="J1614" s="33" t="s">
        <v>42</v>
      </c>
      <c r="K1614" s="33" t="s">
        <v>379</v>
      </c>
      <c r="L1614" s="33" t="s">
        <v>300</v>
      </c>
      <c r="M1614" s="33" t="s">
        <v>71</v>
      </c>
      <c r="N1614" s="33" t="s">
        <v>301</v>
      </c>
      <c r="O1614" s="33" t="s">
        <v>103</v>
      </c>
      <c r="P1614" s="33" t="s">
        <v>48</v>
      </c>
      <c r="Q1614" s="33" t="s">
        <v>49</v>
      </c>
      <c r="R1614" s="35">
        <v>76</v>
      </c>
      <c r="S1614" s="35">
        <v>1469</v>
      </c>
      <c r="T1614" s="36">
        <f>R1614*S1614</f>
        <v>111644</v>
      </c>
      <c r="U1614" s="37">
        <f>T1614*1.12</f>
        <v>125041.28000000001</v>
      </c>
      <c r="V1614" s="38" t="s">
        <v>50</v>
      </c>
      <c r="W1614" s="33">
        <v>2016</v>
      </c>
      <c r="X1614" s="39" t="s">
        <v>50</v>
      </c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</row>
    <row r="1615" spans="1:102" ht="50.1" customHeight="1">
      <c r="A1615" s="30" t="s">
        <v>4196</v>
      </c>
      <c r="B1615" s="31" t="s">
        <v>35</v>
      </c>
      <c r="C1615" s="32" t="s">
        <v>4186</v>
      </c>
      <c r="D1615" s="32" t="s">
        <v>4040</v>
      </c>
      <c r="E1615" s="32" t="s">
        <v>4187</v>
      </c>
      <c r="F1615" s="32" t="s">
        <v>4197</v>
      </c>
      <c r="G1615" s="33" t="s">
        <v>101</v>
      </c>
      <c r="H1615" s="34">
        <v>0</v>
      </c>
      <c r="I1615" s="33" t="s">
        <v>41</v>
      </c>
      <c r="J1615" s="33" t="s">
        <v>42</v>
      </c>
      <c r="K1615" s="33" t="s">
        <v>379</v>
      </c>
      <c r="L1615" s="33" t="s">
        <v>300</v>
      </c>
      <c r="M1615" s="33" t="s">
        <v>71</v>
      </c>
      <c r="N1615" s="33" t="s">
        <v>301</v>
      </c>
      <c r="O1615" s="33" t="s">
        <v>103</v>
      </c>
      <c r="P1615" s="33" t="s">
        <v>48</v>
      </c>
      <c r="Q1615" s="33" t="s">
        <v>49</v>
      </c>
      <c r="R1615" s="35">
        <v>3</v>
      </c>
      <c r="S1615" s="35">
        <v>3144</v>
      </c>
      <c r="T1615" s="36">
        <v>0</v>
      </c>
      <c r="U1615" s="37">
        <v>0</v>
      </c>
      <c r="V1615" s="38" t="s">
        <v>50</v>
      </c>
      <c r="W1615" s="33">
        <v>2016</v>
      </c>
      <c r="X1615" s="39" t="s">
        <v>4036</v>
      </c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</row>
    <row r="1616" spans="1:102" ht="50.1" customHeight="1">
      <c r="A1616" s="30" t="s">
        <v>4198</v>
      </c>
      <c r="B1616" s="31" t="s">
        <v>35</v>
      </c>
      <c r="C1616" s="32" t="s">
        <v>4186</v>
      </c>
      <c r="D1616" s="32" t="s">
        <v>4040</v>
      </c>
      <c r="E1616" s="32" t="s">
        <v>4187</v>
      </c>
      <c r="F1616" s="32" t="s">
        <v>4197</v>
      </c>
      <c r="G1616" s="33" t="s">
        <v>119</v>
      </c>
      <c r="H1616" s="34">
        <v>0</v>
      </c>
      <c r="I1616" s="33" t="s">
        <v>41</v>
      </c>
      <c r="J1616" s="33" t="s">
        <v>42</v>
      </c>
      <c r="K1616" s="33" t="s">
        <v>379</v>
      </c>
      <c r="L1616" s="33" t="s">
        <v>300</v>
      </c>
      <c r="M1616" s="33" t="s">
        <v>71</v>
      </c>
      <c r="N1616" s="33" t="s">
        <v>301</v>
      </c>
      <c r="O1616" s="33" t="s">
        <v>103</v>
      </c>
      <c r="P1616" s="33" t="s">
        <v>48</v>
      </c>
      <c r="Q1616" s="33" t="s">
        <v>49</v>
      </c>
      <c r="R1616" s="35">
        <v>3</v>
      </c>
      <c r="S1616" s="35">
        <v>5084</v>
      </c>
      <c r="T1616" s="36">
        <f>R1616*S1616</f>
        <v>15252</v>
      </c>
      <c r="U1616" s="37">
        <f>T1616*1.12</f>
        <v>17082.240000000002</v>
      </c>
      <c r="V1616" s="38" t="s">
        <v>50</v>
      </c>
      <c r="W1616" s="33">
        <v>2016</v>
      </c>
      <c r="X1616" s="39" t="s">
        <v>50</v>
      </c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</row>
    <row r="1617" spans="1:102" ht="50.1" customHeight="1">
      <c r="A1617" s="30" t="s">
        <v>4199</v>
      </c>
      <c r="B1617" s="31" t="s">
        <v>35</v>
      </c>
      <c r="C1617" s="32" t="s">
        <v>4181</v>
      </c>
      <c r="D1617" s="32" t="s">
        <v>4040</v>
      </c>
      <c r="E1617" s="32" t="s">
        <v>4182</v>
      </c>
      <c r="F1617" s="32" t="s">
        <v>4200</v>
      </c>
      <c r="G1617" s="33" t="s">
        <v>101</v>
      </c>
      <c r="H1617" s="34">
        <v>0</v>
      </c>
      <c r="I1617" s="33" t="s">
        <v>41</v>
      </c>
      <c r="J1617" s="33" t="s">
        <v>42</v>
      </c>
      <c r="K1617" s="33" t="s">
        <v>379</v>
      </c>
      <c r="L1617" s="33" t="s">
        <v>300</v>
      </c>
      <c r="M1617" s="33" t="s">
        <v>71</v>
      </c>
      <c r="N1617" s="33" t="s">
        <v>301</v>
      </c>
      <c r="O1617" s="33" t="s">
        <v>103</v>
      </c>
      <c r="P1617" s="33" t="s">
        <v>48</v>
      </c>
      <c r="Q1617" s="33" t="s">
        <v>49</v>
      </c>
      <c r="R1617" s="35">
        <v>3</v>
      </c>
      <c r="S1617" s="35">
        <v>2997</v>
      </c>
      <c r="T1617" s="36">
        <v>0</v>
      </c>
      <c r="U1617" s="37">
        <v>0</v>
      </c>
      <c r="V1617" s="38" t="s">
        <v>50</v>
      </c>
      <c r="W1617" s="33">
        <v>2016</v>
      </c>
      <c r="X1617" s="39" t="s">
        <v>4036</v>
      </c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</row>
    <row r="1618" spans="1:102" ht="50.1" customHeight="1">
      <c r="A1618" s="30" t="s">
        <v>4201</v>
      </c>
      <c r="B1618" s="31" t="s">
        <v>35</v>
      </c>
      <c r="C1618" s="32" t="s">
        <v>4181</v>
      </c>
      <c r="D1618" s="32" t="s">
        <v>4040</v>
      </c>
      <c r="E1618" s="32" t="s">
        <v>4182</v>
      </c>
      <c r="F1618" s="32" t="s">
        <v>4200</v>
      </c>
      <c r="G1618" s="33" t="s">
        <v>119</v>
      </c>
      <c r="H1618" s="34">
        <v>0</v>
      </c>
      <c r="I1618" s="33" t="s">
        <v>41</v>
      </c>
      <c r="J1618" s="33" t="s">
        <v>42</v>
      </c>
      <c r="K1618" s="33" t="s">
        <v>379</v>
      </c>
      <c r="L1618" s="33" t="s">
        <v>300</v>
      </c>
      <c r="M1618" s="33" t="s">
        <v>71</v>
      </c>
      <c r="N1618" s="33" t="s">
        <v>301</v>
      </c>
      <c r="O1618" s="33" t="s">
        <v>103</v>
      </c>
      <c r="P1618" s="33" t="s">
        <v>48</v>
      </c>
      <c r="Q1618" s="33" t="s">
        <v>49</v>
      </c>
      <c r="R1618" s="35">
        <v>3</v>
      </c>
      <c r="S1618" s="35">
        <v>5990</v>
      </c>
      <c r="T1618" s="36">
        <f>R1618*S1618</f>
        <v>17970</v>
      </c>
      <c r="U1618" s="37">
        <f>T1618*1.12</f>
        <v>20126.400000000001</v>
      </c>
      <c r="V1618" s="38" t="s">
        <v>50</v>
      </c>
      <c r="W1618" s="33">
        <v>2016</v>
      </c>
      <c r="X1618" s="39" t="s">
        <v>50</v>
      </c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</row>
    <row r="1619" spans="1:102" ht="50.1" customHeight="1">
      <c r="A1619" s="30" t="s">
        <v>4202</v>
      </c>
      <c r="B1619" s="31" t="s">
        <v>35</v>
      </c>
      <c r="C1619" s="32" t="s">
        <v>4114</v>
      </c>
      <c r="D1619" s="32" t="s">
        <v>4040</v>
      </c>
      <c r="E1619" s="32" t="s">
        <v>4115</v>
      </c>
      <c r="F1619" s="32" t="s">
        <v>4203</v>
      </c>
      <c r="G1619" s="33" t="s">
        <v>101</v>
      </c>
      <c r="H1619" s="34">
        <v>0</v>
      </c>
      <c r="I1619" s="33" t="s">
        <v>41</v>
      </c>
      <c r="J1619" s="33" t="s">
        <v>42</v>
      </c>
      <c r="K1619" s="33" t="s">
        <v>379</v>
      </c>
      <c r="L1619" s="33" t="s">
        <v>300</v>
      </c>
      <c r="M1619" s="33" t="s">
        <v>71</v>
      </c>
      <c r="N1619" s="33" t="s">
        <v>301</v>
      </c>
      <c r="O1619" s="33" t="s">
        <v>103</v>
      </c>
      <c r="P1619" s="33" t="s">
        <v>48</v>
      </c>
      <c r="Q1619" s="33" t="s">
        <v>49</v>
      </c>
      <c r="R1619" s="35">
        <v>2</v>
      </c>
      <c r="S1619" s="35">
        <v>4341</v>
      </c>
      <c r="T1619" s="36">
        <v>0</v>
      </c>
      <c r="U1619" s="37">
        <v>0</v>
      </c>
      <c r="V1619" s="38" t="s">
        <v>50</v>
      </c>
      <c r="W1619" s="33">
        <v>2016</v>
      </c>
      <c r="X1619" s="39" t="s">
        <v>4160</v>
      </c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</row>
    <row r="1620" spans="1:102" ht="50.1" customHeight="1">
      <c r="A1620" s="30" t="s">
        <v>4204</v>
      </c>
      <c r="B1620" s="31" t="s">
        <v>35</v>
      </c>
      <c r="C1620" s="32" t="s">
        <v>4114</v>
      </c>
      <c r="D1620" s="32" t="s">
        <v>4040</v>
      </c>
      <c r="E1620" s="32" t="s">
        <v>4115</v>
      </c>
      <c r="F1620" s="32" t="s">
        <v>4203</v>
      </c>
      <c r="G1620" s="33" t="s">
        <v>119</v>
      </c>
      <c r="H1620" s="34">
        <v>0</v>
      </c>
      <c r="I1620" s="33" t="s">
        <v>41</v>
      </c>
      <c r="J1620" s="33" t="s">
        <v>42</v>
      </c>
      <c r="K1620" s="33" t="s">
        <v>379</v>
      </c>
      <c r="L1620" s="33" t="s">
        <v>300</v>
      </c>
      <c r="M1620" s="33" t="s">
        <v>71</v>
      </c>
      <c r="N1620" s="33" t="s">
        <v>301</v>
      </c>
      <c r="O1620" s="33" t="s">
        <v>103</v>
      </c>
      <c r="P1620" s="33" t="s">
        <v>48</v>
      </c>
      <c r="Q1620" s="33" t="s">
        <v>49</v>
      </c>
      <c r="R1620" s="35">
        <v>4</v>
      </c>
      <c r="S1620" s="35">
        <v>7260</v>
      </c>
      <c r="T1620" s="36">
        <f>R1620*S1620</f>
        <v>29040</v>
      </c>
      <c r="U1620" s="37">
        <f>T1620*1.12</f>
        <v>32524.800000000003</v>
      </c>
      <c r="V1620" s="38" t="s">
        <v>50</v>
      </c>
      <c r="W1620" s="33">
        <v>2016</v>
      </c>
      <c r="X1620" s="39" t="s">
        <v>50</v>
      </c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</row>
    <row r="1621" spans="1:102" ht="50.1" customHeight="1">
      <c r="A1621" s="30" t="s">
        <v>4205</v>
      </c>
      <c r="B1621" s="31" t="s">
        <v>35</v>
      </c>
      <c r="C1621" s="32" t="s">
        <v>4206</v>
      </c>
      <c r="D1621" s="32" t="s">
        <v>4040</v>
      </c>
      <c r="E1621" s="32" t="s">
        <v>4207</v>
      </c>
      <c r="F1621" s="32" t="s">
        <v>4208</v>
      </c>
      <c r="G1621" s="33" t="s">
        <v>101</v>
      </c>
      <c r="H1621" s="34">
        <v>0</v>
      </c>
      <c r="I1621" s="33" t="s">
        <v>41</v>
      </c>
      <c r="J1621" s="33" t="s">
        <v>42</v>
      </c>
      <c r="K1621" s="33" t="s">
        <v>379</v>
      </c>
      <c r="L1621" s="33" t="s">
        <v>300</v>
      </c>
      <c r="M1621" s="33" t="s">
        <v>71</v>
      </c>
      <c r="N1621" s="33" t="s">
        <v>301</v>
      </c>
      <c r="O1621" s="33" t="s">
        <v>103</v>
      </c>
      <c r="P1621" s="33" t="s">
        <v>48</v>
      </c>
      <c r="Q1621" s="33" t="s">
        <v>49</v>
      </c>
      <c r="R1621" s="35">
        <v>28</v>
      </c>
      <c r="S1621" s="35">
        <v>9987</v>
      </c>
      <c r="T1621" s="36">
        <v>0</v>
      </c>
      <c r="U1621" s="37">
        <f>T1621*1.12</f>
        <v>0</v>
      </c>
      <c r="V1621" s="38" t="s">
        <v>50</v>
      </c>
      <c r="W1621" s="33">
        <v>2016</v>
      </c>
      <c r="X1621" s="39">
        <v>11</v>
      </c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</row>
    <row r="1622" spans="1:102" ht="50.1" customHeight="1">
      <c r="A1622" s="46" t="s">
        <v>4209</v>
      </c>
      <c r="B1622" s="31" t="s">
        <v>35</v>
      </c>
      <c r="C1622" s="47" t="s">
        <v>4206</v>
      </c>
      <c r="D1622" s="47" t="s">
        <v>4040</v>
      </c>
      <c r="E1622" s="47" t="s">
        <v>4207</v>
      </c>
      <c r="F1622" s="47" t="s">
        <v>4208</v>
      </c>
      <c r="G1622" s="33" t="s">
        <v>101</v>
      </c>
      <c r="H1622" s="31">
        <v>0</v>
      </c>
      <c r="I1622" s="33" t="s">
        <v>41</v>
      </c>
      <c r="J1622" s="33" t="s">
        <v>42</v>
      </c>
      <c r="K1622" s="33" t="s">
        <v>381</v>
      </c>
      <c r="L1622" s="33" t="s">
        <v>300</v>
      </c>
      <c r="M1622" s="33" t="s">
        <v>71</v>
      </c>
      <c r="N1622" s="33" t="s">
        <v>301</v>
      </c>
      <c r="O1622" s="73" t="s">
        <v>481</v>
      </c>
      <c r="P1622" s="33" t="s">
        <v>48</v>
      </c>
      <c r="Q1622" s="33" t="s">
        <v>49</v>
      </c>
      <c r="R1622" s="68">
        <v>28</v>
      </c>
      <c r="S1622" s="59">
        <v>9987</v>
      </c>
      <c r="T1622" s="49">
        <f>R1622*S1622</f>
        <v>279636</v>
      </c>
      <c r="U1622" s="49">
        <f>T1622*1.12</f>
        <v>313192.32000000001</v>
      </c>
      <c r="V1622" s="71"/>
      <c r="W1622" s="33">
        <v>2016</v>
      </c>
      <c r="X1622" s="96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</row>
    <row r="1623" spans="1:102" ht="50.1" customHeight="1">
      <c r="A1623" s="30" t="s">
        <v>4210</v>
      </c>
      <c r="B1623" s="31" t="s">
        <v>35</v>
      </c>
      <c r="C1623" s="32" t="s">
        <v>4211</v>
      </c>
      <c r="D1623" s="32" t="s">
        <v>4040</v>
      </c>
      <c r="E1623" s="32" t="s">
        <v>4212</v>
      </c>
      <c r="F1623" s="32" t="s">
        <v>4213</v>
      </c>
      <c r="G1623" s="33" t="s">
        <v>101</v>
      </c>
      <c r="H1623" s="34">
        <v>0</v>
      </c>
      <c r="I1623" s="33" t="s">
        <v>41</v>
      </c>
      <c r="J1623" s="33" t="s">
        <v>42</v>
      </c>
      <c r="K1623" s="33" t="s">
        <v>379</v>
      </c>
      <c r="L1623" s="33" t="s">
        <v>300</v>
      </c>
      <c r="M1623" s="33" t="s">
        <v>71</v>
      </c>
      <c r="N1623" s="33" t="s">
        <v>301</v>
      </c>
      <c r="O1623" s="33" t="s">
        <v>103</v>
      </c>
      <c r="P1623" s="33" t="s">
        <v>48</v>
      </c>
      <c r="Q1623" s="33" t="s">
        <v>49</v>
      </c>
      <c r="R1623" s="35">
        <v>84</v>
      </c>
      <c r="S1623" s="35">
        <v>7203</v>
      </c>
      <c r="T1623" s="36">
        <v>0</v>
      </c>
      <c r="U1623" s="37">
        <v>0</v>
      </c>
      <c r="V1623" s="38" t="s">
        <v>50</v>
      </c>
      <c r="W1623" s="33">
        <v>2016</v>
      </c>
      <c r="X1623" s="39" t="s">
        <v>4036</v>
      </c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</row>
    <row r="1624" spans="1:102" ht="50.1" customHeight="1">
      <c r="A1624" s="30" t="s">
        <v>4214</v>
      </c>
      <c r="B1624" s="31" t="s">
        <v>35</v>
      </c>
      <c r="C1624" s="32" t="s">
        <v>4211</v>
      </c>
      <c r="D1624" s="32" t="s">
        <v>4040</v>
      </c>
      <c r="E1624" s="32" t="s">
        <v>4212</v>
      </c>
      <c r="F1624" s="32" t="s">
        <v>4213</v>
      </c>
      <c r="G1624" s="33" t="s">
        <v>119</v>
      </c>
      <c r="H1624" s="34">
        <v>0</v>
      </c>
      <c r="I1624" s="33" t="s">
        <v>41</v>
      </c>
      <c r="J1624" s="33" t="s">
        <v>42</v>
      </c>
      <c r="K1624" s="33" t="s">
        <v>379</v>
      </c>
      <c r="L1624" s="33" t="s">
        <v>300</v>
      </c>
      <c r="M1624" s="33" t="s">
        <v>71</v>
      </c>
      <c r="N1624" s="33" t="s">
        <v>301</v>
      </c>
      <c r="O1624" s="33" t="s">
        <v>103</v>
      </c>
      <c r="P1624" s="33" t="s">
        <v>48</v>
      </c>
      <c r="Q1624" s="33" t="s">
        <v>49</v>
      </c>
      <c r="R1624" s="35">
        <v>84</v>
      </c>
      <c r="S1624" s="35">
        <v>11616</v>
      </c>
      <c r="T1624" s="36">
        <f t="shared" ref="T1624:T1700" si="81">R1624*S1624</f>
        <v>975744</v>
      </c>
      <c r="U1624" s="37">
        <f t="shared" ref="U1624:U1700" si="82">T1624*1.12</f>
        <v>1092833.28</v>
      </c>
      <c r="V1624" s="38" t="s">
        <v>50</v>
      </c>
      <c r="W1624" s="33">
        <v>2016</v>
      </c>
      <c r="X1624" s="39" t="s">
        <v>50</v>
      </c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</row>
    <row r="1625" spans="1:102" ht="50.1" customHeight="1">
      <c r="A1625" s="30" t="s">
        <v>4215</v>
      </c>
      <c r="B1625" s="31" t="s">
        <v>35</v>
      </c>
      <c r="C1625" s="32" t="s">
        <v>4173</v>
      </c>
      <c r="D1625" s="32" t="s">
        <v>4040</v>
      </c>
      <c r="E1625" s="32" t="s">
        <v>4174</v>
      </c>
      <c r="F1625" s="32" t="s">
        <v>4216</v>
      </c>
      <c r="G1625" s="33" t="s">
        <v>101</v>
      </c>
      <c r="H1625" s="34">
        <v>0</v>
      </c>
      <c r="I1625" s="33" t="s">
        <v>41</v>
      </c>
      <c r="J1625" s="33" t="s">
        <v>42</v>
      </c>
      <c r="K1625" s="33" t="s">
        <v>379</v>
      </c>
      <c r="L1625" s="33" t="s">
        <v>300</v>
      </c>
      <c r="M1625" s="33" t="s">
        <v>71</v>
      </c>
      <c r="N1625" s="33" t="s">
        <v>301</v>
      </c>
      <c r="O1625" s="33" t="s">
        <v>103</v>
      </c>
      <c r="P1625" s="33" t="s">
        <v>48</v>
      </c>
      <c r="Q1625" s="33" t="s">
        <v>49</v>
      </c>
      <c r="R1625" s="35">
        <v>8</v>
      </c>
      <c r="S1625" s="35">
        <v>20500</v>
      </c>
      <c r="T1625" s="36">
        <v>0</v>
      </c>
      <c r="U1625" s="37">
        <f t="shared" si="82"/>
        <v>0</v>
      </c>
      <c r="V1625" s="38" t="s">
        <v>50</v>
      </c>
      <c r="W1625" s="33">
        <v>2016</v>
      </c>
      <c r="X1625" s="39">
        <v>11</v>
      </c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</row>
    <row r="1626" spans="1:102" ht="50.1" customHeight="1">
      <c r="A1626" s="46" t="s">
        <v>4217</v>
      </c>
      <c r="B1626" s="31" t="s">
        <v>35</v>
      </c>
      <c r="C1626" s="47" t="s">
        <v>4173</v>
      </c>
      <c r="D1626" s="47" t="s">
        <v>4040</v>
      </c>
      <c r="E1626" s="47" t="s">
        <v>4174</v>
      </c>
      <c r="F1626" s="47" t="s">
        <v>4216</v>
      </c>
      <c r="G1626" s="33" t="s">
        <v>101</v>
      </c>
      <c r="H1626" s="31">
        <v>0</v>
      </c>
      <c r="I1626" s="33" t="s">
        <v>41</v>
      </c>
      <c r="J1626" s="33" t="s">
        <v>42</v>
      </c>
      <c r="K1626" s="33" t="s">
        <v>381</v>
      </c>
      <c r="L1626" s="33" t="s">
        <v>300</v>
      </c>
      <c r="M1626" s="33" t="s">
        <v>71</v>
      </c>
      <c r="N1626" s="33" t="s">
        <v>301</v>
      </c>
      <c r="O1626" s="73" t="s">
        <v>481</v>
      </c>
      <c r="P1626" s="33" t="s">
        <v>48</v>
      </c>
      <c r="Q1626" s="33" t="s">
        <v>49</v>
      </c>
      <c r="R1626" s="68">
        <v>8</v>
      </c>
      <c r="S1626" s="59">
        <v>20500</v>
      </c>
      <c r="T1626" s="49">
        <v>0</v>
      </c>
      <c r="U1626" s="49">
        <v>0</v>
      </c>
      <c r="V1626" s="71"/>
      <c r="W1626" s="33">
        <v>2016</v>
      </c>
      <c r="X1626" s="96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</row>
    <row r="1627" spans="1:102" s="45" customFormat="1" ht="50.1" customHeight="1">
      <c r="A1627" s="96" t="s">
        <v>4218</v>
      </c>
      <c r="B1627" s="60" t="s">
        <v>35</v>
      </c>
      <c r="C1627" s="47" t="s">
        <v>4173</v>
      </c>
      <c r="D1627" s="47" t="s">
        <v>4040</v>
      </c>
      <c r="E1627" s="47" t="s">
        <v>4174</v>
      </c>
      <c r="F1627" s="32" t="s">
        <v>4216</v>
      </c>
      <c r="G1627" s="96" t="s">
        <v>119</v>
      </c>
      <c r="H1627" s="31">
        <v>0</v>
      </c>
      <c r="I1627" s="96">
        <v>590000000</v>
      </c>
      <c r="J1627" s="33" t="s">
        <v>42</v>
      </c>
      <c r="K1627" s="31" t="s">
        <v>836</v>
      </c>
      <c r="L1627" s="33" t="s">
        <v>300</v>
      </c>
      <c r="M1627" s="96" t="s">
        <v>71</v>
      </c>
      <c r="N1627" s="31" t="s">
        <v>301</v>
      </c>
      <c r="O1627" s="73" t="s">
        <v>481</v>
      </c>
      <c r="P1627" s="33">
        <v>796</v>
      </c>
      <c r="Q1627" s="33" t="s">
        <v>49</v>
      </c>
      <c r="R1627" s="64">
        <v>8</v>
      </c>
      <c r="S1627" s="64">
        <v>50893</v>
      </c>
      <c r="T1627" s="64">
        <f>R1627*S1627</f>
        <v>407144</v>
      </c>
      <c r="U1627" s="64">
        <f>T1627*1.12</f>
        <v>456001.28000000003</v>
      </c>
      <c r="V1627" s="31"/>
      <c r="W1627" s="31">
        <v>2016</v>
      </c>
      <c r="X1627" s="76"/>
      <c r="Y1627" s="42"/>
      <c r="Z1627" s="41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</row>
    <row r="1628" spans="1:102" ht="50.1" customHeight="1">
      <c r="A1628" s="30" t="s">
        <v>4219</v>
      </c>
      <c r="B1628" s="31" t="s">
        <v>35</v>
      </c>
      <c r="C1628" s="32" t="s">
        <v>4114</v>
      </c>
      <c r="D1628" s="32" t="s">
        <v>4040</v>
      </c>
      <c r="E1628" s="32" t="s">
        <v>4115</v>
      </c>
      <c r="F1628" s="32" t="s">
        <v>4220</v>
      </c>
      <c r="G1628" s="33" t="s">
        <v>101</v>
      </c>
      <c r="H1628" s="34">
        <v>0</v>
      </c>
      <c r="I1628" s="33" t="s">
        <v>41</v>
      </c>
      <c r="J1628" s="33" t="s">
        <v>42</v>
      </c>
      <c r="K1628" s="33" t="s">
        <v>379</v>
      </c>
      <c r="L1628" s="33" t="s">
        <v>300</v>
      </c>
      <c r="M1628" s="33" t="s">
        <v>71</v>
      </c>
      <c r="N1628" s="33" t="s">
        <v>301</v>
      </c>
      <c r="O1628" s="33" t="s">
        <v>103</v>
      </c>
      <c r="P1628" s="33" t="s">
        <v>48</v>
      </c>
      <c r="Q1628" s="33" t="s">
        <v>49</v>
      </c>
      <c r="R1628" s="35">
        <v>4</v>
      </c>
      <c r="S1628" s="35">
        <v>7071</v>
      </c>
      <c r="T1628" s="36">
        <v>0</v>
      </c>
      <c r="U1628" s="37">
        <f t="shared" ref="U1628:U1634" si="83">T1628*1.12</f>
        <v>0</v>
      </c>
      <c r="V1628" s="38" t="s">
        <v>50</v>
      </c>
      <c r="W1628" s="33">
        <v>2016</v>
      </c>
      <c r="X1628" s="39">
        <v>11</v>
      </c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</row>
    <row r="1629" spans="1:102" s="45" customFormat="1" ht="50.1" customHeight="1">
      <c r="A1629" s="76" t="s">
        <v>4221</v>
      </c>
      <c r="B1629" s="31" t="s">
        <v>35</v>
      </c>
      <c r="C1629" s="47" t="s">
        <v>4114</v>
      </c>
      <c r="D1629" s="47" t="s">
        <v>4040</v>
      </c>
      <c r="E1629" s="32" t="s">
        <v>4115</v>
      </c>
      <c r="F1629" s="47" t="s">
        <v>4220</v>
      </c>
      <c r="G1629" s="33" t="s">
        <v>101</v>
      </c>
      <c r="H1629" s="31">
        <v>0</v>
      </c>
      <c r="I1629" s="33">
        <v>590000000</v>
      </c>
      <c r="J1629" s="33" t="s">
        <v>42</v>
      </c>
      <c r="K1629" s="33" t="s">
        <v>381</v>
      </c>
      <c r="L1629" s="33" t="s">
        <v>300</v>
      </c>
      <c r="M1629" s="33" t="s">
        <v>71</v>
      </c>
      <c r="N1629" s="33" t="s">
        <v>301</v>
      </c>
      <c r="O1629" s="73" t="s">
        <v>481</v>
      </c>
      <c r="P1629" s="33">
        <v>796</v>
      </c>
      <c r="Q1629" s="33" t="s">
        <v>49</v>
      </c>
      <c r="R1629" s="64">
        <v>4</v>
      </c>
      <c r="S1629" s="64">
        <v>7071</v>
      </c>
      <c r="T1629" s="64">
        <v>0</v>
      </c>
      <c r="U1629" s="64">
        <f>T1629*1.12</f>
        <v>0</v>
      </c>
      <c r="V1629" s="71"/>
      <c r="W1629" s="33">
        <v>2016</v>
      </c>
      <c r="X1629" s="31" t="s">
        <v>4160</v>
      </c>
      <c r="Y1629" s="42"/>
      <c r="Z1629" s="41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</row>
    <row r="1630" spans="1:102" s="45" customFormat="1" ht="50.1" customHeight="1">
      <c r="A1630" s="76" t="s">
        <v>4222</v>
      </c>
      <c r="B1630" s="60" t="s">
        <v>35</v>
      </c>
      <c r="C1630" s="47" t="s">
        <v>4114</v>
      </c>
      <c r="D1630" s="47" t="s">
        <v>4040</v>
      </c>
      <c r="E1630" s="32" t="s">
        <v>4115</v>
      </c>
      <c r="F1630" s="47" t="s">
        <v>4220</v>
      </c>
      <c r="G1630" s="96" t="s">
        <v>119</v>
      </c>
      <c r="H1630" s="31">
        <v>0</v>
      </c>
      <c r="I1630" s="96">
        <v>590000000</v>
      </c>
      <c r="J1630" s="33" t="s">
        <v>42</v>
      </c>
      <c r="K1630" s="31" t="s">
        <v>836</v>
      </c>
      <c r="L1630" s="33" t="s">
        <v>300</v>
      </c>
      <c r="M1630" s="96" t="s">
        <v>71</v>
      </c>
      <c r="N1630" s="31" t="s">
        <v>301</v>
      </c>
      <c r="O1630" s="73" t="s">
        <v>481</v>
      </c>
      <c r="P1630" s="33">
        <v>796</v>
      </c>
      <c r="Q1630" s="33" t="s">
        <v>49</v>
      </c>
      <c r="R1630" s="64">
        <v>5</v>
      </c>
      <c r="S1630" s="64">
        <v>10062</v>
      </c>
      <c r="T1630" s="64">
        <f>S1630*R1630</f>
        <v>50310</v>
      </c>
      <c r="U1630" s="64">
        <f>T1630*1.12</f>
        <v>56347.200000000004</v>
      </c>
      <c r="V1630" s="31"/>
      <c r="W1630" s="33">
        <v>2016</v>
      </c>
      <c r="X1630" s="31"/>
      <c r="Y1630" s="42"/>
      <c r="Z1630" s="41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</row>
    <row r="1631" spans="1:102" ht="50.1" customHeight="1">
      <c r="A1631" s="30" t="s">
        <v>4223</v>
      </c>
      <c r="B1631" s="31" t="s">
        <v>35</v>
      </c>
      <c r="C1631" s="32" t="s">
        <v>4206</v>
      </c>
      <c r="D1631" s="32" t="s">
        <v>4040</v>
      </c>
      <c r="E1631" s="32" t="s">
        <v>4207</v>
      </c>
      <c r="F1631" s="32" t="s">
        <v>4224</v>
      </c>
      <c r="G1631" s="33" t="s">
        <v>101</v>
      </c>
      <c r="H1631" s="34">
        <v>0</v>
      </c>
      <c r="I1631" s="33" t="s">
        <v>41</v>
      </c>
      <c r="J1631" s="33" t="s">
        <v>42</v>
      </c>
      <c r="K1631" s="33" t="s">
        <v>379</v>
      </c>
      <c r="L1631" s="33" t="s">
        <v>300</v>
      </c>
      <c r="M1631" s="33" t="s">
        <v>71</v>
      </c>
      <c r="N1631" s="33" t="s">
        <v>301</v>
      </c>
      <c r="O1631" s="33" t="s">
        <v>103</v>
      </c>
      <c r="P1631" s="33" t="s">
        <v>48</v>
      </c>
      <c r="Q1631" s="33" t="s">
        <v>49</v>
      </c>
      <c r="R1631" s="35">
        <v>4</v>
      </c>
      <c r="S1631" s="35">
        <v>13340</v>
      </c>
      <c r="T1631" s="36">
        <v>0</v>
      </c>
      <c r="U1631" s="37">
        <f t="shared" si="83"/>
        <v>0</v>
      </c>
      <c r="V1631" s="38" t="s">
        <v>50</v>
      </c>
      <c r="W1631" s="33">
        <v>2016</v>
      </c>
      <c r="X1631" s="39">
        <v>11</v>
      </c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</row>
    <row r="1632" spans="1:102" s="45" customFormat="1" ht="50.1" customHeight="1">
      <c r="A1632" s="76" t="s">
        <v>4225</v>
      </c>
      <c r="B1632" s="31" t="s">
        <v>35</v>
      </c>
      <c r="C1632" s="47" t="s">
        <v>4206</v>
      </c>
      <c r="D1632" s="32" t="s">
        <v>4040</v>
      </c>
      <c r="E1632" s="47" t="s">
        <v>4207</v>
      </c>
      <c r="F1632" s="47" t="s">
        <v>4224</v>
      </c>
      <c r="G1632" s="33" t="s">
        <v>101</v>
      </c>
      <c r="H1632" s="31">
        <v>0</v>
      </c>
      <c r="I1632" s="33">
        <v>590000000</v>
      </c>
      <c r="J1632" s="33" t="s">
        <v>42</v>
      </c>
      <c r="K1632" s="33" t="s">
        <v>381</v>
      </c>
      <c r="L1632" s="33" t="s">
        <v>300</v>
      </c>
      <c r="M1632" s="33" t="s">
        <v>71</v>
      </c>
      <c r="N1632" s="33" t="s">
        <v>301</v>
      </c>
      <c r="O1632" s="73" t="s">
        <v>481</v>
      </c>
      <c r="P1632" s="33">
        <v>796</v>
      </c>
      <c r="Q1632" s="33" t="s">
        <v>49</v>
      </c>
      <c r="R1632" s="64">
        <v>4</v>
      </c>
      <c r="S1632" s="64">
        <v>13340</v>
      </c>
      <c r="T1632" s="64">
        <v>0</v>
      </c>
      <c r="U1632" s="64">
        <f>T1632*1.12</f>
        <v>0</v>
      </c>
      <c r="V1632" s="71"/>
      <c r="W1632" s="33">
        <v>2016</v>
      </c>
      <c r="X1632" s="31">
        <v>7.19</v>
      </c>
      <c r="Y1632" s="42"/>
      <c r="Z1632" s="41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</row>
    <row r="1633" spans="1:102" s="45" customFormat="1" ht="50.1" customHeight="1">
      <c r="A1633" s="76" t="s">
        <v>4226</v>
      </c>
      <c r="B1633" s="60" t="s">
        <v>35</v>
      </c>
      <c r="C1633" s="47" t="s">
        <v>4206</v>
      </c>
      <c r="D1633" s="47" t="s">
        <v>4040</v>
      </c>
      <c r="E1633" s="47" t="s">
        <v>4207</v>
      </c>
      <c r="F1633" s="47" t="s">
        <v>4224</v>
      </c>
      <c r="G1633" s="96" t="s">
        <v>119</v>
      </c>
      <c r="H1633" s="31">
        <v>0</v>
      </c>
      <c r="I1633" s="96">
        <v>590000000</v>
      </c>
      <c r="J1633" s="33" t="s">
        <v>42</v>
      </c>
      <c r="K1633" s="31" t="s">
        <v>393</v>
      </c>
      <c r="L1633" s="33" t="s">
        <v>300</v>
      </c>
      <c r="M1633" s="96" t="s">
        <v>71</v>
      </c>
      <c r="N1633" s="31" t="s">
        <v>301</v>
      </c>
      <c r="O1633" s="73" t="s">
        <v>481</v>
      </c>
      <c r="P1633" s="33">
        <v>796</v>
      </c>
      <c r="Q1633" s="33" t="s">
        <v>49</v>
      </c>
      <c r="R1633" s="64">
        <v>4</v>
      </c>
      <c r="S1633" s="64">
        <v>14107</v>
      </c>
      <c r="T1633" s="64">
        <f>S1633*R1633</f>
        <v>56428</v>
      </c>
      <c r="U1633" s="64">
        <f>T1633*1.12</f>
        <v>63199.360000000008</v>
      </c>
      <c r="V1633" s="31"/>
      <c r="W1633" s="33">
        <v>2016</v>
      </c>
      <c r="X1633" s="76"/>
      <c r="Y1633" s="42"/>
      <c r="Z1633" s="41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</row>
    <row r="1634" spans="1:102" ht="50.1" customHeight="1">
      <c r="A1634" s="30" t="s">
        <v>4227</v>
      </c>
      <c r="B1634" s="31" t="s">
        <v>35</v>
      </c>
      <c r="C1634" s="32" t="s">
        <v>4228</v>
      </c>
      <c r="D1634" s="32" t="s">
        <v>4040</v>
      </c>
      <c r="E1634" s="32" t="s">
        <v>4229</v>
      </c>
      <c r="F1634" s="32" t="s">
        <v>4230</v>
      </c>
      <c r="G1634" s="33" t="s">
        <v>101</v>
      </c>
      <c r="H1634" s="34">
        <v>0</v>
      </c>
      <c r="I1634" s="33" t="s">
        <v>41</v>
      </c>
      <c r="J1634" s="33" t="s">
        <v>42</v>
      </c>
      <c r="K1634" s="33" t="s">
        <v>379</v>
      </c>
      <c r="L1634" s="33" t="s">
        <v>300</v>
      </c>
      <c r="M1634" s="33" t="s">
        <v>71</v>
      </c>
      <c r="N1634" s="33" t="s">
        <v>301</v>
      </c>
      <c r="O1634" s="33" t="s">
        <v>103</v>
      </c>
      <c r="P1634" s="33" t="s">
        <v>48</v>
      </c>
      <c r="Q1634" s="33" t="s">
        <v>49</v>
      </c>
      <c r="R1634" s="35">
        <v>8</v>
      </c>
      <c r="S1634" s="35">
        <v>66146</v>
      </c>
      <c r="T1634" s="36">
        <v>0</v>
      </c>
      <c r="U1634" s="37">
        <f t="shared" si="83"/>
        <v>0</v>
      </c>
      <c r="V1634" s="38" t="s">
        <v>50</v>
      </c>
      <c r="W1634" s="33">
        <v>2016</v>
      </c>
      <c r="X1634" s="39">
        <v>11</v>
      </c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</row>
    <row r="1635" spans="1:102" s="45" customFormat="1" ht="50.1" customHeight="1">
      <c r="A1635" s="76" t="s">
        <v>4231</v>
      </c>
      <c r="B1635" s="31" t="s">
        <v>35</v>
      </c>
      <c r="C1635" s="47" t="s">
        <v>4228</v>
      </c>
      <c r="D1635" s="47" t="s">
        <v>4040</v>
      </c>
      <c r="E1635" s="47" t="s">
        <v>4229</v>
      </c>
      <c r="F1635" s="47" t="s">
        <v>4230</v>
      </c>
      <c r="G1635" s="33" t="s">
        <v>101</v>
      </c>
      <c r="H1635" s="31">
        <v>0</v>
      </c>
      <c r="I1635" s="33">
        <v>590000000</v>
      </c>
      <c r="J1635" s="33" t="s">
        <v>42</v>
      </c>
      <c r="K1635" s="33" t="s">
        <v>381</v>
      </c>
      <c r="L1635" s="33" t="s">
        <v>300</v>
      </c>
      <c r="M1635" s="33" t="s">
        <v>71</v>
      </c>
      <c r="N1635" s="33" t="s">
        <v>301</v>
      </c>
      <c r="O1635" s="73" t="s">
        <v>481</v>
      </c>
      <c r="P1635" s="33">
        <v>796</v>
      </c>
      <c r="Q1635" s="33" t="s">
        <v>49</v>
      </c>
      <c r="R1635" s="64">
        <v>8</v>
      </c>
      <c r="S1635" s="64">
        <v>66146</v>
      </c>
      <c r="T1635" s="64">
        <v>0</v>
      </c>
      <c r="U1635" s="64">
        <f>T1635*1.12</f>
        <v>0</v>
      </c>
      <c r="V1635" s="71"/>
      <c r="W1635" s="33">
        <v>2016</v>
      </c>
      <c r="X1635" s="31">
        <v>7.19</v>
      </c>
      <c r="Y1635" s="42"/>
      <c r="Z1635" s="41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</row>
    <row r="1636" spans="1:102" s="45" customFormat="1" ht="50.1" customHeight="1">
      <c r="A1636" s="76" t="s">
        <v>4232</v>
      </c>
      <c r="B1636" s="60" t="s">
        <v>35</v>
      </c>
      <c r="C1636" s="47" t="s">
        <v>4228</v>
      </c>
      <c r="D1636" s="47" t="s">
        <v>4040</v>
      </c>
      <c r="E1636" s="47" t="s">
        <v>4229</v>
      </c>
      <c r="F1636" s="47" t="s">
        <v>4230</v>
      </c>
      <c r="G1636" s="96" t="s">
        <v>119</v>
      </c>
      <c r="H1636" s="31">
        <v>0</v>
      </c>
      <c r="I1636" s="96">
        <v>590000000</v>
      </c>
      <c r="J1636" s="33" t="s">
        <v>42</v>
      </c>
      <c r="K1636" s="31" t="s">
        <v>836</v>
      </c>
      <c r="L1636" s="33" t="s">
        <v>300</v>
      </c>
      <c r="M1636" s="96" t="s">
        <v>71</v>
      </c>
      <c r="N1636" s="31" t="s">
        <v>301</v>
      </c>
      <c r="O1636" s="73" t="s">
        <v>481</v>
      </c>
      <c r="P1636" s="33">
        <v>796</v>
      </c>
      <c r="Q1636" s="33" t="s">
        <v>49</v>
      </c>
      <c r="R1636" s="64">
        <v>8</v>
      </c>
      <c r="S1636" s="64">
        <v>129464</v>
      </c>
      <c r="T1636" s="64">
        <f>S1636*R1636</f>
        <v>1035712</v>
      </c>
      <c r="U1636" s="64">
        <f>T1636*1.12</f>
        <v>1159997.4400000002</v>
      </c>
      <c r="V1636" s="31"/>
      <c r="W1636" s="33">
        <v>2016</v>
      </c>
      <c r="X1636" s="76"/>
      <c r="Y1636" s="42"/>
      <c r="Z1636" s="41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</row>
    <row r="1637" spans="1:102" ht="50.1" customHeight="1">
      <c r="A1637" s="30" t="s">
        <v>4233</v>
      </c>
      <c r="B1637" s="31" t="s">
        <v>35</v>
      </c>
      <c r="C1637" s="32" t="s">
        <v>4234</v>
      </c>
      <c r="D1637" s="32" t="s">
        <v>4235</v>
      </c>
      <c r="E1637" s="32" t="s">
        <v>4236</v>
      </c>
      <c r="F1637" s="32" t="s">
        <v>4237</v>
      </c>
      <c r="G1637" s="33" t="s">
        <v>101</v>
      </c>
      <c r="H1637" s="34">
        <v>0</v>
      </c>
      <c r="I1637" s="33" t="s">
        <v>41</v>
      </c>
      <c r="J1637" s="33" t="s">
        <v>42</v>
      </c>
      <c r="K1637" s="33" t="s">
        <v>1512</v>
      </c>
      <c r="L1637" s="33" t="s">
        <v>142</v>
      </c>
      <c r="M1637" s="33" t="s">
        <v>86</v>
      </c>
      <c r="N1637" s="33" t="s">
        <v>4043</v>
      </c>
      <c r="O1637" s="33" t="s">
        <v>638</v>
      </c>
      <c r="P1637" s="33" t="s">
        <v>48</v>
      </c>
      <c r="Q1637" s="33" t="s">
        <v>49</v>
      </c>
      <c r="R1637" s="35">
        <v>10</v>
      </c>
      <c r="S1637" s="35">
        <v>73.05</v>
      </c>
      <c r="T1637" s="36">
        <f t="shared" si="81"/>
        <v>730.5</v>
      </c>
      <c r="U1637" s="37">
        <f t="shared" si="82"/>
        <v>818.16000000000008</v>
      </c>
      <c r="V1637" s="38" t="s">
        <v>50</v>
      </c>
      <c r="W1637" s="33">
        <v>2016</v>
      </c>
      <c r="X1637" s="39" t="s">
        <v>50</v>
      </c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/>
      <c r="CT1637" s="29"/>
      <c r="CU1637" s="29"/>
      <c r="CV1637" s="29"/>
      <c r="CW1637" s="29"/>
      <c r="CX1637" s="29"/>
    </row>
    <row r="1638" spans="1:102" ht="50.1" customHeight="1">
      <c r="A1638" s="30" t="s">
        <v>4238</v>
      </c>
      <c r="B1638" s="31" t="s">
        <v>35</v>
      </c>
      <c r="C1638" s="32" t="s">
        <v>4234</v>
      </c>
      <c r="D1638" s="32" t="s">
        <v>4235</v>
      </c>
      <c r="E1638" s="32" t="s">
        <v>4236</v>
      </c>
      <c r="F1638" s="32" t="s">
        <v>4239</v>
      </c>
      <c r="G1638" s="33" t="s">
        <v>101</v>
      </c>
      <c r="H1638" s="34">
        <v>0</v>
      </c>
      <c r="I1638" s="33" t="s">
        <v>41</v>
      </c>
      <c r="J1638" s="33" t="s">
        <v>42</v>
      </c>
      <c r="K1638" s="33" t="s">
        <v>1512</v>
      </c>
      <c r="L1638" s="33" t="s">
        <v>142</v>
      </c>
      <c r="M1638" s="33" t="s">
        <v>86</v>
      </c>
      <c r="N1638" s="33" t="s">
        <v>4043</v>
      </c>
      <c r="O1638" s="33" t="s">
        <v>638</v>
      </c>
      <c r="P1638" s="33" t="s">
        <v>48</v>
      </c>
      <c r="Q1638" s="33" t="s">
        <v>49</v>
      </c>
      <c r="R1638" s="35">
        <v>10</v>
      </c>
      <c r="S1638" s="35">
        <v>73.05</v>
      </c>
      <c r="T1638" s="36">
        <f t="shared" si="81"/>
        <v>730.5</v>
      </c>
      <c r="U1638" s="37">
        <f t="shared" si="82"/>
        <v>818.16000000000008</v>
      </c>
      <c r="V1638" s="38" t="s">
        <v>50</v>
      </c>
      <c r="W1638" s="33">
        <v>2016</v>
      </c>
      <c r="X1638" s="39" t="s">
        <v>50</v>
      </c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</row>
    <row r="1639" spans="1:102" ht="50.1" customHeight="1">
      <c r="A1639" s="30" t="s">
        <v>4240</v>
      </c>
      <c r="B1639" s="31" t="s">
        <v>35</v>
      </c>
      <c r="C1639" s="32" t="s">
        <v>4234</v>
      </c>
      <c r="D1639" s="32" t="s">
        <v>4235</v>
      </c>
      <c r="E1639" s="32" t="s">
        <v>4236</v>
      </c>
      <c r="F1639" s="32" t="s">
        <v>4241</v>
      </c>
      <c r="G1639" s="33" t="s">
        <v>101</v>
      </c>
      <c r="H1639" s="34">
        <v>0</v>
      </c>
      <c r="I1639" s="33" t="s">
        <v>41</v>
      </c>
      <c r="J1639" s="33" t="s">
        <v>42</v>
      </c>
      <c r="K1639" s="33" t="s">
        <v>1512</v>
      </c>
      <c r="L1639" s="33" t="s">
        <v>142</v>
      </c>
      <c r="M1639" s="33" t="s">
        <v>86</v>
      </c>
      <c r="N1639" s="33" t="s">
        <v>4043</v>
      </c>
      <c r="O1639" s="33" t="s">
        <v>638</v>
      </c>
      <c r="P1639" s="33" t="s">
        <v>48</v>
      </c>
      <c r="Q1639" s="33" t="s">
        <v>49</v>
      </c>
      <c r="R1639" s="35">
        <v>10</v>
      </c>
      <c r="S1639" s="35">
        <v>73.05</v>
      </c>
      <c r="T1639" s="36">
        <f t="shared" si="81"/>
        <v>730.5</v>
      </c>
      <c r="U1639" s="37">
        <f t="shared" si="82"/>
        <v>818.16000000000008</v>
      </c>
      <c r="V1639" s="38" t="s">
        <v>50</v>
      </c>
      <c r="W1639" s="33">
        <v>2016</v>
      </c>
      <c r="X1639" s="39" t="s">
        <v>50</v>
      </c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</row>
    <row r="1640" spans="1:102" ht="50.1" customHeight="1">
      <c r="A1640" s="30" t="s">
        <v>4242</v>
      </c>
      <c r="B1640" s="31" t="s">
        <v>35</v>
      </c>
      <c r="C1640" s="32" t="s">
        <v>4243</v>
      </c>
      <c r="D1640" s="32" t="s">
        <v>4235</v>
      </c>
      <c r="E1640" s="32" t="s">
        <v>4244</v>
      </c>
      <c r="F1640" s="32" t="s">
        <v>4245</v>
      </c>
      <c r="G1640" s="33" t="s">
        <v>101</v>
      </c>
      <c r="H1640" s="34">
        <v>0</v>
      </c>
      <c r="I1640" s="33" t="s">
        <v>41</v>
      </c>
      <c r="J1640" s="33" t="s">
        <v>42</v>
      </c>
      <c r="K1640" s="33" t="s">
        <v>1512</v>
      </c>
      <c r="L1640" s="33" t="s">
        <v>142</v>
      </c>
      <c r="M1640" s="33" t="s">
        <v>86</v>
      </c>
      <c r="N1640" s="33" t="s">
        <v>4043</v>
      </c>
      <c r="O1640" s="33" t="s">
        <v>638</v>
      </c>
      <c r="P1640" s="33" t="s">
        <v>48</v>
      </c>
      <c r="Q1640" s="33" t="s">
        <v>49</v>
      </c>
      <c r="R1640" s="35">
        <v>20</v>
      </c>
      <c r="S1640" s="35">
        <v>89.29</v>
      </c>
      <c r="T1640" s="36">
        <f t="shared" si="81"/>
        <v>1785.8000000000002</v>
      </c>
      <c r="U1640" s="37">
        <f t="shared" si="82"/>
        <v>2000.0960000000005</v>
      </c>
      <c r="V1640" s="38" t="s">
        <v>50</v>
      </c>
      <c r="W1640" s="33">
        <v>2016</v>
      </c>
      <c r="X1640" s="39" t="s">
        <v>50</v>
      </c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</row>
    <row r="1641" spans="1:102" ht="50.1" customHeight="1">
      <c r="A1641" s="30" t="s">
        <v>4246</v>
      </c>
      <c r="B1641" s="31" t="s">
        <v>35</v>
      </c>
      <c r="C1641" s="32" t="s">
        <v>4243</v>
      </c>
      <c r="D1641" s="32" t="s">
        <v>4235</v>
      </c>
      <c r="E1641" s="32" t="s">
        <v>4244</v>
      </c>
      <c r="F1641" s="32" t="s">
        <v>4247</v>
      </c>
      <c r="G1641" s="33" t="s">
        <v>101</v>
      </c>
      <c r="H1641" s="34">
        <v>0</v>
      </c>
      <c r="I1641" s="33" t="s">
        <v>41</v>
      </c>
      <c r="J1641" s="33" t="s">
        <v>42</v>
      </c>
      <c r="K1641" s="33" t="s">
        <v>1512</v>
      </c>
      <c r="L1641" s="33" t="s">
        <v>142</v>
      </c>
      <c r="M1641" s="33" t="s">
        <v>86</v>
      </c>
      <c r="N1641" s="33" t="s">
        <v>4043</v>
      </c>
      <c r="O1641" s="33" t="s">
        <v>638</v>
      </c>
      <c r="P1641" s="33" t="s">
        <v>48</v>
      </c>
      <c r="Q1641" s="33" t="s">
        <v>49</v>
      </c>
      <c r="R1641" s="35">
        <v>20</v>
      </c>
      <c r="S1641" s="35">
        <v>162.34</v>
      </c>
      <c r="T1641" s="36">
        <f t="shared" si="81"/>
        <v>3246.8</v>
      </c>
      <c r="U1641" s="37">
        <f t="shared" si="82"/>
        <v>3636.4160000000006</v>
      </c>
      <c r="V1641" s="38" t="s">
        <v>50</v>
      </c>
      <c r="W1641" s="33">
        <v>2016</v>
      </c>
      <c r="X1641" s="39" t="s">
        <v>50</v>
      </c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</row>
    <row r="1642" spans="1:102" ht="50.1" customHeight="1">
      <c r="A1642" s="30" t="s">
        <v>4248</v>
      </c>
      <c r="B1642" s="31" t="s">
        <v>35</v>
      </c>
      <c r="C1642" s="32" t="s">
        <v>4249</v>
      </c>
      <c r="D1642" s="32" t="s">
        <v>4235</v>
      </c>
      <c r="E1642" s="32" t="s">
        <v>4250</v>
      </c>
      <c r="F1642" s="32" t="s">
        <v>4251</v>
      </c>
      <c r="G1642" s="33" t="s">
        <v>101</v>
      </c>
      <c r="H1642" s="34">
        <v>0</v>
      </c>
      <c r="I1642" s="33" t="s">
        <v>41</v>
      </c>
      <c r="J1642" s="33" t="s">
        <v>42</v>
      </c>
      <c r="K1642" s="33" t="s">
        <v>1512</v>
      </c>
      <c r="L1642" s="33" t="s">
        <v>142</v>
      </c>
      <c r="M1642" s="33" t="s">
        <v>86</v>
      </c>
      <c r="N1642" s="33" t="s">
        <v>4043</v>
      </c>
      <c r="O1642" s="33" t="s">
        <v>638</v>
      </c>
      <c r="P1642" s="33" t="s">
        <v>48</v>
      </c>
      <c r="Q1642" s="33" t="s">
        <v>49</v>
      </c>
      <c r="R1642" s="35">
        <v>20</v>
      </c>
      <c r="S1642" s="35">
        <v>227.27</v>
      </c>
      <c r="T1642" s="36">
        <f t="shared" si="81"/>
        <v>4545.4000000000005</v>
      </c>
      <c r="U1642" s="37">
        <f t="shared" si="82"/>
        <v>5090.8480000000009</v>
      </c>
      <c r="V1642" s="38" t="s">
        <v>50</v>
      </c>
      <c r="W1642" s="33">
        <v>2016</v>
      </c>
      <c r="X1642" s="39" t="s">
        <v>50</v>
      </c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</row>
    <row r="1643" spans="1:102" ht="50.1" customHeight="1">
      <c r="A1643" s="30" t="s">
        <v>4252</v>
      </c>
      <c r="B1643" s="31" t="s">
        <v>35</v>
      </c>
      <c r="C1643" s="32" t="s">
        <v>4249</v>
      </c>
      <c r="D1643" s="32" t="s">
        <v>4235</v>
      </c>
      <c r="E1643" s="32" t="s">
        <v>4250</v>
      </c>
      <c r="F1643" s="32" t="s">
        <v>4253</v>
      </c>
      <c r="G1643" s="33" t="s">
        <v>101</v>
      </c>
      <c r="H1643" s="34">
        <v>0</v>
      </c>
      <c r="I1643" s="33" t="s">
        <v>41</v>
      </c>
      <c r="J1643" s="33" t="s">
        <v>42</v>
      </c>
      <c r="K1643" s="33" t="s">
        <v>1512</v>
      </c>
      <c r="L1643" s="33" t="s">
        <v>142</v>
      </c>
      <c r="M1643" s="33" t="s">
        <v>86</v>
      </c>
      <c r="N1643" s="33" t="s">
        <v>4043</v>
      </c>
      <c r="O1643" s="33" t="s">
        <v>638</v>
      </c>
      <c r="P1643" s="33" t="s">
        <v>48</v>
      </c>
      <c r="Q1643" s="33" t="s">
        <v>49</v>
      </c>
      <c r="R1643" s="35">
        <v>20</v>
      </c>
      <c r="S1643" s="35">
        <v>324.68</v>
      </c>
      <c r="T1643" s="36">
        <f t="shared" si="81"/>
        <v>6493.6</v>
      </c>
      <c r="U1643" s="37">
        <f t="shared" si="82"/>
        <v>7272.8320000000012</v>
      </c>
      <c r="V1643" s="38" t="s">
        <v>50</v>
      </c>
      <c r="W1643" s="33">
        <v>2016</v>
      </c>
      <c r="X1643" s="39" t="s">
        <v>50</v>
      </c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</row>
    <row r="1644" spans="1:102" ht="50.1" customHeight="1">
      <c r="A1644" s="30" t="s">
        <v>4254</v>
      </c>
      <c r="B1644" s="31" t="s">
        <v>35</v>
      </c>
      <c r="C1644" s="32" t="s">
        <v>4249</v>
      </c>
      <c r="D1644" s="32" t="s">
        <v>4235</v>
      </c>
      <c r="E1644" s="32" t="s">
        <v>4250</v>
      </c>
      <c r="F1644" s="32" t="s">
        <v>4255</v>
      </c>
      <c r="G1644" s="33" t="s">
        <v>101</v>
      </c>
      <c r="H1644" s="34">
        <v>0</v>
      </c>
      <c r="I1644" s="33" t="s">
        <v>41</v>
      </c>
      <c r="J1644" s="33" t="s">
        <v>42</v>
      </c>
      <c r="K1644" s="33" t="s">
        <v>1512</v>
      </c>
      <c r="L1644" s="33" t="s">
        <v>142</v>
      </c>
      <c r="M1644" s="33" t="s">
        <v>86</v>
      </c>
      <c r="N1644" s="33" t="s">
        <v>4043</v>
      </c>
      <c r="O1644" s="33" t="s">
        <v>638</v>
      </c>
      <c r="P1644" s="33" t="s">
        <v>48</v>
      </c>
      <c r="Q1644" s="33" t="s">
        <v>49</v>
      </c>
      <c r="R1644" s="35">
        <v>10</v>
      </c>
      <c r="S1644" s="35">
        <v>324.68</v>
      </c>
      <c r="T1644" s="36">
        <f t="shared" si="81"/>
        <v>3246.8</v>
      </c>
      <c r="U1644" s="37">
        <f t="shared" si="82"/>
        <v>3636.4160000000006</v>
      </c>
      <c r="V1644" s="38" t="s">
        <v>50</v>
      </c>
      <c r="W1644" s="33">
        <v>2016</v>
      </c>
      <c r="X1644" s="39" t="s">
        <v>50</v>
      </c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</row>
    <row r="1645" spans="1:102" ht="50.1" customHeight="1">
      <c r="A1645" s="30" t="s">
        <v>4256</v>
      </c>
      <c r="B1645" s="31" t="s">
        <v>35</v>
      </c>
      <c r="C1645" s="32" t="s">
        <v>4249</v>
      </c>
      <c r="D1645" s="32" t="s">
        <v>4235</v>
      </c>
      <c r="E1645" s="32" t="s">
        <v>4250</v>
      </c>
      <c r="F1645" s="32" t="s">
        <v>4257</v>
      </c>
      <c r="G1645" s="33" t="s">
        <v>101</v>
      </c>
      <c r="H1645" s="34">
        <v>0</v>
      </c>
      <c r="I1645" s="33" t="s">
        <v>41</v>
      </c>
      <c r="J1645" s="33" t="s">
        <v>42</v>
      </c>
      <c r="K1645" s="33" t="s">
        <v>1512</v>
      </c>
      <c r="L1645" s="33" t="s">
        <v>142</v>
      </c>
      <c r="M1645" s="33" t="s">
        <v>86</v>
      </c>
      <c r="N1645" s="33" t="s">
        <v>4043</v>
      </c>
      <c r="O1645" s="33" t="s">
        <v>638</v>
      </c>
      <c r="P1645" s="33" t="s">
        <v>48</v>
      </c>
      <c r="Q1645" s="33" t="s">
        <v>49</v>
      </c>
      <c r="R1645" s="35">
        <v>50</v>
      </c>
      <c r="S1645" s="35">
        <v>1623.38</v>
      </c>
      <c r="T1645" s="36">
        <f t="shared" si="81"/>
        <v>81169</v>
      </c>
      <c r="U1645" s="37">
        <f t="shared" si="82"/>
        <v>90909.280000000013</v>
      </c>
      <c r="V1645" s="38" t="s">
        <v>50</v>
      </c>
      <c r="W1645" s="33">
        <v>2016</v>
      </c>
      <c r="X1645" s="39" t="s">
        <v>50</v>
      </c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</row>
    <row r="1646" spans="1:102" ht="50.1" customHeight="1">
      <c r="A1646" s="30" t="s">
        <v>4258</v>
      </c>
      <c r="B1646" s="31" t="s">
        <v>35</v>
      </c>
      <c r="C1646" s="32" t="s">
        <v>4259</v>
      </c>
      <c r="D1646" s="32" t="s">
        <v>4235</v>
      </c>
      <c r="E1646" s="32" t="s">
        <v>4260</v>
      </c>
      <c r="F1646" s="32" t="s">
        <v>4261</v>
      </c>
      <c r="G1646" s="33" t="s">
        <v>101</v>
      </c>
      <c r="H1646" s="34">
        <v>0</v>
      </c>
      <c r="I1646" s="33" t="s">
        <v>41</v>
      </c>
      <c r="J1646" s="33" t="s">
        <v>42</v>
      </c>
      <c r="K1646" s="33" t="s">
        <v>1512</v>
      </c>
      <c r="L1646" s="33" t="s">
        <v>142</v>
      </c>
      <c r="M1646" s="33" t="s">
        <v>86</v>
      </c>
      <c r="N1646" s="33" t="s">
        <v>4043</v>
      </c>
      <c r="O1646" s="33" t="s">
        <v>638</v>
      </c>
      <c r="P1646" s="33" t="s">
        <v>48</v>
      </c>
      <c r="Q1646" s="33" t="s">
        <v>49</v>
      </c>
      <c r="R1646" s="35">
        <v>5</v>
      </c>
      <c r="S1646" s="35">
        <v>2435.0700000000002</v>
      </c>
      <c r="T1646" s="36">
        <f t="shared" si="81"/>
        <v>12175.35</v>
      </c>
      <c r="U1646" s="37">
        <f t="shared" si="82"/>
        <v>13636.392000000002</v>
      </c>
      <c r="V1646" s="38" t="s">
        <v>50</v>
      </c>
      <c r="W1646" s="33">
        <v>2016</v>
      </c>
      <c r="X1646" s="39" t="s">
        <v>50</v>
      </c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</row>
    <row r="1647" spans="1:102" ht="50.1" customHeight="1">
      <c r="A1647" s="30" t="s">
        <v>4262</v>
      </c>
      <c r="B1647" s="31" t="s">
        <v>35</v>
      </c>
      <c r="C1647" s="32" t="s">
        <v>4243</v>
      </c>
      <c r="D1647" s="32" t="s">
        <v>4235</v>
      </c>
      <c r="E1647" s="32" t="s">
        <v>4244</v>
      </c>
      <c r="F1647" s="32" t="s">
        <v>4263</v>
      </c>
      <c r="G1647" s="33" t="s">
        <v>101</v>
      </c>
      <c r="H1647" s="34">
        <v>0</v>
      </c>
      <c r="I1647" s="33" t="s">
        <v>41</v>
      </c>
      <c r="J1647" s="33" t="s">
        <v>42</v>
      </c>
      <c r="K1647" s="33" t="s">
        <v>1512</v>
      </c>
      <c r="L1647" s="33" t="s">
        <v>142</v>
      </c>
      <c r="M1647" s="33" t="s">
        <v>86</v>
      </c>
      <c r="N1647" s="33" t="s">
        <v>4043</v>
      </c>
      <c r="O1647" s="33" t="s">
        <v>638</v>
      </c>
      <c r="P1647" s="33" t="s">
        <v>48</v>
      </c>
      <c r="Q1647" s="33" t="s">
        <v>49</v>
      </c>
      <c r="R1647" s="35">
        <v>20</v>
      </c>
      <c r="S1647" s="35">
        <v>81.17</v>
      </c>
      <c r="T1647" s="36">
        <f t="shared" si="81"/>
        <v>1623.4</v>
      </c>
      <c r="U1647" s="37">
        <f t="shared" si="82"/>
        <v>1818.2080000000003</v>
      </c>
      <c r="V1647" s="38" t="s">
        <v>50</v>
      </c>
      <c r="W1647" s="33">
        <v>2016</v>
      </c>
      <c r="X1647" s="39" t="s">
        <v>50</v>
      </c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</row>
    <row r="1648" spans="1:102" ht="50.1" customHeight="1">
      <c r="A1648" s="30" t="s">
        <v>4264</v>
      </c>
      <c r="B1648" s="31" t="s">
        <v>35</v>
      </c>
      <c r="C1648" s="32" t="s">
        <v>4243</v>
      </c>
      <c r="D1648" s="32" t="s">
        <v>4235</v>
      </c>
      <c r="E1648" s="32" t="s">
        <v>4244</v>
      </c>
      <c r="F1648" s="32" t="s">
        <v>4265</v>
      </c>
      <c r="G1648" s="33" t="s">
        <v>101</v>
      </c>
      <c r="H1648" s="34">
        <v>0</v>
      </c>
      <c r="I1648" s="33" t="s">
        <v>41</v>
      </c>
      <c r="J1648" s="33" t="s">
        <v>42</v>
      </c>
      <c r="K1648" s="33" t="s">
        <v>1512</v>
      </c>
      <c r="L1648" s="33" t="s">
        <v>142</v>
      </c>
      <c r="M1648" s="33" t="s">
        <v>86</v>
      </c>
      <c r="N1648" s="33" t="s">
        <v>4043</v>
      </c>
      <c r="O1648" s="33" t="s">
        <v>638</v>
      </c>
      <c r="P1648" s="33" t="s">
        <v>48</v>
      </c>
      <c r="Q1648" s="33" t="s">
        <v>49</v>
      </c>
      <c r="R1648" s="35">
        <v>50</v>
      </c>
      <c r="S1648" s="35">
        <v>81.17</v>
      </c>
      <c r="T1648" s="36">
        <f t="shared" si="81"/>
        <v>4058.5</v>
      </c>
      <c r="U1648" s="37">
        <f t="shared" si="82"/>
        <v>4545.5200000000004</v>
      </c>
      <c r="V1648" s="38" t="s">
        <v>50</v>
      </c>
      <c r="W1648" s="33">
        <v>2016</v>
      </c>
      <c r="X1648" s="39" t="s">
        <v>50</v>
      </c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</row>
    <row r="1649" spans="1:102" ht="50.1" customHeight="1">
      <c r="A1649" s="30" t="s">
        <v>4266</v>
      </c>
      <c r="B1649" s="31" t="s">
        <v>35</v>
      </c>
      <c r="C1649" s="32" t="s">
        <v>4243</v>
      </c>
      <c r="D1649" s="32" t="s">
        <v>4235</v>
      </c>
      <c r="E1649" s="32" t="s">
        <v>4244</v>
      </c>
      <c r="F1649" s="32" t="s">
        <v>4267</v>
      </c>
      <c r="G1649" s="33" t="s">
        <v>101</v>
      </c>
      <c r="H1649" s="34">
        <v>0</v>
      </c>
      <c r="I1649" s="33" t="s">
        <v>41</v>
      </c>
      <c r="J1649" s="33" t="s">
        <v>42</v>
      </c>
      <c r="K1649" s="33" t="s">
        <v>1512</v>
      </c>
      <c r="L1649" s="33" t="s">
        <v>142</v>
      </c>
      <c r="M1649" s="33" t="s">
        <v>86</v>
      </c>
      <c r="N1649" s="33" t="s">
        <v>4043</v>
      </c>
      <c r="O1649" s="33" t="s">
        <v>638</v>
      </c>
      <c r="P1649" s="33" t="s">
        <v>48</v>
      </c>
      <c r="Q1649" s="33" t="s">
        <v>49</v>
      </c>
      <c r="R1649" s="35">
        <v>50</v>
      </c>
      <c r="S1649" s="35">
        <v>81.17</v>
      </c>
      <c r="T1649" s="36">
        <f t="shared" si="81"/>
        <v>4058.5</v>
      </c>
      <c r="U1649" s="37">
        <f t="shared" si="82"/>
        <v>4545.5200000000004</v>
      </c>
      <c r="V1649" s="38" t="s">
        <v>50</v>
      </c>
      <c r="W1649" s="33">
        <v>2016</v>
      </c>
      <c r="X1649" s="39" t="s">
        <v>50</v>
      </c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</row>
    <row r="1650" spans="1:102" ht="50.1" customHeight="1">
      <c r="A1650" s="30" t="s">
        <v>4268</v>
      </c>
      <c r="B1650" s="31" t="s">
        <v>35</v>
      </c>
      <c r="C1650" s="32" t="s">
        <v>4243</v>
      </c>
      <c r="D1650" s="32" t="s">
        <v>4235</v>
      </c>
      <c r="E1650" s="32" t="s">
        <v>4244</v>
      </c>
      <c r="F1650" s="32" t="s">
        <v>4269</v>
      </c>
      <c r="G1650" s="33" t="s">
        <v>101</v>
      </c>
      <c r="H1650" s="34">
        <v>0</v>
      </c>
      <c r="I1650" s="33" t="s">
        <v>41</v>
      </c>
      <c r="J1650" s="33" t="s">
        <v>42</v>
      </c>
      <c r="K1650" s="33" t="s">
        <v>1512</v>
      </c>
      <c r="L1650" s="33" t="s">
        <v>142</v>
      </c>
      <c r="M1650" s="33" t="s">
        <v>86</v>
      </c>
      <c r="N1650" s="33" t="s">
        <v>4043</v>
      </c>
      <c r="O1650" s="33" t="s">
        <v>638</v>
      </c>
      <c r="P1650" s="33" t="s">
        <v>48</v>
      </c>
      <c r="Q1650" s="33" t="s">
        <v>49</v>
      </c>
      <c r="R1650" s="35">
        <v>50</v>
      </c>
      <c r="S1650" s="35">
        <v>121.75</v>
      </c>
      <c r="T1650" s="36">
        <f t="shared" si="81"/>
        <v>6087.5</v>
      </c>
      <c r="U1650" s="37">
        <f t="shared" si="82"/>
        <v>6818.0000000000009</v>
      </c>
      <c r="V1650" s="38" t="s">
        <v>50</v>
      </c>
      <c r="W1650" s="33">
        <v>2016</v>
      </c>
      <c r="X1650" s="39" t="s">
        <v>50</v>
      </c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</row>
    <row r="1651" spans="1:102" ht="50.1" customHeight="1">
      <c r="A1651" s="30" t="s">
        <v>4270</v>
      </c>
      <c r="B1651" s="31" t="s">
        <v>35</v>
      </c>
      <c r="C1651" s="32" t="s">
        <v>4243</v>
      </c>
      <c r="D1651" s="32" t="s">
        <v>4235</v>
      </c>
      <c r="E1651" s="32" t="s">
        <v>4244</v>
      </c>
      <c r="F1651" s="32" t="s">
        <v>4271</v>
      </c>
      <c r="G1651" s="33" t="s">
        <v>101</v>
      </c>
      <c r="H1651" s="34">
        <v>0</v>
      </c>
      <c r="I1651" s="33" t="s">
        <v>41</v>
      </c>
      <c r="J1651" s="33" t="s">
        <v>42</v>
      </c>
      <c r="K1651" s="33" t="s">
        <v>1512</v>
      </c>
      <c r="L1651" s="33" t="s">
        <v>142</v>
      </c>
      <c r="M1651" s="33" t="s">
        <v>86</v>
      </c>
      <c r="N1651" s="33" t="s">
        <v>4043</v>
      </c>
      <c r="O1651" s="33" t="s">
        <v>638</v>
      </c>
      <c r="P1651" s="33" t="s">
        <v>48</v>
      </c>
      <c r="Q1651" s="33" t="s">
        <v>49</v>
      </c>
      <c r="R1651" s="35">
        <v>50</v>
      </c>
      <c r="S1651" s="35">
        <v>162.34</v>
      </c>
      <c r="T1651" s="36">
        <f t="shared" si="81"/>
        <v>8117</v>
      </c>
      <c r="U1651" s="37">
        <f t="shared" si="82"/>
        <v>9091.0400000000009</v>
      </c>
      <c r="V1651" s="38" t="s">
        <v>50</v>
      </c>
      <c r="W1651" s="33">
        <v>2016</v>
      </c>
      <c r="X1651" s="39" t="s">
        <v>50</v>
      </c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</row>
    <row r="1652" spans="1:102" ht="50.1" customHeight="1">
      <c r="A1652" s="30" t="s">
        <v>4272</v>
      </c>
      <c r="B1652" s="31" t="s">
        <v>35</v>
      </c>
      <c r="C1652" s="32" t="s">
        <v>4243</v>
      </c>
      <c r="D1652" s="32" t="s">
        <v>4235</v>
      </c>
      <c r="E1652" s="32" t="s">
        <v>4244</v>
      </c>
      <c r="F1652" s="32" t="s">
        <v>4273</v>
      </c>
      <c r="G1652" s="33" t="s">
        <v>101</v>
      </c>
      <c r="H1652" s="34">
        <v>0</v>
      </c>
      <c r="I1652" s="33" t="s">
        <v>41</v>
      </c>
      <c r="J1652" s="33" t="s">
        <v>42</v>
      </c>
      <c r="K1652" s="33" t="s">
        <v>1512</v>
      </c>
      <c r="L1652" s="33" t="s">
        <v>142</v>
      </c>
      <c r="M1652" s="33" t="s">
        <v>86</v>
      </c>
      <c r="N1652" s="33" t="s">
        <v>4043</v>
      </c>
      <c r="O1652" s="33" t="s">
        <v>638</v>
      </c>
      <c r="P1652" s="33" t="s">
        <v>48</v>
      </c>
      <c r="Q1652" s="33" t="s">
        <v>49</v>
      </c>
      <c r="R1652" s="35">
        <v>50</v>
      </c>
      <c r="S1652" s="35">
        <v>162.34</v>
      </c>
      <c r="T1652" s="36">
        <f t="shared" si="81"/>
        <v>8117</v>
      </c>
      <c r="U1652" s="37">
        <f t="shared" si="82"/>
        <v>9091.0400000000009</v>
      </c>
      <c r="V1652" s="38" t="s">
        <v>50</v>
      </c>
      <c r="W1652" s="33">
        <v>2016</v>
      </c>
      <c r="X1652" s="39" t="s">
        <v>50</v>
      </c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</row>
    <row r="1653" spans="1:102" ht="50.1" customHeight="1">
      <c r="A1653" s="30" t="s">
        <v>4274</v>
      </c>
      <c r="B1653" s="31" t="s">
        <v>35</v>
      </c>
      <c r="C1653" s="32" t="s">
        <v>4249</v>
      </c>
      <c r="D1653" s="32" t="s">
        <v>4235</v>
      </c>
      <c r="E1653" s="32" t="s">
        <v>4250</v>
      </c>
      <c r="F1653" s="32" t="s">
        <v>4275</v>
      </c>
      <c r="G1653" s="33" t="s">
        <v>101</v>
      </c>
      <c r="H1653" s="34">
        <v>0</v>
      </c>
      <c r="I1653" s="33" t="s">
        <v>41</v>
      </c>
      <c r="J1653" s="33" t="s">
        <v>42</v>
      </c>
      <c r="K1653" s="33" t="s">
        <v>1512</v>
      </c>
      <c r="L1653" s="33" t="s">
        <v>142</v>
      </c>
      <c r="M1653" s="33" t="s">
        <v>86</v>
      </c>
      <c r="N1653" s="33" t="s">
        <v>4043</v>
      </c>
      <c r="O1653" s="33" t="s">
        <v>638</v>
      </c>
      <c r="P1653" s="33" t="s">
        <v>48</v>
      </c>
      <c r="Q1653" s="33" t="s">
        <v>49</v>
      </c>
      <c r="R1653" s="35">
        <v>15</v>
      </c>
      <c r="S1653" s="35">
        <v>324.68</v>
      </c>
      <c r="T1653" s="36">
        <f t="shared" si="81"/>
        <v>4870.2</v>
      </c>
      <c r="U1653" s="37">
        <f t="shared" si="82"/>
        <v>5454.6240000000007</v>
      </c>
      <c r="V1653" s="38" t="s">
        <v>50</v>
      </c>
      <c r="W1653" s="33">
        <v>2016</v>
      </c>
      <c r="X1653" s="39" t="s">
        <v>50</v>
      </c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</row>
    <row r="1654" spans="1:102" ht="50.1" customHeight="1">
      <c r="A1654" s="30" t="s">
        <v>4276</v>
      </c>
      <c r="B1654" s="31" t="s">
        <v>35</v>
      </c>
      <c r="C1654" s="32" t="s">
        <v>4249</v>
      </c>
      <c r="D1654" s="32" t="s">
        <v>4235</v>
      </c>
      <c r="E1654" s="32" t="s">
        <v>4250</v>
      </c>
      <c r="F1654" s="32" t="s">
        <v>4277</v>
      </c>
      <c r="G1654" s="33" t="s">
        <v>101</v>
      </c>
      <c r="H1654" s="34">
        <v>0</v>
      </c>
      <c r="I1654" s="33" t="s">
        <v>41</v>
      </c>
      <c r="J1654" s="33" t="s">
        <v>42</v>
      </c>
      <c r="K1654" s="33" t="s">
        <v>1512</v>
      </c>
      <c r="L1654" s="33" t="s">
        <v>142</v>
      </c>
      <c r="M1654" s="33" t="s">
        <v>86</v>
      </c>
      <c r="N1654" s="33" t="s">
        <v>4043</v>
      </c>
      <c r="O1654" s="33" t="s">
        <v>638</v>
      </c>
      <c r="P1654" s="33" t="s">
        <v>48</v>
      </c>
      <c r="Q1654" s="33" t="s">
        <v>49</v>
      </c>
      <c r="R1654" s="35">
        <v>15</v>
      </c>
      <c r="S1654" s="35">
        <v>405.84</v>
      </c>
      <c r="T1654" s="36">
        <f t="shared" si="81"/>
        <v>6087.5999999999995</v>
      </c>
      <c r="U1654" s="37">
        <f t="shared" si="82"/>
        <v>6818.1120000000001</v>
      </c>
      <c r="V1654" s="38" t="s">
        <v>50</v>
      </c>
      <c r="W1654" s="33">
        <v>2016</v>
      </c>
      <c r="X1654" s="39" t="s">
        <v>50</v>
      </c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</row>
    <row r="1655" spans="1:102" ht="50.1" customHeight="1">
      <c r="A1655" s="30" t="s">
        <v>4278</v>
      </c>
      <c r="B1655" s="31" t="s">
        <v>35</v>
      </c>
      <c r="C1655" s="32" t="s">
        <v>4249</v>
      </c>
      <c r="D1655" s="32" t="s">
        <v>4235</v>
      </c>
      <c r="E1655" s="32" t="s">
        <v>4250</v>
      </c>
      <c r="F1655" s="32" t="s">
        <v>4279</v>
      </c>
      <c r="G1655" s="33" t="s">
        <v>101</v>
      </c>
      <c r="H1655" s="34">
        <v>0</v>
      </c>
      <c r="I1655" s="33" t="s">
        <v>41</v>
      </c>
      <c r="J1655" s="33" t="s">
        <v>42</v>
      </c>
      <c r="K1655" s="33" t="s">
        <v>1512</v>
      </c>
      <c r="L1655" s="33" t="s">
        <v>142</v>
      </c>
      <c r="M1655" s="33" t="s">
        <v>86</v>
      </c>
      <c r="N1655" s="33" t="s">
        <v>4043</v>
      </c>
      <c r="O1655" s="33" t="s">
        <v>638</v>
      </c>
      <c r="P1655" s="33" t="s">
        <v>48</v>
      </c>
      <c r="Q1655" s="33" t="s">
        <v>49</v>
      </c>
      <c r="R1655" s="35">
        <v>10</v>
      </c>
      <c r="S1655" s="35">
        <v>405.84</v>
      </c>
      <c r="T1655" s="36">
        <f t="shared" si="81"/>
        <v>4058.3999999999996</v>
      </c>
      <c r="U1655" s="37">
        <f t="shared" si="82"/>
        <v>4545.4080000000004</v>
      </c>
      <c r="V1655" s="38" t="s">
        <v>50</v>
      </c>
      <c r="W1655" s="33">
        <v>2016</v>
      </c>
      <c r="X1655" s="39" t="s">
        <v>50</v>
      </c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  <c r="CR1655" s="29"/>
      <c r="CS1655" s="29"/>
      <c r="CT1655" s="29"/>
      <c r="CU1655" s="29"/>
      <c r="CV1655" s="29"/>
      <c r="CW1655" s="29"/>
      <c r="CX1655" s="29"/>
    </row>
    <row r="1656" spans="1:102" ht="50.1" customHeight="1">
      <c r="A1656" s="30" t="s">
        <v>4280</v>
      </c>
      <c r="B1656" s="31" t="s">
        <v>35</v>
      </c>
      <c r="C1656" s="32" t="s">
        <v>4259</v>
      </c>
      <c r="D1656" s="32" t="s">
        <v>4235</v>
      </c>
      <c r="E1656" s="32" t="s">
        <v>4260</v>
      </c>
      <c r="F1656" s="32" t="s">
        <v>4281</v>
      </c>
      <c r="G1656" s="33" t="s">
        <v>101</v>
      </c>
      <c r="H1656" s="34">
        <v>0</v>
      </c>
      <c r="I1656" s="33" t="s">
        <v>41</v>
      </c>
      <c r="J1656" s="33" t="s">
        <v>42</v>
      </c>
      <c r="K1656" s="33" t="s">
        <v>1512</v>
      </c>
      <c r="L1656" s="33" t="s">
        <v>142</v>
      </c>
      <c r="M1656" s="33" t="s">
        <v>86</v>
      </c>
      <c r="N1656" s="33" t="s">
        <v>4043</v>
      </c>
      <c r="O1656" s="33" t="s">
        <v>638</v>
      </c>
      <c r="P1656" s="33" t="s">
        <v>48</v>
      </c>
      <c r="Q1656" s="33" t="s">
        <v>49</v>
      </c>
      <c r="R1656" s="35">
        <v>10</v>
      </c>
      <c r="S1656" s="35">
        <v>1217.53</v>
      </c>
      <c r="T1656" s="36">
        <f t="shared" si="81"/>
        <v>12175.3</v>
      </c>
      <c r="U1656" s="37">
        <f t="shared" si="82"/>
        <v>13636.336000000001</v>
      </c>
      <c r="V1656" s="38" t="s">
        <v>50</v>
      </c>
      <c r="W1656" s="33">
        <v>2016</v>
      </c>
      <c r="X1656" s="39" t="s">
        <v>50</v>
      </c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</row>
    <row r="1657" spans="1:102" ht="50.1" customHeight="1">
      <c r="A1657" s="30" t="s">
        <v>4282</v>
      </c>
      <c r="B1657" s="31" t="s">
        <v>35</v>
      </c>
      <c r="C1657" s="32" t="s">
        <v>4259</v>
      </c>
      <c r="D1657" s="32" t="s">
        <v>4235</v>
      </c>
      <c r="E1657" s="32" t="s">
        <v>4260</v>
      </c>
      <c r="F1657" s="32" t="s">
        <v>4283</v>
      </c>
      <c r="G1657" s="33" t="s">
        <v>101</v>
      </c>
      <c r="H1657" s="34">
        <v>0</v>
      </c>
      <c r="I1657" s="33" t="s">
        <v>41</v>
      </c>
      <c r="J1657" s="33" t="s">
        <v>42</v>
      </c>
      <c r="K1657" s="33" t="s">
        <v>1512</v>
      </c>
      <c r="L1657" s="33" t="s">
        <v>142</v>
      </c>
      <c r="M1657" s="33" t="s">
        <v>86</v>
      </c>
      <c r="N1657" s="33" t="s">
        <v>4043</v>
      </c>
      <c r="O1657" s="33" t="s">
        <v>638</v>
      </c>
      <c r="P1657" s="33" t="s">
        <v>48</v>
      </c>
      <c r="Q1657" s="33" t="s">
        <v>49</v>
      </c>
      <c r="R1657" s="35">
        <v>5</v>
      </c>
      <c r="S1657" s="35">
        <v>1623.38</v>
      </c>
      <c r="T1657" s="36">
        <v>0</v>
      </c>
      <c r="U1657" s="37">
        <f t="shared" si="82"/>
        <v>0</v>
      </c>
      <c r="V1657" s="38" t="s">
        <v>50</v>
      </c>
      <c r="W1657" s="33">
        <v>2016</v>
      </c>
      <c r="X1657" s="39">
        <v>11</v>
      </c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</row>
    <row r="1658" spans="1:102" s="147" customFormat="1" ht="50.1" customHeight="1">
      <c r="A1658" s="46" t="s">
        <v>4284</v>
      </c>
      <c r="B1658" s="31" t="s">
        <v>35</v>
      </c>
      <c r="C1658" s="47" t="s">
        <v>4259</v>
      </c>
      <c r="D1658" s="47" t="s">
        <v>4235</v>
      </c>
      <c r="E1658" s="47" t="s">
        <v>4260</v>
      </c>
      <c r="F1658" s="47" t="s">
        <v>4283</v>
      </c>
      <c r="G1658" s="33" t="s">
        <v>101</v>
      </c>
      <c r="H1658" s="31">
        <v>0</v>
      </c>
      <c r="I1658" s="33" t="s">
        <v>41</v>
      </c>
      <c r="J1658" s="33" t="s">
        <v>42</v>
      </c>
      <c r="K1658" s="31" t="s">
        <v>1514</v>
      </c>
      <c r="L1658" s="31" t="s">
        <v>142</v>
      </c>
      <c r="M1658" s="31" t="s">
        <v>86</v>
      </c>
      <c r="N1658" s="31" t="s">
        <v>4080</v>
      </c>
      <c r="O1658" s="73" t="s">
        <v>481</v>
      </c>
      <c r="P1658" s="33">
        <v>796</v>
      </c>
      <c r="Q1658" s="31" t="s">
        <v>49</v>
      </c>
      <c r="R1658" s="48">
        <v>5</v>
      </c>
      <c r="S1658" s="48">
        <v>1623.38</v>
      </c>
      <c r="T1658" s="49">
        <f t="shared" si="81"/>
        <v>8116.9000000000005</v>
      </c>
      <c r="U1658" s="49">
        <f t="shared" si="82"/>
        <v>9090.9280000000017</v>
      </c>
      <c r="V1658" s="70"/>
      <c r="W1658" s="33">
        <v>2016</v>
      </c>
      <c r="X1658" s="31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</row>
    <row r="1659" spans="1:102" ht="50.1" customHeight="1">
      <c r="A1659" s="30" t="s">
        <v>4285</v>
      </c>
      <c r="B1659" s="31" t="s">
        <v>35</v>
      </c>
      <c r="C1659" s="32" t="s">
        <v>4243</v>
      </c>
      <c r="D1659" s="32" t="s">
        <v>4235</v>
      </c>
      <c r="E1659" s="32" t="s">
        <v>4244</v>
      </c>
      <c r="F1659" s="32" t="s">
        <v>4286</v>
      </c>
      <c r="G1659" s="33" t="s">
        <v>101</v>
      </c>
      <c r="H1659" s="34">
        <v>0</v>
      </c>
      <c r="I1659" s="33" t="s">
        <v>41</v>
      </c>
      <c r="J1659" s="33" t="s">
        <v>42</v>
      </c>
      <c r="K1659" s="33" t="s">
        <v>1512</v>
      </c>
      <c r="L1659" s="33" t="s">
        <v>142</v>
      </c>
      <c r="M1659" s="33" t="s">
        <v>86</v>
      </c>
      <c r="N1659" s="33" t="s">
        <v>4043</v>
      </c>
      <c r="O1659" s="33" t="s">
        <v>638</v>
      </c>
      <c r="P1659" s="33" t="s">
        <v>48</v>
      </c>
      <c r="Q1659" s="33" t="s">
        <v>49</v>
      </c>
      <c r="R1659" s="35">
        <v>10</v>
      </c>
      <c r="S1659" s="35">
        <v>121.75</v>
      </c>
      <c r="T1659" s="36">
        <f t="shared" si="81"/>
        <v>1217.5</v>
      </c>
      <c r="U1659" s="37">
        <f t="shared" si="82"/>
        <v>1363.6000000000001</v>
      </c>
      <c r="V1659" s="38" t="s">
        <v>50</v>
      </c>
      <c r="W1659" s="33">
        <v>2016</v>
      </c>
      <c r="X1659" s="39" t="s">
        <v>50</v>
      </c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</row>
    <row r="1660" spans="1:102" ht="50.1" customHeight="1">
      <c r="A1660" s="30" t="s">
        <v>4287</v>
      </c>
      <c r="B1660" s="31" t="s">
        <v>35</v>
      </c>
      <c r="C1660" s="32" t="s">
        <v>4249</v>
      </c>
      <c r="D1660" s="32" t="s">
        <v>4235</v>
      </c>
      <c r="E1660" s="32" t="s">
        <v>4250</v>
      </c>
      <c r="F1660" s="32" t="s">
        <v>4288</v>
      </c>
      <c r="G1660" s="33" t="s">
        <v>101</v>
      </c>
      <c r="H1660" s="34">
        <v>0</v>
      </c>
      <c r="I1660" s="33" t="s">
        <v>41</v>
      </c>
      <c r="J1660" s="33" t="s">
        <v>42</v>
      </c>
      <c r="K1660" s="33" t="s">
        <v>1512</v>
      </c>
      <c r="L1660" s="33" t="s">
        <v>142</v>
      </c>
      <c r="M1660" s="33" t="s">
        <v>86</v>
      </c>
      <c r="N1660" s="33" t="s">
        <v>4043</v>
      </c>
      <c r="O1660" s="33" t="s">
        <v>638</v>
      </c>
      <c r="P1660" s="33" t="s">
        <v>48</v>
      </c>
      <c r="Q1660" s="33" t="s">
        <v>49</v>
      </c>
      <c r="R1660" s="35">
        <v>20</v>
      </c>
      <c r="S1660" s="35">
        <v>202.92</v>
      </c>
      <c r="T1660" s="36">
        <f t="shared" si="81"/>
        <v>4058.3999999999996</v>
      </c>
      <c r="U1660" s="37">
        <f t="shared" si="82"/>
        <v>4545.4080000000004</v>
      </c>
      <c r="V1660" s="38" t="s">
        <v>50</v>
      </c>
      <c r="W1660" s="33">
        <v>2016</v>
      </c>
      <c r="X1660" s="39" t="s">
        <v>50</v>
      </c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</row>
    <row r="1661" spans="1:102" ht="50.1" customHeight="1">
      <c r="A1661" s="30" t="s">
        <v>4289</v>
      </c>
      <c r="B1661" s="31" t="s">
        <v>35</v>
      </c>
      <c r="C1661" s="32" t="s">
        <v>4249</v>
      </c>
      <c r="D1661" s="32" t="s">
        <v>4235</v>
      </c>
      <c r="E1661" s="32" t="s">
        <v>4250</v>
      </c>
      <c r="F1661" s="32" t="s">
        <v>4290</v>
      </c>
      <c r="G1661" s="33" t="s">
        <v>101</v>
      </c>
      <c r="H1661" s="34">
        <v>0</v>
      </c>
      <c r="I1661" s="33" t="s">
        <v>41</v>
      </c>
      <c r="J1661" s="33" t="s">
        <v>42</v>
      </c>
      <c r="K1661" s="33" t="s">
        <v>1512</v>
      </c>
      <c r="L1661" s="33" t="s">
        <v>142</v>
      </c>
      <c r="M1661" s="33" t="s">
        <v>86</v>
      </c>
      <c r="N1661" s="33" t="s">
        <v>4043</v>
      </c>
      <c r="O1661" s="33" t="s">
        <v>638</v>
      </c>
      <c r="P1661" s="33" t="s">
        <v>48</v>
      </c>
      <c r="Q1661" s="33" t="s">
        <v>49</v>
      </c>
      <c r="R1661" s="35">
        <v>20</v>
      </c>
      <c r="S1661" s="35">
        <v>405.84</v>
      </c>
      <c r="T1661" s="36">
        <f t="shared" si="81"/>
        <v>8116.7999999999993</v>
      </c>
      <c r="U1661" s="37">
        <f t="shared" si="82"/>
        <v>9090.8160000000007</v>
      </c>
      <c r="V1661" s="38" t="s">
        <v>50</v>
      </c>
      <c r="W1661" s="33">
        <v>2016</v>
      </c>
      <c r="X1661" s="39" t="s">
        <v>50</v>
      </c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</row>
    <row r="1662" spans="1:102" ht="50.1" customHeight="1">
      <c r="A1662" s="30" t="s">
        <v>4291</v>
      </c>
      <c r="B1662" s="31" t="s">
        <v>35</v>
      </c>
      <c r="C1662" s="32" t="s">
        <v>4249</v>
      </c>
      <c r="D1662" s="32" t="s">
        <v>4235</v>
      </c>
      <c r="E1662" s="32" t="s">
        <v>4250</v>
      </c>
      <c r="F1662" s="32" t="s">
        <v>4292</v>
      </c>
      <c r="G1662" s="33" t="s">
        <v>101</v>
      </c>
      <c r="H1662" s="34">
        <v>0</v>
      </c>
      <c r="I1662" s="33" t="s">
        <v>41</v>
      </c>
      <c r="J1662" s="33" t="s">
        <v>42</v>
      </c>
      <c r="K1662" s="33" t="s">
        <v>1512</v>
      </c>
      <c r="L1662" s="33" t="s">
        <v>142</v>
      </c>
      <c r="M1662" s="33" t="s">
        <v>86</v>
      </c>
      <c r="N1662" s="33" t="s">
        <v>4043</v>
      </c>
      <c r="O1662" s="33" t="s">
        <v>638</v>
      </c>
      <c r="P1662" s="33" t="s">
        <v>48</v>
      </c>
      <c r="Q1662" s="33" t="s">
        <v>49</v>
      </c>
      <c r="R1662" s="35">
        <v>20</v>
      </c>
      <c r="S1662" s="35">
        <v>811.69</v>
      </c>
      <c r="T1662" s="36">
        <v>0</v>
      </c>
      <c r="U1662" s="37">
        <f t="shared" si="82"/>
        <v>0</v>
      </c>
      <c r="V1662" s="38" t="s">
        <v>50</v>
      </c>
      <c r="W1662" s="33">
        <v>2016</v>
      </c>
      <c r="X1662" s="39">
        <v>11</v>
      </c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</row>
    <row r="1663" spans="1:102" s="147" customFormat="1" ht="50.1" customHeight="1">
      <c r="A1663" s="46" t="s">
        <v>4293</v>
      </c>
      <c r="B1663" s="31" t="s">
        <v>35</v>
      </c>
      <c r="C1663" s="47" t="s">
        <v>4249</v>
      </c>
      <c r="D1663" s="47" t="s">
        <v>4235</v>
      </c>
      <c r="E1663" s="47" t="s">
        <v>4250</v>
      </c>
      <c r="F1663" s="47" t="s">
        <v>4292</v>
      </c>
      <c r="G1663" s="33" t="s">
        <v>101</v>
      </c>
      <c r="H1663" s="31">
        <v>0</v>
      </c>
      <c r="I1663" s="33" t="s">
        <v>41</v>
      </c>
      <c r="J1663" s="33" t="s">
        <v>42</v>
      </c>
      <c r="K1663" s="31" t="s">
        <v>1514</v>
      </c>
      <c r="L1663" s="31" t="s">
        <v>142</v>
      </c>
      <c r="M1663" s="31" t="s">
        <v>86</v>
      </c>
      <c r="N1663" s="31" t="s">
        <v>4080</v>
      </c>
      <c r="O1663" s="73" t="s">
        <v>481</v>
      </c>
      <c r="P1663" s="33">
        <v>796</v>
      </c>
      <c r="Q1663" s="31" t="s">
        <v>49</v>
      </c>
      <c r="R1663" s="48">
        <v>20</v>
      </c>
      <c r="S1663" s="48">
        <v>811.69</v>
      </c>
      <c r="T1663" s="49">
        <f t="shared" si="81"/>
        <v>16233.800000000001</v>
      </c>
      <c r="U1663" s="49">
        <f t="shared" si="82"/>
        <v>18181.856000000003</v>
      </c>
      <c r="V1663" s="70"/>
      <c r="W1663" s="33">
        <v>2016</v>
      </c>
      <c r="X1663" s="31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/>
      <c r="CU1663" s="29"/>
      <c r="CV1663" s="29"/>
      <c r="CW1663" s="29"/>
      <c r="CX1663" s="29"/>
    </row>
    <row r="1664" spans="1:102" ht="50.1" customHeight="1">
      <c r="A1664" s="30" t="s">
        <v>4294</v>
      </c>
      <c r="B1664" s="31" t="s">
        <v>35</v>
      </c>
      <c r="C1664" s="32" t="s">
        <v>4249</v>
      </c>
      <c r="D1664" s="32" t="s">
        <v>4235</v>
      </c>
      <c r="E1664" s="32" t="s">
        <v>4250</v>
      </c>
      <c r="F1664" s="32" t="s">
        <v>4295</v>
      </c>
      <c r="G1664" s="33" t="s">
        <v>101</v>
      </c>
      <c r="H1664" s="34">
        <v>0</v>
      </c>
      <c r="I1664" s="33" t="s">
        <v>41</v>
      </c>
      <c r="J1664" s="33" t="s">
        <v>42</v>
      </c>
      <c r="K1664" s="33" t="s">
        <v>1512</v>
      </c>
      <c r="L1664" s="33" t="s">
        <v>142</v>
      </c>
      <c r="M1664" s="33" t="s">
        <v>86</v>
      </c>
      <c r="N1664" s="33" t="s">
        <v>4043</v>
      </c>
      <c r="O1664" s="33" t="s">
        <v>638</v>
      </c>
      <c r="P1664" s="33" t="s">
        <v>48</v>
      </c>
      <c r="Q1664" s="33" t="s">
        <v>49</v>
      </c>
      <c r="R1664" s="35">
        <v>10</v>
      </c>
      <c r="S1664" s="35">
        <v>974.03</v>
      </c>
      <c r="T1664" s="36">
        <f t="shared" si="81"/>
        <v>9740.2999999999993</v>
      </c>
      <c r="U1664" s="37">
        <f t="shared" si="82"/>
        <v>10909.136</v>
      </c>
      <c r="V1664" s="38" t="s">
        <v>50</v>
      </c>
      <c r="W1664" s="33">
        <v>2016</v>
      </c>
      <c r="X1664" s="39" t="s">
        <v>50</v>
      </c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</row>
    <row r="1665" spans="1:102" ht="50.1" customHeight="1">
      <c r="A1665" s="30" t="s">
        <v>4296</v>
      </c>
      <c r="B1665" s="31" t="s">
        <v>35</v>
      </c>
      <c r="C1665" s="32" t="s">
        <v>4259</v>
      </c>
      <c r="D1665" s="32" t="s">
        <v>4235</v>
      </c>
      <c r="E1665" s="32" t="s">
        <v>4260</v>
      </c>
      <c r="F1665" s="32" t="s">
        <v>4297</v>
      </c>
      <c r="G1665" s="33" t="s">
        <v>101</v>
      </c>
      <c r="H1665" s="34">
        <v>0</v>
      </c>
      <c r="I1665" s="33" t="s">
        <v>41</v>
      </c>
      <c r="J1665" s="33" t="s">
        <v>42</v>
      </c>
      <c r="K1665" s="33" t="s">
        <v>1512</v>
      </c>
      <c r="L1665" s="33" t="s">
        <v>142</v>
      </c>
      <c r="M1665" s="33" t="s">
        <v>86</v>
      </c>
      <c r="N1665" s="33" t="s">
        <v>4043</v>
      </c>
      <c r="O1665" s="33" t="s">
        <v>638</v>
      </c>
      <c r="P1665" s="33" t="s">
        <v>48</v>
      </c>
      <c r="Q1665" s="33" t="s">
        <v>49</v>
      </c>
      <c r="R1665" s="35">
        <v>20</v>
      </c>
      <c r="S1665" s="35">
        <v>2029.22</v>
      </c>
      <c r="T1665" s="36">
        <v>0</v>
      </c>
      <c r="U1665" s="37">
        <f t="shared" si="82"/>
        <v>0</v>
      </c>
      <c r="V1665" s="38" t="s">
        <v>50</v>
      </c>
      <c r="W1665" s="33">
        <v>2016</v>
      </c>
      <c r="X1665" s="39">
        <v>11</v>
      </c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  <c r="CR1665" s="29"/>
      <c r="CS1665" s="29"/>
      <c r="CT1665" s="29"/>
      <c r="CU1665" s="29"/>
      <c r="CV1665" s="29"/>
      <c r="CW1665" s="29"/>
      <c r="CX1665" s="29"/>
    </row>
    <row r="1666" spans="1:102" s="147" customFormat="1" ht="50.1" customHeight="1">
      <c r="A1666" s="46" t="s">
        <v>4298</v>
      </c>
      <c r="B1666" s="31" t="s">
        <v>35</v>
      </c>
      <c r="C1666" s="47" t="s">
        <v>4259</v>
      </c>
      <c r="D1666" s="47" t="s">
        <v>4235</v>
      </c>
      <c r="E1666" s="47" t="s">
        <v>4260</v>
      </c>
      <c r="F1666" s="47" t="s">
        <v>4297</v>
      </c>
      <c r="G1666" s="33" t="s">
        <v>101</v>
      </c>
      <c r="H1666" s="31">
        <v>0</v>
      </c>
      <c r="I1666" s="33" t="s">
        <v>41</v>
      </c>
      <c r="J1666" s="33" t="s">
        <v>42</v>
      </c>
      <c r="K1666" s="31" t="s">
        <v>1514</v>
      </c>
      <c r="L1666" s="31" t="s">
        <v>142</v>
      </c>
      <c r="M1666" s="31" t="s">
        <v>86</v>
      </c>
      <c r="N1666" s="31" t="s">
        <v>4080</v>
      </c>
      <c r="O1666" s="73" t="s">
        <v>481</v>
      </c>
      <c r="P1666" s="33">
        <v>796</v>
      </c>
      <c r="Q1666" s="31" t="s">
        <v>49</v>
      </c>
      <c r="R1666" s="48">
        <v>20</v>
      </c>
      <c r="S1666" s="48">
        <v>2029.22</v>
      </c>
      <c r="T1666" s="49">
        <f t="shared" si="81"/>
        <v>40584.400000000001</v>
      </c>
      <c r="U1666" s="49">
        <f t="shared" si="82"/>
        <v>45454.528000000006</v>
      </c>
      <c r="V1666" s="70"/>
      <c r="W1666" s="33">
        <v>2016</v>
      </c>
      <c r="X1666" s="31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</row>
    <row r="1667" spans="1:102" ht="50.1" customHeight="1">
      <c r="A1667" s="30" t="s">
        <v>4299</v>
      </c>
      <c r="B1667" s="31" t="s">
        <v>35</v>
      </c>
      <c r="C1667" s="32" t="s">
        <v>4249</v>
      </c>
      <c r="D1667" s="32" t="s">
        <v>4235</v>
      </c>
      <c r="E1667" s="32" t="s">
        <v>4250</v>
      </c>
      <c r="F1667" s="32" t="s">
        <v>4300</v>
      </c>
      <c r="G1667" s="33" t="s">
        <v>101</v>
      </c>
      <c r="H1667" s="34">
        <v>0</v>
      </c>
      <c r="I1667" s="33" t="s">
        <v>41</v>
      </c>
      <c r="J1667" s="33" t="s">
        <v>42</v>
      </c>
      <c r="K1667" s="33" t="s">
        <v>1512</v>
      </c>
      <c r="L1667" s="33" t="s">
        <v>142</v>
      </c>
      <c r="M1667" s="33" t="s">
        <v>86</v>
      </c>
      <c r="N1667" s="33" t="s">
        <v>4043</v>
      </c>
      <c r="O1667" s="33" t="s">
        <v>638</v>
      </c>
      <c r="P1667" s="33" t="s">
        <v>48</v>
      </c>
      <c r="Q1667" s="33" t="s">
        <v>49</v>
      </c>
      <c r="R1667" s="35">
        <v>20</v>
      </c>
      <c r="S1667" s="35">
        <v>162.34</v>
      </c>
      <c r="T1667" s="36">
        <f t="shared" si="81"/>
        <v>3246.8</v>
      </c>
      <c r="U1667" s="37">
        <f t="shared" si="82"/>
        <v>3636.4160000000006</v>
      </c>
      <c r="V1667" s="38" t="s">
        <v>50</v>
      </c>
      <c r="W1667" s="33">
        <v>2016</v>
      </c>
      <c r="X1667" s="39" t="s">
        <v>50</v>
      </c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</row>
    <row r="1668" spans="1:102" ht="50.1" customHeight="1">
      <c r="A1668" s="30" t="s">
        <v>4301</v>
      </c>
      <c r="B1668" s="31" t="s">
        <v>35</v>
      </c>
      <c r="C1668" s="32" t="s">
        <v>4249</v>
      </c>
      <c r="D1668" s="32" t="s">
        <v>4235</v>
      </c>
      <c r="E1668" s="32" t="s">
        <v>4250</v>
      </c>
      <c r="F1668" s="32" t="s">
        <v>4302</v>
      </c>
      <c r="G1668" s="33" t="s">
        <v>101</v>
      </c>
      <c r="H1668" s="34">
        <v>0</v>
      </c>
      <c r="I1668" s="33" t="s">
        <v>41</v>
      </c>
      <c r="J1668" s="33" t="s">
        <v>42</v>
      </c>
      <c r="K1668" s="33" t="s">
        <v>1512</v>
      </c>
      <c r="L1668" s="33" t="s">
        <v>142</v>
      </c>
      <c r="M1668" s="33" t="s">
        <v>86</v>
      </c>
      <c r="N1668" s="33" t="s">
        <v>4043</v>
      </c>
      <c r="O1668" s="33" t="s">
        <v>638</v>
      </c>
      <c r="P1668" s="33" t="s">
        <v>48</v>
      </c>
      <c r="Q1668" s="33" t="s">
        <v>49</v>
      </c>
      <c r="R1668" s="35">
        <v>20</v>
      </c>
      <c r="S1668" s="35">
        <v>178.57</v>
      </c>
      <c r="T1668" s="36">
        <v>0</v>
      </c>
      <c r="U1668" s="37">
        <f t="shared" si="82"/>
        <v>0</v>
      </c>
      <c r="V1668" s="38" t="s">
        <v>50</v>
      </c>
      <c r="W1668" s="33">
        <v>2016</v>
      </c>
      <c r="X1668" s="39">
        <v>11</v>
      </c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</row>
    <row r="1669" spans="1:102" s="147" customFormat="1" ht="50.1" customHeight="1">
      <c r="A1669" s="46" t="s">
        <v>4303</v>
      </c>
      <c r="B1669" s="31" t="s">
        <v>35</v>
      </c>
      <c r="C1669" s="47" t="s">
        <v>4249</v>
      </c>
      <c r="D1669" s="47" t="s">
        <v>4235</v>
      </c>
      <c r="E1669" s="47" t="s">
        <v>4250</v>
      </c>
      <c r="F1669" s="47" t="s">
        <v>4304</v>
      </c>
      <c r="G1669" s="33" t="s">
        <v>101</v>
      </c>
      <c r="H1669" s="31">
        <v>0</v>
      </c>
      <c r="I1669" s="33" t="s">
        <v>41</v>
      </c>
      <c r="J1669" s="33" t="s">
        <v>42</v>
      </c>
      <c r="K1669" s="31" t="s">
        <v>1514</v>
      </c>
      <c r="L1669" s="31" t="s">
        <v>142</v>
      </c>
      <c r="M1669" s="31" t="s">
        <v>86</v>
      </c>
      <c r="N1669" s="31" t="s">
        <v>4080</v>
      </c>
      <c r="O1669" s="73" t="s">
        <v>481</v>
      </c>
      <c r="P1669" s="33">
        <v>796</v>
      </c>
      <c r="Q1669" s="31" t="s">
        <v>49</v>
      </c>
      <c r="R1669" s="48">
        <v>20</v>
      </c>
      <c r="S1669" s="48">
        <v>178.57</v>
      </c>
      <c r="T1669" s="49">
        <f>R1669*S1669</f>
        <v>3571.3999999999996</v>
      </c>
      <c r="U1669" s="49">
        <f>T1669*1.12</f>
        <v>3999.9679999999998</v>
      </c>
      <c r="V1669" s="70"/>
      <c r="W1669" s="33">
        <v>2016</v>
      </c>
      <c r="X1669" s="31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</row>
    <row r="1670" spans="1:102" ht="50.1" customHeight="1">
      <c r="A1670" s="30" t="s">
        <v>4305</v>
      </c>
      <c r="B1670" s="31" t="s">
        <v>35</v>
      </c>
      <c r="C1670" s="32" t="s">
        <v>4249</v>
      </c>
      <c r="D1670" s="32" t="s">
        <v>4235</v>
      </c>
      <c r="E1670" s="32" t="s">
        <v>4250</v>
      </c>
      <c r="F1670" s="32" t="s">
        <v>4306</v>
      </c>
      <c r="G1670" s="33" t="s">
        <v>101</v>
      </c>
      <c r="H1670" s="34">
        <v>0</v>
      </c>
      <c r="I1670" s="33" t="s">
        <v>41</v>
      </c>
      <c r="J1670" s="33" t="s">
        <v>42</v>
      </c>
      <c r="K1670" s="33" t="s">
        <v>1512</v>
      </c>
      <c r="L1670" s="33" t="s">
        <v>142</v>
      </c>
      <c r="M1670" s="33" t="s">
        <v>86</v>
      </c>
      <c r="N1670" s="33" t="s">
        <v>4043</v>
      </c>
      <c r="O1670" s="33" t="s">
        <v>638</v>
      </c>
      <c r="P1670" s="33" t="s">
        <v>48</v>
      </c>
      <c r="Q1670" s="33" t="s">
        <v>49</v>
      </c>
      <c r="R1670" s="35">
        <v>20</v>
      </c>
      <c r="S1670" s="35">
        <v>259.74</v>
      </c>
      <c r="T1670" s="36">
        <v>0</v>
      </c>
      <c r="U1670" s="37">
        <f>T1670*1.12</f>
        <v>0</v>
      </c>
      <c r="V1670" s="38" t="s">
        <v>50</v>
      </c>
      <c r="W1670" s="33">
        <v>2016</v>
      </c>
      <c r="X1670" s="39">
        <v>11</v>
      </c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</row>
    <row r="1671" spans="1:102" s="147" customFormat="1" ht="50.1" customHeight="1">
      <c r="A1671" s="46" t="s">
        <v>4307</v>
      </c>
      <c r="B1671" s="31" t="s">
        <v>35</v>
      </c>
      <c r="C1671" s="47" t="s">
        <v>4249</v>
      </c>
      <c r="D1671" s="47" t="s">
        <v>4235</v>
      </c>
      <c r="E1671" s="47" t="s">
        <v>4250</v>
      </c>
      <c r="F1671" s="47" t="s">
        <v>4308</v>
      </c>
      <c r="G1671" s="33" t="s">
        <v>101</v>
      </c>
      <c r="H1671" s="31">
        <v>0</v>
      </c>
      <c r="I1671" s="33" t="s">
        <v>41</v>
      </c>
      <c r="J1671" s="33" t="s">
        <v>42</v>
      </c>
      <c r="K1671" s="31" t="s">
        <v>1514</v>
      </c>
      <c r="L1671" s="31" t="s">
        <v>142</v>
      </c>
      <c r="M1671" s="31" t="s">
        <v>86</v>
      </c>
      <c r="N1671" s="31" t="s">
        <v>4080</v>
      </c>
      <c r="O1671" s="73" t="s">
        <v>481</v>
      </c>
      <c r="P1671" s="33">
        <v>796</v>
      </c>
      <c r="Q1671" s="31" t="s">
        <v>49</v>
      </c>
      <c r="R1671" s="48">
        <v>20</v>
      </c>
      <c r="S1671" s="48">
        <v>259.74</v>
      </c>
      <c r="T1671" s="49">
        <f t="shared" si="81"/>
        <v>5194.8</v>
      </c>
      <c r="U1671" s="49">
        <f t="shared" si="82"/>
        <v>5818.1760000000004</v>
      </c>
      <c r="V1671" s="70"/>
      <c r="W1671" s="33">
        <v>2016</v>
      </c>
      <c r="X1671" s="31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</row>
    <row r="1672" spans="1:102" ht="50.1" customHeight="1">
      <c r="A1672" s="30" t="s">
        <v>4309</v>
      </c>
      <c r="B1672" s="31" t="s">
        <v>35</v>
      </c>
      <c r="C1672" s="32" t="s">
        <v>4249</v>
      </c>
      <c r="D1672" s="32" t="s">
        <v>4235</v>
      </c>
      <c r="E1672" s="32" t="s">
        <v>4250</v>
      </c>
      <c r="F1672" s="32" t="s">
        <v>4310</v>
      </c>
      <c r="G1672" s="33" t="s">
        <v>101</v>
      </c>
      <c r="H1672" s="34">
        <v>0</v>
      </c>
      <c r="I1672" s="33" t="s">
        <v>41</v>
      </c>
      <c r="J1672" s="33" t="s">
        <v>42</v>
      </c>
      <c r="K1672" s="33" t="s">
        <v>1512</v>
      </c>
      <c r="L1672" s="33" t="s">
        <v>142</v>
      </c>
      <c r="M1672" s="33" t="s">
        <v>86</v>
      </c>
      <c r="N1672" s="33" t="s">
        <v>4043</v>
      </c>
      <c r="O1672" s="33" t="s">
        <v>638</v>
      </c>
      <c r="P1672" s="33" t="s">
        <v>48</v>
      </c>
      <c r="Q1672" s="33" t="s">
        <v>49</v>
      </c>
      <c r="R1672" s="35">
        <v>10</v>
      </c>
      <c r="S1672" s="35">
        <v>811.69</v>
      </c>
      <c r="T1672" s="36">
        <f t="shared" si="81"/>
        <v>8116.9000000000005</v>
      </c>
      <c r="U1672" s="37">
        <f t="shared" si="82"/>
        <v>9090.9280000000017</v>
      </c>
      <c r="V1672" s="38" t="s">
        <v>50</v>
      </c>
      <c r="W1672" s="33">
        <v>2016</v>
      </c>
      <c r="X1672" s="39" t="s">
        <v>50</v>
      </c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</row>
    <row r="1673" spans="1:102" ht="50.1" customHeight="1">
      <c r="A1673" s="30" t="s">
        <v>4311</v>
      </c>
      <c r="B1673" s="31" t="s">
        <v>35</v>
      </c>
      <c r="C1673" s="32" t="s">
        <v>4249</v>
      </c>
      <c r="D1673" s="32" t="s">
        <v>4235</v>
      </c>
      <c r="E1673" s="32" t="s">
        <v>4250</v>
      </c>
      <c r="F1673" s="32" t="s">
        <v>4312</v>
      </c>
      <c r="G1673" s="33" t="s">
        <v>101</v>
      </c>
      <c r="H1673" s="34">
        <v>0</v>
      </c>
      <c r="I1673" s="33" t="s">
        <v>41</v>
      </c>
      <c r="J1673" s="33" t="s">
        <v>42</v>
      </c>
      <c r="K1673" s="33" t="s">
        <v>1512</v>
      </c>
      <c r="L1673" s="33" t="s">
        <v>142</v>
      </c>
      <c r="M1673" s="33" t="s">
        <v>86</v>
      </c>
      <c r="N1673" s="33" t="s">
        <v>4043</v>
      </c>
      <c r="O1673" s="33" t="s">
        <v>638</v>
      </c>
      <c r="P1673" s="33" t="s">
        <v>48</v>
      </c>
      <c r="Q1673" s="33" t="s">
        <v>49</v>
      </c>
      <c r="R1673" s="35">
        <v>10</v>
      </c>
      <c r="S1673" s="35">
        <v>340.91</v>
      </c>
      <c r="T1673" s="36">
        <f t="shared" si="81"/>
        <v>3409.1000000000004</v>
      </c>
      <c r="U1673" s="37">
        <f t="shared" si="82"/>
        <v>3818.1920000000009</v>
      </c>
      <c r="V1673" s="38" t="s">
        <v>50</v>
      </c>
      <c r="W1673" s="33">
        <v>2016</v>
      </c>
      <c r="X1673" s="39" t="s">
        <v>50</v>
      </c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</row>
    <row r="1674" spans="1:102" ht="50.1" customHeight="1">
      <c r="A1674" s="30" t="s">
        <v>4313</v>
      </c>
      <c r="B1674" s="31" t="s">
        <v>35</v>
      </c>
      <c r="C1674" s="32" t="s">
        <v>4249</v>
      </c>
      <c r="D1674" s="32" t="s">
        <v>4235</v>
      </c>
      <c r="E1674" s="32" t="s">
        <v>4250</v>
      </c>
      <c r="F1674" s="32" t="s">
        <v>4314</v>
      </c>
      <c r="G1674" s="33" t="s">
        <v>101</v>
      </c>
      <c r="H1674" s="34">
        <v>0</v>
      </c>
      <c r="I1674" s="33" t="s">
        <v>41</v>
      </c>
      <c r="J1674" s="33" t="s">
        <v>42</v>
      </c>
      <c r="K1674" s="33" t="s">
        <v>1512</v>
      </c>
      <c r="L1674" s="33" t="s">
        <v>142</v>
      </c>
      <c r="M1674" s="33" t="s">
        <v>86</v>
      </c>
      <c r="N1674" s="33" t="s">
        <v>4043</v>
      </c>
      <c r="O1674" s="33" t="s">
        <v>638</v>
      </c>
      <c r="P1674" s="33" t="s">
        <v>48</v>
      </c>
      <c r="Q1674" s="33" t="s">
        <v>49</v>
      </c>
      <c r="R1674" s="35">
        <v>5</v>
      </c>
      <c r="S1674" s="35">
        <v>892.86</v>
      </c>
      <c r="T1674" s="36">
        <f t="shared" si="81"/>
        <v>4464.3</v>
      </c>
      <c r="U1674" s="37">
        <f t="shared" si="82"/>
        <v>5000.0160000000005</v>
      </c>
      <c r="V1674" s="38" t="s">
        <v>50</v>
      </c>
      <c r="W1674" s="33">
        <v>2016</v>
      </c>
      <c r="X1674" s="39" t="s">
        <v>50</v>
      </c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</row>
    <row r="1675" spans="1:102" ht="50.1" customHeight="1">
      <c r="A1675" s="30" t="s">
        <v>4315</v>
      </c>
      <c r="B1675" s="31" t="s">
        <v>35</v>
      </c>
      <c r="C1675" s="32" t="s">
        <v>4249</v>
      </c>
      <c r="D1675" s="32" t="s">
        <v>4235</v>
      </c>
      <c r="E1675" s="32" t="s">
        <v>4250</v>
      </c>
      <c r="F1675" s="32" t="s">
        <v>4316</v>
      </c>
      <c r="G1675" s="33" t="s">
        <v>101</v>
      </c>
      <c r="H1675" s="34">
        <v>0</v>
      </c>
      <c r="I1675" s="33" t="s">
        <v>41</v>
      </c>
      <c r="J1675" s="33" t="s">
        <v>42</v>
      </c>
      <c r="K1675" s="33" t="s">
        <v>1512</v>
      </c>
      <c r="L1675" s="33" t="s">
        <v>142</v>
      </c>
      <c r="M1675" s="33" t="s">
        <v>86</v>
      </c>
      <c r="N1675" s="33" t="s">
        <v>4043</v>
      </c>
      <c r="O1675" s="33" t="s">
        <v>638</v>
      </c>
      <c r="P1675" s="33" t="s">
        <v>48</v>
      </c>
      <c r="Q1675" s="33" t="s">
        <v>49</v>
      </c>
      <c r="R1675" s="35">
        <v>5</v>
      </c>
      <c r="S1675" s="35">
        <v>974.03</v>
      </c>
      <c r="T1675" s="36">
        <f t="shared" si="81"/>
        <v>4870.1499999999996</v>
      </c>
      <c r="U1675" s="37">
        <f t="shared" si="82"/>
        <v>5454.5680000000002</v>
      </c>
      <c r="V1675" s="38" t="s">
        <v>50</v>
      </c>
      <c r="W1675" s="33">
        <v>2016</v>
      </c>
      <c r="X1675" s="39" t="s">
        <v>50</v>
      </c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</row>
    <row r="1676" spans="1:102" ht="50.1" customHeight="1">
      <c r="A1676" s="30" t="s">
        <v>4317</v>
      </c>
      <c r="B1676" s="31" t="s">
        <v>35</v>
      </c>
      <c r="C1676" s="32" t="s">
        <v>4318</v>
      </c>
      <c r="D1676" s="32" t="s">
        <v>4235</v>
      </c>
      <c r="E1676" s="32" t="s">
        <v>4319</v>
      </c>
      <c r="F1676" s="32" t="s">
        <v>4320</v>
      </c>
      <c r="G1676" s="33" t="s">
        <v>101</v>
      </c>
      <c r="H1676" s="34">
        <v>0</v>
      </c>
      <c r="I1676" s="33" t="s">
        <v>41</v>
      </c>
      <c r="J1676" s="33" t="s">
        <v>42</v>
      </c>
      <c r="K1676" s="33" t="s">
        <v>1512</v>
      </c>
      <c r="L1676" s="33" t="s">
        <v>142</v>
      </c>
      <c r="M1676" s="33" t="s">
        <v>86</v>
      </c>
      <c r="N1676" s="33" t="s">
        <v>4043</v>
      </c>
      <c r="O1676" s="33" t="s">
        <v>638</v>
      </c>
      <c r="P1676" s="33" t="s">
        <v>48</v>
      </c>
      <c r="Q1676" s="33" t="s">
        <v>49</v>
      </c>
      <c r="R1676" s="35">
        <v>10</v>
      </c>
      <c r="S1676" s="35">
        <v>170.46</v>
      </c>
      <c r="T1676" s="36">
        <f t="shared" si="81"/>
        <v>1704.6000000000001</v>
      </c>
      <c r="U1676" s="37">
        <f t="shared" si="82"/>
        <v>1909.1520000000003</v>
      </c>
      <c r="V1676" s="38" t="s">
        <v>50</v>
      </c>
      <c r="W1676" s="33">
        <v>2016</v>
      </c>
      <c r="X1676" s="39" t="s">
        <v>50</v>
      </c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</row>
    <row r="1677" spans="1:102" ht="50.1" customHeight="1">
      <c r="A1677" s="30" t="s">
        <v>4321</v>
      </c>
      <c r="B1677" s="31" t="s">
        <v>35</v>
      </c>
      <c r="C1677" s="32" t="s">
        <v>4318</v>
      </c>
      <c r="D1677" s="32" t="s">
        <v>4235</v>
      </c>
      <c r="E1677" s="32" t="s">
        <v>4319</v>
      </c>
      <c r="F1677" s="32" t="s">
        <v>4322</v>
      </c>
      <c r="G1677" s="33" t="s">
        <v>101</v>
      </c>
      <c r="H1677" s="34">
        <v>0</v>
      </c>
      <c r="I1677" s="33" t="s">
        <v>41</v>
      </c>
      <c r="J1677" s="33" t="s">
        <v>42</v>
      </c>
      <c r="K1677" s="33" t="s">
        <v>1512</v>
      </c>
      <c r="L1677" s="33" t="s">
        <v>142</v>
      </c>
      <c r="M1677" s="33" t="s">
        <v>86</v>
      </c>
      <c r="N1677" s="33" t="s">
        <v>4043</v>
      </c>
      <c r="O1677" s="33" t="s">
        <v>638</v>
      </c>
      <c r="P1677" s="33" t="s">
        <v>48</v>
      </c>
      <c r="Q1677" s="33" t="s">
        <v>49</v>
      </c>
      <c r="R1677" s="35">
        <v>10</v>
      </c>
      <c r="S1677" s="35">
        <v>227.27</v>
      </c>
      <c r="T1677" s="36">
        <f t="shared" si="81"/>
        <v>2272.7000000000003</v>
      </c>
      <c r="U1677" s="37">
        <f t="shared" si="82"/>
        <v>2545.4240000000004</v>
      </c>
      <c r="V1677" s="38" t="s">
        <v>50</v>
      </c>
      <c r="W1677" s="33">
        <v>2016</v>
      </c>
      <c r="X1677" s="39" t="s">
        <v>50</v>
      </c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</row>
    <row r="1678" spans="1:102" ht="50.1" customHeight="1">
      <c r="A1678" s="30" t="s">
        <v>4323</v>
      </c>
      <c r="B1678" s="31" t="s">
        <v>35</v>
      </c>
      <c r="C1678" s="32" t="s">
        <v>4324</v>
      </c>
      <c r="D1678" s="32" t="s">
        <v>4235</v>
      </c>
      <c r="E1678" s="32" t="s">
        <v>4325</v>
      </c>
      <c r="F1678" s="32" t="s">
        <v>4326</v>
      </c>
      <c r="G1678" s="33" t="s">
        <v>101</v>
      </c>
      <c r="H1678" s="34">
        <v>0</v>
      </c>
      <c r="I1678" s="33" t="s">
        <v>41</v>
      </c>
      <c r="J1678" s="33" t="s">
        <v>42</v>
      </c>
      <c r="K1678" s="33" t="s">
        <v>1512</v>
      </c>
      <c r="L1678" s="33" t="s">
        <v>142</v>
      </c>
      <c r="M1678" s="33" t="s">
        <v>86</v>
      </c>
      <c r="N1678" s="33" t="s">
        <v>4043</v>
      </c>
      <c r="O1678" s="33" t="s">
        <v>638</v>
      </c>
      <c r="P1678" s="33" t="s">
        <v>48</v>
      </c>
      <c r="Q1678" s="33" t="s">
        <v>49</v>
      </c>
      <c r="R1678" s="35">
        <v>10</v>
      </c>
      <c r="S1678" s="35">
        <v>2029.22</v>
      </c>
      <c r="T1678" s="36">
        <f t="shared" si="81"/>
        <v>20292.2</v>
      </c>
      <c r="U1678" s="37">
        <f t="shared" si="82"/>
        <v>22727.264000000003</v>
      </c>
      <c r="V1678" s="38" t="s">
        <v>50</v>
      </c>
      <c r="W1678" s="33">
        <v>2016</v>
      </c>
      <c r="X1678" s="39" t="s">
        <v>50</v>
      </c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</row>
    <row r="1679" spans="1:102" ht="50.1" customHeight="1">
      <c r="A1679" s="30" t="s">
        <v>4327</v>
      </c>
      <c r="B1679" s="31" t="s">
        <v>35</v>
      </c>
      <c r="C1679" s="32" t="s">
        <v>4328</v>
      </c>
      <c r="D1679" s="32" t="s">
        <v>4235</v>
      </c>
      <c r="E1679" s="32" t="s">
        <v>4329</v>
      </c>
      <c r="F1679" s="32" t="s">
        <v>4330</v>
      </c>
      <c r="G1679" s="33" t="s">
        <v>101</v>
      </c>
      <c r="H1679" s="34">
        <v>0</v>
      </c>
      <c r="I1679" s="33" t="s">
        <v>41</v>
      </c>
      <c r="J1679" s="33" t="s">
        <v>42</v>
      </c>
      <c r="K1679" s="33" t="s">
        <v>1512</v>
      </c>
      <c r="L1679" s="33" t="s">
        <v>142</v>
      </c>
      <c r="M1679" s="33" t="s">
        <v>86</v>
      </c>
      <c r="N1679" s="33" t="s">
        <v>4043</v>
      </c>
      <c r="O1679" s="33" t="s">
        <v>638</v>
      </c>
      <c r="P1679" s="33" t="s">
        <v>48</v>
      </c>
      <c r="Q1679" s="33" t="s">
        <v>49</v>
      </c>
      <c r="R1679" s="35">
        <v>10</v>
      </c>
      <c r="S1679" s="35">
        <v>129.87</v>
      </c>
      <c r="T1679" s="36">
        <f t="shared" si="81"/>
        <v>1298.7</v>
      </c>
      <c r="U1679" s="37">
        <f t="shared" si="82"/>
        <v>1454.5440000000001</v>
      </c>
      <c r="V1679" s="38" t="s">
        <v>50</v>
      </c>
      <c r="W1679" s="33">
        <v>2016</v>
      </c>
      <c r="X1679" s="39" t="s">
        <v>50</v>
      </c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</row>
    <row r="1680" spans="1:102" ht="50.1" customHeight="1">
      <c r="A1680" s="30" t="s">
        <v>4331</v>
      </c>
      <c r="B1680" s="31" t="s">
        <v>35</v>
      </c>
      <c r="C1680" s="32" t="s">
        <v>4328</v>
      </c>
      <c r="D1680" s="32" t="s">
        <v>4235</v>
      </c>
      <c r="E1680" s="32" t="s">
        <v>4329</v>
      </c>
      <c r="F1680" s="32" t="s">
        <v>4332</v>
      </c>
      <c r="G1680" s="33" t="s">
        <v>101</v>
      </c>
      <c r="H1680" s="34">
        <v>0</v>
      </c>
      <c r="I1680" s="33" t="s">
        <v>41</v>
      </c>
      <c r="J1680" s="33" t="s">
        <v>42</v>
      </c>
      <c r="K1680" s="33" t="s">
        <v>1512</v>
      </c>
      <c r="L1680" s="33" t="s">
        <v>142</v>
      </c>
      <c r="M1680" s="33" t="s">
        <v>86</v>
      </c>
      <c r="N1680" s="33" t="s">
        <v>4043</v>
      </c>
      <c r="O1680" s="33" t="s">
        <v>638</v>
      </c>
      <c r="P1680" s="33" t="s">
        <v>48</v>
      </c>
      <c r="Q1680" s="33" t="s">
        <v>49</v>
      </c>
      <c r="R1680" s="35">
        <v>10</v>
      </c>
      <c r="S1680" s="35">
        <v>178.57</v>
      </c>
      <c r="T1680" s="36">
        <f t="shared" si="81"/>
        <v>1785.6999999999998</v>
      </c>
      <c r="U1680" s="37">
        <f t="shared" si="82"/>
        <v>1999.9839999999999</v>
      </c>
      <c r="V1680" s="38" t="s">
        <v>50</v>
      </c>
      <c r="W1680" s="33">
        <v>2016</v>
      </c>
      <c r="X1680" s="39" t="s">
        <v>50</v>
      </c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</row>
    <row r="1681" spans="1:102" ht="50.1" customHeight="1">
      <c r="A1681" s="30" t="s">
        <v>4333</v>
      </c>
      <c r="B1681" s="31" t="s">
        <v>35</v>
      </c>
      <c r="C1681" s="32" t="s">
        <v>4328</v>
      </c>
      <c r="D1681" s="32" t="s">
        <v>4235</v>
      </c>
      <c r="E1681" s="32" t="s">
        <v>4329</v>
      </c>
      <c r="F1681" s="32" t="s">
        <v>4334</v>
      </c>
      <c r="G1681" s="33" t="s">
        <v>101</v>
      </c>
      <c r="H1681" s="34">
        <v>0</v>
      </c>
      <c r="I1681" s="33" t="s">
        <v>41</v>
      </c>
      <c r="J1681" s="33" t="s">
        <v>42</v>
      </c>
      <c r="K1681" s="33" t="s">
        <v>1512</v>
      </c>
      <c r="L1681" s="33" t="s">
        <v>142</v>
      </c>
      <c r="M1681" s="33" t="s">
        <v>86</v>
      </c>
      <c r="N1681" s="33" t="s">
        <v>4043</v>
      </c>
      <c r="O1681" s="33" t="s">
        <v>638</v>
      </c>
      <c r="P1681" s="33" t="s">
        <v>48</v>
      </c>
      <c r="Q1681" s="33" t="s">
        <v>49</v>
      </c>
      <c r="R1681" s="35">
        <v>10</v>
      </c>
      <c r="S1681" s="35">
        <v>227.27</v>
      </c>
      <c r="T1681" s="36">
        <f t="shared" si="81"/>
        <v>2272.7000000000003</v>
      </c>
      <c r="U1681" s="37">
        <f t="shared" si="82"/>
        <v>2545.4240000000004</v>
      </c>
      <c r="V1681" s="38" t="s">
        <v>50</v>
      </c>
      <c r="W1681" s="33">
        <v>2016</v>
      </c>
      <c r="X1681" s="39" t="s">
        <v>50</v>
      </c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</row>
    <row r="1682" spans="1:102" ht="50.1" customHeight="1">
      <c r="A1682" s="30" t="s">
        <v>4335</v>
      </c>
      <c r="B1682" s="31" t="s">
        <v>35</v>
      </c>
      <c r="C1682" s="32" t="s">
        <v>4324</v>
      </c>
      <c r="D1682" s="32" t="s">
        <v>4235</v>
      </c>
      <c r="E1682" s="32" t="s">
        <v>4325</v>
      </c>
      <c r="F1682" s="32" t="s">
        <v>4336</v>
      </c>
      <c r="G1682" s="33" t="s">
        <v>101</v>
      </c>
      <c r="H1682" s="34">
        <v>0</v>
      </c>
      <c r="I1682" s="33" t="s">
        <v>41</v>
      </c>
      <c r="J1682" s="33" t="s">
        <v>42</v>
      </c>
      <c r="K1682" s="33" t="s">
        <v>1512</v>
      </c>
      <c r="L1682" s="33" t="s">
        <v>142</v>
      </c>
      <c r="M1682" s="33" t="s">
        <v>86</v>
      </c>
      <c r="N1682" s="33" t="s">
        <v>4043</v>
      </c>
      <c r="O1682" s="33" t="s">
        <v>638</v>
      </c>
      <c r="P1682" s="33" t="s">
        <v>48</v>
      </c>
      <c r="Q1682" s="33" t="s">
        <v>49</v>
      </c>
      <c r="R1682" s="35">
        <v>10</v>
      </c>
      <c r="S1682" s="35">
        <v>259.74</v>
      </c>
      <c r="T1682" s="36">
        <f t="shared" si="81"/>
        <v>2597.4</v>
      </c>
      <c r="U1682" s="37">
        <f t="shared" si="82"/>
        <v>2909.0880000000002</v>
      </c>
      <c r="V1682" s="38" t="s">
        <v>50</v>
      </c>
      <c r="W1682" s="33">
        <v>2016</v>
      </c>
      <c r="X1682" s="39" t="s">
        <v>50</v>
      </c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</row>
    <row r="1683" spans="1:102" ht="50.1" customHeight="1">
      <c r="A1683" s="30" t="s">
        <v>4337</v>
      </c>
      <c r="B1683" s="31" t="s">
        <v>35</v>
      </c>
      <c r="C1683" s="32" t="s">
        <v>4324</v>
      </c>
      <c r="D1683" s="32" t="s">
        <v>4235</v>
      </c>
      <c r="E1683" s="32" t="s">
        <v>4325</v>
      </c>
      <c r="F1683" s="32" t="s">
        <v>4338</v>
      </c>
      <c r="G1683" s="33" t="s">
        <v>101</v>
      </c>
      <c r="H1683" s="34">
        <v>0</v>
      </c>
      <c r="I1683" s="33" t="s">
        <v>41</v>
      </c>
      <c r="J1683" s="33" t="s">
        <v>42</v>
      </c>
      <c r="K1683" s="33" t="s">
        <v>1512</v>
      </c>
      <c r="L1683" s="33" t="s">
        <v>142</v>
      </c>
      <c r="M1683" s="33" t="s">
        <v>86</v>
      </c>
      <c r="N1683" s="33" t="s">
        <v>4043</v>
      </c>
      <c r="O1683" s="33" t="s">
        <v>638</v>
      </c>
      <c r="P1683" s="33" t="s">
        <v>48</v>
      </c>
      <c r="Q1683" s="33" t="s">
        <v>49</v>
      </c>
      <c r="R1683" s="35">
        <v>20</v>
      </c>
      <c r="S1683" s="35">
        <v>340.91</v>
      </c>
      <c r="T1683" s="36">
        <f t="shared" si="81"/>
        <v>6818.2000000000007</v>
      </c>
      <c r="U1683" s="37">
        <f t="shared" si="82"/>
        <v>7636.3840000000018</v>
      </c>
      <c r="V1683" s="38" t="s">
        <v>50</v>
      </c>
      <c r="W1683" s="33">
        <v>2016</v>
      </c>
      <c r="X1683" s="39" t="s">
        <v>50</v>
      </c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</row>
    <row r="1684" spans="1:102" ht="50.1" customHeight="1">
      <c r="A1684" s="30" t="s">
        <v>4339</v>
      </c>
      <c r="B1684" s="31" t="s">
        <v>35</v>
      </c>
      <c r="C1684" s="32" t="s">
        <v>4340</v>
      </c>
      <c r="D1684" s="32" t="s">
        <v>4235</v>
      </c>
      <c r="E1684" s="32" t="s">
        <v>4341</v>
      </c>
      <c r="F1684" s="32" t="s">
        <v>4342</v>
      </c>
      <c r="G1684" s="33" t="s">
        <v>101</v>
      </c>
      <c r="H1684" s="34">
        <v>0</v>
      </c>
      <c r="I1684" s="33" t="s">
        <v>41</v>
      </c>
      <c r="J1684" s="33" t="s">
        <v>42</v>
      </c>
      <c r="K1684" s="33" t="s">
        <v>1512</v>
      </c>
      <c r="L1684" s="33" t="s">
        <v>142</v>
      </c>
      <c r="M1684" s="33" t="s">
        <v>86</v>
      </c>
      <c r="N1684" s="33" t="s">
        <v>4043</v>
      </c>
      <c r="O1684" s="33" t="s">
        <v>638</v>
      </c>
      <c r="P1684" s="33" t="s">
        <v>48</v>
      </c>
      <c r="Q1684" s="33" t="s">
        <v>49</v>
      </c>
      <c r="R1684" s="35">
        <v>20</v>
      </c>
      <c r="S1684" s="35">
        <v>89.29</v>
      </c>
      <c r="T1684" s="36">
        <f t="shared" si="81"/>
        <v>1785.8000000000002</v>
      </c>
      <c r="U1684" s="37">
        <f t="shared" si="82"/>
        <v>2000.0960000000005</v>
      </c>
      <c r="V1684" s="38" t="s">
        <v>50</v>
      </c>
      <c r="W1684" s="33">
        <v>2016</v>
      </c>
      <c r="X1684" s="39" t="s">
        <v>50</v>
      </c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</row>
    <row r="1685" spans="1:102" ht="50.1" customHeight="1">
      <c r="A1685" s="30" t="s">
        <v>4343</v>
      </c>
      <c r="B1685" s="31" t="s">
        <v>35</v>
      </c>
      <c r="C1685" s="32" t="s">
        <v>4340</v>
      </c>
      <c r="D1685" s="32" t="s">
        <v>4235</v>
      </c>
      <c r="E1685" s="32" t="s">
        <v>4341</v>
      </c>
      <c r="F1685" s="32" t="s">
        <v>4344</v>
      </c>
      <c r="G1685" s="33" t="s">
        <v>101</v>
      </c>
      <c r="H1685" s="34">
        <v>0</v>
      </c>
      <c r="I1685" s="33" t="s">
        <v>41</v>
      </c>
      <c r="J1685" s="33" t="s">
        <v>42</v>
      </c>
      <c r="K1685" s="33" t="s">
        <v>1512</v>
      </c>
      <c r="L1685" s="33" t="s">
        <v>142</v>
      </c>
      <c r="M1685" s="33" t="s">
        <v>86</v>
      </c>
      <c r="N1685" s="33" t="s">
        <v>4043</v>
      </c>
      <c r="O1685" s="33" t="s">
        <v>638</v>
      </c>
      <c r="P1685" s="33" t="s">
        <v>48</v>
      </c>
      <c r="Q1685" s="33" t="s">
        <v>49</v>
      </c>
      <c r="R1685" s="35">
        <v>20</v>
      </c>
      <c r="S1685" s="35">
        <v>89.29</v>
      </c>
      <c r="T1685" s="36">
        <f t="shared" si="81"/>
        <v>1785.8000000000002</v>
      </c>
      <c r="U1685" s="37">
        <f t="shared" si="82"/>
        <v>2000.0960000000005</v>
      </c>
      <c r="V1685" s="38" t="s">
        <v>50</v>
      </c>
      <c r="W1685" s="33">
        <v>2016</v>
      </c>
      <c r="X1685" s="39" t="s">
        <v>50</v>
      </c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</row>
    <row r="1686" spans="1:102" ht="50.1" customHeight="1">
      <c r="A1686" s="30" t="s">
        <v>4345</v>
      </c>
      <c r="B1686" s="31" t="s">
        <v>35</v>
      </c>
      <c r="C1686" s="32" t="s">
        <v>4346</v>
      </c>
      <c r="D1686" s="32" t="s">
        <v>4235</v>
      </c>
      <c r="E1686" s="32" t="s">
        <v>4347</v>
      </c>
      <c r="F1686" s="32" t="s">
        <v>4348</v>
      </c>
      <c r="G1686" s="33" t="s">
        <v>101</v>
      </c>
      <c r="H1686" s="34">
        <v>0</v>
      </c>
      <c r="I1686" s="33" t="s">
        <v>41</v>
      </c>
      <c r="J1686" s="33" t="s">
        <v>42</v>
      </c>
      <c r="K1686" s="33" t="s">
        <v>1512</v>
      </c>
      <c r="L1686" s="33" t="s">
        <v>142</v>
      </c>
      <c r="M1686" s="33" t="s">
        <v>86</v>
      </c>
      <c r="N1686" s="33" t="s">
        <v>4043</v>
      </c>
      <c r="O1686" s="33" t="s">
        <v>638</v>
      </c>
      <c r="P1686" s="33" t="s">
        <v>48</v>
      </c>
      <c r="Q1686" s="33" t="s">
        <v>49</v>
      </c>
      <c r="R1686" s="35">
        <v>30</v>
      </c>
      <c r="S1686" s="35">
        <v>129.87</v>
      </c>
      <c r="T1686" s="36">
        <f t="shared" si="81"/>
        <v>3896.1000000000004</v>
      </c>
      <c r="U1686" s="37">
        <f t="shared" si="82"/>
        <v>4363.6320000000005</v>
      </c>
      <c r="V1686" s="38" t="s">
        <v>50</v>
      </c>
      <c r="W1686" s="33">
        <v>2016</v>
      </c>
      <c r="X1686" s="39" t="s">
        <v>50</v>
      </c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</row>
    <row r="1687" spans="1:102" ht="50.1" customHeight="1">
      <c r="A1687" s="30" t="s">
        <v>4349</v>
      </c>
      <c r="B1687" s="31" t="s">
        <v>35</v>
      </c>
      <c r="C1687" s="32" t="s">
        <v>4346</v>
      </c>
      <c r="D1687" s="32" t="s">
        <v>4235</v>
      </c>
      <c r="E1687" s="32" t="s">
        <v>4347</v>
      </c>
      <c r="F1687" s="32" t="s">
        <v>4350</v>
      </c>
      <c r="G1687" s="33" t="s">
        <v>101</v>
      </c>
      <c r="H1687" s="34">
        <v>0</v>
      </c>
      <c r="I1687" s="33" t="s">
        <v>41</v>
      </c>
      <c r="J1687" s="33" t="s">
        <v>42</v>
      </c>
      <c r="K1687" s="33" t="s">
        <v>1512</v>
      </c>
      <c r="L1687" s="33" t="s">
        <v>142</v>
      </c>
      <c r="M1687" s="33" t="s">
        <v>86</v>
      </c>
      <c r="N1687" s="33" t="s">
        <v>4043</v>
      </c>
      <c r="O1687" s="33" t="s">
        <v>638</v>
      </c>
      <c r="P1687" s="33" t="s">
        <v>48</v>
      </c>
      <c r="Q1687" s="33" t="s">
        <v>49</v>
      </c>
      <c r="R1687" s="35">
        <v>20</v>
      </c>
      <c r="S1687" s="35">
        <v>129.87</v>
      </c>
      <c r="T1687" s="36">
        <f t="shared" si="81"/>
        <v>2597.4</v>
      </c>
      <c r="U1687" s="37">
        <f t="shared" si="82"/>
        <v>2909.0880000000002</v>
      </c>
      <c r="V1687" s="38" t="s">
        <v>50</v>
      </c>
      <c r="W1687" s="33">
        <v>2016</v>
      </c>
      <c r="X1687" s="39" t="s">
        <v>50</v>
      </c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</row>
    <row r="1688" spans="1:102" ht="50.1" customHeight="1">
      <c r="A1688" s="30" t="s">
        <v>4351</v>
      </c>
      <c r="B1688" s="31" t="s">
        <v>35</v>
      </c>
      <c r="C1688" s="32" t="s">
        <v>4346</v>
      </c>
      <c r="D1688" s="32" t="s">
        <v>4235</v>
      </c>
      <c r="E1688" s="32" t="s">
        <v>4347</v>
      </c>
      <c r="F1688" s="32" t="s">
        <v>4352</v>
      </c>
      <c r="G1688" s="33" t="s">
        <v>101</v>
      </c>
      <c r="H1688" s="34">
        <v>0</v>
      </c>
      <c r="I1688" s="33" t="s">
        <v>41</v>
      </c>
      <c r="J1688" s="33" t="s">
        <v>42</v>
      </c>
      <c r="K1688" s="33" t="s">
        <v>1512</v>
      </c>
      <c r="L1688" s="33" t="s">
        <v>142</v>
      </c>
      <c r="M1688" s="33" t="s">
        <v>86</v>
      </c>
      <c r="N1688" s="33" t="s">
        <v>4043</v>
      </c>
      <c r="O1688" s="33" t="s">
        <v>638</v>
      </c>
      <c r="P1688" s="33" t="s">
        <v>48</v>
      </c>
      <c r="Q1688" s="33" t="s">
        <v>49</v>
      </c>
      <c r="R1688" s="35">
        <v>30</v>
      </c>
      <c r="S1688" s="35">
        <v>162.34</v>
      </c>
      <c r="T1688" s="36">
        <f t="shared" si="81"/>
        <v>4870.2</v>
      </c>
      <c r="U1688" s="37">
        <f t="shared" si="82"/>
        <v>5454.6240000000007</v>
      </c>
      <c r="V1688" s="38" t="s">
        <v>50</v>
      </c>
      <c r="W1688" s="33">
        <v>2016</v>
      </c>
      <c r="X1688" s="39" t="s">
        <v>50</v>
      </c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</row>
    <row r="1689" spans="1:102" ht="50.1" customHeight="1">
      <c r="A1689" s="30" t="s">
        <v>4353</v>
      </c>
      <c r="B1689" s="31" t="s">
        <v>35</v>
      </c>
      <c r="C1689" s="32" t="s">
        <v>4346</v>
      </c>
      <c r="D1689" s="32" t="s">
        <v>4235</v>
      </c>
      <c r="E1689" s="32" t="s">
        <v>4347</v>
      </c>
      <c r="F1689" s="32" t="s">
        <v>4354</v>
      </c>
      <c r="G1689" s="33" t="s">
        <v>101</v>
      </c>
      <c r="H1689" s="34">
        <v>0</v>
      </c>
      <c r="I1689" s="33" t="s">
        <v>41</v>
      </c>
      <c r="J1689" s="33" t="s">
        <v>42</v>
      </c>
      <c r="K1689" s="33" t="s">
        <v>1512</v>
      </c>
      <c r="L1689" s="33" t="s">
        <v>142</v>
      </c>
      <c r="M1689" s="33" t="s">
        <v>86</v>
      </c>
      <c r="N1689" s="33" t="s">
        <v>4043</v>
      </c>
      <c r="O1689" s="33" t="s">
        <v>638</v>
      </c>
      <c r="P1689" s="33" t="s">
        <v>48</v>
      </c>
      <c r="Q1689" s="33" t="s">
        <v>49</v>
      </c>
      <c r="R1689" s="35">
        <v>20</v>
      </c>
      <c r="S1689" s="35">
        <v>186.69</v>
      </c>
      <c r="T1689" s="36">
        <f t="shared" si="81"/>
        <v>3733.8</v>
      </c>
      <c r="U1689" s="37">
        <f t="shared" si="82"/>
        <v>4181.8560000000007</v>
      </c>
      <c r="V1689" s="38" t="s">
        <v>50</v>
      </c>
      <c r="W1689" s="33">
        <v>2016</v>
      </c>
      <c r="X1689" s="39" t="s">
        <v>50</v>
      </c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</row>
    <row r="1690" spans="1:102" ht="50.1" customHeight="1">
      <c r="A1690" s="30" t="s">
        <v>4355</v>
      </c>
      <c r="B1690" s="31" t="s">
        <v>35</v>
      </c>
      <c r="C1690" s="32" t="s">
        <v>4356</v>
      </c>
      <c r="D1690" s="32" t="s">
        <v>4235</v>
      </c>
      <c r="E1690" s="32" t="s">
        <v>4357</v>
      </c>
      <c r="F1690" s="32" t="s">
        <v>4358</v>
      </c>
      <c r="G1690" s="33" t="s">
        <v>101</v>
      </c>
      <c r="H1690" s="34">
        <v>0</v>
      </c>
      <c r="I1690" s="33" t="s">
        <v>41</v>
      </c>
      <c r="J1690" s="33" t="s">
        <v>42</v>
      </c>
      <c r="K1690" s="33" t="s">
        <v>1512</v>
      </c>
      <c r="L1690" s="33" t="s">
        <v>142</v>
      </c>
      <c r="M1690" s="33" t="s">
        <v>86</v>
      </c>
      <c r="N1690" s="33" t="s">
        <v>4043</v>
      </c>
      <c r="O1690" s="33" t="s">
        <v>638</v>
      </c>
      <c r="P1690" s="33" t="s">
        <v>48</v>
      </c>
      <c r="Q1690" s="33" t="s">
        <v>49</v>
      </c>
      <c r="R1690" s="35">
        <v>10</v>
      </c>
      <c r="S1690" s="35">
        <v>405.84</v>
      </c>
      <c r="T1690" s="36">
        <f t="shared" si="81"/>
        <v>4058.3999999999996</v>
      </c>
      <c r="U1690" s="37">
        <f t="shared" si="82"/>
        <v>4545.4080000000004</v>
      </c>
      <c r="V1690" s="38" t="s">
        <v>50</v>
      </c>
      <c r="W1690" s="33">
        <v>2016</v>
      </c>
      <c r="X1690" s="39" t="s">
        <v>50</v>
      </c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</row>
    <row r="1691" spans="1:102" ht="50.1" customHeight="1">
      <c r="A1691" s="30" t="s">
        <v>4359</v>
      </c>
      <c r="B1691" s="31" t="s">
        <v>35</v>
      </c>
      <c r="C1691" s="32" t="s">
        <v>4356</v>
      </c>
      <c r="D1691" s="32" t="s">
        <v>4235</v>
      </c>
      <c r="E1691" s="32" t="s">
        <v>4357</v>
      </c>
      <c r="F1691" s="32" t="s">
        <v>4360</v>
      </c>
      <c r="G1691" s="33" t="s">
        <v>101</v>
      </c>
      <c r="H1691" s="34">
        <v>0</v>
      </c>
      <c r="I1691" s="33" t="s">
        <v>41</v>
      </c>
      <c r="J1691" s="33" t="s">
        <v>42</v>
      </c>
      <c r="K1691" s="33" t="s">
        <v>1512</v>
      </c>
      <c r="L1691" s="33" t="s">
        <v>142</v>
      </c>
      <c r="M1691" s="33" t="s">
        <v>86</v>
      </c>
      <c r="N1691" s="33" t="s">
        <v>4043</v>
      </c>
      <c r="O1691" s="33" t="s">
        <v>638</v>
      </c>
      <c r="P1691" s="33" t="s">
        <v>48</v>
      </c>
      <c r="Q1691" s="33" t="s">
        <v>49</v>
      </c>
      <c r="R1691" s="35">
        <v>10</v>
      </c>
      <c r="S1691" s="35">
        <v>446.43</v>
      </c>
      <c r="T1691" s="36">
        <f t="shared" si="81"/>
        <v>4464.3</v>
      </c>
      <c r="U1691" s="37">
        <f t="shared" si="82"/>
        <v>5000.0160000000005</v>
      </c>
      <c r="V1691" s="38" t="s">
        <v>50</v>
      </c>
      <c r="W1691" s="33">
        <v>2016</v>
      </c>
      <c r="X1691" s="39" t="s">
        <v>50</v>
      </c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</row>
    <row r="1692" spans="1:102" ht="50.1" customHeight="1">
      <c r="A1692" s="30" t="s">
        <v>4361</v>
      </c>
      <c r="B1692" s="31" t="s">
        <v>35</v>
      </c>
      <c r="C1692" s="32" t="s">
        <v>4356</v>
      </c>
      <c r="D1692" s="32" t="s">
        <v>4235</v>
      </c>
      <c r="E1692" s="32" t="s">
        <v>4357</v>
      </c>
      <c r="F1692" s="32" t="s">
        <v>4362</v>
      </c>
      <c r="G1692" s="33" t="s">
        <v>101</v>
      </c>
      <c r="H1692" s="34">
        <v>0</v>
      </c>
      <c r="I1692" s="33" t="s">
        <v>41</v>
      </c>
      <c r="J1692" s="33" t="s">
        <v>42</v>
      </c>
      <c r="K1692" s="33" t="s">
        <v>1512</v>
      </c>
      <c r="L1692" s="33" t="s">
        <v>142</v>
      </c>
      <c r="M1692" s="33" t="s">
        <v>86</v>
      </c>
      <c r="N1692" s="33" t="s">
        <v>4043</v>
      </c>
      <c r="O1692" s="33" t="s">
        <v>638</v>
      </c>
      <c r="P1692" s="33" t="s">
        <v>48</v>
      </c>
      <c r="Q1692" s="33" t="s">
        <v>49</v>
      </c>
      <c r="R1692" s="35">
        <v>5</v>
      </c>
      <c r="S1692" s="35">
        <v>511.36</v>
      </c>
      <c r="T1692" s="36">
        <f t="shared" si="81"/>
        <v>2556.8000000000002</v>
      </c>
      <c r="U1692" s="37">
        <f t="shared" si="82"/>
        <v>2863.6160000000004</v>
      </c>
      <c r="V1692" s="38" t="s">
        <v>50</v>
      </c>
      <c r="W1692" s="33">
        <v>2016</v>
      </c>
      <c r="X1692" s="39" t="s">
        <v>50</v>
      </c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</row>
    <row r="1693" spans="1:102" ht="50.1" customHeight="1">
      <c r="A1693" s="30" t="s">
        <v>4363</v>
      </c>
      <c r="B1693" s="31" t="s">
        <v>35</v>
      </c>
      <c r="C1693" s="32" t="s">
        <v>4356</v>
      </c>
      <c r="D1693" s="32" t="s">
        <v>4235</v>
      </c>
      <c r="E1693" s="32" t="s">
        <v>4357</v>
      </c>
      <c r="F1693" s="32" t="s">
        <v>4364</v>
      </c>
      <c r="G1693" s="33" t="s">
        <v>101</v>
      </c>
      <c r="H1693" s="34">
        <v>0</v>
      </c>
      <c r="I1693" s="33" t="s">
        <v>41</v>
      </c>
      <c r="J1693" s="33" t="s">
        <v>42</v>
      </c>
      <c r="K1693" s="33" t="s">
        <v>1512</v>
      </c>
      <c r="L1693" s="33" t="s">
        <v>142</v>
      </c>
      <c r="M1693" s="33" t="s">
        <v>86</v>
      </c>
      <c r="N1693" s="33" t="s">
        <v>4043</v>
      </c>
      <c r="O1693" s="33" t="s">
        <v>638</v>
      </c>
      <c r="P1693" s="33" t="s">
        <v>48</v>
      </c>
      <c r="Q1693" s="33" t="s">
        <v>49</v>
      </c>
      <c r="R1693" s="35">
        <v>10</v>
      </c>
      <c r="S1693" s="35">
        <v>365.26</v>
      </c>
      <c r="T1693" s="36">
        <f t="shared" si="81"/>
        <v>3652.6</v>
      </c>
      <c r="U1693" s="37">
        <f t="shared" si="82"/>
        <v>4090.9120000000003</v>
      </c>
      <c r="V1693" s="38" t="s">
        <v>50</v>
      </c>
      <c r="W1693" s="33">
        <v>2016</v>
      </c>
      <c r="X1693" s="39" t="s">
        <v>50</v>
      </c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</row>
    <row r="1694" spans="1:102" ht="50.1" customHeight="1">
      <c r="A1694" s="30" t="s">
        <v>4365</v>
      </c>
      <c r="B1694" s="31" t="s">
        <v>35</v>
      </c>
      <c r="C1694" s="32" t="s">
        <v>4356</v>
      </c>
      <c r="D1694" s="32" t="s">
        <v>4235</v>
      </c>
      <c r="E1694" s="32" t="s">
        <v>4357</v>
      </c>
      <c r="F1694" s="32" t="s">
        <v>4366</v>
      </c>
      <c r="G1694" s="33" t="s">
        <v>101</v>
      </c>
      <c r="H1694" s="34">
        <v>0</v>
      </c>
      <c r="I1694" s="33" t="s">
        <v>41</v>
      </c>
      <c r="J1694" s="33" t="s">
        <v>42</v>
      </c>
      <c r="K1694" s="33" t="s">
        <v>1512</v>
      </c>
      <c r="L1694" s="33" t="s">
        <v>142</v>
      </c>
      <c r="M1694" s="33" t="s">
        <v>86</v>
      </c>
      <c r="N1694" s="33" t="s">
        <v>4043</v>
      </c>
      <c r="O1694" s="33" t="s">
        <v>638</v>
      </c>
      <c r="P1694" s="33" t="s">
        <v>48</v>
      </c>
      <c r="Q1694" s="33" t="s">
        <v>49</v>
      </c>
      <c r="R1694" s="35">
        <v>20</v>
      </c>
      <c r="S1694" s="35">
        <v>649.35</v>
      </c>
      <c r="T1694" s="36">
        <f t="shared" si="81"/>
        <v>12987</v>
      </c>
      <c r="U1694" s="37">
        <f t="shared" si="82"/>
        <v>14545.44</v>
      </c>
      <c r="V1694" s="38" t="s">
        <v>50</v>
      </c>
      <c r="W1694" s="33">
        <v>2016</v>
      </c>
      <c r="X1694" s="39" t="s">
        <v>50</v>
      </c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</row>
    <row r="1695" spans="1:102" ht="50.1" customHeight="1">
      <c r="A1695" s="30" t="s">
        <v>4367</v>
      </c>
      <c r="B1695" s="31" t="s">
        <v>35</v>
      </c>
      <c r="C1695" s="32" t="s">
        <v>4368</v>
      </c>
      <c r="D1695" s="32" t="s">
        <v>4235</v>
      </c>
      <c r="E1695" s="32" t="s">
        <v>4369</v>
      </c>
      <c r="F1695" s="32" t="s">
        <v>4370</v>
      </c>
      <c r="G1695" s="33" t="s">
        <v>101</v>
      </c>
      <c r="H1695" s="34">
        <v>0</v>
      </c>
      <c r="I1695" s="33" t="s">
        <v>41</v>
      </c>
      <c r="J1695" s="33" t="s">
        <v>42</v>
      </c>
      <c r="K1695" s="33" t="s">
        <v>1512</v>
      </c>
      <c r="L1695" s="33" t="s">
        <v>142</v>
      </c>
      <c r="M1695" s="33" t="s">
        <v>86</v>
      </c>
      <c r="N1695" s="33" t="s">
        <v>4043</v>
      </c>
      <c r="O1695" s="33" t="s">
        <v>638</v>
      </c>
      <c r="P1695" s="33" t="s">
        <v>48</v>
      </c>
      <c r="Q1695" s="33" t="s">
        <v>49</v>
      </c>
      <c r="R1695" s="35">
        <v>20</v>
      </c>
      <c r="S1695" s="35">
        <v>2678.57</v>
      </c>
      <c r="T1695" s="36">
        <f t="shared" si="81"/>
        <v>53571.4</v>
      </c>
      <c r="U1695" s="37">
        <f t="shared" si="82"/>
        <v>59999.968000000008</v>
      </c>
      <c r="V1695" s="38" t="s">
        <v>50</v>
      </c>
      <c r="W1695" s="33">
        <v>2016</v>
      </c>
      <c r="X1695" s="39" t="s">
        <v>50</v>
      </c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</row>
    <row r="1696" spans="1:102" ht="50.1" customHeight="1">
      <c r="A1696" s="30" t="s">
        <v>4371</v>
      </c>
      <c r="B1696" s="31" t="s">
        <v>35</v>
      </c>
      <c r="C1696" s="32" t="s">
        <v>4372</v>
      </c>
      <c r="D1696" s="32" t="s">
        <v>4235</v>
      </c>
      <c r="E1696" s="32" t="s">
        <v>4373</v>
      </c>
      <c r="F1696" s="32" t="s">
        <v>4374</v>
      </c>
      <c r="G1696" s="33" t="s">
        <v>101</v>
      </c>
      <c r="H1696" s="34">
        <v>0</v>
      </c>
      <c r="I1696" s="33" t="s">
        <v>41</v>
      </c>
      <c r="J1696" s="33" t="s">
        <v>42</v>
      </c>
      <c r="K1696" s="33" t="s">
        <v>1512</v>
      </c>
      <c r="L1696" s="33" t="s">
        <v>142</v>
      </c>
      <c r="M1696" s="33" t="s">
        <v>86</v>
      </c>
      <c r="N1696" s="33" t="s">
        <v>4043</v>
      </c>
      <c r="O1696" s="33" t="s">
        <v>638</v>
      </c>
      <c r="P1696" s="33" t="s">
        <v>48</v>
      </c>
      <c r="Q1696" s="33" t="s">
        <v>49</v>
      </c>
      <c r="R1696" s="35">
        <v>10</v>
      </c>
      <c r="S1696" s="35">
        <v>1623.38</v>
      </c>
      <c r="T1696" s="36">
        <f t="shared" si="81"/>
        <v>16233.800000000001</v>
      </c>
      <c r="U1696" s="37">
        <f t="shared" si="82"/>
        <v>18181.856000000003</v>
      </c>
      <c r="V1696" s="38" t="s">
        <v>50</v>
      </c>
      <c r="W1696" s="33">
        <v>2016</v>
      </c>
      <c r="X1696" s="39" t="s">
        <v>50</v>
      </c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</row>
    <row r="1697" spans="1:102" ht="50.1" customHeight="1">
      <c r="A1697" s="30" t="s">
        <v>4375</v>
      </c>
      <c r="B1697" s="31" t="s">
        <v>35</v>
      </c>
      <c r="C1697" s="32" t="s">
        <v>4372</v>
      </c>
      <c r="D1697" s="32" t="s">
        <v>4235</v>
      </c>
      <c r="E1697" s="32" t="s">
        <v>4373</v>
      </c>
      <c r="F1697" s="32" t="s">
        <v>4376</v>
      </c>
      <c r="G1697" s="33" t="s">
        <v>101</v>
      </c>
      <c r="H1697" s="34">
        <v>0</v>
      </c>
      <c r="I1697" s="33" t="s">
        <v>41</v>
      </c>
      <c r="J1697" s="33" t="s">
        <v>42</v>
      </c>
      <c r="K1697" s="33" t="s">
        <v>1512</v>
      </c>
      <c r="L1697" s="33" t="s">
        <v>142</v>
      </c>
      <c r="M1697" s="33" t="s">
        <v>86</v>
      </c>
      <c r="N1697" s="33" t="s">
        <v>4043</v>
      </c>
      <c r="O1697" s="33" t="s">
        <v>638</v>
      </c>
      <c r="P1697" s="33" t="s">
        <v>48</v>
      </c>
      <c r="Q1697" s="33" t="s">
        <v>49</v>
      </c>
      <c r="R1697" s="35">
        <v>10</v>
      </c>
      <c r="S1697" s="35">
        <v>487.01</v>
      </c>
      <c r="T1697" s="36">
        <f t="shared" si="81"/>
        <v>4870.1000000000004</v>
      </c>
      <c r="U1697" s="37">
        <f t="shared" si="82"/>
        <v>5454.5120000000006</v>
      </c>
      <c r="V1697" s="38" t="s">
        <v>50</v>
      </c>
      <c r="W1697" s="33">
        <v>2016</v>
      </c>
      <c r="X1697" s="39" t="s">
        <v>50</v>
      </c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/>
      <c r="CV1697" s="29"/>
      <c r="CW1697" s="29"/>
      <c r="CX1697" s="29"/>
    </row>
    <row r="1698" spans="1:102" ht="50.1" customHeight="1">
      <c r="A1698" s="30" t="s">
        <v>4377</v>
      </c>
      <c r="B1698" s="31" t="s">
        <v>35</v>
      </c>
      <c r="C1698" s="32" t="s">
        <v>4368</v>
      </c>
      <c r="D1698" s="32" t="s">
        <v>4235</v>
      </c>
      <c r="E1698" s="32" t="s">
        <v>4369</v>
      </c>
      <c r="F1698" s="32" t="s">
        <v>4378</v>
      </c>
      <c r="G1698" s="33" t="s">
        <v>101</v>
      </c>
      <c r="H1698" s="34">
        <v>0</v>
      </c>
      <c r="I1698" s="33" t="s">
        <v>41</v>
      </c>
      <c r="J1698" s="33" t="s">
        <v>42</v>
      </c>
      <c r="K1698" s="33" t="s">
        <v>1512</v>
      </c>
      <c r="L1698" s="33" t="s">
        <v>142</v>
      </c>
      <c r="M1698" s="33" t="s">
        <v>86</v>
      </c>
      <c r="N1698" s="33" t="s">
        <v>4043</v>
      </c>
      <c r="O1698" s="33" t="s">
        <v>638</v>
      </c>
      <c r="P1698" s="33" t="s">
        <v>48</v>
      </c>
      <c r="Q1698" s="33" t="s">
        <v>49</v>
      </c>
      <c r="R1698" s="35">
        <v>5</v>
      </c>
      <c r="S1698" s="35">
        <v>1785.71</v>
      </c>
      <c r="T1698" s="36">
        <f t="shared" si="81"/>
        <v>8928.5499999999993</v>
      </c>
      <c r="U1698" s="37">
        <f t="shared" si="82"/>
        <v>9999.9760000000006</v>
      </c>
      <c r="V1698" s="38" t="s">
        <v>50</v>
      </c>
      <c r="W1698" s="33">
        <v>2016</v>
      </c>
      <c r="X1698" s="39" t="s">
        <v>50</v>
      </c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</row>
    <row r="1699" spans="1:102" ht="50.1" customHeight="1">
      <c r="A1699" s="30" t="s">
        <v>4379</v>
      </c>
      <c r="B1699" s="31" t="s">
        <v>35</v>
      </c>
      <c r="C1699" s="32" t="s">
        <v>4243</v>
      </c>
      <c r="D1699" s="32" t="s">
        <v>4235</v>
      </c>
      <c r="E1699" s="32" t="s">
        <v>4244</v>
      </c>
      <c r="F1699" s="32" t="s">
        <v>4380</v>
      </c>
      <c r="G1699" s="33" t="s">
        <v>101</v>
      </c>
      <c r="H1699" s="34">
        <v>0</v>
      </c>
      <c r="I1699" s="33" t="s">
        <v>41</v>
      </c>
      <c r="J1699" s="33" t="s">
        <v>42</v>
      </c>
      <c r="K1699" s="33" t="s">
        <v>1512</v>
      </c>
      <c r="L1699" s="33" t="s">
        <v>142</v>
      </c>
      <c r="M1699" s="33" t="s">
        <v>86</v>
      </c>
      <c r="N1699" s="33" t="s">
        <v>4043</v>
      </c>
      <c r="O1699" s="33" t="s">
        <v>638</v>
      </c>
      <c r="P1699" s="33" t="s">
        <v>48</v>
      </c>
      <c r="Q1699" s="33" t="s">
        <v>49</v>
      </c>
      <c r="R1699" s="35">
        <v>20</v>
      </c>
      <c r="S1699" s="35">
        <v>162.34</v>
      </c>
      <c r="T1699" s="36">
        <f t="shared" si="81"/>
        <v>3246.8</v>
      </c>
      <c r="U1699" s="37">
        <f t="shared" si="82"/>
        <v>3636.4160000000006</v>
      </c>
      <c r="V1699" s="38" t="s">
        <v>50</v>
      </c>
      <c r="W1699" s="33">
        <v>2016</v>
      </c>
      <c r="X1699" s="39" t="s">
        <v>50</v>
      </c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</row>
    <row r="1700" spans="1:102" ht="50.1" customHeight="1">
      <c r="A1700" s="30" t="s">
        <v>4381</v>
      </c>
      <c r="B1700" s="31" t="s">
        <v>35</v>
      </c>
      <c r="C1700" s="32" t="s">
        <v>4243</v>
      </c>
      <c r="D1700" s="32" t="s">
        <v>4235</v>
      </c>
      <c r="E1700" s="32" t="s">
        <v>4244</v>
      </c>
      <c r="F1700" s="32" t="s">
        <v>4382</v>
      </c>
      <c r="G1700" s="33" t="s">
        <v>101</v>
      </c>
      <c r="H1700" s="34">
        <v>0</v>
      </c>
      <c r="I1700" s="33" t="s">
        <v>41</v>
      </c>
      <c r="J1700" s="33" t="s">
        <v>42</v>
      </c>
      <c r="K1700" s="33" t="s">
        <v>1512</v>
      </c>
      <c r="L1700" s="33" t="s">
        <v>142</v>
      </c>
      <c r="M1700" s="33" t="s">
        <v>86</v>
      </c>
      <c r="N1700" s="33" t="s">
        <v>4043</v>
      </c>
      <c r="O1700" s="33" t="s">
        <v>638</v>
      </c>
      <c r="P1700" s="33" t="s">
        <v>48</v>
      </c>
      <c r="Q1700" s="33" t="s">
        <v>49</v>
      </c>
      <c r="R1700" s="35">
        <v>20</v>
      </c>
      <c r="S1700" s="35">
        <v>162.34</v>
      </c>
      <c r="T1700" s="36">
        <f t="shared" si="81"/>
        <v>3246.8</v>
      </c>
      <c r="U1700" s="37">
        <f t="shared" si="82"/>
        <v>3636.4160000000006</v>
      </c>
      <c r="V1700" s="38" t="s">
        <v>50</v>
      </c>
      <c r="W1700" s="33">
        <v>2016</v>
      </c>
      <c r="X1700" s="39" t="s">
        <v>50</v>
      </c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</row>
    <row r="1701" spans="1:102" ht="50.1" customHeight="1">
      <c r="A1701" s="30" t="s">
        <v>4383</v>
      </c>
      <c r="B1701" s="31" t="s">
        <v>35</v>
      </c>
      <c r="C1701" s="32" t="s">
        <v>4243</v>
      </c>
      <c r="D1701" s="32" t="s">
        <v>4235</v>
      </c>
      <c r="E1701" s="32" t="s">
        <v>4244</v>
      </c>
      <c r="F1701" s="32" t="s">
        <v>4384</v>
      </c>
      <c r="G1701" s="33" t="s">
        <v>101</v>
      </c>
      <c r="H1701" s="34">
        <v>0</v>
      </c>
      <c r="I1701" s="33" t="s">
        <v>41</v>
      </c>
      <c r="J1701" s="33" t="s">
        <v>42</v>
      </c>
      <c r="K1701" s="33" t="s">
        <v>1512</v>
      </c>
      <c r="L1701" s="33" t="s">
        <v>142</v>
      </c>
      <c r="M1701" s="33" t="s">
        <v>86</v>
      </c>
      <c r="N1701" s="33" t="s">
        <v>4043</v>
      </c>
      <c r="O1701" s="33" t="s">
        <v>638</v>
      </c>
      <c r="P1701" s="33" t="s">
        <v>48</v>
      </c>
      <c r="Q1701" s="33" t="s">
        <v>49</v>
      </c>
      <c r="R1701" s="35">
        <v>10</v>
      </c>
      <c r="S1701" s="35">
        <v>186.69</v>
      </c>
      <c r="T1701" s="36">
        <f t="shared" ref="T1701:T1714" si="84">R1701*S1701</f>
        <v>1866.9</v>
      </c>
      <c r="U1701" s="37">
        <f t="shared" ref="U1701:U1714" si="85">T1701*1.12</f>
        <v>2090.9280000000003</v>
      </c>
      <c r="V1701" s="38" t="s">
        <v>50</v>
      </c>
      <c r="W1701" s="33">
        <v>2016</v>
      </c>
      <c r="X1701" s="39" t="s">
        <v>50</v>
      </c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</row>
    <row r="1702" spans="1:102" ht="50.1" customHeight="1">
      <c r="A1702" s="30" t="s">
        <v>4385</v>
      </c>
      <c r="B1702" s="31" t="s">
        <v>35</v>
      </c>
      <c r="C1702" s="32" t="s">
        <v>4243</v>
      </c>
      <c r="D1702" s="32" t="s">
        <v>4235</v>
      </c>
      <c r="E1702" s="32" t="s">
        <v>4244</v>
      </c>
      <c r="F1702" s="32" t="s">
        <v>4386</v>
      </c>
      <c r="G1702" s="33" t="s">
        <v>101</v>
      </c>
      <c r="H1702" s="34">
        <v>0</v>
      </c>
      <c r="I1702" s="33" t="s">
        <v>41</v>
      </c>
      <c r="J1702" s="33" t="s">
        <v>42</v>
      </c>
      <c r="K1702" s="33" t="s">
        <v>1512</v>
      </c>
      <c r="L1702" s="33" t="s">
        <v>142</v>
      </c>
      <c r="M1702" s="33" t="s">
        <v>86</v>
      </c>
      <c r="N1702" s="33" t="s">
        <v>4043</v>
      </c>
      <c r="O1702" s="33" t="s">
        <v>638</v>
      </c>
      <c r="P1702" s="33" t="s">
        <v>48</v>
      </c>
      <c r="Q1702" s="33" t="s">
        <v>49</v>
      </c>
      <c r="R1702" s="35">
        <v>10</v>
      </c>
      <c r="S1702" s="35">
        <v>243.51</v>
      </c>
      <c r="T1702" s="36">
        <f t="shared" si="84"/>
        <v>2435.1</v>
      </c>
      <c r="U1702" s="37">
        <f t="shared" si="85"/>
        <v>2727.3120000000004</v>
      </c>
      <c r="V1702" s="38" t="s">
        <v>50</v>
      </c>
      <c r="W1702" s="33">
        <v>2016</v>
      </c>
      <c r="X1702" s="39" t="s">
        <v>50</v>
      </c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</row>
    <row r="1703" spans="1:102" ht="50.1" customHeight="1">
      <c r="A1703" s="30" t="s">
        <v>4387</v>
      </c>
      <c r="B1703" s="31" t="s">
        <v>35</v>
      </c>
      <c r="C1703" s="32" t="s">
        <v>4243</v>
      </c>
      <c r="D1703" s="32" t="s">
        <v>4235</v>
      </c>
      <c r="E1703" s="32" t="s">
        <v>4244</v>
      </c>
      <c r="F1703" s="32" t="s">
        <v>4388</v>
      </c>
      <c r="G1703" s="33" t="s">
        <v>101</v>
      </c>
      <c r="H1703" s="34">
        <v>0</v>
      </c>
      <c r="I1703" s="33" t="s">
        <v>41</v>
      </c>
      <c r="J1703" s="33" t="s">
        <v>42</v>
      </c>
      <c r="K1703" s="33" t="s">
        <v>1512</v>
      </c>
      <c r="L1703" s="33" t="s">
        <v>142</v>
      </c>
      <c r="M1703" s="33" t="s">
        <v>86</v>
      </c>
      <c r="N1703" s="33" t="s">
        <v>4043</v>
      </c>
      <c r="O1703" s="33" t="s">
        <v>638</v>
      </c>
      <c r="P1703" s="33" t="s">
        <v>48</v>
      </c>
      <c r="Q1703" s="33" t="s">
        <v>49</v>
      </c>
      <c r="R1703" s="35">
        <v>20</v>
      </c>
      <c r="S1703" s="35">
        <v>243.51</v>
      </c>
      <c r="T1703" s="36">
        <v>0</v>
      </c>
      <c r="U1703" s="37">
        <f t="shared" si="85"/>
        <v>0</v>
      </c>
      <c r="V1703" s="38" t="s">
        <v>50</v>
      </c>
      <c r="W1703" s="33">
        <v>2016</v>
      </c>
      <c r="X1703" s="39">
        <v>11</v>
      </c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</row>
    <row r="1704" spans="1:102" s="159" customFormat="1" ht="50.1" customHeight="1">
      <c r="A1704" s="46" t="s">
        <v>4389</v>
      </c>
      <c r="B1704" s="31" t="s">
        <v>35</v>
      </c>
      <c r="C1704" s="47" t="s">
        <v>4243</v>
      </c>
      <c r="D1704" s="47" t="s">
        <v>4235</v>
      </c>
      <c r="E1704" s="47" t="s">
        <v>4244</v>
      </c>
      <c r="F1704" s="47" t="s">
        <v>4388</v>
      </c>
      <c r="G1704" s="33" t="s">
        <v>101</v>
      </c>
      <c r="H1704" s="31">
        <v>0</v>
      </c>
      <c r="I1704" s="33" t="s">
        <v>41</v>
      </c>
      <c r="J1704" s="33" t="s">
        <v>42</v>
      </c>
      <c r="K1704" s="31" t="s">
        <v>1514</v>
      </c>
      <c r="L1704" s="31" t="s">
        <v>142</v>
      </c>
      <c r="M1704" s="31" t="s">
        <v>86</v>
      </c>
      <c r="N1704" s="31" t="s">
        <v>4080</v>
      </c>
      <c r="O1704" s="73" t="s">
        <v>481</v>
      </c>
      <c r="P1704" s="33">
        <v>796</v>
      </c>
      <c r="Q1704" s="31" t="s">
        <v>49</v>
      </c>
      <c r="R1704" s="48">
        <v>20</v>
      </c>
      <c r="S1704" s="48">
        <v>243.51</v>
      </c>
      <c r="T1704" s="49">
        <f t="shared" si="84"/>
        <v>4870.2</v>
      </c>
      <c r="U1704" s="49">
        <f t="shared" si="85"/>
        <v>5454.6240000000007</v>
      </c>
      <c r="V1704" s="50"/>
      <c r="W1704" s="33">
        <v>2016</v>
      </c>
      <c r="X1704" s="31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</row>
    <row r="1705" spans="1:102" ht="50.1" customHeight="1">
      <c r="A1705" s="30" t="s">
        <v>4390</v>
      </c>
      <c r="B1705" s="31" t="s">
        <v>35</v>
      </c>
      <c r="C1705" s="32" t="s">
        <v>4249</v>
      </c>
      <c r="D1705" s="32" t="s">
        <v>4235</v>
      </c>
      <c r="E1705" s="32" t="s">
        <v>4250</v>
      </c>
      <c r="F1705" s="32" t="s">
        <v>4391</v>
      </c>
      <c r="G1705" s="33" t="s">
        <v>101</v>
      </c>
      <c r="H1705" s="34">
        <v>0</v>
      </c>
      <c r="I1705" s="33" t="s">
        <v>41</v>
      </c>
      <c r="J1705" s="33" t="s">
        <v>42</v>
      </c>
      <c r="K1705" s="33" t="s">
        <v>1512</v>
      </c>
      <c r="L1705" s="33" t="s">
        <v>142</v>
      </c>
      <c r="M1705" s="33" t="s">
        <v>86</v>
      </c>
      <c r="N1705" s="33" t="s">
        <v>4043</v>
      </c>
      <c r="O1705" s="33" t="s">
        <v>638</v>
      </c>
      <c r="P1705" s="33" t="s">
        <v>48</v>
      </c>
      <c r="Q1705" s="33" t="s">
        <v>49</v>
      </c>
      <c r="R1705" s="35">
        <v>20</v>
      </c>
      <c r="S1705" s="35">
        <v>324.68</v>
      </c>
      <c r="T1705" s="36">
        <f t="shared" si="84"/>
        <v>6493.6</v>
      </c>
      <c r="U1705" s="37">
        <f t="shared" si="85"/>
        <v>7272.8320000000012</v>
      </c>
      <c r="V1705" s="38" t="s">
        <v>50</v>
      </c>
      <c r="W1705" s="33">
        <v>2016</v>
      </c>
      <c r="X1705" s="39" t="s">
        <v>50</v>
      </c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</row>
    <row r="1706" spans="1:102" ht="50.1" customHeight="1">
      <c r="A1706" s="30" t="s">
        <v>4392</v>
      </c>
      <c r="B1706" s="31" t="s">
        <v>35</v>
      </c>
      <c r="C1706" s="32" t="s">
        <v>4249</v>
      </c>
      <c r="D1706" s="32" t="s">
        <v>4235</v>
      </c>
      <c r="E1706" s="32" t="s">
        <v>4250</v>
      </c>
      <c r="F1706" s="32" t="s">
        <v>4393</v>
      </c>
      <c r="G1706" s="33" t="s">
        <v>101</v>
      </c>
      <c r="H1706" s="34">
        <v>0</v>
      </c>
      <c r="I1706" s="33" t="s">
        <v>41</v>
      </c>
      <c r="J1706" s="33" t="s">
        <v>42</v>
      </c>
      <c r="K1706" s="33" t="s">
        <v>1512</v>
      </c>
      <c r="L1706" s="33" t="s">
        <v>142</v>
      </c>
      <c r="M1706" s="33" t="s">
        <v>86</v>
      </c>
      <c r="N1706" s="33" t="s">
        <v>4043</v>
      </c>
      <c r="O1706" s="33" t="s">
        <v>638</v>
      </c>
      <c r="P1706" s="33" t="s">
        <v>48</v>
      </c>
      <c r="Q1706" s="33" t="s">
        <v>49</v>
      </c>
      <c r="R1706" s="35">
        <v>20</v>
      </c>
      <c r="S1706" s="35">
        <v>365.26</v>
      </c>
      <c r="T1706" s="36">
        <f t="shared" si="84"/>
        <v>7305.2</v>
      </c>
      <c r="U1706" s="37">
        <f t="shared" si="85"/>
        <v>8181.8240000000005</v>
      </c>
      <c r="V1706" s="38" t="s">
        <v>50</v>
      </c>
      <c r="W1706" s="33">
        <v>2016</v>
      </c>
      <c r="X1706" s="39" t="s">
        <v>50</v>
      </c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</row>
    <row r="1707" spans="1:102" ht="50.1" customHeight="1">
      <c r="A1707" s="30" t="s">
        <v>4394</v>
      </c>
      <c r="B1707" s="31" t="s">
        <v>35</v>
      </c>
      <c r="C1707" s="32" t="s">
        <v>4249</v>
      </c>
      <c r="D1707" s="32" t="s">
        <v>4235</v>
      </c>
      <c r="E1707" s="32" t="s">
        <v>4250</v>
      </c>
      <c r="F1707" s="32" t="s">
        <v>4395</v>
      </c>
      <c r="G1707" s="33" t="s">
        <v>101</v>
      </c>
      <c r="H1707" s="34">
        <v>0</v>
      </c>
      <c r="I1707" s="33" t="s">
        <v>41</v>
      </c>
      <c r="J1707" s="33" t="s">
        <v>42</v>
      </c>
      <c r="K1707" s="33" t="s">
        <v>1512</v>
      </c>
      <c r="L1707" s="33" t="s">
        <v>142</v>
      </c>
      <c r="M1707" s="33" t="s">
        <v>86</v>
      </c>
      <c r="N1707" s="33" t="s">
        <v>4043</v>
      </c>
      <c r="O1707" s="33" t="s">
        <v>638</v>
      </c>
      <c r="P1707" s="33" t="s">
        <v>48</v>
      </c>
      <c r="Q1707" s="33" t="s">
        <v>49</v>
      </c>
      <c r="R1707" s="35">
        <v>20</v>
      </c>
      <c r="S1707" s="35">
        <v>365.26</v>
      </c>
      <c r="T1707" s="36">
        <f t="shared" si="84"/>
        <v>7305.2</v>
      </c>
      <c r="U1707" s="37">
        <f t="shared" si="85"/>
        <v>8181.8240000000005</v>
      </c>
      <c r="V1707" s="38" t="s">
        <v>50</v>
      </c>
      <c r="W1707" s="33">
        <v>2016</v>
      </c>
      <c r="X1707" s="39" t="s">
        <v>50</v>
      </c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</row>
    <row r="1708" spans="1:102" ht="50.1" customHeight="1">
      <c r="A1708" s="30" t="s">
        <v>4396</v>
      </c>
      <c r="B1708" s="31" t="s">
        <v>35</v>
      </c>
      <c r="C1708" s="32" t="s">
        <v>4368</v>
      </c>
      <c r="D1708" s="32" t="s">
        <v>4235</v>
      </c>
      <c r="E1708" s="32" t="s">
        <v>4369</v>
      </c>
      <c r="F1708" s="32" t="s">
        <v>4397</v>
      </c>
      <c r="G1708" s="33" t="s">
        <v>101</v>
      </c>
      <c r="H1708" s="34">
        <v>0</v>
      </c>
      <c r="I1708" s="33" t="s">
        <v>41</v>
      </c>
      <c r="J1708" s="33" t="s">
        <v>42</v>
      </c>
      <c r="K1708" s="33" t="s">
        <v>1512</v>
      </c>
      <c r="L1708" s="33" t="s">
        <v>142</v>
      </c>
      <c r="M1708" s="33" t="s">
        <v>86</v>
      </c>
      <c r="N1708" s="33" t="s">
        <v>4043</v>
      </c>
      <c r="O1708" s="33" t="s">
        <v>638</v>
      </c>
      <c r="P1708" s="33" t="s">
        <v>48</v>
      </c>
      <c r="Q1708" s="33" t="s">
        <v>49</v>
      </c>
      <c r="R1708" s="35">
        <v>10</v>
      </c>
      <c r="S1708" s="35">
        <v>2435.0700000000002</v>
      </c>
      <c r="T1708" s="36">
        <f t="shared" si="84"/>
        <v>24350.7</v>
      </c>
      <c r="U1708" s="37">
        <f t="shared" si="85"/>
        <v>27272.784000000003</v>
      </c>
      <c r="V1708" s="38" t="s">
        <v>50</v>
      </c>
      <c r="W1708" s="33">
        <v>2016</v>
      </c>
      <c r="X1708" s="39" t="s">
        <v>50</v>
      </c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</row>
    <row r="1709" spans="1:102" ht="50.1" customHeight="1">
      <c r="A1709" s="30" t="s">
        <v>4398</v>
      </c>
      <c r="B1709" s="31" t="s">
        <v>35</v>
      </c>
      <c r="C1709" s="32" t="s">
        <v>4340</v>
      </c>
      <c r="D1709" s="32" t="s">
        <v>4235</v>
      </c>
      <c r="E1709" s="32" t="s">
        <v>4341</v>
      </c>
      <c r="F1709" s="32" t="s">
        <v>4399</v>
      </c>
      <c r="G1709" s="33" t="s">
        <v>101</v>
      </c>
      <c r="H1709" s="34">
        <v>0</v>
      </c>
      <c r="I1709" s="33" t="s">
        <v>41</v>
      </c>
      <c r="J1709" s="33" t="s">
        <v>42</v>
      </c>
      <c r="K1709" s="33" t="s">
        <v>1512</v>
      </c>
      <c r="L1709" s="33" t="s">
        <v>142</v>
      </c>
      <c r="M1709" s="33" t="s">
        <v>86</v>
      </c>
      <c r="N1709" s="33" t="s">
        <v>4043</v>
      </c>
      <c r="O1709" s="33" t="s">
        <v>638</v>
      </c>
      <c r="P1709" s="33" t="s">
        <v>48</v>
      </c>
      <c r="Q1709" s="33" t="s">
        <v>49</v>
      </c>
      <c r="R1709" s="35">
        <v>40</v>
      </c>
      <c r="S1709" s="35">
        <v>162.34</v>
      </c>
      <c r="T1709" s="36">
        <f t="shared" si="84"/>
        <v>6493.6</v>
      </c>
      <c r="U1709" s="37">
        <f t="shared" si="85"/>
        <v>7272.8320000000012</v>
      </c>
      <c r="V1709" s="38" t="s">
        <v>50</v>
      </c>
      <c r="W1709" s="33">
        <v>2016</v>
      </c>
      <c r="X1709" s="39" t="s">
        <v>50</v>
      </c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</row>
    <row r="1710" spans="1:102" ht="50.1" customHeight="1">
      <c r="A1710" s="30" t="s">
        <v>4400</v>
      </c>
      <c r="B1710" s="31" t="s">
        <v>35</v>
      </c>
      <c r="C1710" s="32" t="s">
        <v>4346</v>
      </c>
      <c r="D1710" s="32" t="s">
        <v>4235</v>
      </c>
      <c r="E1710" s="32" t="s">
        <v>4347</v>
      </c>
      <c r="F1710" s="32" t="s">
        <v>4401</v>
      </c>
      <c r="G1710" s="33" t="s">
        <v>101</v>
      </c>
      <c r="H1710" s="34">
        <v>0</v>
      </c>
      <c r="I1710" s="33" t="s">
        <v>41</v>
      </c>
      <c r="J1710" s="33" t="s">
        <v>42</v>
      </c>
      <c r="K1710" s="33" t="s">
        <v>1512</v>
      </c>
      <c r="L1710" s="33" t="s">
        <v>142</v>
      </c>
      <c r="M1710" s="33" t="s">
        <v>86</v>
      </c>
      <c r="N1710" s="33" t="s">
        <v>4043</v>
      </c>
      <c r="O1710" s="33" t="s">
        <v>638</v>
      </c>
      <c r="P1710" s="33" t="s">
        <v>48</v>
      </c>
      <c r="Q1710" s="33" t="s">
        <v>49</v>
      </c>
      <c r="R1710" s="35">
        <v>40</v>
      </c>
      <c r="S1710" s="35">
        <v>162.34</v>
      </c>
      <c r="T1710" s="36">
        <f t="shared" si="84"/>
        <v>6493.6</v>
      </c>
      <c r="U1710" s="37">
        <f t="shared" si="85"/>
        <v>7272.8320000000012</v>
      </c>
      <c r="V1710" s="38" t="s">
        <v>50</v>
      </c>
      <c r="W1710" s="33">
        <v>2016</v>
      </c>
      <c r="X1710" s="39" t="s">
        <v>50</v>
      </c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</row>
    <row r="1711" spans="1:102" ht="50.1" customHeight="1">
      <c r="A1711" s="30" t="s">
        <v>4402</v>
      </c>
      <c r="B1711" s="31" t="s">
        <v>35</v>
      </c>
      <c r="C1711" s="32" t="s">
        <v>4368</v>
      </c>
      <c r="D1711" s="32" t="s">
        <v>4235</v>
      </c>
      <c r="E1711" s="32" t="s">
        <v>4369</v>
      </c>
      <c r="F1711" s="32" t="s">
        <v>4403</v>
      </c>
      <c r="G1711" s="33" t="s">
        <v>101</v>
      </c>
      <c r="H1711" s="34">
        <v>0</v>
      </c>
      <c r="I1711" s="33" t="s">
        <v>41</v>
      </c>
      <c r="J1711" s="33" t="s">
        <v>42</v>
      </c>
      <c r="K1711" s="33" t="s">
        <v>1512</v>
      </c>
      <c r="L1711" s="33" t="s">
        <v>142</v>
      </c>
      <c r="M1711" s="33" t="s">
        <v>86</v>
      </c>
      <c r="N1711" s="33" t="s">
        <v>4043</v>
      </c>
      <c r="O1711" s="33" t="s">
        <v>638</v>
      </c>
      <c r="P1711" s="33" t="s">
        <v>48</v>
      </c>
      <c r="Q1711" s="33" t="s">
        <v>49</v>
      </c>
      <c r="R1711" s="35">
        <v>10</v>
      </c>
      <c r="S1711" s="35">
        <v>1217.53</v>
      </c>
      <c r="T1711" s="36">
        <f t="shared" si="84"/>
        <v>12175.3</v>
      </c>
      <c r="U1711" s="37">
        <f t="shared" si="85"/>
        <v>13636.336000000001</v>
      </c>
      <c r="V1711" s="38" t="s">
        <v>50</v>
      </c>
      <c r="W1711" s="33">
        <v>2016</v>
      </c>
      <c r="X1711" s="39" t="s">
        <v>50</v>
      </c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</row>
    <row r="1712" spans="1:102" ht="50.1" customHeight="1">
      <c r="A1712" s="30" t="s">
        <v>4404</v>
      </c>
      <c r="B1712" s="31" t="s">
        <v>35</v>
      </c>
      <c r="C1712" s="32" t="s">
        <v>4243</v>
      </c>
      <c r="D1712" s="32" t="s">
        <v>4235</v>
      </c>
      <c r="E1712" s="32" t="s">
        <v>4244</v>
      </c>
      <c r="F1712" s="32" t="s">
        <v>4405</v>
      </c>
      <c r="G1712" s="33" t="s">
        <v>101</v>
      </c>
      <c r="H1712" s="34">
        <v>0</v>
      </c>
      <c r="I1712" s="33" t="s">
        <v>41</v>
      </c>
      <c r="J1712" s="33" t="s">
        <v>42</v>
      </c>
      <c r="K1712" s="33" t="s">
        <v>1512</v>
      </c>
      <c r="L1712" s="33" t="s">
        <v>142</v>
      </c>
      <c r="M1712" s="33" t="s">
        <v>86</v>
      </c>
      <c r="N1712" s="33" t="s">
        <v>4043</v>
      </c>
      <c r="O1712" s="33" t="s">
        <v>638</v>
      </c>
      <c r="P1712" s="33" t="s">
        <v>48</v>
      </c>
      <c r="Q1712" s="33" t="s">
        <v>49</v>
      </c>
      <c r="R1712" s="35">
        <v>20</v>
      </c>
      <c r="S1712" s="35">
        <v>162.38</v>
      </c>
      <c r="T1712" s="36">
        <f t="shared" si="84"/>
        <v>3247.6</v>
      </c>
      <c r="U1712" s="37">
        <f t="shared" si="85"/>
        <v>3637.3120000000004</v>
      </c>
      <c r="V1712" s="38" t="s">
        <v>50</v>
      </c>
      <c r="W1712" s="33">
        <v>2016</v>
      </c>
      <c r="X1712" s="39" t="s">
        <v>50</v>
      </c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</row>
    <row r="1713" spans="1:102" ht="50.1" customHeight="1">
      <c r="A1713" s="30" t="s">
        <v>4406</v>
      </c>
      <c r="B1713" s="31" t="s">
        <v>35</v>
      </c>
      <c r="C1713" s="32" t="s">
        <v>4249</v>
      </c>
      <c r="D1713" s="32" t="s">
        <v>4235</v>
      </c>
      <c r="E1713" s="32" t="s">
        <v>4250</v>
      </c>
      <c r="F1713" s="32" t="s">
        <v>4407</v>
      </c>
      <c r="G1713" s="33" t="s">
        <v>101</v>
      </c>
      <c r="H1713" s="34">
        <v>0</v>
      </c>
      <c r="I1713" s="33" t="s">
        <v>41</v>
      </c>
      <c r="J1713" s="33" t="s">
        <v>42</v>
      </c>
      <c r="K1713" s="33" t="s">
        <v>1512</v>
      </c>
      <c r="L1713" s="33" t="s">
        <v>142</v>
      </c>
      <c r="M1713" s="33" t="s">
        <v>86</v>
      </c>
      <c r="N1713" s="33" t="s">
        <v>4043</v>
      </c>
      <c r="O1713" s="33" t="s">
        <v>638</v>
      </c>
      <c r="P1713" s="33" t="s">
        <v>48</v>
      </c>
      <c r="Q1713" s="33" t="s">
        <v>49</v>
      </c>
      <c r="R1713" s="35">
        <v>20</v>
      </c>
      <c r="S1713" s="35">
        <v>178.57</v>
      </c>
      <c r="T1713" s="36">
        <f t="shared" si="84"/>
        <v>3571.3999999999996</v>
      </c>
      <c r="U1713" s="37">
        <f t="shared" si="85"/>
        <v>3999.9679999999998</v>
      </c>
      <c r="V1713" s="38" t="s">
        <v>50</v>
      </c>
      <c r="W1713" s="33">
        <v>2016</v>
      </c>
      <c r="X1713" s="39" t="s">
        <v>50</v>
      </c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</row>
    <row r="1714" spans="1:102" ht="50.1" customHeight="1">
      <c r="A1714" s="30" t="s">
        <v>4408</v>
      </c>
      <c r="B1714" s="31" t="s">
        <v>35</v>
      </c>
      <c r="C1714" s="32" t="s">
        <v>4249</v>
      </c>
      <c r="D1714" s="32" t="s">
        <v>4235</v>
      </c>
      <c r="E1714" s="32" t="s">
        <v>4250</v>
      </c>
      <c r="F1714" s="32" t="s">
        <v>4409</v>
      </c>
      <c r="G1714" s="33" t="s">
        <v>101</v>
      </c>
      <c r="H1714" s="34">
        <v>0</v>
      </c>
      <c r="I1714" s="33" t="s">
        <v>41</v>
      </c>
      <c r="J1714" s="33" t="s">
        <v>42</v>
      </c>
      <c r="K1714" s="33" t="s">
        <v>1512</v>
      </c>
      <c r="L1714" s="33" t="s">
        <v>142</v>
      </c>
      <c r="M1714" s="33" t="s">
        <v>86</v>
      </c>
      <c r="N1714" s="33" t="s">
        <v>4043</v>
      </c>
      <c r="O1714" s="33" t="s">
        <v>638</v>
      </c>
      <c r="P1714" s="33" t="s">
        <v>48</v>
      </c>
      <c r="Q1714" s="33" t="s">
        <v>49</v>
      </c>
      <c r="R1714" s="35">
        <v>10</v>
      </c>
      <c r="S1714" s="35">
        <v>186.69</v>
      </c>
      <c r="T1714" s="36">
        <f t="shared" si="84"/>
        <v>1866.9</v>
      </c>
      <c r="U1714" s="37">
        <f t="shared" si="85"/>
        <v>2090.9280000000003</v>
      </c>
      <c r="V1714" s="38" t="s">
        <v>50</v>
      </c>
      <c r="W1714" s="33">
        <v>2016</v>
      </c>
      <c r="X1714" s="39" t="s">
        <v>50</v>
      </c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</row>
    <row r="1715" spans="1:102" ht="50.1" customHeight="1">
      <c r="A1715" s="30" t="s">
        <v>4410</v>
      </c>
      <c r="B1715" s="31" t="s">
        <v>35</v>
      </c>
      <c r="C1715" s="32" t="s">
        <v>4243</v>
      </c>
      <c r="D1715" s="32" t="s">
        <v>4235</v>
      </c>
      <c r="E1715" s="32" t="s">
        <v>4244</v>
      </c>
      <c r="F1715" s="32" t="s">
        <v>4411</v>
      </c>
      <c r="G1715" s="33" t="s">
        <v>101</v>
      </c>
      <c r="H1715" s="34">
        <v>0</v>
      </c>
      <c r="I1715" s="33" t="s">
        <v>41</v>
      </c>
      <c r="J1715" s="33" t="s">
        <v>42</v>
      </c>
      <c r="K1715" s="33" t="s">
        <v>379</v>
      </c>
      <c r="L1715" s="33" t="s">
        <v>300</v>
      </c>
      <c r="M1715" s="33" t="s">
        <v>71</v>
      </c>
      <c r="N1715" s="33" t="s">
        <v>301</v>
      </c>
      <c r="O1715" s="33" t="s">
        <v>103</v>
      </c>
      <c r="P1715" s="33" t="s">
        <v>48</v>
      </c>
      <c r="Q1715" s="33" t="s">
        <v>49</v>
      </c>
      <c r="R1715" s="35">
        <v>52</v>
      </c>
      <c r="S1715" s="35">
        <v>445</v>
      </c>
      <c r="T1715" s="36">
        <v>0</v>
      </c>
      <c r="U1715" s="37">
        <v>0</v>
      </c>
      <c r="V1715" s="38" t="s">
        <v>50</v>
      </c>
      <c r="W1715" s="33">
        <v>2016</v>
      </c>
      <c r="X1715" s="39" t="s">
        <v>4160</v>
      </c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</row>
    <row r="1716" spans="1:102" ht="50.1" customHeight="1">
      <c r="A1716" s="30" t="s">
        <v>4412</v>
      </c>
      <c r="B1716" s="31" t="s">
        <v>35</v>
      </c>
      <c r="C1716" s="32" t="s">
        <v>4243</v>
      </c>
      <c r="D1716" s="32" t="s">
        <v>4235</v>
      </c>
      <c r="E1716" s="32" t="s">
        <v>4244</v>
      </c>
      <c r="F1716" s="32" t="s">
        <v>4411</v>
      </c>
      <c r="G1716" s="33" t="s">
        <v>119</v>
      </c>
      <c r="H1716" s="34">
        <v>0</v>
      </c>
      <c r="I1716" s="33" t="s">
        <v>41</v>
      </c>
      <c r="J1716" s="33" t="s">
        <v>42</v>
      </c>
      <c r="K1716" s="33" t="s">
        <v>379</v>
      </c>
      <c r="L1716" s="33" t="s">
        <v>300</v>
      </c>
      <c r="M1716" s="33" t="s">
        <v>71</v>
      </c>
      <c r="N1716" s="33" t="s">
        <v>301</v>
      </c>
      <c r="O1716" s="33" t="s">
        <v>103</v>
      </c>
      <c r="P1716" s="33" t="s">
        <v>48</v>
      </c>
      <c r="Q1716" s="33" t="s">
        <v>49</v>
      </c>
      <c r="R1716" s="35">
        <v>120</v>
      </c>
      <c r="S1716" s="35">
        <v>235</v>
      </c>
      <c r="T1716" s="36">
        <f>R1716*S1716</f>
        <v>28200</v>
      </c>
      <c r="U1716" s="37">
        <f>T1716*1.12</f>
        <v>31584.000000000004</v>
      </c>
      <c r="V1716" s="38" t="s">
        <v>50</v>
      </c>
      <c r="W1716" s="33">
        <v>2016</v>
      </c>
      <c r="X1716" s="39" t="s">
        <v>50</v>
      </c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</row>
    <row r="1717" spans="1:102" ht="50.1" customHeight="1">
      <c r="A1717" s="30" t="s">
        <v>4413</v>
      </c>
      <c r="B1717" s="31" t="s">
        <v>35</v>
      </c>
      <c r="C1717" s="32" t="s">
        <v>4243</v>
      </c>
      <c r="D1717" s="32" t="s">
        <v>4235</v>
      </c>
      <c r="E1717" s="32" t="s">
        <v>4244</v>
      </c>
      <c r="F1717" s="32" t="s">
        <v>4414</v>
      </c>
      <c r="G1717" s="33" t="s">
        <v>101</v>
      </c>
      <c r="H1717" s="34">
        <v>0</v>
      </c>
      <c r="I1717" s="33" t="s">
        <v>41</v>
      </c>
      <c r="J1717" s="33" t="s">
        <v>42</v>
      </c>
      <c r="K1717" s="33" t="s">
        <v>379</v>
      </c>
      <c r="L1717" s="33" t="s">
        <v>300</v>
      </c>
      <c r="M1717" s="33" t="s">
        <v>71</v>
      </c>
      <c r="N1717" s="33" t="s">
        <v>301</v>
      </c>
      <c r="O1717" s="33" t="s">
        <v>103</v>
      </c>
      <c r="P1717" s="33" t="s">
        <v>48</v>
      </c>
      <c r="Q1717" s="33" t="s">
        <v>49</v>
      </c>
      <c r="R1717" s="35">
        <v>800</v>
      </c>
      <c r="S1717" s="35">
        <v>679</v>
      </c>
      <c r="T1717" s="36">
        <v>0</v>
      </c>
      <c r="U1717" s="37">
        <f>T1717*1.12</f>
        <v>0</v>
      </c>
      <c r="V1717" s="38" t="s">
        <v>50</v>
      </c>
      <c r="W1717" s="33">
        <v>2016</v>
      </c>
      <c r="X1717" s="39">
        <v>11</v>
      </c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</row>
    <row r="1718" spans="1:102" s="159" customFormat="1" ht="50.1" customHeight="1">
      <c r="A1718" s="46" t="s">
        <v>4415</v>
      </c>
      <c r="B1718" s="31" t="s">
        <v>35</v>
      </c>
      <c r="C1718" s="47" t="s">
        <v>4243</v>
      </c>
      <c r="D1718" s="47" t="s">
        <v>4235</v>
      </c>
      <c r="E1718" s="47" t="s">
        <v>4244</v>
      </c>
      <c r="F1718" s="47" t="s">
        <v>4414</v>
      </c>
      <c r="G1718" s="33" t="s">
        <v>101</v>
      </c>
      <c r="H1718" s="31">
        <v>0</v>
      </c>
      <c r="I1718" s="33" t="s">
        <v>41</v>
      </c>
      <c r="J1718" s="33" t="s">
        <v>42</v>
      </c>
      <c r="K1718" s="33" t="s">
        <v>381</v>
      </c>
      <c r="L1718" s="33" t="s">
        <v>300</v>
      </c>
      <c r="M1718" s="33" t="s">
        <v>71</v>
      </c>
      <c r="N1718" s="33" t="s">
        <v>301</v>
      </c>
      <c r="O1718" s="73" t="s">
        <v>481</v>
      </c>
      <c r="P1718" s="33" t="s">
        <v>48</v>
      </c>
      <c r="Q1718" s="33" t="s">
        <v>49</v>
      </c>
      <c r="R1718" s="68">
        <v>800</v>
      </c>
      <c r="S1718" s="154">
        <v>679</v>
      </c>
      <c r="T1718" s="49">
        <f>R1718*S1718</f>
        <v>543200</v>
      </c>
      <c r="U1718" s="49">
        <f>T1718*1.12</f>
        <v>608384</v>
      </c>
      <c r="V1718" s="160"/>
      <c r="W1718" s="33">
        <v>2016</v>
      </c>
      <c r="X1718" s="158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</row>
    <row r="1719" spans="1:102" ht="50.1" customHeight="1">
      <c r="A1719" s="30" t="s">
        <v>4416</v>
      </c>
      <c r="B1719" s="31" t="s">
        <v>35</v>
      </c>
      <c r="C1719" s="32" t="s">
        <v>4249</v>
      </c>
      <c r="D1719" s="32" t="s">
        <v>4235</v>
      </c>
      <c r="E1719" s="32" t="s">
        <v>4250</v>
      </c>
      <c r="F1719" s="32" t="s">
        <v>4417</v>
      </c>
      <c r="G1719" s="33" t="s">
        <v>101</v>
      </c>
      <c r="H1719" s="34">
        <v>0</v>
      </c>
      <c r="I1719" s="33" t="s">
        <v>41</v>
      </c>
      <c r="J1719" s="33" t="s">
        <v>42</v>
      </c>
      <c r="K1719" s="33" t="s">
        <v>379</v>
      </c>
      <c r="L1719" s="33" t="s">
        <v>300</v>
      </c>
      <c r="M1719" s="33" t="s">
        <v>71</v>
      </c>
      <c r="N1719" s="33" t="s">
        <v>301</v>
      </c>
      <c r="O1719" s="33" t="s">
        <v>103</v>
      </c>
      <c r="P1719" s="33" t="s">
        <v>48</v>
      </c>
      <c r="Q1719" s="33" t="s">
        <v>49</v>
      </c>
      <c r="R1719" s="35">
        <v>12</v>
      </c>
      <c r="S1719" s="35">
        <v>761</v>
      </c>
      <c r="T1719" s="36">
        <v>0</v>
      </c>
      <c r="U1719" s="37">
        <v>0</v>
      </c>
      <c r="V1719" s="38" t="s">
        <v>50</v>
      </c>
      <c r="W1719" s="33">
        <v>2016</v>
      </c>
      <c r="X1719" s="39" t="s">
        <v>4036</v>
      </c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</row>
    <row r="1720" spans="1:102" ht="50.1" customHeight="1">
      <c r="A1720" s="30" t="s">
        <v>4418</v>
      </c>
      <c r="B1720" s="31" t="s">
        <v>35</v>
      </c>
      <c r="C1720" s="32" t="s">
        <v>4249</v>
      </c>
      <c r="D1720" s="32" t="s">
        <v>4235</v>
      </c>
      <c r="E1720" s="32" t="s">
        <v>4250</v>
      </c>
      <c r="F1720" s="32" t="s">
        <v>4417</v>
      </c>
      <c r="G1720" s="33" t="s">
        <v>119</v>
      </c>
      <c r="H1720" s="34">
        <v>0</v>
      </c>
      <c r="I1720" s="33" t="s">
        <v>41</v>
      </c>
      <c r="J1720" s="33" t="s">
        <v>42</v>
      </c>
      <c r="K1720" s="33" t="s">
        <v>379</v>
      </c>
      <c r="L1720" s="33" t="s">
        <v>300</v>
      </c>
      <c r="M1720" s="33" t="s">
        <v>71</v>
      </c>
      <c r="N1720" s="33" t="s">
        <v>301</v>
      </c>
      <c r="O1720" s="33" t="s">
        <v>103</v>
      </c>
      <c r="P1720" s="33" t="s">
        <v>48</v>
      </c>
      <c r="Q1720" s="33" t="s">
        <v>49</v>
      </c>
      <c r="R1720" s="35">
        <v>12</v>
      </c>
      <c r="S1720" s="35">
        <v>430</v>
      </c>
      <c r="T1720" s="36">
        <f>R1720*S1720</f>
        <v>5160</v>
      </c>
      <c r="U1720" s="37">
        <f>T1720*1.12</f>
        <v>5779.2000000000007</v>
      </c>
      <c r="V1720" s="38" t="s">
        <v>50</v>
      </c>
      <c r="W1720" s="33">
        <v>2016</v>
      </c>
      <c r="X1720" s="39" t="s">
        <v>50</v>
      </c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</row>
    <row r="1721" spans="1:102" ht="50.1" customHeight="1">
      <c r="A1721" s="30" t="s">
        <v>4419</v>
      </c>
      <c r="B1721" s="31" t="s">
        <v>35</v>
      </c>
      <c r="C1721" s="32" t="s">
        <v>4249</v>
      </c>
      <c r="D1721" s="32" t="s">
        <v>4235</v>
      </c>
      <c r="E1721" s="32" t="s">
        <v>4250</v>
      </c>
      <c r="F1721" s="32" t="s">
        <v>4420</v>
      </c>
      <c r="G1721" s="33" t="s">
        <v>101</v>
      </c>
      <c r="H1721" s="34">
        <v>0</v>
      </c>
      <c r="I1721" s="33" t="s">
        <v>41</v>
      </c>
      <c r="J1721" s="33" t="s">
        <v>42</v>
      </c>
      <c r="K1721" s="33" t="s">
        <v>379</v>
      </c>
      <c r="L1721" s="33" t="s">
        <v>300</v>
      </c>
      <c r="M1721" s="33" t="s">
        <v>71</v>
      </c>
      <c r="N1721" s="33" t="s">
        <v>301</v>
      </c>
      <c r="O1721" s="33" t="s">
        <v>103</v>
      </c>
      <c r="P1721" s="33" t="s">
        <v>48</v>
      </c>
      <c r="Q1721" s="33" t="s">
        <v>49</v>
      </c>
      <c r="R1721" s="35">
        <v>38</v>
      </c>
      <c r="S1721" s="35">
        <v>1099</v>
      </c>
      <c r="T1721" s="36">
        <v>0</v>
      </c>
      <c r="U1721" s="37">
        <v>0</v>
      </c>
      <c r="V1721" s="38" t="s">
        <v>50</v>
      </c>
      <c r="W1721" s="33">
        <v>2016</v>
      </c>
      <c r="X1721" s="39" t="s">
        <v>4036</v>
      </c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</row>
    <row r="1722" spans="1:102" ht="50.1" customHeight="1">
      <c r="A1722" s="30" t="s">
        <v>4421</v>
      </c>
      <c r="B1722" s="31" t="s">
        <v>35</v>
      </c>
      <c r="C1722" s="32" t="s">
        <v>4249</v>
      </c>
      <c r="D1722" s="32" t="s">
        <v>4235</v>
      </c>
      <c r="E1722" s="32" t="s">
        <v>4250</v>
      </c>
      <c r="F1722" s="32" t="s">
        <v>4420</v>
      </c>
      <c r="G1722" s="33" t="s">
        <v>119</v>
      </c>
      <c r="H1722" s="34">
        <v>0</v>
      </c>
      <c r="I1722" s="33" t="s">
        <v>41</v>
      </c>
      <c r="J1722" s="33" t="s">
        <v>42</v>
      </c>
      <c r="K1722" s="33" t="s">
        <v>379</v>
      </c>
      <c r="L1722" s="33" t="s">
        <v>300</v>
      </c>
      <c r="M1722" s="33" t="s">
        <v>71</v>
      </c>
      <c r="N1722" s="33" t="s">
        <v>301</v>
      </c>
      <c r="O1722" s="33" t="s">
        <v>103</v>
      </c>
      <c r="P1722" s="33" t="s">
        <v>48</v>
      </c>
      <c r="Q1722" s="33" t="s">
        <v>49</v>
      </c>
      <c r="R1722" s="35">
        <v>38</v>
      </c>
      <c r="S1722" s="35">
        <v>750</v>
      </c>
      <c r="T1722" s="36">
        <f>R1722*S1722</f>
        <v>28500</v>
      </c>
      <c r="U1722" s="37">
        <f t="shared" ref="U1722:U1727" si="86">T1722*1.12</f>
        <v>31920.000000000004</v>
      </c>
      <c r="V1722" s="38" t="s">
        <v>50</v>
      </c>
      <c r="W1722" s="33">
        <v>2016</v>
      </c>
      <c r="X1722" s="39" t="s">
        <v>50</v>
      </c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</row>
    <row r="1723" spans="1:102" ht="50.1" customHeight="1">
      <c r="A1723" s="30" t="s">
        <v>4422</v>
      </c>
      <c r="B1723" s="31" t="s">
        <v>35</v>
      </c>
      <c r="C1723" s="32" t="s">
        <v>4249</v>
      </c>
      <c r="D1723" s="32" t="s">
        <v>4235</v>
      </c>
      <c r="E1723" s="32" t="s">
        <v>4250</v>
      </c>
      <c r="F1723" s="32" t="s">
        <v>4423</v>
      </c>
      <c r="G1723" s="33" t="s">
        <v>101</v>
      </c>
      <c r="H1723" s="34">
        <v>0</v>
      </c>
      <c r="I1723" s="33" t="s">
        <v>41</v>
      </c>
      <c r="J1723" s="33" t="s">
        <v>42</v>
      </c>
      <c r="K1723" s="33" t="s">
        <v>379</v>
      </c>
      <c r="L1723" s="33" t="s">
        <v>300</v>
      </c>
      <c r="M1723" s="33" t="s">
        <v>71</v>
      </c>
      <c r="N1723" s="33" t="s">
        <v>301</v>
      </c>
      <c r="O1723" s="33" t="s">
        <v>103</v>
      </c>
      <c r="P1723" s="33" t="s">
        <v>48</v>
      </c>
      <c r="Q1723" s="33" t="s">
        <v>49</v>
      </c>
      <c r="R1723" s="35">
        <v>6</v>
      </c>
      <c r="S1723" s="35">
        <v>403</v>
      </c>
      <c r="T1723" s="36">
        <v>0</v>
      </c>
      <c r="U1723" s="37">
        <f t="shared" si="86"/>
        <v>0</v>
      </c>
      <c r="V1723" s="38" t="s">
        <v>50</v>
      </c>
      <c r="W1723" s="33">
        <v>2016</v>
      </c>
      <c r="X1723" s="39">
        <v>11</v>
      </c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</row>
    <row r="1724" spans="1:102" s="159" customFormat="1" ht="50.1" customHeight="1">
      <c r="A1724" s="46" t="s">
        <v>4424</v>
      </c>
      <c r="B1724" s="31" t="s">
        <v>35</v>
      </c>
      <c r="C1724" s="47" t="s">
        <v>4249</v>
      </c>
      <c r="D1724" s="47" t="s">
        <v>4235</v>
      </c>
      <c r="E1724" s="47" t="s">
        <v>4250</v>
      </c>
      <c r="F1724" s="47" t="s">
        <v>4423</v>
      </c>
      <c r="G1724" s="33" t="s">
        <v>101</v>
      </c>
      <c r="H1724" s="31">
        <v>0</v>
      </c>
      <c r="I1724" s="33" t="s">
        <v>41</v>
      </c>
      <c r="J1724" s="33" t="s">
        <v>42</v>
      </c>
      <c r="K1724" s="33" t="s">
        <v>381</v>
      </c>
      <c r="L1724" s="33" t="s">
        <v>300</v>
      </c>
      <c r="M1724" s="33" t="s">
        <v>71</v>
      </c>
      <c r="N1724" s="33" t="s">
        <v>301</v>
      </c>
      <c r="O1724" s="73" t="s">
        <v>481</v>
      </c>
      <c r="P1724" s="33" t="s">
        <v>48</v>
      </c>
      <c r="Q1724" s="33" t="s">
        <v>49</v>
      </c>
      <c r="R1724" s="68">
        <v>6</v>
      </c>
      <c r="S1724" s="154">
        <v>403</v>
      </c>
      <c r="T1724" s="49">
        <v>0</v>
      </c>
      <c r="U1724" s="49">
        <f>T1724*1.12</f>
        <v>0</v>
      </c>
      <c r="V1724" s="161"/>
      <c r="W1724" s="33">
        <v>2016</v>
      </c>
      <c r="X1724" s="156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</row>
    <row r="1725" spans="1:102" s="45" customFormat="1" ht="50.1" customHeight="1">
      <c r="A1725" s="76" t="s">
        <v>4425</v>
      </c>
      <c r="B1725" s="31" t="s">
        <v>35</v>
      </c>
      <c r="C1725" s="47" t="s">
        <v>4249</v>
      </c>
      <c r="D1725" s="47" t="s">
        <v>4235</v>
      </c>
      <c r="E1725" s="47" t="s">
        <v>4250</v>
      </c>
      <c r="F1725" s="47" t="s">
        <v>4423</v>
      </c>
      <c r="G1725" s="33" t="s">
        <v>119</v>
      </c>
      <c r="H1725" s="31">
        <v>0</v>
      </c>
      <c r="I1725" s="33">
        <v>590000000</v>
      </c>
      <c r="J1725" s="33" t="s">
        <v>42</v>
      </c>
      <c r="K1725" s="33" t="s">
        <v>393</v>
      </c>
      <c r="L1725" s="33" t="s">
        <v>300</v>
      </c>
      <c r="M1725" s="33" t="s">
        <v>71</v>
      </c>
      <c r="N1725" s="33" t="s">
        <v>301</v>
      </c>
      <c r="O1725" s="73" t="s">
        <v>481</v>
      </c>
      <c r="P1725" s="33">
        <v>796</v>
      </c>
      <c r="Q1725" s="33" t="s">
        <v>49</v>
      </c>
      <c r="R1725" s="64">
        <v>6</v>
      </c>
      <c r="S1725" s="64">
        <v>1339</v>
      </c>
      <c r="T1725" s="64">
        <f>R1725*S1725</f>
        <v>8034</v>
      </c>
      <c r="U1725" s="64">
        <f>T1725*1.12</f>
        <v>8998.0800000000017</v>
      </c>
      <c r="V1725" s="62"/>
      <c r="W1725" s="33">
        <v>2016</v>
      </c>
      <c r="X1725" s="33"/>
      <c r="Y1725" s="42"/>
      <c r="Z1725" s="41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</row>
    <row r="1726" spans="1:102" ht="50.1" customHeight="1">
      <c r="A1726" s="30" t="s">
        <v>4426</v>
      </c>
      <c r="B1726" s="31" t="s">
        <v>35</v>
      </c>
      <c r="C1726" s="32" t="s">
        <v>4249</v>
      </c>
      <c r="D1726" s="32" t="s">
        <v>4235</v>
      </c>
      <c r="E1726" s="32" t="s">
        <v>4250</v>
      </c>
      <c r="F1726" s="32" t="s">
        <v>4427</v>
      </c>
      <c r="G1726" s="33" t="s">
        <v>101</v>
      </c>
      <c r="H1726" s="34">
        <v>0</v>
      </c>
      <c r="I1726" s="33" t="s">
        <v>41</v>
      </c>
      <c r="J1726" s="33" t="s">
        <v>42</v>
      </c>
      <c r="K1726" s="33" t="s">
        <v>379</v>
      </c>
      <c r="L1726" s="33" t="s">
        <v>300</v>
      </c>
      <c r="M1726" s="33" t="s">
        <v>71</v>
      </c>
      <c r="N1726" s="33" t="s">
        <v>301</v>
      </c>
      <c r="O1726" s="33" t="s">
        <v>103</v>
      </c>
      <c r="P1726" s="33" t="s">
        <v>48</v>
      </c>
      <c r="Q1726" s="33" t="s">
        <v>49</v>
      </c>
      <c r="R1726" s="35">
        <v>4</v>
      </c>
      <c r="S1726" s="35">
        <v>1229</v>
      </c>
      <c r="T1726" s="36">
        <v>0</v>
      </c>
      <c r="U1726" s="37">
        <f>T1726*1.12</f>
        <v>0</v>
      </c>
      <c r="V1726" s="38" t="s">
        <v>50</v>
      </c>
      <c r="W1726" s="33">
        <v>2016</v>
      </c>
      <c r="X1726" s="39">
        <v>11</v>
      </c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</row>
    <row r="1727" spans="1:102" s="159" customFormat="1" ht="50.1" customHeight="1">
      <c r="A1727" s="46" t="s">
        <v>4428</v>
      </c>
      <c r="B1727" s="31" t="s">
        <v>35</v>
      </c>
      <c r="C1727" s="47" t="s">
        <v>4249</v>
      </c>
      <c r="D1727" s="47" t="s">
        <v>4235</v>
      </c>
      <c r="E1727" s="47" t="s">
        <v>4250</v>
      </c>
      <c r="F1727" s="47" t="s">
        <v>4427</v>
      </c>
      <c r="G1727" s="33" t="s">
        <v>101</v>
      </c>
      <c r="H1727" s="31">
        <v>0</v>
      </c>
      <c r="I1727" s="33" t="s">
        <v>41</v>
      </c>
      <c r="J1727" s="33" t="s">
        <v>42</v>
      </c>
      <c r="K1727" s="33" t="s">
        <v>381</v>
      </c>
      <c r="L1727" s="33" t="s">
        <v>300</v>
      </c>
      <c r="M1727" s="33" t="s">
        <v>71</v>
      </c>
      <c r="N1727" s="33" t="s">
        <v>301</v>
      </c>
      <c r="O1727" s="73" t="s">
        <v>481</v>
      </c>
      <c r="P1727" s="33" t="s">
        <v>48</v>
      </c>
      <c r="Q1727" s="33" t="s">
        <v>49</v>
      </c>
      <c r="R1727" s="68">
        <v>4</v>
      </c>
      <c r="S1727" s="154">
        <v>1229</v>
      </c>
      <c r="T1727" s="49">
        <f>R1727*S1727</f>
        <v>4916</v>
      </c>
      <c r="U1727" s="49">
        <f t="shared" si="86"/>
        <v>5505.92</v>
      </c>
      <c r="V1727" s="161"/>
      <c r="W1727" s="33">
        <v>2016</v>
      </c>
      <c r="X1727" s="156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</row>
    <row r="1728" spans="1:102" ht="50.1" customHeight="1">
      <c r="A1728" s="30" t="s">
        <v>4429</v>
      </c>
      <c r="B1728" s="31" t="s">
        <v>35</v>
      </c>
      <c r="C1728" s="32" t="s">
        <v>4249</v>
      </c>
      <c r="D1728" s="32" t="s">
        <v>4235</v>
      </c>
      <c r="E1728" s="32" t="s">
        <v>4250</v>
      </c>
      <c r="F1728" s="32" t="s">
        <v>4430</v>
      </c>
      <c r="G1728" s="33" t="s">
        <v>101</v>
      </c>
      <c r="H1728" s="34">
        <v>0</v>
      </c>
      <c r="I1728" s="33" t="s">
        <v>41</v>
      </c>
      <c r="J1728" s="33" t="s">
        <v>42</v>
      </c>
      <c r="K1728" s="33" t="s">
        <v>379</v>
      </c>
      <c r="L1728" s="33" t="s">
        <v>300</v>
      </c>
      <c r="M1728" s="33" t="s">
        <v>71</v>
      </c>
      <c r="N1728" s="33" t="s">
        <v>301</v>
      </c>
      <c r="O1728" s="33" t="s">
        <v>103</v>
      </c>
      <c r="P1728" s="33" t="s">
        <v>48</v>
      </c>
      <c r="Q1728" s="33" t="s">
        <v>49</v>
      </c>
      <c r="R1728" s="35">
        <v>26</v>
      </c>
      <c r="S1728" s="35">
        <v>1646</v>
      </c>
      <c r="T1728" s="36">
        <v>0</v>
      </c>
      <c r="U1728" s="37">
        <v>0</v>
      </c>
      <c r="V1728" s="38" t="s">
        <v>50</v>
      </c>
      <c r="W1728" s="33">
        <v>2016</v>
      </c>
      <c r="X1728" s="39" t="s">
        <v>4036</v>
      </c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</row>
    <row r="1729" spans="1:102" ht="50.1" customHeight="1">
      <c r="A1729" s="30" t="s">
        <v>4431</v>
      </c>
      <c r="B1729" s="31" t="s">
        <v>35</v>
      </c>
      <c r="C1729" s="32" t="s">
        <v>4249</v>
      </c>
      <c r="D1729" s="32" t="s">
        <v>4235</v>
      </c>
      <c r="E1729" s="32" t="s">
        <v>4250</v>
      </c>
      <c r="F1729" s="32" t="s">
        <v>4430</v>
      </c>
      <c r="G1729" s="33" t="s">
        <v>119</v>
      </c>
      <c r="H1729" s="34">
        <v>0</v>
      </c>
      <c r="I1729" s="33" t="s">
        <v>41</v>
      </c>
      <c r="J1729" s="33" t="s">
        <v>42</v>
      </c>
      <c r="K1729" s="33" t="s">
        <v>379</v>
      </c>
      <c r="L1729" s="33" t="s">
        <v>300</v>
      </c>
      <c r="M1729" s="33" t="s">
        <v>71</v>
      </c>
      <c r="N1729" s="33" t="s">
        <v>301</v>
      </c>
      <c r="O1729" s="33" t="s">
        <v>103</v>
      </c>
      <c r="P1729" s="33" t="s">
        <v>48</v>
      </c>
      <c r="Q1729" s="33" t="s">
        <v>49</v>
      </c>
      <c r="R1729" s="35">
        <v>26</v>
      </c>
      <c r="S1729" s="35">
        <v>1680</v>
      </c>
      <c r="T1729" s="36">
        <f>R1729*S1729</f>
        <v>43680</v>
      </c>
      <c r="U1729" s="37">
        <f>T1729*1.12</f>
        <v>48921.600000000006</v>
      </c>
      <c r="V1729" s="38" t="s">
        <v>50</v>
      </c>
      <c r="W1729" s="33">
        <v>2016</v>
      </c>
      <c r="X1729" s="39" t="s">
        <v>50</v>
      </c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</row>
    <row r="1730" spans="1:102" ht="50.1" customHeight="1">
      <c r="A1730" s="30" t="s">
        <v>4432</v>
      </c>
      <c r="B1730" s="31" t="s">
        <v>35</v>
      </c>
      <c r="C1730" s="32" t="s">
        <v>4249</v>
      </c>
      <c r="D1730" s="32" t="s">
        <v>4235</v>
      </c>
      <c r="E1730" s="32" t="s">
        <v>4250</v>
      </c>
      <c r="F1730" s="32" t="s">
        <v>4433</v>
      </c>
      <c r="G1730" s="33" t="s">
        <v>101</v>
      </c>
      <c r="H1730" s="34">
        <v>0</v>
      </c>
      <c r="I1730" s="33" t="s">
        <v>41</v>
      </c>
      <c r="J1730" s="33" t="s">
        <v>42</v>
      </c>
      <c r="K1730" s="33" t="s">
        <v>379</v>
      </c>
      <c r="L1730" s="33" t="s">
        <v>300</v>
      </c>
      <c r="M1730" s="33" t="s">
        <v>71</v>
      </c>
      <c r="N1730" s="33" t="s">
        <v>301</v>
      </c>
      <c r="O1730" s="33" t="s">
        <v>103</v>
      </c>
      <c r="P1730" s="33" t="s">
        <v>48</v>
      </c>
      <c r="Q1730" s="33" t="s">
        <v>49</v>
      </c>
      <c r="R1730" s="35">
        <v>18</v>
      </c>
      <c r="S1730" s="35">
        <v>1777</v>
      </c>
      <c r="T1730" s="36">
        <v>0</v>
      </c>
      <c r="U1730" s="37">
        <v>0</v>
      </c>
      <c r="V1730" s="38" t="s">
        <v>50</v>
      </c>
      <c r="W1730" s="33">
        <v>2016</v>
      </c>
      <c r="X1730" s="39" t="s">
        <v>4036</v>
      </c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</row>
    <row r="1731" spans="1:102" ht="50.1" customHeight="1">
      <c r="A1731" s="30" t="s">
        <v>4434</v>
      </c>
      <c r="B1731" s="31" t="s">
        <v>35</v>
      </c>
      <c r="C1731" s="32" t="s">
        <v>4249</v>
      </c>
      <c r="D1731" s="32" t="s">
        <v>4235</v>
      </c>
      <c r="E1731" s="32" t="s">
        <v>4250</v>
      </c>
      <c r="F1731" s="32" t="s">
        <v>4433</v>
      </c>
      <c r="G1731" s="33" t="s">
        <v>119</v>
      </c>
      <c r="H1731" s="34">
        <v>0</v>
      </c>
      <c r="I1731" s="33" t="s">
        <v>41</v>
      </c>
      <c r="J1731" s="33" t="s">
        <v>42</v>
      </c>
      <c r="K1731" s="33" t="s">
        <v>379</v>
      </c>
      <c r="L1731" s="33" t="s">
        <v>300</v>
      </c>
      <c r="M1731" s="33" t="s">
        <v>71</v>
      </c>
      <c r="N1731" s="33" t="s">
        <v>301</v>
      </c>
      <c r="O1731" s="33" t="s">
        <v>103</v>
      </c>
      <c r="P1731" s="33" t="s">
        <v>48</v>
      </c>
      <c r="Q1731" s="33" t="s">
        <v>49</v>
      </c>
      <c r="R1731" s="35">
        <v>18</v>
      </c>
      <c r="S1731" s="35">
        <v>2335</v>
      </c>
      <c r="T1731" s="36">
        <v>0</v>
      </c>
      <c r="U1731" s="37">
        <v>0</v>
      </c>
      <c r="V1731" s="38" t="s">
        <v>50</v>
      </c>
      <c r="W1731" s="33">
        <v>2016</v>
      </c>
      <c r="X1731" s="39" t="s">
        <v>50</v>
      </c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</row>
    <row r="1732" spans="1:102" ht="50.1" customHeight="1">
      <c r="A1732" s="30" t="s">
        <v>4435</v>
      </c>
      <c r="B1732" s="31" t="s">
        <v>35</v>
      </c>
      <c r="C1732" s="32" t="s">
        <v>4249</v>
      </c>
      <c r="D1732" s="32" t="s">
        <v>4235</v>
      </c>
      <c r="E1732" s="32" t="s">
        <v>4250</v>
      </c>
      <c r="F1732" s="32" t="s">
        <v>4433</v>
      </c>
      <c r="G1732" s="33" t="s">
        <v>119</v>
      </c>
      <c r="H1732" s="34">
        <v>0</v>
      </c>
      <c r="I1732" s="33" t="s">
        <v>41</v>
      </c>
      <c r="J1732" s="33" t="s">
        <v>42</v>
      </c>
      <c r="K1732" s="33" t="s">
        <v>4143</v>
      </c>
      <c r="L1732" s="33" t="s">
        <v>300</v>
      </c>
      <c r="M1732" s="33" t="s">
        <v>71</v>
      </c>
      <c r="N1732" s="33" t="s">
        <v>301</v>
      </c>
      <c r="O1732" s="33" t="s">
        <v>103</v>
      </c>
      <c r="P1732" s="33" t="s">
        <v>48</v>
      </c>
      <c r="Q1732" s="33" t="s">
        <v>49</v>
      </c>
      <c r="R1732" s="35">
        <v>24</v>
      </c>
      <c r="S1732" s="35">
        <v>2335</v>
      </c>
      <c r="T1732" s="36">
        <f>R1732*S1732</f>
        <v>56040</v>
      </c>
      <c r="U1732" s="37">
        <f>T1732*1.12</f>
        <v>62764.800000000003</v>
      </c>
      <c r="V1732" s="38" t="s">
        <v>50</v>
      </c>
      <c r="W1732" s="33">
        <v>2016</v>
      </c>
      <c r="X1732" s="39" t="s">
        <v>50</v>
      </c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</row>
    <row r="1733" spans="1:102" ht="50.1" customHeight="1">
      <c r="A1733" s="30" t="s">
        <v>4436</v>
      </c>
      <c r="B1733" s="31" t="s">
        <v>35</v>
      </c>
      <c r="C1733" s="32" t="s">
        <v>4249</v>
      </c>
      <c r="D1733" s="32" t="s">
        <v>4235</v>
      </c>
      <c r="E1733" s="32" t="s">
        <v>4250</v>
      </c>
      <c r="F1733" s="32" t="s">
        <v>4437</v>
      </c>
      <c r="G1733" s="33" t="s">
        <v>101</v>
      </c>
      <c r="H1733" s="34">
        <v>0</v>
      </c>
      <c r="I1733" s="33" t="s">
        <v>41</v>
      </c>
      <c r="J1733" s="33" t="s">
        <v>42</v>
      </c>
      <c r="K1733" s="33" t="s">
        <v>379</v>
      </c>
      <c r="L1733" s="33" t="s">
        <v>300</v>
      </c>
      <c r="M1733" s="33" t="s">
        <v>71</v>
      </c>
      <c r="N1733" s="33" t="s">
        <v>301</v>
      </c>
      <c r="O1733" s="33" t="s">
        <v>103</v>
      </c>
      <c r="P1733" s="33" t="s">
        <v>48</v>
      </c>
      <c r="Q1733" s="33" t="s">
        <v>49</v>
      </c>
      <c r="R1733" s="35">
        <v>32</v>
      </c>
      <c r="S1733" s="35">
        <v>1794</v>
      </c>
      <c r="T1733" s="36">
        <v>0</v>
      </c>
      <c r="U1733" s="37">
        <f>T1733*1.12</f>
        <v>0</v>
      </c>
      <c r="V1733" s="38" t="s">
        <v>50</v>
      </c>
      <c r="W1733" s="33">
        <v>2016</v>
      </c>
      <c r="X1733" s="39">
        <v>11</v>
      </c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</row>
    <row r="1734" spans="1:102" s="159" customFormat="1" ht="50.1" customHeight="1">
      <c r="A1734" s="46" t="s">
        <v>4438</v>
      </c>
      <c r="B1734" s="31" t="s">
        <v>35</v>
      </c>
      <c r="C1734" s="47" t="s">
        <v>4249</v>
      </c>
      <c r="D1734" s="47" t="s">
        <v>4235</v>
      </c>
      <c r="E1734" s="47" t="s">
        <v>4250</v>
      </c>
      <c r="F1734" s="47" t="s">
        <v>4437</v>
      </c>
      <c r="G1734" s="33" t="s">
        <v>101</v>
      </c>
      <c r="H1734" s="31">
        <v>0</v>
      </c>
      <c r="I1734" s="33" t="s">
        <v>41</v>
      </c>
      <c r="J1734" s="33" t="s">
        <v>42</v>
      </c>
      <c r="K1734" s="33" t="s">
        <v>381</v>
      </c>
      <c r="L1734" s="33" t="s">
        <v>300</v>
      </c>
      <c r="M1734" s="33" t="s">
        <v>71</v>
      </c>
      <c r="N1734" s="33" t="s">
        <v>301</v>
      </c>
      <c r="O1734" s="73" t="s">
        <v>481</v>
      </c>
      <c r="P1734" s="33" t="s">
        <v>48</v>
      </c>
      <c r="Q1734" s="33" t="s">
        <v>49</v>
      </c>
      <c r="R1734" s="68">
        <v>32</v>
      </c>
      <c r="S1734" s="154">
        <v>1794</v>
      </c>
      <c r="T1734" s="49">
        <f>R1734*S1734</f>
        <v>57408</v>
      </c>
      <c r="U1734" s="49">
        <f>T1734*1.12</f>
        <v>64296.960000000006</v>
      </c>
      <c r="V1734" s="161"/>
      <c r="W1734" s="33">
        <v>2016</v>
      </c>
      <c r="X1734" s="156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</row>
    <row r="1735" spans="1:102" ht="50.1" customHeight="1">
      <c r="A1735" s="30" t="s">
        <v>4439</v>
      </c>
      <c r="B1735" s="31" t="s">
        <v>35</v>
      </c>
      <c r="C1735" s="32" t="s">
        <v>4440</v>
      </c>
      <c r="D1735" s="32" t="s">
        <v>4235</v>
      </c>
      <c r="E1735" s="32" t="s">
        <v>4441</v>
      </c>
      <c r="F1735" s="32" t="s">
        <v>4442</v>
      </c>
      <c r="G1735" s="33" t="s">
        <v>101</v>
      </c>
      <c r="H1735" s="34">
        <v>0</v>
      </c>
      <c r="I1735" s="33" t="s">
        <v>41</v>
      </c>
      <c r="J1735" s="33" t="s">
        <v>42</v>
      </c>
      <c r="K1735" s="33" t="s">
        <v>379</v>
      </c>
      <c r="L1735" s="33" t="s">
        <v>300</v>
      </c>
      <c r="M1735" s="33" t="s">
        <v>71</v>
      </c>
      <c r="N1735" s="33" t="s">
        <v>301</v>
      </c>
      <c r="O1735" s="33" t="s">
        <v>103</v>
      </c>
      <c r="P1735" s="33" t="s">
        <v>48</v>
      </c>
      <c r="Q1735" s="33" t="s">
        <v>49</v>
      </c>
      <c r="R1735" s="35">
        <v>8</v>
      </c>
      <c r="S1735" s="35">
        <v>2794</v>
      </c>
      <c r="T1735" s="36">
        <v>0</v>
      </c>
      <c r="U1735" s="37">
        <v>0</v>
      </c>
      <c r="V1735" s="38" t="s">
        <v>50</v>
      </c>
      <c r="W1735" s="33">
        <v>2016</v>
      </c>
      <c r="X1735" s="39" t="s">
        <v>4036</v>
      </c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</row>
    <row r="1736" spans="1:102" ht="50.1" customHeight="1">
      <c r="A1736" s="30" t="s">
        <v>4443</v>
      </c>
      <c r="B1736" s="31" t="s">
        <v>35</v>
      </c>
      <c r="C1736" s="32" t="s">
        <v>4440</v>
      </c>
      <c r="D1736" s="32" t="s">
        <v>4235</v>
      </c>
      <c r="E1736" s="32" t="s">
        <v>4441</v>
      </c>
      <c r="F1736" s="32" t="s">
        <v>4442</v>
      </c>
      <c r="G1736" s="33" t="s">
        <v>119</v>
      </c>
      <c r="H1736" s="34">
        <v>0</v>
      </c>
      <c r="I1736" s="33" t="s">
        <v>41</v>
      </c>
      <c r="J1736" s="33" t="s">
        <v>42</v>
      </c>
      <c r="K1736" s="33" t="s">
        <v>379</v>
      </c>
      <c r="L1736" s="33" t="s">
        <v>300</v>
      </c>
      <c r="M1736" s="33" t="s">
        <v>71</v>
      </c>
      <c r="N1736" s="33" t="s">
        <v>301</v>
      </c>
      <c r="O1736" s="33" t="s">
        <v>103</v>
      </c>
      <c r="P1736" s="33" t="s">
        <v>48</v>
      </c>
      <c r="Q1736" s="33" t="s">
        <v>49</v>
      </c>
      <c r="R1736" s="35">
        <v>8</v>
      </c>
      <c r="S1736" s="35">
        <v>3900</v>
      </c>
      <c r="T1736" s="36">
        <f>R1736*S1736</f>
        <v>31200</v>
      </c>
      <c r="U1736" s="37">
        <f>T1736*1.12</f>
        <v>34944</v>
      </c>
      <c r="V1736" s="38" t="s">
        <v>50</v>
      </c>
      <c r="W1736" s="33">
        <v>2016</v>
      </c>
      <c r="X1736" s="39" t="s">
        <v>50</v>
      </c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</row>
    <row r="1737" spans="1:102" ht="50.1" customHeight="1">
      <c r="A1737" s="30" t="s">
        <v>4444</v>
      </c>
      <c r="B1737" s="31" t="s">
        <v>35</v>
      </c>
      <c r="C1737" s="32" t="s">
        <v>4440</v>
      </c>
      <c r="D1737" s="32" t="s">
        <v>4235</v>
      </c>
      <c r="E1737" s="32" t="s">
        <v>4441</v>
      </c>
      <c r="F1737" s="32" t="s">
        <v>4445</v>
      </c>
      <c r="G1737" s="33" t="s">
        <v>101</v>
      </c>
      <c r="H1737" s="34">
        <v>0</v>
      </c>
      <c r="I1737" s="33" t="s">
        <v>41</v>
      </c>
      <c r="J1737" s="33" t="s">
        <v>42</v>
      </c>
      <c r="K1737" s="33" t="s">
        <v>379</v>
      </c>
      <c r="L1737" s="33" t="s">
        <v>300</v>
      </c>
      <c r="M1737" s="33" t="s">
        <v>71</v>
      </c>
      <c r="N1737" s="33" t="s">
        <v>301</v>
      </c>
      <c r="O1737" s="33" t="s">
        <v>103</v>
      </c>
      <c r="P1737" s="33" t="s">
        <v>48</v>
      </c>
      <c r="Q1737" s="33" t="s">
        <v>49</v>
      </c>
      <c r="R1737" s="35">
        <v>2</v>
      </c>
      <c r="S1737" s="35">
        <v>687</v>
      </c>
      <c r="T1737" s="36">
        <v>0</v>
      </c>
      <c r="U1737" s="37">
        <v>0</v>
      </c>
      <c r="V1737" s="38" t="s">
        <v>50</v>
      </c>
      <c r="W1737" s="33">
        <v>2016</v>
      </c>
      <c r="X1737" s="39" t="s">
        <v>4036</v>
      </c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</row>
    <row r="1738" spans="1:102" ht="50.1" customHeight="1">
      <c r="A1738" s="30" t="s">
        <v>4446</v>
      </c>
      <c r="B1738" s="31" t="s">
        <v>35</v>
      </c>
      <c r="C1738" s="32" t="s">
        <v>4440</v>
      </c>
      <c r="D1738" s="32" t="s">
        <v>4235</v>
      </c>
      <c r="E1738" s="32" t="s">
        <v>4441</v>
      </c>
      <c r="F1738" s="32" t="s">
        <v>4445</v>
      </c>
      <c r="G1738" s="33" t="s">
        <v>119</v>
      </c>
      <c r="H1738" s="34">
        <v>0</v>
      </c>
      <c r="I1738" s="33" t="s">
        <v>41</v>
      </c>
      <c r="J1738" s="33" t="s">
        <v>42</v>
      </c>
      <c r="K1738" s="33" t="s">
        <v>379</v>
      </c>
      <c r="L1738" s="33" t="s">
        <v>300</v>
      </c>
      <c r="M1738" s="33" t="s">
        <v>71</v>
      </c>
      <c r="N1738" s="33" t="s">
        <v>301</v>
      </c>
      <c r="O1738" s="33" t="s">
        <v>103</v>
      </c>
      <c r="P1738" s="33" t="s">
        <v>48</v>
      </c>
      <c r="Q1738" s="33" t="s">
        <v>49</v>
      </c>
      <c r="R1738" s="35">
        <v>2</v>
      </c>
      <c r="S1738" s="35">
        <v>690</v>
      </c>
      <c r="T1738" s="36">
        <f>R1738*S1738</f>
        <v>1380</v>
      </c>
      <c r="U1738" s="37">
        <f>T1738*1.12</f>
        <v>1545.6000000000001</v>
      </c>
      <c r="V1738" s="38" t="s">
        <v>50</v>
      </c>
      <c r="W1738" s="33">
        <v>2016</v>
      </c>
      <c r="X1738" s="39" t="s">
        <v>50</v>
      </c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</row>
    <row r="1739" spans="1:102" ht="50.1" customHeight="1">
      <c r="A1739" s="30" t="s">
        <v>4447</v>
      </c>
      <c r="B1739" s="31" t="s">
        <v>35</v>
      </c>
      <c r="C1739" s="32" t="s">
        <v>4440</v>
      </c>
      <c r="D1739" s="32" t="s">
        <v>4235</v>
      </c>
      <c r="E1739" s="32" t="s">
        <v>4441</v>
      </c>
      <c r="F1739" s="32" t="s">
        <v>4448</v>
      </c>
      <c r="G1739" s="33" t="s">
        <v>101</v>
      </c>
      <c r="H1739" s="34">
        <v>0</v>
      </c>
      <c r="I1739" s="33" t="s">
        <v>41</v>
      </c>
      <c r="J1739" s="33" t="s">
        <v>42</v>
      </c>
      <c r="K1739" s="33" t="s">
        <v>379</v>
      </c>
      <c r="L1739" s="33" t="s">
        <v>300</v>
      </c>
      <c r="M1739" s="33" t="s">
        <v>71</v>
      </c>
      <c r="N1739" s="33" t="s">
        <v>301</v>
      </c>
      <c r="O1739" s="33" t="s">
        <v>103</v>
      </c>
      <c r="P1739" s="33" t="s">
        <v>48</v>
      </c>
      <c r="Q1739" s="33" t="s">
        <v>49</v>
      </c>
      <c r="R1739" s="35">
        <v>12</v>
      </c>
      <c r="S1739" s="35">
        <v>2433</v>
      </c>
      <c r="T1739" s="36">
        <v>0</v>
      </c>
      <c r="U1739" s="37">
        <v>0</v>
      </c>
      <c r="V1739" s="38" t="s">
        <v>50</v>
      </c>
      <c r="W1739" s="33">
        <v>2016</v>
      </c>
      <c r="X1739" s="39" t="s">
        <v>4036</v>
      </c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</row>
    <row r="1740" spans="1:102" ht="50.1" customHeight="1">
      <c r="A1740" s="30" t="s">
        <v>4449</v>
      </c>
      <c r="B1740" s="31" t="s">
        <v>35</v>
      </c>
      <c r="C1740" s="32" t="s">
        <v>4440</v>
      </c>
      <c r="D1740" s="32" t="s">
        <v>4235</v>
      </c>
      <c r="E1740" s="32" t="s">
        <v>4441</v>
      </c>
      <c r="F1740" s="32" t="s">
        <v>4448</v>
      </c>
      <c r="G1740" s="33" t="s">
        <v>119</v>
      </c>
      <c r="H1740" s="34">
        <v>0</v>
      </c>
      <c r="I1740" s="33" t="s">
        <v>41</v>
      </c>
      <c r="J1740" s="33" t="s">
        <v>42</v>
      </c>
      <c r="K1740" s="33" t="s">
        <v>379</v>
      </c>
      <c r="L1740" s="33" t="s">
        <v>300</v>
      </c>
      <c r="M1740" s="33" t="s">
        <v>71</v>
      </c>
      <c r="N1740" s="33" t="s">
        <v>301</v>
      </c>
      <c r="O1740" s="33" t="s">
        <v>103</v>
      </c>
      <c r="P1740" s="33" t="s">
        <v>48</v>
      </c>
      <c r="Q1740" s="33" t="s">
        <v>49</v>
      </c>
      <c r="R1740" s="35">
        <v>12</v>
      </c>
      <c r="S1740" s="35">
        <v>1955</v>
      </c>
      <c r="T1740" s="36">
        <v>0</v>
      </c>
      <c r="U1740" s="37">
        <v>0</v>
      </c>
      <c r="V1740" s="38" t="s">
        <v>50</v>
      </c>
      <c r="W1740" s="33">
        <v>2016</v>
      </c>
      <c r="X1740" s="39" t="s">
        <v>50</v>
      </c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</row>
    <row r="1741" spans="1:102" ht="50.1" customHeight="1">
      <c r="A1741" s="30" t="s">
        <v>4450</v>
      </c>
      <c r="B1741" s="31" t="s">
        <v>35</v>
      </c>
      <c r="C1741" s="32" t="s">
        <v>4440</v>
      </c>
      <c r="D1741" s="32" t="s">
        <v>4235</v>
      </c>
      <c r="E1741" s="32" t="s">
        <v>4441</v>
      </c>
      <c r="F1741" s="32" t="s">
        <v>4448</v>
      </c>
      <c r="G1741" s="33" t="s">
        <v>119</v>
      </c>
      <c r="H1741" s="34">
        <v>0</v>
      </c>
      <c r="I1741" s="33" t="s">
        <v>41</v>
      </c>
      <c r="J1741" s="33" t="s">
        <v>42</v>
      </c>
      <c r="K1741" s="33" t="s">
        <v>4143</v>
      </c>
      <c r="L1741" s="33" t="s">
        <v>300</v>
      </c>
      <c r="M1741" s="33" t="s">
        <v>71</v>
      </c>
      <c r="N1741" s="33" t="s">
        <v>301</v>
      </c>
      <c r="O1741" s="33" t="s">
        <v>103</v>
      </c>
      <c r="P1741" s="33" t="s">
        <v>48</v>
      </c>
      <c r="Q1741" s="33" t="s">
        <v>49</v>
      </c>
      <c r="R1741" s="35">
        <v>15</v>
      </c>
      <c r="S1741" s="35">
        <v>1955</v>
      </c>
      <c r="T1741" s="36">
        <f>R1741*S1741</f>
        <v>29325</v>
      </c>
      <c r="U1741" s="37">
        <f>T1741*1.12</f>
        <v>32844</v>
      </c>
      <c r="V1741" s="38" t="s">
        <v>50</v>
      </c>
      <c r="W1741" s="33">
        <v>2016</v>
      </c>
      <c r="X1741" s="39" t="s">
        <v>50</v>
      </c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</row>
    <row r="1742" spans="1:102" ht="50.1" customHeight="1">
      <c r="A1742" s="30" t="s">
        <v>4451</v>
      </c>
      <c r="B1742" s="31" t="s">
        <v>35</v>
      </c>
      <c r="C1742" s="32" t="s">
        <v>4440</v>
      </c>
      <c r="D1742" s="32" t="s">
        <v>4235</v>
      </c>
      <c r="E1742" s="32" t="s">
        <v>4441</v>
      </c>
      <c r="F1742" s="32" t="s">
        <v>4452</v>
      </c>
      <c r="G1742" s="33" t="s">
        <v>101</v>
      </c>
      <c r="H1742" s="34">
        <v>0</v>
      </c>
      <c r="I1742" s="33" t="s">
        <v>41</v>
      </c>
      <c r="J1742" s="33" t="s">
        <v>42</v>
      </c>
      <c r="K1742" s="33" t="s">
        <v>379</v>
      </c>
      <c r="L1742" s="33" t="s">
        <v>300</v>
      </c>
      <c r="M1742" s="33" t="s">
        <v>71</v>
      </c>
      <c r="N1742" s="33" t="s">
        <v>301</v>
      </c>
      <c r="O1742" s="33" t="s">
        <v>103</v>
      </c>
      <c r="P1742" s="33" t="s">
        <v>48</v>
      </c>
      <c r="Q1742" s="33" t="s">
        <v>49</v>
      </c>
      <c r="R1742" s="35">
        <v>24</v>
      </c>
      <c r="S1742" s="35">
        <v>3897</v>
      </c>
      <c r="T1742" s="36">
        <v>0</v>
      </c>
      <c r="U1742" s="37">
        <v>0</v>
      </c>
      <c r="V1742" s="38" t="s">
        <v>50</v>
      </c>
      <c r="W1742" s="33">
        <v>2016</v>
      </c>
      <c r="X1742" s="39" t="s">
        <v>4036</v>
      </c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</row>
    <row r="1743" spans="1:102" ht="50.1" customHeight="1">
      <c r="A1743" s="30" t="s">
        <v>4453</v>
      </c>
      <c r="B1743" s="31" t="s">
        <v>35</v>
      </c>
      <c r="C1743" s="32" t="s">
        <v>4440</v>
      </c>
      <c r="D1743" s="32" t="s">
        <v>4235</v>
      </c>
      <c r="E1743" s="32" t="s">
        <v>4441</v>
      </c>
      <c r="F1743" s="32" t="s">
        <v>4452</v>
      </c>
      <c r="G1743" s="33" t="s">
        <v>119</v>
      </c>
      <c r="H1743" s="34">
        <v>0</v>
      </c>
      <c r="I1743" s="33" t="s">
        <v>41</v>
      </c>
      <c r="J1743" s="33" t="s">
        <v>42</v>
      </c>
      <c r="K1743" s="33" t="s">
        <v>379</v>
      </c>
      <c r="L1743" s="33" t="s">
        <v>300</v>
      </c>
      <c r="M1743" s="33" t="s">
        <v>71</v>
      </c>
      <c r="N1743" s="33" t="s">
        <v>301</v>
      </c>
      <c r="O1743" s="33" t="s">
        <v>103</v>
      </c>
      <c r="P1743" s="33" t="s">
        <v>48</v>
      </c>
      <c r="Q1743" s="33" t="s">
        <v>49</v>
      </c>
      <c r="R1743" s="35">
        <v>24</v>
      </c>
      <c r="S1743" s="35">
        <v>3348</v>
      </c>
      <c r="T1743" s="36">
        <f>R1743*S1743</f>
        <v>80352</v>
      </c>
      <c r="U1743" s="37">
        <f>T1743*1.12</f>
        <v>89994.240000000005</v>
      </c>
      <c r="V1743" s="38" t="s">
        <v>50</v>
      </c>
      <c r="W1743" s="33">
        <v>2016</v>
      </c>
      <c r="X1743" s="39" t="s">
        <v>50</v>
      </c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</row>
    <row r="1744" spans="1:102" ht="50.1" customHeight="1">
      <c r="A1744" s="30" t="s">
        <v>4454</v>
      </c>
      <c r="B1744" s="31" t="s">
        <v>35</v>
      </c>
      <c r="C1744" s="32" t="s">
        <v>4455</v>
      </c>
      <c r="D1744" s="32" t="s">
        <v>4235</v>
      </c>
      <c r="E1744" s="32" t="s">
        <v>4456</v>
      </c>
      <c r="F1744" s="32" t="s">
        <v>4457</v>
      </c>
      <c r="G1744" s="33" t="s">
        <v>101</v>
      </c>
      <c r="H1744" s="34">
        <v>0</v>
      </c>
      <c r="I1744" s="33" t="s">
        <v>41</v>
      </c>
      <c r="J1744" s="33" t="s">
        <v>42</v>
      </c>
      <c r="K1744" s="33" t="s">
        <v>379</v>
      </c>
      <c r="L1744" s="33" t="s">
        <v>300</v>
      </c>
      <c r="M1744" s="33" t="s">
        <v>71</v>
      </c>
      <c r="N1744" s="33" t="s">
        <v>301</v>
      </c>
      <c r="O1744" s="33" t="s">
        <v>103</v>
      </c>
      <c r="P1744" s="33" t="s">
        <v>48</v>
      </c>
      <c r="Q1744" s="33" t="s">
        <v>49</v>
      </c>
      <c r="R1744" s="35">
        <v>42</v>
      </c>
      <c r="S1744" s="35">
        <v>250</v>
      </c>
      <c r="T1744" s="36">
        <v>0</v>
      </c>
      <c r="U1744" s="37">
        <f>T1744*1.12</f>
        <v>0</v>
      </c>
      <c r="V1744" s="38" t="s">
        <v>50</v>
      </c>
      <c r="W1744" s="33">
        <v>2016</v>
      </c>
      <c r="X1744" s="39">
        <v>11</v>
      </c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/>
    </row>
    <row r="1745" spans="1:102" s="162" customFormat="1" ht="50.1" customHeight="1">
      <c r="A1745" s="46" t="s">
        <v>4458</v>
      </c>
      <c r="B1745" s="31" t="s">
        <v>35</v>
      </c>
      <c r="C1745" s="47" t="s">
        <v>4455</v>
      </c>
      <c r="D1745" s="47" t="s">
        <v>4235</v>
      </c>
      <c r="E1745" s="47" t="s">
        <v>4456</v>
      </c>
      <c r="F1745" s="47" t="s">
        <v>4457</v>
      </c>
      <c r="G1745" s="33" t="s">
        <v>101</v>
      </c>
      <c r="H1745" s="31">
        <v>0</v>
      </c>
      <c r="I1745" s="33" t="s">
        <v>41</v>
      </c>
      <c r="J1745" s="33" t="s">
        <v>42</v>
      </c>
      <c r="K1745" s="33" t="s">
        <v>381</v>
      </c>
      <c r="L1745" s="33" t="s">
        <v>300</v>
      </c>
      <c r="M1745" s="33" t="s">
        <v>71</v>
      </c>
      <c r="N1745" s="33" t="s">
        <v>301</v>
      </c>
      <c r="O1745" s="73" t="s">
        <v>481</v>
      </c>
      <c r="P1745" s="33" t="s">
        <v>48</v>
      </c>
      <c r="Q1745" s="33" t="s">
        <v>49</v>
      </c>
      <c r="R1745" s="68">
        <v>42</v>
      </c>
      <c r="S1745" s="154">
        <v>250</v>
      </c>
      <c r="T1745" s="49">
        <f>R1745*S1745</f>
        <v>10500</v>
      </c>
      <c r="U1745" s="49">
        <f>T1745*1.12</f>
        <v>11760.000000000002</v>
      </c>
      <c r="V1745" s="157"/>
      <c r="W1745" s="33">
        <v>2016</v>
      </c>
      <c r="X1745" s="158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</row>
    <row r="1746" spans="1:102" ht="50.1" customHeight="1">
      <c r="A1746" s="30" t="s">
        <v>4459</v>
      </c>
      <c r="B1746" s="31" t="s">
        <v>35</v>
      </c>
      <c r="C1746" s="32" t="s">
        <v>4460</v>
      </c>
      <c r="D1746" s="32" t="s">
        <v>4235</v>
      </c>
      <c r="E1746" s="32" t="s">
        <v>4461</v>
      </c>
      <c r="F1746" s="32" t="s">
        <v>4462</v>
      </c>
      <c r="G1746" s="33" t="s">
        <v>101</v>
      </c>
      <c r="H1746" s="34">
        <v>0</v>
      </c>
      <c r="I1746" s="33" t="s">
        <v>41</v>
      </c>
      <c r="J1746" s="33" t="s">
        <v>42</v>
      </c>
      <c r="K1746" s="33" t="s">
        <v>379</v>
      </c>
      <c r="L1746" s="33" t="s">
        <v>300</v>
      </c>
      <c r="M1746" s="33" t="s">
        <v>71</v>
      </c>
      <c r="N1746" s="33" t="s">
        <v>301</v>
      </c>
      <c r="O1746" s="33" t="s">
        <v>103</v>
      </c>
      <c r="P1746" s="33" t="s">
        <v>48</v>
      </c>
      <c r="Q1746" s="33" t="s">
        <v>49</v>
      </c>
      <c r="R1746" s="35">
        <v>4</v>
      </c>
      <c r="S1746" s="35">
        <v>350</v>
      </c>
      <c r="T1746" s="36">
        <v>0</v>
      </c>
      <c r="U1746" s="37">
        <v>0</v>
      </c>
      <c r="V1746" s="38" t="s">
        <v>50</v>
      </c>
      <c r="W1746" s="33">
        <v>2016</v>
      </c>
      <c r="X1746" s="39" t="s">
        <v>4036</v>
      </c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</row>
    <row r="1747" spans="1:102" ht="50.1" customHeight="1">
      <c r="A1747" s="30" t="s">
        <v>4463</v>
      </c>
      <c r="B1747" s="31" t="s">
        <v>35</v>
      </c>
      <c r="C1747" s="32" t="s">
        <v>4460</v>
      </c>
      <c r="D1747" s="32" t="s">
        <v>4235</v>
      </c>
      <c r="E1747" s="32" t="s">
        <v>4461</v>
      </c>
      <c r="F1747" s="32" t="s">
        <v>4462</v>
      </c>
      <c r="G1747" s="33" t="s">
        <v>119</v>
      </c>
      <c r="H1747" s="34">
        <v>0</v>
      </c>
      <c r="I1747" s="33" t="s">
        <v>41</v>
      </c>
      <c r="J1747" s="33" t="s">
        <v>42</v>
      </c>
      <c r="K1747" s="33" t="s">
        <v>379</v>
      </c>
      <c r="L1747" s="33" t="s">
        <v>300</v>
      </c>
      <c r="M1747" s="33" t="s">
        <v>71</v>
      </c>
      <c r="N1747" s="33" t="s">
        <v>301</v>
      </c>
      <c r="O1747" s="33" t="s">
        <v>103</v>
      </c>
      <c r="P1747" s="33" t="s">
        <v>48</v>
      </c>
      <c r="Q1747" s="33" t="s">
        <v>49</v>
      </c>
      <c r="R1747" s="35">
        <v>4</v>
      </c>
      <c r="S1747" s="35">
        <v>590</v>
      </c>
      <c r="T1747" s="36">
        <f>R1747*S1747</f>
        <v>2360</v>
      </c>
      <c r="U1747" s="37">
        <f>T1747*1.12</f>
        <v>2643.2000000000003</v>
      </c>
      <c r="V1747" s="38" t="s">
        <v>50</v>
      </c>
      <c r="W1747" s="33">
        <v>2016</v>
      </c>
      <c r="X1747" s="39" t="s">
        <v>50</v>
      </c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</row>
    <row r="1748" spans="1:102" ht="50.1" customHeight="1">
      <c r="A1748" s="30" t="s">
        <v>4464</v>
      </c>
      <c r="B1748" s="31" t="s">
        <v>35</v>
      </c>
      <c r="C1748" s="32" t="s">
        <v>4465</v>
      </c>
      <c r="D1748" s="32" t="s">
        <v>4235</v>
      </c>
      <c r="E1748" s="32" t="s">
        <v>4466</v>
      </c>
      <c r="F1748" s="32" t="s">
        <v>4467</v>
      </c>
      <c r="G1748" s="33" t="s">
        <v>101</v>
      </c>
      <c r="H1748" s="34">
        <v>0</v>
      </c>
      <c r="I1748" s="33" t="s">
        <v>41</v>
      </c>
      <c r="J1748" s="33" t="s">
        <v>42</v>
      </c>
      <c r="K1748" s="33" t="s">
        <v>379</v>
      </c>
      <c r="L1748" s="33" t="s">
        <v>300</v>
      </c>
      <c r="M1748" s="33" t="s">
        <v>71</v>
      </c>
      <c r="N1748" s="33" t="s">
        <v>301</v>
      </c>
      <c r="O1748" s="33" t="s">
        <v>103</v>
      </c>
      <c r="P1748" s="33" t="s">
        <v>48</v>
      </c>
      <c r="Q1748" s="33" t="s">
        <v>49</v>
      </c>
      <c r="R1748" s="35">
        <v>16</v>
      </c>
      <c r="S1748" s="35">
        <v>435</v>
      </c>
      <c r="T1748" s="36">
        <v>0</v>
      </c>
      <c r="U1748" s="37">
        <v>0</v>
      </c>
      <c r="V1748" s="38" t="s">
        <v>50</v>
      </c>
      <c r="W1748" s="33">
        <v>2016</v>
      </c>
      <c r="X1748" s="39" t="s">
        <v>4036</v>
      </c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</row>
    <row r="1749" spans="1:102" ht="50.1" customHeight="1">
      <c r="A1749" s="30" t="s">
        <v>4468</v>
      </c>
      <c r="B1749" s="31" t="s">
        <v>35</v>
      </c>
      <c r="C1749" s="32" t="s">
        <v>4465</v>
      </c>
      <c r="D1749" s="32" t="s">
        <v>4235</v>
      </c>
      <c r="E1749" s="32" t="s">
        <v>4466</v>
      </c>
      <c r="F1749" s="32" t="s">
        <v>4467</v>
      </c>
      <c r="G1749" s="33" t="s">
        <v>119</v>
      </c>
      <c r="H1749" s="34">
        <v>0</v>
      </c>
      <c r="I1749" s="33" t="s">
        <v>41</v>
      </c>
      <c r="J1749" s="33" t="s">
        <v>42</v>
      </c>
      <c r="K1749" s="33" t="s">
        <v>379</v>
      </c>
      <c r="L1749" s="33" t="s">
        <v>300</v>
      </c>
      <c r="M1749" s="33" t="s">
        <v>71</v>
      </c>
      <c r="N1749" s="33" t="s">
        <v>301</v>
      </c>
      <c r="O1749" s="33" t="s">
        <v>103</v>
      </c>
      <c r="P1749" s="33" t="s">
        <v>48</v>
      </c>
      <c r="Q1749" s="33" t="s">
        <v>49</v>
      </c>
      <c r="R1749" s="35">
        <v>16</v>
      </c>
      <c r="S1749" s="35">
        <v>305</v>
      </c>
      <c r="T1749" s="36">
        <f>R1749*S1749</f>
        <v>4880</v>
      </c>
      <c r="U1749" s="37">
        <f>T1749*1.12</f>
        <v>5465.6</v>
      </c>
      <c r="V1749" s="38" t="s">
        <v>50</v>
      </c>
      <c r="W1749" s="33">
        <v>2016</v>
      </c>
      <c r="X1749" s="39" t="s">
        <v>50</v>
      </c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</row>
    <row r="1750" spans="1:102" ht="50.1" customHeight="1">
      <c r="A1750" s="30" t="s">
        <v>4469</v>
      </c>
      <c r="B1750" s="31" t="s">
        <v>35</v>
      </c>
      <c r="C1750" s="32" t="s">
        <v>4470</v>
      </c>
      <c r="D1750" s="32" t="s">
        <v>4235</v>
      </c>
      <c r="E1750" s="32" t="s">
        <v>4471</v>
      </c>
      <c r="F1750" s="32" t="s">
        <v>4472</v>
      </c>
      <c r="G1750" s="33" t="s">
        <v>101</v>
      </c>
      <c r="H1750" s="34">
        <v>0</v>
      </c>
      <c r="I1750" s="33" t="s">
        <v>41</v>
      </c>
      <c r="J1750" s="33" t="s">
        <v>42</v>
      </c>
      <c r="K1750" s="33" t="s">
        <v>379</v>
      </c>
      <c r="L1750" s="33" t="s">
        <v>300</v>
      </c>
      <c r="M1750" s="33" t="s">
        <v>71</v>
      </c>
      <c r="N1750" s="33" t="s">
        <v>301</v>
      </c>
      <c r="O1750" s="33" t="s">
        <v>103</v>
      </c>
      <c r="P1750" s="33" t="s">
        <v>48</v>
      </c>
      <c r="Q1750" s="33" t="s">
        <v>49</v>
      </c>
      <c r="R1750" s="35">
        <v>3</v>
      </c>
      <c r="S1750" s="35">
        <v>16974</v>
      </c>
      <c r="T1750" s="36">
        <v>0</v>
      </c>
      <c r="U1750" s="37">
        <v>0</v>
      </c>
      <c r="V1750" s="38" t="s">
        <v>50</v>
      </c>
      <c r="W1750" s="33">
        <v>2016</v>
      </c>
      <c r="X1750" s="39" t="s">
        <v>4160</v>
      </c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</row>
    <row r="1751" spans="1:102" ht="50.1" customHeight="1">
      <c r="A1751" s="30" t="s">
        <v>4473</v>
      </c>
      <c r="B1751" s="31" t="s">
        <v>35</v>
      </c>
      <c r="C1751" s="32" t="s">
        <v>4470</v>
      </c>
      <c r="D1751" s="32" t="s">
        <v>4235</v>
      </c>
      <c r="E1751" s="32" t="s">
        <v>4471</v>
      </c>
      <c r="F1751" s="32" t="s">
        <v>4472</v>
      </c>
      <c r="G1751" s="33" t="s">
        <v>119</v>
      </c>
      <c r="H1751" s="34">
        <v>0</v>
      </c>
      <c r="I1751" s="33" t="s">
        <v>41</v>
      </c>
      <c r="J1751" s="33" t="s">
        <v>42</v>
      </c>
      <c r="K1751" s="33" t="s">
        <v>379</v>
      </c>
      <c r="L1751" s="33" t="s">
        <v>300</v>
      </c>
      <c r="M1751" s="33" t="s">
        <v>71</v>
      </c>
      <c r="N1751" s="33" t="s">
        <v>301</v>
      </c>
      <c r="O1751" s="33" t="s">
        <v>103</v>
      </c>
      <c r="P1751" s="33" t="s">
        <v>48</v>
      </c>
      <c r="Q1751" s="33" t="s">
        <v>49</v>
      </c>
      <c r="R1751" s="35">
        <v>5</v>
      </c>
      <c r="S1751" s="35">
        <v>24745</v>
      </c>
      <c r="T1751" s="36">
        <f>R1751*S1751</f>
        <v>123725</v>
      </c>
      <c r="U1751" s="37">
        <f>T1751*1.12</f>
        <v>138572</v>
      </c>
      <c r="V1751" s="38" t="s">
        <v>50</v>
      </c>
      <c r="W1751" s="33">
        <v>2016</v>
      </c>
      <c r="X1751" s="39" t="s">
        <v>50</v>
      </c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</row>
    <row r="1752" spans="1:102" ht="50.1" customHeight="1">
      <c r="A1752" s="30" t="s">
        <v>4474</v>
      </c>
      <c r="B1752" s="31" t="s">
        <v>35</v>
      </c>
      <c r="C1752" s="32" t="s">
        <v>4475</v>
      </c>
      <c r="D1752" s="32" t="s">
        <v>4476</v>
      </c>
      <c r="E1752" s="32" t="s">
        <v>4477</v>
      </c>
      <c r="F1752" s="32" t="s">
        <v>4478</v>
      </c>
      <c r="G1752" s="33" t="s">
        <v>40</v>
      </c>
      <c r="H1752" s="34">
        <v>0</v>
      </c>
      <c r="I1752" s="33" t="s">
        <v>41</v>
      </c>
      <c r="J1752" s="33" t="s">
        <v>42</v>
      </c>
      <c r="K1752" s="33" t="s">
        <v>151</v>
      </c>
      <c r="L1752" s="33" t="s">
        <v>44</v>
      </c>
      <c r="M1752" s="33" t="s">
        <v>86</v>
      </c>
      <c r="N1752" s="33" t="s">
        <v>789</v>
      </c>
      <c r="O1752" s="33" t="s">
        <v>4479</v>
      </c>
      <c r="P1752" s="33" t="s">
        <v>48</v>
      </c>
      <c r="Q1752" s="33" t="s">
        <v>49</v>
      </c>
      <c r="R1752" s="35">
        <v>7</v>
      </c>
      <c r="S1752" s="35">
        <v>470000</v>
      </c>
      <c r="T1752" s="36">
        <v>0</v>
      </c>
      <c r="U1752" s="37">
        <f>T1752*1.12</f>
        <v>0</v>
      </c>
      <c r="V1752" s="38" t="s">
        <v>50</v>
      </c>
      <c r="W1752" s="33">
        <v>2016</v>
      </c>
      <c r="X1752" s="39">
        <v>11</v>
      </c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</row>
    <row r="1753" spans="1:102" s="162" customFormat="1" ht="50.1" customHeight="1">
      <c r="A1753" s="46" t="s">
        <v>4480</v>
      </c>
      <c r="B1753" s="31" t="s">
        <v>35</v>
      </c>
      <c r="C1753" s="47" t="s">
        <v>4475</v>
      </c>
      <c r="D1753" s="47" t="s">
        <v>4476</v>
      </c>
      <c r="E1753" s="47" t="s">
        <v>4477</v>
      </c>
      <c r="F1753" s="163" t="s">
        <v>4478</v>
      </c>
      <c r="G1753" s="33" t="s">
        <v>40</v>
      </c>
      <c r="H1753" s="31">
        <v>0</v>
      </c>
      <c r="I1753" s="33">
        <v>590000000</v>
      </c>
      <c r="J1753" s="33" t="s">
        <v>42</v>
      </c>
      <c r="K1753" s="33" t="s">
        <v>163</v>
      </c>
      <c r="L1753" s="33" t="s">
        <v>44</v>
      </c>
      <c r="M1753" s="33" t="s">
        <v>86</v>
      </c>
      <c r="N1753" s="31" t="s">
        <v>789</v>
      </c>
      <c r="O1753" s="33" t="s">
        <v>113</v>
      </c>
      <c r="P1753" s="31" t="s">
        <v>48</v>
      </c>
      <c r="Q1753" s="31" t="s">
        <v>49</v>
      </c>
      <c r="R1753" s="61">
        <v>7</v>
      </c>
      <c r="S1753" s="61">
        <v>470000</v>
      </c>
      <c r="T1753" s="49">
        <f>R1753*S1753</f>
        <v>3290000</v>
      </c>
      <c r="U1753" s="49">
        <f>T1753*1.12</f>
        <v>3684800.0000000005</v>
      </c>
      <c r="V1753" s="33"/>
      <c r="W1753" s="33">
        <v>2016</v>
      </c>
      <c r="X1753" s="33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</row>
    <row r="1754" spans="1:102" ht="50.1" customHeight="1">
      <c r="A1754" s="30" t="s">
        <v>4481</v>
      </c>
      <c r="B1754" s="31" t="s">
        <v>35</v>
      </c>
      <c r="C1754" s="32" t="s">
        <v>4475</v>
      </c>
      <c r="D1754" s="32" t="s">
        <v>4476</v>
      </c>
      <c r="E1754" s="32" t="s">
        <v>4477</v>
      </c>
      <c r="F1754" s="32" t="s">
        <v>4482</v>
      </c>
      <c r="G1754" s="33" t="s">
        <v>40</v>
      </c>
      <c r="H1754" s="34">
        <v>0</v>
      </c>
      <c r="I1754" s="33" t="s">
        <v>41</v>
      </c>
      <c r="J1754" s="33" t="s">
        <v>42</v>
      </c>
      <c r="K1754" s="33" t="s">
        <v>151</v>
      </c>
      <c r="L1754" s="33" t="s">
        <v>44</v>
      </c>
      <c r="M1754" s="33" t="s">
        <v>86</v>
      </c>
      <c r="N1754" s="33" t="s">
        <v>789</v>
      </c>
      <c r="O1754" s="33" t="s">
        <v>4479</v>
      </c>
      <c r="P1754" s="33" t="s">
        <v>48</v>
      </c>
      <c r="Q1754" s="33" t="s">
        <v>49</v>
      </c>
      <c r="R1754" s="35">
        <v>7</v>
      </c>
      <c r="S1754" s="35">
        <v>200000</v>
      </c>
      <c r="T1754" s="36">
        <v>0</v>
      </c>
      <c r="U1754" s="37">
        <f t="shared" ref="U1754:U1760" si="87">T1754*1.12</f>
        <v>0</v>
      </c>
      <c r="V1754" s="38" t="s">
        <v>50</v>
      </c>
      <c r="W1754" s="33">
        <v>2016</v>
      </c>
      <c r="X1754" s="39">
        <v>11</v>
      </c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</row>
    <row r="1755" spans="1:102" s="162" customFormat="1" ht="50.1" customHeight="1">
      <c r="A1755" s="46" t="s">
        <v>4483</v>
      </c>
      <c r="B1755" s="31" t="s">
        <v>35</v>
      </c>
      <c r="C1755" s="47" t="s">
        <v>4475</v>
      </c>
      <c r="D1755" s="47" t="s">
        <v>4476</v>
      </c>
      <c r="E1755" s="47" t="s">
        <v>4477</v>
      </c>
      <c r="F1755" s="163" t="s">
        <v>4482</v>
      </c>
      <c r="G1755" s="33" t="s">
        <v>40</v>
      </c>
      <c r="H1755" s="31">
        <v>0</v>
      </c>
      <c r="I1755" s="33">
        <v>590000000</v>
      </c>
      <c r="J1755" s="33" t="s">
        <v>42</v>
      </c>
      <c r="K1755" s="33" t="s">
        <v>163</v>
      </c>
      <c r="L1755" s="33" t="s">
        <v>44</v>
      </c>
      <c r="M1755" s="33" t="s">
        <v>86</v>
      </c>
      <c r="N1755" s="31" t="s">
        <v>789</v>
      </c>
      <c r="O1755" s="33" t="s">
        <v>113</v>
      </c>
      <c r="P1755" s="31" t="s">
        <v>48</v>
      </c>
      <c r="Q1755" s="31" t="s">
        <v>49</v>
      </c>
      <c r="R1755" s="61">
        <v>7</v>
      </c>
      <c r="S1755" s="61">
        <v>200000</v>
      </c>
      <c r="T1755" s="49">
        <f>R1755*S1755</f>
        <v>1400000</v>
      </c>
      <c r="U1755" s="49">
        <f>T1755*1.12</f>
        <v>1568000.0000000002</v>
      </c>
      <c r="V1755" s="33"/>
      <c r="W1755" s="33">
        <v>2016</v>
      </c>
      <c r="X1755" s="33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</row>
    <row r="1756" spans="1:102" ht="50.1" customHeight="1">
      <c r="A1756" s="30" t="s">
        <v>4484</v>
      </c>
      <c r="B1756" s="31" t="s">
        <v>35</v>
      </c>
      <c r="C1756" s="32" t="s">
        <v>4475</v>
      </c>
      <c r="D1756" s="32" t="s">
        <v>4476</v>
      </c>
      <c r="E1756" s="32" t="s">
        <v>4477</v>
      </c>
      <c r="F1756" s="32" t="s">
        <v>4485</v>
      </c>
      <c r="G1756" s="33" t="s">
        <v>40</v>
      </c>
      <c r="H1756" s="34">
        <v>0</v>
      </c>
      <c r="I1756" s="33" t="s">
        <v>41</v>
      </c>
      <c r="J1756" s="33" t="s">
        <v>42</v>
      </c>
      <c r="K1756" s="33" t="s">
        <v>151</v>
      </c>
      <c r="L1756" s="33" t="s">
        <v>44</v>
      </c>
      <c r="M1756" s="33" t="s">
        <v>86</v>
      </c>
      <c r="N1756" s="33" t="s">
        <v>4486</v>
      </c>
      <c r="O1756" s="33" t="s">
        <v>4479</v>
      </c>
      <c r="P1756" s="33" t="s">
        <v>48</v>
      </c>
      <c r="Q1756" s="33" t="s">
        <v>49</v>
      </c>
      <c r="R1756" s="35">
        <v>7</v>
      </c>
      <c r="S1756" s="35">
        <v>258000</v>
      </c>
      <c r="T1756" s="36">
        <v>0</v>
      </c>
      <c r="U1756" s="37">
        <f t="shared" si="87"/>
        <v>0</v>
      </c>
      <c r="V1756" s="38" t="s">
        <v>50</v>
      </c>
      <c r="W1756" s="33">
        <v>2016</v>
      </c>
      <c r="X1756" s="39">
        <v>11</v>
      </c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</row>
    <row r="1757" spans="1:102" s="162" customFormat="1" ht="50.1" customHeight="1">
      <c r="A1757" s="46" t="s">
        <v>4487</v>
      </c>
      <c r="B1757" s="31" t="s">
        <v>35</v>
      </c>
      <c r="C1757" s="47" t="s">
        <v>4475</v>
      </c>
      <c r="D1757" s="47" t="s">
        <v>4476</v>
      </c>
      <c r="E1757" s="47" t="s">
        <v>4477</v>
      </c>
      <c r="F1757" s="47" t="s">
        <v>4485</v>
      </c>
      <c r="G1757" s="33" t="s">
        <v>40</v>
      </c>
      <c r="H1757" s="31">
        <v>0</v>
      </c>
      <c r="I1757" s="33">
        <v>590000000</v>
      </c>
      <c r="J1757" s="33" t="s">
        <v>42</v>
      </c>
      <c r="K1757" s="33" t="s">
        <v>163</v>
      </c>
      <c r="L1757" s="33" t="s">
        <v>44</v>
      </c>
      <c r="M1757" s="33" t="s">
        <v>86</v>
      </c>
      <c r="N1757" s="31" t="s">
        <v>4486</v>
      </c>
      <c r="O1757" s="33" t="s">
        <v>113</v>
      </c>
      <c r="P1757" s="31" t="s">
        <v>48</v>
      </c>
      <c r="Q1757" s="31" t="s">
        <v>49</v>
      </c>
      <c r="R1757" s="61">
        <v>7</v>
      </c>
      <c r="S1757" s="68">
        <v>258000</v>
      </c>
      <c r="T1757" s="49">
        <f>R1757*S1757</f>
        <v>1806000</v>
      </c>
      <c r="U1757" s="49">
        <f>T1757*1.12</f>
        <v>2022720.0000000002</v>
      </c>
      <c r="V1757" s="31"/>
      <c r="W1757" s="33">
        <v>2016</v>
      </c>
      <c r="X1757" s="31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</row>
    <row r="1758" spans="1:102" ht="50.1" customHeight="1">
      <c r="A1758" s="30" t="s">
        <v>4488</v>
      </c>
      <c r="B1758" s="31" t="s">
        <v>35</v>
      </c>
      <c r="C1758" s="32" t="s">
        <v>4475</v>
      </c>
      <c r="D1758" s="32" t="s">
        <v>4476</v>
      </c>
      <c r="E1758" s="32" t="s">
        <v>4477</v>
      </c>
      <c r="F1758" s="32" t="s">
        <v>4489</v>
      </c>
      <c r="G1758" s="33" t="s">
        <v>40</v>
      </c>
      <c r="H1758" s="34">
        <v>0</v>
      </c>
      <c r="I1758" s="33" t="s">
        <v>41</v>
      </c>
      <c r="J1758" s="33" t="s">
        <v>42</v>
      </c>
      <c r="K1758" s="33" t="s">
        <v>151</v>
      </c>
      <c r="L1758" s="33" t="s">
        <v>44</v>
      </c>
      <c r="M1758" s="33" t="s">
        <v>86</v>
      </c>
      <c r="N1758" s="33" t="s">
        <v>4486</v>
      </c>
      <c r="O1758" s="33" t="s">
        <v>4479</v>
      </c>
      <c r="P1758" s="33" t="s">
        <v>48</v>
      </c>
      <c r="Q1758" s="33" t="s">
        <v>49</v>
      </c>
      <c r="R1758" s="35">
        <v>7</v>
      </c>
      <c r="S1758" s="35">
        <v>196000</v>
      </c>
      <c r="T1758" s="36">
        <v>0</v>
      </c>
      <c r="U1758" s="37">
        <f t="shared" si="87"/>
        <v>0</v>
      </c>
      <c r="V1758" s="38" t="s">
        <v>50</v>
      </c>
      <c r="W1758" s="33">
        <v>2016</v>
      </c>
      <c r="X1758" s="39">
        <v>11</v>
      </c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</row>
    <row r="1759" spans="1:102" s="162" customFormat="1" ht="50.1" customHeight="1">
      <c r="A1759" s="46" t="s">
        <v>4490</v>
      </c>
      <c r="B1759" s="31" t="s">
        <v>35</v>
      </c>
      <c r="C1759" s="47" t="s">
        <v>4475</v>
      </c>
      <c r="D1759" s="47" t="s">
        <v>4476</v>
      </c>
      <c r="E1759" s="47" t="s">
        <v>4477</v>
      </c>
      <c r="F1759" s="47" t="s">
        <v>4489</v>
      </c>
      <c r="G1759" s="33" t="s">
        <v>40</v>
      </c>
      <c r="H1759" s="31">
        <v>0</v>
      </c>
      <c r="I1759" s="33">
        <v>590000000</v>
      </c>
      <c r="J1759" s="33" t="s">
        <v>42</v>
      </c>
      <c r="K1759" s="33" t="s">
        <v>163</v>
      </c>
      <c r="L1759" s="33" t="s">
        <v>44</v>
      </c>
      <c r="M1759" s="33" t="s">
        <v>86</v>
      </c>
      <c r="N1759" s="31" t="s">
        <v>4486</v>
      </c>
      <c r="O1759" s="33" t="s">
        <v>113</v>
      </c>
      <c r="P1759" s="31" t="s">
        <v>48</v>
      </c>
      <c r="Q1759" s="31" t="s">
        <v>49</v>
      </c>
      <c r="R1759" s="61">
        <v>7</v>
      </c>
      <c r="S1759" s="68">
        <v>196000</v>
      </c>
      <c r="T1759" s="49">
        <f>R1759*S1759</f>
        <v>1372000</v>
      </c>
      <c r="U1759" s="49">
        <f>T1759*1.12</f>
        <v>1536640.0000000002</v>
      </c>
      <c r="V1759" s="31"/>
      <c r="W1759" s="33">
        <v>2016</v>
      </c>
      <c r="X1759" s="31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</row>
    <row r="1760" spans="1:102" ht="50.1" customHeight="1">
      <c r="A1760" s="30" t="s">
        <v>4491</v>
      </c>
      <c r="B1760" s="31" t="s">
        <v>35</v>
      </c>
      <c r="C1760" s="32" t="s">
        <v>4475</v>
      </c>
      <c r="D1760" s="32" t="s">
        <v>4476</v>
      </c>
      <c r="E1760" s="32" t="s">
        <v>4477</v>
      </c>
      <c r="F1760" s="32" t="s">
        <v>4492</v>
      </c>
      <c r="G1760" s="33" t="s">
        <v>40</v>
      </c>
      <c r="H1760" s="34">
        <v>0</v>
      </c>
      <c r="I1760" s="33" t="s">
        <v>41</v>
      </c>
      <c r="J1760" s="33" t="s">
        <v>42</v>
      </c>
      <c r="K1760" s="33" t="s">
        <v>151</v>
      </c>
      <c r="L1760" s="33" t="s">
        <v>44</v>
      </c>
      <c r="M1760" s="33" t="s">
        <v>86</v>
      </c>
      <c r="N1760" s="33" t="s">
        <v>4486</v>
      </c>
      <c r="O1760" s="33" t="s">
        <v>4479</v>
      </c>
      <c r="P1760" s="33" t="s">
        <v>48</v>
      </c>
      <c r="Q1760" s="33" t="s">
        <v>49</v>
      </c>
      <c r="R1760" s="35">
        <v>7</v>
      </c>
      <c r="S1760" s="35">
        <v>370000</v>
      </c>
      <c r="T1760" s="36">
        <v>0</v>
      </c>
      <c r="U1760" s="37">
        <f t="shared" si="87"/>
        <v>0</v>
      </c>
      <c r="V1760" s="38" t="s">
        <v>50</v>
      </c>
      <c r="W1760" s="33">
        <v>2016</v>
      </c>
      <c r="X1760" s="39">
        <v>11</v>
      </c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</row>
    <row r="1761" spans="1:102" s="162" customFormat="1" ht="50.1" customHeight="1">
      <c r="A1761" s="46" t="s">
        <v>4493</v>
      </c>
      <c r="B1761" s="31" t="s">
        <v>35</v>
      </c>
      <c r="C1761" s="47" t="s">
        <v>4475</v>
      </c>
      <c r="D1761" s="47" t="s">
        <v>4476</v>
      </c>
      <c r="E1761" s="47" t="s">
        <v>4477</v>
      </c>
      <c r="F1761" s="47" t="s">
        <v>4492</v>
      </c>
      <c r="G1761" s="33" t="s">
        <v>40</v>
      </c>
      <c r="H1761" s="31">
        <v>0</v>
      </c>
      <c r="I1761" s="33">
        <v>590000000</v>
      </c>
      <c r="J1761" s="33" t="s">
        <v>42</v>
      </c>
      <c r="K1761" s="33" t="s">
        <v>163</v>
      </c>
      <c r="L1761" s="33" t="s">
        <v>44</v>
      </c>
      <c r="M1761" s="33" t="s">
        <v>86</v>
      </c>
      <c r="N1761" s="31" t="s">
        <v>4486</v>
      </c>
      <c r="O1761" s="33" t="s">
        <v>113</v>
      </c>
      <c r="P1761" s="31" t="s">
        <v>48</v>
      </c>
      <c r="Q1761" s="31" t="s">
        <v>49</v>
      </c>
      <c r="R1761" s="61">
        <v>7</v>
      </c>
      <c r="S1761" s="68">
        <v>370000</v>
      </c>
      <c r="T1761" s="49">
        <f>R1761*S1761</f>
        <v>2590000</v>
      </c>
      <c r="U1761" s="49">
        <f>T1761*1.12</f>
        <v>2900800.0000000005</v>
      </c>
      <c r="V1761" s="31"/>
      <c r="W1761" s="33">
        <v>2016</v>
      </c>
      <c r="X1761" s="31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</row>
    <row r="1762" spans="1:102" ht="50.1" customHeight="1">
      <c r="A1762" s="30" t="s">
        <v>4494</v>
      </c>
      <c r="B1762" s="31" t="s">
        <v>35</v>
      </c>
      <c r="C1762" s="32" t="s">
        <v>4475</v>
      </c>
      <c r="D1762" s="32" t="s">
        <v>4476</v>
      </c>
      <c r="E1762" s="32" t="s">
        <v>4477</v>
      </c>
      <c r="F1762" s="32" t="s">
        <v>4495</v>
      </c>
      <c r="G1762" s="33" t="s">
        <v>40</v>
      </c>
      <c r="H1762" s="34">
        <v>0</v>
      </c>
      <c r="I1762" s="33" t="s">
        <v>41</v>
      </c>
      <c r="J1762" s="33" t="s">
        <v>42</v>
      </c>
      <c r="K1762" s="33" t="s">
        <v>151</v>
      </c>
      <c r="L1762" s="33" t="s">
        <v>44</v>
      </c>
      <c r="M1762" s="33" t="s">
        <v>86</v>
      </c>
      <c r="N1762" s="33" t="s">
        <v>789</v>
      </c>
      <c r="O1762" s="33" t="s">
        <v>4479</v>
      </c>
      <c r="P1762" s="33" t="s">
        <v>48</v>
      </c>
      <c r="Q1762" s="33" t="s">
        <v>49</v>
      </c>
      <c r="R1762" s="35">
        <v>7</v>
      </c>
      <c r="S1762" s="35">
        <v>400000</v>
      </c>
      <c r="T1762" s="36">
        <v>0</v>
      </c>
      <c r="U1762" s="37">
        <v>0</v>
      </c>
      <c r="V1762" s="38" t="s">
        <v>50</v>
      </c>
      <c r="W1762" s="33">
        <v>2016</v>
      </c>
      <c r="X1762" s="39" t="s">
        <v>4496</v>
      </c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/>
    </row>
    <row r="1763" spans="1:102" ht="50.1" customHeight="1">
      <c r="A1763" s="30" t="s">
        <v>4497</v>
      </c>
      <c r="B1763" s="31" t="s">
        <v>35</v>
      </c>
      <c r="C1763" s="32" t="s">
        <v>4475</v>
      </c>
      <c r="D1763" s="32" t="s">
        <v>4476</v>
      </c>
      <c r="E1763" s="32" t="s">
        <v>4477</v>
      </c>
      <c r="F1763" s="32" t="s">
        <v>4498</v>
      </c>
      <c r="G1763" s="33" t="s">
        <v>40</v>
      </c>
      <c r="H1763" s="34">
        <v>0</v>
      </c>
      <c r="I1763" s="33" t="s">
        <v>41</v>
      </c>
      <c r="J1763" s="33" t="s">
        <v>42</v>
      </c>
      <c r="K1763" s="33" t="s">
        <v>1149</v>
      </c>
      <c r="L1763" s="33" t="s">
        <v>44</v>
      </c>
      <c r="M1763" s="33" t="s">
        <v>71</v>
      </c>
      <c r="N1763" s="33" t="s">
        <v>789</v>
      </c>
      <c r="O1763" s="33" t="s">
        <v>4479</v>
      </c>
      <c r="P1763" s="33" t="s">
        <v>48</v>
      </c>
      <c r="Q1763" s="33" t="s">
        <v>49</v>
      </c>
      <c r="R1763" s="35">
        <v>10</v>
      </c>
      <c r="S1763" s="35">
        <v>400000</v>
      </c>
      <c r="T1763" s="36">
        <f>R1763*S1763</f>
        <v>4000000</v>
      </c>
      <c r="U1763" s="37">
        <f>T1763*1.12</f>
        <v>4480000</v>
      </c>
      <c r="V1763" s="38" t="s">
        <v>50</v>
      </c>
      <c r="W1763" s="33">
        <v>2016</v>
      </c>
      <c r="X1763" s="39" t="s">
        <v>50</v>
      </c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</row>
    <row r="1764" spans="1:102" ht="50.1" customHeight="1">
      <c r="A1764" s="30" t="s">
        <v>4499</v>
      </c>
      <c r="B1764" s="31" t="s">
        <v>35</v>
      </c>
      <c r="C1764" s="32" t="s">
        <v>4475</v>
      </c>
      <c r="D1764" s="32" t="s">
        <v>4476</v>
      </c>
      <c r="E1764" s="32" t="s">
        <v>4477</v>
      </c>
      <c r="F1764" s="32" t="s">
        <v>4500</v>
      </c>
      <c r="G1764" s="33" t="s">
        <v>40</v>
      </c>
      <c r="H1764" s="34">
        <v>0</v>
      </c>
      <c r="I1764" s="33" t="s">
        <v>41</v>
      </c>
      <c r="J1764" s="33" t="s">
        <v>42</v>
      </c>
      <c r="K1764" s="33" t="s">
        <v>151</v>
      </c>
      <c r="L1764" s="33" t="s">
        <v>44</v>
      </c>
      <c r="M1764" s="33" t="s">
        <v>86</v>
      </c>
      <c r="N1764" s="33" t="s">
        <v>789</v>
      </c>
      <c r="O1764" s="33" t="s">
        <v>4479</v>
      </c>
      <c r="P1764" s="33" t="s">
        <v>48</v>
      </c>
      <c r="Q1764" s="33" t="s">
        <v>49</v>
      </c>
      <c r="R1764" s="35">
        <v>7</v>
      </c>
      <c r="S1764" s="35">
        <v>150000</v>
      </c>
      <c r="T1764" s="36">
        <v>0</v>
      </c>
      <c r="U1764" s="37">
        <v>0</v>
      </c>
      <c r="V1764" s="38" t="s">
        <v>50</v>
      </c>
      <c r="W1764" s="33">
        <v>2016</v>
      </c>
      <c r="X1764" s="39" t="s">
        <v>4496</v>
      </c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</row>
    <row r="1765" spans="1:102" ht="50.1" customHeight="1">
      <c r="A1765" s="30" t="s">
        <v>4501</v>
      </c>
      <c r="B1765" s="31" t="s">
        <v>35</v>
      </c>
      <c r="C1765" s="32" t="s">
        <v>4475</v>
      </c>
      <c r="D1765" s="32" t="s">
        <v>4476</v>
      </c>
      <c r="E1765" s="32" t="s">
        <v>4477</v>
      </c>
      <c r="F1765" s="32" t="s">
        <v>4502</v>
      </c>
      <c r="G1765" s="33" t="s">
        <v>40</v>
      </c>
      <c r="H1765" s="34">
        <v>0</v>
      </c>
      <c r="I1765" s="33" t="s">
        <v>41</v>
      </c>
      <c r="J1765" s="33" t="s">
        <v>42</v>
      </c>
      <c r="K1765" s="33" t="s">
        <v>1149</v>
      </c>
      <c r="L1765" s="33" t="s">
        <v>44</v>
      </c>
      <c r="M1765" s="33" t="s">
        <v>71</v>
      </c>
      <c r="N1765" s="33" t="s">
        <v>789</v>
      </c>
      <c r="O1765" s="33" t="s">
        <v>4479</v>
      </c>
      <c r="P1765" s="33" t="s">
        <v>48</v>
      </c>
      <c r="Q1765" s="33" t="s">
        <v>49</v>
      </c>
      <c r="R1765" s="35">
        <v>10</v>
      </c>
      <c r="S1765" s="35">
        <v>150000</v>
      </c>
      <c r="T1765" s="36">
        <f t="shared" ref="T1765:T1776" si="88">R1765*S1765</f>
        <v>1500000</v>
      </c>
      <c r="U1765" s="37">
        <f t="shared" ref="U1765:U1776" si="89">T1765*1.12</f>
        <v>1680000.0000000002</v>
      </c>
      <c r="V1765" s="38" t="s">
        <v>50</v>
      </c>
      <c r="W1765" s="33">
        <v>2016</v>
      </c>
      <c r="X1765" s="39" t="s">
        <v>50</v>
      </c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</row>
    <row r="1766" spans="1:102" ht="50.1" customHeight="1">
      <c r="A1766" s="30" t="s">
        <v>4503</v>
      </c>
      <c r="B1766" s="31" t="s">
        <v>35</v>
      </c>
      <c r="C1766" s="32" t="s">
        <v>4475</v>
      </c>
      <c r="D1766" s="32" t="s">
        <v>4476</v>
      </c>
      <c r="E1766" s="32" t="s">
        <v>4477</v>
      </c>
      <c r="F1766" s="32" t="s">
        <v>4504</v>
      </c>
      <c r="G1766" s="33" t="s">
        <v>40</v>
      </c>
      <c r="H1766" s="34">
        <v>0</v>
      </c>
      <c r="I1766" s="33" t="s">
        <v>41</v>
      </c>
      <c r="J1766" s="33" t="s">
        <v>2977</v>
      </c>
      <c r="K1766" s="33" t="s">
        <v>2978</v>
      </c>
      <c r="L1766" s="33" t="s">
        <v>42</v>
      </c>
      <c r="M1766" s="33" t="s">
        <v>71</v>
      </c>
      <c r="N1766" s="33" t="s">
        <v>2979</v>
      </c>
      <c r="O1766" s="33" t="s">
        <v>2980</v>
      </c>
      <c r="P1766" s="33" t="s">
        <v>48</v>
      </c>
      <c r="Q1766" s="33" t="s">
        <v>49</v>
      </c>
      <c r="R1766" s="35">
        <v>75</v>
      </c>
      <c r="S1766" s="35">
        <v>350000</v>
      </c>
      <c r="T1766" s="36">
        <f t="shared" si="88"/>
        <v>26250000</v>
      </c>
      <c r="U1766" s="37">
        <f t="shared" si="89"/>
        <v>29400000.000000004</v>
      </c>
      <c r="V1766" s="38" t="s">
        <v>50</v>
      </c>
      <c r="W1766" s="33">
        <v>2016</v>
      </c>
      <c r="X1766" s="39" t="s">
        <v>50</v>
      </c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</row>
    <row r="1767" spans="1:102" ht="50.1" customHeight="1">
      <c r="A1767" s="30" t="s">
        <v>4505</v>
      </c>
      <c r="B1767" s="31" t="s">
        <v>35</v>
      </c>
      <c r="C1767" s="32" t="s">
        <v>4475</v>
      </c>
      <c r="D1767" s="32" t="s">
        <v>4476</v>
      </c>
      <c r="E1767" s="32" t="s">
        <v>4477</v>
      </c>
      <c r="F1767" s="32" t="s">
        <v>4506</v>
      </c>
      <c r="G1767" s="33" t="s">
        <v>40</v>
      </c>
      <c r="H1767" s="34">
        <v>0</v>
      </c>
      <c r="I1767" s="33" t="s">
        <v>41</v>
      </c>
      <c r="J1767" s="33" t="s">
        <v>2977</v>
      </c>
      <c r="K1767" s="33" t="s">
        <v>2978</v>
      </c>
      <c r="L1767" s="33" t="s">
        <v>42</v>
      </c>
      <c r="M1767" s="33" t="s">
        <v>71</v>
      </c>
      <c r="N1767" s="33" t="s">
        <v>2979</v>
      </c>
      <c r="O1767" s="33" t="s">
        <v>2980</v>
      </c>
      <c r="P1767" s="33" t="s">
        <v>48</v>
      </c>
      <c r="Q1767" s="33" t="s">
        <v>49</v>
      </c>
      <c r="R1767" s="35">
        <v>4</v>
      </c>
      <c r="S1767" s="35">
        <v>225000</v>
      </c>
      <c r="T1767" s="36">
        <f t="shared" si="88"/>
        <v>900000</v>
      </c>
      <c r="U1767" s="37">
        <f t="shared" si="89"/>
        <v>1008000.0000000001</v>
      </c>
      <c r="V1767" s="38" t="s">
        <v>50</v>
      </c>
      <c r="W1767" s="33">
        <v>2016</v>
      </c>
      <c r="X1767" s="39" t="s">
        <v>50</v>
      </c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</row>
    <row r="1768" spans="1:102" ht="50.1" customHeight="1">
      <c r="A1768" s="30" t="s">
        <v>4507</v>
      </c>
      <c r="B1768" s="31" t="s">
        <v>35</v>
      </c>
      <c r="C1768" s="32" t="s">
        <v>4475</v>
      </c>
      <c r="D1768" s="32" t="s">
        <v>4476</v>
      </c>
      <c r="E1768" s="32" t="s">
        <v>4477</v>
      </c>
      <c r="F1768" s="32" t="s">
        <v>4508</v>
      </c>
      <c r="G1768" s="33" t="s">
        <v>40</v>
      </c>
      <c r="H1768" s="34">
        <v>0</v>
      </c>
      <c r="I1768" s="33" t="s">
        <v>41</v>
      </c>
      <c r="J1768" s="33" t="s">
        <v>2977</v>
      </c>
      <c r="K1768" s="33" t="s">
        <v>2978</v>
      </c>
      <c r="L1768" s="33" t="s">
        <v>42</v>
      </c>
      <c r="M1768" s="33" t="s">
        <v>71</v>
      </c>
      <c r="N1768" s="33" t="s">
        <v>2979</v>
      </c>
      <c r="O1768" s="33" t="s">
        <v>2980</v>
      </c>
      <c r="P1768" s="33" t="s">
        <v>48</v>
      </c>
      <c r="Q1768" s="33" t="s">
        <v>49</v>
      </c>
      <c r="R1768" s="35">
        <v>5</v>
      </c>
      <c r="S1768" s="35">
        <v>175000</v>
      </c>
      <c r="T1768" s="36">
        <f t="shared" si="88"/>
        <v>875000</v>
      </c>
      <c r="U1768" s="37">
        <f t="shared" si="89"/>
        <v>980000.00000000012</v>
      </c>
      <c r="V1768" s="38" t="s">
        <v>50</v>
      </c>
      <c r="W1768" s="33">
        <v>2016</v>
      </c>
      <c r="X1768" s="39" t="s">
        <v>50</v>
      </c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</row>
    <row r="1769" spans="1:102" ht="50.1" customHeight="1">
      <c r="A1769" s="30" t="s">
        <v>4509</v>
      </c>
      <c r="B1769" s="31" t="s">
        <v>35</v>
      </c>
      <c r="C1769" s="32" t="s">
        <v>4475</v>
      </c>
      <c r="D1769" s="32" t="s">
        <v>4476</v>
      </c>
      <c r="E1769" s="32" t="s">
        <v>4477</v>
      </c>
      <c r="F1769" s="32" t="s">
        <v>4510</v>
      </c>
      <c r="G1769" s="33" t="s">
        <v>40</v>
      </c>
      <c r="H1769" s="34">
        <v>0</v>
      </c>
      <c r="I1769" s="33" t="s">
        <v>41</v>
      </c>
      <c r="J1769" s="33" t="s">
        <v>2977</v>
      </c>
      <c r="K1769" s="33" t="s">
        <v>2978</v>
      </c>
      <c r="L1769" s="33" t="s">
        <v>42</v>
      </c>
      <c r="M1769" s="33" t="s">
        <v>71</v>
      </c>
      <c r="N1769" s="33" t="s">
        <v>2979</v>
      </c>
      <c r="O1769" s="33" t="s">
        <v>2980</v>
      </c>
      <c r="P1769" s="33" t="s">
        <v>48</v>
      </c>
      <c r="Q1769" s="33" t="s">
        <v>49</v>
      </c>
      <c r="R1769" s="35">
        <v>8</v>
      </c>
      <c r="S1769" s="35">
        <v>275000</v>
      </c>
      <c r="T1769" s="36">
        <f t="shared" si="88"/>
        <v>2200000</v>
      </c>
      <c r="U1769" s="37">
        <f t="shared" si="89"/>
        <v>2464000.0000000005</v>
      </c>
      <c r="V1769" s="38" t="s">
        <v>50</v>
      </c>
      <c r="W1769" s="33">
        <v>2016</v>
      </c>
      <c r="X1769" s="39" t="s">
        <v>50</v>
      </c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</row>
    <row r="1770" spans="1:102" ht="50.1" customHeight="1">
      <c r="A1770" s="30" t="s">
        <v>4511</v>
      </c>
      <c r="B1770" s="31" t="s">
        <v>35</v>
      </c>
      <c r="C1770" s="32" t="s">
        <v>4475</v>
      </c>
      <c r="D1770" s="32" t="s">
        <v>4476</v>
      </c>
      <c r="E1770" s="32" t="s">
        <v>4477</v>
      </c>
      <c r="F1770" s="32" t="s">
        <v>4512</v>
      </c>
      <c r="G1770" s="33" t="s">
        <v>40</v>
      </c>
      <c r="H1770" s="34">
        <v>0</v>
      </c>
      <c r="I1770" s="33" t="s">
        <v>41</v>
      </c>
      <c r="J1770" s="33" t="s">
        <v>2977</v>
      </c>
      <c r="K1770" s="33" t="s">
        <v>2978</v>
      </c>
      <c r="L1770" s="33" t="s">
        <v>42</v>
      </c>
      <c r="M1770" s="33" t="s">
        <v>71</v>
      </c>
      <c r="N1770" s="33" t="s">
        <v>2979</v>
      </c>
      <c r="O1770" s="33" t="s">
        <v>2980</v>
      </c>
      <c r="P1770" s="33" t="s">
        <v>48</v>
      </c>
      <c r="Q1770" s="33" t="s">
        <v>49</v>
      </c>
      <c r="R1770" s="35">
        <v>4</v>
      </c>
      <c r="S1770" s="35">
        <v>750000</v>
      </c>
      <c r="T1770" s="36">
        <f t="shared" si="88"/>
        <v>3000000</v>
      </c>
      <c r="U1770" s="37">
        <f t="shared" si="89"/>
        <v>3360000.0000000005</v>
      </c>
      <c r="V1770" s="38" t="s">
        <v>50</v>
      </c>
      <c r="W1770" s="33">
        <v>2016</v>
      </c>
      <c r="X1770" s="39" t="s">
        <v>50</v>
      </c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</row>
    <row r="1771" spans="1:102" ht="50.1" customHeight="1">
      <c r="A1771" s="30" t="s">
        <v>4513</v>
      </c>
      <c r="B1771" s="31" t="s">
        <v>35</v>
      </c>
      <c r="C1771" s="32" t="s">
        <v>4475</v>
      </c>
      <c r="D1771" s="32" t="s">
        <v>4476</v>
      </c>
      <c r="E1771" s="32" t="s">
        <v>4477</v>
      </c>
      <c r="F1771" s="32" t="s">
        <v>4514</v>
      </c>
      <c r="G1771" s="33" t="s">
        <v>40</v>
      </c>
      <c r="H1771" s="34">
        <v>0</v>
      </c>
      <c r="I1771" s="33" t="s">
        <v>41</v>
      </c>
      <c r="J1771" s="33" t="s">
        <v>2977</v>
      </c>
      <c r="K1771" s="33" t="s">
        <v>2978</v>
      </c>
      <c r="L1771" s="33" t="s">
        <v>42</v>
      </c>
      <c r="M1771" s="33" t="s">
        <v>71</v>
      </c>
      <c r="N1771" s="33" t="s">
        <v>2979</v>
      </c>
      <c r="O1771" s="33" t="s">
        <v>2980</v>
      </c>
      <c r="P1771" s="33" t="s">
        <v>48</v>
      </c>
      <c r="Q1771" s="33" t="s">
        <v>49</v>
      </c>
      <c r="R1771" s="35">
        <v>4</v>
      </c>
      <c r="S1771" s="35">
        <v>1000000</v>
      </c>
      <c r="T1771" s="36">
        <f t="shared" si="88"/>
        <v>4000000</v>
      </c>
      <c r="U1771" s="37">
        <f t="shared" si="89"/>
        <v>4480000</v>
      </c>
      <c r="V1771" s="38" t="s">
        <v>50</v>
      </c>
      <c r="W1771" s="33">
        <v>2016</v>
      </c>
      <c r="X1771" s="39" t="s">
        <v>50</v>
      </c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</row>
    <row r="1772" spans="1:102" ht="50.1" customHeight="1">
      <c r="A1772" s="30" t="s">
        <v>4515</v>
      </c>
      <c r="B1772" s="31" t="s">
        <v>35</v>
      </c>
      <c r="C1772" s="32" t="s">
        <v>4475</v>
      </c>
      <c r="D1772" s="32" t="s">
        <v>4476</v>
      </c>
      <c r="E1772" s="32" t="s">
        <v>4477</v>
      </c>
      <c r="F1772" s="32" t="s">
        <v>4516</v>
      </c>
      <c r="G1772" s="33" t="s">
        <v>40</v>
      </c>
      <c r="H1772" s="34">
        <v>0</v>
      </c>
      <c r="I1772" s="33" t="s">
        <v>41</v>
      </c>
      <c r="J1772" s="33" t="s">
        <v>2977</v>
      </c>
      <c r="K1772" s="33" t="s">
        <v>2978</v>
      </c>
      <c r="L1772" s="33" t="s">
        <v>42</v>
      </c>
      <c r="M1772" s="33" t="s">
        <v>71</v>
      </c>
      <c r="N1772" s="33" t="s">
        <v>2979</v>
      </c>
      <c r="O1772" s="33" t="s">
        <v>2980</v>
      </c>
      <c r="P1772" s="33" t="s">
        <v>48</v>
      </c>
      <c r="Q1772" s="33" t="s">
        <v>49</v>
      </c>
      <c r="R1772" s="35">
        <v>4</v>
      </c>
      <c r="S1772" s="35">
        <v>430000</v>
      </c>
      <c r="T1772" s="36">
        <f t="shared" si="88"/>
        <v>1720000</v>
      </c>
      <c r="U1772" s="37">
        <f t="shared" si="89"/>
        <v>1926400.0000000002</v>
      </c>
      <c r="V1772" s="38" t="s">
        <v>50</v>
      </c>
      <c r="W1772" s="33">
        <v>2016</v>
      </c>
      <c r="X1772" s="39" t="s">
        <v>50</v>
      </c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</row>
    <row r="1773" spans="1:102" ht="50.1" customHeight="1">
      <c r="A1773" s="30" t="s">
        <v>4517</v>
      </c>
      <c r="B1773" s="31" t="s">
        <v>35</v>
      </c>
      <c r="C1773" s="32" t="s">
        <v>4475</v>
      </c>
      <c r="D1773" s="32" t="s">
        <v>4476</v>
      </c>
      <c r="E1773" s="32" t="s">
        <v>4477</v>
      </c>
      <c r="F1773" s="32" t="s">
        <v>4518</v>
      </c>
      <c r="G1773" s="33" t="s">
        <v>40</v>
      </c>
      <c r="H1773" s="34">
        <v>0</v>
      </c>
      <c r="I1773" s="33" t="s">
        <v>41</v>
      </c>
      <c r="J1773" s="33" t="s">
        <v>2977</v>
      </c>
      <c r="K1773" s="33" t="s">
        <v>2978</v>
      </c>
      <c r="L1773" s="33" t="s">
        <v>42</v>
      </c>
      <c r="M1773" s="33" t="s">
        <v>71</v>
      </c>
      <c r="N1773" s="33" t="s">
        <v>2979</v>
      </c>
      <c r="O1773" s="33" t="s">
        <v>2980</v>
      </c>
      <c r="P1773" s="33" t="s">
        <v>48</v>
      </c>
      <c r="Q1773" s="33" t="s">
        <v>49</v>
      </c>
      <c r="R1773" s="35">
        <v>4</v>
      </c>
      <c r="S1773" s="35">
        <v>580000</v>
      </c>
      <c r="T1773" s="36">
        <f t="shared" si="88"/>
        <v>2320000</v>
      </c>
      <c r="U1773" s="37">
        <f t="shared" si="89"/>
        <v>2598400.0000000005</v>
      </c>
      <c r="V1773" s="38" t="s">
        <v>50</v>
      </c>
      <c r="W1773" s="33">
        <v>2016</v>
      </c>
      <c r="X1773" s="39" t="s">
        <v>50</v>
      </c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</row>
    <row r="1774" spans="1:102" ht="50.1" customHeight="1">
      <c r="A1774" s="30" t="s">
        <v>4519</v>
      </c>
      <c r="B1774" s="31" t="s">
        <v>35</v>
      </c>
      <c r="C1774" s="32" t="s">
        <v>4475</v>
      </c>
      <c r="D1774" s="32" t="s">
        <v>4476</v>
      </c>
      <c r="E1774" s="32" t="s">
        <v>4477</v>
      </c>
      <c r="F1774" s="32" t="s">
        <v>4520</v>
      </c>
      <c r="G1774" s="33" t="s">
        <v>40</v>
      </c>
      <c r="H1774" s="34">
        <v>0</v>
      </c>
      <c r="I1774" s="33" t="s">
        <v>41</v>
      </c>
      <c r="J1774" s="33" t="s">
        <v>2977</v>
      </c>
      <c r="K1774" s="33" t="s">
        <v>2978</v>
      </c>
      <c r="L1774" s="33" t="s">
        <v>42</v>
      </c>
      <c r="M1774" s="33" t="s">
        <v>71</v>
      </c>
      <c r="N1774" s="33" t="s">
        <v>2979</v>
      </c>
      <c r="O1774" s="33" t="s">
        <v>2980</v>
      </c>
      <c r="P1774" s="33" t="s">
        <v>48</v>
      </c>
      <c r="Q1774" s="33" t="s">
        <v>49</v>
      </c>
      <c r="R1774" s="35">
        <v>1</v>
      </c>
      <c r="S1774" s="35">
        <v>205000</v>
      </c>
      <c r="T1774" s="36">
        <f t="shared" si="88"/>
        <v>205000</v>
      </c>
      <c r="U1774" s="37">
        <f t="shared" si="89"/>
        <v>229600.00000000003</v>
      </c>
      <c r="V1774" s="38" t="s">
        <v>50</v>
      </c>
      <c r="W1774" s="33">
        <v>2016</v>
      </c>
      <c r="X1774" s="39" t="s">
        <v>50</v>
      </c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  <c r="CR1774" s="29"/>
      <c r="CS1774" s="29"/>
      <c r="CT1774" s="29"/>
      <c r="CU1774" s="29"/>
      <c r="CV1774" s="29"/>
      <c r="CW1774" s="29"/>
      <c r="CX1774" s="29"/>
    </row>
    <row r="1775" spans="1:102" ht="50.1" customHeight="1">
      <c r="A1775" s="30" t="s">
        <v>4521</v>
      </c>
      <c r="B1775" s="31" t="s">
        <v>35</v>
      </c>
      <c r="C1775" s="32" t="s">
        <v>4522</v>
      </c>
      <c r="D1775" s="32" t="s">
        <v>4523</v>
      </c>
      <c r="E1775" s="32" t="s">
        <v>4524</v>
      </c>
      <c r="F1775" s="32" t="s">
        <v>4525</v>
      </c>
      <c r="G1775" s="33" t="s">
        <v>101</v>
      </c>
      <c r="H1775" s="34">
        <v>10</v>
      </c>
      <c r="I1775" s="33" t="s">
        <v>41</v>
      </c>
      <c r="J1775" s="33" t="s">
        <v>42</v>
      </c>
      <c r="K1775" s="33" t="s">
        <v>198</v>
      </c>
      <c r="L1775" s="33" t="s">
        <v>44</v>
      </c>
      <c r="M1775" s="33" t="s">
        <v>86</v>
      </c>
      <c r="N1775" s="33" t="s">
        <v>199</v>
      </c>
      <c r="O1775" s="33" t="s">
        <v>200</v>
      </c>
      <c r="P1775" s="33" t="s">
        <v>160</v>
      </c>
      <c r="Q1775" s="33" t="s">
        <v>161</v>
      </c>
      <c r="R1775" s="35">
        <v>1500</v>
      </c>
      <c r="S1775" s="35">
        <v>72.8</v>
      </c>
      <c r="T1775" s="36">
        <v>0</v>
      </c>
      <c r="U1775" s="37">
        <f t="shared" si="89"/>
        <v>0</v>
      </c>
      <c r="V1775" s="38"/>
      <c r="W1775" s="33">
        <v>2016</v>
      </c>
      <c r="X1775" s="39">
        <v>11</v>
      </c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</row>
    <row r="1776" spans="1:102" s="162" customFormat="1" ht="50.1" customHeight="1">
      <c r="A1776" s="46" t="s">
        <v>4526</v>
      </c>
      <c r="B1776" s="31" t="s">
        <v>35</v>
      </c>
      <c r="C1776" s="47" t="s">
        <v>4522</v>
      </c>
      <c r="D1776" s="47" t="s">
        <v>4523</v>
      </c>
      <c r="E1776" s="47" t="s">
        <v>4524</v>
      </c>
      <c r="F1776" s="47" t="s">
        <v>4525</v>
      </c>
      <c r="G1776" s="31" t="s">
        <v>101</v>
      </c>
      <c r="H1776" s="31">
        <v>10</v>
      </c>
      <c r="I1776" s="33">
        <v>590000000</v>
      </c>
      <c r="J1776" s="33" t="s">
        <v>42</v>
      </c>
      <c r="K1776" s="31" t="s">
        <v>202</v>
      </c>
      <c r="L1776" s="33" t="s">
        <v>44</v>
      </c>
      <c r="M1776" s="31" t="s">
        <v>86</v>
      </c>
      <c r="N1776" s="31" t="s">
        <v>46</v>
      </c>
      <c r="O1776" s="60" t="s">
        <v>164</v>
      </c>
      <c r="P1776" s="33" t="s">
        <v>160</v>
      </c>
      <c r="Q1776" s="31" t="s">
        <v>161</v>
      </c>
      <c r="R1776" s="48">
        <v>1500</v>
      </c>
      <c r="S1776" s="48">
        <v>72.8</v>
      </c>
      <c r="T1776" s="49">
        <f t="shared" si="88"/>
        <v>109200</v>
      </c>
      <c r="U1776" s="49">
        <f t="shared" si="89"/>
        <v>122304.00000000001</v>
      </c>
      <c r="V1776" s="70"/>
      <c r="W1776" s="33">
        <v>2016</v>
      </c>
      <c r="X1776" s="31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</row>
    <row r="1777" spans="1:102" ht="50.1" customHeight="1">
      <c r="A1777" s="30" t="s">
        <v>4527</v>
      </c>
      <c r="B1777" s="31" t="s">
        <v>35</v>
      </c>
      <c r="C1777" s="32" t="s">
        <v>4528</v>
      </c>
      <c r="D1777" s="32" t="s">
        <v>4529</v>
      </c>
      <c r="E1777" s="32" t="s">
        <v>4530</v>
      </c>
      <c r="F1777" s="32" t="s">
        <v>4531</v>
      </c>
      <c r="G1777" s="33" t="s">
        <v>101</v>
      </c>
      <c r="H1777" s="34">
        <v>10</v>
      </c>
      <c r="I1777" s="33" t="s">
        <v>41</v>
      </c>
      <c r="J1777" s="33" t="s">
        <v>42</v>
      </c>
      <c r="K1777" s="33" t="s">
        <v>198</v>
      </c>
      <c r="L1777" s="33" t="s">
        <v>44</v>
      </c>
      <c r="M1777" s="33" t="s">
        <v>86</v>
      </c>
      <c r="N1777" s="33" t="s">
        <v>199</v>
      </c>
      <c r="O1777" s="33" t="s">
        <v>200</v>
      </c>
      <c r="P1777" s="33" t="s">
        <v>2986</v>
      </c>
      <c r="Q1777" s="33" t="s">
        <v>2802</v>
      </c>
      <c r="R1777" s="35">
        <v>120</v>
      </c>
      <c r="S1777" s="35">
        <v>15000</v>
      </c>
      <c r="T1777" s="36">
        <v>0</v>
      </c>
      <c r="U1777" s="37">
        <v>0</v>
      </c>
      <c r="V1777" s="38" t="s">
        <v>124</v>
      </c>
      <c r="W1777" s="33">
        <v>2016</v>
      </c>
      <c r="X1777" s="34" t="s">
        <v>4532</v>
      </c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</row>
    <row r="1778" spans="1:102" ht="50.1" customHeight="1">
      <c r="A1778" s="30" t="s">
        <v>4533</v>
      </c>
      <c r="B1778" s="31" t="s">
        <v>35</v>
      </c>
      <c r="C1778" s="32" t="s">
        <v>4528</v>
      </c>
      <c r="D1778" s="32" t="s">
        <v>4529</v>
      </c>
      <c r="E1778" s="32" t="s">
        <v>4530</v>
      </c>
      <c r="F1778" s="32" t="s">
        <v>4531</v>
      </c>
      <c r="G1778" s="33" t="s">
        <v>101</v>
      </c>
      <c r="H1778" s="34">
        <v>0</v>
      </c>
      <c r="I1778" s="33" t="s">
        <v>41</v>
      </c>
      <c r="J1778" s="33" t="s">
        <v>42</v>
      </c>
      <c r="K1778" s="33" t="s">
        <v>198</v>
      </c>
      <c r="L1778" s="33" t="s">
        <v>44</v>
      </c>
      <c r="M1778" s="33" t="s">
        <v>86</v>
      </c>
      <c r="N1778" s="33" t="s">
        <v>199</v>
      </c>
      <c r="O1778" s="33" t="s">
        <v>3966</v>
      </c>
      <c r="P1778" s="33" t="s">
        <v>2986</v>
      </c>
      <c r="Q1778" s="33" t="s">
        <v>2802</v>
      </c>
      <c r="R1778" s="35">
        <v>120</v>
      </c>
      <c r="S1778" s="35">
        <v>16600</v>
      </c>
      <c r="T1778" s="36">
        <v>0</v>
      </c>
      <c r="U1778" s="37">
        <v>0</v>
      </c>
      <c r="V1778" s="38" t="s">
        <v>50</v>
      </c>
      <c r="W1778" s="33">
        <v>2016</v>
      </c>
      <c r="X1778" s="39" t="s">
        <v>50</v>
      </c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</row>
    <row r="1779" spans="1:102" ht="50.1" customHeight="1">
      <c r="A1779" s="30" t="s">
        <v>4534</v>
      </c>
      <c r="B1779" s="31" t="s">
        <v>35</v>
      </c>
      <c r="C1779" s="32" t="s">
        <v>4528</v>
      </c>
      <c r="D1779" s="32" t="s">
        <v>4529</v>
      </c>
      <c r="E1779" s="32" t="s">
        <v>4530</v>
      </c>
      <c r="F1779" s="32" t="s">
        <v>4531</v>
      </c>
      <c r="G1779" s="33" t="s">
        <v>101</v>
      </c>
      <c r="H1779" s="34">
        <v>0</v>
      </c>
      <c r="I1779" s="33" t="s">
        <v>41</v>
      </c>
      <c r="J1779" s="33" t="s">
        <v>42</v>
      </c>
      <c r="K1779" s="33" t="s">
        <v>3909</v>
      </c>
      <c r="L1779" s="33" t="s">
        <v>44</v>
      </c>
      <c r="M1779" s="33" t="s">
        <v>86</v>
      </c>
      <c r="N1779" s="33" t="s">
        <v>46</v>
      </c>
      <c r="O1779" s="33" t="s">
        <v>481</v>
      </c>
      <c r="P1779" s="33" t="s">
        <v>2986</v>
      </c>
      <c r="Q1779" s="33" t="s">
        <v>2802</v>
      </c>
      <c r="R1779" s="35">
        <v>120</v>
      </c>
      <c r="S1779" s="35">
        <v>17100</v>
      </c>
      <c r="T1779" s="36">
        <f>R1779*S1779</f>
        <v>2052000</v>
      </c>
      <c r="U1779" s="37">
        <f>T1779*1.12</f>
        <v>2298240</v>
      </c>
      <c r="V1779" s="38" t="s">
        <v>50</v>
      </c>
      <c r="W1779" s="33">
        <v>2016</v>
      </c>
      <c r="X1779" s="39" t="s">
        <v>50</v>
      </c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</row>
    <row r="1780" spans="1:102" ht="50.1" customHeight="1">
      <c r="A1780" s="30" t="s">
        <v>4535</v>
      </c>
      <c r="B1780" s="31" t="s">
        <v>35</v>
      </c>
      <c r="C1780" s="32" t="s">
        <v>4536</v>
      </c>
      <c r="D1780" s="32" t="s">
        <v>4537</v>
      </c>
      <c r="E1780" s="32" t="s">
        <v>4538</v>
      </c>
      <c r="F1780" s="32" t="s">
        <v>4539</v>
      </c>
      <c r="G1780" s="33" t="s">
        <v>40</v>
      </c>
      <c r="H1780" s="34">
        <v>0</v>
      </c>
      <c r="I1780" s="33" t="s">
        <v>41</v>
      </c>
      <c r="J1780" s="33" t="s">
        <v>42</v>
      </c>
      <c r="K1780" s="33" t="s">
        <v>151</v>
      </c>
      <c r="L1780" s="33" t="s">
        <v>44</v>
      </c>
      <c r="M1780" s="33" t="s">
        <v>86</v>
      </c>
      <c r="N1780" s="33" t="s">
        <v>152</v>
      </c>
      <c r="O1780" s="33" t="s">
        <v>153</v>
      </c>
      <c r="P1780" s="33" t="s">
        <v>160</v>
      </c>
      <c r="Q1780" s="33" t="s">
        <v>161</v>
      </c>
      <c r="R1780" s="35">
        <v>10</v>
      </c>
      <c r="S1780" s="35">
        <v>209000</v>
      </c>
      <c r="T1780" s="36">
        <v>0</v>
      </c>
      <c r="U1780" s="37">
        <v>0</v>
      </c>
      <c r="V1780" s="38" t="s">
        <v>50</v>
      </c>
      <c r="W1780" s="33">
        <v>2016</v>
      </c>
      <c r="X1780" s="39" t="s">
        <v>154</v>
      </c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</row>
    <row r="1781" spans="1:102" ht="50.1" customHeight="1">
      <c r="A1781" s="30" t="s">
        <v>4540</v>
      </c>
      <c r="B1781" s="31" t="s">
        <v>35</v>
      </c>
      <c r="C1781" s="32" t="s">
        <v>4536</v>
      </c>
      <c r="D1781" s="32" t="s">
        <v>4537</v>
      </c>
      <c r="E1781" s="32" t="s">
        <v>4538</v>
      </c>
      <c r="F1781" s="32" t="s">
        <v>4539</v>
      </c>
      <c r="G1781" s="33" t="s">
        <v>40</v>
      </c>
      <c r="H1781" s="34">
        <v>0</v>
      </c>
      <c r="I1781" s="33" t="s">
        <v>41</v>
      </c>
      <c r="J1781" s="33" t="s">
        <v>42</v>
      </c>
      <c r="K1781" s="33" t="s">
        <v>151</v>
      </c>
      <c r="L1781" s="33" t="s">
        <v>44</v>
      </c>
      <c r="M1781" s="33" t="s">
        <v>86</v>
      </c>
      <c r="N1781" s="33" t="s">
        <v>152</v>
      </c>
      <c r="O1781" s="33" t="s">
        <v>153</v>
      </c>
      <c r="P1781" s="33" t="s">
        <v>160</v>
      </c>
      <c r="Q1781" s="33" t="s">
        <v>161</v>
      </c>
      <c r="R1781" s="35">
        <v>10</v>
      </c>
      <c r="S1781" s="35">
        <v>245000</v>
      </c>
      <c r="T1781" s="36">
        <f>R1781*S1781</f>
        <v>2450000</v>
      </c>
      <c r="U1781" s="37">
        <f>T1781*1.12</f>
        <v>2744000.0000000005</v>
      </c>
      <c r="V1781" s="38" t="s">
        <v>50</v>
      </c>
      <c r="W1781" s="33">
        <v>2016</v>
      </c>
      <c r="X1781" s="39" t="s">
        <v>50</v>
      </c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</row>
    <row r="1782" spans="1:102" ht="50.1" customHeight="1">
      <c r="A1782" s="30" t="s">
        <v>4541</v>
      </c>
      <c r="B1782" s="31" t="s">
        <v>35</v>
      </c>
      <c r="C1782" s="32" t="s">
        <v>4542</v>
      </c>
      <c r="D1782" s="32" t="s">
        <v>4543</v>
      </c>
      <c r="E1782" s="32" t="s">
        <v>4544</v>
      </c>
      <c r="F1782" s="32" t="s">
        <v>4545</v>
      </c>
      <c r="G1782" s="33" t="s">
        <v>40</v>
      </c>
      <c r="H1782" s="34">
        <v>0</v>
      </c>
      <c r="I1782" s="33" t="s">
        <v>41</v>
      </c>
      <c r="J1782" s="33" t="s">
        <v>42</v>
      </c>
      <c r="K1782" s="33" t="s">
        <v>70</v>
      </c>
      <c r="L1782" s="33" t="s">
        <v>300</v>
      </c>
      <c r="M1782" s="33" t="s">
        <v>71</v>
      </c>
      <c r="N1782" s="33" t="s">
        <v>301</v>
      </c>
      <c r="O1782" s="33" t="s">
        <v>103</v>
      </c>
      <c r="P1782" s="33" t="s">
        <v>48</v>
      </c>
      <c r="Q1782" s="33" t="s">
        <v>49</v>
      </c>
      <c r="R1782" s="35">
        <v>3</v>
      </c>
      <c r="S1782" s="35">
        <v>20893</v>
      </c>
      <c r="T1782" s="36">
        <v>0</v>
      </c>
      <c r="U1782" s="37">
        <f>T1782*1.12</f>
        <v>0</v>
      </c>
      <c r="V1782" s="38" t="s">
        <v>50</v>
      </c>
      <c r="W1782" s="33">
        <v>2016</v>
      </c>
      <c r="X1782" s="39">
        <v>11</v>
      </c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</row>
    <row r="1783" spans="1:102" s="162" customFormat="1" ht="50.1" customHeight="1">
      <c r="A1783" s="46" t="s">
        <v>4546</v>
      </c>
      <c r="B1783" s="31" t="s">
        <v>35</v>
      </c>
      <c r="C1783" s="47" t="s">
        <v>4542</v>
      </c>
      <c r="D1783" s="47" t="s">
        <v>4543</v>
      </c>
      <c r="E1783" s="32" t="s">
        <v>4544</v>
      </c>
      <c r="F1783" s="47" t="s">
        <v>4545</v>
      </c>
      <c r="G1783" s="33" t="s">
        <v>40</v>
      </c>
      <c r="H1783" s="31">
        <v>0</v>
      </c>
      <c r="I1783" s="33" t="s">
        <v>41</v>
      </c>
      <c r="J1783" s="33" t="s">
        <v>42</v>
      </c>
      <c r="K1783" s="33" t="s">
        <v>180</v>
      </c>
      <c r="L1783" s="33" t="s">
        <v>300</v>
      </c>
      <c r="M1783" s="33" t="s">
        <v>71</v>
      </c>
      <c r="N1783" s="33" t="s">
        <v>301</v>
      </c>
      <c r="O1783" s="73" t="s">
        <v>481</v>
      </c>
      <c r="P1783" s="33" t="s">
        <v>48</v>
      </c>
      <c r="Q1783" s="33" t="s">
        <v>49</v>
      </c>
      <c r="R1783" s="68">
        <v>3</v>
      </c>
      <c r="S1783" s="59">
        <v>20893</v>
      </c>
      <c r="T1783" s="49">
        <f>R1783*S1783</f>
        <v>62679</v>
      </c>
      <c r="U1783" s="49">
        <f>T1783*1.12</f>
        <v>70200.48000000001</v>
      </c>
      <c r="V1783" s="71"/>
      <c r="W1783" s="33">
        <v>2016</v>
      </c>
      <c r="X1783" s="96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</row>
    <row r="1784" spans="1:102" ht="50.1" customHeight="1">
      <c r="A1784" s="30" t="s">
        <v>4547</v>
      </c>
      <c r="B1784" s="31" t="s">
        <v>35</v>
      </c>
      <c r="C1784" s="32" t="s">
        <v>4548</v>
      </c>
      <c r="D1784" s="32" t="s">
        <v>4549</v>
      </c>
      <c r="E1784" s="32" t="s">
        <v>4550</v>
      </c>
      <c r="F1784" s="32" t="s">
        <v>4551</v>
      </c>
      <c r="G1784" s="33" t="s">
        <v>101</v>
      </c>
      <c r="H1784" s="34">
        <v>10</v>
      </c>
      <c r="I1784" s="33" t="s">
        <v>41</v>
      </c>
      <c r="J1784" s="33" t="s">
        <v>42</v>
      </c>
      <c r="K1784" s="33" t="s">
        <v>4552</v>
      </c>
      <c r="L1784" s="33" t="s">
        <v>44</v>
      </c>
      <c r="M1784" s="33" t="s">
        <v>86</v>
      </c>
      <c r="N1784" s="33" t="s">
        <v>199</v>
      </c>
      <c r="O1784" s="33" t="s">
        <v>200</v>
      </c>
      <c r="P1784" s="33" t="s">
        <v>160</v>
      </c>
      <c r="Q1784" s="33" t="s">
        <v>161</v>
      </c>
      <c r="R1784" s="35">
        <v>75</v>
      </c>
      <c r="S1784" s="35">
        <v>25532</v>
      </c>
      <c r="T1784" s="36">
        <v>0</v>
      </c>
      <c r="U1784" s="37">
        <v>0</v>
      </c>
      <c r="V1784" s="38" t="s">
        <v>124</v>
      </c>
      <c r="W1784" s="33">
        <v>2016</v>
      </c>
      <c r="X1784" s="39" t="s">
        <v>50</v>
      </c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</row>
    <row r="1785" spans="1:102" ht="50.1" customHeight="1">
      <c r="A1785" s="30" t="s">
        <v>4553</v>
      </c>
      <c r="B1785" s="31" t="s">
        <v>35</v>
      </c>
      <c r="C1785" s="32" t="s">
        <v>4548</v>
      </c>
      <c r="D1785" s="32" t="s">
        <v>4549</v>
      </c>
      <c r="E1785" s="32" t="s">
        <v>4550</v>
      </c>
      <c r="F1785" s="32" t="s">
        <v>4551</v>
      </c>
      <c r="G1785" s="33" t="s">
        <v>40</v>
      </c>
      <c r="H1785" s="34">
        <v>100</v>
      </c>
      <c r="I1785" s="33" t="s">
        <v>41</v>
      </c>
      <c r="J1785" s="33" t="s">
        <v>42</v>
      </c>
      <c r="K1785" s="33" t="s">
        <v>4554</v>
      </c>
      <c r="L1785" s="33" t="s">
        <v>44</v>
      </c>
      <c r="M1785" s="33" t="s">
        <v>45</v>
      </c>
      <c r="N1785" s="33" t="s">
        <v>46</v>
      </c>
      <c r="O1785" s="33" t="s">
        <v>64</v>
      </c>
      <c r="P1785" s="33" t="s">
        <v>160</v>
      </c>
      <c r="Q1785" s="33" t="s">
        <v>161</v>
      </c>
      <c r="R1785" s="35">
        <v>30</v>
      </c>
      <c r="S1785" s="35">
        <v>25532</v>
      </c>
      <c r="T1785" s="36">
        <f>R1785*S1785</f>
        <v>765960</v>
      </c>
      <c r="U1785" s="37">
        <f>T1785*1.12</f>
        <v>857875.20000000007</v>
      </c>
      <c r="V1785" s="38" t="s">
        <v>50</v>
      </c>
      <c r="W1785" s="33">
        <v>2016</v>
      </c>
      <c r="X1785" s="39" t="s">
        <v>50</v>
      </c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</row>
    <row r="1786" spans="1:102" ht="50.1" customHeight="1">
      <c r="A1786" s="30" t="s">
        <v>4555</v>
      </c>
      <c r="B1786" s="31" t="s">
        <v>35</v>
      </c>
      <c r="C1786" s="32" t="s">
        <v>4556</v>
      </c>
      <c r="D1786" s="32" t="s">
        <v>4557</v>
      </c>
      <c r="E1786" s="32" t="s">
        <v>4558</v>
      </c>
      <c r="F1786" s="32" t="s">
        <v>4559</v>
      </c>
      <c r="G1786" s="33" t="s">
        <v>40</v>
      </c>
      <c r="H1786" s="34">
        <v>0</v>
      </c>
      <c r="I1786" s="33" t="s">
        <v>41</v>
      </c>
      <c r="J1786" s="33" t="s">
        <v>42</v>
      </c>
      <c r="K1786" s="33" t="s">
        <v>379</v>
      </c>
      <c r="L1786" s="33" t="s">
        <v>300</v>
      </c>
      <c r="M1786" s="33" t="s">
        <v>71</v>
      </c>
      <c r="N1786" s="33" t="s">
        <v>423</v>
      </c>
      <c r="O1786" s="33" t="s">
        <v>73</v>
      </c>
      <c r="P1786" s="33" t="s">
        <v>48</v>
      </c>
      <c r="Q1786" s="33" t="s">
        <v>49</v>
      </c>
      <c r="R1786" s="35">
        <v>3</v>
      </c>
      <c r="S1786" s="35">
        <v>24350</v>
      </c>
      <c r="T1786" s="36">
        <v>0</v>
      </c>
      <c r="U1786" s="37">
        <f>T1786*1.12</f>
        <v>0</v>
      </c>
      <c r="V1786" s="38" t="s">
        <v>50</v>
      </c>
      <c r="W1786" s="33">
        <v>2016</v>
      </c>
      <c r="X1786" s="39">
        <v>11</v>
      </c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</row>
    <row r="1787" spans="1:102" s="162" customFormat="1" ht="50.1" customHeight="1">
      <c r="A1787" s="46" t="s">
        <v>4560</v>
      </c>
      <c r="B1787" s="31" t="s">
        <v>35</v>
      </c>
      <c r="C1787" s="47" t="s">
        <v>4556</v>
      </c>
      <c r="D1787" s="47" t="s">
        <v>4557</v>
      </c>
      <c r="E1787" s="47" t="s">
        <v>4558</v>
      </c>
      <c r="F1787" s="47" t="s">
        <v>4559</v>
      </c>
      <c r="G1787" s="33" t="s">
        <v>40</v>
      </c>
      <c r="H1787" s="31">
        <v>0</v>
      </c>
      <c r="I1787" s="33" t="s">
        <v>41</v>
      </c>
      <c r="J1787" s="33" t="s">
        <v>42</v>
      </c>
      <c r="K1787" s="33" t="s">
        <v>381</v>
      </c>
      <c r="L1787" s="33" t="s">
        <v>300</v>
      </c>
      <c r="M1787" s="33" t="s">
        <v>71</v>
      </c>
      <c r="N1787" s="33" t="s">
        <v>423</v>
      </c>
      <c r="O1787" s="33" t="s">
        <v>113</v>
      </c>
      <c r="P1787" s="33" t="s">
        <v>48</v>
      </c>
      <c r="Q1787" s="33" t="s">
        <v>49</v>
      </c>
      <c r="R1787" s="68">
        <v>3</v>
      </c>
      <c r="S1787" s="59">
        <v>24350</v>
      </c>
      <c r="T1787" s="49">
        <f>R1787*S1787</f>
        <v>73050</v>
      </c>
      <c r="U1787" s="49">
        <f>T1787*1.12</f>
        <v>81816.000000000015</v>
      </c>
      <c r="V1787" s="71"/>
      <c r="W1787" s="33">
        <v>2016</v>
      </c>
      <c r="X1787" s="96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</row>
    <row r="1788" spans="1:102" ht="50.1" customHeight="1">
      <c r="A1788" s="30" t="s">
        <v>4561</v>
      </c>
      <c r="B1788" s="31" t="s">
        <v>35</v>
      </c>
      <c r="C1788" s="32" t="s">
        <v>4556</v>
      </c>
      <c r="D1788" s="32" t="s">
        <v>4557</v>
      </c>
      <c r="E1788" s="32" t="s">
        <v>4558</v>
      </c>
      <c r="F1788" s="32" t="s">
        <v>4562</v>
      </c>
      <c r="G1788" s="33" t="s">
        <v>40</v>
      </c>
      <c r="H1788" s="34">
        <v>0</v>
      </c>
      <c r="I1788" s="33" t="s">
        <v>41</v>
      </c>
      <c r="J1788" s="33" t="s">
        <v>42</v>
      </c>
      <c r="K1788" s="33" t="s">
        <v>379</v>
      </c>
      <c r="L1788" s="33" t="s">
        <v>300</v>
      </c>
      <c r="M1788" s="33" t="s">
        <v>71</v>
      </c>
      <c r="N1788" s="33" t="s">
        <v>423</v>
      </c>
      <c r="O1788" s="33" t="s">
        <v>73</v>
      </c>
      <c r="P1788" s="33" t="s">
        <v>48</v>
      </c>
      <c r="Q1788" s="33" t="s">
        <v>49</v>
      </c>
      <c r="R1788" s="35">
        <v>7</v>
      </c>
      <c r="S1788" s="35">
        <v>24350</v>
      </c>
      <c r="T1788" s="36">
        <v>0</v>
      </c>
      <c r="U1788" s="37">
        <f t="shared" ref="U1788:U1806" si="90">T1788*1.12</f>
        <v>0</v>
      </c>
      <c r="V1788" s="38" t="s">
        <v>50</v>
      </c>
      <c r="W1788" s="33">
        <v>2016</v>
      </c>
      <c r="X1788" s="39">
        <v>11</v>
      </c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</row>
    <row r="1789" spans="1:102" s="162" customFormat="1" ht="50.1" customHeight="1">
      <c r="A1789" s="46" t="s">
        <v>4563</v>
      </c>
      <c r="B1789" s="31" t="s">
        <v>35</v>
      </c>
      <c r="C1789" s="47" t="s">
        <v>4556</v>
      </c>
      <c r="D1789" s="47" t="s">
        <v>4557</v>
      </c>
      <c r="E1789" s="47" t="s">
        <v>4558</v>
      </c>
      <c r="F1789" s="47" t="s">
        <v>4562</v>
      </c>
      <c r="G1789" s="33" t="s">
        <v>40</v>
      </c>
      <c r="H1789" s="31">
        <v>0</v>
      </c>
      <c r="I1789" s="33" t="s">
        <v>41</v>
      </c>
      <c r="J1789" s="33" t="s">
        <v>42</v>
      </c>
      <c r="K1789" s="33" t="s">
        <v>381</v>
      </c>
      <c r="L1789" s="33" t="s">
        <v>300</v>
      </c>
      <c r="M1789" s="33" t="s">
        <v>71</v>
      </c>
      <c r="N1789" s="33" t="s">
        <v>423</v>
      </c>
      <c r="O1789" s="33" t="s">
        <v>113</v>
      </c>
      <c r="P1789" s="33" t="s">
        <v>48</v>
      </c>
      <c r="Q1789" s="33" t="s">
        <v>49</v>
      </c>
      <c r="R1789" s="68">
        <v>7</v>
      </c>
      <c r="S1789" s="59">
        <v>24350</v>
      </c>
      <c r="T1789" s="49">
        <f>R1789*S1789</f>
        <v>170450</v>
      </c>
      <c r="U1789" s="49">
        <f>T1789*1.12</f>
        <v>190904.00000000003</v>
      </c>
      <c r="V1789" s="71"/>
      <c r="W1789" s="33">
        <v>2016</v>
      </c>
      <c r="X1789" s="96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</row>
    <row r="1790" spans="1:102" ht="50.1" customHeight="1">
      <c r="A1790" s="30" t="s">
        <v>4564</v>
      </c>
      <c r="B1790" s="31" t="s">
        <v>35</v>
      </c>
      <c r="C1790" s="32" t="s">
        <v>4556</v>
      </c>
      <c r="D1790" s="32" t="s">
        <v>4557</v>
      </c>
      <c r="E1790" s="32" t="s">
        <v>4558</v>
      </c>
      <c r="F1790" s="32" t="s">
        <v>4565</v>
      </c>
      <c r="G1790" s="33" t="s">
        <v>40</v>
      </c>
      <c r="H1790" s="34">
        <v>0</v>
      </c>
      <c r="I1790" s="33" t="s">
        <v>41</v>
      </c>
      <c r="J1790" s="33" t="s">
        <v>42</v>
      </c>
      <c r="K1790" s="33" t="s">
        <v>70</v>
      </c>
      <c r="L1790" s="33" t="s">
        <v>300</v>
      </c>
      <c r="M1790" s="33" t="s">
        <v>71</v>
      </c>
      <c r="N1790" s="33" t="s">
        <v>301</v>
      </c>
      <c r="O1790" s="33" t="s">
        <v>73</v>
      </c>
      <c r="P1790" s="33" t="s">
        <v>48</v>
      </c>
      <c r="Q1790" s="33" t="s">
        <v>49</v>
      </c>
      <c r="R1790" s="35">
        <v>2</v>
      </c>
      <c r="S1790" s="35">
        <v>14000</v>
      </c>
      <c r="T1790" s="36">
        <v>0</v>
      </c>
      <c r="U1790" s="37">
        <f t="shared" si="90"/>
        <v>0</v>
      </c>
      <c r="V1790" s="38" t="s">
        <v>50</v>
      </c>
      <c r="W1790" s="33">
        <v>2016</v>
      </c>
      <c r="X1790" s="39">
        <v>11</v>
      </c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</row>
    <row r="1791" spans="1:102" s="162" customFormat="1" ht="50.1" customHeight="1">
      <c r="A1791" s="46" t="s">
        <v>4566</v>
      </c>
      <c r="B1791" s="31" t="s">
        <v>35</v>
      </c>
      <c r="C1791" s="47" t="s">
        <v>4556</v>
      </c>
      <c r="D1791" s="47" t="s">
        <v>4557</v>
      </c>
      <c r="E1791" s="47" t="s">
        <v>4558</v>
      </c>
      <c r="F1791" s="47" t="s">
        <v>4565</v>
      </c>
      <c r="G1791" s="33" t="s">
        <v>40</v>
      </c>
      <c r="H1791" s="31">
        <v>0</v>
      </c>
      <c r="I1791" s="33" t="s">
        <v>41</v>
      </c>
      <c r="J1791" s="33" t="s">
        <v>42</v>
      </c>
      <c r="K1791" s="33" t="s">
        <v>180</v>
      </c>
      <c r="L1791" s="33" t="s">
        <v>300</v>
      </c>
      <c r="M1791" s="33" t="s">
        <v>71</v>
      </c>
      <c r="N1791" s="33" t="s">
        <v>301</v>
      </c>
      <c r="O1791" s="33" t="s">
        <v>113</v>
      </c>
      <c r="P1791" s="33" t="s">
        <v>48</v>
      </c>
      <c r="Q1791" s="33" t="s">
        <v>49</v>
      </c>
      <c r="R1791" s="68">
        <v>2</v>
      </c>
      <c r="S1791" s="59">
        <v>14000</v>
      </c>
      <c r="T1791" s="49">
        <f>R1791*S1791</f>
        <v>28000</v>
      </c>
      <c r="U1791" s="49">
        <f>T1791*1.12</f>
        <v>31360.000000000004</v>
      </c>
      <c r="V1791" s="71"/>
      <c r="W1791" s="33">
        <v>2016</v>
      </c>
      <c r="X1791" s="96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</row>
    <row r="1792" spans="1:102" ht="50.1" customHeight="1">
      <c r="A1792" s="30" t="s">
        <v>4567</v>
      </c>
      <c r="B1792" s="31" t="s">
        <v>35</v>
      </c>
      <c r="C1792" s="32" t="s">
        <v>4568</v>
      </c>
      <c r="D1792" s="32" t="s">
        <v>4569</v>
      </c>
      <c r="E1792" s="32" t="s">
        <v>4570</v>
      </c>
      <c r="F1792" s="32" t="s">
        <v>4571</v>
      </c>
      <c r="G1792" s="33" t="s">
        <v>40</v>
      </c>
      <c r="H1792" s="34">
        <v>0</v>
      </c>
      <c r="I1792" s="33" t="s">
        <v>41</v>
      </c>
      <c r="J1792" s="33" t="s">
        <v>42</v>
      </c>
      <c r="K1792" s="33" t="s">
        <v>435</v>
      </c>
      <c r="L1792" s="33" t="s">
        <v>44</v>
      </c>
      <c r="M1792" s="33" t="s">
        <v>86</v>
      </c>
      <c r="N1792" s="33" t="s">
        <v>436</v>
      </c>
      <c r="O1792" s="33" t="s">
        <v>58</v>
      </c>
      <c r="P1792" s="33" t="s">
        <v>48</v>
      </c>
      <c r="Q1792" s="33" t="s">
        <v>49</v>
      </c>
      <c r="R1792" s="35">
        <v>30</v>
      </c>
      <c r="S1792" s="35">
        <v>2300</v>
      </c>
      <c r="T1792" s="36">
        <v>0</v>
      </c>
      <c r="U1792" s="37">
        <f t="shared" si="90"/>
        <v>0</v>
      </c>
      <c r="V1792" s="38" t="s">
        <v>50</v>
      </c>
      <c r="W1792" s="33">
        <v>2016</v>
      </c>
      <c r="X1792" s="39">
        <v>11</v>
      </c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</row>
    <row r="1793" spans="1:102" s="162" customFormat="1" ht="50.1" customHeight="1">
      <c r="A1793" s="46" t="s">
        <v>4572</v>
      </c>
      <c r="B1793" s="31" t="s">
        <v>35</v>
      </c>
      <c r="C1793" s="47" t="s">
        <v>4568</v>
      </c>
      <c r="D1793" s="47" t="s">
        <v>4569</v>
      </c>
      <c r="E1793" s="47" t="s">
        <v>4570</v>
      </c>
      <c r="F1793" s="47" t="s">
        <v>4573</v>
      </c>
      <c r="G1793" s="31" t="s">
        <v>40</v>
      </c>
      <c r="H1793" s="31">
        <v>0</v>
      </c>
      <c r="I1793" s="33">
        <v>590000000</v>
      </c>
      <c r="J1793" s="33" t="s">
        <v>42</v>
      </c>
      <c r="K1793" s="31" t="s">
        <v>517</v>
      </c>
      <c r="L1793" s="33" t="s">
        <v>44</v>
      </c>
      <c r="M1793" s="31" t="s">
        <v>86</v>
      </c>
      <c r="N1793" s="31" t="s">
        <v>3831</v>
      </c>
      <c r="O1793" s="73" t="s">
        <v>481</v>
      </c>
      <c r="P1793" s="33">
        <v>796</v>
      </c>
      <c r="Q1793" s="31" t="s">
        <v>49</v>
      </c>
      <c r="R1793" s="48">
        <v>30</v>
      </c>
      <c r="S1793" s="48">
        <v>2300</v>
      </c>
      <c r="T1793" s="49">
        <f>R1793*S1793</f>
        <v>69000</v>
      </c>
      <c r="U1793" s="49">
        <f>T1793*1.12</f>
        <v>77280.000000000015</v>
      </c>
      <c r="V1793" s="70"/>
      <c r="W1793" s="33">
        <v>2016</v>
      </c>
      <c r="X1793" s="31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</row>
    <row r="1794" spans="1:102" ht="50.1" customHeight="1">
      <c r="A1794" s="30" t="s">
        <v>4574</v>
      </c>
      <c r="B1794" s="31" t="s">
        <v>35</v>
      </c>
      <c r="C1794" s="32" t="s">
        <v>4575</v>
      </c>
      <c r="D1794" s="32" t="s">
        <v>4576</v>
      </c>
      <c r="E1794" s="32" t="s">
        <v>486</v>
      </c>
      <c r="F1794" s="32" t="s">
        <v>4577</v>
      </c>
      <c r="G1794" s="33" t="s">
        <v>40</v>
      </c>
      <c r="H1794" s="34">
        <v>0</v>
      </c>
      <c r="I1794" s="33" t="s">
        <v>41</v>
      </c>
      <c r="J1794" s="33" t="s">
        <v>42</v>
      </c>
      <c r="K1794" s="33" t="s">
        <v>70</v>
      </c>
      <c r="L1794" s="33" t="s">
        <v>300</v>
      </c>
      <c r="M1794" s="33" t="s">
        <v>71</v>
      </c>
      <c r="N1794" s="33" t="s">
        <v>301</v>
      </c>
      <c r="O1794" s="33" t="s">
        <v>73</v>
      </c>
      <c r="P1794" s="33" t="s">
        <v>48</v>
      </c>
      <c r="Q1794" s="33" t="s">
        <v>49</v>
      </c>
      <c r="R1794" s="35">
        <v>6</v>
      </c>
      <c r="S1794" s="35">
        <v>814</v>
      </c>
      <c r="T1794" s="36">
        <v>0</v>
      </c>
      <c r="U1794" s="37">
        <f t="shared" si="90"/>
        <v>0</v>
      </c>
      <c r="V1794" s="38" t="s">
        <v>50</v>
      </c>
      <c r="W1794" s="33">
        <v>2016</v>
      </c>
      <c r="X1794" s="39">
        <v>11</v>
      </c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</row>
    <row r="1795" spans="1:102" s="162" customFormat="1" ht="50.1" customHeight="1">
      <c r="A1795" s="46" t="s">
        <v>4578</v>
      </c>
      <c r="B1795" s="31" t="s">
        <v>35</v>
      </c>
      <c r="C1795" s="47" t="s">
        <v>4575</v>
      </c>
      <c r="D1795" s="47" t="s">
        <v>4576</v>
      </c>
      <c r="E1795" s="47" t="s">
        <v>486</v>
      </c>
      <c r="F1795" s="47" t="s">
        <v>4577</v>
      </c>
      <c r="G1795" s="33" t="s">
        <v>40</v>
      </c>
      <c r="H1795" s="31">
        <v>0</v>
      </c>
      <c r="I1795" s="33" t="s">
        <v>41</v>
      </c>
      <c r="J1795" s="33" t="s">
        <v>42</v>
      </c>
      <c r="K1795" s="33" t="s">
        <v>180</v>
      </c>
      <c r="L1795" s="33" t="s">
        <v>300</v>
      </c>
      <c r="M1795" s="33" t="s">
        <v>71</v>
      </c>
      <c r="N1795" s="33" t="s">
        <v>301</v>
      </c>
      <c r="O1795" s="33" t="s">
        <v>113</v>
      </c>
      <c r="P1795" s="33" t="s">
        <v>48</v>
      </c>
      <c r="Q1795" s="33" t="s">
        <v>49</v>
      </c>
      <c r="R1795" s="68">
        <v>6</v>
      </c>
      <c r="S1795" s="59">
        <v>814</v>
      </c>
      <c r="T1795" s="49">
        <f>R1795*S1795</f>
        <v>4884</v>
      </c>
      <c r="U1795" s="49">
        <f>T1795*1.12</f>
        <v>5470.0800000000008</v>
      </c>
      <c r="V1795" s="71"/>
      <c r="W1795" s="33">
        <v>2016</v>
      </c>
      <c r="X1795" s="96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</row>
    <row r="1796" spans="1:102" ht="50.1" customHeight="1">
      <c r="A1796" s="30" t="s">
        <v>4579</v>
      </c>
      <c r="B1796" s="31" t="s">
        <v>35</v>
      </c>
      <c r="C1796" s="32" t="s">
        <v>4575</v>
      </c>
      <c r="D1796" s="32" t="s">
        <v>4576</v>
      </c>
      <c r="E1796" s="32" t="s">
        <v>486</v>
      </c>
      <c r="F1796" s="32" t="s">
        <v>4580</v>
      </c>
      <c r="G1796" s="33" t="s">
        <v>40</v>
      </c>
      <c r="H1796" s="34">
        <v>0</v>
      </c>
      <c r="I1796" s="33" t="s">
        <v>41</v>
      </c>
      <c r="J1796" s="33" t="s">
        <v>42</v>
      </c>
      <c r="K1796" s="33" t="s">
        <v>70</v>
      </c>
      <c r="L1796" s="33" t="s">
        <v>300</v>
      </c>
      <c r="M1796" s="33" t="s">
        <v>71</v>
      </c>
      <c r="N1796" s="33" t="s">
        <v>301</v>
      </c>
      <c r="O1796" s="33" t="s">
        <v>73</v>
      </c>
      <c r="P1796" s="33" t="s">
        <v>48</v>
      </c>
      <c r="Q1796" s="33" t="s">
        <v>49</v>
      </c>
      <c r="R1796" s="35">
        <v>3</v>
      </c>
      <c r="S1796" s="35">
        <v>814</v>
      </c>
      <c r="T1796" s="36">
        <v>0</v>
      </c>
      <c r="U1796" s="37">
        <f t="shared" si="90"/>
        <v>0</v>
      </c>
      <c r="V1796" s="38" t="s">
        <v>50</v>
      </c>
      <c r="W1796" s="33">
        <v>2016</v>
      </c>
      <c r="X1796" s="39">
        <v>11</v>
      </c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</row>
    <row r="1797" spans="1:102" s="162" customFormat="1" ht="50.1" customHeight="1">
      <c r="A1797" s="46" t="s">
        <v>4581</v>
      </c>
      <c r="B1797" s="31" t="s">
        <v>35</v>
      </c>
      <c r="C1797" s="47" t="s">
        <v>4575</v>
      </c>
      <c r="D1797" s="47" t="s">
        <v>4576</v>
      </c>
      <c r="E1797" s="47" t="s">
        <v>486</v>
      </c>
      <c r="F1797" s="47" t="s">
        <v>4580</v>
      </c>
      <c r="G1797" s="33" t="s">
        <v>40</v>
      </c>
      <c r="H1797" s="31">
        <v>0</v>
      </c>
      <c r="I1797" s="33" t="s">
        <v>41</v>
      </c>
      <c r="J1797" s="33" t="s">
        <v>42</v>
      </c>
      <c r="K1797" s="33" t="s">
        <v>180</v>
      </c>
      <c r="L1797" s="33" t="s">
        <v>300</v>
      </c>
      <c r="M1797" s="33" t="s">
        <v>71</v>
      </c>
      <c r="N1797" s="33" t="s">
        <v>301</v>
      </c>
      <c r="O1797" s="33" t="s">
        <v>113</v>
      </c>
      <c r="P1797" s="33" t="s">
        <v>48</v>
      </c>
      <c r="Q1797" s="33" t="s">
        <v>49</v>
      </c>
      <c r="R1797" s="68">
        <v>3</v>
      </c>
      <c r="S1797" s="59">
        <v>814</v>
      </c>
      <c r="T1797" s="49">
        <f>R1797*S1797</f>
        <v>2442</v>
      </c>
      <c r="U1797" s="49">
        <f>T1797*1.12</f>
        <v>2735.0400000000004</v>
      </c>
      <c r="V1797" s="71"/>
      <c r="W1797" s="33">
        <v>2016</v>
      </c>
      <c r="X1797" s="96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</row>
    <row r="1798" spans="1:102" ht="50.1" customHeight="1">
      <c r="A1798" s="30" t="s">
        <v>4582</v>
      </c>
      <c r="B1798" s="31" t="s">
        <v>35</v>
      </c>
      <c r="C1798" s="32" t="s">
        <v>4575</v>
      </c>
      <c r="D1798" s="32" t="s">
        <v>4576</v>
      </c>
      <c r="E1798" s="32" t="s">
        <v>486</v>
      </c>
      <c r="F1798" s="32" t="s">
        <v>4583</v>
      </c>
      <c r="G1798" s="33" t="s">
        <v>40</v>
      </c>
      <c r="H1798" s="34">
        <v>0</v>
      </c>
      <c r="I1798" s="33" t="s">
        <v>41</v>
      </c>
      <c r="J1798" s="33" t="s">
        <v>42</v>
      </c>
      <c r="K1798" s="33" t="s">
        <v>70</v>
      </c>
      <c r="L1798" s="33" t="s">
        <v>300</v>
      </c>
      <c r="M1798" s="33" t="s">
        <v>71</v>
      </c>
      <c r="N1798" s="33" t="s">
        <v>301</v>
      </c>
      <c r="O1798" s="33" t="s">
        <v>73</v>
      </c>
      <c r="P1798" s="33" t="s">
        <v>48</v>
      </c>
      <c r="Q1798" s="33" t="s">
        <v>49</v>
      </c>
      <c r="R1798" s="35">
        <v>3</v>
      </c>
      <c r="S1798" s="35">
        <v>10500</v>
      </c>
      <c r="T1798" s="36">
        <v>0</v>
      </c>
      <c r="U1798" s="37">
        <f t="shared" si="90"/>
        <v>0</v>
      </c>
      <c r="V1798" s="38" t="s">
        <v>50</v>
      </c>
      <c r="W1798" s="33">
        <v>2016</v>
      </c>
      <c r="X1798" s="39">
        <v>11</v>
      </c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</row>
    <row r="1799" spans="1:102" s="162" customFormat="1" ht="50.1" customHeight="1">
      <c r="A1799" s="46" t="s">
        <v>4584</v>
      </c>
      <c r="B1799" s="31" t="s">
        <v>35</v>
      </c>
      <c r="C1799" s="47" t="s">
        <v>4575</v>
      </c>
      <c r="D1799" s="47" t="s">
        <v>4576</v>
      </c>
      <c r="E1799" s="47" t="s">
        <v>486</v>
      </c>
      <c r="F1799" s="47" t="s">
        <v>4583</v>
      </c>
      <c r="G1799" s="33" t="s">
        <v>40</v>
      </c>
      <c r="H1799" s="31">
        <v>0</v>
      </c>
      <c r="I1799" s="33" t="s">
        <v>41</v>
      </c>
      <c r="J1799" s="33" t="s">
        <v>42</v>
      </c>
      <c r="K1799" s="33" t="s">
        <v>180</v>
      </c>
      <c r="L1799" s="33" t="s">
        <v>300</v>
      </c>
      <c r="M1799" s="33" t="s">
        <v>71</v>
      </c>
      <c r="N1799" s="33" t="s">
        <v>301</v>
      </c>
      <c r="O1799" s="33" t="s">
        <v>113</v>
      </c>
      <c r="P1799" s="33" t="s">
        <v>48</v>
      </c>
      <c r="Q1799" s="33" t="s">
        <v>49</v>
      </c>
      <c r="R1799" s="68">
        <v>3</v>
      </c>
      <c r="S1799" s="59">
        <v>10500</v>
      </c>
      <c r="T1799" s="49">
        <f>R1799*S1799</f>
        <v>31500</v>
      </c>
      <c r="U1799" s="49">
        <f>T1799*1.12</f>
        <v>35280</v>
      </c>
      <c r="V1799" s="71"/>
      <c r="W1799" s="33">
        <v>2016</v>
      </c>
      <c r="X1799" s="96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</row>
    <row r="1800" spans="1:102" ht="50.1" customHeight="1">
      <c r="A1800" s="30" t="s">
        <v>4585</v>
      </c>
      <c r="B1800" s="31" t="s">
        <v>35</v>
      </c>
      <c r="C1800" s="32" t="s">
        <v>4586</v>
      </c>
      <c r="D1800" s="32" t="s">
        <v>4576</v>
      </c>
      <c r="E1800" s="32" t="s">
        <v>4587</v>
      </c>
      <c r="F1800" s="32" t="s">
        <v>4588</v>
      </c>
      <c r="G1800" s="33" t="s">
        <v>40</v>
      </c>
      <c r="H1800" s="34">
        <v>0</v>
      </c>
      <c r="I1800" s="33" t="s">
        <v>41</v>
      </c>
      <c r="J1800" s="33" t="s">
        <v>42</v>
      </c>
      <c r="K1800" s="33" t="s">
        <v>70</v>
      </c>
      <c r="L1800" s="33" t="s">
        <v>300</v>
      </c>
      <c r="M1800" s="33" t="s">
        <v>71</v>
      </c>
      <c r="N1800" s="33" t="s">
        <v>301</v>
      </c>
      <c r="O1800" s="33" t="s">
        <v>73</v>
      </c>
      <c r="P1800" s="33" t="s">
        <v>48</v>
      </c>
      <c r="Q1800" s="33" t="s">
        <v>49</v>
      </c>
      <c r="R1800" s="35">
        <v>4</v>
      </c>
      <c r="S1800" s="35">
        <v>555</v>
      </c>
      <c r="T1800" s="36">
        <v>0</v>
      </c>
      <c r="U1800" s="37">
        <f t="shared" si="90"/>
        <v>0</v>
      </c>
      <c r="V1800" s="38" t="s">
        <v>50</v>
      </c>
      <c r="W1800" s="33">
        <v>2016</v>
      </c>
      <c r="X1800" s="39">
        <v>11</v>
      </c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</row>
    <row r="1801" spans="1:102" s="162" customFormat="1" ht="50.1" customHeight="1">
      <c r="A1801" s="46" t="s">
        <v>4589</v>
      </c>
      <c r="B1801" s="31" t="s">
        <v>35</v>
      </c>
      <c r="C1801" s="47" t="s">
        <v>4586</v>
      </c>
      <c r="D1801" s="47" t="s">
        <v>4576</v>
      </c>
      <c r="E1801" s="47" t="s">
        <v>4587</v>
      </c>
      <c r="F1801" s="47" t="s">
        <v>4588</v>
      </c>
      <c r="G1801" s="33" t="s">
        <v>40</v>
      </c>
      <c r="H1801" s="31">
        <v>0</v>
      </c>
      <c r="I1801" s="33" t="s">
        <v>41</v>
      </c>
      <c r="J1801" s="33" t="s">
        <v>42</v>
      </c>
      <c r="K1801" s="33" t="s">
        <v>180</v>
      </c>
      <c r="L1801" s="33" t="s">
        <v>300</v>
      </c>
      <c r="M1801" s="33" t="s">
        <v>71</v>
      </c>
      <c r="N1801" s="33" t="s">
        <v>301</v>
      </c>
      <c r="O1801" s="33" t="s">
        <v>113</v>
      </c>
      <c r="P1801" s="33" t="s">
        <v>48</v>
      </c>
      <c r="Q1801" s="33" t="s">
        <v>49</v>
      </c>
      <c r="R1801" s="68">
        <v>4</v>
      </c>
      <c r="S1801" s="59">
        <v>555</v>
      </c>
      <c r="T1801" s="49">
        <f>R1801*S1801</f>
        <v>2220</v>
      </c>
      <c r="U1801" s="49">
        <f>T1801*1.12</f>
        <v>2486.4</v>
      </c>
      <c r="V1801" s="71"/>
      <c r="W1801" s="33">
        <v>2016</v>
      </c>
      <c r="X1801" s="96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</row>
    <row r="1802" spans="1:102" ht="50.1" customHeight="1">
      <c r="A1802" s="30" t="s">
        <v>4590</v>
      </c>
      <c r="B1802" s="31" t="s">
        <v>35</v>
      </c>
      <c r="C1802" s="32" t="s">
        <v>4586</v>
      </c>
      <c r="D1802" s="32" t="s">
        <v>4576</v>
      </c>
      <c r="E1802" s="32" t="s">
        <v>4587</v>
      </c>
      <c r="F1802" s="32" t="s">
        <v>4591</v>
      </c>
      <c r="G1802" s="33" t="s">
        <v>40</v>
      </c>
      <c r="H1802" s="34">
        <v>0</v>
      </c>
      <c r="I1802" s="33" t="s">
        <v>41</v>
      </c>
      <c r="J1802" s="33" t="s">
        <v>42</v>
      </c>
      <c r="K1802" s="33" t="s">
        <v>70</v>
      </c>
      <c r="L1802" s="33" t="s">
        <v>300</v>
      </c>
      <c r="M1802" s="33" t="s">
        <v>71</v>
      </c>
      <c r="N1802" s="33" t="s">
        <v>301</v>
      </c>
      <c r="O1802" s="33" t="s">
        <v>73</v>
      </c>
      <c r="P1802" s="33" t="s">
        <v>48</v>
      </c>
      <c r="Q1802" s="33" t="s">
        <v>49</v>
      </c>
      <c r="R1802" s="35">
        <v>14</v>
      </c>
      <c r="S1802" s="35">
        <v>555</v>
      </c>
      <c r="T1802" s="36">
        <v>0</v>
      </c>
      <c r="U1802" s="37">
        <f t="shared" si="90"/>
        <v>0</v>
      </c>
      <c r="V1802" s="38" t="s">
        <v>50</v>
      </c>
      <c r="W1802" s="33">
        <v>2016</v>
      </c>
      <c r="X1802" s="39">
        <v>11</v>
      </c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</row>
    <row r="1803" spans="1:102" s="162" customFormat="1" ht="50.1" customHeight="1">
      <c r="A1803" s="46" t="s">
        <v>4592</v>
      </c>
      <c r="B1803" s="31" t="s">
        <v>35</v>
      </c>
      <c r="C1803" s="47" t="s">
        <v>4586</v>
      </c>
      <c r="D1803" s="47" t="s">
        <v>4576</v>
      </c>
      <c r="E1803" s="47" t="s">
        <v>4587</v>
      </c>
      <c r="F1803" s="47" t="s">
        <v>4591</v>
      </c>
      <c r="G1803" s="33" t="s">
        <v>40</v>
      </c>
      <c r="H1803" s="31">
        <v>0</v>
      </c>
      <c r="I1803" s="33" t="s">
        <v>41</v>
      </c>
      <c r="J1803" s="33" t="s">
        <v>42</v>
      </c>
      <c r="K1803" s="33" t="s">
        <v>180</v>
      </c>
      <c r="L1803" s="33" t="s">
        <v>300</v>
      </c>
      <c r="M1803" s="33" t="s">
        <v>71</v>
      </c>
      <c r="N1803" s="33" t="s">
        <v>301</v>
      </c>
      <c r="O1803" s="33" t="s">
        <v>113</v>
      </c>
      <c r="P1803" s="33" t="s">
        <v>48</v>
      </c>
      <c r="Q1803" s="33" t="s">
        <v>49</v>
      </c>
      <c r="R1803" s="68">
        <v>14</v>
      </c>
      <c r="S1803" s="59">
        <v>555</v>
      </c>
      <c r="T1803" s="49">
        <f>R1803*S1803</f>
        <v>7770</v>
      </c>
      <c r="U1803" s="49">
        <f>T1803*1.12</f>
        <v>8702.4000000000015</v>
      </c>
      <c r="V1803" s="71"/>
      <c r="W1803" s="33">
        <v>2016</v>
      </c>
      <c r="X1803" s="96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</row>
    <row r="1804" spans="1:102" ht="50.1" customHeight="1">
      <c r="A1804" s="30" t="s">
        <v>4593</v>
      </c>
      <c r="B1804" s="31" t="s">
        <v>35</v>
      </c>
      <c r="C1804" s="32" t="s">
        <v>4586</v>
      </c>
      <c r="D1804" s="32" t="s">
        <v>4576</v>
      </c>
      <c r="E1804" s="32" t="s">
        <v>4587</v>
      </c>
      <c r="F1804" s="32" t="s">
        <v>4594</v>
      </c>
      <c r="G1804" s="33" t="s">
        <v>40</v>
      </c>
      <c r="H1804" s="34">
        <v>0</v>
      </c>
      <c r="I1804" s="33" t="s">
        <v>41</v>
      </c>
      <c r="J1804" s="33" t="s">
        <v>42</v>
      </c>
      <c r="K1804" s="33" t="s">
        <v>70</v>
      </c>
      <c r="L1804" s="33" t="s">
        <v>300</v>
      </c>
      <c r="M1804" s="33" t="s">
        <v>71</v>
      </c>
      <c r="N1804" s="33" t="s">
        <v>301</v>
      </c>
      <c r="O1804" s="33" t="s">
        <v>73</v>
      </c>
      <c r="P1804" s="33" t="s">
        <v>48</v>
      </c>
      <c r="Q1804" s="33" t="s">
        <v>49</v>
      </c>
      <c r="R1804" s="35">
        <v>10</v>
      </c>
      <c r="S1804" s="35">
        <v>555</v>
      </c>
      <c r="T1804" s="36">
        <v>0</v>
      </c>
      <c r="U1804" s="37">
        <f t="shared" si="90"/>
        <v>0</v>
      </c>
      <c r="V1804" s="38" t="s">
        <v>50</v>
      </c>
      <c r="W1804" s="33">
        <v>2016</v>
      </c>
      <c r="X1804" s="39">
        <v>11</v>
      </c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</row>
    <row r="1805" spans="1:102" s="162" customFormat="1" ht="50.1" customHeight="1">
      <c r="A1805" s="46" t="s">
        <v>4595</v>
      </c>
      <c r="B1805" s="31" t="s">
        <v>35</v>
      </c>
      <c r="C1805" s="47" t="s">
        <v>4586</v>
      </c>
      <c r="D1805" s="47" t="s">
        <v>4576</v>
      </c>
      <c r="E1805" s="47" t="s">
        <v>4587</v>
      </c>
      <c r="F1805" s="47" t="s">
        <v>4594</v>
      </c>
      <c r="G1805" s="33" t="s">
        <v>40</v>
      </c>
      <c r="H1805" s="31">
        <v>0</v>
      </c>
      <c r="I1805" s="33" t="s">
        <v>41</v>
      </c>
      <c r="J1805" s="33" t="s">
        <v>42</v>
      </c>
      <c r="K1805" s="33" t="s">
        <v>180</v>
      </c>
      <c r="L1805" s="33" t="s">
        <v>300</v>
      </c>
      <c r="M1805" s="33" t="s">
        <v>71</v>
      </c>
      <c r="N1805" s="33" t="s">
        <v>301</v>
      </c>
      <c r="O1805" s="33" t="s">
        <v>113</v>
      </c>
      <c r="P1805" s="33" t="s">
        <v>48</v>
      </c>
      <c r="Q1805" s="33" t="s">
        <v>49</v>
      </c>
      <c r="R1805" s="68">
        <v>10</v>
      </c>
      <c r="S1805" s="59">
        <v>555</v>
      </c>
      <c r="T1805" s="49">
        <f>R1805*S1805</f>
        <v>5550</v>
      </c>
      <c r="U1805" s="49">
        <f>T1805*1.12</f>
        <v>6216.0000000000009</v>
      </c>
      <c r="V1805" s="71"/>
      <c r="W1805" s="33">
        <v>2016</v>
      </c>
      <c r="X1805" s="96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</row>
    <row r="1806" spans="1:102" ht="50.1" customHeight="1">
      <c r="A1806" s="30" t="s">
        <v>4596</v>
      </c>
      <c r="B1806" s="31" t="s">
        <v>35</v>
      </c>
      <c r="C1806" s="32" t="s">
        <v>4597</v>
      </c>
      <c r="D1806" s="32" t="s">
        <v>4576</v>
      </c>
      <c r="E1806" s="32" t="s">
        <v>4598</v>
      </c>
      <c r="F1806" s="32" t="s">
        <v>4599</v>
      </c>
      <c r="G1806" s="33" t="s">
        <v>40</v>
      </c>
      <c r="H1806" s="34">
        <v>0</v>
      </c>
      <c r="I1806" s="33" t="s">
        <v>41</v>
      </c>
      <c r="J1806" s="33" t="s">
        <v>42</v>
      </c>
      <c r="K1806" s="33" t="s">
        <v>70</v>
      </c>
      <c r="L1806" s="33" t="s">
        <v>300</v>
      </c>
      <c r="M1806" s="33" t="s">
        <v>71</v>
      </c>
      <c r="N1806" s="33" t="s">
        <v>301</v>
      </c>
      <c r="O1806" s="33" t="s">
        <v>73</v>
      </c>
      <c r="P1806" s="33" t="s">
        <v>48</v>
      </c>
      <c r="Q1806" s="33" t="s">
        <v>49</v>
      </c>
      <c r="R1806" s="35">
        <v>10</v>
      </c>
      <c r="S1806" s="35">
        <v>555</v>
      </c>
      <c r="T1806" s="36">
        <v>0</v>
      </c>
      <c r="U1806" s="37">
        <f t="shared" si="90"/>
        <v>0</v>
      </c>
      <c r="V1806" s="38" t="s">
        <v>50</v>
      </c>
      <c r="W1806" s="33">
        <v>2016</v>
      </c>
      <c r="X1806" s="39">
        <v>11</v>
      </c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</row>
    <row r="1807" spans="1:102" s="162" customFormat="1" ht="50.1" customHeight="1">
      <c r="A1807" s="46" t="s">
        <v>4600</v>
      </c>
      <c r="B1807" s="31" t="s">
        <v>35</v>
      </c>
      <c r="C1807" s="47" t="s">
        <v>4597</v>
      </c>
      <c r="D1807" s="47" t="s">
        <v>4576</v>
      </c>
      <c r="E1807" s="47" t="s">
        <v>4598</v>
      </c>
      <c r="F1807" s="47" t="s">
        <v>4599</v>
      </c>
      <c r="G1807" s="33" t="s">
        <v>40</v>
      </c>
      <c r="H1807" s="31">
        <v>0</v>
      </c>
      <c r="I1807" s="33" t="s">
        <v>41</v>
      </c>
      <c r="J1807" s="33" t="s">
        <v>42</v>
      </c>
      <c r="K1807" s="33" t="s">
        <v>180</v>
      </c>
      <c r="L1807" s="33" t="s">
        <v>300</v>
      </c>
      <c r="M1807" s="33" t="s">
        <v>71</v>
      </c>
      <c r="N1807" s="33" t="s">
        <v>301</v>
      </c>
      <c r="O1807" s="33" t="s">
        <v>113</v>
      </c>
      <c r="P1807" s="33" t="s">
        <v>48</v>
      </c>
      <c r="Q1807" s="33" t="s">
        <v>49</v>
      </c>
      <c r="R1807" s="68">
        <v>10</v>
      </c>
      <c r="S1807" s="59">
        <v>555</v>
      </c>
      <c r="T1807" s="49">
        <f>R1807*S1807</f>
        <v>5550</v>
      </c>
      <c r="U1807" s="49">
        <f>T1807*1.12</f>
        <v>6216.0000000000009</v>
      </c>
      <c r="V1807" s="71"/>
      <c r="W1807" s="33">
        <v>2016</v>
      </c>
      <c r="X1807" s="96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</row>
    <row r="1808" spans="1:102" ht="50.1" customHeight="1">
      <c r="A1808" s="30" t="s">
        <v>4601</v>
      </c>
      <c r="B1808" s="31" t="s">
        <v>35</v>
      </c>
      <c r="C1808" s="32" t="s">
        <v>4602</v>
      </c>
      <c r="D1808" s="32" t="s">
        <v>4603</v>
      </c>
      <c r="E1808" s="32" t="s">
        <v>4604</v>
      </c>
      <c r="F1808" s="32" t="s">
        <v>4605</v>
      </c>
      <c r="G1808" s="33" t="s">
        <v>40</v>
      </c>
      <c r="H1808" s="34">
        <v>0</v>
      </c>
      <c r="I1808" s="33" t="s">
        <v>41</v>
      </c>
      <c r="J1808" s="33" t="s">
        <v>42</v>
      </c>
      <c r="K1808" s="33" t="s">
        <v>4606</v>
      </c>
      <c r="L1808" s="33" t="s">
        <v>44</v>
      </c>
      <c r="M1808" s="33" t="s">
        <v>45</v>
      </c>
      <c r="N1808" s="33" t="s">
        <v>1091</v>
      </c>
      <c r="O1808" s="33" t="s">
        <v>47</v>
      </c>
      <c r="P1808" s="33" t="s">
        <v>48</v>
      </c>
      <c r="Q1808" s="33" t="s">
        <v>49</v>
      </c>
      <c r="R1808" s="35">
        <v>8</v>
      </c>
      <c r="S1808" s="35">
        <v>30000</v>
      </c>
      <c r="T1808" s="36">
        <f>R1808*S1808</f>
        <v>240000</v>
      </c>
      <c r="U1808" s="37">
        <f>T1808*1.12</f>
        <v>268800</v>
      </c>
      <c r="V1808" s="38" t="s">
        <v>50</v>
      </c>
      <c r="W1808" s="33">
        <v>2016</v>
      </c>
      <c r="X1808" s="39" t="s">
        <v>50</v>
      </c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</row>
    <row r="1809" spans="1:102" ht="50.1" customHeight="1">
      <c r="A1809" s="30" t="s">
        <v>4607</v>
      </c>
      <c r="B1809" s="31" t="s">
        <v>35</v>
      </c>
      <c r="C1809" s="32" t="s">
        <v>4602</v>
      </c>
      <c r="D1809" s="32" t="s">
        <v>4603</v>
      </c>
      <c r="E1809" s="32" t="s">
        <v>4604</v>
      </c>
      <c r="F1809" s="32" t="s">
        <v>4603</v>
      </c>
      <c r="G1809" s="33" t="s">
        <v>40</v>
      </c>
      <c r="H1809" s="34">
        <v>0</v>
      </c>
      <c r="I1809" s="33" t="s">
        <v>41</v>
      </c>
      <c r="J1809" s="33" t="s">
        <v>42</v>
      </c>
      <c r="K1809" s="33" t="s">
        <v>4606</v>
      </c>
      <c r="L1809" s="33" t="s">
        <v>44</v>
      </c>
      <c r="M1809" s="33" t="s">
        <v>45</v>
      </c>
      <c r="N1809" s="33" t="s">
        <v>1091</v>
      </c>
      <c r="O1809" s="33" t="s">
        <v>47</v>
      </c>
      <c r="P1809" s="33" t="s">
        <v>48</v>
      </c>
      <c r="Q1809" s="33" t="s">
        <v>49</v>
      </c>
      <c r="R1809" s="35">
        <v>16</v>
      </c>
      <c r="S1809" s="35">
        <v>32000</v>
      </c>
      <c r="T1809" s="36">
        <f>R1809*S1809</f>
        <v>512000</v>
      </c>
      <c r="U1809" s="37">
        <f>T1809*1.12</f>
        <v>573440</v>
      </c>
      <c r="V1809" s="38" t="s">
        <v>50</v>
      </c>
      <c r="W1809" s="33">
        <v>2016</v>
      </c>
      <c r="X1809" s="39" t="s">
        <v>50</v>
      </c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</row>
    <row r="1810" spans="1:102" ht="50.1" customHeight="1">
      <c r="A1810" s="30" t="s">
        <v>4608</v>
      </c>
      <c r="B1810" s="31" t="s">
        <v>35</v>
      </c>
      <c r="C1810" s="32" t="s">
        <v>4609</v>
      </c>
      <c r="D1810" s="32" t="s">
        <v>4610</v>
      </c>
      <c r="E1810" s="32" t="s">
        <v>4611</v>
      </c>
      <c r="F1810" s="32" t="s">
        <v>4612</v>
      </c>
      <c r="G1810" s="33" t="s">
        <v>40</v>
      </c>
      <c r="H1810" s="34">
        <v>0</v>
      </c>
      <c r="I1810" s="33" t="s">
        <v>41</v>
      </c>
      <c r="J1810" s="33" t="s">
        <v>42</v>
      </c>
      <c r="K1810" s="33" t="s">
        <v>70</v>
      </c>
      <c r="L1810" s="33" t="s">
        <v>300</v>
      </c>
      <c r="M1810" s="33" t="s">
        <v>71</v>
      </c>
      <c r="N1810" s="33" t="s">
        <v>301</v>
      </c>
      <c r="O1810" s="33" t="s">
        <v>73</v>
      </c>
      <c r="P1810" s="33" t="s">
        <v>48</v>
      </c>
      <c r="Q1810" s="33" t="s">
        <v>49</v>
      </c>
      <c r="R1810" s="35">
        <v>4</v>
      </c>
      <c r="S1810" s="35">
        <v>13890</v>
      </c>
      <c r="T1810" s="36">
        <v>0</v>
      </c>
      <c r="U1810" s="37">
        <f>T1810*1.12</f>
        <v>0</v>
      </c>
      <c r="V1810" s="38" t="s">
        <v>50</v>
      </c>
      <c r="W1810" s="33">
        <v>2016</v>
      </c>
      <c r="X1810" s="39">
        <v>11</v>
      </c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</row>
    <row r="1811" spans="1:102" s="162" customFormat="1" ht="50.1" customHeight="1">
      <c r="A1811" s="46" t="s">
        <v>4613</v>
      </c>
      <c r="B1811" s="31" t="s">
        <v>35</v>
      </c>
      <c r="C1811" s="47" t="s">
        <v>4609</v>
      </c>
      <c r="D1811" s="47" t="s">
        <v>4610</v>
      </c>
      <c r="E1811" s="47" t="s">
        <v>4611</v>
      </c>
      <c r="F1811" s="47" t="s">
        <v>4612</v>
      </c>
      <c r="G1811" s="33" t="s">
        <v>40</v>
      </c>
      <c r="H1811" s="31">
        <v>0</v>
      </c>
      <c r="I1811" s="33" t="s">
        <v>41</v>
      </c>
      <c r="J1811" s="33" t="s">
        <v>42</v>
      </c>
      <c r="K1811" s="33" t="s">
        <v>180</v>
      </c>
      <c r="L1811" s="33" t="s">
        <v>300</v>
      </c>
      <c r="M1811" s="33" t="s">
        <v>71</v>
      </c>
      <c r="N1811" s="33" t="s">
        <v>301</v>
      </c>
      <c r="O1811" s="33" t="s">
        <v>113</v>
      </c>
      <c r="P1811" s="33" t="s">
        <v>48</v>
      </c>
      <c r="Q1811" s="33" t="s">
        <v>49</v>
      </c>
      <c r="R1811" s="68">
        <v>4</v>
      </c>
      <c r="S1811" s="59">
        <v>13890</v>
      </c>
      <c r="T1811" s="49">
        <f>R1811*S1811</f>
        <v>55560</v>
      </c>
      <c r="U1811" s="49">
        <f>T1811*1.12</f>
        <v>62227.200000000004</v>
      </c>
      <c r="V1811" s="71"/>
      <c r="W1811" s="33">
        <v>2016</v>
      </c>
      <c r="X1811" s="96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</row>
    <row r="1812" spans="1:102" ht="50.1" customHeight="1">
      <c r="A1812" s="30" t="s">
        <v>4614</v>
      </c>
      <c r="B1812" s="31" t="s">
        <v>35</v>
      </c>
      <c r="C1812" s="32" t="s">
        <v>4609</v>
      </c>
      <c r="D1812" s="32" t="s">
        <v>4610</v>
      </c>
      <c r="E1812" s="32" t="s">
        <v>4611</v>
      </c>
      <c r="F1812" s="32" t="s">
        <v>4615</v>
      </c>
      <c r="G1812" s="33" t="s">
        <v>40</v>
      </c>
      <c r="H1812" s="34">
        <v>0</v>
      </c>
      <c r="I1812" s="33" t="s">
        <v>41</v>
      </c>
      <c r="J1812" s="33" t="s">
        <v>42</v>
      </c>
      <c r="K1812" s="33" t="s">
        <v>70</v>
      </c>
      <c r="L1812" s="33" t="s">
        <v>300</v>
      </c>
      <c r="M1812" s="33" t="s">
        <v>71</v>
      </c>
      <c r="N1812" s="33" t="s">
        <v>301</v>
      </c>
      <c r="O1812" s="33" t="s">
        <v>73</v>
      </c>
      <c r="P1812" s="33" t="s">
        <v>48</v>
      </c>
      <c r="Q1812" s="33" t="s">
        <v>49</v>
      </c>
      <c r="R1812" s="35">
        <v>4</v>
      </c>
      <c r="S1812" s="35">
        <v>22585</v>
      </c>
      <c r="T1812" s="36">
        <v>0</v>
      </c>
      <c r="U1812" s="37">
        <f t="shared" ref="U1812:U1824" si="91">T1812*1.12</f>
        <v>0</v>
      </c>
      <c r="V1812" s="38" t="s">
        <v>50</v>
      </c>
      <c r="W1812" s="33">
        <v>2016</v>
      </c>
      <c r="X1812" s="39">
        <v>11</v>
      </c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</row>
    <row r="1813" spans="1:102" s="162" customFormat="1" ht="50.1" customHeight="1">
      <c r="A1813" s="46" t="s">
        <v>4616</v>
      </c>
      <c r="B1813" s="31" t="s">
        <v>35</v>
      </c>
      <c r="C1813" s="47" t="s">
        <v>4609</v>
      </c>
      <c r="D1813" s="47" t="s">
        <v>4610</v>
      </c>
      <c r="E1813" s="47" t="s">
        <v>4611</v>
      </c>
      <c r="F1813" s="47" t="s">
        <v>4615</v>
      </c>
      <c r="G1813" s="33" t="s">
        <v>40</v>
      </c>
      <c r="H1813" s="31">
        <v>0</v>
      </c>
      <c r="I1813" s="33" t="s">
        <v>41</v>
      </c>
      <c r="J1813" s="33" t="s">
        <v>42</v>
      </c>
      <c r="K1813" s="33" t="s">
        <v>180</v>
      </c>
      <c r="L1813" s="33" t="s">
        <v>300</v>
      </c>
      <c r="M1813" s="33" t="s">
        <v>71</v>
      </c>
      <c r="N1813" s="33" t="s">
        <v>301</v>
      </c>
      <c r="O1813" s="33" t="s">
        <v>113</v>
      </c>
      <c r="P1813" s="33" t="s">
        <v>48</v>
      </c>
      <c r="Q1813" s="33" t="s">
        <v>49</v>
      </c>
      <c r="R1813" s="68">
        <v>4</v>
      </c>
      <c r="S1813" s="59">
        <v>22585</v>
      </c>
      <c r="T1813" s="49">
        <f>R1813*S1813</f>
        <v>90340</v>
      </c>
      <c r="U1813" s="49">
        <f>T1813*1.12</f>
        <v>101180.8</v>
      </c>
      <c r="V1813" s="71"/>
      <c r="W1813" s="33">
        <v>2016</v>
      </c>
      <c r="X1813" s="96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</row>
    <row r="1814" spans="1:102" ht="50.1" customHeight="1">
      <c r="A1814" s="30" t="s">
        <v>4617</v>
      </c>
      <c r="B1814" s="31" t="s">
        <v>35</v>
      </c>
      <c r="C1814" s="32" t="s">
        <v>4618</v>
      </c>
      <c r="D1814" s="32" t="s">
        <v>4619</v>
      </c>
      <c r="E1814" s="32" t="s">
        <v>4620</v>
      </c>
      <c r="F1814" s="32" t="s">
        <v>4621</v>
      </c>
      <c r="G1814" s="33" t="s">
        <v>40</v>
      </c>
      <c r="H1814" s="34">
        <v>0</v>
      </c>
      <c r="I1814" s="33" t="s">
        <v>41</v>
      </c>
      <c r="J1814" s="33" t="s">
        <v>42</v>
      </c>
      <c r="K1814" s="33" t="s">
        <v>70</v>
      </c>
      <c r="L1814" s="33" t="s">
        <v>300</v>
      </c>
      <c r="M1814" s="33" t="s">
        <v>71</v>
      </c>
      <c r="N1814" s="33" t="s">
        <v>301</v>
      </c>
      <c r="O1814" s="33" t="s">
        <v>73</v>
      </c>
      <c r="P1814" s="33" t="s">
        <v>48</v>
      </c>
      <c r="Q1814" s="33" t="s">
        <v>49</v>
      </c>
      <c r="R1814" s="35">
        <v>3</v>
      </c>
      <c r="S1814" s="35">
        <v>397500</v>
      </c>
      <c r="T1814" s="36">
        <v>0</v>
      </c>
      <c r="U1814" s="37">
        <f t="shared" si="91"/>
        <v>0</v>
      </c>
      <c r="V1814" s="38" t="s">
        <v>50</v>
      </c>
      <c r="W1814" s="33">
        <v>2016</v>
      </c>
      <c r="X1814" s="39">
        <v>11</v>
      </c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</row>
    <row r="1815" spans="1:102" s="162" customFormat="1" ht="50.1" customHeight="1">
      <c r="A1815" s="46" t="s">
        <v>4622</v>
      </c>
      <c r="B1815" s="31" t="s">
        <v>35</v>
      </c>
      <c r="C1815" s="47" t="s">
        <v>4618</v>
      </c>
      <c r="D1815" s="47" t="s">
        <v>4619</v>
      </c>
      <c r="E1815" s="47" t="s">
        <v>4620</v>
      </c>
      <c r="F1815" s="47" t="s">
        <v>4621</v>
      </c>
      <c r="G1815" s="33" t="s">
        <v>40</v>
      </c>
      <c r="H1815" s="31">
        <v>0</v>
      </c>
      <c r="I1815" s="33" t="s">
        <v>41</v>
      </c>
      <c r="J1815" s="33" t="s">
        <v>42</v>
      </c>
      <c r="K1815" s="33" t="s">
        <v>180</v>
      </c>
      <c r="L1815" s="33" t="s">
        <v>300</v>
      </c>
      <c r="M1815" s="33" t="s">
        <v>71</v>
      </c>
      <c r="N1815" s="33" t="s">
        <v>301</v>
      </c>
      <c r="O1815" s="33" t="s">
        <v>113</v>
      </c>
      <c r="P1815" s="33" t="s">
        <v>48</v>
      </c>
      <c r="Q1815" s="33" t="s">
        <v>49</v>
      </c>
      <c r="R1815" s="68">
        <v>3</v>
      </c>
      <c r="S1815" s="59">
        <v>397500</v>
      </c>
      <c r="T1815" s="49">
        <f>R1815*S1815</f>
        <v>1192500</v>
      </c>
      <c r="U1815" s="49">
        <f>T1815*1.12</f>
        <v>1335600.0000000002</v>
      </c>
      <c r="V1815" s="33"/>
      <c r="W1815" s="33">
        <v>2016</v>
      </c>
      <c r="X1815" s="33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</row>
    <row r="1816" spans="1:102" ht="50.1" customHeight="1">
      <c r="A1816" s="30" t="s">
        <v>4623</v>
      </c>
      <c r="B1816" s="31" t="s">
        <v>35</v>
      </c>
      <c r="C1816" s="32" t="s">
        <v>4624</v>
      </c>
      <c r="D1816" s="32" t="s">
        <v>4625</v>
      </c>
      <c r="E1816" s="32" t="s">
        <v>4626</v>
      </c>
      <c r="F1816" s="32" t="s">
        <v>4627</v>
      </c>
      <c r="G1816" s="33" t="s">
        <v>40</v>
      </c>
      <c r="H1816" s="34">
        <v>0</v>
      </c>
      <c r="I1816" s="33" t="s">
        <v>41</v>
      </c>
      <c r="J1816" s="33" t="s">
        <v>42</v>
      </c>
      <c r="K1816" s="33" t="s">
        <v>70</v>
      </c>
      <c r="L1816" s="33" t="s">
        <v>300</v>
      </c>
      <c r="M1816" s="33" t="s">
        <v>71</v>
      </c>
      <c r="N1816" s="33" t="s">
        <v>301</v>
      </c>
      <c r="O1816" s="33" t="s">
        <v>73</v>
      </c>
      <c r="P1816" s="33" t="s">
        <v>48</v>
      </c>
      <c r="Q1816" s="33" t="s">
        <v>49</v>
      </c>
      <c r="R1816" s="35">
        <v>13</v>
      </c>
      <c r="S1816" s="35">
        <v>125</v>
      </c>
      <c r="T1816" s="36">
        <v>0</v>
      </c>
      <c r="U1816" s="37">
        <f t="shared" si="91"/>
        <v>0</v>
      </c>
      <c r="V1816" s="38" t="s">
        <v>50</v>
      </c>
      <c r="W1816" s="33">
        <v>2016</v>
      </c>
      <c r="X1816" s="39">
        <v>11</v>
      </c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</row>
    <row r="1817" spans="1:102" s="162" customFormat="1" ht="50.1" customHeight="1">
      <c r="A1817" s="46" t="s">
        <v>4628</v>
      </c>
      <c r="B1817" s="31" t="s">
        <v>35</v>
      </c>
      <c r="C1817" s="47" t="s">
        <v>4624</v>
      </c>
      <c r="D1817" s="47" t="s">
        <v>4625</v>
      </c>
      <c r="E1817" s="47" t="s">
        <v>4626</v>
      </c>
      <c r="F1817" s="47" t="s">
        <v>4627</v>
      </c>
      <c r="G1817" s="33" t="s">
        <v>40</v>
      </c>
      <c r="H1817" s="31">
        <v>0</v>
      </c>
      <c r="I1817" s="33" t="s">
        <v>41</v>
      </c>
      <c r="J1817" s="33" t="s">
        <v>42</v>
      </c>
      <c r="K1817" s="33" t="s">
        <v>180</v>
      </c>
      <c r="L1817" s="33" t="s">
        <v>300</v>
      </c>
      <c r="M1817" s="33" t="s">
        <v>71</v>
      </c>
      <c r="N1817" s="33" t="s">
        <v>301</v>
      </c>
      <c r="O1817" s="33" t="s">
        <v>113</v>
      </c>
      <c r="P1817" s="33" t="s">
        <v>48</v>
      </c>
      <c r="Q1817" s="33" t="s">
        <v>49</v>
      </c>
      <c r="R1817" s="68">
        <v>13</v>
      </c>
      <c r="S1817" s="59">
        <v>125</v>
      </c>
      <c r="T1817" s="49">
        <f>R1817*S1817</f>
        <v>1625</v>
      </c>
      <c r="U1817" s="49">
        <f>T1817*1.12</f>
        <v>1820.0000000000002</v>
      </c>
      <c r="V1817" s="71"/>
      <c r="W1817" s="33">
        <v>2016</v>
      </c>
      <c r="X1817" s="96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</row>
    <row r="1818" spans="1:102" ht="50.1" customHeight="1">
      <c r="A1818" s="30" t="s">
        <v>4629</v>
      </c>
      <c r="B1818" s="31" t="s">
        <v>35</v>
      </c>
      <c r="C1818" s="32" t="s">
        <v>4624</v>
      </c>
      <c r="D1818" s="32" t="s">
        <v>4625</v>
      </c>
      <c r="E1818" s="32" t="s">
        <v>4626</v>
      </c>
      <c r="F1818" s="32" t="s">
        <v>4630</v>
      </c>
      <c r="G1818" s="33" t="s">
        <v>40</v>
      </c>
      <c r="H1818" s="34">
        <v>0</v>
      </c>
      <c r="I1818" s="33" t="s">
        <v>41</v>
      </c>
      <c r="J1818" s="33" t="s">
        <v>42</v>
      </c>
      <c r="K1818" s="33" t="s">
        <v>70</v>
      </c>
      <c r="L1818" s="33" t="s">
        <v>300</v>
      </c>
      <c r="M1818" s="33" t="s">
        <v>71</v>
      </c>
      <c r="N1818" s="33" t="s">
        <v>301</v>
      </c>
      <c r="O1818" s="33" t="s">
        <v>73</v>
      </c>
      <c r="P1818" s="33" t="s">
        <v>48</v>
      </c>
      <c r="Q1818" s="33" t="s">
        <v>49</v>
      </c>
      <c r="R1818" s="35">
        <v>19</v>
      </c>
      <c r="S1818" s="35">
        <v>125</v>
      </c>
      <c r="T1818" s="36">
        <v>0</v>
      </c>
      <c r="U1818" s="37">
        <f t="shared" si="91"/>
        <v>0</v>
      </c>
      <c r="V1818" s="38" t="s">
        <v>50</v>
      </c>
      <c r="W1818" s="33">
        <v>2016</v>
      </c>
      <c r="X1818" s="39">
        <v>11</v>
      </c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</row>
    <row r="1819" spans="1:102" s="162" customFormat="1" ht="50.1" customHeight="1">
      <c r="A1819" s="46" t="s">
        <v>4631</v>
      </c>
      <c r="B1819" s="31" t="s">
        <v>35</v>
      </c>
      <c r="C1819" s="47" t="s">
        <v>4624</v>
      </c>
      <c r="D1819" s="47" t="s">
        <v>4625</v>
      </c>
      <c r="E1819" s="47" t="s">
        <v>4626</v>
      </c>
      <c r="F1819" s="47" t="s">
        <v>4630</v>
      </c>
      <c r="G1819" s="33" t="s">
        <v>40</v>
      </c>
      <c r="H1819" s="31">
        <v>0</v>
      </c>
      <c r="I1819" s="33" t="s">
        <v>41</v>
      </c>
      <c r="J1819" s="33" t="s">
        <v>42</v>
      </c>
      <c r="K1819" s="33" t="s">
        <v>180</v>
      </c>
      <c r="L1819" s="33" t="s">
        <v>300</v>
      </c>
      <c r="M1819" s="33" t="s">
        <v>71</v>
      </c>
      <c r="N1819" s="33" t="s">
        <v>301</v>
      </c>
      <c r="O1819" s="33" t="s">
        <v>113</v>
      </c>
      <c r="P1819" s="33" t="s">
        <v>48</v>
      </c>
      <c r="Q1819" s="33" t="s">
        <v>49</v>
      </c>
      <c r="R1819" s="68">
        <v>19</v>
      </c>
      <c r="S1819" s="59">
        <v>125</v>
      </c>
      <c r="T1819" s="49">
        <f>R1819*S1819</f>
        <v>2375</v>
      </c>
      <c r="U1819" s="49">
        <f>T1819*1.12</f>
        <v>2660.0000000000005</v>
      </c>
      <c r="V1819" s="71"/>
      <c r="W1819" s="33">
        <v>2016</v>
      </c>
      <c r="X1819" s="96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</row>
    <row r="1820" spans="1:102" ht="50.1" customHeight="1">
      <c r="A1820" s="30" t="s">
        <v>4632</v>
      </c>
      <c r="B1820" s="31" t="s">
        <v>35</v>
      </c>
      <c r="C1820" s="32" t="s">
        <v>4624</v>
      </c>
      <c r="D1820" s="32" t="s">
        <v>4625</v>
      </c>
      <c r="E1820" s="32" t="s">
        <v>4626</v>
      </c>
      <c r="F1820" s="32" t="s">
        <v>4633</v>
      </c>
      <c r="G1820" s="33" t="s">
        <v>40</v>
      </c>
      <c r="H1820" s="34">
        <v>0</v>
      </c>
      <c r="I1820" s="33" t="s">
        <v>41</v>
      </c>
      <c r="J1820" s="33" t="s">
        <v>42</v>
      </c>
      <c r="K1820" s="33" t="s">
        <v>70</v>
      </c>
      <c r="L1820" s="33" t="s">
        <v>300</v>
      </c>
      <c r="M1820" s="33" t="s">
        <v>71</v>
      </c>
      <c r="N1820" s="33" t="s">
        <v>301</v>
      </c>
      <c r="O1820" s="33" t="s">
        <v>73</v>
      </c>
      <c r="P1820" s="33" t="s">
        <v>48</v>
      </c>
      <c r="Q1820" s="33" t="s">
        <v>49</v>
      </c>
      <c r="R1820" s="35">
        <v>991</v>
      </c>
      <c r="S1820" s="35">
        <v>125</v>
      </c>
      <c r="T1820" s="36">
        <v>0</v>
      </c>
      <c r="U1820" s="37">
        <f t="shared" si="91"/>
        <v>0</v>
      </c>
      <c r="V1820" s="38" t="s">
        <v>50</v>
      </c>
      <c r="W1820" s="33">
        <v>2016</v>
      </c>
      <c r="X1820" s="39">
        <v>11</v>
      </c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</row>
    <row r="1821" spans="1:102" s="162" customFormat="1" ht="50.1" customHeight="1">
      <c r="A1821" s="46" t="s">
        <v>4634</v>
      </c>
      <c r="B1821" s="31" t="s">
        <v>35</v>
      </c>
      <c r="C1821" s="47" t="s">
        <v>4624</v>
      </c>
      <c r="D1821" s="47" t="s">
        <v>4625</v>
      </c>
      <c r="E1821" s="47" t="s">
        <v>4626</v>
      </c>
      <c r="F1821" s="47" t="s">
        <v>4633</v>
      </c>
      <c r="G1821" s="33" t="s">
        <v>40</v>
      </c>
      <c r="H1821" s="31">
        <v>0</v>
      </c>
      <c r="I1821" s="33" t="s">
        <v>41</v>
      </c>
      <c r="J1821" s="33" t="s">
        <v>42</v>
      </c>
      <c r="K1821" s="33" t="s">
        <v>180</v>
      </c>
      <c r="L1821" s="33" t="s">
        <v>300</v>
      </c>
      <c r="M1821" s="33" t="s">
        <v>71</v>
      </c>
      <c r="N1821" s="33" t="s">
        <v>301</v>
      </c>
      <c r="O1821" s="33" t="s">
        <v>113</v>
      </c>
      <c r="P1821" s="33" t="s">
        <v>48</v>
      </c>
      <c r="Q1821" s="33" t="s">
        <v>49</v>
      </c>
      <c r="R1821" s="68">
        <v>991</v>
      </c>
      <c r="S1821" s="59">
        <v>125</v>
      </c>
      <c r="T1821" s="49">
        <f>R1821*S1821</f>
        <v>123875</v>
      </c>
      <c r="U1821" s="49">
        <f>T1821*1.12</f>
        <v>138740</v>
      </c>
      <c r="V1821" s="71"/>
      <c r="W1821" s="33">
        <v>2016</v>
      </c>
      <c r="X1821" s="96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</row>
    <row r="1822" spans="1:102" ht="50.1" customHeight="1">
      <c r="A1822" s="30" t="s">
        <v>4635</v>
      </c>
      <c r="B1822" s="31" t="s">
        <v>35</v>
      </c>
      <c r="C1822" s="32" t="s">
        <v>4624</v>
      </c>
      <c r="D1822" s="32" t="s">
        <v>4625</v>
      </c>
      <c r="E1822" s="32" t="s">
        <v>4626</v>
      </c>
      <c r="F1822" s="32" t="s">
        <v>4636</v>
      </c>
      <c r="G1822" s="33" t="s">
        <v>40</v>
      </c>
      <c r="H1822" s="34">
        <v>0</v>
      </c>
      <c r="I1822" s="33" t="s">
        <v>41</v>
      </c>
      <c r="J1822" s="33" t="s">
        <v>42</v>
      </c>
      <c r="K1822" s="33" t="s">
        <v>70</v>
      </c>
      <c r="L1822" s="33" t="s">
        <v>300</v>
      </c>
      <c r="M1822" s="33" t="s">
        <v>71</v>
      </c>
      <c r="N1822" s="33" t="s">
        <v>301</v>
      </c>
      <c r="O1822" s="33" t="s">
        <v>73</v>
      </c>
      <c r="P1822" s="33" t="s">
        <v>48</v>
      </c>
      <c r="Q1822" s="33" t="s">
        <v>49</v>
      </c>
      <c r="R1822" s="35">
        <v>35</v>
      </c>
      <c r="S1822" s="35">
        <v>125</v>
      </c>
      <c r="T1822" s="36">
        <v>0</v>
      </c>
      <c r="U1822" s="37">
        <f t="shared" si="91"/>
        <v>0</v>
      </c>
      <c r="V1822" s="38" t="s">
        <v>50</v>
      </c>
      <c r="W1822" s="33">
        <v>2016</v>
      </c>
      <c r="X1822" s="39">
        <v>11</v>
      </c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</row>
    <row r="1823" spans="1:102" s="162" customFormat="1" ht="50.1" customHeight="1">
      <c r="A1823" s="46" t="s">
        <v>4637</v>
      </c>
      <c r="B1823" s="31" t="s">
        <v>35</v>
      </c>
      <c r="C1823" s="47" t="s">
        <v>4624</v>
      </c>
      <c r="D1823" s="47" t="s">
        <v>4625</v>
      </c>
      <c r="E1823" s="47" t="s">
        <v>4626</v>
      </c>
      <c r="F1823" s="47" t="s">
        <v>4636</v>
      </c>
      <c r="G1823" s="33" t="s">
        <v>40</v>
      </c>
      <c r="H1823" s="31">
        <v>0</v>
      </c>
      <c r="I1823" s="33" t="s">
        <v>41</v>
      </c>
      <c r="J1823" s="33" t="s">
        <v>42</v>
      </c>
      <c r="K1823" s="33" t="s">
        <v>180</v>
      </c>
      <c r="L1823" s="33" t="s">
        <v>300</v>
      </c>
      <c r="M1823" s="33" t="s">
        <v>71</v>
      </c>
      <c r="N1823" s="33" t="s">
        <v>301</v>
      </c>
      <c r="O1823" s="33" t="s">
        <v>113</v>
      </c>
      <c r="P1823" s="33" t="s">
        <v>48</v>
      </c>
      <c r="Q1823" s="33" t="s">
        <v>49</v>
      </c>
      <c r="R1823" s="68">
        <v>35</v>
      </c>
      <c r="S1823" s="59">
        <v>125</v>
      </c>
      <c r="T1823" s="49">
        <f>R1823*S1823</f>
        <v>4375</v>
      </c>
      <c r="U1823" s="49">
        <f>T1823*1.12</f>
        <v>4900.0000000000009</v>
      </c>
      <c r="V1823" s="71"/>
      <c r="W1823" s="33">
        <v>2016</v>
      </c>
      <c r="X1823" s="96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</row>
    <row r="1824" spans="1:102" ht="50.1" customHeight="1">
      <c r="A1824" s="30" t="s">
        <v>4638</v>
      </c>
      <c r="B1824" s="31" t="s">
        <v>35</v>
      </c>
      <c r="C1824" s="32" t="s">
        <v>4639</v>
      </c>
      <c r="D1824" s="32" t="s">
        <v>4640</v>
      </c>
      <c r="E1824" s="32" t="s">
        <v>4641</v>
      </c>
      <c r="F1824" s="32" t="s">
        <v>4642</v>
      </c>
      <c r="G1824" s="33" t="s">
        <v>40</v>
      </c>
      <c r="H1824" s="34">
        <v>0</v>
      </c>
      <c r="I1824" s="33" t="s">
        <v>41</v>
      </c>
      <c r="J1824" s="33" t="s">
        <v>42</v>
      </c>
      <c r="K1824" s="33" t="s">
        <v>43</v>
      </c>
      <c r="L1824" s="33" t="s">
        <v>44</v>
      </c>
      <c r="M1824" s="33" t="s">
        <v>45</v>
      </c>
      <c r="N1824" s="33" t="s">
        <v>46</v>
      </c>
      <c r="O1824" s="33" t="s">
        <v>109</v>
      </c>
      <c r="P1824" s="33" t="s">
        <v>131</v>
      </c>
      <c r="Q1824" s="33" t="s">
        <v>132</v>
      </c>
      <c r="R1824" s="35">
        <v>5</v>
      </c>
      <c r="S1824" s="35">
        <v>11550</v>
      </c>
      <c r="T1824" s="36">
        <v>0</v>
      </c>
      <c r="U1824" s="37">
        <f t="shared" si="91"/>
        <v>0</v>
      </c>
      <c r="V1824" s="38" t="s">
        <v>50</v>
      </c>
      <c r="W1824" s="33">
        <v>2016</v>
      </c>
      <c r="X1824" s="39">
        <v>11</v>
      </c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</row>
    <row r="1825" spans="1:102" s="162" customFormat="1" ht="50.1" customHeight="1">
      <c r="A1825" s="46" t="s">
        <v>4643</v>
      </c>
      <c r="B1825" s="31" t="s">
        <v>35</v>
      </c>
      <c r="C1825" s="47" t="s">
        <v>4639</v>
      </c>
      <c r="D1825" s="47" t="s">
        <v>4640</v>
      </c>
      <c r="E1825" s="47" t="s">
        <v>4641</v>
      </c>
      <c r="F1825" s="47" t="s">
        <v>4642</v>
      </c>
      <c r="G1825" s="31" t="s">
        <v>40</v>
      </c>
      <c r="H1825" s="31">
        <v>0</v>
      </c>
      <c r="I1825" s="33">
        <v>590000000</v>
      </c>
      <c r="J1825" s="33" t="s">
        <v>42</v>
      </c>
      <c r="K1825" s="31" t="s">
        <v>172</v>
      </c>
      <c r="L1825" s="33" t="s">
        <v>44</v>
      </c>
      <c r="M1825" s="31" t="s">
        <v>45</v>
      </c>
      <c r="N1825" s="31" t="s">
        <v>46</v>
      </c>
      <c r="O1825" s="33" t="s">
        <v>113</v>
      </c>
      <c r="P1825" s="33">
        <v>166</v>
      </c>
      <c r="Q1825" s="31" t="s">
        <v>132</v>
      </c>
      <c r="R1825" s="48">
        <v>5</v>
      </c>
      <c r="S1825" s="48">
        <v>11550</v>
      </c>
      <c r="T1825" s="49">
        <f>R1825*S1825</f>
        <v>57750</v>
      </c>
      <c r="U1825" s="49">
        <f>T1825*1.12</f>
        <v>64680.000000000007</v>
      </c>
      <c r="V1825" s="70"/>
      <c r="W1825" s="33">
        <v>2016</v>
      </c>
      <c r="X1825" s="31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</row>
    <row r="1826" spans="1:102" ht="50.1" customHeight="1">
      <c r="A1826" s="30" t="s">
        <v>4644</v>
      </c>
      <c r="B1826" s="31" t="s">
        <v>35</v>
      </c>
      <c r="C1826" s="32" t="s">
        <v>4645</v>
      </c>
      <c r="D1826" s="32" t="s">
        <v>4646</v>
      </c>
      <c r="E1826" s="32" t="s">
        <v>4647</v>
      </c>
      <c r="F1826" s="32" t="s">
        <v>4648</v>
      </c>
      <c r="G1826" s="33" t="s">
        <v>40</v>
      </c>
      <c r="H1826" s="34">
        <v>0</v>
      </c>
      <c r="I1826" s="33" t="s">
        <v>41</v>
      </c>
      <c r="J1826" s="33" t="s">
        <v>42</v>
      </c>
      <c r="K1826" s="33" t="s">
        <v>273</v>
      </c>
      <c r="L1826" s="33" t="s">
        <v>44</v>
      </c>
      <c r="M1826" s="33" t="s">
        <v>45</v>
      </c>
      <c r="N1826" s="33" t="s">
        <v>294</v>
      </c>
      <c r="O1826" s="33" t="s">
        <v>109</v>
      </c>
      <c r="P1826" s="33" t="s">
        <v>48</v>
      </c>
      <c r="Q1826" s="33" t="s">
        <v>49</v>
      </c>
      <c r="R1826" s="35">
        <v>12</v>
      </c>
      <c r="S1826" s="35">
        <v>180</v>
      </c>
      <c r="T1826" s="36">
        <v>0</v>
      </c>
      <c r="U1826" s="37">
        <v>0</v>
      </c>
      <c r="V1826" s="38" t="s">
        <v>50</v>
      </c>
      <c r="W1826" s="33">
        <v>2016</v>
      </c>
      <c r="X1826" s="39" t="s">
        <v>50</v>
      </c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</row>
    <row r="1827" spans="1:102" ht="50.1" customHeight="1">
      <c r="A1827" s="30" t="s">
        <v>4649</v>
      </c>
      <c r="B1827" s="31" t="s">
        <v>35</v>
      </c>
      <c r="C1827" s="32" t="s">
        <v>4645</v>
      </c>
      <c r="D1827" s="32" t="s">
        <v>4646</v>
      </c>
      <c r="E1827" s="32" t="s">
        <v>4647</v>
      </c>
      <c r="F1827" s="32" t="s">
        <v>4648</v>
      </c>
      <c r="G1827" s="33" t="s">
        <v>40</v>
      </c>
      <c r="H1827" s="34">
        <v>0</v>
      </c>
      <c r="I1827" s="33" t="s">
        <v>41</v>
      </c>
      <c r="J1827" s="33" t="s">
        <v>42</v>
      </c>
      <c r="K1827" s="33" t="s">
        <v>63</v>
      </c>
      <c r="L1827" s="33" t="s">
        <v>44</v>
      </c>
      <c r="M1827" s="33" t="s">
        <v>45</v>
      </c>
      <c r="N1827" s="33" t="s">
        <v>2002</v>
      </c>
      <c r="O1827" s="33" t="s">
        <v>396</v>
      </c>
      <c r="P1827" s="33" t="s">
        <v>48</v>
      </c>
      <c r="Q1827" s="33" t="s">
        <v>49</v>
      </c>
      <c r="R1827" s="35">
        <v>60</v>
      </c>
      <c r="S1827" s="35">
        <v>190</v>
      </c>
      <c r="T1827" s="36">
        <f>R1827*S1827</f>
        <v>11400</v>
      </c>
      <c r="U1827" s="37">
        <f>T1827*1.12</f>
        <v>12768.000000000002</v>
      </c>
      <c r="V1827" s="38" t="s">
        <v>50</v>
      </c>
      <c r="W1827" s="33">
        <v>2016</v>
      </c>
      <c r="X1827" s="39" t="s">
        <v>50</v>
      </c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</row>
    <row r="1828" spans="1:102" ht="50.1" customHeight="1">
      <c r="A1828" s="30" t="s">
        <v>4650</v>
      </c>
      <c r="B1828" s="31" t="s">
        <v>35</v>
      </c>
      <c r="C1828" s="32" t="s">
        <v>4645</v>
      </c>
      <c r="D1828" s="32" t="s">
        <v>4646</v>
      </c>
      <c r="E1828" s="32" t="s">
        <v>4647</v>
      </c>
      <c r="F1828" s="32" t="s">
        <v>4651</v>
      </c>
      <c r="G1828" s="33" t="s">
        <v>40</v>
      </c>
      <c r="H1828" s="34">
        <v>0</v>
      </c>
      <c r="I1828" s="33" t="s">
        <v>41</v>
      </c>
      <c r="J1828" s="33" t="s">
        <v>42</v>
      </c>
      <c r="K1828" s="33" t="s">
        <v>273</v>
      </c>
      <c r="L1828" s="33" t="s">
        <v>44</v>
      </c>
      <c r="M1828" s="33" t="s">
        <v>45</v>
      </c>
      <c r="N1828" s="33" t="s">
        <v>294</v>
      </c>
      <c r="O1828" s="33" t="s">
        <v>109</v>
      </c>
      <c r="P1828" s="33" t="s">
        <v>48</v>
      </c>
      <c r="Q1828" s="33" t="s">
        <v>49</v>
      </c>
      <c r="R1828" s="35">
        <v>12</v>
      </c>
      <c r="S1828" s="35">
        <v>180</v>
      </c>
      <c r="T1828" s="36">
        <v>0</v>
      </c>
      <c r="U1828" s="37">
        <f>T1828*1.12</f>
        <v>0</v>
      </c>
      <c r="V1828" s="38" t="s">
        <v>50</v>
      </c>
      <c r="W1828" s="33">
        <v>2016</v>
      </c>
      <c r="X1828" s="39">
        <v>11</v>
      </c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</row>
    <row r="1829" spans="1:102" s="162" customFormat="1" ht="50.1" customHeight="1">
      <c r="A1829" s="46" t="s">
        <v>4652</v>
      </c>
      <c r="B1829" s="31" t="s">
        <v>35</v>
      </c>
      <c r="C1829" s="47" t="s">
        <v>4645</v>
      </c>
      <c r="D1829" s="47" t="s">
        <v>4646</v>
      </c>
      <c r="E1829" s="47" t="s">
        <v>4647</v>
      </c>
      <c r="F1829" s="47" t="s">
        <v>4651</v>
      </c>
      <c r="G1829" s="31" t="s">
        <v>40</v>
      </c>
      <c r="H1829" s="31">
        <v>0</v>
      </c>
      <c r="I1829" s="33">
        <v>590000000</v>
      </c>
      <c r="J1829" s="33" t="s">
        <v>42</v>
      </c>
      <c r="K1829" s="31" t="s">
        <v>202</v>
      </c>
      <c r="L1829" s="33" t="s">
        <v>44</v>
      </c>
      <c r="M1829" s="31" t="s">
        <v>45</v>
      </c>
      <c r="N1829" s="31" t="s">
        <v>294</v>
      </c>
      <c r="O1829" s="33" t="s">
        <v>113</v>
      </c>
      <c r="P1829" s="33">
        <v>796</v>
      </c>
      <c r="Q1829" s="31" t="s">
        <v>49</v>
      </c>
      <c r="R1829" s="48">
        <v>12</v>
      </c>
      <c r="S1829" s="48">
        <v>180</v>
      </c>
      <c r="T1829" s="49">
        <f>R1829*S1829</f>
        <v>2160</v>
      </c>
      <c r="U1829" s="49">
        <f>T1829*1.12</f>
        <v>2419.2000000000003</v>
      </c>
      <c r="V1829" s="70"/>
      <c r="W1829" s="33">
        <v>2016</v>
      </c>
      <c r="X1829" s="31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</row>
    <row r="1830" spans="1:102" ht="50.1" customHeight="1">
      <c r="A1830" s="30" t="s">
        <v>4653</v>
      </c>
      <c r="B1830" s="31" t="s">
        <v>35</v>
      </c>
      <c r="C1830" s="32" t="s">
        <v>4645</v>
      </c>
      <c r="D1830" s="32" t="s">
        <v>4646</v>
      </c>
      <c r="E1830" s="32" t="s">
        <v>4647</v>
      </c>
      <c r="F1830" s="32" t="s">
        <v>4654</v>
      </c>
      <c r="G1830" s="33" t="s">
        <v>40</v>
      </c>
      <c r="H1830" s="34">
        <v>0</v>
      </c>
      <c r="I1830" s="33" t="s">
        <v>41</v>
      </c>
      <c r="J1830" s="33" t="s">
        <v>42</v>
      </c>
      <c r="K1830" s="33" t="s">
        <v>273</v>
      </c>
      <c r="L1830" s="33" t="s">
        <v>44</v>
      </c>
      <c r="M1830" s="33" t="s">
        <v>45</v>
      </c>
      <c r="N1830" s="33" t="s">
        <v>294</v>
      </c>
      <c r="O1830" s="33" t="s">
        <v>109</v>
      </c>
      <c r="P1830" s="33" t="s">
        <v>48</v>
      </c>
      <c r="Q1830" s="33" t="s">
        <v>49</v>
      </c>
      <c r="R1830" s="35">
        <v>12</v>
      </c>
      <c r="S1830" s="35">
        <v>180</v>
      </c>
      <c r="T1830" s="36">
        <v>0</v>
      </c>
      <c r="U1830" s="37">
        <v>0</v>
      </c>
      <c r="V1830" s="38" t="s">
        <v>50</v>
      </c>
      <c r="W1830" s="33">
        <v>2016</v>
      </c>
      <c r="X1830" s="39" t="s">
        <v>50</v>
      </c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</row>
    <row r="1831" spans="1:102" ht="50.1" customHeight="1">
      <c r="A1831" s="30" t="s">
        <v>4655</v>
      </c>
      <c r="B1831" s="31" t="s">
        <v>35</v>
      </c>
      <c r="C1831" s="32" t="s">
        <v>4645</v>
      </c>
      <c r="D1831" s="32" t="s">
        <v>4646</v>
      </c>
      <c r="E1831" s="32" t="s">
        <v>4647</v>
      </c>
      <c r="F1831" s="32" t="s">
        <v>4656</v>
      </c>
      <c r="G1831" s="33" t="s">
        <v>40</v>
      </c>
      <c r="H1831" s="34">
        <v>0</v>
      </c>
      <c r="I1831" s="33" t="s">
        <v>41</v>
      </c>
      <c r="J1831" s="33" t="s">
        <v>42</v>
      </c>
      <c r="K1831" s="33" t="s">
        <v>63</v>
      </c>
      <c r="L1831" s="33" t="s">
        <v>44</v>
      </c>
      <c r="M1831" s="33" t="s">
        <v>45</v>
      </c>
      <c r="N1831" s="33" t="s">
        <v>2002</v>
      </c>
      <c r="O1831" s="33" t="s">
        <v>396</v>
      </c>
      <c r="P1831" s="33" t="s">
        <v>48</v>
      </c>
      <c r="Q1831" s="33" t="s">
        <v>49</v>
      </c>
      <c r="R1831" s="35">
        <v>48</v>
      </c>
      <c r="S1831" s="35">
        <v>190</v>
      </c>
      <c r="T1831" s="36">
        <f>R1831*S1831</f>
        <v>9120</v>
      </c>
      <c r="U1831" s="37">
        <f t="shared" ref="U1831:U1839" si="92">T1831*1.12</f>
        <v>10214.400000000001</v>
      </c>
      <c r="V1831" s="38" t="s">
        <v>50</v>
      </c>
      <c r="W1831" s="33">
        <v>2016</v>
      </c>
      <c r="X1831" s="39" t="s">
        <v>50</v>
      </c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</row>
    <row r="1832" spans="1:102" ht="50.1" customHeight="1">
      <c r="A1832" s="30" t="s">
        <v>4657</v>
      </c>
      <c r="B1832" s="31" t="s">
        <v>35</v>
      </c>
      <c r="C1832" s="32" t="s">
        <v>4645</v>
      </c>
      <c r="D1832" s="32" t="s">
        <v>4646</v>
      </c>
      <c r="E1832" s="32" t="s">
        <v>4647</v>
      </c>
      <c r="F1832" s="32" t="s">
        <v>4654</v>
      </c>
      <c r="G1832" s="33" t="s">
        <v>40</v>
      </c>
      <c r="H1832" s="34">
        <v>0</v>
      </c>
      <c r="I1832" s="33" t="s">
        <v>41</v>
      </c>
      <c r="J1832" s="33" t="s">
        <v>42</v>
      </c>
      <c r="K1832" s="33" t="s">
        <v>273</v>
      </c>
      <c r="L1832" s="33" t="s">
        <v>44</v>
      </c>
      <c r="M1832" s="33" t="s">
        <v>45</v>
      </c>
      <c r="N1832" s="33" t="s">
        <v>294</v>
      </c>
      <c r="O1832" s="33" t="s">
        <v>109</v>
      </c>
      <c r="P1832" s="33" t="s">
        <v>48</v>
      </c>
      <c r="Q1832" s="33" t="s">
        <v>49</v>
      </c>
      <c r="R1832" s="35">
        <v>12</v>
      </c>
      <c r="S1832" s="35">
        <v>180</v>
      </c>
      <c r="T1832" s="36">
        <v>0</v>
      </c>
      <c r="U1832" s="37">
        <f t="shared" si="92"/>
        <v>0</v>
      </c>
      <c r="V1832" s="38" t="s">
        <v>50</v>
      </c>
      <c r="W1832" s="33">
        <v>2016</v>
      </c>
      <c r="X1832" s="39">
        <v>11</v>
      </c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</row>
    <row r="1833" spans="1:102" s="162" customFormat="1" ht="50.1" customHeight="1">
      <c r="A1833" s="46" t="s">
        <v>4658</v>
      </c>
      <c r="B1833" s="31" t="s">
        <v>35</v>
      </c>
      <c r="C1833" s="47" t="s">
        <v>4645</v>
      </c>
      <c r="D1833" s="47" t="s">
        <v>4646</v>
      </c>
      <c r="E1833" s="47" t="s">
        <v>4647</v>
      </c>
      <c r="F1833" s="47" t="s">
        <v>4654</v>
      </c>
      <c r="G1833" s="31" t="s">
        <v>40</v>
      </c>
      <c r="H1833" s="31">
        <v>0</v>
      </c>
      <c r="I1833" s="33">
        <v>590000000</v>
      </c>
      <c r="J1833" s="33" t="s">
        <v>42</v>
      </c>
      <c r="K1833" s="31" t="s">
        <v>202</v>
      </c>
      <c r="L1833" s="33" t="s">
        <v>44</v>
      </c>
      <c r="M1833" s="31" t="s">
        <v>45</v>
      </c>
      <c r="N1833" s="31" t="s">
        <v>294</v>
      </c>
      <c r="O1833" s="33" t="s">
        <v>113</v>
      </c>
      <c r="P1833" s="33">
        <v>796</v>
      </c>
      <c r="Q1833" s="31" t="s">
        <v>49</v>
      </c>
      <c r="R1833" s="48">
        <v>12</v>
      </c>
      <c r="S1833" s="48">
        <v>180</v>
      </c>
      <c r="T1833" s="49">
        <f>R1833*S1833</f>
        <v>2160</v>
      </c>
      <c r="U1833" s="49">
        <f t="shared" si="92"/>
        <v>2419.2000000000003</v>
      </c>
      <c r="V1833" s="70"/>
      <c r="W1833" s="33">
        <v>2016</v>
      </c>
      <c r="X1833" s="31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</row>
    <row r="1834" spans="1:102" ht="50.1" customHeight="1">
      <c r="A1834" s="30" t="s">
        <v>4659</v>
      </c>
      <c r="B1834" s="31" t="s">
        <v>35</v>
      </c>
      <c r="C1834" s="32" t="s">
        <v>4660</v>
      </c>
      <c r="D1834" s="32" t="s">
        <v>4661</v>
      </c>
      <c r="E1834" s="32" t="s">
        <v>4662</v>
      </c>
      <c r="F1834" s="32" t="s">
        <v>4663</v>
      </c>
      <c r="G1834" s="33" t="s">
        <v>119</v>
      </c>
      <c r="H1834" s="34">
        <v>10</v>
      </c>
      <c r="I1834" s="33" t="s">
        <v>41</v>
      </c>
      <c r="J1834" s="33" t="s">
        <v>42</v>
      </c>
      <c r="K1834" s="33" t="s">
        <v>43</v>
      </c>
      <c r="L1834" s="33" t="s">
        <v>44</v>
      </c>
      <c r="M1834" s="33" t="s">
        <v>86</v>
      </c>
      <c r="N1834" s="33" t="s">
        <v>869</v>
      </c>
      <c r="O1834" s="33" t="s">
        <v>109</v>
      </c>
      <c r="P1834" s="33" t="s">
        <v>985</v>
      </c>
      <c r="Q1834" s="33" t="s">
        <v>1214</v>
      </c>
      <c r="R1834" s="35">
        <v>200</v>
      </c>
      <c r="S1834" s="35">
        <v>15.1</v>
      </c>
      <c r="T1834" s="36">
        <v>0</v>
      </c>
      <c r="U1834" s="37">
        <f t="shared" si="92"/>
        <v>0</v>
      </c>
      <c r="V1834" s="38" t="s">
        <v>50</v>
      </c>
      <c r="W1834" s="33">
        <v>2016</v>
      </c>
      <c r="X1834" s="39">
        <v>11</v>
      </c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</row>
    <row r="1835" spans="1:102" s="162" customFormat="1" ht="50.1" customHeight="1">
      <c r="A1835" s="46" t="s">
        <v>4664</v>
      </c>
      <c r="B1835" s="31" t="s">
        <v>35</v>
      </c>
      <c r="C1835" s="47" t="s">
        <v>4660</v>
      </c>
      <c r="D1835" s="47" t="s">
        <v>4661</v>
      </c>
      <c r="E1835" s="47" t="s">
        <v>4662</v>
      </c>
      <c r="F1835" s="47" t="s">
        <v>4663</v>
      </c>
      <c r="G1835" s="31" t="s">
        <v>119</v>
      </c>
      <c r="H1835" s="31">
        <v>10</v>
      </c>
      <c r="I1835" s="33">
        <v>590000000</v>
      </c>
      <c r="J1835" s="33" t="s">
        <v>42</v>
      </c>
      <c r="K1835" s="31" t="s">
        <v>172</v>
      </c>
      <c r="L1835" s="33" t="s">
        <v>44</v>
      </c>
      <c r="M1835" s="31" t="s">
        <v>86</v>
      </c>
      <c r="N1835" s="31" t="s">
        <v>871</v>
      </c>
      <c r="O1835" s="33" t="s">
        <v>113</v>
      </c>
      <c r="P1835" s="33" t="s">
        <v>985</v>
      </c>
      <c r="Q1835" s="31" t="s">
        <v>1214</v>
      </c>
      <c r="R1835" s="48">
        <v>200</v>
      </c>
      <c r="S1835" s="48">
        <v>15.1</v>
      </c>
      <c r="T1835" s="49">
        <f>R1835*S1835</f>
        <v>3020</v>
      </c>
      <c r="U1835" s="49">
        <f t="shared" si="92"/>
        <v>3382.4000000000005</v>
      </c>
      <c r="V1835" s="57"/>
      <c r="W1835" s="33">
        <v>2016</v>
      </c>
      <c r="X1835" s="31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</row>
    <row r="1836" spans="1:102" ht="50.1" customHeight="1">
      <c r="A1836" s="30" t="s">
        <v>4665</v>
      </c>
      <c r="B1836" s="31" t="s">
        <v>35</v>
      </c>
      <c r="C1836" s="32" t="s">
        <v>4666</v>
      </c>
      <c r="D1836" s="32" t="s">
        <v>4661</v>
      </c>
      <c r="E1836" s="32" t="s">
        <v>4667</v>
      </c>
      <c r="F1836" s="32" t="s">
        <v>4668</v>
      </c>
      <c r="G1836" s="33" t="s">
        <v>119</v>
      </c>
      <c r="H1836" s="34">
        <v>10</v>
      </c>
      <c r="I1836" s="33" t="s">
        <v>41</v>
      </c>
      <c r="J1836" s="33" t="s">
        <v>42</v>
      </c>
      <c r="K1836" s="33" t="s">
        <v>43</v>
      </c>
      <c r="L1836" s="33" t="s">
        <v>44</v>
      </c>
      <c r="M1836" s="33" t="s">
        <v>86</v>
      </c>
      <c r="N1836" s="33" t="s">
        <v>869</v>
      </c>
      <c r="O1836" s="33" t="s">
        <v>109</v>
      </c>
      <c r="P1836" s="33" t="s">
        <v>1238</v>
      </c>
      <c r="Q1836" s="33" t="s">
        <v>1239</v>
      </c>
      <c r="R1836" s="35">
        <v>900</v>
      </c>
      <c r="S1836" s="35">
        <v>25</v>
      </c>
      <c r="T1836" s="36">
        <v>0</v>
      </c>
      <c r="U1836" s="37">
        <f t="shared" si="92"/>
        <v>0</v>
      </c>
      <c r="V1836" s="38" t="s">
        <v>50</v>
      </c>
      <c r="W1836" s="33">
        <v>2016</v>
      </c>
      <c r="X1836" s="39">
        <v>11</v>
      </c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</row>
    <row r="1837" spans="1:102" s="162" customFormat="1" ht="50.1" customHeight="1">
      <c r="A1837" s="46" t="s">
        <v>4669</v>
      </c>
      <c r="B1837" s="31" t="s">
        <v>35</v>
      </c>
      <c r="C1837" s="47" t="s">
        <v>4666</v>
      </c>
      <c r="D1837" s="47" t="s">
        <v>4661</v>
      </c>
      <c r="E1837" s="47" t="s">
        <v>4667</v>
      </c>
      <c r="F1837" s="47" t="s">
        <v>4670</v>
      </c>
      <c r="G1837" s="31" t="s">
        <v>119</v>
      </c>
      <c r="H1837" s="31">
        <v>10</v>
      </c>
      <c r="I1837" s="33">
        <v>590000000</v>
      </c>
      <c r="J1837" s="33" t="s">
        <v>42</v>
      </c>
      <c r="K1837" s="31" t="s">
        <v>172</v>
      </c>
      <c r="L1837" s="33" t="s">
        <v>44</v>
      </c>
      <c r="M1837" s="31" t="s">
        <v>86</v>
      </c>
      <c r="N1837" s="31" t="s">
        <v>871</v>
      </c>
      <c r="O1837" s="33" t="s">
        <v>113</v>
      </c>
      <c r="P1837" s="33" t="s">
        <v>1238</v>
      </c>
      <c r="Q1837" s="31" t="s">
        <v>1239</v>
      </c>
      <c r="R1837" s="48">
        <v>900</v>
      </c>
      <c r="S1837" s="48">
        <v>25</v>
      </c>
      <c r="T1837" s="49">
        <f>R1837*S1837</f>
        <v>22500</v>
      </c>
      <c r="U1837" s="49">
        <f t="shared" si="92"/>
        <v>25200.000000000004</v>
      </c>
      <c r="V1837" s="57"/>
      <c r="W1837" s="33">
        <v>2016</v>
      </c>
      <c r="X1837" s="31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</row>
    <row r="1838" spans="1:102" ht="50.1" customHeight="1">
      <c r="A1838" s="30" t="s">
        <v>4671</v>
      </c>
      <c r="B1838" s="31" t="s">
        <v>35</v>
      </c>
      <c r="C1838" s="32" t="s">
        <v>4672</v>
      </c>
      <c r="D1838" s="32" t="s">
        <v>4661</v>
      </c>
      <c r="E1838" s="32" t="s">
        <v>4673</v>
      </c>
      <c r="F1838" s="32" t="s">
        <v>4674</v>
      </c>
      <c r="G1838" s="33" t="s">
        <v>119</v>
      </c>
      <c r="H1838" s="34">
        <v>10</v>
      </c>
      <c r="I1838" s="33" t="s">
        <v>41</v>
      </c>
      <c r="J1838" s="33" t="s">
        <v>42</v>
      </c>
      <c r="K1838" s="33" t="s">
        <v>43</v>
      </c>
      <c r="L1838" s="33" t="s">
        <v>44</v>
      </c>
      <c r="M1838" s="33" t="s">
        <v>86</v>
      </c>
      <c r="N1838" s="33" t="s">
        <v>1260</v>
      </c>
      <c r="O1838" s="33" t="s">
        <v>109</v>
      </c>
      <c r="P1838" s="33" t="s">
        <v>985</v>
      </c>
      <c r="Q1838" s="33" t="s">
        <v>1214</v>
      </c>
      <c r="R1838" s="35">
        <v>50</v>
      </c>
      <c r="S1838" s="35">
        <v>1850</v>
      </c>
      <c r="T1838" s="36">
        <v>0</v>
      </c>
      <c r="U1838" s="37">
        <f t="shared" si="92"/>
        <v>0</v>
      </c>
      <c r="V1838" s="38" t="s">
        <v>50</v>
      </c>
      <c r="W1838" s="33">
        <v>2016</v>
      </c>
      <c r="X1838" s="39">
        <v>11</v>
      </c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</row>
    <row r="1839" spans="1:102" s="162" customFormat="1" ht="50.1" customHeight="1">
      <c r="A1839" s="46" t="s">
        <v>4675</v>
      </c>
      <c r="B1839" s="31" t="s">
        <v>35</v>
      </c>
      <c r="C1839" s="47" t="s">
        <v>4672</v>
      </c>
      <c r="D1839" s="47" t="s">
        <v>4661</v>
      </c>
      <c r="E1839" s="47" t="s">
        <v>4673</v>
      </c>
      <c r="F1839" s="47" t="s">
        <v>4674</v>
      </c>
      <c r="G1839" s="31" t="s">
        <v>119</v>
      </c>
      <c r="H1839" s="31">
        <v>10</v>
      </c>
      <c r="I1839" s="33">
        <v>590000000</v>
      </c>
      <c r="J1839" s="33" t="s">
        <v>42</v>
      </c>
      <c r="K1839" s="31" t="s">
        <v>172</v>
      </c>
      <c r="L1839" s="33" t="s">
        <v>44</v>
      </c>
      <c r="M1839" s="31" t="s">
        <v>86</v>
      </c>
      <c r="N1839" s="31" t="s">
        <v>871</v>
      </c>
      <c r="O1839" s="33" t="s">
        <v>113</v>
      </c>
      <c r="P1839" s="33" t="s">
        <v>985</v>
      </c>
      <c r="Q1839" s="31" t="s">
        <v>1214</v>
      </c>
      <c r="R1839" s="48">
        <v>50</v>
      </c>
      <c r="S1839" s="48">
        <v>1850</v>
      </c>
      <c r="T1839" s="49">
        <f>R1839*S1839</f>
        <v>92500</v>
      </c>
      <c r="U1839" s="49">
        <f t="shared" si="92"/>
        <v>103600.00000000001</v>
      </c>
      <c r="V1839" s="57"/>
      <c r="W1839" s="33">
        <v>2016</v>
      </c>
      <c r="X1839" s="31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</row>
    <row r="1840" spans="1:102" ht="50.1" customHeight="1">
      <c r="A1840" s="30" t="s">
        <v>4676</v>
      </c>
      <c r="B1840" s="31" t="s">
        <v>35</v>
      </c>
      <c r="C1840" s="32" t="s">
        <v>4677</v>
      </c>
      <c r="D1840" s="32" t="s">
        <v>4661</v>
      </c>
      <c r="E1840" s="32" t="s">
        <v>4678</v>
      </c>
      <c r="F1840" s="32" t="s">
        <v>4679</v>
      </c>
      <c r="G1840" s="33" t="s">
        <v>119</v>
      </c>
      <c r="H1840" s="34">
        <v>10</v>
      </c>
      <c r="I1840" s="33" t="s">
        <v>41</v>
      </c>
      <c r="J1840" s="33" t="s">
        <v>42</v>
      </c>
      <c r="K1840" s="33" t="s">
        <v>43</v>
      </c>
      <c r="L1840" s="33" t="s">
        <v>44</v>
      </c>
      <c r="M1840" s="33" t="s">
        <v>86</v>
      </c>
      <c r="N1840" s="33" t="s">
        <v>1260</v>
      </c>
      <c r="O1840" s="33" t="s">
        <v>109</v>
      </c>
      <c r="P1840" s="33" t="s">
        <v>131</v>
      </c>
      <c r="Q1840" s="33" t="s">
        <v>132</v>
      </c>
      <c r="R1840" s="35">
        <v>20</v>
      </c>
      <c r="S1840" s="35">
        <v>2700</v>
      </c>
      <c r="T1840" s="36">
        <v>0</v>
      </c>
      <c r="U1840" s="37">
        <v>0</v>
      </c>
      <c r="V1840" s="38" t="s">
        <v>124</v>
      </c>
      <c r="W1840" s="33">
        <v>2016</v>
      </c>
      <c r="X1840" s="39" t="s">
        <v>50</v>
      </c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</row>
    <row r="1841" spans="1:102" ht="50.1" customHeight="1">
      <c r="A1841" s="30" t="s">
        <v>4680</v>
      </c>
      <c r="B1841" s="31" t="s">
        <v>35</v>
      </c>
      <c r="C1841" s="32" t="s">
        <v>4677</v>
      </c>
      <c r="D1841" s="32" t="s">
        <v>4661</v>
      </c>
      <c r="E1841" s="32" t="s">
        <v>4678</v>
      </c>
      <c r="F1841" s="32" t="s">
        <v>4681</v>
      </c>
      <c r="G1841" s="33" t="s">
        <v>101</v>
      </c>
      <c r="H1841" s="34">
        <v>10</v>
      </c>
      <c r="I1841" s="33" t="s">
        <v>41</v>
      </c>
      <c r="J1841" s="33" t="s">
        <v>42</v>
      </c>
      <c r="K1841" s="33" t="s">
        <v>947</v>
      </c>
      <c r="L1841" s="33" t="s">
        <v>44</v>
      </c>
      <c r="M1841" s="33" t="s">
        <v>86</v>
      </c>
      <c r="N1841" s="33" t="s">
        <v>871</v>
      </c>
      <c r="O1841" s="33" t="s">
        <v>109</v>
      </c>
      <c r="P1841" s="33" t="s">
        <v>131</v>
      </c>
      <c r="Q1841" s="33" t="s">
        <v>132</v>
      </c>
      <c r="R1841" s="35">
        <v>41</v>
      </c>
      <c r="S1841" s="35">
        <v>2700</v>
      </c>
      <c r="T1841" s="36">
        <f>R1841*S1841</f>
        <v>110700</v>
      </c>
      <c r="U1841" s="37">
        <f t="shared" ref="U1841:U1847" si="93">T1841*1.12</f>
        <v>123984.00000000001</v>
      </c>
      <c r="V1841" s="38" t="s">
        <v>50</v>
      </c>
      <c r="W1841" s="33">
        <v>2016</v>
      </c>
      <c r="X1841" s="39" t="s">
        <v>50</v>
      </c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</row>
    <row r="1842" spans="1:102" ht="50.1" customHeight="1">
      <c r="A1842" s="30" t="s">
        <v>4682</v>
      </c>
      <c r="B1842" s="31" t="s">
        <v>35</v>
      </c>
      <c r="C1842" s="32" t="s">
        <v>4683</v>
      </c>
      <c r="D1842" s="32" t="s">
        <v>4661</v>
      </c>
      <c r="E1842" s="32" t="s">
        <v>4684</v>
      </c>
      <c r="F1842" s="32" t="s">
        <v>4685</v>
      </c>
      <c r="G1842" s="33" t="s">
        <v>119</v>
      </c>
      <c r="H1842" s="34">
        <v>10</v>
      </c>
      <c r="I1842" s="33" t="s">
        <v>41</v>
      </c>
      <c r="J1842" s="33" t="s">
        <v>42</v>
      </c>
      <c r="K1842" s="33" t="s">
        <v>43</v>
      </c>
      <c r="L1842" s="33" t="s">
        <v>44</v>
      </c>
      <c r="M1842" s="33" t="s">
        <v>86</v>
      </c>
      <c r="N1842" s="33" t="s">
        <v>1260</v>
      </c>
      <c r="O1842" s="33" t="s">
        <v>109</v>
      </c>
      <c r="P1842" s="33" t="s">
        <v>131</v>
      </c>
      <c r="Q1842" s="33" t="s">
        <v>132</v>
      </c>
      <c r="R1842" s="35">
        <v>20</v>
      </c>
      <c r="S1842" s="35">
        <v>2700</v>
      </c>
      <c r="T1842" s="36">
        <v>0</v>
      </c>
      <c r="U1842" s="37">
        <f t="shared" si="93"/>
        <v>0</v>
      </c>
      <c r="V1842" s="38"/>
      <c r="W1842" s="33">
        <v>2016</v>
      </c>
      <c r="X1842" s="39">
        <v>11</v>
      </c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</row>
    <row r="1843" spans="1:102" s="162" customFormat="1" ht="50.1" customHeight="1">
      <c r="A1843" s="46" t="s">
        <v>4686</v>
      </c>
      <c r="B1843" s="31" t="s">
        <v>35</v>
      </c>
      <c r="C1843" s="47" t="s">
        <v>4683</v>
      </c>
      <c r="D1843" s="47" t="s">
        <v>4661</v>
      </c>
      <c r="E1843" s="47" t="s">
        <v>4684</v>
      </c>
      <c r="F1843" s="47" t="s">
        <v>4685</v>
      </c>
      <c r="G1843" s="31" t="s">
        <v>119</v>
      </c>
      <c r="H1843" s="31">
        <v>10</v>
      </c>
      <c r="I1843" s="33">
        <v>590000000</v>
      </c>
      <c r="J1843" s="33" t="s">
        <v>42</v>
      </c>
      <c r="K1843" s="31" t="s">
        <v>172</v>
      </c>
      <c r="L1843" s="33" t="s">
        <v>44</v>
      </c>
      <c r="M1843" s="31" t="s">
        <v>86</v>
      </c>
      <c r="N1843" s="31" t="s">
        <v>871</v>
      </c>
      <c r="O1843" s="33" t="s">
        <v>113</v>
      </c>
      <c r="P1843" s="33" t="s">
        <v>131</v>
      </c>
      <c r="Q1843" s="31" t="s">
        <v>132</v>
      </c>
      <c r="R1843" s="48">
        <v>20</v>
      </c>
      <c r="S1843" s="48">
        <v>2700</v>
      </c>
      <c r="T1843" s="49">
        <f>R1843*S1843</f>
        <v>54000</v>
      </c>
      <c r="U1843" s="49">
        <f>T1843*1.12</f>
        <v>60480.000000000007</v>
      </c>
      <c r="V1843" s="57"/>
      <c r="W1843" s="33">
        <v>2016</v>
      </c>
      <c r="X1843" s="31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</row>
    <row r="1844" spans="1:102" ht="50.1" customHeight="1">
      <c r="A1844" s="30" t="s">
        <v>4687</v>
      </c>
      <c r="B1844" s="31" t="s">
        <v>35</v>
      </c>
      <c r="C1844" s="32" t="s">
        <v>4688</v>
      </c>
      <c r="D1844" s="32" t="s">
        <v>4661</v>
      </c>
      <c r="E1844" s="32" t="s">
        <v>4689</v>
      </c>
      <c r="F1844" s="32" t="s">
        <v>4690</v>
      </c>
      <c r="G1844" s="33" t="s">
        <v>119</v>
      </c>
      <c r="H1844" s="34">
        <v>10</v>
      </c>
      <c r="I1844" s="33" t="s">
        <v>41</v>
      </c>
      <c r="J1844" s="33" t="s">
        <v>42</v>
      </c>
      <c r="K1844" s="33" t="s">
        <v>43</v>
      </c>
      <c r="L1844" s="33" t="s">
        <v>44</v>
      </c>
      <c r="M1844" s="33" t="s">
        <v>86</v>
      </c>
      <c r="N1844" s="33" t="s">
        <v>1260</v>
      </c>
      <c r="O1844" s="33" t="s">
        <v>109</v>
      </c>
      <c r="P1844" s="33" t="s">
        <v>131</v>
      </c>
      <c r="Q1844" s="33" t="s">
        <v>132</v>
      </c>
      <c r="R1844" s="35">
        <v>20</v>
      </c>
      <c r="S1844" s="35">
        <v>2700</v>
      </c>
      <c r="T1844" s="36">
        <v>0</v>
      </c>
      <c r="U1844" s="37">
        <f>T1844*1.12</f>
        <v>0</v>
      </c>
      <c r="V1844" s="38"/>
      <c r="W1844" s="33">
        <v>2016</v>
      </c>
      <c r="X1844" s="39">
        <v>11</v>
      </c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</row>
    <row r="1845" spans="1:102" s="162" customFormat="1" ht="50.1" customHeight="1">
      <c r="A1845" s="46" t="s">
        <v>4691</v>
      </c>
      <c r="B1845" s="31" t="s">
        <v>35</v>
      </c>
      <c r="C1845" s="47" t="s">
        <v>4688</v>
      </c>
      <c r="D1845" s="47" t="s">
        <v>4661</v>
      </c>
      <c r="E1845" s="47" t="s">
        <v>4689</v>
      </c>
      <c r="F1845" s="47" t="s">
        <v>4690</v>
      </c>
      <c r="G1845" s="31" t="s">
        <v>119</v>
      </c>
      <c r="H1845" s="31">
        <v>10</v>
      </c>
      <c r="I1845" s="33">
        <v>590000000</v>
      </c>
      <c r="J1845" s="33" t="s">
        <v>42</v>
      </c>
      <c r="K1845" s="31" t="s">
        <v>172</v>
      </c>
      <c r="L1845" s="33" t="s">
        <v>44</v>
      </c>
      <c r="M1845" s="31" t="s">
        <v>86</v>
      </c>
      <c r="N1845" s="31" t="s">
        <v>871</v>
      </c>
      <c r="O1845" s="33" t="s">
        <v>113</v>
      </c>
      <c r="P1845" s="33" t="s">
        <v>131</v>
      </c>
      <c r="Q1845" s="31" t="s">
        <v>132</v>
      </c>
      <c r="R1845" s="48">
        <v>20</v>
      </c>
      <c r="S1845" s="48">
        <v>2700</v>
      </c>
      <c r="T1845" s="49">
        <f>R1845*S1845</f>
        <v>54000</v>
      </c>
      <c r="U1845" s="49">
        <f>T1845*1.12</f>
        <v>60480.000000000007</v>
      </c>
      <c r="V1845" s="57"/>
      <c r="W1845" s="33">
        <v>2016</v>
      </c>
      <c r="X1845" s="31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</row>
    <row r="1846" spans="1:102" ht="50.1" customHeight="1">
      <c r="A1846" s="30" t="s">
        <v>4692</v>
      </c>
      <c r="B1846" s="31" t="s">
        <v>35</v>
      </c>
      <c r="C1846" s="32" t="s">
        <v>4693</v>
      </c>
      <c r="D1846" s="32" t="s">
        <v>4661</v>
      </c>
      <c r="E1846" s="32" t="s">
        <v>4694</v>
      </c>
      <c r="F1846" s="32" t="s">
        <v>4695</v>
      </c>
      <c r="G1846" s="33" t="s">
        <v>119</v>
      </c>
      <c r="H1846" s="34">
        <v>10</v>
      </c>
      <c r="I1846" s="33" t="s">
        <v>41</v>
      </c>
      <c r="J1846" s="33" t="s">
        <v>42</v>
      </c>
      <c r="K1846" s="33" t="s">
        <v>43</v>
      </c>
      <c r="L1846" s="33" t="s">
        <v>44</v>
      </c>
      <c r="M1846" s="33" t="s">
        <v>86</v>
      </c>
      <c r="N1846" s="33" t="s">
        <v>1260</v>
      </c>
      <c r="O1846" s="33" t="s">
        <v>109</v>
      </c>
      <c r="P1846" s="33" t="s">
        <v>131</v>
      </c>
      <c r="Q1846" s="33" t="s">
        <v>132</v>
      </c>
      <c r="R1846" s="35">
        <v>20</v>
      </c>
      <c r="S1846" s="35">
        <v>2700</v>
      </c>
      <c r="T1846" s="36">
        <v>0</v>
      </c>
      <c r="U1846" s="37">
        <f>T1846*1.12</f>
        <v>0</v>
      </c>
      <c r="V1846" s="38"/>
      <c r="W1846" s="33">
        <v>2016</v>
      </c>
      <c r="X1846" s="39">
        <v>11</v>
      </c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</row>
    <row r="1847" spans="1:102" s="162" customFormat="1" ht="50.1" customHeight="1">
      <c r="A1847" s="46" t="s">
        <v>4696</v>
      </c>
      <c r="B1847" s="31" t="s">
        <v>35</v>
      </c>
      <c r="C1847" s="47" t="s">
        <v>4693</v>
      </c>
      <c r="D1847" s="47" t="s">
        <v>4661</v>
      </c>
      <c r="E1847" s="47" t="s">
        <v>4694</v>
      </c>
      <c r="F1847" s="47" t="s">
        <v>4695</v>
      </c>
      <c r="G1847" s="31" t="s">
        <v>119</v>
      </c>
      <c r="H1847" s="31">
        <v>10</v>
      </c>
      <c r="I1847" s="33">
        <v>590000000</v>
      </c>
      <c r="J1847" s="33" t="s">
        <v>42</v>
      </c>
      <c r="K1847" s="31" t="s">
        <v>172</v>
      </c>
      <c r="L1847" s="33" t="s">
        <v>44</v>
      </c>
      <c r="M1847" s="31" t="s">
        <v>86</v>
      </c>
      <c r="N1847" s="31" t="s">
        <v>871</v>
      </c>
      <c r="O1847" s="33" t="s">
        <v>113</v>
      </c>
      <c r="P1847" s="33" t="s">
        <v>131</v>
      </c>
      <c r="Q1847" s="31" t="s">
        <v>132</v>
      </c>
      <c r="R1847" s="48">
        <v>20</v>
      </c>
      <c r="S1847" s="48">
        <v>2700</v>
      </c>
      <c r="T1847" s="49">
        <f>R1847*S1847</f>
        <v>54000</v>
      </c>
      <c r="U1847" s="49">
        <f t="shared" si="93"/>
        <v>60480.000000000007</v>
      </c>
      <c r="V1847" s="57"/>
      <c r="W1847" s="33">
        <v>2016</v>
      </c>
      <c r="X1847" s="31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</row>
    <row r="1848" spans="1:102" ht="50.1" customHeight="1">
      <c r="A1848" s="30" t="s">
        <v>4697</v>
      </c>
      <c r="B1848" s="31" t="s">
        <v>35</v>
      </c>
      <c r="C1848" s="32" t="s">
        <v>4698</v>
      </c>
      <c r="D1848" s="32" t="s">
        <v>4661</v>
      </c>
      <c r="E1848" s="32" t="s">
        <v>4699</v>
      </c>
      <c r="F1848" s="32" t="s">
        <v>4700</v>
      </c>
      <c r="G1848" s="33" t="s">
        <v>119</v>
      </c>
      <c r="H1848" s="34">
        <v>10</v>
      </c>
      <c r="I1848" s="33" t="s">
        <v>41</v>
      </c>
      <c r="J1848" s="33" t="s">
        <v>42</v>
      </c>
      <c r="K1848" s="33" t="s">
        <v>43</v>
      </c>
      <c r="L1848" s="33" t="s">
        <v>44</v>
      </c>
      <c r="M1848" s="33" t="s">
        <v>86</v>
      </c>
      <c r="N1848" s="33" t="s">
        <v>1260</v>
      </c>
      <c r="O1848" s="33" t="s">
        <v>109</v>
      </c>
      <c r="P1848" s="33" t="s">
        <v>131</v>
      </c>
      <c r="Q1848" s="33" t="s">
        <v>132</v>
      </c>
      <c r="R1848" s="35">
        <v>20</v>
      </c>
      <c r="S1848" s="35">
        <v>2700</v>
      </c>
      <c r="T1848" s="36">
        <v>0</v>
      </c>
      <c r="U1848" s="37">
        <v>0</v>
      </c>
      <c r="V1848" s="38" t="s">
        <v>124</v>
      </c>
      <c r="W1848" s="33">
        <v>2016</v>
      </c>
      <c r="X1848" s="39" t="s">
        <v>50</v>
      </c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</row>
    <row r="1849" spans="1:102" ht="50.1" customHeight="1">
      <c r="A1849" s="30" t="s">
        <v>4701</v>
      </c>
      <c r="B1849" s="31" t="s">
        <v>35</v>
      </c>
      <c r="C1849" s="32" t="s">
        <v>4698</v>
      </c>
      <c r="D1849" s="32" t="s">
        <v>4661</v>
      </c>
      <c r="E1849" s="32" t="s">
        <v>4699</v>
      </c>
      <c r="F1849" s="32" t="s">
        <v>4702</v>
      </c>
      <c r="G1849" s="33" t="s">
        <v>101</v>
      </c>
      <c r="H1849" s="34">
        <v>10</v>
      </c>
      <c r="I1849" s="33" t="s">
        <v>41</v>
      </c>
      <c r="J1849" s="33" t="s">
        <v>42</v>
      </c>
      <c r="K1849" s="33" t="s">
        <v>947</v>
      </c>
      <c r="L1849" s="33" t="s">
        <v>44</v>
      </c>
      <c r="M1849" s="33" t="s">
        <v>86</v>
      </c>
      <c r="N1849" s="33" t="s">
        <v>871</v>
      </c>
      <c r="O1849" s="33" t="s">
        <v>109</v>
      </c>
      <c r="P1849" s="33" t="s">
        <v>131</v>
      </c>
      <c r="Q1849" s="33" t="s">
        <v>132</v>
      </c>
      <c r="R1849" s="35">
        <v>22</v>
      </c>
      <c r="S1849" s="35">
        <v>2700</v>
      </c>
      <c r="T1849" s="36">
        <f>R1849*S1849</f>
        <v>59400</v>
      </c>
      <c r="U1849" s="37">
        <f>T1849*1.12</f>
        <v>66528</v>
      </c>
      <c r="V1849" s="38" t="s">
        <v>50</v>
      </c>
      <c r="W1849" s="33">
        <v>2016</v>
      </c>
      <c r="X1849" s="39" t="s">
        <v>50</v>
      </c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</row>
    <row r="1850" spans="1:102" ht="50.1" customHeight="1">
      <c r="A1850" s="30" t="s">
        <v>4703</v>
      </c>
      <c r="B1850" s="31" t="s">
        <v>35</v>
      </c>
      <c r="C1850" s="32" t="s">
        <v>4704</v>
      </c>
      <c r="D1850" s="32" t="s">
        <v>4661</v>
      </c>
      <c r="E1850" s="32" t="s">
        <v>4705</v>
      </c>
      <c r="F1850" s="32" t="s">
        <v>4706</v>
      </c>
      <c r="G1850" s="33" t="s">
        <v>119</v>
      </c>
      <c r="H1850" s="34">
        <v>10</v>
      </c>
      <c r="I1850" s="33" t="s">
        <v>41</v>
      </c>
      <c r="J1850" s="33" t="s">
        <v>42</v>
      </c>
      <c r="K1850" s="33" t="s">
        <v>43</v>
      </c>
      <c r="L1850" s="33" t="s">
        <v>44</v>
      </c>
      <c r="M1850" s="33" t="s">
        <v>86</v>
      </c>
      <c r="N1850" s="33" t="s">
        <v>1260</v>
      </c>
      <c r="O1850" s="33" t="s">
        <v>109</v>
      </c>
      <c r="P1850" s="33" t="s">
        <v>131</v>
      </c>
      <c r="Q1850" s="33" t="s">
        <v>132</v>
      </c>
      <c r="R1850" s="35">
        <v>20</v>
      </c>
      <c r="S1850" s="35">
        <v>2700</v>
      </c>
      <c r="T1850" s="36">
        <v>0</v>
      </c>
      <c r="U1850" s="37">
        <v>0</v>
      </c>
      <c r="V1850" s="38" t="s">
        <v>124</v>
      </c>
      <c r="W1850" s="33">
        <v>2016</v>
      </c>
      <c r="X1850" s="39" t="s">
        <v>50</v>
      </c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</row>
    <row r="1851" spans="1:102" ht="50.1" customHeight="1">
      <c r="A1851" s="30" t="s">
        <v>4707</v>
      </c>
      <c r="B1851" s="31" t="s">
        <v>35</v>
      </c>
      <c r="C1851" s="32" t="s">
        <v>4704</v>
      </c>
      <c r="D1851" s="32" t="s">
        <v>4661</v>
      </c>
      <c r="E1851" s="32" t="s">
        <v>4705</v>
      </c>
      <c r="F1851" s="32" t="s">
        <v>4708</v>
      </c>
      <c r="G1851" s="33" t="s">
        <v>101</v>
      </c>
      <c r="H1851" s="34">
        <v>10</v>
      </c>
      <c r="I1851" s="33" t="s">
        <v>41</v>
      </c>
      <c r="J1851" s="33" t="s">
        <v>42</v>
      </c>
      <c r="K1851" s="33" t="s">
        <v>947</v>
      </c>
      <c r="L1851" s="33" t="s">
        <v>44</v>
      </c>
      <c r="M1851" s="33" t="s">
        <v>86</v>
      </c>
      <c r="N1851" s="33" t="s">
        <v>871</v>
      </c>
      <c r="O1851" s="33" t="s">
        <v>109</v>
      </c>
      <c r="P1851" s="33" t="s">
        <v>131</v>
      </c>
      <c r="Q1851" s="33" t="s">
        <v>132</v>
      </c>
      <c r="R1851" s="35">
        <v>22</v>
      </c>
      <c r="S1851" s="35">
        <v>2700</v>
      </c>
      <c r="T1851" s="36">
        <f>R1851*S1851</f>
        <v>59400</v>
      </c>
      <c r="U1851" s="37">
        <f>T1851*1.12</f>
        <v>66528</v>
      </c>
      <c r="V1851" s="38" t="s">
        <v>50</v>
      </c>
      <c r="W1851" s="33">
        <v>2016</v>
      </c>
      <c r="X1851" s="39" t="s">
        <v>50</v>
      </c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</row>
    <row r="1852" spans="1:102" ht="50.1" customHeight="1">
      <c r="A1852" s="30" t="s">
        <v>4709</v>
      </c>
      <c r="B1852" s="31" t="s">
        <v>35</v>
      </c>
      <c r="C1852" s="32" t="s">
        <v>4710</v>
      </c>
      <c r="D1852" s="32" t="s">
        <v>4661</v>
      </c>
      <c r="E1852" s="32" t="s">
        <v>4711</v>
      </c>
      <c r="F1852" s="32" t="s">
        <v>4712</v>
      </c>
      <c r="G1852" s="33" t="s">
        <v>119</v>
      </c>
      <c r="H1852" s="34">
        <v>10</v>
      </c>
      <c r="I1852" s="33" t="s">
        <v>41</v>
      </c>
      <c r="J1852" s="33" t="s">
        <v>42</v>
      </c>
      <c r="K1852" s="33" t="s">
        <v>43</v>
      </c>
      <c r="L1852" s="33" t="s">
        <v>44</v>
      </c>
      <c r="M1852" s="33" t="s">
        <v>86</v>
      </c>
      <c r="N1852" s="33" t="s">
        <v>1260</v>
      </c>
      <c r="O1852" s="33" t="s">
        <v>109</v>
      </c>
      <c r="P1852" s="33" t="s">
        <v>131</v>
      </c>
      <c r="Q1852" s="33" t="s">
        <v>132</v>
      </c>
      <c r="R1852" s="35">
        <v>20</v>
      </c>
      <c r="S1852" s="35">
        <v>2700</v>
      </c>
      <c r="T1852" s="36">
        <v>0</v>
      </c>
      <c r="U1852" s="37">
        <v>0</v>
      </c>
      <c r="V1852" s="38" t="s">
        <v>124</v>
      </c>
      <c r="W1852" s="33">
        <v>2016</v>
      </c>
      <c r="X1852" s="39" t="s">
        <v>50</v>
      </c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</row>
    <row r="1853" spans="1:102" ht="50.1" customHeight="1">
      <c r="A1853" s="30" t="s">
        <v>4713</v>
      </c>
      <c r="B1853" s="31" t="s">
        <v>35</v>
      </c>
      <c r="C1853" s="32" t="s">
        <v>4710</v>
      </c>
      <c r="D1853" s="32" t="s">
        <v>4661</v>
      </c>
      <c r="E1853" s="32" t="s">
        <v>4711</v>
      </c>
      <c r="F1853" s="32" t="s">
        <v>4714</v>
      </c>
      <c r="G1853" s="33" t="s">
        <v>101</v>
      </c>
      <c r="H1853" s="34">
        <v>10</v>
      </c>
      <c r="I1853" s="33" t="s">
        <v>41</v>
      </c>
      <c r="J1853" s="33" t="s">
        <v>42</v>
      </c>
      <c r="K1853" s="33" t="s">
        <v>947</v>
      </c>
      <c r="L1853" s="33" t="s">
        <v>44</v>
      </c>
      <c r="M1853" s="33" t="s">
        <v>86</v>
      </c>
      <c r="N1853" s="33" t="s">
        <v>871</v>
      </c>
      <c r="O1853" s="33" t="s">
        <v>109</v>
      </c>
      <c r="P1853" s="33" t="s">
        <v>131</v>
      </c>
      <c r="Q1853" s="33" t="s">
        <v>132</v>
      </c>
      <c r="R1853" s="35">
        <v>24</v>
      </c>
      <c r="S1853" s="35">
        <v>2700</v>
      </c>
      <c r="T1853" s="36">
        <f>R1853*S1853</f>
        <v>64800</v>
      </c>
      <c r="U1853" s="37">
        <f>T1853*1.12</f>
        <v>72576</v>
      </c>
      <c r="V1853" s="38" t="s">
        <v>50</v>
      </c>
      <c r="W1853" s="33">
        <v>2016</v>
      </c>
      <c r="X1853" s="39" t="s">
        <v>50</v>
      </c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</row>
    <row r="1854" spans="1:102" ht="50.1" customHeight="1">
      <c r="A1854" s="30" t="s">
        <v>4715</v>
      </c>
      <c r="B1854" s="31" t="s">
        <v>35</v>
      </c>
      <c r="C1854" s="32" t="s">
        <v>4716</v>
      </c>
      <c r="D1854" s="32" t="s">
        <v>4661</v>
      </c>
      <c r="E1854" s="32" t="s">
        <v>4717</v>
      </c>
      <c r="F1854" s="32" t="s">
        <v>4718</v>
      </c>
      <c r="G1854" s="33" t="s">
        <v>119</v>
      </c>
      <c r="H1854" s="34">
        <v>10</v>
      </c>
      <c r="I1854" s="33" t="s">
        <v>41</v>
      </c>
      <c r="J1854" s="33" t="s">
        <v>42</v>
      </c>
      <c r="K1854" s="33" t="s">
        <v>43</v>
      </c>
      <c r="L1854" s="33" t="s">
        <v>44</v>
      </c>
      <c r="M1854" s="33" t="s">
        <v>86</v>
      </c>
      <c r="N1854" s="33" t="s">
        <v>1260</v>
      </c>
      <c r="O1854" s="33" t="s">
        <v>109</v>
      </c>
      <c r="P1854" s="33" t="s">
        <v>131</v>
      </c>
      <c r="Q1854" s="33" t="s">
        <v>132</v>
      </c>
      <c r="R1854" s="35">
        <v>20</v>
      </c>
      <c r="S1854" s="35">
        <v>2700</v>
      </c>
      <c r="T1854" s="36">
        <v>0</v>
      </c>
      <c r="U1854" s="37">
        <v>0</v>
      </c>
      <c r="V1854" s="38" t="s">
        <v>124</v>
      </c>
      <c r="W1854" s="33">
        <v>2016</v>
      </c>
      <c r="X1854" s="39" t="s">
        <v>50</v>
      </c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</row>
    <row r="1855" spans="1:102" ht="50.1" customHeight="1">
      <c r="A1855" s="30" t="s">
        <v>4719</v>
      </c>
      <c r="B1855" s="31" t="s">
        <v>35</v>
      </c>
      <c r="C1855" s="32" t="s">
        <v>4716</v>
      </c>
      <c r="D1855" s="32" t="s">
        <v>4661</v>
      </c>
      <c r="E1855" s="32" t="s">
        <v>4717</v>
      </c>
      <c r="F1855" s="32" t="s">
        <v>4720</v>
      </c>
      <c r="G1855" s="33" t="s">
        <v>101</v>
      </c>
      <c r="H1855" s="34">
        <v>10</v>
      </c>
      <c r="I1855" s="33" t="s">
        <v>41</v>
      </c>
      <c r="J1855" s="33" t="s">
        <v>42</v>
      </c>
      <c r="K1855" s="33" t="s">
        <v>947</v>
      </c>
      <c r="L1855" s="33" t="s">
        <v>44</v>
      </c>
      <c r="M1855" s="33" t="s">
        <v>86</v>
      </c>
      <c r="N1855" s="33" t="s">
        <v>871</v>
      </c>
      <c r="O1855" s="33" t="s">
        <v>109</v>
      </c>
      <c r="P1855" s="33" t="s">
        <v>131</v>
      </c>
      <c r="Q1855" s="33" t="s">
        <v>132</v>
      </c>
      <c r="R1855" s="35">
        <v>36</v>
      </c>
      <c r="S1855" s="35">
        <v>2700</v>
      </c>
      <c r="T1855" s="36">
        <f>R1855*S1855</f>
        <v>97200</v>
      </c>
      <c r="U1855" s="37">
        <f>T1855*1.12</f>
        <v>108864.00000000001</v>
      </c>
      <c r="V1855" s="38" t="s">
        <v>50</v>
      </c>
      <c r="W1855" s="33">
        <v>2016</v>
      </c>
      <c r="X1855" s="39" t="s">
        <v>50</v>
      </c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</row>
    <row r="1856" spans="1:102" ht="50.1" customHeight="1">
      <c r="A1856" s="30" t="s">
        <v>4721</v>
      </c>
      <c r="B1856" s="31" t="s">
        <v>35</v>
      </c>
      <c r="C1856" s="32" t="s">
        <v>4722</v>
      </c>
      <c r="D1856" s="32" t="s">
        <v>4661</v>
      </c>
      <c r="E1856" s="32" t="s">
        <v>4723</v>
      </c>
      <c r="F1856" s="32" t="s">
        <v>4724</v>
      </c>
      <c r="G1856" s="33" t="s">
        <v>119</v>
      </c>
      <c r="H1856" s="34">
        <v>10</v>
      </c>
      <c r="I1856" s="33" t="s">
        <v>41</v>
      </c>
      <c r="J1856" s="33" t="s">
        <v>42</v>
      </c>
      <c r="K1856" s="33" t="s">
        <v>43</v>
      </c>
      <c r="L1856" s="33" t="s">
        <v>44</v>
      </c>
      <c r="M1856" s="33" t="s">
        <v>86</v>
      </c>
      <c r="N1856" s="33" t="s">
        <v>1260</v>
      </c>
      <c r="O1856" s="33" t="s">
        <v>109</v>
      </c>
      <c r="P1856" s="33" t="s">
        <v>131</v>
      </c>
      <c r="Q1856" s="33" t="s">
        <v>132</v>
      </c>
      <c r="R1856" s="35">
        <v>20</v>
      </c>
      <c r="S1856" s="35">
        <v>2700</v>
      </c>
      <c r="T1856" s="36">
        <v>0</v>
      </c>
      <c r="U1856" s="37">
        <f>T1856*1.12</f>
        <v>0</v>
      </c>
      <c r="V1856" s="38"/>
      <c r="W1856" s="33">
        <v>2016</v>
      </c>
      <c r="X1856" s="39">
        <v>11</v>
      </c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</row>
    <row r="1857" spans="1:102" s="162" customFormat="1" ht="50.1" customHeight="1">
      <c r="A1857" s="46" t="s">
        <v>4725</v>
      </c>
      <c r="B1857" s="31" t="s">
        <v>35</v>
      </c>
      <c r="C1857" s="47" t="s">
        <v>4722</v>
      </c>
      <c r="D1857" s="47" t="s">
        <v>4661</v>
      </c>
      <c r="E1857" s="47" t="s">
        <v>4723</v>
      </c>
      <c r="F1857" s="47" t="s">
        <v>4724</v>
      </c>
      <c r="G1857" s="31" t="s">
        <v>119</v>
      </c>
      <c r="H1857" s="31">
        <v>10</v>
      </c>
      <c r="I1857" s="33">
        <v>590000000</v>
      </c>
      <c r="J1857" s="33" t="s">
        <v>42</v>
      </c>
      <c r="K1857" s="31" t="s">
        <v>172</v>
      </c>
      <c r="L1857" s="33" t="s">
        <v>44</v>
      </c>
      <c r="M1857" s="31" t="s">
        <v>86</v>
      </c>
      <c r="N1857" s="31" t="s">
        <v>871</v>
      </c>
      <c r="O1857" s="33" t="s">
        <v>113</v>
      </c>
      <c r="P1857" s="33" t="s">
        <v>131</v>
      </c>
      <c r="Q1857" s="31" t="s">
        <v>132</v>
      </c>
      <c r="R1857" s="48">
        <v>20</v>
      </c>
      <c r="S1857" s="48">
        <v>2700</v>
      </c>
      <c r="T1857" s="49">
        <f>R1857*S1857</f>
        <v>54000</v>
      </c>
      <c r="U1857" s="49">
        <f>T1857*1.12</f>
        <v>60480.000000000007</v>
      </c>
      <c r="V1857" s="57"/>
      <c r="W1857" s="33">
        <v>2016</v>
      </c>
      <c r="X1857" s="31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</row>
    <row r="1858" spans="1:102" ht="50.1" customHeight="1">
      <c r="A1858" s="30" t="s">
        <v>4726</v>
      </c>
      <c r="B1858" s="31" t="s">
        <v>35</v>
      </c>
      <c r="C1858" s="32" t="s">
        <v>4727</v>
      </c>
      <c r="D1858" s="32" t="s">
        <v>4661</v>
      </c>
      <c r="E1858" s="32" t="s">
        <v>4728</v>
      </c>
      <c r="F1858" s="32" t="s">
        <v>4729</v>
      </c>
      <c r="G1858" s="33" t="s">
        <v>119</v>
      </c>
      <c r="H1858" s="34">
        <v>10</v>
      </c>
      <c r="I1858" s="33" t="s">
        <v>41</v>
      </c>
      <c r="J1858" s="33" t="s">
        <v>42</v>
      </c>
      <c r="K1858" s="33" t="s">
        <v>43</v>
      </c>
      <c r="L1858" s="33" t="s">
        <v>44</v>
      </c>
      <c r="M1858" s="33" t="s">
        <v>86</v>
      </c>
      <c r="N1858" s="33" t="s">
        <v>1260</v>
      </c>
      <c r="O1858" s="33" t="s">
        <v>109</v>
      </c>
      <c r="P1858" s="33" t="s">
        <v>131</v>
      </c>
      <c r="Q1858" s="33" t="s">
        <v>132</v>
      </c>
      <c r="R1858" s="35">
        <v>20</v>
      </c>
      <c r="S1858" s="35">
        <v>2700</v>
      </c>
      <c r="T1858" s="36">
        <v>0</v>
      </c>
      <c r="U1858" s="37">
        <f>T1858*1.12</f>
        <v>0</v>
      </c>
      <c r="V1858" s="38"/>
      <c r="W1858" s="33">
        <v>2016</v>
      </c>
      <c r="X1858" s="39">
        <v>11</v>
      </c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</row>
    <row r="1859" spans="1:102" s="162" customFormat="1" ht="50.1" customHeight="1">
      <c r="A1859" s="46" t="s">
        <v>4730</v>
      </c>
      <c r="B1859" s="31" t="s">
        <v>35</v>
      </c>
      <c r="C1859" s="47" t="s">
        <v>4727</v>
      </c>
      <c r="D1859" s="47" t="s">
        <v>4661</v>
      </c>
      <c r="E1859" s="47" t="s">
        <v>4728</v>
      </c>
      <c r="F1859" s="47" t="s">
        <v>4729</v>
      </c>
      <c r="G1859" s="31" t="s">
        <v>119</v>
      </c>
      <c r="H1859" s="31">
        <v>10</v>
      </c>
      <c r="I1859" s="33">
        <v>590000000</v>
      </c>
      <c r="J1859" s="33" t="s">
        <v>42</v>
      </c>
      <c r="K1859" s="31" t="s">
        <v>172</v>
      </c>
      <c r="L1859" s="33" t="s">
        <v>44</v>
      </c>
      <c r="M1859" s="31" t="s">
        <v>86</v>
      </c>
      <c r="N1859" s="31" t="s">
        <v>871</v>
      </c>
      <c r="O1859" s="33" t="s">
        <v>113</v>
      </c>
      <c r="P1859" s="33" t="s">
        <v>131</v>
      </c>
      <c r="Q1859" s="31" t="s">
        <v>132</v>
      </c>
      <c r="R1859" s="48">
        <v>20</v>
      </c>
      <c r="S1859" s="48">
        <v>2700</v>
      </c>
      <c r="T1859" s="49">
        <f>R1859*S1859</f>
        <v>54000</v>
      </c>
      <c r="U1859" s="49">
        <f>T1859*1.12</f>
        <v>60480.000000000007</v>
      </c>
      <c r="V1859" s="57"/>
      <c r="W1859" s="33">
        <v>2016</v>
      </c>
      <c r="X1859" s="31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</row>
    <row r="1860" spans="1:102" ht="50.1" customHeight="1">
      <c r="A1860" s="30" t="s">
        <v>4731</v>
      </c>
      <c r="B1860" s="31" t="s">
        <v>35</v>
      </c>
      <c r="C1860" s="32" t="s">
        <v>4732</v>
      </c>
      <c r="D1860" s="32" t="s">
        <v>4661</v>
      </c>
      <c r="E1860" s="32" t="s">
        <v>4733</v>
      </c>
      <c r="F1860" s="32" t="s">
        <v>4734</v>
      </c>
      <c r="G1860" s="33" t="s">
        <v>119</v>
      </c>
      <c r="H1860" s="34">
        <v>10</v>
      </c>
      <c r="I1860" s="33" t="s">
        <v>41</v>
      </c>
      <c r="J1860" s="33" t="s">
        <v>42</v>
      </c>
      <c r="K1860" s="33" t="s">
        <v>43</v>
      </c>
      <c r="L1860" s="33" t="s">
        <v>44</v>
      </c>
      <c r="M1860" s="33" t="s">
        <v>86</v>
      </c>
      <c r="N1860" s="33" t="s">
        <v>1260</v>
      </c>
      <c r="O1860" s="33" t="s">
        <v>109</v>
      </c>
      <c r="P1860" s="33" t="s">
        <v>131</v>
      </c>
      <c r="Q1860" s="33" t="s">
        <v>132</v>
      </c>
      <c r="R1860" s="35">
        <v>20</v>
      </c>
      <c r="S1860" s="35">
        <v>2700</v>
      </c>
      <c r="T1860" s="36">
        <v>0</v>
      </c>
      <c r="U1860" s="37">
        <v>0</v>
      </c>
      <c r="V1860" s="38" t="s">
        <v>124</v>
      </c>
      <c r="W1860" s="33">
        <v>2016</v>
      </c>
      <c r="X1860" s="39" t="s">
        <v>50</v>
      </c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</row>
    <row r="1861" spans="1:102" ht="50.1" customHeight="1">
      <c r="A1861" s="30" t="s">
        <v>4735</v>
      </c>
      <c r="B1861" s="31" t="s">
        <v>35</v>
      </c>
      <c r="C1861" s="32" t="s">
        <v>4732</v>
      </c>
      <c r="D1861" s="32" t="s">
        <v>4661</v>
      </c>
      <c r="E1861" s="32" t="s">
        <v>4733</v>
      </c>
      <c r="F1861" s="32" t="s">
        <v>4736</v>
      </c>
      <c r="G1861" s="33" t="s">
        <v>101</v>
      </c>
      <c r="H1861" s="34">
        <v>10</v>
      </c>
      <c r="I1861" s="33" t="s">
        <v>41</v>
      </c>
      <c r="J1861" s="33" t="s">
        <v>42</v>
      </c>
      <c r="K1861" s="33" t="s">
        <v>947</v>
      </c>
      <c r="L1861" s="33" t="s">
        <v>44</v>
      </c>
      <c r="M1861" s="33" t="s">
        <v>86</v>
      </c>
      <c r="N1861" s="33" t="s">
        <v>871</v>
      </c>
      <c r="O1861" s="33" t="s">
        <v>109</v>
      </c>
      <c r="P1861" s="33" t="s">
        <v>131</v>
      </c>
      <c r="Q1861" s="33" t="s">
        <v>132</v>
      </c>
      <c r="R1861" s="35">
        <v>40</v>
      </c>
      <c r="S1861" s="35">
        <v>2700</v>
      </c>
      <c r="T1861" s="36">
        <f>R1861*S1861</f>
        <v>108000</v>
      </c>
      <c r="U1861" s="37">
        <f>T1861*1.12</f>
        <v>120960.00000000001</v>
      </c>
      <c r="V1861" s="38" t="s">
        <v>50</v>
      </c>
      <c r="W1861" s="33">
        <v>2016</v>
      </c>
      <c r="X1861" s="39" t="s">
        <v>50</v>
      </c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</row>
    <row r="1862" spans="1:102" ht="50.1" customHeight="1">
      <c r="A1862" s="30" t="s">
        <v>4737</v>
      </c>
      <c r="B1862" s="31" t="s">
        <v>35</v>
      </c>
      <c r="C1862" s="32" t="s">
        <v>4738</v>
      </c>
      <c r="D1862" s="32" t="s">
        <v>4661</v>
      </c>
      <c r="E1862" s="32" t="s">
        <v>4739</v>
      </c>
      <c r="F1862" s="32" t="s">
        <v>4740</v>
      </c>
      <c r="G1862" s="33" t="s">
        <v>119</v>
      </c>
      <c r="H1862" s="34">
        <v>10</v>
      </c>
      <c r="I1862" s="33" t="s">
        <v>41</v>
      </c>
      <c r="J1862" s="33" t="s">
        <v>42</v>
      </c>
      <c r="K1862" s="33" t="s">
        <v>43</v>
      </c>
      <c r="L1862" s="33" t="s">
        <v>44</v>
      </c>
      <c r="M1862" s="33" t="s">
        <v>86</v>
      </c>
      <c r="N1862" s="33" t="s">
        <v>1260</v>
      </c>
      <c r="O1862" s="33" t="s">
        <v>109</v>
      </c>
      <c r="P1862" s="33" t="s">
        <v>131</v>
      </c>
      <c r="Q1862" s="33" t="s">
        <v>132</v>
      </c>
      <c r="R1862" s="35">
        <v>20</v>
      </c>
      <c r="S1862" s="35">
        <v>2700</v>
      </c>
      <c r="T1862" s="36">
        <v>0</v>
      </c>
      <c r="U1862" s="37">
        <v>0</v>
      </c>
      <c r="V1862" s="38" t="s">
        <v>124</v>
      </c>
      <c r="W1862" s="33">
        <v>2016</v>
      </c>
      <c r="X1862" s="39" t="s">
        <v>50</v>
      </c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</row>
    <row r="1863" spans="1:102" ht="50.1" customHeight="1">
      <c r="A1863" s="30" t="s">
        <v>4741</v>
      </c>
      <c r="B1863" s="31" t="s">
        <v>35</v>
      </c>
      <c r="C1863" s="32" t="s">
        <v>4738</v>
      </c>
      <c r="D1863" s="32" t="s">
        <v>4661</v>
      </c>
      <c r="E1863" s="32" t="s">
        <v>4739</v>
      </c>
      <c r="F1863" s="32" t="s">
        <v>4742</v>
      </c>
      <c r="G1863" s="33" t="s">
        <v>101</v>
      </c>
      <c r="H1863" s="34">
        <v>10</v>
      </c>
      <c r="I1863" s="33" t="s">
        <v>41</v>
      </c>
      <c r="J1863" s="33" t="s">
        <v>42</v>
      </c>
      <c r="K1863" s="33" t="s">
        <v>947</v>
      </c>
      <c r="L1863" s="33" t="s">
        <v>44</v>
      </c>
      <c r="M1863" s="33" t="s">
        <v>86</v>
      </c>
      <c r="N1863" s="33" t="s">
        <v>871</v>
      </c>
      <c r="O1863" s="33" t="s">
        <v>109</v>
      </c>
      <c r="P1863" s="33" t="s">
        <v>131</v>
      </c>
      <c r="Q1863" s="33" t="s">
        <v>132</v>
      </c>
      <c r="R1863" s="35">
        <v>25</v>
      </c>
      <c r="S1863" s="35">
        <v>2700</v>
      </c>
      <c r="T1863" s="36">
        <f>R1863*S1863</f>
        <v>67500</v>
      </c>
      <c r="U1863" s="37">
        <f t="shared" ref="U1863:U1875" si="94">T1863*1.12</f>
        <v>75600</v>
      </c>
      <c r="V1863" s="38" t="s">
        <v>50</v>
      </c>
      <c r="W1863" s="33">
        <v>2016</v>
      </c>
      <c r="X1863" s="39" t="s">
        <v>50</v>
      </c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</row>
    <row r="1864" spans="1:102" ht="50.1" customHeight="1">
      <c r="A1864" s="30" t="s">
        <v>4743</v>
      </c>
      <c r="B1864" s="31" t="s">
        <v>35</v>
      </c>
      <c r="C1864" s="32" t="s">
        <v>4744</v>
      </c>
      <c r="D1864" s="32" t="s">
        <v>4661</v>
      </c>
      <c r="E1864" s="32" t="s">
        <v>4745</v>
      </c>
      <c r="F1864" s="32" t="s">
        <v>4746</v>
      </c>
      <c r="G1864" s="33" t="s">
        <v>119</v>
      </c>
      <c r="H1864" s="34">
        <v>0</v>
      </c>
      <c r="I1864" s="33" t="s">
        <v>41</v>
      </c>
      <c r="J1864" s="33" t="s">
        <v>42</v>
      </c>
      <c r="K1864" s="33" t="s">
        <v>222</v>
      </c>
      <c r="L1864" s="33" t="s">
        <v>44</v>
      </c>
      <c r="M1864" s="33" t="s">
        <v>86</v>
      </c>
      <c r="N1864" s="33" t="s">
        <v>343</v>
      </c>
      <c r="O1864" s="33" t="s">
        <v>58</v>
      </c>
      <c r="P1864" s="33" t="s">
        <v>985</v>
      </c>
      <c r="Q1864" s="33" t="s">
        <v>1214</v>
      </c>
      <c r="R1864" s="35">
        <v>130</v>
      </c>
      <c r="S1864" s="35">
        <v>86.61</v>
      </c>
      <c r="T1864" s="36">
        <v>0</v>
      </c>
      <c r="U1864" s="37">
        <f t="shared" si="94"/>
        <v>0</v>
      </c>
      <c r="V1864" s="38" t="s">
        <v>50</v>
      </c>
      <c r="W1864" s="33">
        <v>2016</v>
      </c>
      <c r="X1864" s="39">
        <v>11</v>
      </c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</row>
    <row r="1865" spans="1:102" s="162" customFormat="1" ht="50.1" customHeight="1">
      <c r="A1865" s="46" t="s">
        <v>4747</v>
      </c>
      <c r="B1865" s="31" t="s">
        <v>35</v>
      </c>
      <c r="C1865" s="47" t="s">
        <v>4744</v>
      </c>
      <c r="D1865" s="47" t="s">
        <v>4661</v>
      </c>
      <c r="E1865" s="47" t="s">
        <v>4745</v>
      </c>
      <c r="F1865" s="47" t="s">
        <v>4746</v>
      </c>
      <c r="G1865" s="31" t="s">
        <v>119</v>
      </c>
      <c r="H1865" s="31">
        <v>0</v>
      </c>
      <c r="I1865" s="33">
        <v>590000000</v>
      </c>
      <c r="J1865" s="33" t="s">
        <v>42</v>
      </c>
      <c r="K1865" s="31" t="s">
        <v>1288</v>
      </c>
      <c r="L1865" s="33" t="s">
        <v>44</v>
      </c>
      <c r="M1865" s="31" t="s">
        <v>86</v>
      </c>
      <c r="N1865" s="31" t="s">
        <v>518</v>
      </c>
      <c r="O1865" s="73" t="s">
        <v>481</v>
      </c>
      <c r="P1865" s="33" t="s">
        <v>985</v>
      </c>
      <c r="Q1865" s="31" t="s">
        <v>1214</v>
      </c>
      <c r="R1865" s="48">
        <v>130</v>
      </c>
      <c r="S1865" s="48">
        <v>86.61</v>
      </c>
      <c r="T1865" s="49">
        <f>R1865*S1865</f>
        <v>11259.3</v>
      </c>
      <c r="U1865" s="49">
        <f>T1865*1.12</f>
        <v>12610.416000000001</v>
      </c>
      <c r="V1865" s="70"/>
      <c r="W1865" s="33">
        <v>2016</v>
      </c>
      <c r="X1865" s="31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</row>
    <row r="1866" spans="1:102" ht="50.1" customHeight="1">
      <c r="A1866" s="30" t="s">
        <v>4748</v>
      </c>
      <c r="B1866" s="31" t="s">
        <v>35</v>
      </c>
      <c r="C1866" s="32" t="s">
        <v>4749</v>
      </c>
      <c r="D1866" s="32" t="s">
        <v>4661</v>
      </c>
      <c r="E1866" s="32" t="s">
        <v>4750</v>
      </c>
      <c r="F1866" s="32" t="s">
        <v>4751</v>
      </c>
      <c r="G1866" s="33" t="s">
        <v>119</v>
      </c>
      <c r="H1866" s="34">
        <v>0</v>
      </c>
      <c r="I1866" s="33" t="s">
        <v>41</v>
      </c>
      <c r="J1866" s="33" t="s">
        <v>42</v>
      </c>
      <c r="K1866" s="33" t="s">
        <v>222</v>
      </c>
      <c r="L1866" s="33" t="s">
        <v>44</v>
      </c>
      <c r="M1866" s="33" t="s">
        <v>86</v>
      </c>
      <c r="N1866" s="33" t="s">
        <v>343</v>
      </c>
      <c r="O1866" s="33" t="s">
        <v>58</v>
      </c>
      <c r="P1866" s="33" t="s">
        <v>985</v>
      </c>
      <c r="Q1866" s="33" t="s">
        <v>1214</v>
      </c>
      <c r="R1866" s="35">
        <v>100</v>
      </c>
      <c r="S1866" s="35">
        <v>126.79</v>
      </c>
      <c r="T1866" s="36">
        <v>0</v>
      </c>
      <c r="U1866" s="37">
        <f t="shared" si="94"/>
        <v>0</v>
      </c>
      <c r="V1866" s="38" t="s">
        <v>50</v>
      </c>
      <c r="W1866" s="33">
        <v>2016</v>
      </c>
      <c r="X1866" s="39">
        <v>11</v>
      </c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</row>
    <row r="1867" spans="1:102" s="162" customFormat="1" ht="50.1" customHeight="1">
      <c r="A1867" s="46" t="s">
        <v>4752</v>
      </c>
      <c r="B1867" s="31" t="s">
        <v>35</v>
      </c>
      <c r="C1867" s="47" t="s">
        <v>4749</v>
      </c>
      <c r="D1867" s="47" t="s">
        <v>4661</v>
      </c>
      <c r="E1867" s="47" t="s">
        <v>4750</v>
      </c>
      <c r="F1867" s="47" t="s">
        <v>4751</v>
      </c>
      <c r="G1867" s="31" t="s">
        <v>119</v>
      </c>
      <c r="H1867" s="31">
        <v>0</v>
      </c>
      <c r="I1867" s="33">
        <v>590000000</v>
      </c>
      <c r="J1867" s="33" t="s">
        <v>42</v>
      </c>
      <c r="K1867" s="31" t="s">
        <v>1288</v>
      </c>
      <c r="L1867" s="33" t="s">
        <v>44</v>
      </c>
      <c r="M1867" s="31" t="s">
        <v>86</v>
      </c>
      <c r="N1867" s="164" t="s">
        <v>518</v>
      </c>
      <c r="O1867" s="73" t="s">
        <v>481</v>
      </c>
      <c r="P1867" s="33" t="s">
        <v>985</v>
      </c>
      <c r="Q1867" s="31" t="s">
        <v>1214</v>
      </c>
      <c r="R1867" s="48">
        <v>100</v>
      </c>
      <c r="S1867" s="48">
        <v>126.79</v>
      </c>
      <c r="T1867" s="49">
        <f>R1867*S1867</f>
        <v>12679</v>
      </c>
      <c r="U1867" s="49">
        <f>T1867*1.12</f>
        <v>14200.480000000001</v>
      </c>
      <c r="V1867" s="70"/>
      <c r="W1867" s="33">
        <v>2016</v>
      </c>
      <c r="X1867" s="31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</row>
    <row r="1868" spans="1:102" ht="50.1" customHeight="1">
      <c r="A1868" s="30" t="s">
        <v>4753</v>
      </c>
      <c r="B1868" s="31" t="s">
        <v>35</v>
      </c>
      <c r="C1868" s="32" t="s">
        <v>4754</v>
      </c>
      <c r="D1868" s="32" t="s">
        <v>4661</v>
      </c>
      <c r="E1868" s="32" t="s">
        <v>4755</v>
      </c>
      <c r="F1868" s="32" t="s">
        <v>4756</v>
      </c>
      <c r="G1868" s="33" t="s">
        <v>119</v>
      </c>
      <c r="H1868" s="34">
        <v>0</v>
      </c>
      <c r="I1868" s="33" t="s">
        <v>41</v>
      </c>
      <c r="J1868" s="33" t="s">
        <v>42</v>
      </c>
      <c r="K1868" s="33" t="s">
        <v>222</v>
      </c>
      <c r="L1868" s="33" t="s">
        <v>44</v>
      </c>
      <c r="M1868" s="33" t="s">
        <v>86</v>
      </c>
      <c r="N1868" s="33" t="s">
        <v>343</v>
      </c>
      <c r="O1868" s="33" t="s">
        <v>58</v>
      </c>
      <c r="P1868" s="33" t="s">
        <v>985</v>
      </c>
      <c r="Q1868" s="33" t="s">
        <v>1214</v>
      </c>
      <c r="R1868" s="35">
        <v>130</v>
      </c>
      <c r="S1868" s="35">
        <v>729.72</v>
      </c>
      <c r="T1868" s="36">
        <v>0</v>
      </c>
      <c r="U1868" s="37">
        <f t="shared" si="94"/>
        <v>0</v>
      </c>
      <c r="V1868" s="38" t="s">
        <v>50</v>
      </c>
      <c r="W1868" s="33">
        <v>2016</v>
      </c>
      <c r="X1868" s="39">
        <v>11</v>
      </c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</row>
    <row r="1869" spans="1:102" s="162" customFormat="1" ht="50.1" customHeight="1">
      <c r="A1869" s="46" t="s">
        <v>4757</v>
      </c>
      <c r="B1869" s="31" t="s">
        <v>35</v>
      </c>
      <c r="C1869" s="47" t="s">
        <v>4754</v>
      </c>
      <c r="D1869" s="47" t="s">
        <v>4661</v>
      </c>
      <c r="E1869" s="47" t="s">
        <v>4755</v>
      </c>
      <c r="F1869" s="47" t="s">
        <v>4756</v>
      </c>
      <c r="G1869" s="31" t="s">
        <v>119</v>
      </c>
      <c r="H1869" s="31">
        <v>0</v>
      </c>
      <c r="I1869" s="33">
        <v>590000000</v>
      </c>
      <c r="J1869" s="33" t="s">
        <v>42</v>
      </c>
      <c r="K1869" s="31" t="s">
        <v>1288</v>
      </c>
      <c r="L1869" s="33" t="s">
        <v>44</v>
      </c>
      <c r="M1869" s="31" t="s">
        <v>86</v>
      </c>
      <c r="N1869" s="31" t="s">
        <v>518</v>
      </c>
      <c r="O1869" s="73" t="s">
        <v>481</v>
      </c>
      <c r="P1869" s="33" t="s">
        <v>985</v>
      </c>
      <c r="Q1869" s="31" t="s">
        <v>1214</v>
      </c>
      <c r="R1869" s="48">
        <v>130</v>
      </c>
      <c r="S1869" s="48">
        <v>729.72</v>
      </c>
      <c r="T1869" s="49">
        <f>R1869*S1869</f>
        <v>94863.6</v>
      </c>
      <c r="U1869" s="49">
        <f t="shared" si="94"/>
        <v>106247.23200000002</v>
      </c>
      <c r="V1869" s="70"/>
      <c r="W1869" s="33">
        <v>2016</v>
      </c>
      <c r="X1869" s="31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</row>
    <row r="1870" spans="1:102" ht="50.1" customHeight="1">
      <c r="A1870" s="30" t="s">
        <v>4758</v>
      </c>
      <c r="B1870" s="31" t="s">
        <v>35</v>
      </c>
      <c r="C1870" s="32" t="s">
        <v>4759</v>
      </c>
      <c r="D1870" s="32" t="s">
        <v>4760</v>
      </c>
      <c r="E1870" s="32" t="s">
        <v>4761</v>
      </c>
      <c r="F1870" s="32" t="s">
        <v>50</v>
      </c>
      <c r="G1870" s="33" t="s">
        <v>40</v>
      </c>
      <c r="H1870" s="34">
        <v>0</v>
      </c>
      <c r="I1870" s="33" t="s">
        <v>41</v>
      </c>
      <c r="J1870" s="33" t="s">
        <v>42</v>
      </c>
      <c r="K1870" s="33" t="s">
        <v>4762</v>
      </c>
      <c r="L1870" s="33" t="s">
        <v>44</v>
      </c>
      <c r="M1870" s="33" t="s">
        <v>86</v>
      </c>
      <c r="N1870" s="33" t="s">
        <v>152</v>
      </c>
      <c r="O1870" s="33" t="s">
        <v>638</v>
      </c>
      <c r="P1870" s="33" t="s">
        <v>160</v>
      </c>
      <c r="Q1870" s="33" t="s">
        <v>161</v>
      </c>
      <c r="R1870" s="35">
        <v>6</v>
      </c>
      <c r="S1870" s="35">
        <v>192000</v>
      </c>
      <c r="T1870" s="36">
        <f>R1870*S1870</f>
        <v>1152000</v>
      </c>
      <c r="U1870" s="37">
        <f t="shared" si="94"/>
        <v>1290240.0000000002</v>
      </c>
      <c r="V1870" s="38" t="s">
        <v>50</v>
      </c>
      <c r="W1870" s="33">
        <v>2016</v>
      </c>
      <c r="X1870" s="39" t="s">
        <v>50</v>
      </c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</row>
    <row r="1871" spans="1:102" ht="50.1" customHeight="1">
      <c r="A1871" s="30" t="s">
        <v>4763</v>
      </c>
      <c r="B1871" s="31" t="s">
        <v>35</v>
      </c>
      <c r="C1871" s="32" t="s">
        <v>4764</v>
      </c>
      <c r="D1871" s="32" t="s">
        <v>4760</v>
      </c>
      <c r="E1871" s="32" t="s">
        <v>4765</v>
      </c>
      <c r="F1871" s="32" t="s">
        <v>50</v>
      </c>
      <c r="G1871" s="33" t="s">
        <v>40</v>
      </c>
      <c r="H1871" s="34">
        <v>0</v>
      </c>
      <c r="I1871" s="33" t="s">
        <v>41</v>
      </c>
      <c r="J1871" s="33" t="s">
        <v>42</v>
      </c>
      <c r="K1871" s="33" t="s">
        <v>2970</v>
      </c>
      <c r="L1871" s="33" t="s">
        <v>44</v>
      </c>
      <c r="M1871" s="33" t="s">
        <v>86</v>
      </c>
      <c r="N1871" s="33" t="s">
        <v>4766</v>
      </c>
      <c r="O1871" s="33" t="s">
        <v>153</v>
      </c>
      <c r="P1871" s="33" t="s">
        <v>131</v>
      </c>
      <c r="Q1871" s="33" t="s">
        <v>132</v>
      </c>
      <c r="R1871" s="35">
        <v>50</v>
      </c>
      <c r="S1871" s="35">
        <v>535</v>
      </c>
      <c r="T1871" s="36">
        <v>0</v>
      </c>
      <c r="U1871" s="37">
        <f t="shared" si="94"/>
        <v>0</v>
      </c>
      <c r="V1871" s="38" t="s">
        <v>50</v>
      </c>
      <c r="W1871" s="33">
        <v>2016</v>
      </c>
      <c r="X1871" s="39">
        <v>11</v>
      </c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</row>
    <row r="1872" spans="1:102" s="162" customFormat="1" ht="50.1" customHeight="1">
      <c r="A1872" s="46" t="s">
        <v>4767</v>
      </c>
      <c r="B1872" s="31" t="s">
        <v>35</v>
      </c>
      <c r="C1872" s="47" t="s">
        <v>4764</v>
      </c>
      <c r="D1872" s="47" t="s">
        <v>4760</v>
      </c>
      <c r="E1872" s="47" t="s">
        <v>4765</v>
      </c>
      <c r="F1872" s="47"/>
      <c r="G1872" s="33" t="s">
        <v>40</v>
      </c>
      <c r="H1872" s="31">
        <v>0</v>
      </c>
      <c r="I1872" s="33">
        <v>590000000</v>
      </c>
      <c r="J1872" s="33" t="s">
        <v>42</v>
      </c>
      <c r="K1872" s="33" t="s">
        <v>393</v>
      </c>
      <c r="L1872" s="33" t="s">
        <v>44</v>
      </c>
      <c r="M1872" s="33" t="s">
        <v>86</v>
      </c>
      <c r="N1872" s="60" t="s">
        <v>4766</v>
      </c>
      <c r="O1872" s="60" t="s">
        <v>164</v>
      </c>
      <c r="P1872" s="107" t="s">
        <v>131</v>
      </c>
      <c r="Q1872" s="107" t="s">
        <v>132</v>
      </c>
      <c r="R1872" s="61">
        <v>50</v>
      </c>
      <c r="S1872" s="68">
        <v>535</v>
      </c>
      <c r="T1872" s="49">
        <f>R1872*S1872</f>
        <v>26750</v>
      </c>
      <c r="U1872" s="49">
        <f>T1872*1.12</f>
        <v>29960.000000000004</v>
      </c>
      <c r="V1872" s="31"/>
      <c r="W1872" s="33">
        <v>2016</v>
      </c>
      <c r="X1872" s="31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</row>
    <row r="1873" spans="1:102" ht="50.1" customHeight="1">
      <c r="A1873" s="30" t="s">
        <v>4768</v>
      </c>
      <c r="B1873" s="31" t="s">
        <v>35</v>
      </c>
      <c r="C1873" s="32" t="s">
        <v>4769</v>
      </c>
      <c r="D1873" s="32" t="s">
        <v>4760</v>
      </c>
      <c r="E1873" s="32" t="s">
        <v>4770</v>
      </c>
      <c r="F1873" s="32" t="s">
        <v>50</v>
      </c>
      <c r="G1873" s="33" t="s">
        <v>40</v>
      </c>
      <c r="H1873" s="34">
        <v>0</v>
      </c>
      <c r="I1873" s="33" t="s">
        <v>41</v>
      </c>
      <c r="J1873" s="33" t="s">
        <v>42</v>
      </c>
      <c r="K1873" s="33" t="s">
        <v>2970</v>
      </c>
      <c r="L1873" s="33" t="s">
        <v>44</v>
      </c>
      <c r="M1873" s="33" t="s">
        <v>86</v>
      </c>
      <c r="N1873" s="33" t="s">
        <v>4766</v>
      </c>
      <c r="O1873" s="33" t="s">
        <v>153</v>
      </c>
      <c r="P1873" s="33" t="s">
        <v>131</v>
      </c>
      <c r="Q1873" s="33" t="s">
        <v>132</v>
      </c>
      <c r="R1873" s="35">
        <v>60</v>
      </c>
      <c r="S1873" s="35">
        <v>535</v>
      </c>
      <c r="T1873" s="36">
        <v>0</v>
      </c>
      <c r="U1873" s="37">
        <f>T1873*1.12</f>
        <v>0</v>
      </c>
      <c r="V1873" s="38" t="s">
        <v>50</v>
      </c>
      <c r="W1873" s="33">
        <v>2016</v>
      </c>
      <c r="X1873" s="39">
        <v>11</v>
      </c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</row>
    <row r="1874" spans="1:102" s="162" customFormat="1" ht="50.1" customHeight="1">
      <c r="A1874" s="46" t="s">
        <v>4771</v>
      </c>
      <c r="B1874" s="31" t="s">
        <v>35</v>
      </c>
      <c r="C1874" s="47" t="s">
        <v>4769</v>
      </c>
      <c r="D1874" s="47" t="s">
        <v>4760</v>
      </c>
      <c r="E1874" s="47" t="s">
        <v>4770</v>
      </c>
      <c r="F1874" s="47"/>
      <c r="G1874" s="33" t="s">
        <v>40</v>
      </c>
      <c r="H1874" s="31">
        <v>0</v>
      </c>
      <c r="I1874" s="33">
        <v>590000000</v>
      </c>
      <c r="J1874" s="33" t="s">
        <v>42</v>
      </c>
      <c r="K1874" s="33" t="s">
        <v>393</v>
      </c>
      <c r="L1874" s="33" t="s">
        <v>44</v>
      </c>
      <c r="M1874" s="33" t="s">
        <v>86</v>
      </c>
      <c r="N1874" s="60" t="s">
        <v>4766</v>
      </c>
      <c r="O1874" s="60" t="s">
        <v>164</v>
      </c>
      <c r="P1874" s="107" t="s">
        <v>131</v>
      </c>
      <c r="Q1874" s="107" t="s">
        <v>132</v>
      </c>
      <c r="R1874" s="61">
        <v>60</v>
      </c>
      <c r="S1874" s="68">
        <v>535</v>
      </c>
      <c r="T1874" s="49">
        <f>R1874*S1874</f>
        <v>32100</v>
      </c>
      <c r="U1874" s="49">
        <f t="shared" si="94"/>
        <v>35952</v>
      </c>
      <c r="V1874" s="31"/>
      <c r="W1874" s="33">
        <v>2016</v>
      </c>
      <c r="X1874" s="31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</row>
    <row r="1875" spans="1:102" ht="50.1" customHeight="1">
      <c r="A1875" s="30" t="s">
        <v>4772</v>
      </c>
      <c r="B1875" s="31" t="s">
        <v>35</v>
      </c>
      <c r="C1875" s="32" t="s">
        <v>4773</v>
      </c>
      <c r="D1875" s="32" t="s">
        <v>4760</v>
      </c>
      <c r="E1875" s="32" t="s">
        <v>4774</v>
      </c>
      <c r="F1875" s="32" t="s">
        <v>4775</v>
      </c>
      <c r="G1875" s="33" t="s">
        <v>40</v>
      </c>
      <c r="H1875" s="34">
        <v>0</v>
      </c>
      <c r="I1875" s="33" t="s">
        <v>41</v>
      </c>
      <c r="J1875" s="33" t="s">
        <v>42</v>
      </c>
      <c r="K1875" s="33" t="s">
        <v>4776</v>
      </c>
      <c r="L1875" s="33" t="s">
        <v>42</v>
      </c>
      <c r="M1875" s="33" t="s">
        <v>86</v>
      </c>
      <c r="N1875" s="33" t="s">
        <v>542</v>
      </c>
      <c r="O1875" s="33" t="s">
        <v>638</v>
      </c>
      <c r="P1875" s="33" t="s">
        <v>160</v>
      </c>
      <c r="Q1875" s="33" t="s">
        <v>161</v>
      </c>
      <c r="R1875" s="35">
        <v>15.12</v>
      </c>
      <c r="S1875" s="35">
        <v>410000</v>
      </c>
      <c r="T1875" s="36">
        <f>R1875*S1875</f>
        <v>6199200</v>
      </c>
      <c r="U1875" s="37">
        <f t="shared" si="94"/>
        <v>6943104.0000000009</v>
      </c>
      <c r="V1875" s="38" t="s">
        <v>50</v>
      </c>
      <c r="W1875" s="33">
        <v>2016</v>
      </c>
      <c r="X1875" s="39" t="s">
        <v>50</v>
      </c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</row>
    <row r="1876" spans="1:102" ht="50.1" customHeight="1">
      <c r="A1876" s="30" t="s">
        <v>4777</v>
      </c>
      <c r="B1876" s="31" t="s">
        <v>35</v>
      </c>
      <c r="C1876" s="32" t="s">
        <v>4778</v>
      </c>
      <c r="D1876" s="32" t="s">
        <v>4760</v>
      </c>
      <c r="E1876" s="32" t="s">
        <v>4779</v>
      </c>
      <c r="F1876" s="32" t="s">
        <v>4780</v>
      </c>
      <c r="G1876" s="33" t="s">
        <v>40</v>
      </c>
      <c r="H1876" s="34">
        <v>0</v>
      </c>
      <c r="I1876" s="33" t="s">
        <v>41</v>
      </c>
      <c r="J1876" s="33" t="s">
        <v>42</v>
      </c>
      <c r="K1876" s="33" t="s">
        <v>4776</v>
      </c>
      <c r="L1876" s="33" t="s">
        <v>42</v>
      </c>
      <c r="M1876" s="33" t="s">
        <v>86</v>
      </c>
      <c r="N1876" s="33" t="s">
        <v>542</v>
      </c>
      <c r="O1876" s="33" t="s">
        <v>144</v>
      </c>
      <c r="P1876" s="33" t="s">
        <v>160</v>
      </c>
      <c r="Q1876" s="33" t="s">
        <v>161</v>
      </c>
      <c r="R1876" s="35">
        <v>1</v>
      </c>
      <c r="S1876" s="35">
        <v>1350000</v>
      </c>
      <c r="T1876" s="36">
        <v>0</v>
      </c>
      <c r="U1876" s="37">
        <v>0</v>
      </c>
      <c r="V1876" s="38" t="s">
        <v>50</v>
      </c>
      <c r="W1876" s="33">
        <v>2016</v>
      </c>
      <c r="X1876" s="34" t="s">
        <v>4781</v>
      </c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</row>
    <row r="1877" spans="1:102" ht="50.1" customHeight="1">
      <c r="A1877" s="30" t="s">
        <v>4782</v>
      </c>
      <c r="B1877" s="31" t="s">
        <v>35</v>
      </c>
      <c r="C1877" s="32" t="s">
        <v>4778</v>
      </c>
      <c r="D1877" s="32" t="s">
        <v>4760</v>
      </c>
      <c r="E1877" s="32" t="s">
        <v>4779</v>
      </c>
      <c r="F1877" s="32" t="s">
        <v>4780</v>
      </c>
      <c r="G1877" s="33" t="s">
        <v>40</v>
      </c>
      <c r="H1877" s="34">
        <v>0</v>
      </c>
      <c r="I1877" s="33" t="s">
        <v>41</v>
      </c>
      <c r="J1877" s="33" t="s">
        <v>42</v>
      </c>
      <c r="K1877" s="33" t="s">
        <v>1512</v>
      </c>
      <c r="L1877" s="33" t="s">
        <v>42</v>
      </c>
      <c r="M1877" s="33" t="s">
        <v>86</v>
      </c>
      <c r="N1877" s="33" t="s">
        <v>542</v>
      </c>
      <c r="O1877" s="33" t="s">
        <v>144</v>
      </c>
      <c r="P1877" s="33" t="s">
        <v>160</v>
      </c>
      <c r="Q1877" s="33" t="s">
        <v>161</v>
      </c>
      <c r="R1877" s="35">
        <v>0.3</v>
      </c>
      <c r="S1877" s="35">
        <v>1780000</v>
      </c>
      <c r="T1877" s="36">
        <f>R1877*S1877</f>
        <v>534000</v>
      </c>
      <c r="U1877" s="37">
        <f>T1877*1.12</f>
        <v>598080</v>
      </c>
      <c r="V1877" s="38" t="s">
        <v>50</v>
      </c>
      <c r="W1877" s="33">
        <v>2016</v>
      </c>
      <c r="X1877" s="39" t="s">
        <v>50</v>
      </c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</row>
    <row r="1878" spans="1:102" ht="50.1" customHeight="1">
      <c r="A1878" s="30" t="s">
        <v>4783</v>
      </c>
      <c r="B1878" s="31" t="s">
        <v>35</v>
      </c>
      <c r="C1878" s="32" t="s">
        <v>4784</v>
      </c>
      <c r="D1878" s="32" t="s">
        <v>4760</v>
      </c>
      <c r="E1878" s="32" t="s">
        <v>4785</v>
      </c>
      <c r="F1878" s="32" t="s">
        <v>4786</v>
      </c>
      <c r="G1878" s="33" t="s">
        <v>40</v>
      </c>
      <c r="H1878" s="34">
        <v>0</v>
      </c>
      <c r="I1878" s="33" t="s">
        <v>41</v>
      </c>
      <c r="J1878" s="33" t="s">
        <v>42</v>
      </c>
      <c r="K1878" s="33" t="s">
        <v>4776</v>
      </c>
      <c r="L1878" s="33" t="s">
        <v>42</v>
      </c>
      <c r="M1878" s="33" t="s">
        <v>86</v>
      </c>
      <c r="N1878" s="33" t="s">
        <v>542</v>
      </c>
      <c r="O1878" s="33" t="s">
        <v>144</v>
      </c>
      <c r="P1878" s="33" t="s">
        <v>131</v>
      </c>
      <c r="Q1878" s="33" t="s">
        <v>132</v>
      </c>
      <c r="R1878" s="35">
        <v>1000</v>
      </c>
      <c r="S1878" s="35">
        <v>700</v>
      </c>
      <c r="T1878" s="36">
        <f>R1878*S1878</f>
        <v>700000</v>
      </c>
      <c r="U1878" s="37">
        <f>T1878*1.12</f>
        <v>784000.00000000012</v>
      </c>
      <c r="V1878" s="38" t="s">
        <v>50</v>
      </c>
      <c r="W1878" s="33">
        <v>2016</v>
      </c>
      <c r="X1878" s="39" t="s">
        <v>50</v>
      </c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</row>
    <row r="1879" spans="1:102" ht="50.1" customHeight="1">
      <c r="A1879" s="30" t="s">
        <v>4787</v>
      </c>
      <c r="B1879" s="31" t="s">
        <v>35</v>
      </c>
      <c r="C1879" s="32" t="s">
        <v>4788</v>
      </c>
      <c r="D1879" s="32" t="s">
        <v>4760</v>
      </c>
      <c r="E1879" s="32" t="s">
        <v>4789</v>
      </c>
      <c r="F1879" s="32" t="s">
        <v>4790</v>
      </c>
      <c r="G1879" s="33" t="s">
        <v>40</v>
      </c>
      <c r="H1879" s="34">
        <v>0</v>
      </c>
      <c r="I1879" s="33" t="s">
        <v>41</v>
      </c>
      <c r="J1879" s="33" t="s">
        <v>42</v>
      </c>
      <c r="K1879" s="33" t="s">
        <v>4776</v>
      </c>
      <c r="L1879" s="33" t="s">
        <v>42</v>
      </c>
      <c r="M1879" s="33" t="s">
        <v>86</v>
      </c>
      <c r="N1879" s="33" t="s">
        <v>542</v>
      </c>
      <c r="O1879" s="33" t="s">
        <v>144</v>
      </c>
      <c r="P1879" s="33" t="s">
        <v>131</v>
      </c>
      <c r="Q1879" s="33" t="s">
        <v>132</v>
      </c>
      <c r="R1879" s="35">
        <v>1000</v>
      </c>
      <c r="S1879" s="35">
        <v>1100</v>
      </c>
      <c r="T1879" s="36">
        <v>0</v>
      </c>
      <c r="U1879" s="37">
        <v>0</v>
      </c>
      <c r="V1879" s="38" t="s">
        <v>50</v>
      </c>
      <c r="W1879" s="33">
        <v>2016</v>
      </c>
      <c r="X1879" s="34" t="s">
        <v>4791</v>
      </c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</row>
    <row r="1880" spans="1:102" ht="50.1" customHeight="1">
      <c r="A1880" s="30" t="s">
        <v>4792</v>
      </c>
      <c r="B1880" s="31" t="s">
        <v>35</v>
      </c>
      <c r="C1880" s="32" t="s">
        <v>4788</v>
      </c>
      <c r="D1880" s="32" t="s">
        <v>4760</v>
      </c>
      <c r="E1880" s="32" t="s">
        <v>4789</v>
      </c>
      <c r="F1880" s="32" t="s">
        <v>4790</v>
      </c>
      <c r="G1880" s="33" t="s">
        <v>40</v>
      </c>
      <c r="H1880" s="34">
        <v>0</v>
      </c>
      <c r="I1880" s="33" t="s">
        <v>41</v>
      </c>
      <c r="J1880" s="33" t="s">
        <v>42</v>
      </c>
      <c r="K1880" s="33" t="s">
        <v>1512</v>
      </c>
      <c r="L1880" s="33" t="s">
        <v>42</v>
      </c>
      <c r="M1880" s="33" t="s">
        <v>86</v>
      </c>
      <c r="N1880" s="33" t="s">
        <v>542</v>
      </c>
      <c r="O1880" s="33" t="s">
        <v>144</v>
      </c>
      <c r="P1880" s="33" t="s">
        <v>131</v>
      </c>
      <c r="Q1880" s="33" t="s">
        <v>132</v>
      </c>
      <c r="R1880" s="35">
        <v>300</v>
      </c>
      <c r="S1880" s="35">
        <v>1440</v>
      </c>
      <c r="T1880" s="36">
        <f t="shared" ref="T1880:T1885" si="95">R1880*S1880</f>
        <v>432000</v>
      </c>
      <c r="U1880" s="37">
        <f t="shared" ref="U1880:U1885" si="96">T1880*1.12</f>
        <v>483840.00000000006</v>
      </c>
      <c r="V1880" s="38" t="s">
        <v>50</v>
      </c>
      <c r="W1880" s="33">
        <v>2016</v>
      </c>
      <c r="X1880" s="39" t="s">
        <v>50</v>
      </c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</row>
    <row r="1881" spans="1:102" ht="50.1" customHeight="1">
      <c r="A1881" s="30" t="s">
        <v>4793</v>
      </c>
      <c r="B1881" s="31" t="s">
        <v>35</v>
      </c>
      <c r="C1881" s="32" t="s">
        <v>4794</v>
      </c>
      <c r="D1881" s="32" t="s">
        <v>4795</v>
      </c>
      <c r="E1881" s="32" t="s">
        <v>4796</v>
      </c>
      <c r="F1881" s="32" t="s">
        <v>4797</v>
      </c>
      <c r="G1881" s="33" t="s">
        <v>40</v>
      </c>
      <c r="H1881" s="34">
        <v>0</v>
      </c>
      <c r="I1881" s="33" t="s">
        <v>41</v>
      </c>
      <c r="J1881" s="33" t="s">
        <v>42</v>
      </c>
      <c r="K1881" s="33" t="s">
        <v>130</v>
      </c>
      <c r="L1881" s="33" t="s">
        <v>44</v>
      </c>
      <c r="M1881" s="33" t="s">
        <v>45</v>
      </c>
      <c r="N1881" s="33" t="s">
        <v>121</v>
      </c>
      <c r="O1881" s="33" t="s">
        <v>47</v>
      </c>
      <c r="P1881" s="33" t="s">
        <v>48</v>
      </c>
      <c r="Q1881" s="33" t="s">
        <v>49</v>
      </c>
      <c r="R1881" s="35">
        <v>24</v>
      </c>
      <c r="S1881" s="35">
        <v>4910.71</v>
      </c>
      <c r="T1881" s="36">
        <f t="shared" si="95"/>
        <v>117857.04000000001</v>
      </c>
      <c r="U1881" s="37">
        <f t="shared" si="96"/>
        <v>131999.88480000003</v>
      </c>
      <c r="V1881" s="38" t="s">
        <v>50</v>
      </c>
      <c r="W1881" s="33">
        <v>2016</v>
      </c>
      <c r="X1881" s="39" t="s">
        <v>50</v>
      </c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</row>
    <row r="1882" spans="1:102" ht="50.1" customHeight="1">
      <c r="A1882" s="30" t="s">
        <v>4798</v>
      </c>
      <c r="B1882" s="31" t="s">
        <v>35</v>
      </c>
      <c r="C1882" s="32" t="s">
        <v>4799</v>
      </c>
      <c r="D1882" s="32" t="s">
        <v>4800</v>
      </c>
      <c r="E1882" s="32" t="s">
        <v>4801</v>
      </c>
      <c r="F1882" s="32" t="s">
        <v>92</v>
      </c>
      <c r="G1882" s="33" t="s">
        <v>40</v>
      </c>
      <c r="H1882" s="34">
        <v>0</v>
      </c>
      <c r="I1882" s="33" t="s">
        <v>41</v>
      </c>
      <c r="J1882" s="33" t="s">
        <v>42</v>
      </c>
      <c r="K1882" s="33" t="s">
        <v>3718</v>
      </c>
      <c r="L1882" s="33" t="s">
        <v>85</v>
      </c>
      <c r="M1882" s="33" t="s">
        <v>86</v>
      </c>
      <c r="N1882" s="33" t="s">
        <v>87</v>
      </c>
      <c r="O1882" s="33" t="s">
        <v>88</v>
      </c>
      <c r="P1882" s="33" t="s">
        <v>265</v>
      </c>
      <c r="Q1882" s="33" t="s">
        <v>266</v>
      </c>
      <c r="R1882" s="35">
        <v>6</v>
      </c>
      <c r="S1882" s="35">
        <v>6500</v>
      </c>
      <c r="T1882" s="36">
        <f t="shared" si="95"/>
        <v>39000</v>
      </c>
      <c r="U1882" s="37">
        <f t="shared" si="96"/>
        <v>43680.000000000007</v>
      </c>
      <c r="V1882" s="38" t="s">
        <v>50</v>
      </c>
      <c r="W1882" s="33">
        <v>2016</v>
      </c>
      <c r="X1882" s="39" t="s">
        <v>50</v>
      </c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</row>
    <row r="1883" spans="1:102" ht="50.1" customHeight="1">
      <c r="A1883" s="30" t="s">
        <v>4802</v>
      </c>
      <c r="B1883" s="31" t="s">
        <v>35</v>
      </c>
      <c r="C1883" s="32" t="s">
        <v>4803</v>
      </c>
      <c r="D1883" s="32" t="s">
        <v>4800</v>
      </c>
      <c r="E1883" s="32" t="s">
        <v>4804</v>
      </c>
      <c r="F1883" s="32" t="s">
        <v>927</v>
      </c>
      <c r="G1883" s="33" t="s">
        <v>40</v>
      </c>
      <c r="H1883" s="34">
        <v>0</v>
      </c>
      <c r="I1883" s="33" t="s">
        <v>41</v>
      </c>
      <c r="J1883" s="33" t="s">
        <v>42</v>
      </c>
      <c r="K1883" s="33" t="s">
        <v>3718</v>
      </c>
      <c r="L1883" s="33" t="s">
        <v>85</v>
      </c>
      <c r="M1883" s="33" t="s">
        <v>86</v>
      </c>
      <c r="N1883" s="33" t="s">
        <v>87</v>
      </c>
      <c r="O1883" s="33" t="s">
        <v>88</v>
      </c>
      <c r="P1883" s="33" t="s">
        <v>48</v>
      </c>
      <c r="Q1883" s="33" t="s">
        <v>49</v>
      </c>
      <c r="R1883" s="35">
        <v>6</v>
      </c>
      <c r="S1883" s="35">
        <v>4000</v>
      </c>
      <c r="T1883" s="36">
        <f t="shared" si="95"/>
        <v>24000</v>
      </c>
      <c r="U1883" s="37">
        <f t="shared" si="96"/>
        <v>26880.000000000004</v>
      </c>
      <c r="V1883" s="38" t="s">
        <v>50</v>
      </c>
      <c r="W1883" s="33">
        <v>2016</v>
      </c>
      <c r="X1883" s="39" t="s">
        <v>50</v>
      </c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</row>
    <row r="1884" spans="1:102" ht="50.1" customHeight="1">
      <c r="A1884" s="30" t="s">
        <v>4805</v>
      </c>
      <c r="B1884" s="31" t="s">
        <v>35</v>
      </c>
      <c r="C1884" s="32" t="s">
        <v>4806</v>
      </c>
      <c r="D1884" s="32" t="s">
        <v>4800</v>
      </c>
      <c r="E1884" s="32" t="s">
        <v>4807</v>
      </c>
      <c r="F1884" s="32" t="s">
        <v>92</v>
      </c>
      <c r="G1884" s="33" t="s">
        <v>40</v>
      </c>
      <c r="H1884" s="34">
        <v>0</v>
      </c>
      <c r="I1884" s="33" t="s">
        <v>41</v>
      </c>
      <c r="J1884" s="33" t="s">
        <v>42</v>
      </c>
      <c r="K1884" s="33" t="s">
        <v>3718</v>
      </c>
      <c r="L1884" s="33" t="s">
        <v>85</v>
      </c>
      <c r="M1884" s="33" t="s">
        <v>86</v>
      </c>
      <c r="N1884" s="33" t="s">
        <v>87</v>
      </c>
      <c r="O1884" s="33" t="s">
        <v>88</v>
      </c>
      <c r="P1884" s="33" t="s">
        <v>48</v>
      </c>
      <c r="Q1884" s="33" t="s">
        <v>49</v>
      </c>
      <c r="R1884" s="35">
        <v>10</v>
      </c>
      <c r="S1884" s="35">
        <v>500</v>
      </c>
      <c r="T1884" s="36">
        <f t="shared" si="95"/>
        <v>5000</v>
      </c>
      <c r="U1884" s="37">
        <f t="shared" si="96"/>
        <v>5600.0000000000009</v>
      </c>
      <c r="V1884" s="38" t="s">
        <v>50</v>
      </c>
      <c r="W1884" s="33">
        <v>2016</v>
      </c>
      <c r="X1884" s="39" t="s">
        <v>50</v>
      </c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</row>
    <row r="1885" spans="1:102" ht="50.1" customHeight="1">
      <c r="A1885" s="30" t="s">
        <v>4808</v>
      </c>
      <c r="B1885" s="31" t="s">
        <v>35</v>
      </c>
      <c r="C1885" s="32" t="s">
        <v>4809</v>
      </c>
      <c r="D1885" s="32" t="s">
        <v>4800</v>
      </c>
      <c r="E1885" s="32" t="s">
        <v>4810</v>
      </c>
      <c r="F1885" s="32" t="s">
        <v>927</v>
      </c>
      <c r="G1885" s="33" t="s">
        <v>40</v>
      </c>
      <c r="H1885" s="34">
        <v>0</v>
      </c>
      <c r="I1885" s="33" t="s">
        <v>41</v>
      </c>
      <c r="J1885" s="33" t="s">
        <v>42</v>
      </c>
      <c r="K1885" s="33" t="s">
        <v>3718</v>
      </c>
      <c r="L1885" s="33" t="s">
        <v>85</v>
      </c>
      <c r="M1885" s="33" t="s">
        <v>86</v>
      </c>
      <c r="N1885" s="33" t="s">
        <v>87</v>
      </c>
      <c r="O1885" s="33" t="s">
        <v>88</v>
      </c>
      <c r="P1885" s="33" t="s">
        <v>48</v>
      </c>
      <c r="Q1885" s="33" t="s">
        <v>49</v>
      </c>
      <c r="R1885" s="35">
        <v>10</v>
      </c>
      <c r="S1885" s="35">
        <v>2500</v>
      </c>
      <c r="T1885" s="36">
        <f t="shared" si="95"/>
        <v>25000</v>
      </c>
      <c r="U1885" s="37">
        <f t="shared" si="96"/>
        <v>28000.000000000004</v>
      </c>
      <c r="V1885" s="38" t="s">
        <v>50</v>
      </c>
      <c r="W1885" s="33">
        <v>2016</v>
      </c>
      <c r="X1885" s="39" t="s">
        <v>50</v>
      </c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</row>
    <row r="1886" spans="1:102" ht="50.1" customHeight="1">
      <c r="A1886" s="30" t="s">
        <v>4811</v>
      </c>
      <c r="B1886" s="31" t="s">
        <v>35</v>
      </c>
      <c r="C1886" s="32" t="s">
        <v>4812</v>
      </c>
      <c r="D1886" s="32" t="s">
        <v>4813</v>
      </c>
      <c r="E1886" s="32" t="s">
        <v>4814</v>
      </c>
      <c r="F1886" s="32" t="s">
        <v>4815</v>
      </c>
      <c r="G1886" s="33" t="s">
        <v>40</v>
      </c>
      <c r="H1886" s="34">
        <v>0</v>
      </c>
      <c r="I1886" s="33" t="s">
        <v>41</v>
      </c>
      <c r="J1886" s="33" t="s">
        <v>42</v>
      </c>
      <c r="K1886" s="33" t="s">
        <v>493</v>
      </c>
      <c r="L1886" s="33" t="s">
        <v>44</v>
      </c>
      <c r="M1886" s="33" t="s">
        <v>45</v>
      </c>
      <c r="N1886" s="33" t="s">
        <v>436</v>
      </c>
      <c r="O1886" s="33" t="s">
        <v>47</v>
      </c>
      <c r="P1886" s="33" t="s">
        <v>131</v>
      </c>
      <c r="Q1886" s="33" t="s">
        <v>132</v>
      </c>
      <c r="R1886" s="35">
        <v>5000</v>
      </c>
      <c r="S1886" s="35">
        <v>125</v>
      </c>
      <c r="T1886" s="36">
        <v>0</v>
      </c>
      <c r="U1886" s="37">
        <v>0</v>
      </c>
      <c r="V1886" s="38" t="s">
        <v>50</v>
      </c>
      <c r="W1886" s="33">
        <v>2016</v>
      </c>
      <c r="X1886" s="34" t="s">
        <v>4816</v>
      </c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</row>
    <row r="1887" spans="1:102" ht="50.1" customHeight="1">
      <c r="A1887" s="30" t="s">
        <v>4817</v>
      </c>
      <c r="B1887" s="31" t="s">
        <v>35</v>
      </c>
      <c r="C1887" s="32" t="s">
        <v>4812</v>
      </c>
      <c r="D1887" s="32" t="s">
        <v>4813</v>
      </c>
      <c r="E1887" s="32" t="s">
        <v>4814</v>
      </c>
      <c r="F1887" s="32" t="s">
        <v>4815</v>
      </c>
      <c r="G1887" s="33" t="s">
        <v>101</v>
      </c>
      <c r="H1887" s="34">
        <v>10</v>
      </c>
      <c r="I1887" s="33" t="s">
        <v>41</v>
      </c>
      <c r="J1887" s="33" t="s">
        <v>42</v>
      </c>
      <c r="K1887" s="33" t="s">
        <v>493</v>
      </c>
      <c r="L1887" s="33" t="s">
        <v>44</v>
      </c>
      <c r="M1887" s="33" t="s">
        <v>86</v>
      </c>
      <c r="N1887" s="33" t="s">
        <v>4818</v>
      </c>
      <c r="O1887" s="33" t="s">
        <v>638</v>
      </c>
      <c r="P1887" s="33" t="s">
        <v>131</v>
      </c>
      <c r="Q1887" s="33" t="s">
        <v>132</v>
      </c>
      <c r="R1887" s="35">
        <v>5000</v>
      </c>
      <c r="S1887" s="35">
        <v>116.08</v>
      </c>
      <c r="T1887" s="36">
        <f>R1887*S1887</f>
        <v>580400</v>
      </c>
      <c r="U1887" s="37">
        <f>T1887*1.12</f>
        <v>650048.00000000012</v>
      </c>
      <c r="V1887" s="38" t="s">
        <v>124</v>
      </c>
      <c r="W1887" s="33">
        <v>2016</v>
      </c>
      <c r="X1887" s="39" t="s">
        <v>50</v>
      </c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</row>
    <row r="1888" spans="1:102" ht="50.1" customHeight="1">
      <c r="A1888" s="30" t="s">
        <v>4819</v>
      </c>
      <c r="B1888" s="31" t="s">
        <v>35</v>
      </c>
      <c r="C1888" s="32" t="s">
        <v>4820</v>
      </c>
      <c r="D1888" s="32" t="s">
        <v>4821</v>
      </c>
      <c r="E1888" s="32" t="s">
        <v>4822</v>
      </c>
      <c r="F1888" s="32" t="s">
        <v>4823</v>
      </c>
      <c r="G1888" s="33" t="s">
        <v>101</v>
      </c>
      <c r="H1888" s="34">
        <v>10</v>
      </c>
      <c r="I1888" s="33" t="s">
        <v>41</v>
      </c>
      <c r="J1888" s="33" t="s">
        <v>42</v>
      </c>
      <c r="K1888" s="33" t="s">
        <v>198</v>
      </c>
      <c r="L1888" s="33" t="s">
        <v>44</v>
      </c>
      <c r="M1888" s="33" t="s">
        <v>86</v>
      </c>
      <c r="N1888" s="33" t="s">
        <v>199</v>
      </c>
      <c r="O1888" s="33" t="s">
        <v>200</v>
      </c>
      <c r="P1888" s="33" t="s">
        <v>48</v>
      </c>
      <c r="Q1888" s="33" t="s">
        <v>49</v>
      </c>
      <c r="R1888" s="35">
        <v>425</v>
      </c>
      <c r="S1888" s="35">
        <v>170</v>
      </c>
      <c r="T1888" s="36">
        <v>0</v>
      </c>
      <c r="U1888" s="37">
        <f>T1888*1.12</f>
        <v>0</v>
      </c>
      <c r="V1888" s="38"/>
      <c r="W1888" s="33">
        <v>2016</v>
      </c>
      <c r="X1888" s="39">
        <v>11</v>
      </c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</row>
    <row r="1889" spans="1:102" s="162" customFormat="1" ht="50.1" customHeight="1">
      <c r="A1889" s="46" t="s">
        <v>4824</v>
      </c>
      <c r="B1889" s="31" t="s">
        <v>35</v>
      </c>
      <c r="C1889" s="47" t="s">
        <v>4820</v>
      </c>
      <c r="D1889" s="47" t="s">
        <v>4821</v>
      </c>
      <c r="E1889" s="47" t="s">
        <v>4822</v>
      </c>
      <c r="F1889" s="47" t="s">
        <v>4823</v>
      </c>
      <c r="G1889" s="31" t="s">
        <v>101</v>
      </c>
      <c r="H1889" s="31">
        <v>10</v>
      </c>
      <c r="I1889" s="33">
        <v>590000000</v>
      </c>
      <c r="J1889" s="33" t="s">
        <v>42</v>
      </c>
      <c r="K1889" s="31" t="s">
        <v>202</v>
      </c>
      <c r="L1889" s="33" t="s">
        <v>44</v>
      </c>
      <c r="M1889" s="31" t="s">
        <v>86</v>
      </c>
      <c r="N1889" s="31" t="s">
        <v>46</v>
      </c>
      <c r="O1889" s="60" t="s">
        <v>164</v>
      </c>
      <c r="P1889" s="33" t="s">
        <v>48</v>
      </c>
      <c r="Q1889" s="31" t="s">
        <v>49</v>
      </c>
      <c r="R1889" s="48">
        <v>425</v>
      </c>
      <c r="S1889" s="48">
        <v>170</v>
      </c>
      <c r="T1889" s="49">
        <f>R1889*S1889</f>
        <v>72250</v>
      </c>
      <c r="U1889" s="49">
        <f>T1889*1.12</f>
        <v>80920.000000000015</v>
      </c>
      <c r="V1889" s="70"/>
      <c r="W1889" s="33">
        <v>2016</v>
      </c>
      <c r="X1889" s="31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</row>
    <row r="1890" spans="1:102" ht="50.1" customHeight="1">
      <c r="A1890" s="30" t="s">
        <v>4825</v>
      </c>
      <c r="B1890" s="31" t="s">
        <v>35</v>
      </c>
      <c r="C1890" s="32" t="s">
        <v>4820</v>
      </c>
      <c r="D1890" s="32" t="s">
        <v>4821</v>
      </c>
      <c r="E1890" s="32" t="s">
        <v>4822</v>
      </c>
      <c r="F1890" s="32" t="s">
        <v>4826</v>
      </c>
      <c r="G1890" s="33" t="s">
        <v>101</v>
      </c>
      <c r="H1890" s="34">
        <v>10</v>
      </c>
      <c r="I1890" s="33" t="s">
        <v>41</v>
      </c>
      <c r="J1890" s="33" t="s">
        <v>42</v>
      </c>
      <c r="K1890" s="33" t="s">
        <v>198</v>
      </c>
      <c r="L1890" s="33" t="s">
        <v>44</v>
      </c>
      <c r="M1890" s="33" t="s">
        <v>86</v>
      </c>
      <c r="N1890" s="33" t="s">
        <v>199</v>
      </c>
      <c r="O1890" s="33" t="s">
        <v>200</v>
      </c>
      <c r="P1890" s="33" t="s">
        <v>48</v>
      </c>
      <c r="Q1890" s="33" t="s">
        <v>49</v>
      </c>
      <c r="R1890" s="35">
        <v>452</v>
      </c>
      <c r="S1890" s="35">
        <v>90</v>
      </c>
      <c r="T1890" s="36">
        <v>0</v>
      </c>
      <c r="U1890" s="37">
        <f t="shared" ref="U1890:U1908" si="97">T1890*1.12</f>
        <v>0</v>
      </c>
      <c r="V1890" s="38"/>
      <c r="W1890" s="33">
        <v>2016</v>
      </c>
      <c r="X1890" s="39">
        <v>11</v>
      </c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</row>
    <row r="1891" spans="1:102" s="162" customFormat="1" ht="50.1" customHeight="1">
      <c r="A1891" s="46" t="s">
        <v>4827</v>
      </c>
      <c r="B1891" s="31" t="s">
        <v>35</v>
      </c>
      <c r="C1891" s="47" t="s">
        <v>4820</v>
      </c>
      <c r="D1891" s="47" t="s">
        <v>4821</v>
      </c>
      <c r="E1891" s="47" t="s">
        <v>4822</v>
      </c>
      <c r="F1891" s="47" t="s">
        <v>4826</v>
      </c>
      <c r="G1891" s="31" t="s">
        <v>101</v>
      </c>
      <c r="H1891" s="31">
        <v>10</v>
      </c>
      <c r="I1891" s="33">
        <v>590000000</v>
      </c>
      <c r="J1891" s="33" t="s">
        <v>42</v>
      </c>
      <c r="K1891" s="31" t="s">
        <v>202</v>
      </c>
      <c r="L1891" s="33" t="s">
        <v>44</v>
      </c>
      <c r="M1891" s="31" t="s">
        <v>86</v>
      </c>
      <c r="N1891" s="31" t="s">
        <v>46</v>
      </c>
      <c r="O1891" s="60" t="s">
        <v>164</v>
      </c>
      <c r="P1891" s="33" t="s">
        <v>48</v>
      </c>
      <c r="Q1891" s="31" t="s">
        <v>49</v>
      </c>
      <c r="R1891" s="48">
        <v>452</v>
      </c>
      <c r="S1891" s="48">
        <v>90</v>
      </c>
      <c r="T1891" s="49">
        <f>R1891*S1891</f>
        <v>40680</v>
      </c>
      <c r="U1891" s="49">
        <f>T1891*1.12</f>
        <v>45561.600000000006</v>
      </c>
      <c r="V1891" s="70"/>
      <c r="W1891" s="33">
        <v>2016</v>
      </c>
      <c r="X1891" s="31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</row>
    <row r="1892" spans="1:102" ht="50.1" customHeight="1">
      <c r="A1892" s="30" t="s">
        <v>4828</v>
      </c>
      <c r="B1892" s="31" t="s">
        <v>35</v>
      </c>
      <c r="C1892" s="32" t="s">
        <v>4820</v>
      </c>
      <c r="D1892" s="32" t="s">
        <v>4821</v>
      </c>
      <c r="E1892" s="32" t="s">
        <v>4822</v>
      </c>
      <c r="F1892" s="32" t="s">
        <v>4829</v>
      </c>
      <c r="G1892" s="33" t="s">
        <v>101</v>
      </c>
      <c r="H1892" s="34">
        <v>10</v>
      </c>
      <c r="I1892" s="33" t="s">
        <v>41</v>
      </c>
      <c r="J1892" s="33" t="s">
        <v>42</v>
      </c>
      <c r="K1892" s="33" t="s">
        <v>198</v>
      </c>
      <c r="L1892" s="33" t="s">
        <v>44</v>
      </c>
      <c r="M1892" s="33" t="s">
        <v>86</v>
      </c>
      <c r="N1892" s="33" t="s">
        <v>199</v>
      </c>
      <c r="O1892" s="33" t="s">
        <v>200</v>
      </c>
      <c r="P1892" s="33" t="s">
        <v>48</v>
      </c>
      <c r="Q1892" s="33" t="s">
        <v>49</v>
      </c>
      <c r="R1892" s="35">
        <v>96</v>
      </c>
      <c r="S1892" s="35">
        <v>617.5</v>
      </c>
      <c r="T1892" s="36">
        <v>0</v>
      </c>
      <c r="U1892" s="37">
        <f t="shared" si="97"/>
        <v>0</v>
      </c>
      <c r="V1892" s="38"/>
      <c r="W1892" s="33">
        <v>2016</v>
      </c>
      <c r="X1892" s="39">
        <v>11</v>
      </c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</row>
    <row r="1893" spans="1:102" s="162" customFormat="1" ht="50.1" customHeight="1">
      <c r="A1893" s="46" t="s">
        <v>4830</v>
      </c>
      <c r="B1893" s="31" t="s">
        <v>35</v>
      </c>
      <c r="C1893" s="47" t="s">
        <v>4820</v>
      </c>
      <c r="D1893" s="47" t="s">
        <v>4821</v>
      </c>
      <c r="E1893" s="47" t="s">
        <v>4822</v>
      </c>
      <c r="F1893" s="47" t="s">
        <v>4831</v>
      </c>
      <c r="G1893" s="31" t="s">
        <v>101</v>
      </c>
      <c r="H1893" s="31">
        <v>10</v>
      </c>
      <c r="I1893" s="33">
        <v>590000000</v>
      </c>
      <c r="J1893" s="33" t="s">
        <v>42</v>
      </c>
      <c r="K1893" s="31" t="s">
        <v>202</v>
      </c>
      <c r="L1893" s="33" t="s">
        <v>44</v>
      </c>
      <c r="M1893" s="31" t="s">
        <v>86</v>
      </c>
      <c r="N1893" s="31" t="s">
        <v>46</v>
      </c>
      <c r="O1893" s="60" t="s">
        <v>164</v>
      </c>
      <c r="P1893" s="33" t="s">
        <v>48</v>
      </c>
      <c r="Q1893" s="31" t="s">
        <v>49</v>
      </c>
      <c r="R1893" s="48">
        <v>96</v>
      </c>
      <c r="S1893" s="48">
        <v>617.5</v>
      </c>
      <c r="T1893" s="49">
        <f>R1893*S1893</f>
        <v>59280</v>
      </c>
      <c r="U1893" s="49">
        <f>T1893*1.12</f>
        <v>66393.600000000006</v>
      </c>
      <c r="V1893" s="70"/>
      <c r="W1893" s="33">
        <v>2016</v>
      </c>
      <c r="X1893" s="31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</row>
    <row r="1894" spans="1:102" ht="50.1" customHeight="1">
      <c r="A1894" s="30" t="s">
        <v>4832</v>
      </c>
      <c r="B1894" s="31" t="s">
        <v>35</v>
      </c>
      <c r="C1894" s="32" t="s">
        <v>4820</v>
      </c>
      <c r="D1894" s="32" t="s">
        <v>4821</v>
      </c>
      <c r="E1894" s="32" t="s">
        <v>4822</v>
      </c>
      <c r="F1894" s="32" t="s">
        <v>4833</v>
      </c>
      <c r="G1894" s="33" t="s">
        <v>101</v>
      </c>
      <c r="H1894" s="34">
        <v>10</v>
      </c>
      <c r="I1894" s="33" t="s">
        <v>41</v>
      </c>
      <c r="J1894" s="33" t="s">
        <v>42</v>
      </c>
      <c r="K1894" s="33" t="s">
        <v>198</v>
      </c>
      <c r="L1894" s="33" t="s">
        <v>44</v>
      </c>
      <c r="M1894" s="33" t="s">
        <v>86</v>
      </c>
      <c r="N1894" s="33" t="s">
        <v>199</v>
      </c>
      <c r="O1894" s="33" t="s">
        <v>200</v>
      </c>
      <c r="P1894" s="33" t="s">
        <v>48</v>
      </c>
      <c r="Q1894" s="33" t="s">
        <v>49</v>
      </c>
      <c r="R1894" s="35">
        <v>300</v>
      </c>
      <c r="S1894" s="35">
        <v>167</v>
      </c>
      <c r="T1894" s="36">
        <v>0</v>
      </c>
      <c r="U1894" s="37">
        <f t="shared" si="97"/>
        <v>0</v>
      </c>
      <c r="V1894" s="38"/>
      <c r="W1894" s="33">
        <v>2016</v>
      </c>
      <c r="X1894" s="39">
        <v>11</v>
      </c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</row>
    <row r="1895" spans="1:102" s="162" customFormat="1" ht="50.1" customHeight="1">
      <c r="A1895" s="46" t="s">
        <v>4834</v>
      </c>
      <c r="B1895" s="31" t="s">
        <v>35</v>
      </c>
      <c r="C1895" s="47" t="s">
        <v>4820</v>
      </c>
      <c r="D1895" s="47" t="s">
        <v>4821</v>
      </c>
      <c r="E1895" s="47" t="s">
        <v>4822</v>
      </c>
      <c r="F1895" s="47" t="s">
        <v>4833</v>
      </c>
      <c r="G1895" s="31" t="s">
        <v>101</v>
      </c>
      <c r="H1895" s="31">
        <v>10</v>
      </c>
      <c r="I1895" s="33">
        <v>590000000</v>
      </c>
      <c r="J1895" s="33" t="s">
        <v>42</v>
      </c>
      <c r="K1895" s="31" t="s">
        <v>202</v>
      </c>
      <c r="L1895" s="33" t="s">
        <v>44</v>
      </c>
      <c r="M1895" s="31" t="s">
        <v>86</v>
      </c>
      <c r="N1895" s="31" t="s">
        <v>46</v>
      </c>
      <c r="O1895" s="60" t="s">
        <v>164</v>
      </c>
      <c r="P1895" s="33" t="s">
        <v>48</v>
      </c>
      <c r="Q1895" s="31" t="s">
        <v>49</v>
      </c>
      <c r="R1895" s="48">
        <v>300</v>
      </c>
      <c r="S1895" s="48">
        <v>167</v>
      </c>
      <c r="T1895" s="49">
        <f>R1895*S1895</f>
        <v>50100</v>
      </c>
      <c r="U1895" s="49">
        <f>T1895*1.12</f>
        <v>56112.000000000007</v>
      </c>
      <c r="V1895" s="70"/>
      <c r="W1895" s="33">
        <v>2016</v>
      </c>
      <c r="X1895" s="31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</row>
    <row r="1896" spans="1:102" ht="50.1" customHeight="1">
      <c r="A1896" s="30" t="s">
        <v>4835</v>
      </c>
      <c r="B1896" s="31" t="s">
        <v>35</v>
      </c>
      <c r="C1896" s="32" t="s">
        <v>4820</v>
      </c>
      <c r="D1896" s="32" t="s">
        <v>4821</v>
      </c>
      <c r="E1896" s="32" t="s">
        <v>4822</v>
      </c>
      <c r="F1896" s="32" t="s">
        <v>4836</v>
      </c>
      <c r="G1896" s="33" t="s">
        <v>101</v>
      </c>
      <c r="H1896" s="34">
        <v>10</v>
      </c>
      <c r="I1896" s="33" t="s">
        <v>41</v>
      </c>
      <c r="J1896" s="33" t="s">
        <v>42</v>
      </c>
      <c r="K1896" s="33" t="s">
        <v>198</v>
      </c>
      <c r="L1896" s="33" t="s">
        <v>44</v>
      </c>
      <c r="M1896" s="33" t="s">
        <v>86</v>
      </c>
      <c r="N1896" s="33" t="s">
        <v>199</v>
      </c>
      <c r="O1896" s="33" t="s">
        <v>200</v>
      </c>
      <c r="P1896" s="33" t="s">
        <v>48</v>
      </c>
      <c r="Q1896" s="33" t="s">
        <v>49</v>
      </c>
      <c r="R1896" s="35">
        <v>1100</v>
      </c>
      <c r="S1896" s="35">
        <v>280</v>
      </c>
      <c r="T1896" s="36">
        <v>0</v>
      </c>
      <c r="U1896" s="37">
        <f t="shared" si="97"/>
        <v>0</v>
      </c>
      <c r="V1896" s="38"/>
      <c r="W1896" s="33">
        <v>2016</v>
      </c>
      <c r="X1896" s="39">
        <v>11</v>
      </c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</row>
    <row r="1897" spans="1:102" s="162" customFormat="1" ht="50.1" customHeight="1">
      <c r="A1897" s="46" t="s">
        <v>4837</v>
      </c>
      <c r="B1897" s="31" t="s">
        <v>35</v>
      </c>
      <c r="C1897" s="47" t="s">
        <v>4820</v>
      </c>
      <c r="D1897" s="47" t="s">
        <v>4821</v>
      </c>
      <c r="E1897" s="47" t="s">
        <v>4822</v>
      </c>
      <c r="F1897" s="47" t="s">
        <v>4836</v>
      </c>
      <c r="G1897" s="31" t="s">
        <v>101</v>
      </c>
      <c r="H1897" s="31">
        <v>10</v>
      </c>
      <c r="I1897" s="33">
        <v>590000000</v>
      </c>
      <c r="J1897" s="33" t="s">
        <v>42</v>
      </c>
      <c r="K1897" s="31" t="s">
        <v>202</v>
      </c>
      <c r="L1897" s="33" t="s">
        <v>44</v>
      </c>
      <c r="M1897" s="31" t="s">
        <v>86</v>
      </c>
      <c r="N1897" s="31" t="s">
        <v>46</v>
      </c>
      <c r="O1897" s="60" t="s">
        <v>164</v>
      </c>
      <c r="P1897" s="33" t="s">
        <v>48</v>
      </c>
      <c r="Q1897" s="31" t="s">
        <v>49</v>
      </c>
      <c r="R1897" s="48">
        <v>1100</v>
      </c>
      <c r="S1897" s="48">
        <v>280</v>
      </c>
      <c r="T1897" s="49">
        <f>R1897*S1897</f>
        <v>308000</v>
      </c>
      <c r="U1897" s="49">
        <f>T1897*1.12</f>
        <v>344960.00000000006</v>
      </c>
      <c r="V1897" s="70"/>
      <c r="W1897" s="33">
        <v>2016</v>
      </c>
      <c r="X1897" s="31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</row>
    <row r="1898" spans="1:102" ht="50.1" customHeight="1">
      <c r="A1898" s="30" t="s">
        <v>4838</v>
      </c>
      <c r="B1898" s="31" t="s">
        <v>35</v>
      </c>
      <c r="C1898" s="32" t="s">
        <v>4839</v>
      </c>
      <c r="D1898" s="32" t="s">
        <v>4821</v>
      </c>
      <c r="E1898" s="32" t="s">
        <v>1142</v>
      </c>
      <c r="F1898" s="32" t="s">
        <v>4840</v>
      </c>
      <c r="G1898" s="33" t="s">
        <v>101</v>
      </c>
      <c r="H1898" s="34">
        <v>10</v>
      </c>
      <c r="I1898" s="33" t="s">
        <v>41</v>
      </c>
      <c r="J1898" s="33" t="s">
        <v>42</v>
      </c>
      <c r="K1898" s="33" t="s">
        <v>198</v>
      </c>
      <c r="L1898" s="33" t="s">
        <v>44</v>
      </c>
      <c r="M1898" s="33" t="s">
        <v>86</v>
      </c>
      <c r="N1898" s="33" t="s">
        <v>199</v>
      </c>
      <c r="O1898" s="33" t="s">
        <v>200</v>
      </c>
      <c r="P1898" s="33" t="s">
        <v>985</v>
      </c>
      <c r="Q1898" s="33" t="s">
        <v>1214</v>
      </c>
      <c r="R1898" s="35">
        <v>3000</v>
      </c>
      <c r="S1898" s="35">
        <v>20</v>
      </c>
      <c r="T1898" s="36">
        <v>0</v>
      </c>
      <c r="U1898" s="37">
        <f t="shared" si="97"/>
        <v>0</v>
      </c>
      <c r="V1898" s="38"/>
      <c r="W1898" s="33">
        <v>2016</v>
      </c>
      <c r="X1898" s="39">
        <v>11</v>
      </c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</row>
    <row r="1899" spans="1:102" s="162" customFormat="1" ht="50.1" customHeight="1">
      <c r="A1899" s="46" t="s">
        <v>4841</v>
      </c>
      <c r="B1899" s="31" t="s">
        <v>35</v>
      </c>
      <c r="C1899" s="47" t="s">
        <v>4839</v>
      </c>
      <c r="D1899" s="47" t="s">
        <v>4821</v>
      </c>
      <c r="E1899" s="47" t="s">
        <v>1142</v>
      </c>
      <c r="F1899" s="47" t="s">
        <v>4840</v>
      </c>
      <c r="G1899" s="31" t="s">
        <v>101</v>
      </c>
      <c r="H1899" s="31">
        <v>10</v>
      </c>
      <c r="I1899" s="33">
        <v>590000000</v>
      </c>
      <c r="J1899" s="33" t="s">
        <v>42</v>
      </c>
      <c r="K1899" s="31" t="s">
        <v>202</v>
      </c>
      <c r="L1899" s="33" t="s">
        <v>44</v>
      </c>
      <c r="M1899" s="31" t="s">
        <v>86</v>
      </c>
      <c r="N1899" s="164" t="s">
        <v>46</v>
      </c>
      <c r="O1899" s="60" t="s">
        <v>164</v>
      </c>
      <c r="P1899" s="33" t="s">
        <v>985</v>
      </c>
      <c r="Q1899" s="31" t="s">
        <v>1214</v>
      </c>
      <c r="R1899" s="48">
        <v>3000</v>
      </c>
      <c r="S1899" s="48">
        <v>20</v>
      </c>
      <c r="T1899" s="49">
        <f>R1899*S1899</f>
        <v>60000</v>
      </c>
      <c r="U1899" s="49">
        <f>T1899*1.12</f>
        <v>67200</v>
      </c>
      <c r="V1899" s="70"/>
      <c r="W1899" s="33">
        <v>2016</v>
      </c>
      <c r="X1899" s="31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</row>
    <row r="1900" spans="1:102" ht="50.1" customHeight="1">
      <c r="A1900" s="30" t="s">
        <v>4842</v>
      </c>
      <c r="B1900" s="31" t="s">
        <v>35</v>
      </c>
      <c r="C1900" s="32" t="s">
        <v>4839</v>
      </c>
      <c r="D1900" s="32" t="s">
        <v>4821</v>
      </c>
      <c r="E1900" s="32" t="s">
        <v>1142</v>
      </c>
      <c r="F1900" s="32" t="s">
        <v>4843</v>
      </c>
      <c r="G1900" s="33" t="s">
        <v>101</v>
      </c>
      <c r="H1900" s="34">
        <v>10</v>
      </c>
      <c r="I1900" s="33" t="s">
        <v>41</v>
      </c>
      <c r="J1900" s="33" t="s">
        <v>42</v>
      </c>
      <c r="K1900" s="33" t="s">
        <v>198</v>
      </c>
      <c r="L1900" s="33" t="s">
        <v>44</v>
      </c>
      <c r="M1900" s="33" t="s">
        <v>86</v>
      </c>
      <c r="N1900" s="33" t="s">
        <v>199</v>
      </c>
      <c r="O1900" s="33" t="s">
        <v>200</v>
      </c>
      <c r="P1900" s="33" t="s">
        <v>985</v>
      </c>
      <c r="Q1900" s="33" t="s">
        <v>1214</v>
      </c>
      <c r="R1900" s="35">
        <v>45</v>
      </c>
      <c r="S1900" s="35">
        <v>288.60000000000002</v>
      </c>
      <c r="T1900" s="36">
        <v>0</v>
      </c>
      <c r="U1900" s="37">
        <f t="shared" si="97"/>
        <v>0</v>
      </c>
      <c r="V1900" s="38"/>
      <c r="W1900" s="33">
        <v>2016</v>
      </c>
      <c r="X1900" s="39">
        <v>11</v>
      </c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</row>
    <row r="1901" spans="1:102" s="162" customFormat="1" ht="50.1" customHeight="1">
      <c r="A1901" s="46" t="s">
        <v>4844</v>
      </c>
      <c r="B1901" s="31" t="s">
        <v>35</v>
      </c>
      <c r="C1901" s="47" t="s">
        <v>4839</v>
      </c>
      <c r="D1901" s="47" t="s">
        <v>4821</v>
      </c>
      <c r="E1901" s="47" t="s">
        <v>1142</v>
      </c>
      <c r="F1901" s="47" t="s">
        <v>4843</v>
      </c>
      <c r="G1901" s="31" t="s">
        <v>101</v>
      </c>
      <c r="H1901" s="31">
        <v>10</v>
      </c>
      <c r="I1901" s="33">
        <v>590000000</v>
      </c>
      <c r="J1901" s="33" t="s">
        <v>42</v>
      </c>
      <c r="K1901" s="31" t="s">
        <v>202</v>
      </c>
      <c r="L1901" s="33" t="s">
        <v>44</v>
      </c>
      <c r="M1901" s="31" t="s">
        <v>86</v>
      </c>
      <c r="N1901" s="31" t="s">
        <v>46</v>
      </c>
      <c r="O1901" s="60" t="s">
        <v>164</v>
      </c>
      <c r="P1901" s="33" t="s">
        <v>985</v>
      </c>
      <c r="Q1901" s="31" t="s">
        <v>1214</v>
      </c>
      <c r="R1901" s="48">
        <v>45</v>
      </c>
      <c r="S1901" s="48">
        <v>288.60000000000002</v>
      </c>
      <c r="T1901" s="49">
        <f>R1901*S1901</f>
        <v>12987.000000000002</v>
      </c>
      <c r="U1901" s="49">
        <f>T1901*1.12</f>
        <v>14545.440000000004</v>
      </c>
      <c r="V1901" s="70"/>
      <c r="W1901" s="33">
        <v>2016</v>
      </c>
      <c r="X1901" s="31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</row>
    <row r="1902" spans="1:102" ht="50.1" customHeight="1">
      <c r="A1902" s="30" t="s">
        <v>4845</v>
      </c>
      <c r="B1902" s="31" t="s">
        <v>35</v>
      </c>
      <c r="C1902" s="32" t="s">
        <v>4839</v>
      </c>
      <c r="D1902" s="32" t="s">
        <v>4821</v>
      </c>
      <c r="E1902" s="32" t="s">
        <v>1142</v>
      </c>
      <c r="F1902" s="32" t="s">
        <v>4846</v>
      </c>
      <c r="G1902" s="33" t="s">
        <v>101</v>
      </c>
      <c r="H1902" s="34">
        <v>10</v>
      </c>
      <c r="I1902" s="33" t="s">
        <v>41</v>
      </c>
      <c r="J1902" s="33" t="s">
        <v>42</v>
      </c>
      <c r="K1902" s="33" t="s">
        <v>198</v>
      </c>
      <c r="L1902" s="33" t="s">
        <v>44</v>
      </c>
      <c r="M1902" s="33" t="s">
        <v>86</v>
      </c>
      <c r="N1902" s="33" t="s">
        <v>199</v>
      </c>
      <c r="O1902" s="33" t="s">
        <v>200</v>
      </c>
      <c r="P1902" s="33" t="s">
        <v>985</v>
      </c>
      <c r="Q1902" s="33" t="s">
        <v>1214</v>
      </c>
      <c r="R1902" s="35">
        <v>70</v>
      </c>
      <c r="S1902" s="35">
        <v>250</v>
      </c>
      <c r="T1902" s="36">
        <v>0</v>
      </c>
      <c r="U1902" s="37">
        <f t="shared" si="97"/>
        <v>0</v>
      </c>
      <c r="V1902" s="38"/>
      <c r="W1902" s="33">
        <v>2016</v>
      </c>
      <c r="X1902" s="39">
        <v>11</v>
      </c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</row>
    <row r="1903" spans="1:102" s="162" customFormat="1" ht="50.1" customHeight="1">
      <c r="A1903" s="46" t="s">
        <v>4847</v>
      </c>
      <c r="B1903" s="31" t="s">
        <v>35</v>
      </c>
      <c r="C1903" s="47" t="s">
        <v>4839</v>
      </c>
      <c r="D1903" s="47" t="s">
        <v>4821</v>
      </c>
      <c r="E1903" s="47" t="s">
        <v>1142</v>
      </c>
      <c r="F1903" s="47" t="s">
        <v>4846</v>
      </c>
      <c r="G1903" s="31" t="s">
        <v>101</v>
      </c>
      <c r="H1903" s="31">
        <v>10</v>
      </c>
      <c r="I1903" s="33">
        <v>590000000</v>
      </c>
      <c r="J1903" s="33" t="s">
        <v>42</v>
      </c>
      <c r="K1903" s="31" t="s">
        <v>202</v>
      </c>
      <c r="L1903" s="33" t="s">
        <v>44</v>
      </c>
      <c r="M1903" s="31" t="s">
        <v>86</v>
      </c>
      <c r="N1903" s="31" t="s">
        <v>46</v>
      </c>
      <c r="O1903" s="60" t="s">
        <v>164</v>
      </c>
      <c r="P1903" s="33" t="s">
        <v>985</v>
      </c>
      <c r="Q1903" s="31" t="s">
        <v>1214</v>
      </c>
      <c r="R1903" s="48">
        <v>70</v>
      </c>
      <c r="S1903" s="48">
        <v>250</v>
      </c>
      <c r="T1903" s="49">
        <f t="shared" ref="T1903:T1908" si="98">R1903*S1903</f>
        <v>17500</v>
      </c>
      <c r="U1903" s="49">
        <f t="shared" si="97"/>
        <v>19600.000000000004</v>
      </c>
      <c r="V1903" s="70"/>
      <c r="W1903" s="33">
        <v>2016</v>
      </c>
      <c r="X1903" s="31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</row>
    <row r="1904" spans="1:102" ht="50.1" customHeight="1">
      <c r="A1904" s="30" t="s">
        <v>4848</v>
      </c>
      <c r="B1904" s="31" t="s">
        <v>35</v>
      </c>
      <c r="C1904" s="32" t="s">
        <v>4849</v>
      </c>
      <c r="D1904" s="32" t="s">
        <v>4850</v>
      </c>
      <c r="E1904" s="32" t="s">
        <v>4851</v>
      </c>
      <c r="F1904" s="32" t="s">
        <v>4852</v>
      </c>
      <c r="G1904" s="33" t="s">
        <v>40</v>
      </c>
      <c r="H1904" s="34">
        <v>0</v>
      </c>
      <c r="I1904" s="33" t="s">
        <v>41</v>
      </c>
      <c r="J1904" s="33" t="s">
        <v>42</v>
      </c>
      <c r="K1904" s="33" t="s">
        <v>1484</v>
      </c>
      <c r="L1904" s="33" t="s">
        <v>44</v>
      </c>
      <c r="M1904" s="33" t="s">
        <v>71</v>
      </c>
      <c r="N1904" s="33" t="s">
        <v>72</v>
      </c>
      <c r="O1904" s="33" t="s">
        <v>73</v>
      </c>
      <c r="P1904" s="33" t="s">
        <v>48</v>
      </c>
      <c r="Q1904" s="33" t="s">
        <v>49</v>
      </c>
      <c r="R1904" s="35">
        <v>3</v>
      </c>
      <c r="S1904" s="35">
        <v>24800</v>
      </c>
      <c r="T1904" s="36">
        <f t="shared" si="98"/>
        <v>74400</v>
      </c>
      <c r="U1904" s="37">
        <f t="shared" si="97"/>
        <v>83328.000000000015</v>
      </c>
      <c r="V1904" s="38" t="s">
        <v>50</v>
      </c>
      <c r="W1904" s="33">
        <v>2016</v>
      </c>
      <c r="X1904" s="39" t="s">
        <v>50</v>
      </c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</row>
    <row r="1905" spans="1:102" ht="50.1" customHeight="1">
      <c r="A1905" s="30" t="s">
        <v>4853</v>
      </c>
      <c r="B1905" s="31" t="s">
        <v>35</v>
      </c>
      <c r="C1905" s="32" t="s">
        <v>4854</v>
      </c>
      <c r="D1905" s="32" t="s">
        <v>4850</v>
      </c>
      <c r="E1905" s="32" t="s">
        <v>4855</v>
      </c>
      <c r="F1905" s="32" t="s">
        <v>4852</v>
      </c>
      <c r="G1905" s="33" t="s">
        <v>40</v>
      </c>
      <c r="H1905" s="34">
        <v>0</v>
      </c>
      <c r="I1905" s="33" t="s">
        <v>41</v>
      </c>
      <c r="J1905" s="33" t="s">
        <v>42</v>
      </c>
      <c r="K1905" s="33" t="s">
        <v>1453</v>
      </c>
      <c r="L1905" s="33" t="s">
        <v>44</v>
      </c>
      <c r="M1905" s="33" t="s">
        <v>71</v>
      </c>
      <c r="N1905" s="33" t="s">
        <v>72</v>
      </c>
      <c r="O1905" s="33" t="s">
        <v>73</v>
      </c>
      <c r="P1905" s="33" t="s">
        <v>48</v>
      </c>
      <c r="Q1905" s="33" t="s">
        <v>49</v>
      </c>
      <c r="R1905" s="35">
        <v>2</v>
      </c>
      <c r="S1905" s="35">
        <v>66900</v>
      </c>
      <c r="T1905" s="36">
        <f t="shared" si="98"/>
        <v>133800</v>
      </c>
      <c r="U1905" s="37">
        <f t="shared" si="97"/>
        <v>149856</v>
      </c>
      <c r="V1905" s="38" t="s">
        <v>50</v>
      </c>
      <c r="W1905" s="33">
        <v>2016</v>
      </c>
      <c r="X1905" s="39" t="s">
        <v>50</v>
      </c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</row>
    <row r="1906" spans="1:102" ht="50.1" customHeight="1">
      <c r="A1906" s="30" t="s">
        <v>4856</v>
      </c>
      <c r="B1906" s="31" t="s">
        <v>35</v>
      </c>
      <c r="C1906" s="32" t="s">
        <v>4849</v>
      </c>
      <c r="D1906" s="32" t="s">
        <v>4850</v>
      </c>
      <c r="E1906" s="32" t="s">
        <v>4851</v>
      </c>
      <c r="F1906" s="32" t="s">
        <v>4852</v>
      </c>
      <c r="G1906" s="33" t="s">
        <v>40</v>
      </c>
      <c r="H1906" s="34">
        <v>0</v>
      </c>
      <c r="I1906" s="33" t="s">
        <v>41</v>
      </c>
      <c r="J1906" s="33" t="s">
        <v>42</v>
      </c>
      <c r="K1906" s="33" t="s">
        <v>1484</v>
      </c>
      <c r="L1906" s="33" t="s">
        <v>44</v>
      </c>
      <c r="M1906" s="33" t="s">
        <v>71</v>
      </c>
      <c r="N1906" s="33" t="s">
        <v>72</v>
      </c>
      <c r="O1906" s="33" t="s">
        <v>73</v>
      </c>
      <c r="P1906" s="33" t="s">
        <v>48</v>
      </c>
      <c r="Q1906" s="33" t="s">
        <v>49</v>
      </c>
      <c r="R1906" s="35">
        <v>3</v>
      </c>
      <c r="S1906" s="35">
        <v>31200</v>
      </c>
      <c r="T1906" s="36">
        <f t="shared" si="98"/>
        <v>93600</v>
      </c>
      <c r="U1906" s="37">
        <f t="shared" si="97"/>
        <v>104832.00000000001</v>
      </c>
      <c r="V1906" s="38" t="s">
        <v>50</v>
      </c>
      <c r="W1906" s="33">
        <v>2016</v>
      </c>
      <c r="X1906" s="39" t="s">
        <v>50</v>
      </c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</row>
    <row r="1907" spans="1:102" ht="50.1" customHeight="1">
      <c r="A1907" s="30" t="s">
        <v>4857</v>
      </c>
      <c r="B1907" s="31" t="s">
        <v>35</v>
      </c>
      <c r="C1907" s="32" t="s">
        <v>4854</v>
      </c>
      <c r="D1907" s="32" t="s">
        <v>4850</v>
      </c>
      <c r="E1907" s="32" t="s">
        <v>4855</v>
      </c>
      <c r="F1907" s="32" t="s">
        <v>4852</v>
      </c>
      <c r="G1907" s="33" t="s">
        <v>40</v>
      </c>
      <c r="H1907" s="34">
        <v>0</v>
      </c>
      <c r="I1907" s="33" t="s">
        <v>41</v>
      </c>
      <c r="J1907" s="33" t="s">
        <v>42</v>
      </c>
      <c r="K1907" s="33" t="s">
        <v>1484</v>
      </c>
      <c r="L1907" s="33" t="s">
        <v>44</v>
      </c>
      <c r="M1907" s="33" t="s">
        <v>71</v>
      </c>
      <c r="N1907" s="33" t="s">
        <v>72</v>
      </c>
      <c r="O1907" s="33" t="s">
        <v>73</v>
      </c>
      <c r="P1907" s="33" t="s">
        <v>48</v>
      </c>
      <c r="Q1907" s="33" t="s">
        <v>49</v>
      </c>
      <c r="R1907" s="35">
        <v>3</v>
      </c>
      <c r="S1907" s="35">
        <v>33800</v>
      </c>
      <c r="T1907" s="36">
        <f t="shared" si="98"/>
        <v>101400</v>
      </c>
      <c r="U1907" s="37">
        <f t="shared" si="97"/>
        <v>113568.00000000001</v>
      </c>
      <c r="V1907" s="38" t="s">
        <v>50</v>
      </c>
      <c r="W1907" s="33">
        <v>2016</v>
      </c>
      <c r="X1907" s="39" t="s">
        <v>50</v>
      </c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</row>
    <row r="1908" spans="1:102" ht="50.1" customHeight="1">
      <c r="A1908" s="30" t="s">
        <v>4858</v>
      </c>
      <c r="B1908" s="31" t="s">
        <v>35</v>
      </c>
      <c r="C1908" s="32" t="s">
        <v>4854</v>
      </c>
      <c r="D1908" s="32" t="s">
        <v>4850</v>
      </c>
      <c r="E1908" s="32" t="s">
        <v>4855</v>
      </c>
      <c r="F1908" s="32" t="s">
        <v>4852</v>
      </c>
      <c r="G1908" s="33" t="s">
        <v>40</v>
      </c>
      <c r="H1908" s="34">
        <v>0</v>
      </c>
      <c r="I1908" s="33" t="s">
        <v>41</v>
      </c>
      <c r="J1908" s="33" t="s">
        <v>42</v>
      </c>
      <c r="K1908" s="33" t="s">
        <v>1484</v>
      </c>
      <c r="L1908" s="33" t="s">
        <v>44</v>
      </c>
      <c r="M1908" s="33" t="s">
        <v>71</v>
      </c>
      <c r="N1908" s="33" t="s">
        <v>72</v>
      </c>
      <c r="O1908" s="33" t="s">
        <v>73</v>
      </c>
      <c r="P1908" s="33" t="s">
        <v>48</v>
      </c>
      <c r="Q1908" s="33" t="s">
        <v>49</v>
      </c>
      <c r="R1908" s="35">
        <v>3</v>
      </c>
      <c r="S1908" s="35">
        <v>49900</v>
      </c>
      <c r="T1908" s="36">
        <f t="shared" si="98"/>
        <v>149700</v>
      </c>
      <c r="U1908" s="37">
        <f t="shared" si="97"/>
        <v>167664.00000000003</v>
      </c>
      <c r="V1908" s="38" t="s">
        <v>50</v>
      </c>
      <c r="W1908" s="33">
        <v>2016</v>
      </c>
      <c r="X1908" s="39" t="s">
        <v>50</v>
      </c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</row>
    <row r="1909" spans="1:102" ht="50.1" customHeight="1">
      <c r="A1909" s="30" t="s">
        <v>4859</v>
      </c>
      <c r="B1909" s="31" t="s">
        <v>35</v>
      </c>
      <c r="C1909" s="32" t="s">
        <v>4860</v>
      </c>
      <c r="D1909" s="32" t="s">
        <v>4861</v>
      </c>
      <c r="E1909" s="32" t="s">
        <v>4862</v>
      </c>
      <c r="F1909" s="32" t="s">
        <v>4863</v>
      </c>
      <c r="G1909" s="33" t="s">
        <v>40</v>
      </c>
      <c r="H1909" s="34">
        <v>0</v>
      </c>
      <c r="I1909" s="33" t="s">
        <v>41</v>
      </c>
      <c r="J1909" s="33" t="s">
        <v>42</v>
      </c>
      <c r="K1909" s="33" t="s">
        <v>222</v>
      </c>
      <c r="L1909" s="33" t="s">
        <v>44</v>
      </c>
      <c r="M1909" s="33" t="s">
        <v>86</v>
      </c>
      <c r="N1909" s="33" t="s">
        <v>312</v>
      </c>
      <c r="O1909" s="33" t="s">
        <v>58</v>
      </c>
      <c r="P1909" s="33" t="s">
        <v>682</v>
      </c>
      <c r="Q1909" s="33" t="s">
        <v>683</v>
      </c>
      <c r="R1909" s="35">
        <v>3</v>
      </c>
      <c r="S1909" s="35">
        <v>6782.86</v>
      </c>
      <c r="T1909" s="36">
        <v>0</v>
      </c>
      <c r="U1909" s="37">
        <v>0</v>
      </c>
      <c r="V1909" s="38" t="s">
        <v>50</v>
      </c>
      <c r="W1909" s="33">
        <v>2016</v>
      </c>
      <c r="X1909" s="39" t="s">
        <v>50</v>
      </c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</row>
    <row r="1910" spans="1:102" ht="50.1" customHeight="1">
      <c r="A1910" s="30" t="s">
        <v>4864</v>
      </c>
      <c r="B1910" s="31" t="s">
        <v>35</v>
      </c>
      <c r="C1910" s="32" t="s">
        <v>4860</v>
      </c>
      <c r="D1910" s="32" t="s">
        <v>4861</v>
      </c>
      <c r="E1910" s="32" t="s">
        <v>4862</v>
      </c>
      <c r="F1910" s="32" t="s">
        <v>4863</v>
      </c>
      <c r="G1910" s="33" t="s">
        <v>40</v>
      </c>
      <c r="H1910" s="34">
        <v>0</v>
      </c>
      <c r="I1910" s="33" t="s">
        <v>41</v>
      </c>
      <c r="J1910" s="33" t="s">
        <v>42</v>
      </c>
      <c r="K1910" s="33" t="s">
        <v>3909</v>
      </c>
      <c r="L1910" s="33" t="s">
        <v>44</v>
      </c>
      <c r="M1910" s="33" t="s">
        <v>71</v>
      </c>
      <c r="N1910" s="33" t="s">
        <v>312</v>
      </c>
      <c r="O1910" s="33" t="s">
        <v>47</v>
      </c>
      <c r="P1910" s="33" t="s">
        <v>682</v>
      </c>
      <c r="Q1910" s="33" t="s">
        <v>683</v>
      </c>
      <c r="R1910" s="35">
        <v>3</v>
      </c>
      <c r="S1910" s="35">
        <v>18903.96</v>
      </c>
      <c r="T1910" s="36">
        <f t="shared" ref="T1910:T1952" si="99">R1910*S1910</f>
        <v>56711.88</v>
      </c>
      <c r="U1910" s="37">
        <f t="shared" ref="U1910:U1952" si="100">T1910*1.12</f>
        <v>63517.3056</v>
      </c>
      <c r="V1910" s="38" t="s">
        <v>50</v>
      </c>
      <c r="W1910" s="33">
        <v>2016</v>
      </c>
      <c r="X1910" s="39" t="s">
        <v>50</v>
      </c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</row>
    <row r="1911" spans="1:102" ht="50.1" customHeight="1">
      <c r="A1911" s="30" t="s">
        <v>4865</v>
      </c>
      <c r="B1911" s="31" t="s">
        <v>35</v>
      </c>
      <c r="C1911" s="32" t="s">
        <v>4866</v>
      </c>
      <c r="D1911" s="32" t="s">
        <v>4861</v>
      </c>
      <c r="E1911" s="32" t="s">
        <v>4862</v>
      </c>
      <c r="F1911" s="32" t="s">
        <v>4867</v>
      </c>
      <c r="G1911" s="33" t="s">
        <v>40</v>
      </c>
      <c r="H1911" s="34">
        <v>0</v>
      </c>
      <c r="I1911" s="33" t="s">
        <v>41</v>
      </c>
      <c r="J1911" s="33" t="s">
        <v>42</v>
      </c>
      <c r="K1911" s="33" t="s">
        <v>222</v>
      </c>
      <c r="L1911" s="33" t="s">
        <v>44</v>
      </c>
      <c r="M1911" s="33" t="s">
        <v>86</v>
      </c>
      <c r="N1911" s="33" t="s">
        <v>312</v>
      </c>
      <c r="O1911" s="33" t="s">
        <v>58</v>
      </c>
      <c r="P1911" s="33" t="s">
        <v>187</v>
      </c>
      <c r="Q1911" s="33" t="s">
        <v>188</v>
      </c>
      <c r="R1911" s="35">
        <v>27</v>
      </c>
      <c r="S1911" s="35">
        <v>4683.7700000000004</v>
      </c>
      <c r="T1911" s="36">
        <v>0</v>
      </c>
      <c r="U1911" s="37">
        <f t="shared" si="100"/>
        <v>0</v>
      </c>
      <c r="V1911" s="38" t="s">
        <v>50</v>
      </c>
      <c r="W1911" s="33">
        <v>2016</v>
      </c>
      <c r="X1911" s="39">
        <v>11</v>
      </c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</row>
    <row r="1912" spans="1:102" s="162" customFormat="1" ht="50.1" customHeight="1">
      <c r="A1912" s="46" t="s">
        <v>4868</v>
      </c>
      <c r="B1912" s="31" t="s">
        <v>35</v>
      </c>
      <c r="C1912" s="47" t="s">
        <v>4866</v>
      </c>
      <c r="D1912" s="47" t="s">
        <v>4861</v>
      </c>
      <c r="E1912" s="47" t="s">
        <v>4862</v>
      </c>
      <c r="F1912" s="47" t="s">
        <v>4867</v>
      </c>
      <c r="G1912" s="31" t="s">
        <v>40</v>
      </c>
      <c r="H1912" s="31">
        <v>0</v>
      </c>
      <c r="I1912" s="33">
        <v>590000000</v>
      </c>
      <c r="J1912" s="33" t="s">
        <v>42</v>
      </c>
      <c r="K1912" s="31" t="s">
        <v>1288</v>
      </c>
      <c r="L1912" s="33" t="s">
        <v>44</v>
      </c>
      <c r="M1912" s="31" t="s">
        <v>86</v>
      </c>
      <c r="N1912" s="31" t="s">
        <v>523</v>
      </c>
      <c r="O1912" s="73" t="s">
        <v>481</v>
      </c>
      <c r="P1912" s="33">
        <v>112</v>
      </c>
      <c r="Q1912" s="31" t="s">
        <v>188</v>
      </c>
      <c r="R1912" s="48">
        <v>27</v>
      </c>
      <c r="S1912" s="48">
        <v>4683.7700000000004</v>
      </c>
      <c r="T1912" s="49">
        <f t="shared" si="99"/>
        <v>126461.79000000001</v>
      </c>
      <c r="U1912" s="49">
        <f t="shared" si="100"/>
        <v>141637.20480000004</v>
      </c>
      <c r="V1912" s="70"/>
      <c r="W1912" s="33">
        <v>2016</v>
      </c>
      <c r="X1912" s="31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</row>
    <row r="1913" spans="1:102" ht="50.1" customHeight="1">
      <c r="A1913" s="30" t="s">
        <v>4869</v>
      </c>
      <c r="B1913" s="31" t="s">
        <v>35</v>
      </c>
      <c r="C1913" s="32" t="s">
        <v>4870</v>
      </c>
      <c r="D1913" s="32" t="s">
        <v>4871</v>
      </c>
      <c r="E1913" s="32" t="s">
        <v>4872</v>
      </c>
      <c r="F1913" s="32" t="s">
        <v>4873</v>
      </c>
      <c r="G1913" s="33" t="s">
        <v>40</v>
      </c>
      <c r="H1913" s="34">
        <v>0</v>
      </c>
      <c r="I1913" s="33" t="s">
        <v>41</v>
      </c>
      <c r="J1913" s="33" t="s">
        <v>42</v>
      </c>
      <c r="K1913" s="33" t="s">
        <v>332</v>
      </c>
      <c r="L1913" s="33" t="s">
        <v>44</v>
      </c>
      <c r="M1913" s="33" t="s">
        <v>71</v>
      </c>
      <c r="N1913" s="33" t="s">
        <v>282</v>
      </c>
      <c r="O1913" s="33" t="s">
        <v>73</v>
      </c>
      <c r="P1913" s="33" t="s">
        <v>323</v>
      </c>
      <c r="Q1913" s="33" t="s">
        <v>324</v>
      </c>
      <c r="R1913" s="35">
        <v>2</v>
      </c>
      <c r="S1913" s="35">
        <v>1400</v>
      </c>
      <c r="T1913" s="36">
        <f t="shared" si="99"/>
        <v>2800</v>
      </c>
      <c r="U1913" s="37">
        <f t="shared" si="100"/>
        <v>3136.0000000000005</v>
      </c>
      <c r="V1913" s="38" t="s">
        <v>50</v>
      </c>
      <c r="W1913" s="33">
        <v>2016</v>
      </c>
      <c r="X1913" s="39" t="s">
        <v>50</v>
      </c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</row>
    <row r="1914" spans="1:102" ht="50.1" customHeight="1">
      <c r="A1914" s="30" t="s">
        <v>4874</v>
      </c>
      <c r="B1914" s="31" t="s">
        <v>35</v>
      </c>
      <c r="C1914" s="32" t="s">
        <v>4875</v>
      </c>
      <c r="D1914" s="32" t="s">
        <v>4871</v>
      </c>
      <c r="E1914" s="32" t="s">
        <v>4876</v>
      </c>
      <c r="F1914" s="32" t="s">
        <v>4877</v>
      </c>
      <c r="G1914" s="33" t="s">
        <v>40</v>
      </c>
      <c r="H1914" s="34">
        <v>0</v>
      </c>
      <c r="I1914" s="33" t="s">
        <v>41</v>
      </c>
      <c r="J1914" s="33" t="s">
        <v>42</v>
      </c>
      <c r="K1914" s="33" t="s">
        <v>329</v>
      </c>
      <c r="L1914" s="33" t="s">
        <v>44</v>
      </c>
      <c r="M1914" s="33" t="s">
        <v>71</v>
      </c>
      <c r="N1914" s="33" t="s">
        <v>282</v>
      </c>
      <c r="O1914" s="33" t="s">
        <v>73</v>
      </c>
      <c r="P1914" s="33" t="s">
        <v>323</v>
      </c>
      <c r="Q1914" s="33" t="s">
        <v>324</v>
      </c>
      <c r="R1914" s="35">
        <v>1</v>
      </c>
      <c r="S1914" s="35">
        <v>4700</v>
      </c>
      <c r="T1914" s="36">
        <f t="shared" si="99"/>
        <v>4700</v>
      </c>
      <c r="U1914" s="37">
        <f t="shared" si="100"/>
        <v>5264.0000000000009</v>
      </c>
      <c r="V1914" s="38" t="s">
        <v>50</v>
      </c>
      <c r="W1914" s="33">
        <v>2016</v>
      </c>
      <c r="X1914" s="39" t="s">
        <v>50</v>
      </c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</row>
    <row r="1915" spans="1:102" ht="50.1" customHeight="1">
      <c r="A1915" s="30" t="s">
        <v>4878</v>
      </c>
      <c r="B1915" s="31" t="s">
        <v>35</v>
      </c>
      <c r="C1915" s="32" t="s">
        <v>4879</v>
      </c>
      <c r="D1915" s="32" t="s">
        <v>4871</v>
      </c>
      <c r="E1915" s="32" t="s">
        <v>4880</v>
      </c>
      <c r="F1915" s="32" t="s">
        <v>4881</v>
      </c>
      <c r="G1915" s="33" t="s">
        <v>40</v>
      </c>
      <c r="H1915" s="34">
        <v>0</v>
      </c>
      <c r="I1915" s="33" t="s">
        <v>41</v>
      </c>
      <c r="J1915" s="33" t="s">
        <v>42</v>
      </c>
      <c r="K1915" s="33" t="s">
        <v>332</v>
      </c>
      <c r="L1915" s="33" t="s">
        <v>44</v>
      </c>
      <c r="M1915" s="33" t="s">
        <v>71</v>
      </c>
      <c r="N1915" s="33" t="s">
        <v>282</v>
      </c>
      <c r="O1915" s="33" t="s">
        <v>73</v>
      </c>
      <c r="P1915" s="33" t="s">
        <v>682</v>
      </c>
      <c r="Q1915" s="33" t="s">
        <v>683</v>
      </c>
      <c r="R1915" s="35">
        <v>2</v>
      </c>
      <c r="S1915" s="35">
        <v>5885</v>
      </c>
      <c r="T1915" s="36">
        <f t="shared" si="99"/>
        <v>11770</v>
      </c>
      <c r="U1915" s="37">
        <f t="shared" si="100"/>
        <v>13182.400000000001</v>
      </c>
      <c r="V1915" s="38" t="s">
        <v>50</v>
      </c>
      <c r="W1915" s="33">
        <v>2016</v>
      </c>
      <c r="X1915" s="39" t="s">
        <v>50</v>
      </c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</row>
    <row r="1916" spans="1:102" ht="50.1" customHeight="1">
      <c r="A1916" s="30" t="s">
        <v>4882</v>
      </c>
      <c r="B1916" s="31" t="s">
        <v>35</v>
      </c>
      <c r="C1916" s="32" t="s">
        <v>4879</v>
      </c>
      <c r="D1916" s="32" t="s">
        <v>4871</v>
      </c>
      <c r="E1916" s="32" t="s">
        <v>4880</v>
      </c>
      <c r="F1916" s="32" t="s">
        <v>4873</v>
      </c>
      <c r="G1916" s="33" t="s">
        <v>40</v>
      </c>
      <c r="H1916" s="34">
        <v>0</v>
      </c>
      <c r="I1916" s="33" t="s">
        <v>41</v>
      </c>
      <c r="J1916" s="33" t="s">
        <v>42</v>
      </c>
      <c r="K1916" s="33" t="s">
        <v>332</v>
      </c>
      <c r="L1916" s="33" t="s">
        <v>44</v>
      </c>
      <c r="M1916" s="33" t="s">
        <v>71</v>
      </c>
      <c r="N1916" s="33" t="s">
        <v>282</v>
      </c>
      <c r="O1916" s="33" t="s">
        <v>73</v>
      </c>
      <c r="P1916" s="33" t="s">
        <v>682</v>
      </c>
      <c r="Q1916" s="33" t="s">
        <v>683</v>
      </c>
      <c r="R1916" s="35">
        <v>5</v>
      </c>
      <c r="S1916" s="35">
        <v>4500</v>
      </c>
      <c r="T1916" s="36">
        <f t="shared" si="99"/>
        <v>22500</v>
      </c>
      <c r="U1916" s="37">
        <f t="shared" si="100"/>
        <v>25200.000000000004</v>
      </c>
      <c r="V1916" s="38" t="s">
        <v>50</v>
      </c>
      <c r="W1916" s="33">
        <v>2016</v>
      </c>
      <c r="X1916" s="39" t="s">
        <v>50</v>
      </c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</row>
    <row r="1917" spans="1:102" ht="50.1" customHeight="1">
      <c r="A1917" s="30" t="s">
        <v>4883</v>
      </c>
      <c r="B1917" s="31" t="s">
        <v>35</v>
      </c>
      <c r="C1917" s="32" t="s">
        <v>4884</v>
      </c>
      <c r="D1917" s="32" t="s">
        <v>4885</v>
      </c>
      <c r="E1917" s="32" t="s">
        <v>4886</v>
      </c>
      <c r="F1917" s="32" t="s">
        <v>50</v>
      </c>
      <c r="G1917" s="33" t="s">
        <v>40</v>
      </c>
      <c r="H1917" s="34">
        <v>0</v>
      </c>
      <c r="I1917" s="33" t="s">
        <v>41</v>
      </c>
      <c r="J1917" s="33" t="s">
        <v>42</v>
      </c>
      <c r="K1917" s="33" t="s">
        <v>151</v>
      </c>
      <c r="L1917" s="33" t="s">
        <v>44</v>
      </c>
      <c r="M1917" s="33" t="s">
        <v>86</v>
      </c>
      <c r="N1917" s="33" t="s">
        <v>152</v>
      </c>
      <c r="O1917" s="33" t="s">
        <v>153</v>
      </c>
      <c r="P1917" s="33" t="s">
        <v>160</v>
      </c>
      <c r="Q1917" s="33" t="s">
        <v>161</v>
      </c>
      <c r="R1917" s="35">
        <v>0.2</v>
      </c>
      <c r="S1917" s="35">
        <v>2363000</v>
      </c>
      <c r="T1917" s="36">
        <v>0</v>
      </c>
      <c r="U1917" s="37">
        <f t="shared" si="100"/>
        <v>0</v>
      </c>
      <c r="V1917" s="38" t="s">
        <v>50</v>
      </c>
      <c r="W1917" s="33">
        <v>2016</v>
      </c>
      <c r="X1917" s="39">
        <v>11</v>
      </c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</row>
    <row r="1918" spans="1:102" s="162" customFormat="1" ht="50.1" customHeight="1">
      <c r="A1918" s="46" t="s">
        <v>4887</v>
      </c>
      <c r="B1918" s="31" t="s">
        <v>35</v>
      </c>
      <c r="C1918" s="47" t="s">
        <v>4884</v>
      </c>
      <c r="D1918" s="47" t="s">
        <v>4885</v>
      </c>
      <c r="E1918" s="47" t="s">
        <v>4886</v>
      </c>
      <c r="F1918" s="47"/>
      <c r="G1918" s="33" t="s">
        <v>40</v>
      </c>
      <c r="H1918" s="31">
        <v>0</v>
      </c>
      <c r="I1918" s="33">
        <v>590000000</v>
      </c>
      <c r="J1918" s="33" t="s">
        <v>42</v>
      </c>
      <c r="K1918" s="33" t="s">
        <v>163</v>
      </c>
      <c r="L1918" s="33" t="s">
        <v>44</v>
      </c>
      <c r="M1918" s="33" t="s">
        <v>86</v>
      </c>
      <c r="N1918" s="60" t="s">
        <v>152</v>
      </c>
      <c r="O1918" s="60" t="s">
        <v>164</v>
      </c>
      <c r="P1918" s="107" t="s">
        <v>160</v>
      </c>
      <c r="Q1918" s="107" t="s">
        <v>161</v>
      </c>
      <c r="R1918" s="68">
        <v>0.2</v>
      </c>
      <c r="S1918" s="68">
        <v>2363000</v>
      </c>
      <c r="T1918" s="49">
        <f>R1918*S1918</f>
        <v>472600</v>
      </c>
      <c r="U1918" s="49">
        <f>T1918*1.12</f>
        <v>529312</v>
      </c>
      <c r="V1918" s="31"/>
      <c r="W1918" s="33">
        <v>2016</v>
      </c>
      <c r="X1918" s="31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</row>
    <row r="1919" spans="1:102" ht="50.1" customHeight="1">
      <c r="A1919" s="30" t="s">
        <v>4888</v>
      </c>
      <c r="B1919" s="31" t="s">
        <v>35</v>
      </c>
      <c r="C1919" s="32" t="s">
        <v>4889</v>
      </c>
      <c r="D1919" s="32" t="s">
        <v>4885</v>
      </c>
      <c r="E1919" s="32" t="s">
        <v>4890</v>
      </c>
      <c r="F1919" s="32" t="s">
        <v>50</v>
      </c>
      <c r="G1919" s="33" t="s">
        <v>40</v>
      </c>
      <c r="H1919" s="34">
        <v>0</v>
      </c>
      <c r="I1919" s="33" t="s">
        <v>41</v>
      </c>
      <c r="J1919" s="33" t="s">
        <v>42</v>
      </c>
      <c r="K1919" s="33" t="s">
        <v>151</v>
      </c>
      <c r="L1919" s="33" t="s">
        <v>44</v>
      </c>
      <c r="M1919" s="33" t="s">
        <v>86</v>
      </c>
      <c r="N1919" s="33" t="s">
        <v>152</v>
      </c>
      <c r="O1919" s="33" t="s">
        <v>153</v>
      </c>
      <c r="P1919" s="33" t="s">
        <v>160</v>
      </c>
      <c r="Q1919" s="33" t="s">
        <v>161</v>
      </c>
      <c r="R1919" s="35">
        <v>0.2</v>
      </c>
      <c r="S1919" s="35">
        <v>2363000</v>
      </c>
      <c r="T1919" s="36">
        <v>0</v>
      </c>
      <c r="U1919" s="37">
        <f>T1919*1.12</f>
        <v>0</v>
      </c>
      <c r="V1919" s="38" t="s">
        <v>50</v>
      </c>
      <c r="W1919" s="33">
        <v>2016</v>
      </c>
      <c r="X1919" s="39">
        <v>11</v>
      </c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</row>
    <row r="1920" spans="1:102" s="162" customFormat="1" ht="50.1" customHeight="1">
      <c r="A1920" s="46" t="s">
        <v>4891</v>
      </c>
      <c r="B1920" s="31" t="s">
        <v>35</v>
      </c>
      <c r="C1920" s="47" t="s">
        <v>4889</v>
      </c>
      <c r="D1920" s="47" t="s">
        <v>4885</v>
      </c>
      <c r="E1920" s="47" t="s">
        <v>4890</v>
      </c>
      <c r="F1920" s="47"/>
      <c r="G1920" s="33" t="s">
        <v>40</v>
      </c>
      <c r="H1920" s="31">
        <v>0</v>
      </c>
      <c r="I1920" s="33">
        <v>590000000</v>
      </c>
      <c r="J1920" s="33" t="s">
        <v>42</v>
      </c>
      <c r="K1920" s="33" t="s">
        <v>163</v>
      </c>
      <c r="L1920" s="33" t="s">
        <v>44</v>
      </c>
      <c r="M1920" s="33" t="s">
        <v>86</v>
      </c>
      <c r="N1920" s="60" t="s">
        <v>152</v>
      </c>
      <c r="O1920" s="60" t="s">
        <v>164</v>
      </c>
      <c r="P1920" s="107" t="s">
        <v>160</v>
      </c>
      <c r="Q1920" s="107" t="s">
        <v>161</v>
      </c>
      <c r="R1920" s="68">
        <v>0.2</v>
      </c>
      <c r="S1920" s="68">
        <v>2363000</v>
      </c>
      <c r="T1920" s="49">
        <f t="shared" si="99"/>
        <v>472600</v>
      </c>
      <c r="U1920" s="49">
        <f t="shared" si="100"/>
        <v>529312</v>
      </c>
      <c r="V1920" s="31"/>
      <c r="W1920" s="33">
        <v>2016</v>
      </c>
      <c r="X1920" s="31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</row>
    <row r="1921" spans="1:102" ht="50.1" customHeight="1">
      <c r="A1921" s="30" t="s">
        <v>4892</v>
      </c>
      <c r="B1921" s="31" t="s">
        <v>35</v>
      </c>
      <c r="C1921" s="32" t="s">
        <v>4893</v>
      </c>
      <c r="D1921" s="32" t="s">
        <v>4885</v>
      </c>
      <c r="E1921" s="32" t="s">
        <v>4894</v>
      </c>
      <c r="F1921" s="32" t="s">
        <v>50</v>
      </c>
      <c r="G1921" s="33" t="s">
        <v>40</v>
      </c>
      <c r="H1921" s="34">
        <v>0</v>
      </c>
      <c r="I1921" s="33" t="s">
        <v>41</v>
      </c>
      <c r="J1921" s="33" t="s">
        <v>42</v>
      </c>
      <c r="K1921" s="33" t="s">
        <v>151</v>
      </c>
      <c r="L1921" s="33" t="s">
        <v>44</v>
      </c>
      <c r="M1921" s="33" t="s">
        <v>86</v>
      </c>
      <c r="N1921" s="33" t="s">
        <v>152</v>
      </c>
      <c r="O1921" s="33" t="s">
        <v>153</v>
      </c>
      <c r="P1921" s="33" t="s">
        <v>160</v>
      </c>
      <c r="Q1921" s="33" t="s">
        <v>161</v>
      </c>
      <c r="R1921" s="35">
        <v>0.2</v>
      </c>
      <c r="S1921" s="35">
        <v>2363000</v>
      </c>
      <c r="T1921" s="36">
        <f t="shared" si="99"/>
        <v>472600</v>
      </c>
      <c r="U1921" s="37">
        <f t="shared" si="100"/>
        <v>529312</v>
      </c>
      <c r="V1921" s="38" t="s">
        <v>50</v>
      </c>
      <c r="W1921" s="33">
        <v>2016</v>
      </c>
      <c r="X1921" s="39" t="s">
        <v>50</v>
      </c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</row>
    <row r="1922" spans="1:102" ht="50.1" customHeight="1">
      <c r="A1922" s="30" t="s">
        <v>4895</v>
      </c>
      <c r="B1922" s="31" t="s">
        <v>35</v>
      </c>
      <c r="C1922" s="32" t="s">
        <v>4896</v>
      </c>
      <c r="D1922" s="32" t="s">
        <v>4885</v>
      </c>
      <c r="E1922" s="32" t="s">
        <v>4897</v>
      </c>
      <c r="F1922" s="32" t="s">
        <v>50</v>
      </c>
      <c r="G1922" s="33" t="s">
        <v>40</v>
      </c>
      <c r="H1922" s="34">
        <v>0</v>
      </c>
      <c r="I1922" s="33" t="s">
        <v>41</v>
      </c>
      <c r="J1922" s="33" t="s">
        <v>42</v>
      </c>
      <c r="K1922" s="33" t="s">
        <v>151</v>
      </c>
      <c r="L1922" s="33" t="s">
        <v>44</v>
      </c>
      <c r="M1922" s="33" t="s">
        <v>86</v>
      </c>
      <c r="N1922" s="33" t="s">
        <v>152</v>
      </c>
      <c r="O1922" s="33" t="s">
        <v>153</v>
      </c>
      <c r="P1922" s="33" t="s">
        <v>160</v>
      </c>
      <c r="Q1922" s="33" t="s">
        <v>161</v>
      </c>
      <c r="R1922" s="35">
        <v>0.2</v>
      </c>
      <c r="S1922" s="35">
        <v>2363000</v>
      </c>
      <c r="T1922" s="36">
        <v>0</v>
      </c>
      <c r="U1922" s="37">
        <f t="shared" si="100"/>
        <v>0</v>
      </c>
      <c r="V1922" s="38" t="s">
        <v>50</v>
      </c>
      <c r="W1922" s="33">
        <v>2016</v>
      </c>
      <c r="X1922" s="39">
        <v>11</v>
      </c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</row>
    <row r="1923" spans="1:102" s="162" customFormat="1" ht="50.1" customHeight="1">
      <c r="A1923" s="46" t="s">
        <v>4898</v>
      </c>
      <c r="B1923" s="31" t="s">
        <v>35</v>
      </c>
      <c r="C1923" s="47" t="s">
        <v>4896</v>
      </c>
      <c r="D1923" s="47" t="s">
        <v>4885</v>
      </c>
      <c r="E1923" s="47" t="s">
        <v>4897</v>
      </c>
      <c r="F1923" s="47"/>
      <c r="G1923" s="33" t="s">
        <v>40</v>
      </c>
      <c r="H1923" s="31">
        <v>0</v>
      </c>
      <c r="I1923" s="33">
        <v>590000000</v>
      </c>
      <c r="J1923" s="33" t="s">
        <v>42</v>
      </c>
      <c r="K1923" s="33" t="s">
        <v>163</v>
      </c>
      <c r="L1923" s="33" t="s">
        <v>44</v>
      </c>
      <c r="M1923" s="33" t="s">
        <v>86</v>
      </c>
      <c r="N1923" s="60" t="s">
        <v>152</v>
      </c>
      <c r="O1923" s="60" t="s">
        <v>164</v>
      </c>
      <c r="P1923" s="107" t="s">
        <v>160</v>
      </c>
      <c r="Q1923" s="107" t="s">
        <v>161</v>
      </c>
      <c r="R1923" s="68">
        <v>0.2</v>
      </c>
      <c r="S1923" s="68">
        <v>2363000</v>
      </c>
      <c r="T1923" s="49">
        <f>R1923*S1923</f>
        <v>472600</v>
      </c>
      <c r="U1923" s="49">
        <f t="shared" si="100"/>
        <v>529312</v>
      </c>
      <c r="V1923" s="31"/>
      <c r="W1923" s="33">
        <v>2016</v>
      </c>
      <c r="X1923" s="31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</row>
    <row r="1924" spans="1:102" ht="50.1" customHeight="1">
      <c r="A1924" s="30" t="s">
        <v>4899</v>
      </c>
      <c r="B1924" s="31" t="s">
        <v>35</v>
      </c>
      <c r="C1924" s="32" t="s">
        <v>4900</v>
      </c>
      <c r="D1924" s="32" t="s">
        <v>4885</v>
      </c>
      <c r="E1924" s="32" t="s">
        <v>4901</v>
      </c>
      <c r="F1924" s="32" t="s">
        <v>50</v>
      </c>
      <c r="G1924" s="33" t="s">
        <v>40</v>
      </c>
      <c r="H1924" s="34">
        <v>0</v>
      </c>
      <c r="I1924" s="33" t="s">
        <v>41</v>
      </c>
      <c r="J1924" s="33" t="s">
        <v>42</v>
      </c>
      <c r="K1924" s="33" t="s">
        <v>151</v>
      </c>
      <c r="L1924" s="33" t="s">
        <v>44</v>
      </c>
      <c r="M1924" s="33" t="s">
        <v>86</v>
      </c>
      <c r="N1924" s="33" t="s">
        <v>152</v>
      </c>
      <c r="O1924" s="33" t="s">
        <v>153</v>
      </c>
      <c r="P1924" s="33" t="s">
        <v>160</v>
      </c>
      <c r="Q1924" s="33" t="s">
        <v>161</v>
      </c>
      <c r="R1924" s="35">
        <v>0.2</v>
      </c>
      <c r="S1924" s="35">
        <v>2363000</v>
      </c>
      <c r="T1924" s="36">
        <v>0</v>
      </c>
      <c r="U1924" s="37">
        <f t="shared" si="100"/>
        <v>0</v>
      </c>
      <c r="V1924" s="38" t="s">
        <v>50</v>
      </c>
      <c r="W1924" s="33">
        <v>2016</v>
      </c>
      <c r="X1924" s="39">
        <v>11</v>
      </c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</row>
    <row r="1925" spans="1:102" s="162" customFormat="1" ht="50.1" customHeight="1">
      <c r="A1925" s="46" t="s">
        <v>4902</v>
      </c>
      <c r="B1925" s="31" t="s">
        <v>35</v>
      </c>
      <c r="C1925" s="47" t="s">
        <v>4900</v>
      </c>
      <c r="D1925" s="47" t="s">
        <v>4885</v>
      </c>
      <c r="E1925" s="47" t="s">
        <v>4901</v>
      </c>
      <c r="F1925" s="47"/>
      <c r="G1925" s="33" t="s">
        <v>40</v>
      </c>
      <c r="H1925" s="31">
        <v>0</v>
      </c>
      <c r="I1925" s="33">
        <v>590000000</v>
      </c>
      <c r="J1925" s="33" t="s">
        <v>42</v>
      </c>
      <c r="K1925" s="33" t="s">
        <v>163</v>
      </c>
      <c r="L1925" s="33" t="s">
        <v>44</v>
      </c>
      <c r="M1925" s="33" t="s">
        <v>86</v>
      </c>
      <c r="N1925" s="60" t="s">
        <v>152</v>
      </c>
      <c r="O1925" s="60" t="s">
        <v>164</v>
      </c>
      <c r="P1925" s="107" t="s">
        <v>160</v>
      </c>
      <c r="Q1925" s="107" t="s">
        <v>161</v>
      </c>
      <c r="R1925" s="68">
        <v>0.2</v>
      </c>
      <c r="S1925" s="68">
        <v>2363000</v>
      </c>
      <c r="T1925" s="49">
        <f>R1925*S1925</f>
        <v>472600</v>
      </c>
      <c r="U1925" s="49">
        <f t="shared" si="100"/>
        <v>529312</v>
      </c>
      <c r="V1925" s="31"/>
      <c r="W1925" s="33">
        <v>2016</v>
      </c>
      <c r="X1925" s="31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</row>
    <row r="1926" spans="1:102" ht="50.1" customHeight="1">
      <c r="A1926" s="30" t="s">
        <v>4903</v>
      </c>
      <c r="B1926" s="31" t="s">
        <v>35</v>
      </c>
      <c r="C1926" s="32" t="s">
        <v>4904</v>
      </c>
      <c r="D1926" s="32" t="s">
        <v>4885</v>
      </c>
      <c r="E1926" s="32" t="s">
        <v>4905</v>
      </c>
      <c r="F1926" s="32" t="s">
        <v>50</v>
      </c>
      <c r="G1926" s="33" t="s">
        <v>40</v>
      </c>
      <c r="H1926" s="34">
        <v>0</v>
      </c>
      <c r="I1926" s="33" t="s">
        <v>41</v>
      </c>
      <c r="J1926" s="33" t="s">
        <v>42</v>
      </c>
      <c r="K1926" s="33" t="s">
        <v>151</v>
      </c>
      <c r="L1926" s="33" t="s">
        <v>44</v>
      </c>
      <c r="M1926" s="33" t="s">
        <v>86</v>
      </c>
      <c r="N1926" s="33" t="s">
        <v>152</v>
      </c>
      <c r="O1926" s="33" t="s">
        <v>153</v>
      </c>
      <c r="P1926" s="33" t="s">
        <v>160</v>
      </c>
      <c r="Q1926" s="33" t="s">
        <v>161</v>
      </c>
      <c r="R1926" s="35">
        <v>0.2</v>
      </c>
      <c r="S1926" s="35">
        <v>2363000</v>
      </c>
      <c r="T1926" s="36">
        <v>0</v>
      </c>
      <c r="U1926" s="37">
        <f t="shared" si="100"/>
        <v>0</v>
      </c>
      <c r="V1926" s="38" t="s">
        <v>50</v>
      </c>
      <c r="W1926" s="33">
        <v>2016</v>
      </c>
      <c r="X1926" s="39">
        <v>11</v>
      </c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</row>
    <row r="1927" spans="1:102" s="162" customFormat="1" ht="50.1" customHeight="1">
      <c r="A1927" s="46" t="s">
        <v>4906</v>
      </c>
      <c r="B1927" s="31" t="s">
        <v>35</v>
      </c>
      <c r="C1927" s="47" t="s">
        <v>4904</v>
      </c>
      <c r="D1927" s="47" t="s">
        <v>4885</v>
      </c>
      <c r="E1927" s="47" t="s">
        <v>4905</v>
      </c>
      <c r="F1927" s="47"/>
      <c r="G1927" s="33" t="s">
        <v>40</v>
      </c>
      <c r="H1927" s="31">
        <v>0</v>
      </c>
      <c r="I1927" s="33">
        <v>590000000</v>
      </c>
      <c r="J1927" s="33" t="s">
        <v>42</v>
      </c>
      <c r="K1927" s="33" t="s">
        <v>163</v>
      </c>
      <c r="L1927" s="33" t="s">
        <v>44</v>
      </c>
      <c r="M1927" s="33" t="s">
        <v>86</v>
      </c>
      <c r="N1927" s="60" t="s">
        <v>152</v>
      </c>
      <c r="O1927" s="60" t="s">
        <v>164</v>
      </c>
      <c r="P1927" s="107" t="s">
        <v>160</v>
      </c>
      <c r="Q1927" s="107" t="s">
        <v>161</v>
      </c>
      <c r="R1927" s="68">
        <v>0.2</v>
      </c>
      <c r="S1927" s="68">
        <v>2363000</v>
      </c>
      <c r="T1927" s="49">
        <f>R1927*S1927</f>
        <v>472600</v>
      </c>
      <c r="U1927" s="49">
        <f t="shared" si="100"/>
        <v>529312</v>
      </c>
      <c r="V1927" s="31"/>
      <c r="W1927" s="33">
        <v>2016</v>
      </c>
      <c r="X1927" s="31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</row>
    <row r="1928" spans="1:102" ht="50.1" customHeight="1">
      <c r="A1928" s="30" t="s">
        <v>4907</v>
      </c>
      <c r="B1928" s="31" t="s">
        <v>35</v>
      </c>
      <c r="C1928" s="32" t="s">
        <v>4908</v>
      </c>
      <c r="D1928" s="32" t="s">
        <v>4885</v>
      </c>
      <c r="E1928" s="32" t="s">
        <v>4909</v>
      </c>
      <c r="F1928" s="32" t="s">
        <v>50</v>
      </c>
      <c r="G1928" s="33" t="s">
        <v>40</v>
      </c>
      <c r="H1928" s="34">
        <v>0</v>
      </c>
      <c r="I1928" s="33" t="s">
        <v>41</v>
      </c>
      <c r="J1928" s="33" t="s">
        <v>42</v>
      </c>
      <c r="K1928" s="33" t="s">
        <v>151</v>
      </c>
      <c r="L1928" s="33" t="s">
        <v>44</v>
      </c>
      <c r="M1928" s="33" t="s">
        <v>86</v>
      </c>
      <c r="N1928" s="33" t="s">
        <v>152</v>
      </c>
      <c r="O1928" s="33" t="s">
        <v>153</v>
      </c>
      <c r="P1928" s="33" t="s">
        <v>160</v>
      </c>
      <c r="Q1928" s="33" t="s">
        <v>161</v>
      </c>
      <c r="R1928" s="35">
        <v>0.5</v>
      </c>
      <c r="S1928" s="35">
        <v>2363000</v>
      </c>
      <c r="T1928" s="36">
        <v>0</v>
      </c>
      <c r="U1928" s="37">
        <f t="shared" si="100"/>
        <v>0</v>
      </c>
      <c r="V1928" s="38" t="s">
        <v>50</v>
      </c>
      <c r="W1928" s="33">
        <v>2016</v>
      </c>
      <c r="X1928" s="39">
        <v>11</v>
      </c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</row>
    <row r="1929" spans="1:102" s="162" customFormat="1" ht="50.1" customHeight="1">
      <c r="A1929" s="46" t="s">
        <v>4910</v>
      </c>
      <c r="B1929" s="31" t="s">
        <v>35</v>
      </c>
      <c r="C1929" s="47" t="s">
        <v>4908</v>
      </c>
      <c r="D1929" s="47" t="s">
        <v>4885</v>
      </c>
      <c r="E1929" s="47" t="s">
        <v>4909</v>
      </c>
      <c r="F1929" s="47"/>
      <c r="G1929" s="33" t="s">
        <v>40</v>
      </c>
      <c r="H1929" s="31">
        <v>0</v>
      </c>
      <c r="I1929" s="33">
        <v>590000000</v>
      </c>
      <c r="J1929" s="33" t="s">
        <v>42</v>
      </c>
      <c r="K1929" s="33" t="s">
        <v>163</v>
      </c>
      <c r="L1929" s="33" t="s">
        <v>44</v>
      </c>
      <c r="M1929" s="33" t="s">
        <v>86</v>
      </c>
      <c r="N1929" s="60" t="s">
        <v>152</v>
      </c>
      <c r="O1929" s="60" t="s">
        <v>164</v>
      </c>
      <c r="P1929" s="107" t="s">
        <v>160</v>
      </c>
      <c r="Q1929" s="107" t="s">
        <v>161</v>
      </c>
      <c r="R1929" s="68">
        <v>0.5</v>
      </c>
      <c r="S1929" s="68">
        <v>2363000</v>
      </c>
      <c r="T1929" s="49">
        <f t="shared" si="99"/>
        <v>1181500</v>
      </c>
      <c r="U1929" s="49">
        <f t="shared" si="100"/>
        <v>1323280.0000000002</v>
      </c>
      <c r="V1929" s="31"/>
      <c r="W1929" s="33">
        <v>2016</v>
      </c>
      <c r="X1929" s="31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</row>
    <row r="1930" spans="1:102" ht="50.1" customHeight="1">
      <c r="A1930" s="30" t="s">
        <v>4911</v>
      </c>
      <c r="B1930" s="31" t="s">
        <v>35</v>
      </c>
      <c r="C1930" s="32" t="s">
        <v>4912</v>
      </c>
      <c r="D1930" s="32" t="s">
        <v>4913</v>
      </c>
      <c r="E1930" s="32" t="s">
        <v>4914</v>
      </c>
      <c r="F1930" s="32" t="s">
        <v>4915</v>
      </c>
      <c r="G1930" s="33" t="s">
        <v>40</v>
      </c>
      <c r="H1930" s="34">
        <v>0</v>
      </c>
      <c r="I1930" s="33" t="s">
        <v>41</v>
      </c>
      <c r="J1930" s="33" t="s">
        <v>42</v>
      </c>
      <c r="K1930" s="33" t="s">
        <v>43</v>
      </c>
      <c r="L1930" s="33" t="s">
        <v>44</v>
      </c>
      <c r="M1930" s="33" t="s">
        <v>45</v>
      </c>
      <c r="N1930" s="33" t="s">
        <v>170</v>
      </c>
      <c r="O1930" s="33" t="s">
        <v>109</v>
      </c>
      <c r="P1930" s="33" t="s">
        <v>48</v>
      </c>
      <c r="Q1930" s="33" t="s">
        <v>49</v>
      </c>
      <c r="R1930" s="35">
        <v>15</v>
      </c>
      <c r="S1930" s="35">
        <v>2800</v>
      </c>
      <c r="T1930" s="36">
        <f t="shared" si="99"/>
        <v>42000</v>
      </c>
      <c r="U1930" s="37">
        <f t="shared" si="100"/>
        <v>47040.000000000007</v>
      </c>
      <c r="V1930" s="38" t="s">
        <v>50</v>
      </c>
      <c r="W1930" s="33">
        <v>2016</v>
      </c>
      <c r="X1930" s="39" t="s">
        <v>50</v>
      </c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</row>
    <row r="1931" spans="1:102" ht="50.1" customHeight="1">
      <c r="A1931" s="30" t="s">
        <v>4916</v>
      </c>
      <c r="B1931" s="31" t="s">
        <v>35</v>
      </c>
      <c r="C1931" s="32" t="s">
        <v>4917</v>
      </c>
      <c r="D1931" s="32" t="s">
        <v>4918</v>
      </c>
      <c r="E1931" s="32" t="s">
        <v>4919</v>
      </c>
      <c r="F1931" s="32" t="s">
        <v>4920</v>
      </c>
      <c r="G1931" s="33" t="s">
        <v>40</v>
      </c>
      <c r="H1931" s="34">
        <v>0</v>
      </c>
      <c r="I1931" s="33" t="s">
        <v>41</v>
      </c>
      <c r="J1931" s="33" t="s">
        <v>42</v>
      </c>
      <c r="K1931" s="33" t="s">
        <v>43</v>
      </c>
      <c r="L1931" s="33" t="s">
        <v>44</v>
      </c>
      <c r="M1931" s="33" t="s">
        <v>45</v>
      </c>
      <c r="N1931" s="33" t="s">
        <v>294</v>
      </c>
      <c r="O1931" s="33" t="s">
        <v>109</v>
      </c>
      <c r="P1931" s="33" t="s">
        <v>48</v>
      </c>
      <c r="Q1931" s="33" t="s">
        <v>49</v>
      </c>
      <c r="R1931" s="35">
        <v>8</v>
      </c>
      <c r="S1931" s="35">
        <v>35650</v>
      </c>
      <c r="T1931" s="36">
        <f t="shared" si="99"/>
        <v>285200</v>
      </c>
      <c r="U1931" s="37">
        <f t="shared" si="100"/>
        <v>319424.00000000006</v>
      </c>
      <c r="V1931" s="38" t="s">
        <v>50</v>
      </c>
      <c r="W1931" s="33">
        <v>2016</v>
      </c>
      <c r="X1931" s="39" t="s">
        <v>50</v>
      </c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</row>
    <row r="1932" spans="1:102" ht="50.1" customHeight="1">
      <c r="A1932" s="30" t="s">
        <v>4921</v>
      </c>
      <c r="B1932" s="31" t="s">
        <v>35</v>
      </c>
      <c r="C1932" s="32" t="s">
        <v>4917</v>
      </c>
      <c r="D1932" s="32" t="s">
        <v>4918</v>
      </c>
      <c r="E1932" s="32" t="s">
        <v>4919</v>
      </c>
      <c r="F1932" s="32" t="s">
        <v>4922</v>
      </c>
      <c r="G1932" s="33" t="s">
        <v>40</v>
      </c>
      <c r="H1932" s="34">
        <v>0</v>
      </c>
      <c r="I1932" s="33" t="s">
        <v>41</v>
      </c>
      <c r="J1932" s="33" t="s">
        <v>42</v>
      </c>
      <c r="K1932" s="33" t="s">
        <v>43</v>
      </c>
      <c r="L1932" s="33" t="s">
        <v>44</v>
      </c>
      <c r="M1932" s="33" t="s">
        <v>45</v>
      </c>
      <c r="N1932" s="33" t="s">
        <v>294</v>
      </c>
      <c r="O1932" s="33" t="s">
        <v>109</v>
      </c>
      <c r="P1932" s="33" t="s">
        <v>48</v>
      </c>
      <c r="Q1932" s="33" t="s">
        <v>49</v>
      </c>
      <c r="R1932" s="35">
        <v>8</v>
      </c>
      <c r="S1932" s="35">
        <v>37950</v>
      </c>
      <c r="T1932" s="36">
        <f t="shared" si="99"/>
        <v>303600</v>
      </c>
      <c r="U1932" s="37">
        <f t="shared" si="100"/>
        <v>340032.00000000006</v>
      </c>
      <c r="V1932" s="38" t="s">
        <v>50</v>
      </c>
      <c r="W1932" s="33">
        <v>2016</v>
      </c>
      <c r="X1932" s="39" t="s">
        <v>50</v>
      </c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</row>
    <row r="1933" spans="1:102" ht="50.1" customHeight="1">
      <c r="A1933" s="30" t="s">
        <v>4923</v>
      </c>
      <c r="B1933" s="31" t="s">
        <v>35</v>
      </c>
      <c r="C1933" s="32" t="s">
        <v>4917</v>
      </c>
      <c r="D1933" s="32" t="s">
        <v>4918</v>
      </c>
      <c r="E1933" s="32" t="s">
        <v>4919</v>
      </c>
      <c r="F1933" s="32" t="s">
        <v>4924</v>
      </c>
      <c r="G1933" s="33" t="s">
        <v>40</v>
      </c>
      <c r="H1933" s="34">
        <v>0</v>
      </c>
      <c r="I1933" s="33" t="s">
        <v>41</v>
      </c>
      <c r="J1933" s="33" t="s">
        <v>42</v>
      </c>
      <c r="K1933" s="33" t="s">
        <v>43</v>
      </c>
      <c r="L1933" s="33" t="s">
        <v>44</v>
      </c>
      <c r="M1933" s="33" t="s">
        <v>45</v>
      </c>
      <c r="N1933" s="33" t="s">
        <v>294</v>
      </c>
      <c r="O1933" s="33" t="s">
        <v>109</v>
      </c>
      <c r="P1933" s="33" t="s">
        <v>48</v>
      </c>
      <c r="Q1933" s="33" t="s">
        <v>49</v>
      </c>
      <c r="R1933" s="35">
        <v>8</v>
      </c>
      <c r="S1933" s="35">
        <v>43700</v>
      </c>
      <c r="T1933" s="36">
        <f t="shared" si="99"/>
        <v>349600</v>
      </c>
      <c r="U1933" s="37">
        <f t="shared" si="100"/>
        <v>391552.00000000006</v>
      </c>
      <c r="V1933" s="38" t="s">
        <v>50</v>
      </c>
      <c r="W1933" s="33">
        <v>2016</v>
      </c>
      <c r="X1933" s="39" t="s">
        <v>50</v>
      </c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</row>
    <row r="1934" spans="1:102" ht="50.1" customHeight="1">
      <c r="A1934" s="30" t="s">
        <v>4925</v>
      </c>
      <c r="B1934" s="31" t="s">
        <v>35</v>
      </c>
      <c r="C1934" s="32" t="s">
        <v>4926</v>
      </c>
      <c r="D1934" s="32" t="s">
        <v>4918</v>
      </c>
      <c r="E1934" s="32" t="s">
        <v>4927</v>
      </c>
      <c r="F1934" s="32" t="s">
        <v>4928</v>
      </c>
      <c r="G1934" s="33" t="s">
        <v>40</v>
      </c>
      <c r="H1934" s="34">
        <v>0</v>
      </c>
      <c r="I1934" s="33" t="s">
        <v>41</v>
      </c>
      <c r="J1934" s="33" t="s">
        <v>42</v>
      </c>
      <c r="K1934" s="33" t="s">
        <v>43</v>
      </c>
      <c r="L1934" s="33" t="s">
        <v>44</v>
      </c>
      <c r="M1934" s="33" t="s">
        <v>45</v>
      </c>
      <c r="N1934" s="33" t="s">
        <v>294</v>
      </c>
      <c r="O1934" s="33" t="s">
        <v>109</v>
      </c>
      <c r="P1934" s="33" t="s">
        <v>48</v>
      </c>
      <c r="Q1934" s="33" t="s">
        <v>49</v>
      </c>
      <c r="R1934" s="35">
        <v>4</v>
      </c>
      <c r="S1934" s="35">
        <v>12075</v>
      </c>
      <c r="T1934" s="36">
        <f t="shared" si="99"/>
        <v>48300</v>
      </c>
      <c r="U1934" s="37">
        <f t="shared" si="100"/>
        <v>54096.000000000007</v>
      </c>
      <c r="V1934" s="38" t="s">
        <v>50</v>
      </c>
      <c r="W1934" s="33">
        <v>2016</v>
      </c>
      <c r="X1934" s="39" t="s">
        <v>50</v>
      </c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</row>
    <row r="1935" spans="1:102" ht="50.1" customHeight="1">
      <c r="A1935" s="30" t="s">
        <v>4929</v>
      </c>
      <c r="B1935" s="31" t="s">
        <v>35</v>
      </c>
      <c r="C1935" s="32" t="s">
        <v>4917</v>
      </c>
      <c r="D1935" s="32" t="s">
        <v>4918</v>
      </c>
      <c r="E1935" s="32" t="s">
        <v>4919</v>
      </c>
      <c r="F1935" s="32" t="s">
        <v>4930</v>
      </c>
      <c r="G1935" s="33" t="s">
        <v>40</v>
      </c>
      <c r="H1935" s="34">
        <v>0</v>
      </c>
      <c r="I1935" s="33" t="s">
        <v>41</v>
      </c>
      <c r="J1935" s="33" t="s">
        <v>42</v>
      </c>
      <c r="K1935" s="33" t="s">
        <v>43</v>
      </c>
      <c r="L1935" s="33" t="s">
        <v>44</v>
      </c>
      <c r="M1935" s="33" t="s">
        <v>45</v>
      </c>
      <c r="N1935" s="33" t="s">
        <v>294</v>
      </c>
      <c r="O1935" s="33" t="s">
        <v>109</v>
      </c>
      <c r="P1935" s="33" t="s">
        <v>48</v>
      </c>
      <c r="Q1935" s="33" t="s">
        <v>49</v>
      </c>
      <c r="R1935" s="35">
        <v>4</v>
      </c>
      <c r="S1935" s="35">
        <v>32035.714</v>
      </c>
      <c r="T1935" s="36">
        <v>0</v>
      </c>
      <c r="U1935" s="37">
        <f t="shared" si="100"/>
        <v>0</v>
      </c>
      <c r="V1935" s="38" t="s">
        <v>50</v>
      </c>
      <c r="W1935" s="33">
        <v>2016</v>
      </c>
      <c r="X1935" s="39">
        <v>11</v>
      </c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</row>
    <row r="1936" spans="1:102" s="45" customFormat="1" ht="50.1" customHeight="1">
      <c r="A1936" s="76" t="s">
        <v>4931</v>
      </c>
      <c r="B1936" s="31" t="s">
        <v>35</v>
      </c>
      <c r="C1936" s="47" t="s">
        <v>4917</v>
      </c>
      <c r="D1936" s="47" t="s">
        <v>4918</v>
      </c>
      <c r="E1936" s="47" t="s">
        <v>4919</v>
      </c>
      <c r="F1936" s="47" t="s">
        <v>4930</v>
      </c>
      <c r="G1936" s="31" t="s">
        <v>40</v>
      </c>
      <c r="H1936" s="31">
        <v>0</v>
      </c>
      <c r="I1936" s="33">
        <v>590000000</v>
      </c>
      <c r="J1936" s="33" t="s">
        <v>42</v>
      </c>
      <c r="K1936" s="31" t="s">
        <v>172</v>
      </c>
      <c r="L1936" s="33" t="s">
        <v>44</v>
      </c>
      <c r="M1936" s="31" t="s">
        <v>45</v>
      </c>
      <c r="N1936" s="31" t="s">
        <v>294</v>
      </c>
      <c r="O1936" s="33" t="s">
        <v>113</v>
      </c>
      <c r="P1936" s="33">
        <v>796</v>
      </c>
      <c r="Q1936" s="31" t="s">
        <v>49</v>
      </c>
      <c r="R1936" s="64">
        <v>4</v>
      </c>
      <c r="S1936" s="64">
        <v>32035.714285714283</v>
      </c>
      <c r="T1936" s="64">
        <v>0</v>
      </c>
      <c r="U1936" s="64">
        <f>T1936*1.12</f>
        <v>0</v>
      </c>
      <c r="V1936" s="70"/>
      <c r="W1936" s="33">
        <v>2016</v>
      </c>
      <c r="X1936" s="31" t="s">
        <v>4932</v>
      </c>
      <c r="Y1936" s="42"/>
      <c r="Z1936" s="41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  <c r="BJ1936" s="44"/>
      <c r="BK1936" s="44"/>
      <c r="BL1936" s="44"/>
    </row>
    <row r="1937" spans="1:102" s="45" customFormat="1" ht="50.1" customHeight="1">
      <c r="A1937" s="365" t="s">
        <v>4933</v>
      </c>
      <c r="B1937" s="31" t="s">
        <v>35</v>
      </c>
      <c r="C1937" s="47" t="s">
        <v>4917</v>
      </c>
      <c r="D1937" s="47" t="s">
        <v>4918</v>
      </c>
      <c r="E1937" s="47" t="s">
        <v>4919</v>
      </c>
      <c r="F1937" s="366" t="s">
        <v>4934</v>
      </c>
      <c r="G1937" s="31" t="s">
        <v>40</v>
      </c>
      <c r="H1937" s="31">
        <v>0</v>
      </c>
      <c r="I1937" s="32">
        <v>590000000</v>
      </c>
      <c r="J1937" s="33" t="s">
        <v>42</v>
      </c>
      <c r="K1937" s="31" t="s">
        <v>2646</v>
      </c>
      <c r="L1937" s="33" t="s">
        <v>3404</v>
      </c>
      <c r="M1937" s="31" t="s">
        <v>45</v>
      </c>
      <c r="N1937" s="31" t="s">
        <v>46</v>
      </c>
      <c r="O1937" s="33" t="s">
        <v>113</v>
      </c>
      <c r="P1937" s="33">
        <v>796</v>
      </c>
      <c r="Q1937" s="31" t="s">
        <v>49</v>
      </c>
      <c r="R1937" s="367">
        <v>1</v>
      </c>
      <c r="S1937" s="64">
        <v>32035.714285714283</v>
      </c>
      <c r="T1937" s="367">
        <f>S1937*R1937</f>
        <v>32035.714285714283</v>
      </c>
      <c r="U1937" s="367">
        <f>T1937*1.12</f>
        <v>35880</v>
      </c>
      <c r="V1937" s="368"/>
      <c r="W1937" s="33">
        <v>2016</v>
      </c>
      <c r="X1937" s="368"/>
      <c r="Y1937" s="42"/>
      <c r="Z1937" s="41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  <c r="BJ1937" s="44"/>
      <c r="BK1937" s="44"/>
      <c r="BL1937" s="44"/>
    </row>
    <row r="1938" spans="1:102" ht="50.1" customHeight="1">
      <c r="A1938" s="30" t="s">
        <v>4935</v>
      </c>
      <c r="B1938" s="31" t="s">
        <v>35</v>
      </c>
      <c r="C1938" s="32" t="s">
        <v>4917</v>
      </c>
      <c r="D1938" s="32" t="s">
        <v>4918</v>
      </c>
      <c r="E1938" s="32" t="s">
        <v>4919</v>
      </c>
      <c r="F1938" s="32" t="s">
        <v>4936</v>
      </c>
      <c r="G1938" s="33" t="s">
        <v>40</v>
      </c>
      <c r="H1938" s="34">
        <v>0</v>
      </c>
      <c r="I1938" s="33" t="s">
        <v>41</v>
      </c>
      <c r="J1938" s="33" t="s">
        <v>42</v>
      </c>
      <c r="K1938" s="33" t="s">
        <v>43</v>
      </c>
      <c r="L1938" s="33" t="s">
        <v>44</v>
      </c>
      <c r="M1938" s="33" t="s">
        <v>45</v>
      </c>
      <c r="N1938" s="33" t="s">
        <v>294</v>
      </c>
      <c r="O1938" s="33" t="s">
        <v>109</v>
      </c>
      <c r="P1938" s="33" t="s">
        <v>48</v>
      </c>
      <c r="Q1938" s="33" t="s">
        <v>49</v>
      </c>
      <c r="R1938" s="35">
        <v>4</v>
      </c>
      <c r="S1938" s="35">
        <v>17940</v>
      </c>
      <c r="T1938" s="36">
        <f t="shared" si="99"/>
        <v>71760</v>
      </c>
      <c r="U1938" s="37">
        <f t="shared" si="100"/>
        <v>80371.200000000012</v>
      </c>
      <c r="V1938" s="38" t="s">
        <v>50</v>
      </c>
      <c r="W1938" s="33">
        <v>2016</v>
      </c>
      <c r="X1938" s="39" t="s">
        <v>50</v>
      </c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</row>
    <row r="1939" spans="1:102" ht="50.1" customHeight="1">
      <c r="A1939" s="30" t="s">
        <v>4937</v>
      </c>
      <c r="B1939" s="31" t="s">
        <v>35</v>
      </c>
      <c r="C1939" s="32" t="s">
        <v>4938</v>
      </c>
      <c r="D1939" s="32" t="s">
        <v>4918</v>
      </c>
      <c r="E1939" s="32" t="s">
        <v>4939</v>
      </c>
      <c r="F1939" s="32" t="s">
        <v>4940</v>
      </c>
      <c r="G1939" s="33" t="s">
        <v>40</v>
      </c>
      <c r="H1939" s="34">
        <v>0</v>
      </c>
      <c r="I1939" s="33" t="s">
        <v>41</v>
      </c>
      <c r="J1939" s="33" t="s">
        <v>42</v>
      </c>
      <c r="K1939" s="33" t="s">
        <v>43</v>
      </c>
      <c r="L1939" s="33" t="s">
        <v>44</v>
      </c>
      <c r="M1939" s="33" t="s">
        <v>45</v>
      </c>
      <c r="N1939" s="33" t="s">
        <v>294</v>
      </c>
      <c r="O1939" s="33" t="s">
        <v>109</v>
      </c>
      <c r="P1939" s="33" t="s">
        <v>48</v>
      </c>
      <c r="Q1939" s="33" t="s">
        <v>49</v>
      </c>
      <c r="R1939" s="35">
        <v>8</v>
      </c>
      <c r="S1939" s="35">
        <v>4140</v>
      </c>
      <c r="T1939" s="36">
        <f t="shared" si="99"/>
        <v>33120</v>
      </c>
      <c r="U1939" s="37">
        <f t="shared" si="100"/>
        <v>37094.400000000001</v>
      </c>
      <c r="V1939" s="38" t="s">
        <v>50</v>
      </c>
      <c r="W1939" s="33">
        <v>2016</v>
      </c>
      <c r="X1939" s="39" t="s">
        <v>50</v>
      </c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</row>
    <row r="1940" spans="1:102" ht="50.1" customHeight="1">
      <c r="A1940" s="30" t="s">
        <v>4941</v>
      </c>
      <c r="B1940" s="31" t="s">
        <v>35</v>
      </c>
      <c r="C1940" s="32" t="s">
        <v>4942</v>
      </c>
      <c r="D1940" s="32" t="s">
        <v>4918</v>
      </c>
      <c r="E1940" s="32" t="s">
        <v>4943</v>
      </c>
      <c r="F1940" s="32" t="s">
        <v>4944</v>
      </c>
      <c r="G1940" s="33" t="s">
        <v>40</v>
      </c>
      <c r="H1940" s="34">
        <v>0</v>
      </c>
      <c r="I1940" s="33" t="s">
        <v>41</v>
      </c>
      <c r="J1940" s="33" t="s">
        <v>42</v>
      </c>
      <c r="K1940" s="33" t="s">
        <v>43</v>
      </c>
      <c r="L1940" s="33" t="s">
        <v>142</v>
      </c>
      <c r="M1940" s="33" t="s">
        <v>45</v>
      </c>
      <c r="N1940" s="33" t="s">
        <v>294</v>
      </c>
      <c r="O1940" s="33" t="s">
        <v>109</v>
      </c>
      <c r="P1940" s="33" t="s">
        <v>48</v>
      </c>
      <c r="Q1940" s="33" t="s">
        <v>49</v>
      </c>
      <c r="R1940" s="35">
        <v>4</v>
      </c>
      <c r="S1940" s="35">
        <v>12420</v>
      </c>
      <c r="T1940" s="36">
        <f t="shared" si="99"/>
        <v>49680</v>
      </c>
      <c r="U1940" s="37">
        <f t="shared" si="100"/>
        <v>55641.600000000006</v>
      </c>
      <c r="V1940" s="38" t="s">
        <v>50</v>
      </c>
      <c r="W1940" s="33">
        <v>2016</v>
      </c>
      <c r="X1940" s="39" t="s">
        <v>50</v>
      </c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</row>
    <row r="1941" spans="1:102" ht="50.1" customHeight="1">
      <c r="A1941" s="30" t="s">
        <v>4945</v>
      </c>
      <c r="B1941" s="31" t="s">
        <v>35</v>
      </c>
      <c r="C1941" s="32" t="s">
        <v>4926</v>
      </c>
      <c r="D1941" s="32" t="s">
        <v>4918</v>
      </c>
      <c r="E1941" s="32" t="s">
        <v>4927</v>
      </c>
      <c r="F1941" s="32" t="s">
        <v>4946</v>
      </c>
      <c r="G1941" s="33" t="s">
        <v>40</v>
      </c>
      <c r="H1941" s="34">
        <v>0</v>
      </c>
      <c r="I1941" s="33" t="s">
        <v>41</v>
      </c>
      <c r="J1941" s="33" t="s">
        <v>42</v>
      </c>
      <c r="K1941" s="33" t="s">
        <v>43</v>
      </c>
      <c r="L1941" s="33" t="s">
        <v>44</v>
      </c>
      <c r="M1941" s="33" t="s">
        <v>45</v>
      </c>
      <c r="N1941" s="33" t="s">
        <v>294</v>
      </c>
      <c r="O1941" s="33" t="s">
        <v>109</v>
      </c>
      <c r="P1941" s="33" t="s">
        <v>48</v>
      </c>
      <c r="Q1941" s="33" t="s">
        <v>49</v>
      </c>
      <c r="R1941" s="35">
        <v>4</v>
      </c>
      <c r="S1941" s="35">
        <v>17710</v>
      </c>
      <c r="T1941" s="36">
        <f t="shared" si="99"/>
        <v>70840</v>
      </c>
      <c r="U1941" s="37">
        <f t="shared" si="100"/>
        <v>79340.800000000003</v>
      </c>
      <c r="V1941" s="38" t="s">
        <v>50</v>
      </c>
      <c r="W1941" s="33">
        <v>2016</v>
      </c>
      <c r="X1941" s="39" t="s">
        <v>50</v>
      </c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</row>
    <row r="1942" spans="1:102" ht="50.1" customHeight="1">
      <c r="A1942" s="30" t="s">
        <v>4947</v>
      </c>
      <c r="B1942" s="31" t="s">
        <v>35</v>
      </c>
      <c r="C1942" s="32" t="s">
        <v>4948</v>
      </c>
      <c r="D1942" s="32" t="s">
        <v>4918</v>
      </c>
      <c r="E1942" s="32" t="s">
        <v>4949</v>
      </c>
      <c r="F1942" s="32" t="s">
        <v>4950</v>
      </c>
      <c r="G1942" s="33" t="s">
        <v>40</v>
      </c>
      <c r="H1942" s="34">
        <v>0</v>
      </c>
      <c r="I1942" s="33" t="s">
        <v>41</v>
      </c>
      <c r="J1942" s="33" t="s">
        <v>42</v>
      </c>
      <c r="K1942" s="33" t="s">
        <v>43</v>
      </c>
      <c r="L1942" s="33" t="s">
        <v>44</v>
      </c>
      <c r="M1942" s="33" t="s">
        <v>45</v>
      </c>
      <c r="N1942" s="33" t="s">
        <v>294</v>
      </c>
      <c r="O1942" s="33" t="s">
        <v>109</v>
      </c>
      <c r="P1942" s="33" t="s">
        <v>48</v>
      </c>
      <c r="Q1942" s="33" t="s">
        <v>49</v>
      </c>
      <c r="R1942" s="35">
        <v>16</v>
      </c>
      <c r="S1942" s="35">
        <v>5750</v>
      </c>
      <c r="T1942" s="36">
        <f t="shared" si="99"/>
        <v>92000</v>
      </c>
      <c r="U1942" s="37">
        <f t="shared" si="100"/>
        <v>103040.00000000001</v>
      </c>
      <c r="V1942" s="38" t="s">
        <v>50</v>
      </c>
      <c r="W1942" s="33">
        <v>2016</v>
      </c>
      <c r="X1942" s="39" t="s">
        <v>50</v>
      </c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</row>
    <row r="1943" spans="1:102" ht="50.1" customHeight="1">
      <c r="A1943" s="30" t="s">
        <v>4951</v>
      </c>
      <c r="B1943" s="31" t="s">
        <v>35</v>
      </c>
      <c r="C1943" s="32" t="s">
        <v>4926</v>
      </c>
      <c r="D1943" s="32" t="s">
        <v>4918</v>
      </c>
      <c r="E1943" s="32" t="s">
        <v>4927</v>
      </c>
      <c r="F1943" s="32" t="s">
        <v>4952</v>
      </c>
      <c r="G1943" s="33" t="s">
        <v>40</v>
      </c>
      <c r="H1943" s="34">
        <v>0</v>
      </c>
      <c r="I1943" s="33" t="s">
        <v>41</v>
      </c>
      <c r="J1943" s="33" t="s">
        <v>42</v>
      </c>
      <c r="K1943" s="33" t="s">
        <v>43</v>
      </c>
      <c r="L1943" s="33" t="s">
        <v>44</v>
      </c>
      <c r="M1943" s="33" t="s">
        <v>45</v>
      </c>
      <c r="N1943" s="33" t="s">
        <v>294</v>
      </c>
      <c r="O1943" s="33" t="s">
        <v>109</v>
      </c>
      <c r="P1943" s="33" t="s">
        <v>48</v>
      </c>
      <c r="Q1943" s="33" t="s">
        <v>49</v>
      </c>
      <c r="R1943" s="35">
        <v>4</v>
      </c>
      <c r="S1943" s="35">
        <v>7245</v>
      </c>
      <c r="T1943" s="36">
        <f t="shared" si="99"/>
        <v>28980</v>
      </c>
      <c r="U1943" s="37">
        <f t="shared" si="100"/>
        <v>32457.600000000002</v>
      </c>
      <c r="V1943" s="38" t="s">
        <v>50</v>
      </c>
      <c r="W1943" s="33">
        <v>2016</v>
      </c>
      <c r="X1943" s="39" t="s">
        <v>50</v>
      </c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</row>
    <row r="1944" spans="1:102" ht="50.1" customHeight="1">
      <c r="A1944" s="30" t="s">
        <v>4953</v>
      </c>
      <c r="B1944" s="31" t="s">
        <v>35</v>
      </c>
      <c r="C1944" s="32" t="s">
        <v>4926</v>
      </c>
      <c r="D1944" s="32" t="s">
        <v>4918</v>
      </c>
      <c r="E1944" s="32" t="s">
        <v>4927</v>
      </c>
      <c r="F1944" s="32" t="s">
        <v>4954</v>
      </c>
      <c r="G1944" s="33" t="s">
        <v>40</v>
      </c>
      <c r="H1944" s="34">
        <v>0</v>
      </c>
      <c r="I1944" s="33" t="s">
        <v>41</v>
      </c>
      <c r="J1944" s="33" t="s">
        <v>42</v>
      </c>
      <c r="K1944" s="33" t="s">
        <v>43</v>
      </c>
      <c r="L1944" s="33" t="s">
        <v>44</v>
      </c>
      <c r="M1944" s="33" t="s">
        <v>45</v>
      </c>
      <c r="N1944" s="33" t="s">
        <v>294</v>
      </c>
      <c r="O1944" s="33" t="s">
        <v>109</v>
      </c>
      <c r="P1944" s="33" t="s">
        <v>48</v>
      </c>
      <c r="Q1944" s="33" t="s">
        <v>49</v>
      </c>
      <c r="R1944" s="35">
        <v>4</v>
      </c>
      <c r="S1944" s="35">
        <v>1150</v>
      </c>
      <c r="T1944" s="36">
        <v>0</v>
      </c>
      <c r="U1944" s="37">
        <f t="shared" si="100"/>
        <v>0</v>
      </c>
      <c r="V1944" s="38" t="s">
        <v>50</v>
      </c>
      <c r="W1944" s="33">
        <v>2016</v>
      </c>
      <c r="X1944" s="39">
        <v>11</v>
      </c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</row>
    <row r="1945" spans="1:102" s="162" customFormat="1" ht="50.1" customHeight="1">
      <c r="A1945" s="46" t="s">
        <v>4955</v>
      </c>
      <c r="B1945" s="31" t="s">
        <v>35</v>
      </c>
      <c r="C1945" s="47" t="s">
        <v>4926</v>
      </c>
      <c r="D1945" s="47" t="s">
        <v>4918</v>
      </c>
      <c r="E1945" s="47" t="s">
        <v>4956</v>
      </c>
      <c r="F1945" s="47" t="s">
        <v>4954</v>
      </c>
      <c r="G1945" s="31" t="s">
        <v>40</v>
      </c>
      <c r="H1945" s="31">
        <v>0</v>
      </c>
      <c r="I1945" s="33">
        <v>590000000</v>
      </c>
      <c r="J1945" s="33" t="s">
        <v>42</v>
      </c>
      <c r="K1945" s="31" t="s">
        <v>172</v>
      </c>
      <c r="L1945" s="33" t="s">
        <v>44</v>
      </c>
      <c r="M1945" s="31" t="s">
        <v>45</v>
      </c>
      <c r="N1945" s="31" t="s">
        <v>294</v>
      </c>
      <c r="O1945" s="33" t="s">
        <v>113</v>
      </c>
      <c r="P1945" s="33">
        <v>796</v>
      </c>
      <c r="Q1945" s="31" t="s">
        <v>49</v>
      </c>
      <c r="R1945" s="48">
        <v>4</v>
      </c>
      <c r="S1945" s="48">
        <v>1150</v>
      </c>
      <c r="T1945" s="49">
        <f>R1945*S1945</f>
        <v>4600</v>
      </c>
      <c r="U1945" s="49">
        <f>T1945*1.12</f>
        <v>5152.0000000000009</v>
      </c>
      <c r="V1945" s="70"/>
      <c r="W1945" s="33">
        <v>2016</v>
      </c>
      <c r="X1945" s="31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</row>
    <row r="1946" spans="1:102" ht="50.1" customHeight="1">
      <c r="A1946" s="30" t="s">
        <v>4957</v>
      </c>
      <c r="B1946" s="31" t="s">
        <v>35</v>
      </c>
      <c r="C1946" s="32" t="s">
        <v>4926</v>
      </c>
      <c r="D1946" s="32" t="s">
        <v>4918</v>
      </c>
      <c r="E1946" s="32" t="s">
        <v>4927</v>
      </c>
      <c r="F1946" s="32" t="s">
        <v>4958</v>
      </c>
      <c r="G1946" s="33" t="s">
        <v>40</v>
      </c>
      <c r="H1946" s="34">
        <v>0</v>
      </c>
      <c r="I1946" s="33" t="s">
        <v>41</v>
      </c>
      <c r="J1946" s="33" t="s">
        <v>42</v>
      </c>
      <c r="K1946" s="33" t="s">
        <v>43</v>
      </c>
      <c r="L1946" s="33" t="s">
        <v>44</v>
      </c>
      <c r="M1946" s="33" t="s">
        <v>45</v>
      </c>
      <c r="N1946" s="33" t="s">
        <v>294</v>
      </c>
      <c r="O1946" s="33" t="s">
        <v>109</v>
      </c>
      <c r="P1946" s="33" t="s">
        <v>48</v>
      </c>
      <c r="Q1946" s="33" t="s">
        <v>49</v>
      </c>
      <c r="R1946" s="35">
        <v>4</v>
      </c>
      <c r="S1946" s="35">
        <v>9430</v>
      </c>
      <c r="T1946" s="36">
        <v>0</v>
      </c>
      <c r="U1946" s="37">
        <f>T1946*1.12</f>
        <v>0</v>
      </c>
      <c r="V1946" s="38" t="s">
        <v>50</v>
      </c>
      <c r="W1946" s="33">
        <v>2016</v>
      </c>
      <c r="X1946" s="39">
        <v>11</v>
      </c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</row>
    <row r="1947" spans="1:102" s="45" customFormat="1" ht="50.1" customHeight="1">
      <c r="A1947" s="76" t="s">
        <v>4959</v>
      </c>
      <c r="B1947" s="31" t="s">
        <v>35</v>
      </c>
      <c r="C1947" s="47" t="s">
        <v>4926</v>
      </c>
      <c r="D1947" s="47" t="s">
        <v>4918</v>
      </c>
      <c r="E1947" s="47" t="s">
        <v>4956</v>
      </c>
      <c r="F1947" s="47" t="s">
        <v>4958</v>
      </c>
      <c r="G1947" s="31" t="s">
        <v>40</v>
      </c>
      <c r="H1947" s="31">
        <v>0</v>
      </c>
      <c r="I1947" s="33">
        <v>590000000</v>
      </c>
      <c r="J1947" s="33" t="s">
        <v>42</v>
      </c>
      <c r="K1947" s="31" t="s">
        <v>172</v>
      </c>
      <c r="L1947" s="33" t="s">
        <v>44</v>
      </c>
      <c r="M1947" s="31" t="s">
        <v>45</v>
      </c>
      <c r="N1947" s="31" t="s">
        <v>294</v>
      </c>
      <c r="O1947" s="33" t="s">
        <v>113</v>
      </c>
      <c r="P1947" s="33">
        <v>796</v>
      </c>
      <c r="Q1947" s="31" t="s">
        <v>49</v>
      </c>
      <c r="R1947" s="64">
        <v>4</v>
      </c>
      <c r="S1947" s="64">
        <v>9430</v>
      </c>
      <c r="T1947" s="64">
        <v>0</v>
      </c>
      <c r="U1947" s="64">
        <f>T1947*1.12</f>
        <v>0</v>
      </c>
      <c r="V1947" s="70"/>
      <c r="W1947" s="33">
        <v>2016</v>
      </c>
      <c r="X1947" s="31" t="s">
        <v>4932</v>
      </c>
      <c r="Y1947" s="42"/>
      <c r="Z1947" s="41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4"/>
      <c r="AO1947" s="44"/>
      <c r="AP1947" s="44"/>
      <c r="AQ1947" s="44"/>
      <c r="AR1947" s="44"/>
      <c r="AS1947" s="44"/>
      <c r="AT1947" s="44"/>
      <c r="AU1947" s="44"/>
      <c r="AV1947" s="44"/>
      <c r="AW1947" s="44"/>
      <c r="AX1947" s="44"/>
      <c r="AY1947" s="44"/>
      <c r="AZ1947" s="44"/>
      <c r="BA1947" s="44"/>
      <c r="BB1947" s="44"/>
      <c r="BC1947" s="44"/>
      <c r="BD1947" s="44"/>
      <c r="BE1947" s="44"/>
      <c r="BF1947" s="44"/>
      <c r="BG1947" s="44"/>
      <c r="BH1947" s="44"/>
      <c r="BI1947" s="44"/>
      <c r="BJ1947" s="44"/>
      <c r="BK1947" s="44"/>
      <c r="BL1947" s="44"/>
    </row>
    <row r="1948" spans="1:102" s="45" customFormat="1" ht="50.1" customHeight="1">
      <c r="A1948" s="365" t="s">
        <v>4960</v>
      </c>
      <c r="B1948" s="31" t="s">
        <v>35</v>
      </c>
      <c r="C1948" s="47" t="s">
        <v>4926</v>
      </c>
      <c r="D1948" s="47" t="s">
        <v>4918</v>
      </c>
      <c r="E1948" s="47" t="s">
        <v>4956</v>
      </c>
      <c r="F1948" s="366" t="s">
        <v>4961</v>
      </c>
      <c r="G1948" s="31" t="s">
        <v>40</v>
      </c>
      <c r="H1948" s="31">
        <v>0</v>
      </c>
      <c r="I1948" s="32">
        <v>590000000</v>
      </c>
      <c r="J1948" s="33" t="s">
        <v>42</v>
      </c>
      <c r="K1948" s="31" t="s">
        <v>2646</v>
      </c>
      <c r="L1948" s="33" t="s">
        <v>3404</v>
      </c>
      <c r="M1948" s="31" t="s">
        <v>45</v>
      </c>
      <c r="N1948" s="31" t="s">
        <v>3411</v>
      </c>
      <c r="O1948" s="33" t="s">
        <v>113</v>
      </c>
      <c r="P1948" s="33">
        <v>796</v>
      </c>
      <c r="Q1948" s="31" t="s">
        <v>49</v>
      </c>
      <c r="R1948" s="367">
        <v>2</v>
      </c>
      <c r="S1948" s="367">
        <v>9430</v>
      </c>
      <c r="T1948" s="367">
        <f>S1948*R1948</f>
        <v>18860</v>
      </c>
      <c r="U1948" s="367">
        <f>T1948*1.12</f>
        <v>21123.200000000001</v>
      </c>
      <c r="V1948" s="368"/>
      <c r="W1948" s="33">
        <v>2016</v>
      </c>
      <c r="X1948" s="368"/>
      <c r="Y1948" s="42"/>
      <c r="Z1948" s="41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4"/>
      <c r="AO1948" s="44"/>
      <c r="AP1948" s="44"/>
      <c r="AQ1948" s="44"/>
      <c r="AR1948" s="44"/>
      <c r="AS1948" s="44"/>
      <c r="AT1948" s="44"/>
      <c r="AU1948" s="44"/>
      <c r="AV1948" s="44"/>
      <c r="AW1948" s="44"/>
      <c r="AX1948" s="44"/>
      <c r="AY1948" s="44"/>
      <c r="AZ1948" s="44"/>
      <c r="BA1948" s="44"/>
      <c r="BB1948" s="44"/>
      <c r="BC1948" s="44"/>
      <c r="BD1948" s="44"/>
      <c r="BE1948" s="44"/>
      <c r="BF1948" s="44"/>
      <c r="BG1948" s="44"/>
      <c r="BH1948" s="44"/>
      <c r="BI1948" s="44"/>
      <c r="BJ1948" s="44"/>
      <c r="BK1948" s="44"/>
      <c r="BL1948" s="44"/>
    </row>
    <row r="1949" spans="1:102" ht="50.1" customHeight="1">
      <c r="A1949" s="30" t="s">
        <v>4962</v>
      </c>
      <c r="B1949" s="31" t="s">
        <v>35</v>
      </c>
      <c r="C1949" s="32" t="s">
        <v>4917</v>
      </c>
      <c r="D1949" s="32" t="s">
        <v>4918</v>
      </c>
      <c r="E1949" s="32" t="s">
        <v>4919</v>
      </c>
      <c r="F1949" s="32" t="s">
        <v>4963</v>
      </c>
      <c r="G1949" s="33" t="s">
        <v>40</v>
      </c>
      <c r="H1949" s="34">
        <v>0</v>
      </c>
      <c r="I1949" s="33" t="s">
        <v>41</v>
      </c>
      <c r="J1949" s="33" t="s">
        <v>42</v>
      </c>
      <c r="K1949" s="33" t="s">
        <v>43</v>
      </c>
      <c r="L1949" s="33" t="s">
        <v>44</v>
      </c>
      <c r="M1949" s="33" t="s">
        <v>45</v>
      </c>
      <c r="N1949" s="33" t="s">
        <v>294</v>
      </c>
      <c r="O1949" s="33" t="s">
        <v>109</v>
      </c>
      <c r="P1949" s="33" t="s">
        <v>48</v>
      </c>
      <c r="Q1949" s="33" t="s">
        <v>49</v>
      </c>
      <c r="R1949" s="35">
        <v>4</v>
      </c>
      <c r="S1949" s="35">
        <v>54050</v>
      </c>
      <c r="T1949" s="36">
        <f t="shared" si="99"/>
        <v>216200</v>
      </c>
      <c r="U1949" s="37">
        <f t="shared" si="100"/>
        <v>242144.00000000003</v>
      </c>
      <c r="V1949" s="38" t="s">
        <v>50</v>
      </c>
      <c r="W1949" s="33">
        <v>2016</v>
      </c>
      <c r="X1949" s="39" t="s">
        <v>50</v>
      </c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</row>
    <row r="1950" spans="1:102" ht="50.1" customHeight="1">
      <c r="A1950" s="30" t="s">
        <v>4964</v>
      </c>
      <c r="B1950" s="31" t="s">
        <v>35</v>
      </c>
      <c r="C1950" s="32" t="s">
        <v>4965</v>
      </c>
      <c r="D1950" s="32" t="s">
        <v>4918</v>
      </c>
      <c r="E1950" s="32" t="s">
        <v>4966</v>
      </c>
      <c r="F1950" s="32" t="s">
        <v>4967</v>
      </c>
      <c r="G1950" s="33" t="s">
        <v>40</v>
      </c>
      <c r="H1950" s="34">
        <v>0</v>
      </c>
      <c r="I1950" s="33" t="s">
        <v>41</v>
      </c>
      <c r="J1950" s="33" t="s">
        <v>42</v>
      </c>
      <c r="K1950" s="33" t="s">
        <v>43</v>
      </c>
      <c r="L1950" s="33" t="s">
        <v>44</v>
      </c>
      <c r="M1950" s="33" t="s">
        <v>45</v>
      </c>
      <c r="N1950" s="33" t="s">
        <v>294</v>
      </c>
      <c r="O1950" s="33" t="s">
        <v>109</v>
      </c>
      <c r="P1950" s="33" t="s">
        <v>48</v>
      </c>
      <c r="Q1950" s="33" t="s">
        <v>49</v>
      </c>
      <c r="R1950" s="35">
        <v>8</v>
      </c>
      <c r="S1950" s="35">
        <v>8395</v>
      </c>
      <c r="T1950" s="36">
        <f t="shared" si="99"/>
        <v>67160</v>
      </c>
      <c r="U1950" s="37">
        <f t="shared" si="100"/>
        <v>75219.200000000012</v>
      </c>
      <c r="V1950" s="38" t="s">
        <v>50</v>
      </c>
      <c r="W1950" s="33">
        <v>2016</v>
      </c>
      <c r="X1950" s="39" t="s">
        <v>50</v>
      </c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</row>
    <row r="1951" spans="1:102" ht="50.1" customHeight="1">
      <c r="A1951" s="30" t="s">
        <v>4968</v>
      </c>
      <c r="B1951" s="31" t="s">
        <v>35</v>
      </c>
      <c r="C1951" s="32" t="s">
        <v>4969</v>
      </c>
      <c r="D1951" s="32" t="s">
        <v>4970</v>
      </c>
      <c r="E1951" s="32" t="s">
        <v>4971</v>
      </c>
      <c r="F1951" s="32" t="s">
        <v>4972</v>
      </c>
      <c r="G1951" s="33" t="s">
        <v>40</v>
      </c>
      <c r="H1951" s="34">
        <v>0</v>
      </c>
      <c r="I1951" s="33" t="s">
        <v>41</v>
      </c>
      <c r="J1951" s="33" t="s">
        <v>42</v>
      </c>
      <c r="K1951" s="33" t="s">
        <v>70</v>
      </c>
      <c r="L1951" s="33" t="s">
        <v>300</v>
      </c>
      <c r="M1951" s="33" t="s">
        <v>71</v>
      </c>
      <c r="N1951" s="33" t="s">
        <v>301</v>
      </c>
      <c r="O1951" s="33" t="s">
        <v>73</v>
      </c>
      <c r="P1951" s="33" t="s">
        <v>48</v>
      </c>
      <c r="Q1951" s="33" t="s">
        <v>49</v>
      </c>
      <c r="R1951" s="35">
        <v>3</v>
      </c>
      <c r="S1951" s="35">
        <v>700</v>
      </c>
      <c r="T1951" s="36">
        <v>0</v>
      </c>
      <c r="U1951" s="37">
        <f t="shared" si="100"/>
        <v>0</v>
      </c>
      <c r="V1951" s="38" t="s">
        <v>50</v>
      </c>
      <c r="W1951" s="33">
        <v>2016</v>
      </c>
      <c r="X1951" s="39">
        <v>11</v>
      </c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</row>
    <row r="1952" spans="1:102" s="162" customFormat="1" ht="50.1" customHeight="1">
      <c r="A1952" s="46" t="s">
        <v>4973</v>
      </c>
      <c r="B1952" s="31" t="s">
        <v>35</v>
      </c>
      <c r="C1952" s="47" t="s">
        <v>4969</v>
      </c>
      <c r="D1952" s="47" t="s">
        <v>4970</v>
      </c>
      <c r="E1952" s="47" t="s">
        <v>4971</v>
      </c>
      <c r="F1952" s="47" t="s">
        <v>4972</v>
      </c>
      <c r="G1952" s="33" t="s">
        <v>40</v>
      </c>
      <c r="H1952" s="31">
        <v>0</v>
      </c>
      <c r="I1952" s="33" t="s">
        <v>41</v>
      </c>
      <c r="J1952" s="33" t="s">
        <v>42</v>
      </c>
      <c r="K1952" s="33" t="s">
        <v>180</v>
      </c>
      <c r="L1952" s="33" t="s">
        <v>300</v>
      </c>
      <c r="M1952" s="33" t="s">
        <v>71</v>
      </c>
      <c r="N1952" s="33" t="s">
        <v>301</v>
      </c>
      <c r="O1952" s="33" t="s">
        <v>113</v>
      </c>
      <c r="P1952" s="33" t="s">
        <v>48</v>
      </c>
      <c r="Q1952" s="33" t="s">
        <v>685</v>
      </c>
      <c r="R1952" s="68">
        <v>3</v>
      </c>
      <c r="S1952" s="59">
        <v>700</v>
      </c>
      <c r="T1952" s="49">
        <f t="shared" si="99"/>
        <v>2100</v>
      </c>
      <c r="U1952" s="49">
        <f t="shared" si="100"/>
        <v>2352</v>
      </c>
      <c r="V1952" s="71"/>
      <c r="W1952" s="33">
        <v>2016</v>
      </c>
      <c r="X1952" s="96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</row>
    <row r="1953" spans="1:102" ht="50.1" customHeight="1">
      <c r="A1953" s="30" t="s">
        <v>4974</v>
      </c>
      <c r="B1953" s="31" t="s">
        <v>35</v>
      </c>
      <c r="C1953" s="32" t="s">
        <v>4975</v>
      </c>
      <c r="D1953" s="32" t="s">
        <v>4976</v>
      </c>
      <c r="E1953" s="32" t="s">
        <v>4977</v>
      </c>
      <c r="F1953" s="32" t="s">
        <v>4978</v>
      </c>
      <c r="G1953" s="33" t="s">
        <v>40</v>
      </c>
      <c r="H1953" s="34">
        <v>0</v>
      </c>
      <c r="I1953" s="33" t="s">
        <v>41</v>
      </c>
      <c r="J1953" s="33" t="s">
        <v>42</v>
      </c>
      <c r="K1953" s="33" t="s">
        <v>273</v>
      </c>
      <c r="L1953" s="33" t="s">
        <v>44</v>
      </c>
      <c r="M1953" s="33" t="s">
        <v>45</v>
      </c>
      <c r="N1953" s="33" t="s">
        <v>294</v>
      </c>
      <c r="O1953" s="33" t="s">
        <v>109</v>
      </c>
      <c r="P1953" s="33" t="s">
        <v>48</v>
      </c>
      <c r="Q1953" s="33" t="s">
        <v>49</v>
      </c>
      <c r="R1953" s="35">
        <v>70</v>
      </c>
      <c r="S1953" s="35">
        <v>2400</v>
      </c>
      <c r="T1953" s="36">
        <v>0</v>
      </c>
      <c r="U1953" s="37">
        <v>0</v>
      </c>
      <c r="V1953" s="38" t="s">
        <v>50</v>
      </c>
      <c r="W1953" s="33">
        <v>2016</v>
      </c>
      <c r="X1953" s="39" t="s">
        <v>50</v>
      </c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</row>
    <row r="1954" spans="1:102" ht="50.1" customHeight="1">
      <c r="A1954" s="30" t="s">
        <v>4979</v>
      </c>
      <c r="B1954" s="31" t="s">
        <v>35</v>
      </c>
      <c r="C1954" s="32" t="s">
        <v>4975</v>
      </c>
      <c r="D1954" s="32" t="s">
        <v>4976</v>
      </c>
      <c r="E1954" s="32" t="s">
        <v>4977</v>
      </c>
      <c r="F1954" s="32" t="s">
        <v>4978</v>
      </c>
      <c r="G1954" s="33" t="s">
        <v>40</v>
      </c>
      <c r="H1954" s="34">
        <v>0</v>
      </c>
      <c r="I1954" s="33" t="s">
        <v>41</v>
      </c>
      <c r="J1954" s="33" t="s">
        <v>42</v>
      </c>
      <c r="K1954" s="33" t="s">
        <v>63</v>
      </c>
      <c r="L1954" s="33" t="s">
        <v>44</v>
      </c>
      <c r="M1954" s="33" t="s">
        <v>45</v>
      </c>
      <c r="N1954" s="33" t="s">
        <v>2002</v>
      </c>
      <c r="O1954" s="33" t="s">
        <v>396</v>
      </c>
      <c r="P1954" s="33" t="s">
        <v>48</v>
      </c>
      <c r="Q1954" s="33" t="s">
        <v>49</v>
      </c>
      <c r="R1954" s="35">
        <v>588</v>
      </c>
      <c r="S1954" s="35">
        <v>2500</v>
      </c>
      <c r="T1954" s="36">
        <f>R1954*S1954</f>
        <v>1470000</v>
      </c>
      <c r="U1954" s="37">
        <f t="shared" ref="U1954:U1969" si="101">T1954*1.12</f>
        <v>1646400.0000000002</v>
      </c>
      <c r="V1954" s="38" t="s">
        <v>50</v>
      </c>
      <c r="W1954" s="33">
        <v>2016</v>
      </c>
      <c r="X1954" s="39" t="s">
        <v>50</v>
      </c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</row>
    <row r="1955" spans="1:102" ht="50.1" customHeight="1">
      <c r="A1955" s="30" t="s">
        <v>4980</v>
      </c>
      <c r="B1955" s="31" t="s">
        <v>35</v>
      </c>
      <c r="C1955" s="32" t="s">
        <v>4981</v>
      </c>
      <c r="D1955" s="32" t="s">
        <v>4982</v>
      </c>
      <c r="E1955" s="32" t="s">
        <v>4983</v>
      </c>
      <c r="F1955" s="32" t="s">
        <v>4984</v>
      </c>
      <c r="G1955" s="33" t="s">
        <v>40</v>
      </c>
      <c r="H1955" s="34">
        <v>0</v>
      </c>
      <c r="I1955" s="33" t="s">
        <v>41</v>
      </c>
      <c r="J1955" s="33" t="s">
        <v>42</v>
      </c>
      <c r="K1955" s="33" t="s">
        <v>273</v>
      </c>
      <c r="L1955" s="33" t="s">
        <v>42</v>
      </c>
      <c r="M1955" s="33" t="s">
        <v>86</v>
      </c>
      <c r="N1955" s="33" t="s">
        <v>1403</v>
      </c>
      <c r="O1955" s="33" t="s">
        <v>47</v>
      </c>
      <c r="P1955" s="33" t="s">
        <v>48</v>
      </c>
      <c r="Q1955" s="33" t="s">
        <v>49</v>
      </c>
      <c r="R1955" s="35">
        <v>1</v>
      </c>
      <c r="S1955" s="35">
        <v>250000</v>
      </c>
      <c r="T1955" s="36">
        <v>0</v>
      </c>
      <c r="U1955" s="37">
        <f t="shared" si="101"/>
        <v>0</v>
      </c>
      <c r="V1955" s="38" t="s">
        <v>50</v>
      </c>
      <c r="W1955" s="33">
        <v>2016</v>
      </c>
      <c r="X1955" s="39">
        <v>11</v>
      </c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</row>
    <row r="1956" spans="1:102" s="162" customFormat="1" ht="50.1" customHeight="1">
      <c r="A1956" s="46" t="s">
        <v>4985</v>
      </c>
      <c r="B1956" s="31" t="s">
        <v>35</v>
      </c>
      <c r="C1956" s="47" t="s">
        <v>4981</v>
      </c>
      <c r="D1956" s="47" t="s">
        <v>4982</v>
      </c>
      <c r="E1956" s="47" t="s">
        <v>4983</v>
      </c>
      <c r="F1956" s="47" t="s">
        <v>4984</v>
      </c>
      <c r="G1956" s="31" t="s">
        <v>40</v>
      </c>
      <c r="H1956" s="31">
        <v>0</v>
      </c>
      <c r="I1956" s="33">
        <v>590000000</v>
      </c>
      <c r="J1956" s="33" t="s">
        <v>42</v>
      </c>
      <c r="K1956" s="31" t="s">
        <v>202</v>
      </c>
      <c r="L1956" s="31" t="s">
        <v>42</v>
      </c>
      <c r="M1956" s="31" t="s">
        <v>86</v>
      </c>
      <c r="N1956" s="31" t="s">
        <v>1403</v>
      </c>
      <c r="O1956" s="33" t="s">
        <v>173</v>
      </c>
      <c r="P1956" s="33" t="s">
        <v>48</v>
      </c>
      <c r="Q1956" s="31" t="s">
        <v>49</v>
      </c>
      <c r="R1956" s="48">
        <v>1</v>
      </c>
      <c r="S1956" s="48">
        <v>250000</v>
      </c>
      <c r="T1956" s="49">
        <f>R1956*S1956</f>
        <v>250000</v>
      </c>
      <c r="U1956" s="49">
        <f t="shared" si="101"/>
        <v>280000</v>
      </c>
      <c r="V1956" s="70"/>
      <c r="W1956" s="33">
        <v>2016</v>
      </c>
      <c r="X1956" s="31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</row>
    <row r="1957" spans="1:102" ht="50.1" customHeight="1">
      <c r="A1957" s="30" t="s">
        <v>4986</v>
      </c>
      <c r="B1957" s="31" t="s">
        <v>35</v>
      </c>
      <c r="C1957" s="32" t="s">
        <v>4987</v>
      </c>
      <c r="D1957" s="32" t="s">
        <v>4988</v>
      </c>
      <c r="E1957" s="32" t="s">
        <v>4989</v>
      </c>
      <c r="F1957" s="32" t="s">
        <v>4990</v>
      </c>
      <c r="G1957" s="33" t="s">
        <v>40</v>
      </c>
      <c r="H1957" s="34">
        <v>0</v>
      </c>
      <c r="I1957" s="33" t="s">
        <v>41</v>
      </c>
      <c r="J1957" s="33" t="s">
        <v>42</v>
      </c>
      <c r="K1957" s="33" t="s">
        <v>70</v>
      </c>
      <c r="L1957" s="33" t="s">
        <v>44</v>
      </c>
      <c r="M1957" s="33" t="s">
        <v>71</v>
      </c>
      <c r="N1957" s="33" t="s">
        <v>72</v>
      </c>
      <c r="O1957" s="33" t="s">
        <v>73</v>
      </c>
      <c r="P1957" s="33" t="s">
        <v>48</v>
      </c>
      <c r="Q1957" s="33" t="s">
        <v>49</v>
      </c>
      <c r="R1957" s="35">
        <v>200</v>
      </c>
      <c r="S1957" s="35">
        <v>40</v>
      </c>
      <c r="T1957" s="36">
        <f>R1957*S1957</f>
        <v>8000</v>
      </c>
      <c r="U1957" s="37">
        <f t="shared" si="101"/>
        <v>8960</v>
      </c>
      <c r="V1957" s="38" t="s">
        <v>50</v>
      </c>
      <c r="W1957" s="33">
        <v>2016</v>
      </c>
      <c r="X1957" s="39" t="s">
        <v>50</v>
      </c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</row>
    <row r="1958" spans="1:102" ht="50.1" customHeight="1">
      <c r="A1958" s="30" t="s">
        <v>4991</v>
      </c>
      <c r="B1958" s="31" t="s">
        <v>35</v>
      </c>
      <c r="C1958" s="32" t="s">
        <v>4992</v>
      </c>
      <c r="D1958" s="32" t="s">
        <v>4988</v>
      </c>
      <c r="E1958" s="32" t="s">
        <v>4993</v>
      </c>
      <c r="F1958" s="32" t="s">
        <v>4994</v>
      </c>
      <c r="G1958" s="33" t="s">
        <v>40</v>
      </c>
      <c r="H1958" s="34">
        <v>0</v>
      </c>
      <c r="I1958" s="33" t="s">
        <v>41</v>
      </c>
      <c r="J1958" s="33" t="s">
        <v>42</v>
      </c>
      <c r="K1958" s="33" t="s">
        <v>43</v>
      </c>
      <c r="L1958" s="33" t="s">
        <v>44</v>
      </c>
      <c r="M1958" s="33" t="s">
        <v>86</v>
      </c>
      <c r="N1958" s="33" t="s">
        <v>871</v>
      </c>
      <c r="O1958" s="33" t="s">
        <v>109</v>
      </c>
      <c r="P1958" s="33" t="s">
        <v>48</v>
      </c>
      <c r="Q1958" s="33" t="s">
        <v>49</v>
      </c>
      <c r="R1958" s="35">
        <v>80</v>
      </c>
      <c r="S1958" s="35">
        <v>200</v>
      </c>
      <c r="T1958" s="36">
        <v>0</v>
      </c>
      <c r="U1958" s="37">
        <f t="shared" si="101"/>
        <v>0</v>
      </c>
      <c r="V1958" s="38" t="s">
        <v>50</v>
      </c>
      <c r="W1958" s="33">
        <v>2016</v>
      </c>
      <c r="X1958" s="39">
        <v>11</v>
      </c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</row>
    <row r="1959" spans="1:102" s="162" customFormat="1" ht="50.1" customHeight="1">
      <c r="A1959" s="46" t="s">
        <v>4995</v>
      </c>
      <c r="B1959" s="31" t="s">
        <v>35</v>
      </c>
      <c r="C1959" s="47" t="s">
        <v>4992</v>
      </c>
      <c r="D1959" s="47" t="s">
        <v>4988</v>
      </c>
      <c r="E1959" s="47" t="s">
        <v>4993</v>
      </c>
      <c r="F1959" s="47" t="s">
        <v>4994</v>
      </c>
      <c r="G1959" s="31" t="s">
        <v>40</v>
      </c>
      <c r="H1959" s="31">
        <v>0</v>
      </c>
      <c r="I1959" s="33">
        <v>590000000</v>
      </c>
      <c r="J1959" s="33" t="s">
        <v>42</v>
      </c>
      <c r="K1959" s="31" t="s">
        <v>172</v>
      </c>
      <c r="L1959" s="33" t="s">
        <v>44</v>
      </c>
      <c r="M1959" s="31" t="s">
        <v>86</v>
      </c>
      <c r="N1959" s="31" t="s">
        <v>871</v>
      </c>
      <c r="O1959" s="33" t="s">
        <v>113</v>
      </c>
      <c r="P1959" s="33">
        <v>796</v>
      </c>
      <c r="Q1959" s="31" t="s">
        <v>49</v>
      </c>
      <c r="R1959" s="48">
        <v>80</v>
      </c>
      <c r="S1959" s="48">
        <v>200</v>
      </c>
      <c r="T1959" s="49">
        <f>R1959*S1959</f>
        <v>16000</v>
      </c>
      <c r="U1959" s="49">
        <f>T1959*1.12</f>
        <v>17920</v>
      </c>
      <c r="V1959" s="70"/>
      <c r="W1959" s="33">
        <v>2016</v>
      </c>
      <c r="X1959" s="31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</row>
    <row r="1960" spans="1:102" ht="50.1" customHeight="1">
      <c r="A1960" s="30" t="s">
        <v>4996</v>
      </c>
      <c r="B1960" s="31" t="s">
        <v>35</v>
      </c>
      <c r="C1960" s="32" t="s">
        <v>4992</v>
      </c>
      <c r="D1960" s="32" t="s">
        <v>4988</v>
      </c>
      <c r="E1960" s="32" t="s">
        <v>4993</v>
      </c>
      <c r="F1960" s="32" t="s">
        <v>4997</v>
      </c>
      <c r="G1960" s="33" t="s">
        <v>40</v>
      </c>
      <c r="H1960" s="34">
        <v>0</v>
      </c>
      <c r="I1960" s="33" t="s">
        <v>41</v>
      </c>
      <c r="J1960" s="33" t="s">
        <v>42</v>
      </c>
      <c r="K1960" s="33" t="s">
        <v>43</v>
      </c>
      <c r="L1960" s="33" t="s">
        <v>44</v>
      </c>
      <c r="M1960" s="33" t="s">
        <v>86</v>
      </c>
      <c r="N1960" s="33" t="s">
        <v>871</v>
      </c>
      <c r="O1960" s="33" t="s">
        <v>109</v>
      </c>
      <c r="P1960" s="33" t="s">
        <v>48</v>
      </c>
      <c r="Q1960" s="33" t="s">
        <v>49</v>
      </c>
      <c r="R1960" s="35">
        <v>80</v>
      </c>
      <c r="S1960" s="35">
        <v>200</v>
      </c>
      <c r="T1960" s="36">
        <v>0</v>
      </c>
      <c r="U1960" s="37">
        <f t="shared" ref="U1960:U1966" si="102">T1960*1.12</f>
        <v>0</v>
      </c>
      <c r="V1960" s="38" t="s">
        <v>50</v>
      </c>
      <c r="W1960" s="33">
        <v>2016</v>
      </c>
      <c r="X1960" s="39">
        <v>11</v>
      </c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</row>
    <row r="1961" spans="1:102" s="162" customFormat="1" ht="50.1" customHeight="1">
      <c r="A1961" s="46" t="s">
        <v>4998</v>
      </c>
      <c r="B1961" s="31" t="s">
        <v>35</v>
      </c>
      <c r="C1961" s="47" t="s">
        <v>4992</v>
      </c>
      <c r="D1961" s="47" t="s">
        <v>4988</v>
      </c>
      <c r="E1961" s="47" t="s">
        <v>4993</v>
      </c>
      <c r="F1961" s="47" t="s">
        <v>4997</v>
      </c>
      <c r="G1961" s="31" t="s">
        <v>40</v>
      </c>
      <c r="H1961" s="31">
        <v>0</v>
      </c>
      <c r="I1961" s="33">
        <v>590000000</v>
      </c>
      <c r="J1961" s="33" t="s">
        <v>42</v>
      </c>
      <c r="K1961" s="31" t="s">
        <v>172</v>
      </c>
      <c r="L1961" s="33" t="s">
        <v>44</v>
      </c>
      <c r="M1961" s="31" t="s">
        <v>86</v>
      </c>
      <c r="N1961" s="31" t="s">
        <v>871</v>
      </c>
      <c r="O1961" s="33" t="s">
        <v>113</v>
      </c>
      <c r="P1961" s="33">
        <v>796</v>
      </c>
      <c r="Q1961" s="31" t="s">
        <v>49</v>
      </c>
      <c r="R1961" s="48">
        <v>80</v>
      </c>
      <c r="S1961" s="48">
        <v>200</v>
      </c>
      <c r="T1961" s="49">
        <f>R1961*S1961</f>
        <v>16000</v>
      </c>
      <c r="U1961" s="49">
        <f>T1961*1.12</f>
        <v>17920</v>
      </c>
      <c r="V1961" s="70"/>
      <c r="W1961" s="33">
        <v>2016</v>
      </c>
      <c r="X1961" s="31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</row>
    <row r="1962" spans="1:102" ht="50.1" customHeight="1">
      <c r="A1962" s="30" t="s">
        <v>4999</v>
      </c>
      <c r="B1962" s="31" t="s">
        <v>35</v>
      </c>
      <c r="C1962" s="32" t="s">
        <v>5000</v>
      </c>
      <c r="D1962" s="32" t="s">
        <v>5001</v>
      </c>
      <c r="E1962" s="32" t="s">
        <v>5002</v>
      </c>
      <c r="F1962" s="32" t="s">
        <v>5003</v>
      </c>
      <c r="G1962" s="33" t="s">
        <v>40</v>
      </c>
      <c r="H1962" s="34">
        <v>0</v>
      </c>
      <c r="I1962" s="33" t="s">
        <v>41</v>
      </c>
      <c r="J1962" s="33" t="s">
        <v>42</v>
      </c>
      <c r="K1962" s="33" t="s">
        <v>43</v>
      </c>
      <c r="L1962" s="33" t="s">
        <v>44</v>
      </c>
      <c r="M1962" s="33" t="s">
        <v>45</v>
      </c>
      <c r="N1962" s="33" t="s">
        <v>46</v>
      </c>
      <c r="O1962" s="33" t="s">
        <v>109</v>
      </c>
      <c r="P1962" s="33" t="s">
        <v>48</v>
      </c>
      <c r="Q1962" s="33" t="s">
        <v>49</v>
      </c>
      <c r="R1962" s="35">
        <v>5</v>
      </c>
      <c r="S1962" s="35">
        <v>16000</v>
      </c>
      <c r="T1962" s="36">
        <v>0</v>
      </c>
      <c r="U1962" s="37">
        <f t="shared" si="102"/>
        <v>0</v>
      </c>
      <c r="V1962" s="38" t="s">
        <v>50</v>
      </c>
      <c r="W1962" s="33">
        <v>2016</v>
      </c>
      <c r="X1962" s="39">
        <v>11</v>
      </c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</row>
    <row r="1963" spans="1:102" s="162" customFormat="1" ht="50.1" customHeight="1">
      <c r="A1963" s="46" t="s">
        <v>5004</v>
      </c>
      <c r="B1963" s="31" t="s">
        <v>35</v>
      </c>
      <c r="C1963" s="47" t="s">
        <v>5000</v>
      </c>
      <c r="D1963" s="47" t="s">
        <v>5001</v>
      </c>
      <c r="E1963" s="47" t="s">
        <v>5002</v>
      </c>
      <c r="F1963" s="47" t="s">
        <v>5003</v>
      </c>
      <c r="G1963" s="31" t="s">
        <v>40</v>
      </c>
      <c r="H1963" s="31">
        <v>0</v>
      </c>
      <c r="I1963" s="33">
        <v>590000000</v>
      </c>
      <c r="J1963" s="33" t="s">
        <v>42</v>
      </c>
      <c r="K1963" s="31" t="s">
        <v>172</v>
      </c>
      <c r="L1963" s="33" t="s">
        <v>44</v>
      </c>
      <c r="M1963" s="31" t="s">
        <v>45</v>
      </c>
      <c r="N1963" s="31" t="s">
        <v>46</v>
      </c>
      <c r="O1963" s="33" t="s">
        <v>113</v>
      </c>
      <c r="P1963" s="33">
        <v>796</v>
      </c>
      <c r="Q1963" s="31" t="s">
        <v>49</v>
      </c>
      <c r="R1963" s="48">
        <v>5</v>
      </c>
      <c r="S1963" s="48">
        <v>16000</v>
      </c>
      <c r="T1963" s="49">
        <f>R1963*S1963</f>
        <v>80000</v>
      </c>
      <c r="U1963" s="49">
        <f>T1963*1.12</f>
        <v>89600.000000000015</v>
      </c>
      <c r="V1963" s="70"/>
      <c r="W1963" s="33">
        <v>2016</v>
      </c>
      <c r="X1963" s="31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</row>
    <row r="1964" spans="1:102" ht="50.1" customHeight="1">
      <c r="A1964" s="30" t="s">
        <v>5005</v>
      </c>
      <c r="B1964" s="31" t="s">
        <v>35</v>
      </c>
      <c r="C1964" s="32" t="s">
        <v>5006</v>
      </c>
      <c r="D1964" s="32" t="s">
        <v>5007</v>
      </c>
      <c r="E1964" s="32" t="s">
        <v>5008</v>
      </c>
      <c r="F1964" s="32" t="s">
        <v>5009</v>
      </c>
      <c r="G1964" s="33" t="s">
        <v>40</v>
      </c>
      <c r="H1964" s="34">
        <v>0</v>
      </c>
      <c r="I1964" s="33" t="s">
        <v>41</v>
      </c>
      <c r="J1964" s="33" t="s">
        <v>42</v>
      </c>
      <c r="K1964" s="33" t="s">
        <v>273</v>
      </c>
      <c r="L1964" s="33" t="s">
        <v>42</v>
      </c>
      <c r="M1964" s="33" t="s">
        <v>86</v>
      </c>
      <c r="N1964" s="33" t="s">
        <v>776</v>
      </c>
      <c r="O1964" s="33" t="s">
        <v>109</v>
      </c>
      <c r="P1964" s="33" t="s">
        <v>48</v>
      </c>
      <c r="Q1964" s="33" t="s">
        <v>49</v>
      </c>
      <c r="R1964" s="35">
        <v>20</v>
      </c>
      <c r="S1964" s="35">
        <v>368</v>
      </c>
      <c r="T1964" s="36">
        <v>0</v>
      </c>
      <c r="U1964" s="37">
        <f t="shared" si="102"/>
        <v>0</v>
      </c>
      <c r="V1964" s="38" t="s">
        <v>50</v>
      </c>
      <c r="W1964" s="33">
        <v>2016</v>
      </c>
      <c r="X1964" s="39">
        <v>11</v>
      </c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</row>
    <row r="1965" spans="1:102" s="162" customFormat="1" ht="50.1" customHeight="1">
      <c r="A1965" s="46" t="s">
        <v>5010</v>
      </c>
      <c r="B1965" s="31" t="s">
        <v>35</v>
      </c>
      <c r="C1965" s="47" t="s">
        <v>5006</v>
      </c>
      <c r="D1965" s="47" t="s">
        <v>5007</v>
      </c>
      <c r="E1965" s="47" t="s">
        <v>5008</v>
      </c>
      <c r="F1965" s="47" t="s">
        <v>5009</v>
      </c>
      <c r="G1965" s="31" t="s">
        <v>40</v>
      </c>
      <c r="H1965" s="31">
        <v>0</v>
      </c>
      <c r="I1965" s="33">
        <v>590000000</v>
      </c>
      <c r="J1965" s="33" t="s">
        <v>42</v>
      </c>
      <c r="K1965" s="31" t="s">
        <v>202</v>
      </c>
      <c r="L1965" s="31" t="s">
        <v>42</v>
      </c>
      <c r="M1965" s="31" t="s">
        <v>86</v>
      </c>
      <c r="N1965" s="31" t="s">
        <v>776</v>
      </c>
      <c r="O1965" s="33" t="s">
        <v>113</v>
      </c>
      <c r="P1965" s="33" t="s">
        <v>48</v>
      </c>
      <c r="Q1965" s="31" t="s">
        <v>49</v>
      </c>
      <c r="R1965" s="48">
        <v>20</v>
      </c>
      <c r="S1965" s="48">
        <v>368</v>
      </c>
      <c r="T1965" s="49">
        <f>R1965*S1965</f>
        <v>7360</v>
      </c>
      <c r="U1965" s="49">
        <f>T1965*1.12</f>
        <v>8243.2000000000007</v>
      </c>
      <c r="V1965" s="70"/>
      <c r="W1965" s="33">
        <v>2016</v>
      </c>
      <c r="X1965" s="31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</row>
    <row r="1966" spans="1:102" ht="50.1" customHeight="1">
      <c r="A1966" s="30" t="s">
        <v>5011</v>
      </c>
      <c r="B1966" s="31" t="s">
        <v>35</v>
      </c>
      <c r="C1966" s="32" t="s">
        <v>5006</v>
      </c>
      <c r="D1966" s="32" t="s">
        <v>5007</v>
      </c>
      <c r="E1966" s="32" t="s">
        <v>5008</v>
      </c>
      <c r="F1966" s="32" t="s">
        <v>5012</v>
      </c>
      <c r="G1966" s="33" t="s">
        <v>40</v>
      </c>
      <c r="H1966" s="34">
        <v>0</v>
      </c>
      <c r="I1966" s="33" t="s">
        <v>41</v>
      </c>
      <c r="J1966" s="33" t="s">
        <v>42</v>
      </c>
      <c r="K1966" s="33" t="s">
        <v>273</v>
      </c>
      <c r="L1966" s="33" t="s">
        <v>42</v>
      </c>
      <c r="M1966" s="33" t="s">
        <v>86</v>
      </c>
      <c r="N1966" s="33" t="s">
        <v>776</v>
      </c>
      <c r="O1966" s="33" t="s">
        <v>109</v>
      </c>
      <c r="P1966" s="33" t="s">
        <v>48</v>
      </c>
      <c r="Q1966" s="33" t="s">
        <v>49</v>
      </c>
      <c r="R1966" s="35">
        <v>20</v>
      </c>
      <c r="S1966" s="35">
        <v>747.5</v>
      </c>
      <c r="T1966" s="36">
        <v>0</v>
      </c>
      <c r="U1966" s="37">
        <f t="shared" si="102"/>
        <v>0</v>
      </c>
      <c r="V1966" s="38" t="s">
        <v>50</v>
      </c>
      <c r="W1966" s="33">
        <v>2016</v>
      </c>
      <c r="X1966" s="39">
        <v>11</v>
      </c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</row>
    <row r="1967" spans="1:102" s="162" customFormat="1" ht="50.1" customHeight="1">
      <c r="A1967" s="46" t="s">
        <v>5013</v>
      </c>
      <c r="B1967" s="31" t="s">
        <v>35</v>
      </c>
      <c r="C1967" s="47" t="s">
        <v>5006</v>
      </c>
      <c r="D1967" s="47" t="s">
        <v>5007</v>
      </c>
      <c r="E1967" s="47" t="s">
        <v>5008</v>
      </c>
      <c r="F1967" s="47" t="s">
        <v>5014</v>
      </c>
      <c r="G1967" s="31" t="s">
        <v>40</v>
      </c>
      <c r="H1967" s="31">
        <v>0</v>
      </c>
      <c r="I1967" s="33">
        <v>590000000</v>
      </c>
      <c r="J1967" s="33" t="s">
        <v>42</v>
      </c>
      <c r="K1967" s="31" t="s">
        <v>202</v>
      </c>
      <c r="L1967" s="31" t="s">
        <v>42</v>
      </c>
      <c r="M1967" s="31" t="s">
        <v>86</v>
      </c>
      <c r="N1967" s="31" t="s">
        <v>776</v>
      </c>
      <c r="O1967" s="33" t="s">
        <v>113</v>
      </c>
      <c r="P1967" s="33" t="s">
        <v>48</v>
      </c>
      <c r="Q1967" s="31" t="s">
        <v>49</v>
      </c>
      <c r="R1967" s="48">
        <v>20</v>
      </c>
      <c r="S1967" s="48">
        <v>747.49999999999989</v>
      </c>
      <c r="T1967" s="49">
        <f>R1967*S1967</f>
        <v>14949.999999999998</v>
      </c>
      <c r="U1967" s="49">
        <f t="shared" si="101"/>
        <v>16744</v>
      </c>
      <c r="V1967" s="70"/>
      <c r="W1967" s="33">
        <v>2016</v>
      </c>
      <c r="X1967" s="31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</row>
    <row r="1968" spans="1:102" ht="50.1" customHeight="1">
      <c r="A1968" s="30" t="s">
        <v>5015</v>
      </c>
      <c r="B1968" s="31" t="s">
        <v>35</v>
      </c>
      <c r="C1968" s="32" t="s">
        <v>5016</v>
      </c>
      <c r="D1968" s="32" t="s">
        <v>5017</v>
      </c>
      <c r="E1968" s="32" t="s">
        <v>5018</v>
      </c>
      <c r="F1968" s="32" t="s">
        <v>5019</v>
      </c>
      <c r="G1968" s="33" t="s">
        <v>40</v>
      </c>
      <c r="H1968" s="34">
        <v>0</v>
      </c>
      <c r="I1968" s="33" t="s">
        <v>41</v>
      </c>
      <c r="J1968" s="33" t="s">
        <v>42</v>
      </c>
      <c r="K1968" s="33" t="s">
        <v>1149</v>
      </c>
      <c r="L1968" s="33" t="s">
        <v>44</v>
      </c>
      <c r="M1968" s="33" t="s">
        <v>86</v>
      </c>
      <c r="N1968" s="33" t="s">
        <v>343</v>
      </c>
      <c r="O1968" s="33" t="s">
        <v>58</v>
      </c>
      <c r="P1968" s="33" t="s">
        <v>187</v>
      </c>
      <c r="Q1968" s="33" t="s">
        <v>188</v>
      </c>
      <c r="R1968" s="35">
        <v>500</v>
      </c>
      <c r="S1968" s="35">
        <v>248</v>
      </c>
      <c r="T1968" s="36">
        <f>R1968*S1968</f>
        <v>124000</v>
      </c>
      <c r="U1968" s="37">
        <f t="shared" si="101"/>
        <v>138880</v>
      </c>
      <c r="V1968" s="38" t="s">
        <v>50</v>
      </c>
      <c r="W1968" s="33">
        <v>2016</v>
      </c>
      <c r="X1968" s="39" t="s">
        <v>50</v>
      </c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</row>
    <row r="1969" spans="1:102" ht="50.1" customHeight="1">
      <c r="A1969" s="30" t="s">
        <v>5020</v>
      </c>
      <c r="B1969" s="31" t="s">
        <v>35</v>
      </c>
      <c r="C1969" s="32" t="s">
        <v>5021</v>
      </c>
      <c r="D1969" s="32" t="s">
        <v>5022</v>
      </c>
      <c r="E1969" s="32" t="s">
        <v>759</v>
      </c>
      <c r="F1969" s="32" t="s">
        <v>5023</v>
      </c>
      <c r="G1969" s="33" t="s">
        <v>40</v>
      </c>
      <c r="H1969" s="34">
        <v>0</v>
      </c>
      <c r="I1969" s="33" t="s">
        <v>41</v>
      </c>
      <c r="J1969" s="33" t="s">
        <v>42</v>
      </c>
      <c r="K1969" s="33" t="s">
        <v>379</v>
      </c>
      <c r="L1969" s="33" t="s">
        <v>300</v>
      </c>
      <c r="M1969" s="33" t="s">
        <v>71</v>
      </c>
      <c r="N1969" s="33" t="s">
        <v>301</v>
      </c>
      <c r="O1969" s="33" t="s">
        <v>73</v>
      </c>
      <c r="P1969" s="33" t="s">
        <v>48</v>
      </c>
      <c r="Q1969" s="33" t="s">
        <v>49</v>
      </c>
      <c r="R1969" s="35">
        <v>10</v>
      </c>
      <c r="S1969" s="35">
        <v>17500</v>
      </c>
      <c r="T1969" s="36">
        <f>R1969*S1969</f>
        <v>175000</v>
      </c>
      <c r="U1969" s="37">
        <f t="shared" si="101"/>
        <v>196000.00000000003</v>
      </c>
      <c r="V1969" s="38" t="s">
        <v>50</v>
      </c>
      <c r="W1969" s="33">
        <v>2016</v>
      </c>
      <c r="X1969" s="39" t="s">
        <v>50</v>
      </c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</row>
    <row r="1970" spans="1:102" ht="50.1" customHeight="1">
      <c r="A1970" s="30" t="s">
        <v>5024</v>
      </c>
      <c r="B1970" s="31" t="s">
        <v>35</v>
      </c>
      <c r="C1970" s="32" t="s">
        <v>5025</v>
      </c>
      <c r="D1970" s="32" t="s">
        <v>5026</v>
      </c>
      <c r="E1970" s="32" t="s">
        <v>5027</v>
      </c>
      <c r="F1970" s="32" t="s">
        <v>5028</v>
      </c>
      <c r="G1970" s="33" t="s">
        <v>40</v>
      </c>
      <c r="H1970" s="34">
        <v>0</v>
      </c>
      <c r="I1970" s="33" t="s">
        <v>41</v>
      </c>
      <c r="J1970" s="33" t="s">
        <v>42</v>
      </c>
      <c r="K1970" s="33" t="s">
        <v>273</v>
      </c>
      <c r="L1970" s="33" t="s">
        <v>42</v>
      </c>
      <c r="M1970" s="33" t="s">
        <v>86</v>
      </c>
      <c r="N1970" s="33" t="s">
        <v>798</v>
      </c>
      <c r="O1970" s="33" t="s">
        <v>109</v>
      </c>
      <c r="P1970" s="33" t="s">
        <v>48</v>
      </c>
      <c r="Q1970" s="33" t="s">
        <v>49</v>
      </c>
      <c r="R1970" s="35">
        <v>1</v>
      </c>
      <c r="S1970" s="35">
        <v>17250</v>
      </c>
      <c r="T1970" s="36">
        <v>0</v>
      </c>
      <c r="U1970" s="37">
        <v>0</v>
      </c>
      <c r="V1970" s="38" t="s">
        <v>50</v>
      </c>
      <c r="W1970" s="33">
        <v>2016</v>
      </c>
      <c r="X1970" s="39" t="s">
        <v>5029</v>
      </c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</row>
    <row r="1971" spans="1:102" ht="50.1" customHeight="1">
      <c r="A1971" s="30" t="s">
        <v>5030</v>
      </c>
      <c r="B1971" s="31" t="s">
        <v>35</v>
      </c>
      <c r="C1971" s="32" t="s">
        <v>5025</v>
      </c>
      <c r="D1971" s="32" t="s">
        <v>5026</v>
      </c>
      <c r="E1971" s="32" t="s">
        <v>5027</v>
      </c>
      <c r="F1971" s="32" t="s">
        <v>5028</v>
      </c>
      <c r="G1971" s="33" t="s">
        <v>40</v>
      </c>
      <c r="H1971" s="34">
        <v>0</v>
      </c>
      <c r="I1971" s="33" t="s">
        <v>41</v>
      </c>
      <c r="J1971" s="33" t="s">
        <v>42</v>
      </c>
      <c r="K1971" s="33" t="s">
        <v>273</v>
      </c>
      <c r="L1971" s="33" t="s">
        <v>42</v>
      </c>
      <c r="M1971" s="33" t="s">
        <v>86</v>
      </c>
      <c r="N1971" s="33" t="s">
        <v>789</v>
      </c>
      <c r="O1971" s="33" t="s">
        <v>109</v>
      </c>
      <c r="P1971" s="33" t="s">
        <v>48</v>
      </c>
      <c r="Q1971" s="33" t="s">
        <v>49</v>
      </c>
      <c r="R1971" s="35">
        <v>16</v>
      </c>
      <c r="S1971" s="35">
        <v>17250</v>
      </c>
      <c r="T1971" s="36">
        <f>R1971*S1971</f>
        <v>276000</v>
      </c>
      <c r="U1971" s="37">
        <f>T1971*1.12</f>
        <v>309120.00000000006</v>
      </c>
      <c r="V1971" s="38" t="s">
        <v>50</v>
      </c>
      <c r="W1971" s="33">
        <v>2016</v>
      </c>
      <c r="X1971" s="39" t="s">
        <v>50</v>
      </c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</row>
    <row r="1972" spans="1:102" ht="50.1" customHeight="1">
      <c r="A1972" s="30" t="s">
        <v>5031</v>
      </c>
      <c r="B1972" s="31" t="s">
        <v>35</v>
      </c>
      <c r="C1972" s="32" t="s">
        <v>5032</v>
      </c>
      <c r="D1972" s="32" t="s">
        <v>5033</v>
      </c>
      <c r="E1972" s="32" t="s">
        <v>5034</v>
      </c>
      <c r="F1972" s="32" t="s">
        <v>5035</v>
      </c>
      <c r="G1972" s="33" t="s">
        <v>40</v>
      </c>
      <c r="H1972" s="34">
        <v>0</v>
      </c>
      <c r="I1972" s="33" t="s">
        <v>41</v>
      </c>
      <c r="J1972" s="33" t="s">
        <v>42</v>
      </c>
      <c r="K1972" s="33" t="s">
        <v>43</v>
      </c>
      <c r="L1972" s="33" t="s">
        <v>44</v>
      </c>
      <c r="M1972" s="33" t="s">
        <v>45</v>
      </c>
      <c r="N1972" s="33" t="s">
        <v>170</v>
      </c>
      <c r="O1972" s="33" t="s">
        <v>47</v>
      </c>
      <c r="P1972" s="33" t="s">
        <v>48</v>
      </c>
      <c r="Q1972" s="33" t="s">
        <v>49</v>
      </c>
      <c r="R1972" s="35">
        <v>3</v>
      </c>
      <c r="S1972" s="35">
        <v>260000</v>
      </c>
      <c r="T1972" s="36">
        <v>0</v>
      </c>
      <c r="U1972" s="37">
        <f>T1972*1.12</f>
        <v>0</v>
      </c>
      <c r="V1972" s="38" t="s">
        <v>50</v>
      </c>
      <c r="W1972" s="33">
        <v>2016</v>
      </c>
      <c r="X1972" s="39">
        <v>11</v>
      </c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</row>
    <row r="1973" spans="1:102" s="162" customFormat="1" ht="50.1" customHeight="1">
      <c r="A1973" s="46" t="s">
        <v>5036</v>
      </c>
      <c r="B1973" s="31" t="s">
        <v>35</v>
      </c>
      <c r="C1973" s="47" t="s">
        <v>5032</v>
      </c>
      <c r="D1973" s="47" t="s">
        <v>5033</v>
      </c>
      <c r="E1973" s="47" t="s">
        <v>5034</v>
      </c>
      <c r="F1973" s="47" t="s">
        <v>5035</v>
      </c>
      <c r="G1973" s="31" t="s">
        <v>40</v>
      </c>
      <c r="H1973" s="31">
        <v>0</v>
      </c>
      <c r="I1973" s="33">
        <v>590000000</v>
      </c>
      <c r="J1973" s="33" t="s">
        <v>42</v>
      </c>
      <c r="K1973" s="31" t="s">
        <v>172</v>
      </c>
      <c r="L1973" s="33" t="s">
        <v>44</v>
      </c>
      <c r="M1973" s="31" t="s">
        <v>45</v>
      </c>
      <c r="N1973" s="31" t="s">
        <v>170</v>
      </c>
      <c r="O1973" s="33" t="s">
        <v>173</v>
      </c>
      <c r="P1973" s="33">
        <v>796</v>
      </c>
      <c r="Q1973" s="31" t="s">
        <v>49</v>
      </c>
      <c r="R1973" s="48">
        <v>3</v>
      </c>
      <c r="S1973" s="48">
        <v>260000</v>
      </c>
      <c r="T1973" s="49">
        <f>R1973*S1973</f>
        <v>780000</v>
      </c>
      <c r="U1973" s="49">
        <f>T1973*1.12</f>
        <v>873600.00000000012</v>
      </c>
      <c r="V1973" s="70"/>
      <c r="W1973" s="33">
        <v>2016</v>
      </c>
      <c r="X1973" s="31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</row>
    <row r="1974" spans="1:102" ht="50.1" customHeight="1">
      <c r="A1974" s="30" t="s">
        <v>5037</v>
      </c>
      <c r="B1974" s="31" t="s">
        <v>35</v>
      </c>
      <c r="C1974" s="32" t="s">
        <v>5038</v>
      </c>
      <c r="D1974" s="32" t="s">
        <v>5033</v>
      </c>
      <c r="E1974" s="32" t="s">
        <v>5039</v>
      </c>
      <c r="F1974" s="32" t="s">
        <v>5040</v>
      </c>
      <c r="G1974" s="33" t="s">
        <v>40</v>
      </c>
      <c r="H1974" s="34">
        <v>0</v>
      </c>
      <c r="I1974" s="33" t="s">
        <v>41</v>
      </c>
      <c r="J1974" s="33" t="s">
        <v>42</v>
      </c>
      <c r="K1974" s="33" t="s">
        <v>43</v>
      </c>
      <c r="L1974" s="33" t="s">
        <v>44</v>
      </c>
      <c r="M1974" s="33" t="s">
        <v>45</v>
      </c>
      <c r="N1974" s="33" t="s">
        <v>170</v>
      </c>
      <c r="O1974" s="33" t="s">
        <v>109</v>
      </c>
      <c r="P1974" s="33" t="s">
        <v>48</v>
      </c>
      <c r="Q1974" s="33" t="s">
        <v>49</v>
      </c>
      <c r="R1974" s="35">
        <v>2</v>
      </c>
      <c r="S1974" s="35">
        <v>200000</v>
      </c>
      <c r="T1974" s="36">
        <v>0</v>
      </c>
      <c r="U1974" s="37">
        <f t="shared" ref="U1974:U1995" si="103">T1974*1.12</f>
        <v>0</v>
      </c>
      <c r="V1974" s="38" t="s">
        <v>50</v>
      </c>
      <c r="W1974" s="33">
        <v>2016</v>
      </c>
      <c r="X1974" s="39">
        <v>11</v>
      </c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</row>
    <row r="1975" spans="1:102" s="162" customFormat="1" ht="50.1" customHeight="1">
      <c r="A1975" s="46" t="s">
        <v>5041</v>
      </c>
      <c r="B1975" s="31" t="s">
        <v>35</v>
      </c>
      <c r="C1975" s="47" t="s">
        <v>5038</v>
      </c>
      <c r="D1975" s="47" t="s">
        <v>5033</v>
      </c>
      <c r="E1975" s="47" t="s">
        <v>5039</v>
      </c>
      <c r="F1975" s="47" t="s">
        <v>5040</v>
      </c>
      <c r="G1975" s="31" t="s">
        <v>40</v>
      </c>
      <c r="H1975" s="31">
        <v>0</v>
      </c>
      <c r="I1975" s="33">
        <v>590000000</v>
      </c>
      <c r="J1975" s="33" t="s">
        <v>42</v>
      </c>
      <c r="K1975" s="31" t="s">
        <v>172</v>
      </c>
      <c r="L1975" s="33" t="s">
        <v>44</v>
      </c>
      <c r="M1975" s="31" t="s">
        <v>45</v>
      </c>
      <c r="N1975" s="31" t="s">
        <v>170</v>
      </c>
      <c r="O1975" s="33" t="s">
        <v>113</v>
      </c>
      <c r="P1975" s="33">
        <v>796</v>
      </c>
      <c r="Q1975" s="31" t="s">
        <v>49</v>
      </c>
      <c r="R1975" s="48">
        <v>2</v>
      </c>
      <c r="S1975" s="48">
        <v>200000</v>
      </c>
      <c r="T1975" s="49">
        <f>R1975*S1975</f>
        <v>400000</v>
      </c>
      <c r="U1975" s="49">
        <f>T1975*1.12</f>
        <v>448000.00000000006</v>
      </c>
      <c r="V1975" s="70"/>
      <c r="W1975" s="33">
        <v>2016</v>
      </c>
      <c r="X1975" s="31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</row>
    <row r="1976" spans="1:102" ht="50.1" customHeight="1">
      <c r="A1976" s="30" t="s">
        <v>5042</v>
      </c>
      <c r="B1976" s="31" t="s">
        <v>35</v>
      </c>
      <c r="C1976" s="32" t="s">
        <v>5043</v>
      </c>
      <c r="D1976" s="32" t="s">
        <v>5033</v>
      </c>
      <c r="E1976" s="32" t="s">
        <v>5044</v>
      </c>
      <c r="F1976" s="32" t="s">
        <v>5045</v>
      </c>
      <c r="G1976" s="33" t="s">
        <v>40</v>
      </c>
      <c r="H1976" s="34">
        <v>0</v>
      </c>
      <c r="I1976" s="33" t="s">
        <v>41</v>
      </c>
      <c r="J1976" s="33" t="s">
        <v>42</v>
      </c>
      <c r="K1976" s="33" t="s">
        <v>273</v>
      </c>
      <c r="L1976" s="33" t="s">
        <v>44</v>
      </c>
      <c r="M1976" s="33" t="s">
        <v>45</v>
      </c>
      <c r="N1976" s="33" t="s">
        <v>5046</v>
      </c>
      <c r="O1976" s="33" t="s">
        <v>47</v>
      </c>
      <c r="P1976" s="33" t="s">
        <v>48</v>
      </c>
      <c r="Q1976" s="33" t="s">
        <v>49</v>
      </c>
      <c r="R1976" s="35">
        <v>4</v>
      </c>
      <c r="S1976" s="35">
        <v>3680</v>
      </c>
      <c r="T1976" s="36">
        <v>0</v>
      </c>
      <c r="U1976" s="37">
        <f t="shared" si="103"/>
        <v>0</v>
      </c>
      <c r="V1976" s="38" t="s">
        <v>50</v>
      </c>
      <c r="W1976" s="33">
        <v>2016</v>
      </c>
      <c r="X1976" s="39">
        <v>11</v>
      </c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</row>
    <row r="1977" spans="1:102" s="162" customFormat="1" ht="50.1" customHeight="1">
      <c r="A1977" s="46" t="s">
        <v>5047</v>
      </c>
      <c r="B1977" s="31" t="s">
        <v>35</v>
      </c>
      <c r="C1977" s="47" t="s">
        <v>5043</v>
      </c>
      <c r="D1977" s="47" t="s">
        <v>5033</v>
      </c>
      <c r="E1977" s="47" t="s">
        <v>5044</v>
      </c>
      <c r="F1977" s="47" t="s">
        <v>5048</v>
      </c>
      <c r="G1977" s="31" t="s">
        <v>40</v>
      </c>
      <c r="H1977" s="31">
        <v>0</v>
      </c>
      <c r="I1977" s="33">
        <v>590000000</v>
      </c>
      <c r="J1977" s="33" t="s">
        <v>42</v>
      </c>
      <c r="K1977" s="31" t="s">
        <v>202</v>
      </c>
      <c r="L1977" s="33" t="s">
        <v>44</v>
      </c>
      <c r="M1977" s="31" t="s">
        <v>45</v>
      </c>
      <c r="N1977" s="31" t="s">
        <v>5046</v>
      </c>
      <c r="O1977" s="33" t="s">
        <v>173</v>
      </c>
      <c r="P1977" s="33" t="s">
        <v>48</v>
      </c>
      <c r="Q1977" s="31" t="s">
        <v>49</v>
      </c>
      <c r="R1977" s="48">
        <v>4</v>
      </c>
      <c r="S1977" s="48">
        <v>3679.9999999999995</v>
      </c>
      <c r="T1977" s="49">
        <f>R1977*S1977</f>
        <v>14719.999999999998</v>
      </c>
      <c r="U1977" s="49">
        <f>T1977*1.12</f>
        <v>16486.399999999998</v>
      </c>
      <c r="V1977" s="70"/>
      <c r="W1977" s="33">
        <v>2016</v>
      </c>
      <c r="X1977" s="31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</row>
    <row r="1978" spans="1:102" ht="50.1" customHeight="1">
      <c r="A1978" s="30" t="s">
        <v>5049</v>
      </c>
      <c r="B1978" s="31" t="s">
        <v>35</v>
      </c>
      <c r="C1978" s="32" t="s">
        <v>5050</v>
      </c>
      <c r="D1978" s="32" t="s">
        <v>5033</v>
      </c>
      <c r="E1978" s="32" t="s">
        <v>5051</v>
      </c>
      <c r="F1978" s="32" t="s">
        <v>5052</v>
      </c>
      <c r="G1978" s="33" t="s">
        <v>40</v>
      </c>
      <c r="H1978" s="34">
        <v>0</v>
      </c>
      <c r="I1978" s="33" t="s">
        <v>41</v>
      </c>
      <c r="J1978" s="33" t="s">
        <v>42</v>
      </c>
      <c r="K1978" s="33" t="s">
        <v>273</v>
      </c>
      <c r="L1978" s="33" t="s">
        <v>44</v>
      </c>
      <c r="M1978" s="33" t="s">
        <v>45</v>
      </c>
      <c r="N1978" s="33" t="s">
        <v>5046</v>
      </c>
      <c r="O1978" s="33" t="s">
        <v>47</v>
      </c>
      <c r="P1978" s="33" t="s">
        <v>48</v>
      </c>
      <c r="Q1978" s="33" t="s">
        <v>49</v>
      </c>
      <c r="R1978" s="35">
        <v>4</v>
      </c>
      <c r="S1978" s="35">
        <v>2760</v>
      </c>
      <c r="T1978" s="36">
        <v>0</v>
      </c>
      <c r="U1978" s="37">
        <f t="shared" si="103"/>
        <v>0</v>
      </c>
      <c r="V1978" s="38" t="s">
        <v>50</v>
      </c>
      <c r="W1978" s="33">
        <v>2016</v>
      </c>
      <c r="X1978" s="39">
        <v>11</v>
      </c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</row>
    <row r="1979" spans="1:102" s="162" customFormat="1" ht="50.1" customHeight="1">
      <c r="A1979" s="46" t="s">
        <v>5053</v>
      </c>
      <c r="B1979" s="31" t="s">
        <v>35</v>
      </c>
      <c r="C1979" s="47" t="s">
        <v>5050</v>
      </c>
      <c r="D1979" s="47" t="s">
        <v>5033</v>
      </c>
      <c r="E1979" s="47" t="s">
        <v>5051</v>
      </c>
      <c r="F1979" s="47" t="s">
        <v>5052</v>
      </c>
      <c r="G1979" s="31" t="s">
        <v>40</v>
      </c>
      <c r="H1979" s="31">
        <v>0</v>
      </c>
      <c r="I1979" s="33">
        <v>590000000</v>
      </c>
      <c r="J1979" s="33" t="s">
        <v>42</v>
      </c>
      <c r="K1979" s="31" t="s">
        <v>202</v>
      </c>
      <c r="L1979" s="33" t="s">
        <v>44</v>
      </c>
      <c r="M1979" s="31" t="s">
        <v>45</v>
      </c>
      <c r="N1979" s="31" t="s">
        <v>5046</v>
      </c>
      <c r="O1979" s="33" t="s">
        <v>173</v>
      </c>
      <c r="P1979" s="33" t="s">
        <v>48</v>
      </c>
      <c r="Q1979" s="31" t="s">
        <v>49</v>
      </c>
      <c r="R1979" s="48">
        <v>4</v>
      </c>
      <c r="S1979" s="48">
        <v>2760</v>
      </c>
      <c r="T1979" s="49">
        <f>R1979*S1979</f>
        <v>11040</v>
      </c>
      <c r="U1979" s="49">
        <f>T1979*1.12</f>
        <v>12364.800000000001</v>
      </c>
      <c r="V1979" s="70"/>
      <c r="W1979" s="33">
        <v>2016</v>
      </c>
      <c r="X1979" s="31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</row>
    <row r="1980" spans="1:102" ht="50.1" customHeight="1">
      <c r="A1980" s="30" t="s">
        <v>5054</v>
      </c>
      <c r="B1980" s="31" t="s">
        <v>35</v>
      </c>
      <c r="C1980" s="32" t="s">
        <v>5055</v>
      </c>
      <c r="D1980" s="32" t="s">
        <v>5056</v>
      </c>
      <c r="E1980" s="32" t="s">
        <v>5057</v>
      </c>
      <c r="F1980" s="32" t="s">
        <v>5058</v>
      </c>
      <c r="G1980" s="33" t="s">
        <v>40</v>
      </c>
      <c r="H1980" s="34">
        <v>0</v>
      </c>
      <c r="I1980" s="33" t="s">
        <v>41</v>
      </c>
      <c r="J1980" s="33" t="s">
        <v>42</v>
      </c>
      <c r="K1980" s="33" t="s">
        <v>273</v>
      </c>
      <c r="L1980" s="33" t="s">
        <v>44</v>
      </c>
      <c r="M1980" s="33" t="s">
        <v>45</v>
      </c>
      <c r="N1980" s="33" t="s">
        <v>5046</v>
      </c>
      <c r="O1980" s="33" t="s">
        <v>47</v>
      </c>
      <c r="P1980" s="33" t="s">
        <v>48</v>
      </c>
      <c r="Q1980" s="33" t="s">
        <v>49</v>
      </c>
      <c r="R1980" s="35">
        <v>2</v>
      </c>
      <c r="S1980" s="35">
        <v>4945</v>
      </c>
      <c r="T1980" s="36">
        <v>0</v>
      </c>
      <c r="U1980" s="37">
        <f t="shared" si="103"/>
        <v>0</v>
      </c>
      <c r="V1980" s="38" t="s">
        <v>50</v>
      </c>
      <c r="W1980" s="33">
        <v>2016</v>
      </c>
      <c r="X1980" s="39">
        <v>11</v>
      </c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</row>
    <row r="1981" spans="1:102" s="162" customFormat="1" ht="50.1" customHeight="1">
      <c r="A1981" s="46" t="s">
        <v>5059</v>
      </c>
      <c r="B1981" s="31" t="s">
        <v>35</v>
      </c>
      <c r="C1981" s="47" t="s">
        <v>5055</v>
      </c>
      <c r="D1981" s="47" t="s">
        <v>5056</v>
      </c>
      <c r="E1981" s="47" t="s">
        <v>5057</v>
      </c>
      <c r="F1981" s="47" t="s">
        <v>5058</v>
      </c>
      <c r="G1981" s="31" t="s">
        <v>40</v>
      </c>
      <c r="H1981" s="31">
        <v>0</v>
      </c>
      <c r="I1981" s="33">
        <v>590000000</v>
      </c>
      <c r="J1981" s="33" t="s">
        <v>42</v>
      </c>
      <c r="K1981" s="31" t="s">
        <v>202</v>
      </c>
      <c r="L1981" s="33" t="s">
        <v>44</v>
      </c>
      <c r="M1981" s="31" t="s">
        <v>45</v>
      </c>
      <c r="N1981" s="31" t="s">
        <v>5046</v>
      </c>
      <c r="O1981" s="33" t="s">
        <v>173</v>
      </c>
      <c r="P1981" s="33" t="s">
        <v>48</v>
      </c>
      <c r="Q1981" s="31" t="s">
        <v>49</v>
      </c>
      <c r="R1981" s="48">
        <v>2</v>
      </c>
      <c r="S1981" s="48">
        <v>4945</v>
      </c>
      <c r="T1981" s="49">
        <f>R1981*S1981</f>
        <v>9890</v>
      </c>
      <c r="U1981" s="49">
        <f>T1981*1.12</f>
        <v>11076.800000000001</v>
      </c>
      <c r="V1981" s="70"/>
      <c r="W1981" s="33">
        <v>2016</v>
      </c>
      <c r="X1981" s="31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</row>
    <row r="1982" spans="1:102" ht="50.1" customHeight="1">
      <c r="A1982" s="30" t="s">
        <v>5060</v>
      </c>
      <c r="B1982" s="31" t="s">
        <v>35</v>
      </c>
      <c r="C1982" s="32" t="s">
        <v>5061</v>
      </c>
      <c r="D1982" s="32" t="s">
        <v>5062</v>
      </c>
      <c r="E1982" s="32" t="s">
        <v>5063</v>
      </c>
      <c r="F1982" s="32" t="s">
        <v>5064</v>
      </c>
      <c r="G1982" s="33" t="s">
        <v>40</v>
      </c>
      <c r="H1982" s="34">
        <v>0</v>
      </c>
      <c r="I1982" s="33" t="s">
        <v>41</v>
      </c>
      <c r="J1982" s="33" t="s">
        <v>42</v>
      </c>
      <c r="K1982" s="33" t="s">
        <v>43</v>
      </c>
      <c r="L1982" s="33" t="s">
        <v>44</v>
      </c>
      <c r="M1982" s="33" t="s">
        <v>45</v>
      </c>
      <c r="N1982" s="33" t="s">
        <v>46</v>
      </c>
      <c r="O1982" s="33" t="s">
        <v>47</v>
      </c>
      <c r="P1982" s="33" t="s">
        <v>48</v>
      </c>
      <c r="Q1982" s="33" t="s">
        <v>49</v>
      </c>
      <c r="R1982" s="35">
        <v>16</v>
      </c>
      <c r="S1982" s="35">
        <v>420</v>
      </c>
      <c r="T1982" s="36">
        <v>0</v>
      </c>
      <c r="U1982" s="37">
        <f t="shared" si="103"/>
        <v>0</v>
      </c>
      <c r="V1982" s="38" t="s">
        <v>50</v>
      </c>
      <c r="W1982" s="33">
        <v>2016</v>
      </c>
      <c r="X1982" s="39">
        <v>11</v>
      </c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</row>
    <row r="1983" spans="1:102" s="162" customFormat="1" ht="50.1" customHeight="1">
      <c r="A1983" s="46" t="s">
        <v>5065</v>
      </c>
      <c r="B1983" s="31" t="s">
        <v>35</v>
      </c>
      <c r="C1983" s="47" t="s">
        <v>5061</v>
      </c>
      <c r="D1983" s="47" t="s">
        <v>5062</v>
      </c>
      <c r="E1983" s="47" t="s">
        <v>5063</v>
      </c>
      <c r="F1983" s="47" t="s">
        <v>5064</v>
      </c>
      <c r="G1983" s="31" t="s">
        <v>40</v>
      </c>
      <c r="H1983" s="31">
        <v>0</v>
      </c>
      <c r="I1983" s="33">
        <v>590000000</v>
      </c>
      <c r="J1983" s="33" t="s">
        <v>42</v>
      </c>
      <c r="K1983" s="31" t="s">
        <v>172</v>
      </c>
      <c r="L1983" s="33" t="s">
        <v>44</v>
      </c>
      <c r="M1983" s="31" t="s">
        <v>45</v>
      </c>
      <c r="N1983" s="31" t="s">
        <v>46</v>
      </c>
      <c r="O1983" s="33" t="s">
        <v>173</v>
      </c>
      <c r="P1983" s="33">
        <v>796</v>
      </c>
      <c r="Q1983" s="31" t="s">
        <v>49</v>
      </c>
      <c r="R1983" s="48">
        <v>16</v>
      </c>
      <c r="S1983" s="48">
        <v>420</v>
      </c>
      <c r="T1983" s="49">
        <f>R1983*S1983</f>
        <v>6720</v>
      </c>
      <c r="U1983" s="49">
        <f>T1983*1.12</f>
        <v>7526.4000000000005</v>
      </c>
      <c r="V1983" s="70"/>
      <c r="W1983" s="33">
        <v>2016</v>
      </c>
      <c r="X1983" s="31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</row>
    <row r="1984" spans="1:102" ht="50.1" customHeight="1">
      <c r="A1984" s="30" t="s">
        <v>5066</v>
      </c>
      <c r="B1984" s="31" t="s">
        <v>35</v>
      </c>
      <c r="C1984" s="32" t="s">
        <v>5067</v>
      </c>
      <c r="D1984" s="32" t="s">
        <v>5068</v>
      </c>
      <c r="E1984" s="32" t="s">
        <v>5069</v>
      </c>
      <c r="F1984" s="32" t="s">
        <v>5070</v>
      </c>
      <c r="G1984" s="33" t="s">
        <v>40</v>
      </c>
      <c r="H1984" s="34">
        <v>0</v>
      </c>
      <c r="I1984" s="33" t="s">
        <v>41</v>
      </c>
      <c r="J1984" s="33" t="s">
        <v>42</v>
      </c>
      <c r="K1984" s="33" t="s">
        <v>70</v>
      </c>
      <c r="L1984" s="33" t="s">
        <v>300</v>
      </c>
      <c r="M1984" s="33" t="s">
        <v>71</v>
      </c>
      <c r="N1984" s="33" t="s">
        <v>301</v>
      </c>
      <c r="O1984" s="33" t="s">
        <v>73</v>
      </c>
      <c r="P1984" s="33" t="s">
        <v>48</v>
      </c>
      <c r="Q1984" s="33" t="s">
        <v>49</v>
      </c>
      <c r="R1984" s="35">
        <v>7</v>
      </c>
      <c r="S1984" s="35">
        <v>1070</v>
      </c>
      <c r="T1984" s="36">
        <v>0</v>
      </c>
      <c r="U1984" s="37">
        <f t="shared" si="103"/>
        <v>0</v>
      </c>
      <c r="V1984" s="38" t="s">
        <v>50</v>
      </c>
      <c r="W1984" s="33">
        <v>2016</v>
      </c>
      <c r="X1984" s="39">
        <v>11</v>
      </c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</row>
    <row r="1985" spans="1:102" s="162" customFormat="1" ht="50.1" customHeight="1">
      <c r="A1985" s="46" t="s">
        <v>5071</v>
      </c>
      <c r="B1985" s="31" t="s">
        <v>35</v>
      </c>
      <c r="C1985" s="47" t="s">
        <v>5067</v>
      </c>
      <c r="D1985" s="47" t="s">
        <v>5068</v>
      </c>
      <c r="E1985" s="47" t="s">
        <v>5069</v>
      </c>
      <c r="F1985" s="47" t="s">
        <v>5070</v>
      </c>
      <c r="G1985" s="33" t="s">
        <v>40</v>
      </c>
      <c r="H1985" s="31">
        <v>0</v>
      </c>
      <c r="I1985" s="33" t="s">
        <v>41</v>
      </c>
      <c r="J1985" s="33" t="s">
        <v>42</v>
      </c>
      <c r="K1985" s="33" t="s">
        <v>180</v>
      </c>
      <c r="L1985" s="33" t="s">
        <v>300</v>
      </c>
      <c r="M1985" s="33" t="s">
        <v>71</v>
      </c>
      <c r="N1985" s="33" t="s">
        <v>301</v>
      </c>
      <c r="O1985" s="33" t="s">
        <v>113</v>
      </c>
      <c r="P1985" s="33" t="s">
        <v>48</v>
      </c>
      <c r="Q1985" s="33" t="s">
        <v>49</v>
      </c>
      <c r="R1985" s="68">
        <v>7</v>
      </c>
      <c r="S1985" s="59">
        <v>1070</v>
      </c>
      <c r="T1985" s="49">
        <f>R1985*S1985</f>
        <v>7490</v>
      </c>
      <c r="U1985" s="49">
        <f>T1985*1.12</f>
        <v>8388.8000000000011</v>
      </c>
      <c r="V1985" s="71"/>
      <c r="W1985" s="33">
        <v>2016</v>
      </c>
      <c r="X1985" s="96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</row>
    <row r="1986" spans="1:102" ht="50.1" customHeight="1">
      <c r="A1986" s="30" t="s">
        <v>5072</v>
      </c>
      <c r="B1986" s="31" t="s">
        <v>35</v>
      </c>
      <c r="C1986" s="32" t="s">
        <v>5067</v>
      </c>
      <c r="D1986" s="32" t="s">
        <v>5068</v>
      </c>
      <c r="E1986" s="32" t="s">
        <v>5069</v>
      </c>
      <c r="F1986" s="32" t="s">
        <v>5073</v>
      </c>
      <c r="G1986" s="33" t="s">
        <v>40</v>
      </c>
      <c r="H1986" s="34">
        <v>0</v>
      </c>
      <c r="I1986" s="33" t="s">
        <v>41</v>
      </c>
      <c r="J1986" s="33" t="s">
        <v>42</v>
      </c>
      <c r="K1986" s="33" t="s">
        <v>70</v>
      </c>
      <c r="L1986" s="33" t="s">
        <v>300</v>
      </c>
      <c r="M1986" s="33" t="s">
        <v>71</v>
      </c>
      <c r="N1986" s="33" t="s">
        <v>301</v>
      </c>
      <c r="O1986" s="33" t="s">
        <v>73</v>
      </c>
      <c r="P1986" s="33" t="s">
        <v>48</v>
      </c>
      <c r="Q1986" s="33" t="s">
        <v>49</v>
      </c>
      <c r="R1986" s="35">
        <v>3</v>
      </c>
      <c r="S1986" s="35">
        <v>1070</v>
      </c>
      <c r="T1986" s="36">
        <v>0</v>
      </c>
      <c r="U1986" s="37">
        <f t="shared" si="103"/>
        <v>0</v>
      </c>
      <c r="V1986" s="38" t="s">
        <v>50</v>
      </c>
      <c r="W1986" s="33">
        <v>2016</v>
      </c>
      <c r="X1986" s="39">
        <v>11</v>
      </c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</row>
    <row r="1987" spans="1:102" s="45" customFormat="1" ht="50.1" customHeight="1">
      <c r="A1987" s="76" t="s">
        <v>5074</v>
      </c>
      <c r="B1987" s="31" t="s">
        <v>35</v>
      </c>
      <c r="C1987" s="47" t="s">
        <v>5067</v>
      </c>
      <c r="D1987" s="47" t="s">
        <v>5068</v>
      </c>
      <c r="E1987" s="47" t="s">
        <v>5069</v>
      </c>
      <c r="F1987" s="47" t="s">
        <v>5073</v>
      </c>
      <c r="G1987" s="33" t="s">
        <v>40</v>
      </c>
      <c r="H1987" s="31">
        <v>0</v>
      </c>
      <c r="I1987" s="33">
        <v>590000000</v>
      </c>
      <c r="J1987" s="33" t="s">
        <v>42</v>
      </c>
      <c r="K1987" s="33" t="s">
        <v>180</v>
      </c>
      <c r="L1987" s="33" t="s">
        <v>300</v>
      </c>
      <c r="M1987" s="33" t="s">
        <v>71</v>
      </c>
      <c r="N1987" s="33" t="s">
        <v>301</v>
      </c>
      <c r="O1987" s="33" t="s">
        <v>113</v>
      </c>
      <c r="P1987" s="33">
        <v>796</v>
      </c>
      <c r="Q1987" s="33" t="s">
        <v>49</v>
      </c>
      <c r="R1987" s="48">
        <v>3</v>
      </c>
      <c r="S1987" s="48">
        <v>1070</v>
      </c>
      <c r="T1987" s="48">
        <v>0</v>
      </c>
      <c r="U1987" s="48">
        <f>T1987*1.12</f>
        <v>0</v>
      </c>
      <c r="V1987" s="71"/>
      <c r="W1987" s="33">
        <v>2016</v>
      </c>
      <c r="X1987" s="96" t="s">
        <v>2446</v>
      </c>
      <c r="Y1987" s="42"/>
      <c r="Z1987" s="41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4"/>
      <c r="AO1987" s="44"/>
      <c r="AP1987" s="44"/>
      <c r="AQ1987" s="44"/>
      <c r="AR1987" s="44"/>
      <c r="AS1987" s="44"/>
      <c r="AT1987" s="44"/>
      <c r="AU1987" s="44"/>
      <c r="AV1987" s="44"/>
      <c r="AW1987" s="44"/>
      <c r="AX1987" s="44"/>
      <c r="AY1987" s="44"/>
      <c r="AZ1987" s="44"/>
      <c r="BA1987" s="44"/>
      <c r="BB1987" s="44"/>
      <c r="BC1987" s="44"/>
      <c r="BD1987" s="44"/>
      <c r="BE1987" s="44"/>
      <c r="BF1987" s="44"/>
      <c r="BG1987" s="44"/>
      <c r="BH1987" s="44"/>
      <c r="BI1987" s="44"/>
      <c r="BJ1987" s="44"/>
      <c r="BK1987" s="44"/>
      <c r="BL1987" s="44"/>
    </row>
    <row r="1988" spans="1:102" s="45" customFormat="1" ht="50.1" customHeight="1">
      <c r="A1988" s="74" t="s">
        <v>5075</v>
      </c>
      <c r="B1988" s="60" t="s">
        <v>35</v>
      </c>
      <c r="C1988" s="47" t="s">
        <v>5067</v>
      </c>
      <c r="D1988" s="47" t="s">
        <v>5068</v>
      </c>
      <c r="E1988" s="47" t="s">
        <v>5069</v>
      </c>
      <c r="F1988" s="47" t="s">
        <v>5073</v>
      </c>
      <c r="G1988" s="31" t="s">
        <v>40</v>
      </c>
      <c r="H1988" s="261">
        <v>0</v>
      </c>
      <c r="I1988" s="262">
        <v>590000000</v>
      </c>
      <c r="J1988" s="74" t="s">
        <v>392</v>
      </c>
      <c r="K1988" s="31" t="s">
        <v>3270</v>
      </c>
      <c r="L1988" s="31" t="s">
        <v>394</v>
      </c>
      <c r="M1988" s="31" t="s">
        <v>71</v>
      </c>
      <c r="N1988" s="31" t="s">
        <v>395</v>
      </c>
      <c r="O1988" s="31" t="s">
        <v>396</v>
      </c>
      <c r="P1988" s="76">
        <v>796</v>
      </c>
      <c r="Q1988" s="31" t="s">
        <v>49</v>
      </c>
      <c r="R1988" s="48">
        <v>1</v>
      </c>
      <c r="S1988" s="48">
        <v>1200</v>
      </c>
      <c r="T1988" s="48">
        <f>S1988*R1988</f>
        <v>1200</v>
      </c>
      <c r="U1988" s="359">
        <f>T1988*1.12</f>
        <v>1344.0000000000002</v>
      </c>
      <c r="V1988" s="31"/>
      <c r="W1988" s="74">
        <v>2016</v>
      </c>
      <c r="X1988" s="31"/>
      <c r="Y1988" s="42"/>
      <c r="Z1988" s="41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4"/>
      <c r="AO1988" s="44"/>
      <c r="AP1988" s="44"/>
      <c r="AQ1988" s="44"/>
      <c r="AR1988" s="44"/>
      <c r="AS1988" s="44"/>
      <c r="AT1988" s="44"/>
      <c r="AU1988" s="44"/>
      <c r="AV1988" s="44"/>
      <c r="AW1988" s="44"/>
      <c r="AX1988" s="44"/>
      <c r="AY1988" s="44"/>
      <c r="AZ1988" s="44"/>
      <c r="BA1988" s="44"/>
      <c r="BB1988" s="44"/>
      <c r="BC1988" s="44"/>
      <c r="BD1988" s="44"/>
      <c r="BE1988" s="44"/>
      <c r="BF1988" s="44"/>
      <c r="BG1988" s="44"/>
      <c r="BH1988" s="44"/>
      <c r="BI1988" s="44"/>
      <c r="BJ1988" s="44"/>
      <c r="BK1988" s="44"/>
      <c r="BL1988" s="44"/>
    </row>
    <row r="1989" spans="1:102" ht="50.1" customHeight="1">
      <c r="A1989" s="30" t="s">
        <v>5076</v>
      </c>
      <c r="B1989" s="31" t="s">
        <v>35</v>
      </c>
      <c r="C1989" s="32" t="s">
        <v>5067</v>
      </c>
      <c r="D1989" s="32" t="s">
        <v>5068</v>
      </c>
      <c r="E1989" s="32" t="s">
        <v>5069</v>
      </c>
      <c r="F1989" s="32" t="s">
        <v>5077</v>
      </c>
      <c r="G1989" s="33" t="s">
        <v>40</v>
      </c>
      <c r="H1989" s="34">
        <v>0</v>
      </c>
      <c r="I1989" s="33" t="s">
        <v>41</v>
      </c>
      <c r="J1989" s="33" t="s">
        <v>42</v>
      </c>
      <c r="K1989" s="33" t="s">
        <v>70</v>
      </c>
      <c r="L1989" s="33" t="s">
        <v>300</v>
      </c>
      <c r="M1989" s="33" t="s">
        <v>71</v>
      </c>
      <c r="N1989" s="33" t="s">
        <v>301</v>
      </c>
      <c r="O1989" s="33" t="s">
        <v>73</v>
      </c>
      <c r="P1989" s="33" t="s">
        <v>48</v>
      </c>
      <c r="Q1989" s="33" t="s">
        <v>49</v>
      </c>
      <c r="R1989" s="35">
        <v>8</v>
      </c>
      <c r="S1989" s="35">
        <v>1070</v>
      </c>
      <c r="T1989" s="36">
        <v>0</v>
      </c>
      <c r="U1989" s="37">
        <f t="shared" si="103"/>
        <v>0</v>
      </c>
      <c r="V1989" s="38" t="s">
        <v>50</v>
      </c>
      <c r="W1989" s="33">
        <v>2016</v>
      </c>
      <c r="X1989" s="39">
        <v>11</v>
      </c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</row>
    <row r="1990" spans="1:102" s="162" customFormat="1" ht="50.1" customHeight="1">
      <c r="A1990" s="46" t="s">
        <v>5078</v>
      </c>
      <c r="B1990" s="31" t="s">
        <v>35</v>
      </c>
      <c r="C1990" s="47" t="s">
        <v>5067</v>
      </c>
      <c r="D1990" s="47" t="s">
        <v>5068</v>
      </c>
      <c r="E1990" s="47" t="s">
        <v>5069</v>
      </c>
      <c r="F1990" s="47" t="s">
        <v>5077</v>
      </c>
      <c r="G1990" s="33" t="s">
        <v>40</v>
      </c>
      <c r="H1990" s="31">
        <v>0</v>
      </c>
      <c r="I1990" s="33" t="s">
        <v>41</v>
      </c>
      <c r="J1990" s="33" t="s">
        <v>42</v>
      </c>
      <c r="K1990" s="33" t="s">
        <v>180</v>
      </c>
      <c r="L1990" s="33" t="s">
        <v>300</v>
      </c>
      <c r="M1990" s="33" t="s">
        <v>71</v>
      </c>
      <c r="N1990" s="33" t="s">
        <v>301</v>
      </c>
      <c r="O1990" s="33" t="s">
        <v>113</v>
      </c>
      <c r="P1990" s="33" t="s">
        <v>48</v>
      </c>
      <c r="Q1990" s="33" t="s">
        <v>49</v>
      </c>
      <c r="R1990" s="68">
        <v>8</v>
      </c>
      <c r="S1990" s="59">
        <v>1070</v>
      </c>
      <c r="T1990" s="49">
        <f>R1990*S1990</f>
        <v>8560</v>
      </c>
      <c r="U1990" s="49">
        <f>T1990*1.12</f>
        <v>9587.2000000000007</v>
      </c>
      <c r="V1990" s="71"/>
      <c r="W1990" s="33">
        <v>2016</v>
      </c>
      <c r="X1990" s="96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</row>
    <row r="1991" spans="1:102" ht="50.1" customHeight="1">
      <c r="A1991" s="30" t="s">
        <v>5079</v>
      </c>
      <c r="B1991" s="31" t="s">
        <v>35</v>
      </c>
      <c r="C1991" s="32" t="s">
        <v>5067</v>
      </c>
      <c r="D1991" s="32" t="s">
        <v>5068</v>
      </c>
      <c r="E1991" s="32" t="s">
        <v>5069</v>
      </c>
      <c r="F1991" s="32" t="s">
        <v>5080</v>
      </c>
      <c r="G1991" s="33" t="s">
        <v>40</v>
      </c>
      <c r="H1991" s="34">
        <v>0</v>
      </c>
      <c r="I1991" s="33" t="s">
        <v>41</v>
      </c>
      <c r="J1991" s="33" t="s">
        <v>42</v>
      </c>
      <c r="K1991" s="33" t="s">
        <v>70</v>
      </c>
      <c r="L1991" s="33" t="s">
        <v>300</v>
      </c>
      <c r="M1991" s="33" t="s">
        <v>71</v>
      </c>
      <c r="N1991" s="33" t="s">
        <v>301</v>
      </c>
      <c r="O1991" s="33" t="s">
        <v>73</v>
      </c>
      <c r="P1991" s="33" t="s">
        <v>48</v>
      </c>
      <c r="Q1991" s="33" t="s">
        <v>49</v>
      </c>
      <c r="R1991" s="35">
        <v>31</v>
      </c>
      <c r="S1991" s="35">
        <v>800</v>
      </c>
      <c r="T1991" s="36">
        <v>0</v>
      </c>
      <c r="U1991" s="37">
        <f t="shared" si="103"/>
        <v>0</v>
      </c>
      <c r="V1991" s="38" t="s">
        <v>50</v>
      </c>
      <c r="W1991" s="33">
        <v>2016</v>
      </c>
      <c r="X1991" s="39">
        <v>11</v>
      </c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</row>
    <row r="1992" spans="1:102" s="162" customFormat="1" ht="50.1" customHeight="1">
      <c r="A1992" s="46" t="s">
        <v>5081</v>
      </c>
      <c r="B1992" s="31" t="s">
        <v>35</v>
      </c>
      <c r="C1992" s="47" t="s">
        <v>5067</v>
      </c>
      <c r="D1992" s="47" t="s">
        <v>5068</v>
      </c>
      <c r="E1992" s="47" t="s">
        <v>5069</v>
      </c>
      <c r="F1992" s="47" t="s">
        <v>5080</v>
      </c>
      <c r="G1992" s="33" t="s">
        <v>40</v>
      </c>
      <c r="H1992" s="31">
        <v>0</v>
      </c>
      <c r="I1992" s="33" t="s">
        <v>41</v>
      </c>
      <c r="J1992" s="33" t="s">
        <v>42</v>
      </c>
      <c r="K1992" s="33" t="s">
        <v>180</v>
      </c>
      <c r="L1992" s="33" t="s">
        <v>300</v>
      </c>
      <c r="M1992" s="33" t="s">
        <v>71</v>
      </c>
      <c r="N1992" s="33" t="s">
        <v>301</v>
      </c>
      <c r="O1992" s="33" t="s">
        <v>113</v>
      </c>
      <c r="P1992" s="33" t="s">
        <v>48</v>
      </c>
      <c r="Q1992" s="33" t="s">
        <v>49</v>
      </c>
      <c r="R1992" s="68">
        <v>31</v>
      </c>
      <c r="S1992" s="59">
        <v>800</v>
      </c>
      <c r="T1992" s="49">
        <f>R1992*S1992</f>
        <v>24800</v>
      </c>
      <c r="U1992" s="49">
        <f>T1992*1.12</f>
        <v>27776.000000000004</v>
      </c>
      <c r="V1992" s="71"/>
      <c r="W1992" s="33">
        <v>2016</v>
      </c>
      <c r="X1992" s="96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</row>
    <row r="1993" spans="1:102" ht="50.1" customHeight="1">
      <c r="A1993" s="30" t="s">
        <v>5082</v>
      </c>
      <c r="B1993" s="31" t="s">
        <v>35</v>
      </c>
      <c r="C1993" s="32" t="s">
        <v>5067</v>
      </c>
      <c r="D1993" s="32" t="s">
        <v>5068</v>
      </c>
      <c r="E1993" s="32" t="s">
        <v>5069</v>
      </c>
      <c r="F1993" s="32" t="s">
        <v>5083</v>
      </c>
      <c r="G1993" s="33" t="s">
        <v>40</v>
      </c>
      <c r="H1993" s="34">
        <v>0</v>
      </c>
      <c r="I1993" s="33" t="s">
        <v>41</v>
      </c>
      <c r="J1993" s="33" t="s">
        <v>42</v>
      </c>
      <c r="K1993" s="33" t="s">
        <v>70</v>
      </c>
      <c r="L1993" s="33" t="s">
        <v>300</v>
      </c>
      <c r="M1993" s="33" t="s">
        <v>71</v>
      </c>
      <c r="N1993" s="33" t="s">
        <v>301</v>
      </c>
      <c r="O1993" s="33" t="s">
        <v>73</v>
      </c>
      <c r="P1993" s="33" t="s">
        <v>48</v>
      </c>
      <c r="Q1993" s="33" t="s">
        <v>49</v>
      </c>
      <c r="R1993" s="35">
        <v>4</v>
      </c>
      <c r="S1993" s="35">
        <v>800</v>
      </c>
      <c r="T1993" s="36">
        <v>0</v>
      </c>
      <c r="U1993" s="37">
        <f t="shared" si="103"/>
        <v>0</v>
      </c>
      <c r="V1993" s="38" t="s">
        <v>50</v>
      </c>
      <c r="W1993" s="33">
        <v>2016</v>
      </c>
      <c r="X1993" s="39">
        <v>11</v>
      </c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</row>
    <row r="1994" spans="1:102" s="162" customFormat="1" ht="50.1" customHeight="1">
      <c r="A1994" s="46" t="s">
        <v>5084</v>
      </c>
      <c r="B1994" s="31" t="s">
        <v>35</v>
      </c>
      <c r="C1994" s="47" t="s">
        <v>5067</v>
      </c>
      <c r="D1994" s="47" t="s">
        <v>5068</v>
      </c>
      <c r="E1994" s="47" t="s">
        <v>5069</v>
      </c>
      <c r="F1994" s="47" t="s">
        <v>5083</v>
      </c>
      <c r="G1994" s="33" t="s">
        <v>40</v>
      </c>
      <c r="H1994" s="31">
        <v>0</v>
      </c>
      <c r="I1994" s="33" t="s">
        <v>41</v>
      </c>
      <c r="J1994" s="33" t="s">
        <v>42</v>
      </c>
      <c r="K1994" s="33" t="s">
        <v>180</v>
      </c>
      <c r="L1994" s="33" t="s">
        <v>300</v>
      </c>
      <c r="M1994" s="33" t="s">
        <v>71</v>
      </c>
      <c r="N1994" s="33" t="s">
        <v>301</v>
      </c>
      <c r="O1994" s="33" t="s">
        <v>113</v>
      </c>
      <c r="P1994" s="33" t="s">
        <v>48</v>
      </c>
      <c r="Q1994" s="33" t="s">
        <v>49</v>
      </c>
      <c r="R1994" s="68">
        <v>4</v>
      </c>
      <c r="S1994" s="59">
        <v>800</v>
      </c>
      <c r="T1994" s="49">
        <f>R1994*S1994</f>
        <v>3200</v>
      </c>
      <c r="U1994" s="49">
        <f>T1994*1.12</f>
        <v>3584.0000000000005</v>
      </c>
      <c r="V1994" s="71"/>
      <c r="W1994" s="33">
        <v>2016</v>
      </c>
      <c r="X1994" s="96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</row>
    <row r="1995" spans="1:102" ht="50.1" customHeight="1">
      <c r="A1995" s="30" t="s">
        <v>5085</v>
      </c>
      <c r="B1995" s="31" t="s">
        <v>35</v>
      </c>
      <c r="C1995" s="32" t="s">
        <v>5067</v>
      </c>
      <c r="D1995" s="32" t="s">
        <v>5068</v>
      </c>
      <c r="E1995" s="32" t="s">
        <v>5069</v>
      </c>
      <c r="F1995" s="32" t="s">
        <v>5086</v>
      </c>
      <c r="G1995" s="33" t="s">
        <v>40</v>
      </c>
      <c r="H1995" s="34">
        <v>0</v>
      </c>
      <c r="I1995" s="33" t="s">
        <v>41</v>
      </c>
      <c r="J1995" s="33" t="s">
        <v>42</v>
      </c>
      <c r="K1995" s="33" t="s">
        <v>70</v>
      </c>
      <c r="L1995" s="33" t="s">
        <v>300</v>
      </c>
      <c r="M1995" s="33" t="s">
        <v>71</v>
      </c>
      <c r="N1995" s="33" t="s">
        <v>301</v>
      </c>
      <c r="O1995" s="33" t="s">
        <v>73</v>
      </c>
      <c r="P1995" s="33" t="s">
        <v>48</v>
      </c>
      <c r="Q1995" s="33" t="s">
        <v>49</v>
      </c>
      <c r="R1995" s="35">
        <v>12</v>
      </c>
      <c r="S1995" s="35">
        <v>4910</v>
      </c>
      <c r="T1995" s="36">
        <v>0</v>
      </c>
      <c r="U1995" s="37">
        <f t="shared" si="103"/>
        <v>0</v>
      </c>
      <c r="V1995" s="38" t="s">
        <v>50</v>
      </c>
      <c r="W1995" s="33">
        <v>2016</v>
      </c>
      <c r="X1995" s="39">
        <v>11</v>
      </c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</row>
    <row r="1996" spans="1:102" s="162" customFormat="1" ht="50.1" customHeight="1">
      <c r="A1996" s="46" t="s">
        <v>5087</v>
      </c>
      <c r="B1996" s="31" t="s">
        <v>35</v>
      </c>
      <c r="C1996" s="47" t="s">
        <v>5067</v>
      </c>
      <c r="D1996" s="47" t="s">
        <v>5068</v>
      </c>
      <c r="E1996" s="47" t="s">
        <v>5069</v>
      </c>
      <c r="F1996" s="47" t="s">
        <v>5086</v>
      </c>
      <c r="G1996" s="33" t="s">
        <v>40</v>
      </c>
      <c r="H1996" s="31">
        <v>0</v>
      </c>
      <c r="I1996" s="33" t="s">
        <v>41</v>
      </c>
      <c r="J1996" s="33" t="s">
        <v>42</v>
      </c>
      <c r="K1996" s="33" t="s">
        <v>180</v>
      </c>
      <c r="L1996" s="33" t="s">
        <v>300</v>
      </c>
      <c r="M1996" s="33" t="s">
        <v>71</v>
      </c>
      <c r="N1996" s="33" t="s">
        <v>301</v>
      </c>
      <c r="O1996" s="33" t="s">
        <v>113</v>
      </c>
      <c r="P1996" s="33" t="s">
        <v>48</v>
      </c>
      <c r="Q1996" s="33" t="s">
        <v>49</v>
      </c>
      <c r="R1996" s="68">
        <v>12</v>
      </c>
      <c r="S1996" s="59">
        <v>4910</v>
      </c>
      <c r="T1996" s="49">
        <f>R1996*S1996</f>
        <v>58920</v>
      </c>
      <c r="U1996" s="49">
        <f>T1996*1.12</f>
        <v>65990.400000000009</v>
      </c>
      <c r="V1996" s="71"/>
      <c r="W1996" s="33">
        <v>2016</v>
      </c>
      <c r="X1996" s="96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</row>
    <row r="1997" spans="1:102" ht="50.1" customHeight="1">
      <c r="A1997" s="30" t="s">
        <v>5088</v>
      </c>
      <c r="B1997" s="31" t="s">
        <v>35</v>
      </c>
      <c r="C1997" s="32" t="s">
        <v>5089</v>
      </c>
      <c r="D1997" s="32" t="s">
        <v>5090</v>
      </c>
      <c r="E1997" s="32" t="s">
        <v>5091</v>
      </c>
      <c r="F1997" s="32" t="s">
        <v>5092</v>
      </c>
      <c r="G1997" s="33" t="s">
        <v>40</v>
      </c>
      <c r="H1997" s="34">
        <v>69.5</v>
      </c>
      <c r="I1997" s="33" t="s">
        <v>41</v>
      </c>
      <c r="J1997" s="33" t="s">
        <v>42</v>
      </c>
      <c r="K1997" s="33" t="s">
        <v>43</v>
      </c>
      <c r="L1997" s="33" t="s">
        <v>44</v>
      </c>
      <c r="M1997" s="33" t="s">
        <v>71</v>
      </c>
      <c r="N1997" s="33" t="s">
        <v>5093</v>
      </c>
      <c r="O1997" s="33" t="s">
        <v>47</v>
      </c>
      <c r="P1997" s="33" t="s">
        <v>48</v>
      </c>
      <c r="Q1997" s="33" t="s">
        <v>49</v>
      </c>
      <c r="R1997" s="35">
        <v>20</v>
      </c>
      <c r="S1997" s="35">
        <v>179.4</v>
      </c>
      <c r="T1997" s="36">
        <v>0</v>
      </c>
      <c r="U1997" s="37">
        <v>0</v>
      </c>
      <c r="V1997" s="38" t="s">
        <v>124</v>
      </c>
      <c r="W1997" s="33">
        <v>2016</v>
      </c>
      <c r="X1997" s="39" t="s">
        <v>50</v>
      </c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</row>
    <row r="1998" spans="1:102" ht="50.1" customHeight="1">
      <c r="A1998" s="30" t="s">
        <v>5094</v>
      </c>
      <c r="B1998" s="31" t="s">
        <v>35</v>
      </c>
      <c r="C1998" s="32" t="s">
        <v>5089</v>
      </c>
      <c r="D1998" s="32" t="s">
        <v>5090</v>
      </c>
      <c r="E1998" s="32" t="s">
        <v>5091</v>
      </c>
      <c r="F1998" s="32" t="s">
        <v>5095</v>
      </c>
      <c r="G1998" s="33" t="s">
        <v>40</v>
      </c>
      <c r="H1998" s="34">
        <v>0</v>
      </c>
      <c r="I1998" s="33" t="s">
        <v>41</v>
      </c>
      <c r="J1998" s="33" t="s">
        <v>42</v>
      </c>
      <c r="K1998" s="33" t="s">
        <v>5096</v>
      </c>
      <c r="L1998" s="33" t="s">
        <v>44</v>
      </c>
      <c r="M1998" s="33" t="s">
        <v>86</v>
      </c>
      <c r="N1998" s="33" t="s">
        <v>871</v>
      </c>
      <c r="O1998" s="33" t="s">
        <v>47</v>
      </c>
      <c r="P1998" s="33" t="s">
        <v>48</v>
      </c>
      <c r="Q1998" s="33" t="s">
        <v>49</v>
      </c>
      <c r="R1998" s="35">
        <v>20</v>
      </c>
      <c r="S1998" s="35">
        <v>320</v>
      </c>
      <c r="T1998" s="36">
        <f>R1998*S1998</f>
        <v>6400</v>
      </c>
      <c r="U1998" s="37">
        <f>T1998*1.12</f>
        <v>7168.0000000000009</v>
      </c>
      <c r="V1998" s="38" t="s">
        <v>50</v>
      </c>
      <c r="W1998" s="33">
        <v>2016</v>
      </c>
      <c r="X1998" s="39" t="s">
        <v>50</v>
      </c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</row>
    <row r="1999" spans="1:102" ht="50.1" customHeight="1">
      <c r="A1999" s="30" t="s">
        <v>5097</v>
      </c>
      <c r="B1999" s="31" t="s">
        <v>35</v>
      </c>
      <c r="C1999" s="32" t="s">
        <v>5098</v>
      </c>
      <c r="D1999" s="32" t="s">
        <v>5090</v>
      </c>
      <c r="E1999" s="32" t="s">
        <v>5099</v>
      </c>
      <c r="F1999" s="32" t="s">
        <v>5100</v>
      </c>
      <c r="G1999" s="33" t="s">
        <v>40</v>
      </c>
      <c r="H1999" s="34">
        <v>69.5</v>
      </c>
      <c r="I1999" s="33" t="s">
        <v>41</v>
      </c>
      <c r="J1999" s="33" t="s">
        <v>42</v>
      </c>
      <c r="K1999" s="33" t="s">
        <v>43</v>
      </c>
      <c r="L1999" s="33" t="s">
        <v>44</v>
      </c>
      <c r="M1999" s="33" t="s">
        <v>71</v>
      </c>
      <c r="N1999" s="33" t="s">
        <v>5093</v>
      </c>
      <c r="O1999" s="33" t="s">
        <v>47</v>
      </c>
      <c r="P1999" s="33" t="s">
        <v>48</v>
      </c>
      <c r="Q1999" s="33" t="s">
        <v>49</v>
      </c>
      <c r="R1999" s="35">
        <v>30</v>
      </c>
      <c r="S1999" s="35">
        <v>261.05</v>
      </c>
      <c r="T1999" s="36">
        <v>0</v>
      </c>
      <c r="U1999" s="37">
        <f>T1999*1.12</f>
        <v>0</v>
      </c>
      <c r="V1999" s="38"/>
      <c r="W1999" s="33">
        <v>2016</v>
      </c>
      <c r="X1999" s="39">
        <v>11</v>
      </c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</row>
    <row r="2000" spans="1:102" s="162" customFormat="1" ht="50.1" customHeight="1">
      <c r="A2000" s="46" t="s">
        <v>5101</v>
      </c>
      <c r="B2000" s="31" t="s">
        <v>35</v>
      </c>
      <c r="C2000" s="47" t="s">
        <v>5098</v>
      </c>
      <c r="D2000" s="47" t="s">
        <v>5090</v>
      </c>
      <c r="E2000" s="47" t="s">
        <v>5099</v>
      </c>
      <c r="F2000" s="47" t="s">
        <v>5100</v>
      </c>
      <c r="G2000" s="31" t="s">
        <v>40</v>
      </c>
      <c r="H2000" s="31">
        <v>69.5</v>
      </c>
      <c r="I2000" s="33">
        <v>590000000</v>
      </c>
      <c r="J2000" s="33" t="s">
        <v>42</v>
      </c>
      <c r="K2000" s="31" t="s">
        <v>172</v>
      </c>
      <c r="L2000" s="33" t="s">
        <v>44</v>
      </c>
      <c r="M2000" s="31" t="s">
        <v>71</v>
      </c>
      <c r="N2000" s="31" t="s">
        <v>3519</v>
      </c>
      <c r="O2000" s="33" t="s">
        <v>173</v>
      </c>
      <c r="P2000" s="33">
        <v>796</v>
      </c>
      <c r="Q2000" s="31" t="s">
        <v>49</v>
      </c>
      <c r="R2000" s="48">
        <v>30</v>
      </c>
      <c r="S2000" s="48">
        <v>261.04999999999995</v>
      </c>
      <c r="T2000" s="49">
        <f>R2000*S2000</f>
        <v>7831.4999999999982</v>
      </c>
      <c r="U2000" s="49">
        <f>T2000*1.12</f>
        <v>8771.2799999999988</v>
      </c>
      <c r="V2000" s="70"/>
      <c r="W2000" s="33">
        <v>2016</v>
      </c>
      <c r="X2000" s="31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</row>
    <row r="2001" spans="1:102" ht="50.1" customHeight="1">
      <c r="A2001" s="30" t="s">
        <v>5102</v>
      </c>
      <c r="B2001" s="31" t="s">
        <v>35</v>
      </c>
      <c r="C2001" s="32" t="s">
        <v>5103</v>
      </c>
      <c r="D2001" s="32" t="s">
        <v>5090</v>
      </c>
      <c r="E2001" s="32" t="s">
        <v>5104</v>
      </c>
      <c r="F2001" s="32" t="s">
        <v>5105</v>
      </c>
      <c r="G2001" s="33" t="s">
        <v>40</v>
      </c>
      <c r="H2001" s="34">
        <v>69.5</v>
      </c>
      <c r="I2001" s="33" t="s">
        <v>41</v>
      </c>
      <c r="J2001" s="33" t="s">
        <v>42</v>
      </c>
      <c r="K2001" s="33" t="s">
        <v>43</v>
      </c>
      <c r="L2001" s="33" t="s">
        <v>44</v>
      </c>
      <c r="M2001" s="33" t="s">
        <v>71</v>
      </c>
      <c r="N2001" s="33" t="s">
        <v>5093</v>
      </c>
      <c r="O2001" s="33" t="s">
        <v>47</v>
      </c>
      <c r="P2001" s="33" t="s">
        <v>48</v>
      </c>
      <c r="Q2001" s="33" t="s">
        <v>49</v>
      </c>
      <c r="R2001" s="35">
        <v>20</v>
      </c>
      <c r="S2001" s="35">
        <v>290.95</v>
      </c>
      <c r="T2001" s="36">
        <v>0</v>
      </c>
      <c r="U2001" s="37">
        <v>0</v>
      </c>
      <c r="V2001" s="38" t="s">
        <v>124</v>
      </c>
      <c r="W2001" s="33">
        <v>2016</v>
      </c>
      <c r="X2001" s="39" t="s">
        <v>50</v>
      </c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</row>
    <row r="2002" spans="1:102" ht="50.1" customHeight="1">
      <c r="A2002" s="30" t="s">
        <v>5106</v>
      </c>
      <c r="B2002" s="31" t="s">
        <v>35</v>
      </c>
      <c r="C2002" s="32" t="s">
        <v>5103</v>
      </c>
      <c r="D2002" s="32" t="s">
        <v>5090</v>
      </c>
      <c r="E2002" s="32" t="s">
        <v>5104</v>
      </c>
      <c r="F2002" s="32" t="s">
        <v>5107</v>
      </c>
      <c r="G2002" s="33" t="s">
        <v>40</v>
      </c>
      <c r="H2002" s="34">
        <v>0</v>
      </c>
      <c r="I2002" s="33" t="s">
        <v>41</v>
      </c>
      <c r="J2002" s="33" t="s">
        <v>42</v>
      </c>
      <c r="K2002" s="33" t="s">
        <v>5096</v>
      </c>
      <c r="L2002" s="33" t="s">
        <v>44</v>
      </c>
      <c r="M2002" s="33" t="s">
        <v>86</v>
      </c>
      <c r="N2002" s="33" t="s">
        <v>871</v>
      </c>
      <c r="O2002" s="33" t="s">
        <v>47</v>
      </c>
      <c r="P2002" s="33" t="s">
        <v>48</v>
      </c>
      <c r="Q2002" s="33" t="s">
        <v>49</v>
      </c>
      <c r="R2002" s="35">
        <v>20</v>
      </c>
      <c r="S2002" s="35">
        <v>400</v>
      </c>
      <c r="T2002" s="36">
        <f>R2002*S2002</f>
        <v>8000</v>
      </c>
      <c r="U2002" s="37">
        <f>T2002*1.12</f>
        <v>8960</v>
      </c>
      <c r="V2002" s="38" t="s">
        <v>50</v>
      </c>
      <c r="W2002" s="33">
        <v>2016</v>
      </c>
      <c r="X2002" s="39" t="s">
        <v>50</v>
      </c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</row>
    <row r="2003" spans="1:102" ht="50.1" customHeight="1">
      <c r="A2003" s="30" t="s">
        <v>5108</v>
      </c>
      <c r="B2003" s="31" t="s">
        <v>35</v>
      </c>
      <c r="C2003" s="32" t="s">
        <v>5109</v>
      </c>
      <c r="D2003" s="32" t="s">
        <v>5090</v>
      </c>
      <c r="E2003" s="32" t="s">
        <v>5110</v>
      </c>
      <c r="F2003" s="32" t="s">
        <v>5111</v>
      </c>
      <c r="G2003" s="33" t="s">
        <v>40</v>
      </c>
      <c r="H2003" s="34">
        <v>69.5</v>
      </c>
      <c r="I2003" s="33" t="s">
        <v>41</v>
      </c>
      <c r="J2003" s="33" t="s">
        <v>42</v>
      </c>
      <c r="K2003" s="33" t="s">
        <v>43</v>
      </c>
      <c r="L2003" s="33" t="s">
        <v>44</v>
      </c>
      <c r="M2003" s="33" t="s">
        <v>71</v>
      </c>
      <c r="N2003" s="33" t="s">
        <v>5093</v>
      </c>
      <c r="O2003" s="33" t="s">
        <v>47</v>
      </c>
      <c r="P2003" s="33" t="s">
        <v>48</v>
      </c>
      <c r="Q2003" s="33" t="s">
        <v>49</v>
      </c>
      <c r="R2003" s="35">
        <v>30</v>
      </c>
      <c r="S2003" s="35">
        <v>305.89999999999998</v>
      </c>
      <c r="T2003" s="36">
        <v>0</v>
      </c>
      <c r="U2003" s="37">
        <f>T2003*1.12</f>
        <v>0</v>
      </c>
      <c r="V2003" s="38"/>
      <c r="W2003" s="33">
        <v>2016</v>
      </c>
      <c r="X2003" s="39">
        <v>11</v>
      </c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</row>
    <row r="2004" spans="1:102" s="162" customFormat="1" ht="50.1" customHeight="1">
      <c r="A2004" s="46" t="s">
        <v>5112</v>
      </c>
      <c r="B2004" s="31" t="s">
        <v>35</v>
      </c>
      <c r="C2004" s="47" t="s">
        <v>5109</v>
      </c>
      <c r="D2004" s="47" t="s">
        <v>5090</v>
      </c>
      <c r="E2004" s="47" t="s">
        <v>5110</v>
      </c>
      <c r="F2004" s="47" t="s">
        <v>5111</v>
      </c>
      <c r="G2004" s="31" t="s">
        <v>40</v>
      </c>
      <c r="H2004" s="31">
        <v>69.5</v>
      </c>
      <c r="I2004" s="33">
        <v>590000000</v>
      </c>
      <c r="J2004" s="33" t="s">
        <v>42</v>
      </c>
      <c r="K2004" s="31" t="s">
        <v>172</v>
      </c>
      <c r="L2004" s="33" t="s">
        <v>44</v>
      </c>
      <c r="M2004" s="31" t="s">
        <v>71</v>
      </c>
      <c r="N2004" s="31" t="s">
        <v>3519</v>
      </c>
      <c r="O2004" s="33" t="s">
        <v>173</v>
      </c>
      <c r="P2004" s="33">
        <v>796</v>
      </c>
      <c r="Q2004" s="31" t="s">
        <v>49</v>
      </c>
      <c r="R2004" s="48">
        <v>30</v>
      </c>
      <c r="S2004" s="48">
        <v>305.89999999999998</v>
      </c>
      <c r="T2004" s="49">
        <f>R2004*S2004</f>
        <v>9177</v>
      </c>
      <c r="U2004" s="49">
        <f>T2004*1.12</f>
        <v>10278.240000000002</v>
      </c>
      <c r="V2004" s="70"/>
      <c r="W2004" s="33">
        <v>2016</v>
      </c>
      <c r="X2004" s="31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</row>
    <row r="2005" spans="1:102" ht="50.1" customHeight="1">
      <c r="A2005" s="30" t="s">
        <v>5113</v>
      </c>
      <c r="B2005" s="31" t="s">
        <v>35</v>
      </c>
      <c r="C2005" s="32" t="s">
        <v>5114</v>
      </c>
      <c r="D2005" s="32" t="s">
        <v>5090</v>
      </c>
      <c r="E2005" s="32" t="s">
        <v>5115</v>
      </c>
      <c r="F2005" s="32" t="s">
        <v>5116</v>
      </c>
      <c r="G2005" s="33" t="s">
        <v>40</v>
      </c>
      <c r="H2005" s="34">
        <v>69.5</v>
      </c>
      <c r="I2005" s="33" t="s">
        <v>41</v>
      </c>
      <c r="J2005" s="33" t="s">
        <v>42</v>
      </c>
      <c r="K2005" s="33" t="s">
        <v>43</v>
      </c>
      <c r="L2005" s="33" t="s">
        <v>44</v>
      </c>
      <c r="M2005" s="33" t="s">
        <v>71</v>
      </c>
      <c r="N2005" s="33" t="s">
        <v>5093</v>
      </c>
      <c r="O2005" s="33" t="s">
        <v>47</v>
      </c>
      <c r="P2005" s="33" t="s">
        <v>48</v>
      </c>
      <c r="Q2005" s="33" t="s">
        <v>49</v>
      </c>
      <c r="R2005" s="35">
        <v>20</v>
      </c>
      <c r="S2005" s="35">
        <v>311.64999999999998</v>
      </c>
      <c r="T2005" s="36">
        <v>0</v>
      </c>
      <c r="U2005" s="37">
        <f t="shared" ref="U2005:U2019" si="104">T2005*1.12</f>
        <v>0</v>
      </c>
      <c r="V2005" s="38"/>
      <c r="W2005" s="33">
        <v>2016</v>
      </c>
      <c r="X2005" s="39">
        <v>11</v>
      </c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</row>
    <row r="2006" spans="1:102" s="162" customFormat="1" ht="50.1" customHeight="1">
      <c r="A2006" s="46" t="s">
        <v>5117</v>
      </c>
      <c r="B2006" s="31" t="s">
        <v>35</v>
      </c>
      <c r="C2006" s="47" t="s">
        <v>5114</v>
      </c>
      <c r="D2006" s="47" t="s">
        <v>5090</v>
      </c>
      <c r="E2006" s="47" t="s">
        <v>5115</v>
      </c>
      <c r="F2006" s="47" t="s">
        <v>5116</v>
      </c>
      <c r="G2006" s="31" t="s">
        <v>40</v>
      </c>
      <c r="H2006" s="31">
        <v>69.5</v>
      </c>
      <c r="I2006" s="33">
        <v>590000000</v>
      </c>
      <c r="J2006" s="33" t="s">
        <v>42</v>
      </c>
      <c r="K2006" s="31" t="s">
        <v>172</v>
      </c>
      <c r="L2006" s="33" t="s">
        <v>44</v>
      </c>
      <c r="M2006" s="31" t="s">
        <v>71</v>
      </c>
      <c r="N2006" s="31" t="s">
        <v>3519</v>
      </c>
      <c r="O2006" s="33" t="s">
        <v>173</v>
      </c>
      <c r="P2006" s="33">
        <v>796</v>
      </c>
      <c r="Q2006" s="31" t="s">
        <v>49</v>
      </c>
      <c r="R2006" s="48">
        <v>20</v>
      </c>
      <c r="S2006" s="48">
        <v>311.64999999999998</v>
      </c>
      <c r="T2006" s="49">
        <f>R2006*S2006</f>
        <v>6233</v>
      </c>
      <c r="U2006" s="49">
        <f>T2006*1.12</f>
        <v>6980.9600000000009</v>
      </c>
      <c r="V2006" s="70"/>
      <c r="W2006" s="33">
        <v>2016</v>
      </c>
      <c r="X2006" s="31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</row>
    <row r="2007" spans="1:102" ht="50.1" customHeight="1">
      <c r="A2007" s="30" t="s">
        <v>5118</v>
      </c>
      <c r="B2007" s="31" t="s">
        <v>35</v>
      </c>
      <c r="C2007" s="32" t="s">
        <v>5119</v>
      </c>
      <c r="D2007" s="32" t="s">
        <v>5090</v>
      </c>
      <c r="E2007" s="32" t="s">
        <v>5120</v>
      </c>
      <c r="F2007" s="32" t="s">
        <v>5121</v>
      </c>
      <c r="G2007" s="33" t="s">
        <v>40</v>
      </c>
      <c r="H2007" s="34">
        <v>69.5</v>
      </c>
      <c r="I2007" s="33" t="s">
        <v>41</v>
      </c>
      <c r="J2007" s="33" t="s">
        <v>42</v>
      </c>
      <c r="K2007" s="33" t="s">
        <v>43</v>
      </c>
      <c r="L2007" s="33" t="s">
        <v>44</v>
      </c>
      <c r="M2007" s="33" t="s">
        <v>71</v>
      </c>
      <c r="N2007" s="33" t="s">
        <v>5093</v>
      </c>
      <c r="O2007" s="33" t="s">
        <v>47</v>
      </c>
      <c r="P2007" s="33" t="s">
        <v>48</v>
      </c>
      <c r="Q2007" s="33" t="s">
        <v>49</v>
      </c>
      <c r="R2007" s="35">
        <v>30</v>
      </c>
      <c r="S2007" s="35">
        <v>340.4</v>
      </c>
      <c r="T2007" s="36">
        <v>0</v>
      </c>
      <c r="U2007" s="37">
        <f t="shared" si="104"/>
        <v>0</v>
      </c>
      <c r="V2007" s="38"/>
      <c r="W2007" s="33">
        <v>2016</v>
      </c>
      <c r="X2007" s="39">
        <v>11</v>
      </c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</row>
    <row r="2008" spans="1:102" s="162" customFormat="1" ht="50.1" customHeight="1">
      <c r="A2008" s="46" t="s">
        <v>5122</v>
      </c>
      <c r="B2008" s="31" t="s">
        <v>35</v>
      </c>
      <c r="C2008" s="47" t="s">
        <v>5119</v>
      </c>
      <c r="D2008" s="47" t="s">
        <v>5090</v>
      </c>
      <c r="E2008" s="47" t="s">
        <v>5120</v>
      </c>
      <c r="F2008" s="47" t="s">
        <v>5121</v>
      </c>
      <c r="G2008" s="31" t="s">
        <v>40</v>
      </c>
      <c r="H2008" s="31">
        <v>69.5</v>
      </c>
      <c r="I2008" s="33">
        <v>590000000</v>
      </c>
      <c r="J2008" s="33" t="s">
        <v>42</v>
      </c>
      <c r="K2008" s="31" t="s">
        <v>172</v>
      </c>
      <c r="L2008" s="33" t="s">
        <v>44</v>
      </c>
      <c r="M2008" s="31" t="s">
        <v>71</v>
      </c>
      <c r="N2008" s="31" t="s">
        <v>3519</v>
      </c>
      <c r="O2008" s="33" t="s">
        <v>173</v>
      </c>
      <c r="P2008" s="33">
        <v>796</v>
      </c>
      <c r="Q2008" s="31" t="s">
        <v>49</v>
      </c>
      <c r="R2008" s="48">
        <v>30</v>
      </c>
      <c r="S2008" s="48">
        <v>340.4</v>
      </c>
      <c r="T2008" s="49">
        <f>R2008*S2008</f>
        <v>10212</v>
      </c>
      <c r="U2008" s="49">
        <f>T2008*1.12</f>
        <v>11437.44</v>
      </c>
      <c r="V2008" s="70"/>
      <c r="W2008" s="33">
        <v>2016</v>
      </c>
      <c r="X2008" s="31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</row>
    <row r="2009" spans="1:102" ht="50.1" customHeight="1">
      <c r="A2009" s="30" t="s">
        <v>5123</v>
      </c>
      <c r="B2009" s="31" t="s">
        <v>35</v>
      </c>
      <c r="C2009" s="32" t="s">
        <v>5124</v>
      </c>
      <c r="D2009" s="32" t="s">
        <v>5090</v>
      </c>
      <c r="E2009" s="32" t="s">
        <v>5125</v>
      </c>
      <c r="F2009" s="32" t="s">
        <v>5126</v>
      </c>
      <c r="G2009" s="33" t="s">
        <v>40</v>
      </c>
      <c r="H2009" s="34">
        <v>69.5</v>
      </c>
      <c r="I2009" s="33" t="s">
        <v>41</v>
      </c>
      <c r="J2009" s="33" t="s">
        <v>42</v>
      </c>
      <c r="K2009" s="33" t="s">
        <v>43</v>
      </c>
      <c r="L2009" s="33" t="s">
        <v>44</v>
      </c>
      <c r="M2009" s="33" t="s">
        <v>71</v>
      </c>
      <c r="N2009" s="33" t="s">
        <v>5093</v>
      </c>
      <c r="O2009" s="33" t="s">
        <v>47</v>
      </c>
      <c r="P2009" s="33" t="s">
        <v>48</v>
      </c>
      <c r="Q2009" s="33" t="s">
        <v>49</v>
      </c>
      <c r="R2009" s="35">
        <v>30</v>
      </c>
      <c r="S2009" s="35">
        <v>357.65</v>
      </c>
      <c r="T2009" s="36">
        <v>0</v>
      </c>
      <c r="U2009" s="37">
        <f t="shared" si="104"/>
        <v>0</v>
      </c>
      <c r="V2009" s="38"/>
      <c r="W2009" s="33">
        <v>2016</v>
      </c>
      <c r="X2009" s="39">
        <v>11</v>
      </c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</row>
    <row r="2010" spans="1:102" s="162" customFormat="1" ht="50.1" customHeight="1">
      <c r="A2010" s="46" t="s">
        <v>5127</v>
      </c>
      <c r="B2010" s="31" t="s">
        <v>35</v>
      </c>
      <c r="C2010" s="47" t="s">
        <v>5124</v>
      </c>
      <c r="D2010" s="47" t="s">
        <v>5090</v>
      </c>
      <c r="E2010" s="47" t="s">
        <v>5125</v>
      </c>
      <c r="F2010" s="47" t="s">
        <v>5126</v>
      </c>
      <c r="G2010" s="31" t="s">
        <v>40</v>
      </c>
      <c r="H2010" s="31">
        <v>69.5</v>
      </c>
      <c r="I2010" s="33">
        <v>590000000</v>
      </c>
      <c r="J2010" s="33" t="s">
        <v>42</v>
      </c>
      <c r="K2010" s="31" t="s">
        <v>172</v>
      </c>
      <c r="L2010" s="33" t="s">
        <v>44</v>
      </c>
      <c r="M2010" s="31" t="s">
        <v>71</v>
      </c>
      <c r="N2010" s="31" t="s">
        <v>3519</v>
      </c>
      <c r="O2010" s="33" t="s">
        <v>173</v>
      </c>
      <c r="P2010" s="33">
        <v>796</v>
      </c>
      <c r="Q2010" s="31" t="s">
        <v>49</v>
      </c>
      <c r="R2010" s="48">
        <v>30</v>
      </c>
      <c r="S2010" s="48">
        <v>357.65</v>
      </c>
      <c r="T2010" s="49">
        <f>R2010*S2010</f>
        <v>10729.5</v>
      </c>
      <c r="U2010" s="49">
        <f>T2010*1.12</f>
        <v>12017.04</v>
      </c>
      <c r="V2010" s="70"/>
      <c r="W2010" s="33">
        <v>2016</v>
      </c>
      <c r="X2010" s="31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</row>
    <row r="2011" spans="1:102" ht="50.1" customHeight="1">
      <c r="A2011" s="30" t="s">
        <v>5128</v>
      </c>
      <c r="B2011" s="31" t="s">
        <v>35</v>
      </c>
      <c r="C2011" s="32" t="s">
        <v>5129</v>
      </c>
      <c r="D2011" s="32" t="s">
        <v>5090</v>
      </c>
      <c r="E2011" s="32" t="s">
        <v>5130</v>
      </c>
      <c r="F2011" s="32" t="s">
        <v>5131</v>
      </c>
      <c r="G2011" s="33" t="s">
        <v>40</v>
      </c>
      <c r="H2011" s="34">
        <v>69.5</v>
      </c>
      <c r="I2011" s="33" t="s">
        <v>41</v>
      </c>
      <c r="J2011" s="33" t="s">
        <v>42</v>
      </c>
      <c r="K2011" s="33" t="s">
        <v>43</v>
      </c>
      <c r="L2011" s="33" t="s">
        <v>44</v>
      </c>
      <c r="M2011" s="33" t="s">
        <v>71</v>
      </c>
      <c r="N2011" s="33" t="s">
        <v>5093</v>
      </c>
      <c r="O2011" s="33" t="s">
        <v>47</v>
      </c>
      <c r="P2011" s="33" t="s">
        <v>48</v>
      </c>
      <c r="Q2011" s="33" t="s">
        <v>49</v>
      </c>
      <c r="R2011" s="35">
        <v>20</v>
      </c>
      <c r="S2011" s="35">
        <v>368</v>
      </c>
      <c r="T2011" s="36">
        <v>0</v>
      </c>
      <c r="U2011" s="37">
        <f t="shared" si="104"/>
        <v>0</v>
      </c>
      <c r="V2011" s="38"/>
      <c r="W2011" s="33">
        <v>2016</v>
      </c>
      <c r="X2011" s="39">
        <v>11</v>
      </c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</row>
    <row r="2012" spans="1:102" s="162" customFormat="1" ht="50.1" customHeight="1">
      <c r="A2012" s="46" t="s">
        <v>5132</v>
      </c>
      <c r="B2012" s="31" t="s">
        <v>35</v>
      </c>
      <c r="C2012" s="47" t="s">
        <v>5129</v>
      </c>
      <c r="D2012" s="47" t="s">
        <v>5090</v>
      </c>
      <c r="E2012" s="47" t="s">
        <v>5130</v>
      </c>
      <c r="F2012" s="47" t="s">
        <v>5131</v>
      </c>
      <c r="G2012" s="31" t="s">
        <v>40</v>
      </c>
      <c r="H2012" s="31">
        <v>69.5</v>
      </c>
      <c r="I2012" s="33">
        <v>590000000</v>
      </c>
      <c r="J2012" s="33" t="s">
        <v>42</v>
      </c>
      <c r="K2012" s="31" t="s">
        <v>172</v>
      </c>
      <c r="L2012" s="33" t="s">
        <v>44</v>
      </c>
      <c r="M2012" s="31" t="s">
        <v>71</v>
      </c>
      <c r="N2012" s="31" t="s">
        <v>3519</v>
      </c>
      <c r="O2012" s="33" t="s">
        <v>173</v>
      </c>
      <c r="P2012" s="33">
        <v>796</v>
      </c>
      <c r="Q2012" s="31" t="s">
        <v>49</v>
      </c>
      <c r="R2012" s="48">
        <v>20</v>
      </c>
      <c r="S2012" s="48">
        <v>368</v>
      </c>
      <c r="T2012" s="49">
        <f>R2012*S2012</f>
        <v>7360</v>
      </c>
      <c r="U2012" s="49">
        <f>T2012*1.12</f>
        <v>8243.2000000000007</v>
      </c>
      <c r="V2012" s="70"/>
      <c r="W2012" s="33">
        <v>2016</v>
      </c>
      <c r="X2012" s="31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</row>
    <row r="2013" spans="1:102" ht="50.1" customHeight="1">
      <c r="A2013" s="30" t="s">
        <v>5133</v>
      </c>
      <c r="B2013" s="31" t="s">
        <v>35</v>
      </c>
      <c r="C2013" s="32" t="s">
        <v>5134</v>
      </c>
      <c r="D2013" s="32" t="s">
        <v>5090</v>
      </c>
      <c r="E2013" s="32" t="s">
        <v>5135</v>
      </c>
      <c r="F2013" s="32" t="s">
        <v>5136</v>
      </c>
      <c r="G2013" s="33" t="s">
        <v>40</v>
      </c>
      <c r="H2013" s="34">
        <v>69.5</v>
      </c>
      <c r="I2013" s="33" t="s">
        <v>41</v>
      </c>
      <c r="J2013" s="33" t="s">
        <v>42</v>
      </c>
      <c r="K2013" s="33" t="s">
        <v>43</v>
      </c>
      <c r="L2013" s="33" t="s">
        <v>44</v>
      </c>
      <c r="M2013" s="33" t="s">
        <v>71</v>
      </c>
      <c r="N2013" s="33" t="s">
        <v>5093</v>
      </c>
      <c r="O2013" s="33" t="s">
        <v>47</v>
      </c>
      <c r="P2013" s="33" t="s">
        <v>48</v>
      </c>
      <c r="Q2013" s="33" t="s">
        <v>49</v>
      </c>
      <c r="R2013" s="35">
        <v>20</v>
      </c>
      <c r="S2013" s="35">
        <v>382.95</v>
      </c>
      <c r="T2013" s="36">
        <v>0</v>
      </c>
      <c r="U2013" s="37">
        <f t="shared" si="104"/>
        <v>0</v>
      </c>
      <c r="V2013" s="38"/>
      <c r="W2013" s="33">
        <v>2016</v>
      </c>
      <c r="X2013" s="39">
        <v>11</v>
      </c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</row>
    <row r="2014" spans="1:102" s="162" customFormat="1" ht="50.1" customHeight="1">
      <c r="A2014" s="46" t="s">
        <v>5137</v>
      </c>
      <c r="B2014" s="31" t="s">
        <v>35</v>
      </c>
      <c r="C2014" s="47" t="s">
        <v>5134</v>
      </c>
      <c r="D2014" s="47" t="s">
        <v>5090</v>
      </c>
      <c r="E2014" s="47" t="s">
        <v>5135</v>
      </c>
      <c r="F2014" s="47" t="s">
        <v>5136</v>
      </c>
      <c r="G2014" s="31" t="s">
        <v>40</v>
      </c>
      <c r="H2014" s="31">
        <v>69.5</v>
      </c>
      <c r="I2014" s="33">
        <v>590000000</v>
      </c>
      <c r="J2014" s="33" t="s">
        <v>42</v>
      </c>
      <c r="K2014" s="31" t="s">
        <v>172</v>
      </c>
      <c r="L2014" s="33" t="s">
        <v>44</v>
      </c>
      <c r="M2014" s="31" t="s">
        <v>71</v>
      </c>
      <c r="N2014" s="31" t="s">
        <v>3519</v>
      </c>
      <c r="O2014" s="33" t="s">
        <v>173</v>
      </c>
      <c r="P2014" s="33">
        <v>796</v>
      </c>
      <c r="Q2014" s="31" t="s">
        <v>49</v>
      </c>
      <c r="R2014" s="48">
        <v>20</v>
      </c>
      <c r="S2014" s="48">
        <v>382.95</v>
      </c>
      <c r="T2014" s="49">
        <f>R2014*S2014</f>
        <v>7659</v>
      </c>
      <c r="U2014" s="49">
        <f>T2014*1.12</f>
        <v>8578.08</v>
      </c>
      <c r="V2014" s="70"/>
      <c r="W2014" s="33">
        <v>2016</v>
      </c>
      <c r="X2014" s="31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</row>
    <row r="2015" spans="1:102" ht="50.1" customHeight="1">
      <c r="A2015" s="30" t="s">
        <v>5138</v>
      </c>
      <c r="B2015" s="31" t="s">
        <v>35</v>
      </c>
      <c r="C2015" s="32" t="s">
        <v>5139</v>
      </c>
      <c r="D2015" s="32" t="s">
        <v>5090</v>
      </c>
      <c r="E2015" s="32" t="s">
        <v>5140</v>
      </c>
      <c r="F2015" s="32" t="s">
        <v>5141</v>
      </c>
      <c r="G2015" s="33" t="s">
        <v>40</v>
      </c>
      <c r="H2015" s="34">
        <v>69.5</v>
      </c>
      <c r="I2015" s="33" t="s">
        <v>41</v>
      </c>
      <c r="J2015" s="33" t="s">
        <v>42</v>
      </c>
      <c r="K2015" s="33" t="s">
        <v>43</v>
      </c>
      <c r="L2015" s="33" t="s">
        <v>44</v>
      </c>
      <c r="M2015" s="33" t="s">
        <v>71</v>
      </c>
      <c r="N2015" s="33" t="s">
        <v>5093</v>
      </c>
      <c r="O2015" s="33" t="s">
        <v>47</v>
      </c>
      <c r="P2015" s="33" t="s">
        <v>48</v>
      </c>
      <c r="Q2015" s="33" t="s">
        <v>49</v>
      </c>
      <c r="R2015" s="35">
        <v>20</v>
      </c>
      <c r="S2015" s="35">
        <v>425.5</v>
      </c>
      <c r="T2015" s="36">
        <v>0</v>
      </c>
      <c r="U2015" s="37">
        <f t="shared" si="104"/>
        <v>0</v>
      </c>
      <c r="V2015" s="38"/>
      <c r="W2015" s="33">
        <v>2016</v>
      </c>
      <c r="X2015" s="39">
        <v>11</v>
      </c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</row>
    <row r="2016" spans="1:102" s="162" customFormat="1" ht="50.1" customHeight="1">
      <c r="A2016" s="46" t="s">
        <v>5142</v>
      </c>
      <c r="B2016" s="31" t="s">
        <v>35</v>
      </c>
      <c r="C2016" s="47" t="s">
        <v>5139</v>
      </c>
      <c r="D2016" s="47" t="s">
        <v>5090</v>
      </c>
      <c r="E2016" s="47" t="s">
        <v>5140</v>
      </c>
      <c r="F2016" s="47" t="s">
        <v>5141</v>
      </c>
      <c r="G2016" s="31" t="s">
        <v>40</v>
      </c>
      <c r="H2016" s="31">
        <v>69.5</v>
      </c>
      <c r="I2016" s="33">
        <v>590000000</v>
      </c>
      <c r="J2016" s="33" t="s">
        <v>42</v>
      </c>
      <c r="K2016" s="31" t="s">
        <v>172</v>
      </c>
      <c r="L2016" s="33" t="s">
        <v>44</v>
      </c>
      <c r="M2016" s="31" t="s">
        <v>71</v>
      </c>
      <c r="N2016" s="31" t="s">
        <v>3519</v>
      </c>
      <c r="O2016" s="33" t="s">
        <v>173</v>
      </c>
      <c r="P2016" s="33">
        <v>796</v>
      </c>
      <c r="Q2016" s="31" t="s">
        <v>49</v>
      </c>
      <c r="R2016" s="48">
        <v>20</v>
      </c>
      <c r="S2016" s="48">
        <v>425.49999999999994</v>
      </c>
      <c r="T2016" s="49">
        <f>R2016*S2016</f>
        <v>8509.9999999999982</v>
      </c>
      <c r="U2016" s="49">
        <f>T2016*1.12</f>
        <v>9531.1999999999989</v>
      </c>
      <c r="V2016" s="70"/>
      <c r="W2016" s="33">
        <v>2016</v>
      </c>
      <c r="X2016" s="31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</row>
    <row r="2017" spans="1:102" ht="50.1" customHeight="1">
      <c r="A2017" s="30" t="s">
        <v>5143</v>
      </c>
      <c r="B2017" s="31" t="s">
        <v>35</v>
      </c>
      <c r="C2017" s="32" t="s">
        <v>5144</v>
      </c>
      <c r="D2017" s="32" t="s">
        <v>5090</v>
      </c>
      <c r="E2017" s="32" t="s">
        <v>5145</v>
      </c>
      <c r="F2017" s="32" t="s">
        <v>5146</v>
      </c>
      <c r="G2017" s="33" t="s">
        <v>40</v>
      </c>
      <c r="H2017" s="34">
        <v>69.5</v>
      </c>
      <c r="I2017" s="33" t="s">
        <v>41</v>
      </c>
      <c r="J2017" s="33" t="s">
        <v>42</v>
      </c>
      <c r="K2017" s="33" t="s">
        <v>43</v>
      </c>
      <c r="L2017" s="33" t="s">
        <v>44</v>
      </c>
      <c r="M2017" s="33" t="s">
        <v>71</v>
      </c>
      <c r="N2017" s="33" t="s">
        <v>5093</v>
      </c>
      <c r="O2017" s="33" t="s">
        <v>47</v>
      </c>
      <c r="P2017" s="33" t="s">
        <v>48</v>
      </c>
      <c r="Q2017" s="33" t="s">
        <v>49</v>
      </c>
      <c r="R2017" s="35">
        <v>30</v>
      </c>
      <c r="S2017" s="35">
        <v>416.3</v>
      </c>
      <c r="T2017" s="36">
        <v>0</v>
      </c>
      <c r="U2017" s="37">
        <f t="shared" si="104"/>
        <v>0</v>
      </c>
      <c r="V2017" s="38"/>
      <c r="W2017" s="33">
        <v>2016</v>
      </c>
      <c r="X2017" s="39">
        <v>11</v>
      </c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  <c r="CR2017" s="29"/>
      <c r="CS2017" s="29"/>
      <c r="CT2017" s="29"/>
      <c r="CU2017" s="29"/>
      <c r="CV2017" s="29"/>
      <c r="CW2017" s="29"/>
      <c r="CX2017" s="29"/>
    </row>
    <row r="2018" spans="1:102" s="162" customFormat="1" ht="50.1" customHeight="1">
      <c r="A2018" s="46" t="s">
        <v>5147</v>
      </c>
      <c r="B2018" s="31" t="s">
        <v>35</v>
      </c>
      <c r="C2018" s="47" t="s">
        <v>5144</v>
      </c>
      <c r="D2018" s="47" t="s">
        <v>5090</v>
      </c>
      <c r="E2018" s="47" t="s">
        <v>5145</v>
      </c>
      <c r="F2018" s="47" t="s">
        <v>5146</v>
      </c>
      <c r="G2018" s="31" t="s">
        <v>40</v>
      </c>
      <c r="H2018" s="31">
        <v>69.5</v>
      </c>
      <c r="I2018" s="33">
        <v>590000000</v>
      </c>
      <c r="J2018" s="33" t="s">
        <v>42</v>
      </c>
      <c r="K2018" s="31" t="s">
        <v>172</v>
      </c>
      <c r="L2018" s="33" t="s">
        <v>44</v>
      </c>
      <c r="M2018" s="31" t="s">
        <v>71</v>
      </c>
      <c r="N2018" s="31" t="s">
        <v>3519</v>
      </c>
      <c r="O2018" s="33" t="s">
        <v>173</v>
      </c>
      <c r="P2018" s="33">
        <v>796</v>
      </c>
      <c r="Q2018" s="31" t="s">
        <v>49</v>
      </c>
      <c r="R2018" s="48">
        <v>30</v>
      </c>
      <c r="S2018" s="48">
        <v>416.29999999999995</v>
      </c>
      <c r="T2018" s="49">
        <f>R2018*S2018</f>
        <v>12488.999999999998</v>
      </c>
      <c r="U2018" s="49">
        <f>T2018*1.12</f>
        <v>13987.679999999998</v>
      </c>
      <c r="V2018" s="70"/>
      <c r="W2018" s="33">
        <v>2016</v>
      </c>
      <c r="X2018" s="31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</row>
    <row r="2019" spans="1:102" ht="50.1" customHeight="1">
      <c r="A2019" s="30" t="s">
        <v>5148</v>
      </c>
      <c r="B2019" s="31" t="s">
        <v>35</v>
      </c>
      <c r="C2019" s="32" t="s">
        <v>5149</v>
      </c>
      <c r="D2019" s="32" t="s">
        <v>5090</v>
      </c>
      <c r="E2019" s="32" t="s">
        <v>5150</v>
      </c>
      <c r="F2019" s="32" t="s">
        <v>5151</v>
      </c>
      <c r="G2019" s="33" t="s">
        <v>40</v>
      </c>
      <c r="H2019" s="34">
        <v>69.5</v>
      </c>
      <c r="I2019" s="33" t="s">
        <v>41</v>
      </c>
      <c r="J2019" s="33" t="s">
        <v>42</v>
      </c>
      <c r="K2019" s="33" t="s">
        <v>43</v>
      </c>
      <c r="L2019" s="33" t="s">
        <v>44</v>
      </c>
      <c r="M2019" s="33" t="s">
        <v>71</v>
      </c>
      <c r="N2019" s="33" t="s">
        <v>5093</v>
      </c>
      <c r="O2019" s="33" t="s">
        <v>47</v>
      </c>
      <c r="P2019" s="33" t="s">
        <v>48</v>
      </c>
      <c r="Q2019" s="33" t="s">
        <v>49</v>
      </c>
      <c r="R2019" s="35">
        <v>30</v>
      </c>
      <c r="S2019" s="35">
        <v>460</v>
      </c>
      <c r="T2019" s="36">
        <v>0</v>
      </c>
      <c r="U2019" s="37">
        <f t="shared" si="104"/>
        <v>0</v>
      </c>
      <c r="V2019" s="38"/>
      <c r="W2019" s="33">
        <v>2016</v>
      </c>
      <c r="X2019" s="39">
        <v>11</v>
      </c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</row>
    <row r="2020" spans="1:102" s="162" customFormat="1" ht="50.1" customHeight="1">
      <c r="A2020" s="46" t="s">
        <v>5152</v>
      </c>
      <c r="B2020" s="31" t="s">
        <v>35</v>
      </c>
      <c r="C2020" s="47" t="s">
        <v>5149</v>
      </c>
      <c r="D2020" s="47" t="s">
        <v>5090</v>
      </c>
      <c r="E2020" s="47" t="s">
        <v>5150</v>
      </c>
      <c r="F2020" s="47" t="s">
        <v>5151</v>
      </c>
      <c r="G2020" s="31" t="s">
        <v>40</v>
      </c>
      <c r="H2020" s="31">
        <v>69.5</v>
      </c>
      <c r="I2020" s="33">
        <v>590000000</v>
      </c>
      <c r="J2020" s="33" t="s">
        <v>42</v>
      </c>
      <c r="K2020" s="31" t="s">
        <v>172</v>
      </c>
      <c r="L2020" s="33" t="s">
        <v>44</v>
      </c>
      <c r="M2020" s="31" t="s">
        <v>71</v>
      </c>
      <c r="N2020" s="31" t="s">
        <v>3519</v>
      </c>
      <c r="O2020" s="33" t="s">
        <v>173</v>
      </c>
      <c r="P2020" s="33">
        <v>796</v>
      </c>
      <c r="Q2020" s="31" t="s">
        <v>49</v>
      </c>
      <c r="R2020" s="48">
        <v>30</v>
      </c>
      <c r="S2020" s="48">
        <v>459.99999999999994</v>
      </c>
      <c r="T2020" s="49">
        <f>R2020*S2020</f>
        <v>13799.999999999998</v>
      </c>
      <c r="U2020" s="49">
        <f>T2020*1.12</f>
        <v>15456</v>
      </c>
      <c r="V2020" s="70"/>
      <c r="W2020" s="33">
        <v>2016</v>
      </c>
      <c r="X2020" s="31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</row>
    <row r="2021" spans="1:102" ht="50.1" customHeight="1">
      <c r="A2021" s="30" t="s">
        <v>5153</v>
      </c>
      <c r="B2021" s="31" t="s">
        <v>35</v>
      </c>
      <c r="C2021" s="32" t="s">
        <v>5154</v>
      </c>
      <c r="D2021" s="32" t="s">
        <v>5090</v>
      </c>
      <c r="E2021" s="32" t="s">
        <v>5155</v>
      </c>
      <c r="F2021" s="32" t="s">
        <v>5156</v>
      </c>
      <c r="G2021" s="33" t="s">
        <v>40</v>
      </c>
      <c r="H2021" s="34">
        <v>69.5</v>
      </c>
      <c r="I2021" s="33" t="s">
        <v>41</v>
      </c>
      <c r="J2021" s="33" t="s">
        <v>42</v>
      </c>
      <c r="K2021" s="33" t="s">
        <v>43</v>
      </c>
      <c r="L2021" s="33" t="s">
        <v>44</v>
      </c>
      <c r="M2021" s="33" t="s">
        <v>71</v>
      </c>
      <c r="N2021" s="33" t="s">
        <v>5093</v>
      </c>
      <c r="O2021" s="33" t="s">
        <v>47</v>
      </c>
      <c r="P2021" s="33" t="s">
        <v>48</v>
      </c>
      <c r="Q2021" s="33" t="s">
        <v>49</v>
      </c>
      <c r="R2021" s="35">
        <v>20</v>
      </c>
      <c r="S2021" s="35">
        <v>571.54999999999995</v>
      </c>
      <c r="T2021" s="36">
        <v>0</v>
      </c>
      <c r="U2021" s="37">
        <v>0</v>
      </c>
      <c r="V2021" s="38" t="s">
        <v>124</v>
      </c>
      <c r="W2021" s="33">
        <v>2016</v>
      </c>
      <c r="X2021" s="39" t="s">
        <v>50</v>
      </c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</row>
    <row r="2022" spans="1:102" ht="50.1" customHeight="1">
      <c r="A2022" s="30" t="s">
        <v>5157</v>
      </c>
      <c r="B2022" s="31" t="s">
        <v>35</v>
      </c>
      <c r="C2022" s="32" t="s">
        <v>5154</v>
      </c>
      <c r="D2022" s="32" t="s">
        <v>5090</v>
      </c>
      <c r="E2022" s="32" t="s">
        <v>5155</v>
      </c>
      <c r="F2022" s="32" t="s">
        <v>5158</v>
      </c>
      <c r="G2022" s="33" t="s">
        <v>40</v>
      </c>
      <c r="H2022" s="34">
        <v>0</v>
      </c>
      <c r="I2022" s="33" t="s">
        <v>41</v>
      </c>
      <c r="J2022" s="33" t="s">
        <v>42</v>
      </c>
      <c r="K2022" s="33" t="s">
        <v>5096</v>
      </c>
      <c r="L2022" s="33" t="s">
        <v>44</v>
      </c>
      <c r="M2022" s="33" t="s">
        <v>86</v>
      </c>
      <c r="N2022" s="33" t="s">
        <v>871</v>
      </c>
      <c r="O2022" s="33" t="s">
        <v>47</v>
      </c>
      <c r="P2022" s="33" t="s">
        <v>48</v>
      </c>
      <c r="Q2022" s="33" t="s">
        <v>49</v>
      </c>
      <c r="R2022" s="35">
        <v>20</v>
      </c>
      <c r="S2022" s="35">
        <v>610</v>
      </c>
      <c r="T2022" s="36">
        <f>R2022*S2022</f>
        <v>12200</v>
      </c>
      <c r="U2022" s="37">
        <f>T2022*1.12</f>
        <v>13664.000000000002</v>
      </c>
      <c r="V2022" s="38" t="s">
        <v>50</v>
      </c>
      <c r="W2022" s="33">
        <v>2016</v>
      </c>
      <c r="X2022" s="39" t="s">
        <v>50</v>
      </c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</row>
    <row r="2023" spans="1:102" ht="50.1" customHeight="1">
      <c r="A2023" s="30" t="s">
        <v>5159</v>
      </c>
      <c r="B2023" s="31" t="s">
        <v>35</v>
      </c>
      <c r="C2023" s="32" t="s">
        <v>5160</v>
      </c>
      <c r="D2023" s="32" t="s">
        <v>5090</v>
      </c>
      <c r="E2023" s="32" t="s">
        <v>5161</v>
      </c>
      <c r="F2023" s="32" t="s">
        <v>5162</v>
      </c>
      <c r="G2023" s="33" t="s">
        <v>40</v>
      </c>
      <c r="H2023" s="34">
        <v>69.5</v>
      </c>
      <c r="I2023" s="33" t="s">
        <v>41</v>
      </c>
      <c r="J2023" s="33" t="s">
        <v>42</v>
      </c>
      <c r="K2023" s="33" t="s">
        <v>43</v>
      </c>
      <c r="L2023" s="33" t="s">
        <v>44</v>
      </c>
      <c r="M2023" s="33" t="s">
        <v>71</v>
      </c>
      <c r="N2023" s="33" t="s">
        <v>5093</v>
      </c>
      <c r="O2023" s="33" t="s">
        <v>47</v>
      </c>
      <c r="P2023" s="33" t="s">
        <v>48</v>
      </c>
      <c r="Q2023" s="33" t="s">
        <v>49</v>
      </c>
      <c r="R2023" s="35">
        <v>50</v>
      </c>
      <c r="S2023" s="35">
        <v>640.54999999999995</v>
      </c>
      <c r="T2023" s="36">
        <v>0</v>
      </c>
      <c r="U2023" s="37">
        <v>0</v>
      </c>
      <c r="V2023" s="38" t="s">
        <v>124</v>
      </c>
      <c r="W2023" s="33">
        <v>2016</v>
      </c>
      <c r="X2023" s="39" t="s">
        <v>50</v>
      </c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</row>
    <row r="2024" spans="1:102" ht="50.1" customHeight="1">
      <c r="A2024" s="30" t="s">
        <v>5163</v>
      </c>
      <c r="B2024" s="31" t="s">
        <v>35</v>
      </c>
      <c r="C2024" s="32" t="s">
        <v>5160</v>
      </c>
      <c r="D2024" s="32" t="s">
        <v>5090</v>
      </c>
      <c r="E2024" s="32" t="s">
        <v>5161</v>
      </c>
      <c r="F2024" s="32" t="s">
        <v>5164</v>
      </c>
      <c r="G2024" s="33" t="s">
        <v>40</v>
      </c>
      <c r="H2024" s="34">
        <v>0</v>
      </c>
      <c r="I2024" s="33" t="s">
        <v>41</v>
      </c>
      <c r="J2024" s="33" t="s">
        <v>42</v>
      </c>
      <c r="K2024" s="33" t="s">
        <v>5096</v>
      </c>
      <c r="L2024" s="33" t="s">
        <v>44</v>
      </c>
      <c r="M2024" s="33" t="s">
        <v>86</v>
      </c>
      <c r="N2024" s="33" t="s">
        <v>871</v>
      </c>
      <c r="O2024" s="33" t="s">
        <v>47</v>
      </c>
      <c r="P2024" s="33" t="s">
        <v>48</v>
      </c>
      <c r="Q2024" s="33" t="s">
        <v>49</v>
      </c>
      <c r="R2024" s="35">
        <v>50</v>
      </c>
      <c r="S2024" s="35">
        <v>650</v>
      </c>
      <c r="T2024" s="36">
        <f>R2024*S2024</f>
        <v>32500</v>
      </c>
      <c r="U2024" s="37">
        <f>T2024*1.12</f>
        <v>36400</v>
      </c>
      <c r="V2024" s="38" t="s">
        <v>50</v>
      </c>
      <c r="W2024" s="33">
        <v>2016</v>
      </c>
      <c r="X2024" s="39" t="s">
        <v>50</v>
      </c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</row>
    <row r="2025" spans="1:102" ht="50.1" customHeight="1">
      <c r="A2025" s="30" t="s">
        <v>5165</v>
      </c>
      <c r="B2025" s="31" t="s">
        <v>35</v>
      </c>
      <c r="C2025" s="32" t="s">
        <v>5166</v>
      </c>
      <c r="D2025" s="32" t="s">
        <v>5090</v>
      </c>
      <c r="E2025" s="32" t="s">
        <v>5167</v>
      </c>
      <c r="F2025" s="32" t="s">
        <v>5168</v>
      </c>
      <c r="G2025" s="33" t="s">
        <v>40</v>
      </c>
      <c r="H2025" s="34">
        <v>69.5</v>
      </c>
      <c r="I2025" s="33" t="s">
        <v>41</v>
      </c>
      <c r="J2025" s="33" t="s">
        <v>42</v>
      </c>
      <c r="K2025" s="33" t="s">
        <v>43</v>
      </c>
      <c r="L2025" s="33" t="s">
        <v>44</v>
      </c>
      <c r="M2025" s="33" t="s">
        <v>71</v>
      </c>
      <c r="N2025" s="33" t="s">
        <v>5093</v>
      </c>
      <c r="O2025" s="33" t="s">
        <v>47</v>
      </c>
      <c r="P2025" s="33" t="s">
        <v>48</v>
      </c>
      <c r="Q2025" s="33" t="s">
        <v>49</v>
      </c>
      <c r="R2025" s="35">
        <v>16</v>
      </c>
      <c r="S2025" s="35">
        <v>853.3</v>
      </c>
      <c r="T2025" s="36">
        <v>0</v>
      </c>
      <c r="U2025" s="37">
        <f>T2025*1.12</f>
        <v>0</v>
      </c>
      <c r="V2025" s="38"/>
      <c r="W2025" s="33">
        <v>2016</v>
      </c>
      <c r="X2025" s="39">
        <v>11</v>
      </c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</row>
    <row r="2026" spans="1:102" s="162" customFormat="1" ht="50.1" customHeight="1">
      <c r="A2026" s="46" t="s">
        <v>5169</v>
      </c>
      <c r="B2026" s="31" t="s">
        <v>35</v>
      </c>
      <c r="C2026" s="47" t="s">
        <v>5166</v>
      </c>
      <c r="D2026" s="47" t="s">
        <v>5090</v>
      </c>
      <c r="E2026" s="47" t="s">
        <v>5167</v>
      </c>
      <c r="F2026" s="47" t="s">
        <v>5168</v>
      </c>
      <c r="G2026" s="31" t="s">
        <v>40</v>
      </c>
      <c r="H2026" s="31">
        <v>69.5</v>
      </c>
      <c r="I2026" s="33">
        <v>590000000</v>
      </c>
      <c r="J2026" s="33" t="s">
        <v>42</v>
      </c>
      <c r="K2026" s="31" t="s">
        <v>172</v>
      </c>
      <c r="L2026" s="33" t="s">
        <v>44</v>
      </c>
      <c r="M2026" s="31" t="s">
        <v>71</v>
      </c>
      <c r="N2026" s="31" t="s">
        <v>3519</v>
      </c>
      <c r="O2026" s="33" t="s">
        <v>173</v>
      </c>
      <c r="P2026" s="33">
        <v>796</v>
      </c>
      <c r="Q2026" s="31" t="s">
        <v>49</v>
      </c>
      <c r="R2026" s="48">
        <v>16</v>
      </c>
      <c r="S2026" s="48">
        <v>853.3</v>
      </c>
      <c r="T2026" s="49">
        <f>R2026*S2026</f>
        <v>13652.8</v>
      </c>
      <c r="U2026" s="49">
        <f>T2026*1.12</f>
        <v>15291.136</v>
      </c>
      <c r="V2026" s="70"/>
      <c r="W2026" s="33">
        <v>2016</v>
      </c>
      <c r="X2026" s="31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</row>
    <row r="2027" spans="1:102" ht="50.1" customHeight="1">
      <c r="A2027" s="30" t="s">
        <v>5170</v>
      </c>
      <c r="B2027" s="31" t="s">
        <v>35</v>
      </c>
      <c r="C2027" s="32" t="s">
        <v>5171</v>
      </c>
      <c r="D2027" s="32" t="s">
        <v>5090</v>
      </c>
      <c r="E2027" s="32" t="s">
        <v>5172</v>
      </c>
      <c r="F2027" s="32" t="s">
        <v>5173</v>
      </c>
      <c r="G2027" s="33" t="s">
        <v>40</v>
      </c>
      <c r="H2027" s="34">
        <v>69.5</v>
      </c>
      <c r="I2027" s="33" t="s">
        <v>41</v>
      </c>
      <c r="J2027" s="33" t="s">
        <v>42</v>
      </c>
      <c r="K2027" s="33" t="s">
        <v>43</v>
      </c>
      <c r="L2027" s="33" t="s">
        <v>44</v>
      </c>
      <c r="M2027" s="33" t="s">
        <v>71</v>
      </c>
      <c r="N2027" s="33" t="s">
        <v>5093</v>
      </c>
      <c r="O2027" s="33" t="s">
        <v>47</v>
      </c>
      <c r="P2027" s="33" t="s">
        <v>48</v>
      </c>
      <c r="Q2027" s="33" t="s">
        <v>49</v>
      </c>
      <c r="R2027" s="35">
        <v>20</v>
      </c>
      <c r="S2027" s="35">
        <v>907.35</v>
      </c>
      <c r="T2027" s="36">
        <v>0</v>
      </c>
      <c r="U2027" s="37">
        <f t="shared" ref="U2027:U2039" si="105">T2027*1.12</f>
        <v>0</v>
      </c>
      <c r="V2027" s="38"/>
      <c r="W2027" s="33">
        <v>2016</v>
      </c>
      <c r="X2027" s="39">
        <v>11</v>
      </c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</row>
    <row r="2028" spans="1:102" s="162" customFormat="1" ht="50.1" customHeight="1">
      <c r="A2028" s="46" t="s">
        <v>5174</v>
      </c>
      <c r="B2028" s="31" t="s">
        <v>35</v>
      </c>
      <c r="C2028" s="47" t="s">
        <v>5171</v>
      </c>
      <c r="D2028" s="47" t="s">
        <v>5090</v>
      </c>
      <c r="E2028" s="47" t="s">
        <v>5172</v>
      </c>
      <c r="F2028" s="47" t="s">
        <v>5173</v>
      </c>
      <c r="G2028" s="31" t="s">
        <v>40</v>
      </c>
      <c r="H2028" s="31">
        <v>69.5</v>
      </c>
      <c r="I2028" s="33">
        <v>590000000</v>
      </c>
      <c r="J2028" s="33" t="s">
        <v>42</v>
      </c>
      <c r="K2028" s="31" t="s">
        <v>172</v>
      </c>
      <c r="L2028" s="33" t="s">
        <v>44</v>
      </c>
      <c r="M2028" s="31" t="s">
        <v>71</v>
      </c>
      <c r="N2028" s="31" t="s">
        <v>3519</v>
      </c>
      <c r="O2028" s="33" t="s">
        <v>173</v>
      </c>
      <c r="P2028" s="33">
        <v>796</v>
      </c>
      <c r="Q2028" s="31" t="s">
        <v>49</v>
      </c>
      <c r="R2028" s="48">
        <v>20</v>
      </c>
      <c r="S2028" s="48">
        <v>907.34999999999991</v>
      </c>
      <c r="T2028" s="49">
        <f>R2028*S2028</f>
        <v>18147</v>
      </c>
      <c r="U2028" s="49">
        <f>T2028*1.12</f>
        <v>20324.640000000003</v>
      </c>
      <c r="V2028" s="70"/>
      <c r="W2028" s="33">
        <v>2016</v>
      </c>
      <c r="X2028" s="31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</row>
    <row r="2029" spans="1:102" ht="50.1" customHeight="1">
      <c r="A2029" s="30" t="s">
        <v>5175</v>
      </c>
      <c r="B2029" s="31" t="s">
        <v>35</v>
      </c>
      <c r="C2029" s="32" t="s">
        <v>5176</v>
      </c>
      <c r="D2029" s="32" t="s">
        <v>5090</v>
      </c>
      <c r="E2029" s="32" t="s">
        <v>5177</v>
      </c>
      <c r="F2029" s="32" t="s">
        <v>5178</v>
      </c>
      <c r="G2029" s="33" t="s">
        <v>40</v>
      </c>
      <c r="H2029" s="34">
        <v>69.5</v>
      </c>
      <c r="I2029" s="33" t="s">
        <v>41</v>
      </c>
      <c r="J2029" s="33" t="s">
        <v>42</v>
      </c>
      <c r="K2029" s="33" t="s">
        <v>43</v>
      </c>
      <c r="L2029" s="33" t="s">
        <v>44</v>
      </c>
      <c r="M2029" s="33" t="s">
        <v>71</v>
      </c>
      <c r="N2029" s="33" t="s">
        <v>5093</v>
      </c>
      <c r="O2029" s="33" t="s">
        <v>47</v>
      </c>
      <c r="P2029" s="33" t="s">
        <v>48</v>
      </c>
      <c r="Q2029" s="33" t="s">
        <v>49</v>
      </c>
      <c r="R2029" s="35">
        <v>20</v>
      </c>
      <c r="S2029" s="35">
        <v>947.6</v>
      </c>
      <c r="T2029" s="36">
        <v>0</v>
      </c>
      <c r="U2029" s="37">
        <f t="shared" si="105"/>
        <v>0</v>
      </c>
      <c r="V2029" s="38"/>
      <c r="W2029" s="33">
        <v>2016</v>
      </c>
      <c r="X2029" s="39">
        <v>11</v>
      </c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</row>
    <row r="2030" spans="1:102" s="162" customFormat="1" ht="50.1" customHeight="1">
      <c r="A2030" s="46" t="s">
        <v>5179</v>
      </c>
      <c r="B2030" s="31" t="s">
        <v>35</v>
      </c>
      <c r="C2030" s="47" t="s">
        <v>5176</v>
      </c>
      <c r="D2030" s="47" t="s">
        <v>5090</v>
      </c>
      <c r="E2030" s="47" t="s">
        <v>5177</v>
      </c>
      <c r="F2030" s="47" t="s">
        <v>5178</v>
      </c>
      <c r="G2030" s="31" t="s">
        <v>40</v>
      </c>
      <c r="H2030" s="31">
        <v>69.5</v>
      </c>
      <c r="I2030" s="33">
        <v>590000000</v>
      </c>
      <c r="J2030" s="33" t="s">
        <v>42</v>
      </c>
      <c r="K2030" s="31" t="s">
        <v>172</v>
      </c>
      <c r="L2030" s="33" t="s">
        <v>44</v>
      </c>
      <c r="M2030" s="31" t="s">
        <v>71</v>
      </c>
      <c r="N2030" s="31" t="s">
        <v>3519</v>
      </c>
      <c r="O2030" s="33" t="s">
        <v>173</v>
      </c>
      <c r="P2030" s="33">
        <v>796</v>
      </c>
      <c r="Q2030" s="31" t="s">
        <v>49</v>
      </c>
      <c r="R2030" s="48">
        <v>20</v>
      </c>
      <c r="S2030" s="48">
        <v>947.59999999999991</v>
      </c>
      <c r="T2030" s="49">
        <f>R2030*S2030</f>
        <v>18952</v>
      </c>
      <c r="U2030" s="49">
        <f>T2030*1.12</f>
        <v>21226.240000000002</v>
      </c>
      <c r="V2030" s="70"/>
      <c r="W2030" s="33">
        <v>2016</v>
      </c>
      <c r="X2030" s="31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</row>
    <row r="2031" spans="1:102" ht="50.1" customHeight="1">
      <c r="A2031" s="30" t="s">
        <v>5180</v>
      </c>
      <c r="B2031" s="31" t="s">
        <v>35</v>
      </c>
      <c r="C2031" s="32" t="s">
        <v>5181</v>
      </c>
      <c r="D2031" s="32" t="s">
        <v>5090</v>
      </c>
      <c r="E2031" s="32" t="s">
        <v>5182</v>
      </c>
      <c r="F2031" s="32" t="s">
        <v>5183</v>
      </c>
      <c r="G2031" s="33" t="s">
        <v>40</v>
      </c>
      <c r="H2031" s="34">
        <v>69.5</v>
      </c>
      <c r="I2031" s="33" t="s">
        <v>41</v>
      </c>
      <c r="J2031" s="33" t="s">
        <v>42</v>
      </c>
      <c r="K2031" s="33" t="s">
        <v>43</v>
      </c>
      <c r="L2031" s="33" t="s">
        <v>44</v>
      </c>
      <c r="M2031" s="33" t="s">
        <v>71</v>
      </c>
      <c r="N2031" s="33" t="s">
        <v>5093</v>
      </c>
      <c r="O2031" s="33" t="s">
        <v>47</v>
      </c>
      <c r="P2031" s="33" t="s">
        <v>48</v>
      </c>
      <c r="Q2031" s="33" t="s">
        <v>49</v>
      </c>
      <c r="R2031" s="35">
        <v>30</v>
      </c>
      <c r="S2031" s="35">
        <v>1082.1500000000001</v>
      </c>
      <c r="T2031" s="36">
        <v>0</v>
      </c>
      <c r="U2031" s="37">
        <f t="shared" si="105"/>
        <v>0</v>
      </c>
      <c r="V2031" s="38"/>
      <c r="W2031" s="33">
        <v>2016</v>
      </c>
      <c r="X2031" s="39">
        <v>11</v>
      </c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</row>
    <row r="2032" spans="1:102" s="162" customFormat="1" ht="50.1" customHeight="1">
      <c r="A2032" s="46" t="s">
        <v>5184</v>
      </c>
      <c r="B2032" s="31" t="s">
        <v>35</v>
      </c>
      <c r="C2032" s="47" t="s">
        <v>5181</v>
      </c>
      <c r="D2032" s="47" t="s">
        <v>5090</v>
      </c>
      <c r="E2032" s="47" t="s">
        <v>5182</v>
      </c>
      <c r="F2032" s="47" t="s">
        <v>5183</v>
      </c>
      <c r="G2032" s="31" t="s">
        <v>40</v>
      </c>
      <c r="H2032" s="31">
        <v>69.5</v>
      </c>
      <c r="I2032" s="33">
        <v>590000000</v>
      </c>
      <c r="J2032" s="33" t="s">
        <v>42</v>
      </c>
      <c r="K2032" s="31" t="s">
        <v>172</v>
      </c>
      <c r="L2032" s="33" t="s">
        <v>44</v>
      </c>
      <c r="M2032" s="31" t="s">
        <v>71</v>
      </c>
      <c r="N2032" s="31" t="s">
        <v>3519</v>
      </c>
      <c r="O2032" s="33" t="s">
        <v>173</v>
      </c>
      <c r="P2032" s="33">
        <v>796</v>
      </c>
      <c r="Q2032" s="31" t="s">
        <v>49</v>
      </c>
      <c r="R2032" s="48">
        <v>30</v>
      </c>
      <c r="S2032" s="48">
        <v>1082.1499999999999</v>
      </c>
      <c r="T2032" s="49">
        <f>R2032*S2032</f>
        <v>32464.499999999996</v>
      </c>
      <c r="U2032" s="49">
        <f>T2032*1.12</f>
        <v>36360.239999999998</v>
      </c>
      <c r="V2032" s="70"/>
      <c r="W2032" s="33">
        <v>2016</v>
      </c>
      <c r="X2032" s="31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</row>
    <row r="2033" spans="1:102" ht="50.1" customHeight="1">
      <c r="A2033" s="30" t="s">
        <v>5185</v>
      </c>
      <c r="B2033" s="31" t="s">
        <v>35</v>
      </c>
      <c r="C2033" s="32" t="s">
        <v>5186</v>
      </c>
      <c r="D2033" s="32" t="s">
        <v>5090</v>
      </c>
      <c r="E2033" s="32" t="s">
        <v>5187</v>
      </c>
      <c r="F2033" s="32" t="s">
        <v>5188</v>
      </c>
      <c r="G2033" s="33" t="s">
        <v>40</v>
      </c>
      <c r="H2033" s="34">
        <v>69.5</v>
      </c>
      <c r="I2033" s="33" t="s">
        <v>41</v>
      </c>
      <c r="J2033" s="33" t="s">
        <v>42</v>
      </c>
      <c r="K2033" s="33" t="s">
        <v>43</v>
      </c>
      <c r="L2033" s="33" t="s">
        <v>44</v>
      </c>
      <c r="M2033" s="33" t="s">
        <v>71</v>
      </c>
      <c r="N2033" s="33" t="s">
        <v>5093</v>
      </c>
      <c r="O2033" s="33" t="s">
        <v>47</v>
      </c>
      <c r="P2033" s="33" t="s">
        <v>48</v>
      </c>
      <c r="Q2033" s="33" t="s">
        <v>49</v>
      </c>
      <c r="R2033" s="35">
        <v>20</v>
      </c>
      <c r="S2033" s="35">
        <v>1148.8499999999999</v>
      </c>
      <c r="T2033" s="36">
        <v>0</v>
      </c>
      <c r="U2033" s="37">
        <f t="shared" si="105"/>
        <v>0</v>
      </c>
      <c r="V2033" s="38"/>
      <c r="W2033" s="33">
        <v>2016</v>
      </c>
      <c r="X2033" s="39">
        <v>11</v>
      </c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</row>
    <row r="2034" spans="1:102" s="162" customFormat="1" ht="50.1" customHeight="1">
      <c r="A2034" s="46" t="s">
        <v>5189</v>
      </c>
      <c r="B2034" s="31" t="s">
        <v>35</v>
      </c>
      <c r="C2034" s="47" t="s">
        <v>5186</v>
      </c>
      <c r="D2034" s="47" t="s">
        <v>5090</v>
      </c>
      <c r="E2034" s="47" t="s">
        <v>5187</v>
      </c>
      <c r="F2034" s="47" t="s">
        <v>5188</v>
      </c>
      <c r="G2034" s="31" t="s">
        <v>40</v>
      </c>
      <c r="H2034" s="31">
        <v>69.5</v>
      </c>
      <c r="I2034" s="33">
        <v>590000000</v>
      </c>
      <c r="J2034" s="33" t="s">
        <v>42</v>
      </c>
      <c r="K2034" s="31" t="s">
        <v>172</v>
      </c>
      <c r="L2034" s="83" t="s">
        <v>44</v>
      </c>
      <c r="M2034" s="31" t="s">
        <v>71</v>
      </c>
      <c r="N2034" s="82" t="s">
        <v>3519</v>
      </c>
      <c r="O2034" s="33" t="s">
        <v>173</v>
      </c>
      <c r="P2034" s="33">
        <v>796</v>
      </c>
      <c r="Q2034" s="31" t="s">
        <v>49</v>
      </c>
      <c r="R2034" s="48">
        <v>20</v>
      </c>
      <c r="S2034" s="84">
        <v>1148.8499999999999</v>
      </c>
      <c r="T2034" s="49">
        <f>R2034*S2034</f>
        <v>22977</v>
      </c>
      <c r="U2034" s="49">
        <f>T2034*1.12</f>
        <v>25734.240000000002</v>
      </c>
      <c r="V2034" s="70"/>
      <c r="W2034" s="33">
        <v>2016</v>
      </c>
      <c r="X2034" s="31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</row>
    <row r="2035" spans="1:102" ht="50.1" customHeight="1">
      <c r="A2035" s="30" t="s">
        <v>5190</v>
      </c>
      <c r="B2035" s="31" t="s">
        <v>35</v>
      </c>
      <c r="C2035" s="32" t="s">
        <v>5191</v>
      </c>
      <c r="D2035" s="32" t="s">
        <v>5090</v>
      </c>
      <c r="E2035" s="32" t="s">
        <v>5192</v>
      </c>
      <c r="F2035" s="32" t="s">
        <v>5193</v>
      </c>
      <c r="G2035" s="33" t="s">
        <v>40</v>
      </c>
      <c r="H2035" s="34">
        <v>69.5</v>
      </c>
      <c r="I2035" s="33" t="s">
        <v>41</v>
      </c>
      <c r="J2035" s="33" t="s">
        <v>42</v>
      </c>
      <c r="K2035" s="33" t="s">
        <v>43</v>
      </c>
      <c r="L2035" s="33" t="s">
        <v>44</v>
      </c>
      <c r="M2035" s="33" t="s">
        <v>71</v>
      </c>
      <c r="N2035" s="33" t="s">
        <v>5093</v>
      </c>
      <c r="O2035" s="33" t="s">
        <v>47</v>
      </c>
      <c r="P2035" s="33" t="s">
        <v>48</v>
      </c>
      <c r="Q2035" s="33" t="s">
        <v>49</v>
      </c>
      <c r="R2035" s="35">
        <v>20</v>
      </c>
      <c r="S2035" s="35">
        <v>1216.7</v>
      </c>
      <c r="T2035" s="36">
        <v>0</v>
      </c>
      <c r="U2035" s="37">
        <f t="shared" si="105"/>
        <v>0</v>
      </c>
      <c r="V2035" s="38"/>
      <c r="W2035" s="33">
        <v>2016</v>
      </c>
      <c r="X2035" s="39">
        <v>11</v>
      </c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</row>
    <row r="2036" spans="1:102" s="162" customFormat="1" ht="50.1" customHeight="1">
      <c r="A2036" s="46" t="s">
        <v>5194</v>
      </c>
      <c r="B2036" s="31" t="s">
        <v>35</v>
      </c>
      <c r="C2036" s="47" t="s">
        <v>5191</v>
      </c>
      <c r="D2036" s="47" t="s">
        <v>5090</v>
      </c>
      <c r="E2036" s="47" t="s">
        <v>5192</v>
      </c>
      <c r="F2036" s="47" t="s">
        <v>5193</v>
      </c>
      <c r="G2036" s="31" t="s">
        <v>40</v>
      </c>
      <c r="H2036" s="31">
        <v>69.5</v>
      </c>
      <c r="I2036" s="33">
        <v>590000000</v>
      </c>
      <c r="J2036" s="33" t="s">
        <v>42</v>
      </c>
      <c r="K2036" s="31" t="s">
        <v>172</v>
      </c>
      <c r="L2036" s="33" t="s">
        <v>44</v>
      </c>
      <c r="M2036" s="31" t="s">
        <v>71</v>
      </c>
      <c r="N2036" s="31" t="s">
        <v>3519</v>
      </c>
      <c r="O2036" s="33" t="s">
        <v>173</v>
      </c>
      <c r="P2036" s="33">
        <v>796</v>
      </c>
      <c r="Q2036" s="31" t="s">
        <v>49</v>
      </c>
      <c r="R2036" s="48">
        <v>20</v>
      </c>
      <c r="S2036" s="48">
        <v>1216.6999999999998</v>
      </c>
      <c r="T2036" s="49">
        <f>R2036*S2036</f>
        <v>24333.999999999996</v>
      </c>
      <c r="U2036" s="49">
        <f>T2036*1.12</f>
        <v>27254.079999999998</v>
      </c>
      <c r="V2036" s="70"/>
      <c r="W2036" s="33">
        <v>2016</v>
      </c>
      <c r="X2036" s="31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</row>
    <row r="2037" spans="1:102" ht="50.1" customHeight="1">
      <c r="A2037" s="30" t="s">
        <v>5195</v>
      </c>
      <c r="B2037" s="31" t="s">
        <v>35</v>
      </c>
      <c r="C2037" s="32" t="s">
        <v>5196</v>
      </c>
      <c r="D2037" s="32" t="s">
        <v>5090</v>
      </c>
      <c r="E2037" s="32" t="s">
        <v>5197</v>
      </c>
      <c r="F2037" s="32" t="s">
        <v>5198</v>
      </c>
      <c r="G2037" s="33" t="s">
        <v>40</v>
      </c>
      <c r="H2037" s="34">
        <v>69.5</v>
      </c>
      <c r="I2037" s="33" t="s">
        <v>41</v>
      </c>
      <c r="J2037" s="33" t="s">
        <v>42</v>
      </c>
      <c r="K2037" s="33" t="s">
        <v>43</v>
      </c>
      <c r="L2037" s="33" t="s">
        <v>44</v>
      </c>
      <c r="M2037" s="33" t="s">
        <v>71</v>
      </c>
      <c r="N2037" s="33" t="s">
        <v>5093</v>
      </c>
      <c r="O2037" s="33" t="s">
        <v>47</v>
      </c>
      <c r="P2037" s="33" t="s">
        <v>48</v>
      </c>
      <c r="Q2037" s="33" t="s">
        <v>49</v>
      </c>
      <c r="R2037" s="35">
        <v>10</v>
      </c>
      <c r="S2037" s="35">
        <v>798.1</v>
      </c>
      <c r="T2037" s="36">
        <v>0</v>
      </c>
      <c r="U2037" s="37">
        <f t="shared" si="105"/>
        <v>0</v>
      </c>
      <c r="V2037" s="38"/>
      <c r="W2037" s="33">
        <v>2016</v>
      </c>
      <c r="X2037" s="39">
        <v>11</v>
      </c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</row>
    <row r="2038" spans="1:102" s="162" customFormat="1" ht="50.1" customHeight="1">
      <c r="A2038" s="46" t="s">
        <v>5199</v>
      </c>
      <c r="B2038" s="31" t="s">
        <v>35</v>
      </c>
      <c r="C2038" s="47" t="s">
        <v>5196</v>
      </c>
      <c r="D2038" s="47" t="s">
        <v>5090</v>
      </c>
      <c r="E2038" s="47" t="s">
        <v>5197</v>
      </c>
      <c r="F2038" s="47" t="s">
        <v>5198</v>
      </c>
      <c r="G2038" s="31" t="s">
        <v>40</v>
      </c>
      <c r="H2038" s="31">
        <v>69.5</v>
      </c>
      <c r="I2038" s="33">
        <v>590000000</v>
      </c>
      <c r="J2038" s="33" t="s">
        <v>42</v>
      </c>
      <c r="K2038" s="31" t="s">
        <v>172</v>
      </c>
      <c r="L2038" s="106" t="s">
        <v>44</v>
      </c>
      <c r="M2038" s="31" t="s">
        <v>71</v>
      </c>
      <c r="N2038" s="164" t="s">
        <v>3519</v>
      </c>
      <c r="O2038" s="33" t="s">
        <v>173</v>
      </c>
      <c r="P2038" s="33">
        <v>796</v>
      </c>
      <c r="Q2038" s="31" t="s">
        <v>49</v>
      </c>
      <c r="R2038" s="48">
        <v>10</v>
      </c>
      <c r="S2038" s="165">
        <v>798.09999999999991</v>
      </c>
      <c r="T2038" s="49">
        <f>R2038*S2038</f>
        <v>7980.9999999999991</v>
      </c>
      <c r="U2038" s="49">
        <f>T2038*1.12</f>
        <v>8938.7199999999993</v>
      </c>
      <c r="V2038" s="70"/>
      <c r="W2038" s="33">
        <v>2016</v>
      </c>
      <c r="X2038" s="31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</row>
    <row r="2039" spans="1:102" ht="50.1" customHeight="1">
      <c r="A2039" s="30" t="s">
        <v>5200</v>
      </c>
      <c r="B2039" s="31" t="s">
        <v>35</v>
      </c>
      <c r="C2039" s="32" t="s">
        <v>5201</v>
      </c>
      <c r="D2039" s="32" t="s">
        <v>5090</v>
      </c>
      <c r="E2039" s="32" t="s">
        <v>5202</v>
      </c>
      <c r="F2039" s="32" t="s">
        <v>5203</v>
      </c>
      <c r="G2039" s="33" t="s">
        <v>40</v>
      </c>
      <c r="H2039" s="34">
        <v>69.5</v>
      </c>
      <c r="I2039" s="33" t="s">
        <v>41</v>
      </c>
      <c r="J2039" s="33" t="s">
        <v>42</v>
      </c>
      <c r="K2039" s="33" t="s">
        <v>43</v>
      </c>
      <c r="L2039" s="33" t="s">
        <v>44</v>
      </c>
      <c r="M2039" s="33" t="s">
        <v>71</v>
      </c>
      <c r="N2039" s="33" t="s">
        <v>5093</v>
      </c>
      <c r="O2039" s="33" t="s">
        <v>47</v>
      </c>
      <c r="P2039" s="33" t="s">
        <v>48</v>
      </c>
      <c r="Q2039" s="33" t="s">
        <v>49</v>
      </c>
      <c r="R2039" s="35">
        <v>10</v>
      </c>
      <c r="S2039" s="35">
        <v>846.4</v>
      </c>
      <c r="T2039" s="36">
        <v>0</v>
      </c>
      <c r="U2039" s="37">
        <f t="shared" si="105"/>
        <v>0</v>
      </c>
      <c r="V2039" s="38"/>
      <c r="W2039" s="33">
        <v>2016</v>
      </c>
      <c r="X2039" s="39">
        <v>11</v>
      </c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</row>
    <row r="2040" spans="1:102" s="162" customFormat="1" ht="50.1" customHeight="1">
      <c r="A2040" s="46" t="s">
        <v>5204</v>
      </c>
      <c r="B2040" s="31" t="s">
        <v>35</v>
      </c>
      <c r="C2040" s="47" t="s">
        <v>5201</v>
      </c>
      <c r="D2040" s="47" t="s">
        <v>5090</v>
      </c>
      <c r="E2040" s="47" t="s">
        <v>5202</v>
      </c>
      <c r="F2040" s="47" t="s">
        <v>5203</v>
      </c>
      <c r="G2040" s="31" t="s">
        <v>40</v>
      </c>
      <c r="H2040" s="31">
        <v>69.5</v>
      </c>
      <c r="I2040" s="33">
        <v>590000000</v>
      </c>
      <c r="J2040" s="33" t="s">
        <v>42</v>
      </c>
      <c r="K2040" s="31" t="s">
        <v>172</v>
      </c>
      <c r="L2040" s="33" t="s">
        <v>44</v>
      </c>
      <c r="M2040" s="31" t="s">
        <v>71</v>
      </c>
      <c r="N2040" s="31" t="s">
        <v>3519</v>
      </c>
      <c r="O2040" s="33" t="s">
        <v>173</v>
      </c>
      <c r="P2040" s="33">
        <v>796</v>
      </c>
      <c r="Q2040" s="31" t="s">
        <v>49</v>
      </c>
      <c r="R2040" s="48">
        <v>10</v>
      </c>
      <c r="S2040" s="48">
        <v>846.4</v>
      </c>
      <c r="T2040" s="49">
        <f>R2040*S2040</f>
        <v>8464</v>
      </c>
      <c r="U2040" s="49">
        <f>T2040*1.12</f>
        <v>9479.68</v>
      </c>
      <c r="V2040" s="70"/>
      <c r="W2040" s="33">
        <v>2016</v>
      </c>
      <c r="X2040" s="31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</row>
    <row r="2041" spans="1:102" ht="50.1" customHeight="1">
      <c r="A2041" s="30" t="s">
        <v>5205</v>
      </c>
      <c r="B2041" s="31" t="s">
        <v>35</v>
      </c>
      <c r="C2041" s="32" t="s">
        <v>5206</v>
      </c>
      <c r="D2041" s="32" t="s">
        <v>5090</v>
      </c>
      <c r="E2041" s="32" t="s">
        <v>5207</v>
      </c>
      <c r="F2041" s="32" t="s">
        <v>5208</v>
      </c>
      <c r="G2041" s="33" t="s">
        <v>40</v>
      </c>
      <c r="H2041" s="34">
        <v>69.5</v>
      </c>
      <c r="I2041" s="33" t="s">
        <v>41</v>
      </c>
      <c r="J2041" s="33" t="s">
        <v>42</v>
      </c>
      <c r="K2041" s="33" t="s">
        <v>43</v>
      </c>
      <c r="L2041" s="33" t="s">
        <v>44</v>
      </c>
      <c r="M2041" s="33" t="s">
        <v>71</v>
      </c>
      <c r="N2041" s="33" t="s">
        <v>5093</v>
      </c>
      <c r="O2041" s="33" t="s">
        <v>47</v>
      </c>
      <c r="P2041" s="33" t="s">
        <v>48</v>
      </c>
      <c r="Q2041" s="33" t="s">
        <v>49</v>
      </c>
      <c r="R2041" s="35">
        <v>10</v>
      </c>
      <c r="S2041" s="35">
        <v>1120.0999999999999</v>
      </c>
      <c r="T2041" s="36">
        <v>0</v>
      </c>
      <c r="U2041" s="37">
        <v>0</v>
      </c>
      <c r="V2041" s="38" t="s">
        <v>124</v>
      </c>
      <c r="W2041" s="33">
        <v>2016</v>
      </c>
      <c r="X2041" s="39" t="s">
        <v>50</v>
      </c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</row>
    <row r="2042" spans="1:102" ht="50.1" customHeight="1">
      <c r="A2042" s="30" t="s">
        <v>5209</v>
      </c>
      <c r="B2042" s="31" t="s">
        <v>35</v>
      </c>
      <c r="C2042" s="32" t="s">
        <v>5206</v>
      </c>
      <c r="D2042" s="32" t="s">
        <v>5090</v>
      </c>
      <c r="E2042" s="32" t="s">
        <v>5207</v>
      </c>
      <c r="F2042" s="32" t="s">
        <v>5210</v>
      </c>
      <c r="G2042" s="33" t="s">
        <v>40</v>
      </c>
      <c r="H2042" s="34">
        <v>0</v>
      </c>
      <c r="I2042" s="33" t="s">
        <v>41</v>
      </c>
      <c r="J2042" s="33" t="s">
        <v>42</v>
      </c>
      <c r="K2042" s="33" t="s">
        <v>5096</v>
      </c>
      <c r="L2042" s="33" t="s">
        <v>44</v>
      </c>
      <c r="M2042" s="33" t="s">
        <v>86</v>
      </c>
      <c r="N2042" s="33" t="s">
        <v>871</v>
      </c>
      <c r="O2042" s="33" t="s">
        <v>47</v>
      </c>
      <c r="P2042" s="33" t="s">
        <v>48</v>
      </c>
      <c r="Q2042" s="33" t="s">
        <v>49</v>
      </c>
      <c r="R2042" s="35">
        <v>10</v>
      </c>
      <c r="S2042" s="35">
        <v>1300</v>
      </c>
      <c r="T2042" s="36">
        <f>R2042*S2042</f>
        <v>13000</v>
      </c>
      <c r="U2042" s="37">
        <f>T2042*1.12</f>
        <v>14560.000000000002</v>
      </c>
      <c r="V2042" s="38" t="s">
        <v>50</v>
      </c>
      <c r="W2042" s="33">
        <v>2016</v>
      </c>
      <c r="X2042" s="39" t="s">
        <v>50</v>
      </c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</row>
    <row r="2043" spans="1:102" ht="50.1" customHeight="1">
      <c r="A2043" s="30" t="s">
        <v>5211</v>
      </c>
      <c r="B2043" s="31" t="s">
        <v>35</v>
      </c>
      <c r="C2043" s="32" t="s">
        <v>5212</v>
      </c>
      <c r="D2043" s="32" t="s">
        <v>5090</v>
      </c>
      <c r="E2043" s="32" t="s">
        <v>5213</v>
      </c>
      <c r="F2043" s="32" t="s">
        <v>5214</v>
      </c>
      <c r="G2043" s="33" t="s">
        <v>40</v>
      </c>
      <c r="H2043" s="34">
        <v>69.5</v>
      </c>
      <c r="I2043" s="33" t="s">
        <v>41</v>
      </c>
      <c r="J2043" s="33" t="s">
        <v>42</v>
      </c>
      <c r="K2043" s="33" t="s">
        <v>43</v>
      </c>
      <c r="L2043" s="33" t="s">
        <v>44</v>
      </c>
      <c r="M2043" s="33" t="s">
        <v>71</v>
      </c>
      <c r="N2043" s="33" t="s">
        <v>5093</v>
      </c>
      <c r="O2043" s="33" t="s">
        <v>47</v>
      </c>
      <c r="P2043" s="33" t="s">
        <v>48</v>
      </c>
      <c r="Q2043" s="33" t="s">
        <v>49</v>
      </c>
      <c r="R2043" s="35">
        <v>10</v>
      </c>
      <c r="S2043" s="35">
        <v>1261.55</v>
      </c>
      <c r="T2043" s="36">
        <v>0</v>
      </c>
      <c r="U2043" s="37">
        <f>T2043*1.12</f>
        <v>0</v>
      </c>
      <c r="V2043" s="38"/>
      <c r="W2043" s="33">
        <v>2016</v>
      </c>
      <c r="X2043" s="39">
        <v>11</v>
      </c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</row>
    <row r="2044" spans="1:102" s="45" customFormat="1" ht="50.1" customHeight="1">
      <c r="A2044" s="76" t="s">
        <v>5215</v>
      </c>
      <c r="B2044" s="31" t="s">
        <v>35</v>
      </c>
      <c r="C2044" s="47" t="s">
        <v>5212</v>
      </c>
      <c r="D2044" s="47" t="s">
        <v>5090</v>
      </c>
      <c r="E2044" s="47" t="s">
        <v>5213</v>
      </c>
      <c r="F2044" s="47" t="s">
        <v>5214</v>
      </c>
      <c r="G2044" s="31" t="s">
        <v>40</v>
      </c>
      <c r="H2044" s="31">
        <v>69.5</v>
      </c>
      <c r="I2044" s="33">
        <v>590000000</v>
      </c>
      <c r="J2044" s="33" t="s">
        <v>42</v>
      </c>
      <c r="K2044" s="31" t="s">
        <v>172</v>
      </c>
      <c r="L2044" s="33" t="s">
        <v>44</v>
      </c>
      <c r="M2044" s="31" t="s">
        <v>71</v>
      </c>
      <c r="N2044" s="31" t="s">
        <v>3519</v>
      </c>
      <c r="O2044" s="33" t="s">
        <v>173</v>
      </c>
      <c r="P2044" s="33">
        <v>796</v>
      </c>
      <c r="Q2044" s="31" t="s">
        <v>49</v>
      </c>
      <c r="R2044" s="48">
        <v>10</v>
      </c>
      <c r="S2044" s="48">
        <v>1261.55</v>
      </c>
      <c r="T2044" s="64">
        <v>0</v>
      </c>
      <c r="U2044" s="64">
        <f>T2044*1.12</f>
        <v>0</v>
      </c>
      <c r="V2044" s="70"/>
      <c r="W2044" s="33">
        <v>2016</v>
      </c>
      <c r="X2044" s="31" t="s">
        <v>5216</v>
      </c>
      <c r="Y2044" s="42"/>
      <c r="Z2044" s="41"/>
      <c r="AA2044" s="43"/>
      <c r="AB2044" s="43"/>
      <c r="AC2044" s="43"/>
      <c r="AD2044" s="43"/>
      <c r="AE2044" s="43"/>
      <c r="AF2044" s="43"/>
      <c r="AG2044" s="43"/>
      <c r="AH2044" s="43"/>
      <c r="AI2044" s="43"/>
      <c r="AJ2044" s="43"/>
      <c r="AK2044" s="43"/>
      <c r="AL2044" s="43"/>
      <c r="AM2044" s="43"/>
      <c r="AN2044" s="44"/>
      <c r="AO2044" s="44"/>
      <c r="AP2044" s="44"/>
      <c r="AQ2044" s="44"/>
      <c r="AR2044" s="44"/>
      <c r="AS2044" s="44"/>
      <c r="AT2044" s="44"/>
      <c r="AU2044" s="44"/>
      <c r="AV2044" s="44"/>
      <c r="AW2044" s="44"/>
      <c r="AX2044" s="44"/>
      <c r="AY2044" s="44"/>
      <c r="AZ2044" s="44"/>
      <c r="BA2044" s="44"/>
      <c r="BB2044" s="44"/>
      <c r="BC2044" s="44"/>
      <c r="BD2044" s="44"/>
      <c r="BE2044" s="44"/>
      <c r="BF2044" s="44"/>
      <c r="BG2044" s="44"/>
      <c r="BH2044" s="44"/>
      <c r="BI2044" s="44"/>
      <c r="BJ2044" s="44"/>
      <c r="BK2044" s="44"/>
      <c r="BL2044" s="44"/>
    </row>
    <row r="2045" spans="1:102" s="45" customFormat="1" ht="50.1" customHeight="1">
      <c r="A2045" s="76" t="s">
        <v>5217</v>
      </c>
      <c r="B2045" s="31" t="s">
        <v>35</v>
      </c>
      <c r="C2045" s="242" t="s">
        <v>5212</v>
      </c>
      <c r="D2045" s="242" t="s">
        <v>5090</v>
      </c>
      <c r="E2045" s="242" t="s">
        <v>5213</v>
      </c>
      <c r="F2045" s="242" t="s">
        <v>5218</v>
      </c>
      <c r="G2045" s="31" t="s">
        <v>40</v>
      </c>
      <c r="H2045" s="31">
        <v>0</v>
      </c>
      <c r="I2045" s="33">
        <v>590000000</v>
      </c>
      <c r="J2045" s="33" t="s">
        <v>42</v>
      </c>
      <c r="K2045" s="31" t="s">
        <v>836</v>
      </c>
      <c r="L2045" s="33" t="s">
        <v>42</v>
      </c>
      <c r="M2045" s="31" t="s">
        <v>45</v>
      </c>
      <c r="N2045" s="31" t="s">
        <v>5219</v>
      </c>
      <c r="O2045" s="33" t="s">
        <v>64</v>
      </c>
      <c r="P2045" s="33">
        <v>796</v>
      </c>
      <c r="Q2045" s="31" t="s">
        <v>49</v>
      </c>
      <c r="R2045" s="48">
        <v>3</v>
      </c>
      <c r="S2045" s="48">
        <v>2392</v>
      </c>
      <c r="T2045" s="64">
        <f>R2045*S2045</f>
        <v>7176</v>
      </c>
      <c r="U2045" s="64">
        <f>T2045*1.12</f>
        <v>8037.1200000000008</v>
      </c>
      <c r="V2045" s="70"/>
      <c r="W2045" s="33">
        <v>2016</v>
      </c>
      <c r="X2045" s="31"/>
      <c r="Y2045" s="42"/>
      <c r="Z2045" s="41"/>
      <c r="AA2045" s="43"/>
      <c r="AB2045" s="43"/>
      <c r="AC2045" s="43"/>
      <c r="AD2045" s="43"/>
      <c r="AE2045" s="43"/>
      <c r="AF2045" s="43"/>
      <c r="AG2045" s="43"/>
      <c r="AH2045" s="43"/>
      <c r="AI2045" s="43"/>
      <c r="AJ2045" s="43"/>
      <c r="AK2045" s="43"/>
      <c r="AL2045" s="43"/>
      <c r="AM2045" s="43"/>
      <c r="AN2045" s="44"/>
      <c r="AO2045" s="44"/>
      <c r="AP2045" s="44"/>
      <c r="AQ2045" s="44"/>
      <c r="AR2045" s="44"/>
      <c r="AS2045" s="44"/>
      <c r="AT2045" s="44"/>
      <c r="AU2045" s="44"/>
      <c r="AV2045" s="44"/>
      <c r="AW2045" s="44"/>
      <c r="AX2045" s="44"/>
      <c r="AY2045" s="44"/>
      <c r="AZ2045" s="44"/>
      <c r="BA2045" s="44"/>
      <c r="BB2045" s="44"/>
      <c r="BC2045" s="44"/>
      <c r="BD2045" s="44"/>
      <c r="BE2045" s="44"/>
      <c r="BF2045" s="44"/>
      <c r="BG2045" s="44"/>
      <c r="BH2045" s="44"/>
      <c r="BI2045" s="44"/>
      <c r="BJ2045" s="44"/>
      <c r="BK2045" s="44"/>
      <c r="BL2045" s="44"/>
    </row>
    <row r="2046" spans="1:102" ht="50.1" customHeight="1">
      <c r="A2046" s="30" t="s">
        <v>5220</v>
      </c>
      <c r="B2046" s="31" t="s">
        <v>35</v>
      </c>
      <c r="C2046" s="32" t="s">
        <v>5221</v>
      </c>
      <c r="D2046" s="32" t="s">
        <v>5090</v>
      </c>
      <c r="E2046" s="32" t="s">
        <v>5222</v>
      </c>
      <c r="F2046" s="32" t="s">
        <v>5223</v>
      </c>
      <c r="G2046" s="33" t="s">
        <v>40</v>
      </c>
      <c r="H2046" s="34">
        <v>69.5</v>
      </c>
      <c r="I2046" s="33" t="s">
        <v>41</v>
      </c>
      <c r="J2046" s="33" t="s">
        <v>42</v>
      </c>
      <c r="K2046" s="33" t="s">
        <v>43</v>
      </c>
      <c r="L2046" s="33" t="s">
        <v>44</v>
      </c>
      <c r="M2046" s="33" t="s">
        <v>71</v>
      </c>
      <c r="N2046" s="33" t="s">
        <v>5093</v>
      </c>
      <c r="O2046" s="33" t="s">
        <v>47</v>
      </c>
      <c r="P2046" s="33" t="s">
        <v>48</v>
      </c>
      <c r="Q2046" s="33" t="s">
        <v>49</v>
      </c>
      <c r="R2046" s="35">
        <v>30</v>
      </c>
      <c r="S2046" s="35">
        <v>1651.4</v>
      </c>
      <c r="T2046" s="36">
        <v>0</v>
      </c>
      <c r="U2046" s="37">
        <f t="shared" ref="U2046:U2058" si="106">T2046*1.12</f>
        <v>0</v>
      </c>
      <c r="V2046" s="38"/>
      <c r="W2046" s="33">
        <v>2016</v>
      </c>
      <c r="X2046" s="39">
        <v>11</v>
      </c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</row>
    <row r="2047" spans="1:102" s="162" customFormat="1" ht="50.1" customHeight="1">
      <c r="A2047" s="46" t="s">
        <v>5224</v>
      </c>
      <c r="B2047" s="31" t="s">
        <v>35</v>
      </c>
      <c r="C2047" s="47" t="s">
        <v>5221</v>
      </c>
      <c r="D2047" s="47" t="s">
        <v>5090</v>
      </c>
      <c r="E2047" s="47" t="s">
        <v>5222</v>
      </c>
      <c r="F2047" s="47" t="s">
        <v>5223</v>
      </c>
      <c r="G2047" s="31" t="s">
        <v>40</v>
      </c>
      <c r="H2047" s="31">
        <v>69.5</v>
      </c>
      <c r="I2047" s="33">
        <v>590000000</v>
      </c>
      <c r="J2047" s="33" t="s">
        <v>42</v>
      </c>
      <c r="K2047" s="31" t="s">
        <v>172</v>
      </c>
      <c r="L2047" s="33" t="s">
        <v>44</v>
      </c>
      <c r="M2047" s="31" t="s">
        <v>71</v>
      </c>
      <c r="N2047" s="31" t="s">
        <v>3519</v>
      </c>
      <c r="O2047" s="33" t="s">
        <v>173</v>
      </c>
      <c r="P2047" s="33">
        <v>796</v>
      </c>
      <c r="Q2047" s="31" t="s">
        <v>49</v>
      </c>
      <c r="R2047" s="48">
        <v>30</v>
      </c>
      <c r="S2047" s="48">
        <v>1651.3999999999999</v>
      </c>
      <c r="T2047" s="49">
        <f>R2047*S2047</f>
        <v>49541.999999999993</v>
      </c>
      <c r="U2047" s="49">
        <f>T2047*1.12</f>
        <v>55487.039999999994</v>
      </c>
      <c r="V2047" s="70"/>
      <c r="W2047" s="33">
        <v>2016</v>
      </c>
      <c r="X2047" s="31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</row>
    <row r="2048" spans="1:102" ht="50.1" customHeight="1">
      <c r="A2048" s="30" t="s">
        <v>5225</v>
      </c>
      <c r="B2048" s="31" t="s">
        <v>35</v>
      </c>
      <c r="C2048" s="32" t="s">
        <v>5226</v>
      </c>
      <c r="D2048" s="32" t="s">
        <v>5090</v>
      </c>
      <c r="E2048" s="32" t="s">
        <v>5227</v>
      </c>
      <c r="F2048" s="32" t="s">
        <v>5228</v>
      </c>
      <c r="G2048" s="33" t="s">
        <v>40</v>
      </c>
      <c r="H2048" s="34">
        <v>69.5</v>
      </c>
      <c r="I2048" s="33" t="s">
        <v>41</v>
      </c>
      <c r="J2048" s="33" t="s">
        <v>42</v>
      </c>
      <c r="K2048" s="33" t="s">
        <v>43</v>
      </c>
      <c r="L2048" s="33" t="s">
        <v>44</v>
      </c>
      <c r="M2048" s="33" t="s">
        <v>71</v>
      </c>
      <c r="N2048" s="33" t="s">
        <v>5093</v>
      </c>
      <c r="O2048" s="33" t="s">
        <v>47</v>
      </c>
      <c r="P2048" s="33" t="s">
        <v>48</v>
      </c>
      <c r="Q2048" s="33" t="s">
        <v>49</v>
      </c>
      <c r="R2048" s="35">
        <v>20</v>
      </c>
      <c r="S2048" s="35">
        <v>1796.3</v>
      </c>
      <c r="T2048" s="36">
        <v>0</v>
      </c>
      <c r="U2048" s="37">
        <f t="shared" si="106"/>
        <v>0</v>
      </c>
      <c r="V2048" s="38"/>
      <c r="W2048" s="33">
        <v>2016</v>
      </c>
      <c r="X2048" s="39">
        <v>11</v>
      </c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</row>
    <row r="2049" spans="1:102" s="162" customFormat="1" ht="50.1" customHeight="1">
      <c r="A2049" s="46" t="s">
        <v>5229</v>
      </c>
      <c r="B2049" s="31" t="s">
        <v>35</v>
      </c>
      <c r="C2049" s="47" t="s">
        <v>5226</v>
      </c>
      <c r="D2049" s="47" t="s">
        <v>5090</v>
      </c>
      <c r="E2049" s="47" t="s">
        <v>5227</v>
      </c>
      <c r="F2049" s="47" t="s">
        <v>5228</v>
      </c>
      <c r="G2049" s="31" t="s">
        <v>40</v>
      </c>
      <c r="H2049" s="31">
        <v>69.5</v>
      </c>
      <c r="I2049" s="33">
        <v>590000000</v>
      </c>
      <c r="J2049" s="33" t="s">
        <v>42</v>
      </c>
      <c r="K2049" s="31" t="s">
        <v>172</v>
      </c>
      <c r="L2049" s="33" t="s">
        <v>44</v>
      </c>
      <c r="M2049" s="31" t="s">
        <v>71</v>
      </c>
      <c r="N2049" s="31" t="s">
        <v>3519</v>
      </c>
      <c r="O2049" s="33" t="s">
        <v>173</v>
      </c>
      <c r="P2049" s="33">
        <v>796</v>
      </c>
      <c r="Q2049" s="31" t="s">
        <v>49</v>
      </c>
      <c r="R2049" s="48">
        <v>20</v>
      </c>
      <c r="S2049" s="48">
        <v>1796.3</v>
      </c>
      <c r="T2049" s="49">
        <f>R2049*S2049</f>
        <v>35926</v>
      </c>
      <c r="U2049" s="49">
        <f>T2049*1.12</f>
        <v>40237.120000000003</v>
      </c>
      <c r="V2049" s="70"/>
      <c r="W2049" s="33">
        <v>2016</v>
      </c>
      <c r="X2049" s="31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</row>
    <row r="2050" spans="1:102" ht="50.1" customHeight="1">
      <c r="A2050" s="30" t="s">
        <v>5230</v>
      </c>
      <c r="B2050" s="31" t="s">
        <v>35</v>
      </c>
      <c r="C2050" s="32" t="s">
        <v>5231</v>
      </c>
      <c r="D2050" s="32" t="s">
        <v>5090</v>
      </c>
      <c r="E2050" s="32" t="s">
        <v>5232</v>
      </c>
      <c r="F2050" s="32" t="s">
        <v>5233</v>
      </c>
      <c r="G2050" s="33" t="s">
        <v>40</v>
      </c>
      <c r="H2050" s="34">
        <v>69.5</v>
      </c>
      <c r="I2050" s="33" t="s">
        <v>41</v>
      </c>
      <c r="J2050" s="33" t="s">
        <v>42</v>
      </c>
      <c r="K2050" s="33" t="s">
        <v>43</v>
      </c>
      <c r="L2050" s="33" t="s">
        <v>44</v>
      </c>
      <c r="M2050" s="33" t="s">
        <v>71</v>
      </c>
      <c r="N2050" s="33" t="s">
        <v>5093</v>
      </c>
      <c r="O2050" s="33" t="s">
        <v>47</v>
      </c>
      <c r="P2050" s="33" t="s">
        <v>48</v>
      </c>
      <c r="Q2050" s="33" t="s">
        <v>49</v>
      </c>
      <c r="R2050" s="35">
        <v>10</v>
      </c>
      <c r="S2050" s="35">
        <v>2992.3</v>
      </c>
      <c r="T2050" s="36">
        <v>0</v>
      </c>
      <c r="U2050" s="37">
        <f t="shared" si="106"/>
        <v>0</v>
      </c>
      <c r="V2050" s="38"/>
      <c r="W2050" s="33">
        <v>2016</v>
      </c>
      <c r="X2050" s="39">
        <v>11</v>
      </c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</row>
    <row r="2051" spans="1:102" s="162" customFormat="1" ht="50.1" customHeight="1">
      <c r="A2051" s="46" t="s">
        <v>5234</v>
      </c>
      <c r="B2051" s="31" t="s">
        <v>35</v>
      </c>
      <c r="C2051" s="47" t="s">
        <v>5231</v>
      </c>
      <c r="D2051" s="47" t="s">
        <v>5090</v>
      </c>
      <c r="E2051" s="47" t="s">
        <v>5232</v>
      </c>
      <c r="F2051" s="47" t="s">
        <v>5233</v>
      </c>
      <c r="G2051" s="31" t="s">
        <v>40</v>
      </c>
      <c r="H2051" s="31">
        <v>69.5</v>
      </c>
      <c r="I2051" s="33">
        <v>590000000</v>
      </c>
      <c r="J2051" s="33" t="s">
        <v>42</v>
      </c>
      <c r="K2051" s="31" t="s">
        <v>172</v>
      </c>
      <c r="L2051" s="33" t="s">
        <v>44</v>
      </c>
      <c r="M2051" s="31" t="s">
        <v>71</v>
      </c>
      <c r="N2051" s="31" t="s">
        <v>3519</v>
      </c>
      <c r="O2051" s="33" t="s">
        <v>173</v>
      </c>
      <c r="P2051" s="33">
        <v>796</v>
      </c>
      <c r="Q2051" s="31" t="s">
        <v>49</v>
      </c>
      <c r="R2051" s="48">
        <v>10</v>
      </c>
      <c r="S2051" s="48">
        <v>2992.2999999999997</v>
      </c>
      <c r="T2051" s="49">
        <f>R2051*S2051</f>
        <v>29922.999999999996</v>
      </c>
      <c r="U2051" s="49">
        <f>T2051*1.12</f>
        <v>33513.760000000002</v>
      </c>
      <c r="V2051" s="70"/>
      <c r="W2051" s="33">
        <v>2016</v>
      </c>
      <c r="X2051" s="31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</row>
    <row r="2052" spans="1:102" ht="50.1" customHeight="1">
      <c r="A2052" s="30" t="s">
        <v>5235</v>
      </c>
      <c r="B2052" s="31" t="s">
        <v>35</v>
      </c>
      <c r="C2052" s="32" t="s">
        <v>5236</v>
      </c>
      <c r="D2052" s="32" t="s">
        <v>5090</v>
      </c>
      <c r="E2052" s="32" t="s">
        <v>5237</v>
      </c>
      <c r="F2052" s="32" t="s">
        <v>5238</v>
      </c>
      <c r="G2052" s="33" t="s">
        <v>40</v>
      </c>
      <c r="H2052" s="34">
        <v>69.5</v>
      </c>
      <c r="I2052" s="33" t="s">
        <v>41</v>
      </c>
      <c r="J2052" s="33" t="s">
        <v>42</v>
      </c>
      <c r="K2052" s="33" t="s">
        <v>43</v>
      </c>
      <c r="L2052" s="33" t="s">
        <v>44</v>
      </c>
      <c r="M2052" s="33" t="s">
        <v>71</v>
      </c>
      <c r="N2052" s="33" t="s">
        <v>5093</v>
      </c>
      <c r="O2052" s="33" t="s">
        <v>47</v>
      </c>
      <c r="P2052" s="33" t="s">
        <v>48</v>
      </c>
      <c r="Q2052" s="33" t="s">
        <v>49</v>
      </c>
      <c r="R2052" s="35">
        <v>16</v>
      </c>
      <c r="S2052" s="35">
        <v>3177.45</v>
      </c>
      <c r="T2052" s="36">
        <v>0</v>
      </c>
      <c r="U2052" s="37">
        <f t="shared" si="106"/>
        <v>0</v>
      </c>
      <c r="V2052" s="38"/>
      <c r="W2052" s="33">
        <v>2016</v>
      </c>
      <c r="X2052" s="39">
        <v>11</v>
      </c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</row>
    <row r="2053" spans="1:102" s="162" customFormat="1" ht="50.1" customHeight="1">
      <c r="A2053" s="46" t="s">
        <v>5239</v>
      </c>
      <c r="B2053" s="31" t="s">
        <v>35</v>
      </c>
      <c r="C2053" s="47" t="s">
        <v>5236</v>
      </c>
      <c r="D2053" s="47" t="s">
        <v>5090</v>
      </c>
      <c r="E2053" s="47" t="s">
        <v>5237</v>
      </c>
      <c r="F2053" s="47" t="s">
        <v>5238</v>
      </c>
      <c r="G2053" s="31" t="s">
        <v>40</v>
      </c>
      <c r="H2053" s="31">
        <v>69.5</v>
      </c>
      <c r="I2053" s="33">
        <v>590000000</v>
      </c>
      <c r="J2053" s="33" t="s">
        <v>42</v>
      </c>
      <c r="K2053" s="31" t="s">
        <v>172</v>
      </c>
      <c r="L2053" s="33" t="s">
        <v>44</v>
      </c>
      <c r="M2053" s="31" t="s">
        <v>71</v>
      </c>
      <c r="N2053" s="31" t="s">
        <v>3519</v>
      </c>
      <c r="O2053" s="33" t="s">
        <v>173</v>
      </c>
      <c r="P2053" s="33">
        <v>796</v>
      </c>
      <c r="Q2053" s="31" t="s">
        <v>49</v>
      </c>
      <c r="R2053" s="48">
        <v>16</v>
      </c>
      <c r="S2053" s="48">
        <v>3177.45</v>
      </c>
      <c r="T2053" s="49">
        <f>R2053*S2053</f>
        <v>50839.199999999997</v>
      </c>
      <c r="U2053" s="49">
        <f>T2053*1.12</f>
        <v>56939.904000000002</v>
      </c>
      <c r="V2053" s="70"/>
      <c r="W2053" s="33">
        <v>2016</v>
      </c>
      <c r="X2053" s="31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</row>
    <row r="2054" spans="1:102" ht="50.1" customHeight="1">
      <c r="A2054" s="30" t="s">
        <v>5240</v>
      </c>
      <c r="B2054" s="31" t="s">
        <v>35</v>
      </c>
      <c r="C2054" s="32" t="s">
        <v>5241</v>
      </c>
      <c r="D2054" s="32" t="s">
        <v>5090</v>
      </c>
      <c r="E2054" s="32" t="s">
        <v>5242</v>
      </c>
      <c r="F2054" s="32" t="s">
        <v>5243</v>
      </c>
      <c r="G2054" s="33" t="s">
        <v>40</v>
      </c>
      <c r="H2054" s="34">
        <v>69.5</v>
      </c>
      <c r="I2054" s="33" t="s">
        <v>41</v>
      </c>
      <c r="J2054" s="33" t="s">
        <v>42</v>
      </c>
      <c r="K2054" s="33" t="s">
        <v>43</v>
      </c>
      <c r="L2054" s="33" t="s">
        <v>44</v>
      </c>
      <c r="M2054" s="33" t="s">
        <v>71</v>
      </c>
      <c r="N2054" s="33" t="s">
        <v>5093</v>
      </c>
      <c r="O2054" s="33" t="s">
        <v>47</v>
      </c>
      <c r="P2054" s="33" t="s">
        <v>48</v>
      </c>
      <c r="Q2054" s="33" t="s">
        <v>49</v>
      </c>
      <c r="R2054" s="35">
        <v>10</v>
      </c>
      <c r="S2054" s="35">
        <v>3961.75</v>
      </c>
      <c r="T2054" s="36">
        <v>0</v>
      </c>
      <c r="U2054" s="37">
        <f t="shared" si="106"/>
        <v>0</v>
      </c>
      <c r="V2054" s="38"/>
      <c r="W2054" s="33">
        <v>2016</v>
      </c>
      <c r="X2054" s="39">
        <v>11</v>
      </c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</row>
    <row r="2055" spans="1:102" s="162" customFormat="1" ht="50.1" customHeight="1">
      <c r="A2055" s="46" t="s">
        <v>5244</v>
      </c>
      <c r="B2055" s="31" t="s">
        <v>35</v>
      </c>
      <c r="C2055" s="47" t="s">
        <v>5241</v>
      </c>
      <c r="D2055" s="47" t="s">
        <v>5090</v>
      </c>
      <c r="E2055" s="47" t="s">
        <v>5242</v>
      </c>
      <c r="F2055" s="47" t="s">
        <v>5243</v>
      </c>
      <c r="G2055" s="31" t="s">
        <v>40</v>
      </c>
      <c r="H2055" s="31">
        <v>69.5</v>
      </c>
      <c r="I2055" s="33">
        <v>590000000</v>
      </c>
      <c r="J2055" s="33" t="s">
        <v>42</v>
      </c>
      <c r="K2055" s="31" t="s">
        <v>172</v>
      </c>
      <c r="L2055" s="33" t="s">
        <v>44</v>
      </c>
      <c r="M2055" s="31" t="s">
        <v>71</v>
      </c>
      <c r="N2055" s="31" t="s">
        <v>3519</v>
      </c>
      <c r="O2055" s="33" t="s">
        <v>173</v>
      </c>
      <c r="P2055" s="33">
        <v>796</v>
      </c>
      <c r="Q2055" s="31" t="s">
        <v>49</v>
      </c>
      <c r="R2055" s="48">
        <v>10</v>
      </c>
      <c r="S2055" s="48">
        <v>3961.7499999999995</v>
      </c>
      <c r="T2055" s="49">
        <f>R2055*S2055</f>
        <v>39617.499999999993</v>
      </c>
      <c r="U2055" s="49">
        <f>T2055*1.12</f>
        <v>44371.6</v>
      </c>
      <c r="V2055" s="70"/>
      <c r="W2055" s="33">
        <v>2016</v>
      </c>
      <c r="X2055" s="31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</row>
    <row r="2056" spans="1:102" ht="50.1" customHeight="1">
      <c r="A2056" s="30" t="s">
        <v>5245</v>
      </c>
      <c r="B2056" s="31" t="s">
        <v>35</v>
      </c>
      <c r="C2056" s="32" t="s">
        <v>5246</v>
      </c>
      <c r="D2056" s="32" t="s">
        <v>5090</v>
      </c>
      <c r="E2056" s="32" t="s">
        <v>5247</v>
      </c>
      <c r="F2056" s="32" t="s">
        <v>5248</v>
      </c>
      <c r="G2056" s="33" t="s">
        <v>101</v>
      </c>
      <c r="H2056" s="34">
        <v>0</v>
      </c>
      <c r="I2056" s="33" t="s">
        <v>41</v>
      </c>
      <c r="J2056" s="33" t="s">
        <v>42</v>
      </c>
      <c r="K2056" s="33" t="s">
        <v>493</v>
      </c>
      <c r="L2056" s="33" t="s">
        <v>42</v>
      </c>
      <c r="M2056" s="33" t="s">
        <v>45</v>
      </c>
      <c r="N2056" s="33" t="s">
        <v>3012</v>
      </c>
      <c r="O2056" s="33" t="s">
        <v>58</v>
      </c>
      <c r="P2056" s="33" t="s">
        <v>48</v>
      </c>
      <c r="Q2056" s="33" t="s">
        <v>49</v>
      </c>
      <c r="R2056" s="35">
        <v>30</v>
      </c>
      <c r="S2056" s="35">
        <v>463</v>
      </c>
      <c r="T2056" s="36">
        <v>0</v>
      </c>
      <c r="U2056" s="37">
        <f t="shared" si="106"/>
        <v>0</v>
      </c>
      <c r="V2056" s="38"/>
      <c r="W2056" s="33">
        <v>2016</v>
      </c>
      <c r="X2056" s="39">
        <v>11</v>
      </c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</row>
    <row r="2057" spans="1:102" s="162" customFormat="1" ht="50.1" customHeight="1">
      <c r="A2057" s="46" t="s">
        <v>5249</v>
      </c>
      <c r="B2057" s="31" t="s">
        <v>35</v>
      </c>
      <c r="C2057" s="47" t="s">
        <v>5246</v>
      </c>
      <c r="D2057" s="139" t="s">
        <v>5090</v>
      </c>
      <c r="E2057" s="47" t="s">
        <v>5247</v>
      </c>
      <c r="F2057" s="139" t="s">
        <v>5248</v>
      </c>
      <c r="G2057" s="31" t="s">
        <v>101</v>
      </c>
      <c r="H2057" s="31">
        <v>0</v>
      </c>
      <c r="I2057" s="73">
        <v>590000000</v>
      </c>
      <c r="J2057" s="33" t="s">
        <v>42</v>
      </c>
      <c r="K2057" s="54" t="s">
        <v>1659</v>
      </c>
      <c r="L2057" s="33" t="s">
        <v>42</v>
      </c>
      <c r="M2057" s="31" t="s">
        <v>45</v>
      </c>
      <c r="N2057" s="31" t="s">
        <v>3012</v>
      </c>
      <c r="O2057" s="73" t="s">
        <v>481</v>
      </c>
      <c r="P2057" s="166" t="s">
        <v>48</v>
      </c>
      <c r="Q2057" s="167" t="s">
        <v>49</v>
      </c>
      <c r="R2057" s="55">
        <v>30</v>
      </c>
      <c r="S2057" s="68">
        <v>463</v>
      </c>
      <c r="T2057" s="49">
        <f>R2057*S2057</f>
        <v>13890</v>
      </c>
      <c r="U2057" s="49">
        <f>T2057*1.12</f>
        <v>15556.800000000001</v>
      </c>
      <c r="V2057" s="31"/>
      <c r="W2057" s="33">
        <v>2016</v>
      </c>
      <c r="X2057" s="31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</row>
    <row r="2058" spans="1:102" ht="50.1" customHeight="1">
      <c r="A2058" s="30" t="s">
        <v>5250</v>
      </c>
      <c r="B2058" s="31" t="s">
        <v>35</v>
      </c>
      <c r="C2058" s="32" t="s">
        <v>5251</v>
      </c>
      <c r="D2058" s="32" t="s">
        <v>5090</v>
      </c>
      <c r="E2058" s="32" t="s">
        <v>5252</v>
      </c>
      <c r="F2058" s="32" t="s">
        <v>5253</v>
      </c>
      <c r="G2058" s="33" t="s">
        <v>101</v>
      </c>
      <c r="H2058" s="34">
        <v>0</v>
      </c>
      <c r="I2058" s="33" t="s">
        <v>41</v>
      </c>
      <c r="J2058" s="33" t="s">
        <v>42</v>
      </c>
      <c r="K2058" s="33" t="s">
        <v>493</v>
      </c>
      <c r="L2058" s="33" t="s">
        <v>42</v>
      </c>
      <c r="M2058" s="33" t="s">
        <v>45</v>
      </c>
      <c r="N2058" s="33" t="s">
        <v>3012</v>
      </c>
      <c r="O2058" s="33" t="s">
        <v>103</v>
      </c>
      <c r="P2058" s="33" t="s">
        <v>48</v>
      </c>
      <c r="Q2058" s="33" t="s">
        <v>49</v>
      </c>
      <c r="R2058" s="35">
        <v>60</v>
      </c>
      <c r="S2058" s="35">
        <v>382</v>
      </c>
      <c r="T2058" s="36">
        <v>0</v>
      </c>
      <c r="U2058" s="37">
        <f t="shared" si="106"/>
        <v>0</v>
      </c>
      <c r="V2058" s="38"/>
      <c r="W2058" s="33">
        <v>2016</v>
      </c>
      <c r="X2058" s="39">
        <v>11</v>
      </c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</row>
    <row r="2059" spans="1:102" s="162" customFormat="1" ht="50.1" customHeight="1">
      <c r="A2059" s="46" t="s">
        <v>5254</v>
      </c>
      <c r="B2059" s="31" t="s">
        <v>35</v>
      </c>
      <c r="C2059" s="47" t="s">
        <v>5251</v>
      </c>
      <c r="D2059" s="139" t="s">
        <v>5090</v>
      </c>
      <c r="E2059" s="47" t="s">
        <v>5252</v>
      </c>
      <c r="F2059" s="139" t="s">
        <v>5253</v>
      </c>
      <c r="G2059" s="31" t="s">
        <v>101</v>
      </c>
      <c r="H2059" s="31">
        <v>0</v>
      </c>
      <c r="I2059" s="73">
        <v>590000000</v>
      </c>
      <c r="J2059" s="33" t="s">
        <v>42</v>
      </c>
      <c r="K2059" s="54" t="s">
        <v>1659</v>
      </c>
      <c r="L2059" s="33" t="s">
        <v>42</v>
      </c>
      <c r="M2059" s="31" t="s">
        <v>45</v>
      </c>
      <c r="N2059" s="31" t="s">
        <v>3012</v>
      </c>
      <c r="O2059" s="73" t="s">
        <v>481</v>
      </c>
      <c r="P2059" s="166" t="s">
        <v>48</v>
      </c>
      <c r="Q2059" s="167" t="s">
        <v>49</v>
      </c>
      <c r="R2059" s="55">
        <v>60</v>
      </c>
      <c r="S2059" s="68">
        <v>382</v>
      </c>
      <c r="T2059" s="49">
        <f>R2059*S2059</f>
        <v>22920</v>
      </c>
      <c r="U2059" s="49">
        <f>T2059*1.12</f>
        <v>25670.400000000001</v>
      </c>
      <c r="V2059" s="31"/>
      <c r="W2059" s="33">
        <v>2016</v>
      </c>
      <c r="X2059" s="31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</row>
    <row r="2060" spans="1:102" ht="50.1" customHeight="1">
      <c r="A2060" s="30" t="s">
        <v>5255</v>
      </c>
      <c r="B2060" s="31" t="s">
        <v>35</v>
      </c>
      <c r="C2060" s="32" t="s">
        <v>5256</v>
      </c>
      <c r="D2060" s="32" t="s">
        <v>5090</v>
      </c>
      <c r="E2060" s="32" t="s">
        <v>5257</v>
      </c>
      <c r="F2060" s="32" t="s">
        <v>50</v>
      </c>
      <c r="G2060" s="33" t="s">
        <v>101</v>
      </c>
      <c r="H2060" s="34">
        <v>0</v>
      </c>
      <c r="I2060" s="33" t="s">
        <v>41</v>
      </c>
      <c r="J2060" s="33" t="s">
        <v>42</v>
      </c>
      <c r="K2060" s="33" t="s">
        <v>493</v>
      </c>
      <c r="L2060" s="33" t="s">
        <v>42</v>
      </c>
      <c r="M2060" s="33" t="s">
        <v>45</v>
      </c>
      <c r="N2060" s="33" t="s">
        <v>3012</v>
      </c>
      <c r="O2060" s="33" t="s">
        <v>103</v>
      </c>
      <c r="P2060" s="33" t="s">
        <v>48</v>
      </c>
      <c r="Q2060" s="33" t="s">
        <v>49</v>
      </c>
      <c r="R2060" s="35">
        <v>10</v>
      </c>
      <c r="S2060" s="35">
        <v>565</v>
      </c>
      <c r="T2060" s="36">
        <v>0</v>
      </c>
      <c r="U2060" s="37">
        <v>0</v>
      </c>
      <c r="V2060" s="38" t="s">
        <v>124</v>
      </c>
      <c r="W2060" s="33">
        <v>2016</v>
      </c>
      <c r="X2060" s="39" t="s">
        <v>50</v>
      </c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</row>
    <row r="2061" spans="1:102" ht="50.1" customHeight="1">
      <c r="A2061" s="30" t="s">
        <v>5258</v>
      </c>
      <c r="B2061" s="31" t="s">
        <v>35</v>
      </c>
      <c r="C2061" s="32" t="s">
        <v>5256</v>
      </c>
      <c r="D2061" s="32" t="s">
        <v>5090</v>
      </c>
      <c r="E2061" s="32" t="s">
        <v>5257</v>
      </c>
      <c r="F2061" s="32" t="s">
        <v>5259</v>
      </c>
      <c r="G2061" s="33" t="s">
        <v>40</v>
      </c>
      <c r="H2061" s="34">
        <v>0</v>
      </c>
      <c r="I2061" s="33" t="s">
        <v>41</v>
      </c>
      <c r="J2061" s="33" t="s">
        <v>42</v>
      </c>
      <c r="K2061" s="33" t="s">
        <v>947</v>
      </c>
      <c r="L2061" s="33" t="s">
        <v>44</v>
      </c>
      <c r="M2061" s="33" t="s">
        <v>86</v>
      </c>
      <c r="N2061" s="33" t="s">
        <v>871</v>
      </c>
      <c r="O2061" s="33" t="s">
        <v>47</v>
      </c>
      <c r="P2061" s="33" t="s">
        <v>48</v>
      </c>
      <c r="Q2061" s="33" t="s">
        <v>49</v>
      </c>
      <c r="R2061" s="35">
        <v>10</v>
      </c>
      <c r="S2061" s="35">
        <v>570</v>
      </c>
      <c r="T2061" s="36">
        <f t="shared" ref="T2061:T2069" si="107">R2061*S2061</f>
        <v>5700</v>
      </c>
      <c r="U2061" s="37">
        <f t="shared" ref="U2061:U2069" si="108">T2061*1.12</f>
        <v>6384.0000000000009</v>
      </c>
      <c r="V2061" s="38" t="s">
        <v>50</v>
      </c>
      <c r="W2061" s="33">
        <v>2016</v>
      </c>
      <c r="X2061" s="39" t="s">
        <v>50</v>
      </c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</row>
    <row r="2062" spans="1:102" ht="50.1" customHeight="1">
      <c r="A2062" s="30" t="s">
        <v>5260</v>
      </c>
      <c r="B2062" s="31" t="s">
        <v>35</v>
      </c>
      <c r="C2062" s="32" t="s">
        <v>5154</v>
      </c>
      <c r="D2062" s="32" t="s">
        <v>5090</v>
      </c>
      <c r="E2062" s="32" t="s">
        <v>5155</v>
      </c>
      <c r="F2062" s="32" t="s">
        <v>50</v>
      </c>
      <c r="G2062" s="33" t="s">
        <v>101</v>
      </c>
      <c r="H2062" s="34">
        <v>0</v>
      </c>
      <c r="I2062" s="33" t="s">
        <v>41</v>
      </c>
      <c r="J2062" s="33" t="s">
        <v>42</v>
      </c>
      <c r="K2062" s="33" t="s">
        <v>493</v>
      </c>
      <c r="L2062" s="33" t="s">
        <v>42</v>
      </c>
      <c r="M2062" s="33" t="s">
        <v>45</v>
      </c>
      <c r="N2062" s="33" t="s">
        <v>3012</v>
      </c>
      <c r="O2062" s="33" t="s">
        <v>103</v>
      </c>
      <c r="P2062" s="33" t="s">
        <v>48</v>
      </c>
      <c r="Q2062" s="33" t="s">
        <v>49</v>
      </c>
      <c r="R2062" s="35">
        <v>10</v>
      </c>
      <c r="S2062" s="35">
        <v>684</v>
      </c>
      <c r="T2062" s="36">
        <v>0</v>
      </c>
      <c r="U2062" s="37">
        <f t="shared" si="108"/>
        <v>0</v>
      </c>
      <c r="V2062" s="38"/>
      <c r="W2062" s="33">
        <v>2016</v>
      </c>
      <c r="X2062" s="39">
        <v>11</v>
      </c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</row>
    <row r="2063" spans="1:102" s="162" customFormat="1" ht="50.1" customHeight="1">
      <c r="A2063" s="46" t="s">
        <v>5261</v>
      </c>
      <c r="B2063" s="31" t="s">
        <v>35</v>
      </c>
      <c r="C2063" s="47" t="s">
        <v>5154</v>
      </c>
      <c r="D2063" s="144" t="s">
        <v>5090</v>
      </c>
      <c r="E2063" s="47" t="s">
        <v>5155</v>
      </c>
      <c r="F2063" s="32"/>
      <c r="G2063" s="31" t="s">
        <v>101</v>
      </c>
      <c r="H2063" s="31">
        <v>0</v>
      </c>
      <c r="I2063" s="145">
        <v>590000000</v>
      </c>
      <c r="J2063" s="33" t="s">
        <v>42</v>
      </c>
      <c r="K2063" s="54" t="s">
        <v>1659</v>
      </c>
      <c r="L2063" s="33" t="s">
        <v>42</v>
      </c>
      <c r="M2063" s="31" t="s">
        <v>45</v>
      </c>
      <c r="N2063" s="31" t="s">
        <v>3012</v>
      </c>
      <c r="O2063" s="73" t="s">
        <v>481</v>
      </c>
      <c r="P2063" s="168" t="s">
        <v>48</v>
      </c>
      <c r="Q2063" s="169" t="s">
        <v>482</v>
      </c>
      <c r="R2063" s="55">
        <v>10</v>
      </c>
      <c r="S2063" s="68">
        <v>684</v>
      </c>
      <c r="T2063" s="49">
        <f>R2063*S2063</f>
        <v>6840</v>
      </c>
      <c r="U2063" s="49">
        <f>T2063*1.12</f>
        <v>7660.8000000000011</v>
      </c>
      <c r="V2063" s="107"/>
      <c r="W2063" s="33">
        <v>2016</v>
      </c>
      <c r="X2063" s="31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</row>
    <row r="2064" spans="1:102" ht="50.1" customHeight="1">
      <c r="A2064" s="30" t="s">
        <v>5262</v>
      </c>
      <c r="B2064" s="31" t="s">
        <v>35</v>
      </c>
      <c r="C2064" s="32" t="s">
        <v>5263</v>
      </c>
      <c r="D2064" s="32" t="s">
        <v>5090</v>
      </c>
      <c r="E2064" s="32" t="s">
        <v>5264</v>
      </c>
      <c r="F2064" s="32" t="s">
        <v>50</v>
      </c>
      <c r="G2064" s="33" t="s">
        <v>101</v>
      </c>
      <c r="H2064" s="34">
        <v>0</v>
      </c>
      <c r="I2064" s="33" t="s">
        <v>41</v>
      </c>
      <c r="J2064" s="33" t="s">
        <v>42</v>
      </c>
      <c r="K2064" s="33" t="s">
        <v>493</v>
      </c>
      <c r="L2064" s="33" t="s">
        <v>42</v>
      </c>
      <c r="M2064" s="33" t="s">
        <v>45</v>
      </c>
      <c r="N2064" s="33" t="s">
        <v>3012</v>
      </c>
      <c r="O2064" s="33" t="s">
        <v>103</v>
      </c>
      <c r="P2064" s="33" t="s">
        <v>48</v>
      </c>
      <c r="Q2064" s="33" t="s">
        <v>49</v>
      </c>
      <c r="R2064" s="35">
        <v>15</v>
      </c>
      <c r="S2064" s="35">
        <v>850</v>
      </c>
      <c r="T2064" s="36">
        <v>0</v>
      </c>
      <c r="U2064" s="37">
        <f>T2064*1.12</f>
        <v>0</v>
      </c>
      <c r="V2064" s="38"/>
      <c r="W2064" s="33">
        <v>2016</v>
      </c>
      <c r="X2064" s="39">
        <v>11</v>
      </c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</row>
    <row r="2065" spans="1:102" s="162" customFormat="1" ht="50.1" customHeight="1">
      <c r="A2065" s="46" t="s">
        <v>5265</v>
      </c>
      <c r="B2065" s="31" t="s">
        <v>35</v>
      </c>
      <c r="C2065" s="47" t="s">
        <v>5263</v>
      </c>
      <c r="D2065" s="144" t="s">
        <v>5090</v>
      </c>
      <c r="E2065" s="47" t="s">
        <v>5264</v>
      </c>
      <c r="F2065" s="32"/>
      <c r="G2065" s="74" t="s">
        <v>101</v>
      </c>
      <c r="H2065" s="31">
        <v>0</v>
      </c>
      <c r="I2065" s="145">
        <v>590000000</v>
      </c>
      <c r="J2065" s="33" t="s">
        <v>42</v>
      </c>
      <c r="K2065" s="54" t="s">
        <v>1659</v>
      </c>
      <c r="L2065" s="33" t="s">
        <v>42</v>
      </c>
      <c r="M2065" s="31" t="s">
        <v>45</v>
      </c>
      <c r="N2065" s="31" t="s">
        <v>3012</v>
      </c>
      <c r="O2065" s="73" t="s">
        <v>481</v>
      </c>
      <c r="P2065" s="168">
        <v>796</v>
      </c>
      <c r="Q2065" s="169" t="s">
        <v>482</v>
      </c>
      <c r="R2065" s="55">
        <v>15</v>
      </c>
      <c r="S2065" s="68">
        <v>850</v>
      </c>
      <c r="T2065" s="49">
        <f t="shared" si="107"/>
        <v>12750</v>
      </c>
      <c r="U2065" s="49">
        <f t="shared" si="108"/>
        <v>14280.000000000002</v>
      </c>
      <c r="V2065" s="107"/>
      <c r="W2065" s="33">
        <v>2016</v>
      </c>
      <c r="X2065" s="31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</row>
    <row r="2066" spans="1:102" ht="50.1" customHeight="1">
      <c r="A2066" s="30" t="s">
        <v>5266</v>
      </c>
      <c r="B2066" s="31" t="s">
        <v>35</v>
      </c>
      <c r="C2066" s="32" t="s">
        <v>5267</v>
      </c>
      <c r="D2066" s="32" t="s">
        <v>5268</v>
      </c>
      <c r="E2066" s="32" t="s">
        <v>5269</v>
      </c>
      <c r="F2066" s="32" t="s">
        <v>5270</v>
      </c>
      <c r="G2066" s="33" t="s">
        <v>40</v>
      </c>
      <c r="H2066" s="34">
        <v>0</v>
      </c>
      <c r="I2066" s="33" t="s">
        <v>41</v>
      </c>
      <c r="J2066" s="33" t="s">
        <v>42</v>
      </c>
      <c r="K2066" s="33" t="s">
        <v>493</v>
      </c>
      <c r="L2066" s="33" t="s">
        <v>44</v>
      </c>
      <c r="M2066" s="33" t="s">
        <v>86</v>
      </c>
      <c r="N2066" s="33" t="s">
        <v>436</v>
      </c>
      <c r="O2066" s="33" t="s">
        <v>58</v>
      </c>
      <c r="P2066" s="33" t="s">
        <v>48</v>
      </c>
      <c r="Q2066" s="33" t="s">
        <v>49</v>
      </c>
      <c r="R2066" s="35">
        <v>3000</v>
      </c>
      <c r="S2066" s="35">
        <v>56</v>
      </c>
      <c r="T2066" s="36">
        <f t="shared" si="107"/>
        <v>168000</v>
      </c>
      <c r="U2066" s="37">
        <f t="shared" si="108"/>
        <v>188160.00000000003</v>
      </c>
      <c r="V2066" s="38" t="s">
        <v>50</v>
      </c>
      <c r="W2066" s="33">
        <v>2016</v>
      </c>
      <c r="X2066" s="39" t="s">
        <v>50</v>
      </c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</row>
    <row r="2067" spans="1:102" ht="50.1" customHeight="1">
      <c r="A2067" s="30" t="s">
        <v>5271</v>
      </c>
      <c r="B2067" s="31" t="s">
        <v>35</v>
      </c>
      <c r="C2067" s="32" t="s">
        <v>5272</v>
      </c>
      <c r="D2067" s="32" t="s">
        <v>5268</v>
      </c>
      <c r="E2067" s="32" t="s">
        <v>5273</v>
      </c>
      <c r="F2067" s="32" t="s">
        <v>5274</v>
      </c>
      <c r="G2067" s="33" t="s">
        <v>40</v>
      </c>
      <c r="H2067" s="34">
        <v>0</v>
      </c>
      <c r="I2067" s="33" t="s">
        <v>41</v>
      </c>
      <c r="J2067" s="33" t="s">
        <v>42</v>
      </c>
      <c r="K2067" s="33" t="s">
        <v>541</v>
      </c>
      <c r="L2067" s="33" t="s">
        <v>44</v>
      </c>
      <c r="M2067" s="33" t="s">
        <v>86</v>
      </c>
      <c r="N2067" s="33" t="s">
        <v>436</v>
      </c>
      <c r="O2067" s="33" t="s">
        <v>58</v>
      </c>
      <c r="P2067" s="33" t="s">
        <v>48</v>
      </c>
      <c r="Q2067" s="33" t="s">
        <v>49</v>
      </c>
      <c r="R2067" s="35">
        <v>50</v>
      </c>
      <c r="S2067" s="35">
        <v>1250</v>
      </c>
      <c r="T2067" s="36">
        <f t="shared" si="107"/>
        <v>62500</v>
      </c>
      <c r="U2067" s="37">
        <f t="shared" si="108"/>
        <v>70000</v>
      </c>
      <c r="V2067" s="38" t="s">
        <v>50</v>
      </c>
      <c r="W2067" s="33">
        <v>2016</v>
      </c>
      <c r="X2067" s="39" t="s">
        <v>50</v>
      </c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</row>
    <row r="2068" spans="1:102" ht="50.1" customHeight="1">
      <c r="A2068" s="30" t="s">
        <v>5275</v>
      </c>
      <c r="B2068" s="31" t="s">
        <v>35</v>
      </c>
      <c r="C2068" s="32" t="s">
        <v>5272</v>
      </c>
      <c r="D2068" s="32" t="s">
        <v>5268</v>
      </c>
      <c r="E2068" s="32" t="s">
        <v>5273</v>
      </c>
      <c r="F2068" s="32" t="s">
        <v>5276</v>
      </c>
      <c r="G2068" s="33" t="s">
        <v>40</v>
      </c>
      <c r="H2068" s="34">
        <v>0</v>
      </c>
      <c r="I2068" s="33" t="s">
        <v>41</v>
      </c>
      <c r="J2068" s="33" t="s">
        <v>42</v>
      </c>
      <c r="K2068" s="33" t="s">
        <v>5277</v>
      </c>
      <c r="L2068" s="33" t="s">
        <v>44</v>
      </c>
      <c r="M2068" s="33" t="s">
        <v>86</v>
      </c>
      <c r="N2068" s="33" t="s">
        <v>343</v>
      </c>
      <c r="O2068" s="33" t="s">
        <v>47</v>
      </c>
      <c r="P2068" s="33" t="s">
        <v>48</v>
      </c>
      <c r="Q2068" s="33" t="s">
        <v>49</v>
      </c>
      <c r="R2068" s="35">
        <v>20</v>
      </c>
      <c r="S2068" s="35">
        <v>4300</v>
      </c>
      <c r="T2068" s="36">
        <f t="shared" si="107"/>
        <v>86000</v>
      </c>
      <c r="U2068" s="37">
        <f t="shared" si="108"/>
        <v>96320.000000000015</v>
      </c>
      <c r="V2068" s="38" t="s">
        <v>50</v>
      </c>
      <c r="W2068" s="33">
        <v>2016</v>
      </c>
      <c r="X2068" s="39" t="s">
        <v>50</v>
      </c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</row>
    <row r="2069" spans="1:102" ht="50.1" customHeight="1">
      <c r="A2069" s="30" t="s">
        <v>5278</v>
      </c>
      <c r="B2069" s="31" t="s">
        <v>35</v>
      </c>
      <c r="C2069" s="32" t="s">
        <v>5279</v>
      </c>
      <c r="D2069" s="32" t="s">
        <v>5280</v>
      </c>
      <c r="E2069" s="32" t="s">
        <v>5281</v>
      </c>
      <c r="F2069" s="32" t="s">
        <v>50</v>
      </c>
      <c r="G2069" s="33" t="s">
        <v>40</v>
      </c>
      <c r="H2069" s="34">
        <v>0</v>
      </c>
      <c r="I2069" s="33" t="s">
        <v>41</v>
      </c>
      <c r="J2069" s="33" t="s">
        <v>42</v>
      </c>
      <c r="K2069" s="33" t="s">
        <v>1512</v>
      </c>
      <c r="L2069" s="33" t="s">
        <v>42</v>
      </c>
      <c r="M2069" s="33" t="s">
        <v>86</v>
      </c>
      <c r="N2069" s="33" t="s">
        <v>87</v>
      </c>
      <c r="O2069" s="33" t="s">
        <v>200</v>
      </c>
      <c r="P2069" s="33" t="s">
        <v>48</v>
      </c>
      <c r="Q2069" s="33" t="s">
        <v>49</v>
      </c>
      <c r="R2069" s="35">
        <v>738</v>
      </c>
      <c r="S2069" s="35">
        <v>800</v>
      </c>
      <c r="T2069" s="36">
        <f t="shared" si="107"/>
        <v>590400</v>
      </c>
      <c r="U2069" s="37">
        <f t="shared" si="108"/>
        <v>661248.00000000012</v>
      </c>
      <c r="V2069" s="38" t="s">
        <v>50</v>
      </c>
      <c r="W2069" s="33">
        <v>2016</v>
      </c>
      <c r="X2069" s="39" t="s">
        <v>50</v>
      </c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</row>
    <row r="2070" spans="1:102" ht="50.1" customHeight="1">
      <c r="A2070" s="30" t="s">
        <v>5282</v>
      </c>
      <c r="B2070" s="31" t="s">
        <v>35</v>
      </c>
      <c r="C2070" s="32" t="s">
        <v>5283</v>
      </c>
      <c r="D2070" s="32" t="s">
        <v>5284</v>
      </c>
      <c r="E2070" s="32" t="s">
        <v>5285</v>
      </c>
      <c r="F2070" s="32" t="s">
        <v>5286</v>
      </c>
      <c r="G2070" s="33" t="s">
        <v>40</v>
      </c>
      <c r="H2070" s="34">
        <v>0</v>
      </c>
      <c r="I2070" s="33" t="s">
        <v>41</v>
      </c>
      <c r="J2070" s="33" t="s">
        <v>42</v>
      </c>
      <c r="K2070" s="33" t="s">
        <v>56</v>
      </c>
      <c r="L2070" s="33" t="s">
        <v>44</v>
      </c>
      <c r="M2070" s="33" t="s">
        <v>71</v>
      </c>
      <c r="N2070" s="33" t="s">
        <v>72</v>
      </c>
      <c r="O2070" s="33" t="s">
        <v>73</v>
      </c>
      <c r="P2070" s="33" t="s">
        <v>48</v>
      </c>
      <c r="Q2070" s="33" t="s">
        <v>49</v>
      </c>
      <c r="R2070" s="35">
        <v>40</v>
      </c>
      <c r="S2070" s="35">
        <v>650</v>
      </c>
      <c r="T2070" s="36">
        <v>0</v>
      </c>
      <c r="U2070" s="37">
        <v>0</v>
      </c>
      <c r="V2070" s="38" t="s">
        <v>50</v>
      </c>
      <c r="W2070" s="33">
        <v>2016</v>
      </c>
      <c r="X2070" s="39" t="s">
        <v>50</v>
      </c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  <c r="CR2070" s="29"/>
      <c r="CS2070" s="29"/>
      <c r="CT2070" s="29"/>
      <c r="CU2070" s="29"/>
      <c r="CV2070" s="29"/>
      <c r="CW2070" s="29"/>
      <c r="CX2070" s="29"/>
    </row>
    <row r="2071" spans="1:102" ht="50.1" customHeight="1">
      <c r="A2071" s="30" t="s">
        <v>5287</v>
      </c>
      <c r="B2071" s="31" t="s">
        <v>35</v>
      </c>
      <c r="C2071" s="32" t="s">
        <v>5283</v>
      </c>
      <c r="D2071" s="32" t="s">
        <v>5284</v>
      </c>
      <c r="E2071" s="32" t="s">
        <v>5285</v>
      </c>
      <c r="F2071" s="32" t="s">
        <v>5286</v>
      </c>
      <c r="G2071" s="33" t="s">
        <v>40</v>
      </c>
      <c r="H2071" s="34">
        <v>0</v>
      </c>
      <c r="I2071" s="33" t="s">
        <v>41</v>
      </c>
      <c r="J2071" s="33" t="s">
        <v>42</v>
      </c>
      <c r="K2071" s="33" t="s">
        <v>1414</v>
      </c>
      <c r="L2071" s="33" t="s">
        <v>44</v>
      </c>
      <c r="M2071" s="33" t="s">
        <v>71</v>
      </c>
      <c r="N2071" s="33" t="s">
        <v>72</v>
      </c>
      <c r="O2071" s="33" t="s">
        <v>79</v>
      </c>
      <c r="P2071" s="33" t="s">
        <v>48</v>
      </c>
      <c r="Q2071" s="33" t="s">
        <v>49</v>
      </c>
      <c r="R2071" s="35">
        <v>40</v>
      </c>
      <c r="S2071" s="35">
        <v>758.92899999999997</v>
      </c>
      <c r="T2071" s="36">
        <f>R2071*S2071</f>
        <v>30357.16</v>
      </c>
      <c r="U2071" s="37">
        <f>T2071*1.12</f>
        <v>34000.019200000002</v>
      </c>
      <c r="V2071" s="38" t="s">
        <v>50</v>
      </c>
      <c r="W2071" s="33">
        <v>2016</v>
      </c>
      <c r="X2071" s="39" t="s">
        <v>50</v>
      </c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</row>
    <row r="2072" spans="1:102" ht="50.1" customHeight="1">
      <c r="A2072" s="30" t="s">
        <v>5288</v>
      </c>
      <c r="B2072" s="31" t="s">
        <v>35</v>
      </c>
      <c r="C2072" s="32" t="s">
        <v>5289</v>
      </c>
      <c r="D2072" s="32" t="s">
        <v>5284</v>
      </c>
      <c r="E2072" s="32" t="s">
        <v>5290</v>
      </c>
      <c r="F2072" s="32" t="s">
        <v>5291</v>
      </c>
      <c r="G2072" s="33" t="s">
        <v>40</v>
      </c>
      <c r="H2072" s="34">
        <v>0</v>
      </c>
      <c r="I2072" s="33" t="s">
        <v>41</v>
      </c>
      <c r="J2072" s="33" t="s">
        <v>42</v>
      </c>
      <c r="K2072" s="33" t="s">
        <v>56</v>
      </c>
      <c r="L2072" s="33" t="s">
        <v>44</v>
      </c>
      <c r="M2072" s="33" t="s">
        <v>71</v>
      </c>
      <c r="N2072" s="33" t="s">
        <v>72</v>
      </c>
      <c r="O2072" s="33" t="s">
        <v>73</v>
      </c>
      <c r="P2072" s="33" t="s">
        <v>48</v>
      </c>
      <c r="Q2072" s="33" t="s">
        <v>49</v>
      </c>
      <c r="R2072" s="35">
        <v>40</v>
      </c>
      <c r="S2072" s="35">
        <v>160</v>
      </c>
      <c r="T2072" s="36">
        <v>0</v>
      </c>
      <c r="U2072" s="37">
        <f>T2072*1.12</f>
        <v>0</v>
      </c>
      <c r="V2072" s="38" t="s">
        <v>50</v>
      </c>
      <c r="W2072" s="33">
        <v>2016</v>
      </c>
      <c r="X2072" s="39">
        <v>11</v>
      </c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</row>
    <row r="2073" spans="1:102" s="162" customFormat="1" ht="50.1" customHeight="1">
      <c r="A2073" s="46" t="s">
        <v>5292</v>
      </c>
      <c r="B2073" s="31" t="s">
        <v>35</v>
      </c>
      <c r="C2073" s="47" t="s">
        <v>5289</v>
      </c>
      <c r="D2073" s="47" t="s">
        <v>5284</v>
      </c>
      <c r="E2073" s="47" t="s">
        <v>5290</v>
      </c>
      <c r="F2073" s="47" t="s">
        <v>5291</v>
      </c>
      <c r="G2073" s="33" t="s">
        <v>40</v>
      </c>
      <c r="H2073" s="31">
        <v>0</v>
      </c>
      <c r="I2073" s="33">
        <v>590000000</v>
      </c>
      <c r="J2073" s="33" t="s">
        <v>42</v>
      </c>
      <c r="K2073" s="33" t="s">
        <v>522</v>
      </c>
      <c r="L2073" s="33" t="s">
        <v>44</v>
      </c>
      <c r="M2073" s="74" t="s">
        <v>71</v>
      </c>
      <c r="N2073" s="33" t="s">
        <v>72</v>
      </c>
      <c r="O2073" s="33" t="s">
        <v>113</v>
      </c>
      <c r="P2073" s="33">
        <v>796</v>
      </c>
      <c r="Q2073" s="33" t="s">
        <v>49</v>
      </c>
      <c r="R2073" s="64">
        <v>40</v>
      </c>
      <c r="S2073" s="64">
        <v>160</v>
      </c>
      <c r="T2073" s="49">
        <f>R2073*S2073</f>
        <v>6400</v>
      </c>
      <c r="U2073" s="49">
        <f>T2073*1.12</f>
        <v>7168.0000000000009</v>
      </c>
      <c r="V2073" s="33"/>
      <c r="W2073" s="33">
        <v>2016</v>
      </c>
      <c r="X2073" s="31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</row>
    <row r="2074" spans="1:102" ht="50.1" customHeight="1">
      <c r="A2074" s="30" t="s">
        <v>5293</v>
      </c>
      <c r="B2074" s="31" t="s">
        <v>35</v>
      </c>
      <c r="C2074" s="32" t="s">
        <v>5294</v>
      </c>
      <c r="D2074" s="32" t="s">
        <v>5284</v>
      </c>
      <c r="E2074" s="32" t="s">
        <v>5295</v>
      </c>
      <c r="F2074" s="32" t="s">
        <v>5296</v>
      </c>
      <c r="G2074" s="33" t="s">
        <v>40</v>
      </c>
      <c r="H2074" s="34">
        <v>0</v>
      </c>
      <c r="I2074" s="33" t="s">
        <v>41</v>
      </c>
      <c r="J2074" s="33" t="s">
        <v>42</v>
      </c>
      <c r="K2074" s="33" t="s">
        <v>70</v>
      </c>
      <c r="L2074" s="33" t="s">
        <v>300</v>
      </c>
      <c r="M2074" s="33" t="s">
        <v>71</v>
      </c>
      <c r="N2074" s="33" t="s">
        <v>301</v>
      </c>
      <c r="O2074" s="33" t="s">
        <v>73</v>
      </c>
      <c r="P2074" s="33" t="s">
        <v>48</v>
      </c>
      <c r="Q2074" s="33" t="s">
        <v>49</v>
      </c>
      <c r="R2074" s="35">
        <v>3</v>
      </c>
      <c r="S2074" s="35">
        <v>1250</v>
      </c>
      <c r="T2074" s="36">
        <v>0</v>
      </c>
      <c r="U2074" s="37">
        <v>0</v>
      </c>
      <c r="V2074" s="38" t="s">
        <v>50</v>
      </c>
      <c r="W2074" s="33">
        <v>2016</v>
      </c>
      <c r="X2074" s="39" t="s">
        <v>50</v>
      </c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</row>
    <row r="2075" spans="1:102" ht="50.1" customHeight="1">
      <c r="A2075" s="30" t="s">
        <v>5297</v>
      </c>
      <c r="B2075" s="31" t="s">
        <v>35</v>
      </c>
      <c r="C2075" s="32" t="s">
        <v>5294</v>
      </c>
      <c r="D2075" s="32" t="s">
        <v>5284</v>
      </c>
      <c r="E2075" s="32" t="s">
        <v>5295</v>
      </c>
      <c r="F2075" s="32" t="s">
        <v>5298</v>
      </c>
      <c r="G2075" s="33" t="s">
        <v>40</v>
      </c>
      <c r="H2075" s="34">
        <v>0</v>
      </c>
      <c r="I2075" s="33" t="s">
        <v>41</v>
      </c>
      <c r="J2075" s="33" t="s">
        <v>42</v>
      </c>
      <c r="K2075" s="33" t="s">
        <v>63</v>
      </c>
      <c r="L2075" s="33" t="s">
        <v>300</v>
      </c>
      <c r="M2075" s="33" t="s">
        <v>45</v>
      </c>
      <c r="N2075" s="33" t="s">
        <v>46</v>
      </c>
      <c r="O2075" s="33" t="s">
        <v>64</v>
      </c>
      <c r="P2075" s="33" t="s">
        <v>48</v>
      </c>
      <c r="Q2075" s="33" t="s">
        <v>49</v>
      </c>
      <c r="R2075" s="35">
        <v>1</v>
      </c>
      <c r="S2075" s="35">
        <v>1250</v>
      </c>
      <c r="T2075" s="36">
        <f>R2075*S2075</f>
        <v>1250</v>
      </c>
      <c r="U2075" s="37">
        <f>T2075*1.12</f>
        <v>1400.0000000000002</v>
      </c>
      <c r="V2075" s="38" t="s">
        <v>50</v>
      </c>
      <c r="W2075" s="33">
        <v>2016</v>
      </c>
      <c r="X2075" s="39" t="s">
        <v>50</v>
      </c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</row>
    <row r="2076" spans="1:102" ht="50.1" customHeight="1">
      <c r="A2076" s="30" t="s">
        <v>5299</v>
      </c>
      <c r="B2076" s="31" t="s">
        <v>35</v>
      </c>
      <c r="C2076" s="32" t="s">
        <v>5300</v>
      </c>
      <c r="D2076" s="32" t="s">
        <v>5301</v>
      </c>
      <c r="E2076" s="32" t="s">
        <v>898</v>
      </c>
      <c r="F2076" s="32" t="s">
        <v>5302</v>
      </c>
      <c r="G2076" s="33" t="s">
        <v>40</v>
      </c>
      <c r="H2076" s="34">
        <v>0</v>
      </c>
      <c r="I2076" s="33" t="s">
        <v>41</v>
      </c>
      <c r="J2076" s="33" t="s">
        <v>42</v>
      </c>
      <c r="K2076" s="33" t="s">
        <v>273</v>
      </c>
      <c r="L2076" s="33" t="s">
        <v>42</v>
      </c>
      <c r="M2076" s="33" t="s">
        <v>86</v>
      </c>
      <c r="N2076" s="33" t="s">
        <v>798</v>
      </c>
      <c r="O2076" s="33" t="s">
        <v>109</v>
      </c>
      <c r="P2076" s="33" t="s">
        <v>48</v>
      </c>
      <c r="Q2076" s="33" t="s">
        <v>49</v>
      </c>
      <c r="R2076" s="35">
        <v>12</v>
      </c>
      <c r="S2076" s="35">
        <v>6440</v>
      </c>
      <c r="T2076" s="36">
        <v>0</v>
      </c>
      <c r="U2076" s="37">
        <v>0</v>
      </c>
      <c r="V2076" s="38" t="s">
        <v>50</v>
      </c>
      <c r="W2076" s="33">
        <v>2016</v>
      </c>
      <c r="X2076" s="39" t="s">
        <v>900</v>
      </c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</row>
    <row r="2077" spans="1:102" ht="50.1" customHeight="1">
      <c r="A2077" s="30" t="s">
        <v>5303</v>
      </c>
      <c r="B2077" s="31" t="s">
        <v>35</v>
      </c>
      <c r="C2077" s="32" t="s">
        <v>5300</v>
      </c>
      <c r="D2077" s="32" t="s">
        <v>5301</v>
      </c>
      <c r="E2077" s="32" t="s">
        <v>898</v>
      </c>
      <c r="F2077" s="32" t="s">
        <v>5302</v>
      </c>
      <c r="G2077" s="33" t="s">
        <v>40</v>
      </c>
      <c r="H2077" s="34">
        <v>0</v>
      </c>
      <c r="I2077" s="33" t="s">
        <v>41</v>
      </c>
      <c r="J2077" s="33" t="s">
        <v>42</v>
      </c>
      <c r="K2077" s="33" t="s">
        <v>273</v>
      </c>
      <c r="L2077" s="33" t="s">
        <v>42</v>
      </c>
      <c r="M2077" s="33" t="s">
        <v>86</v>
      </c>
      <c r="N2077" s="33" t="s">
        <v>789</v>
      </c>
      <c r="O2077" s="33" t="s">
        <v>109</v>
      </c>
      <c r="P2077" s="33" t="s">
        <v>48</v>
      </c>
      <c r="Q2077" s="33" t="s">
        <v>49</v>
      </c>
      <c r="R2077" s="35">
        <v>12</v>
      </c>
      <c r="S2077" s="35">
        <v>7400</v>
      </c>
      <c r="T2077" s="36">
        <f>R2077*S2077</f>
        <v>88800</v>
      </c>
      <c r="U2077" s="37">
        <f>T2077*1.12</f>
        <v>99456.000000000015</v>
      </c>
      <c r="V2077" s="38" t="s">
        <v>50</v>
      </c>
      <c r="W2077" s="33">
        <v>2016</v>
      </c>
      <c r="X2077" s="39" t="s">
        <v>50</v>
      </c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</row>
    <row r="2078" spans="1:102" ht="50.1" customHeight="1">
      <c r="A2078" s="30" t="s">
        <v>5304</v>
      </c>
      <c r="B2078" s="31" t="s">
        <v>35</v>
      </c>
      <c r="C2078" s="32" t="s">
        <v>5305</v>
      </c>
      <c r="D2078" s="32" t="s">
        <v>5306</v>
      </c>
      <c r="E2078" s="32" t="s">
        <v>5307</v>
      </c>
      <c r="F2078" s="32" t="s">
        <v>5308</v>
      </c>
      <c r="G2078" s="33" t="s">
        <v>40</v>
      </c>
      <c r="H2078" s="34">
        <v>0</v>
      </c>
      <c r="I2078" s="33" t="s">
        <v>41</v>
      </c>
      <c r="J2078" s="33" t="s">
        <v>42</v>
      </c>
      <c r="K2078" s="33" t="s">
        <v>70</v>
      </c>
      <c r="L2078" s="33" t="s">
        <v>44</v>
      </c>
      <c r="M2078" s="33" t="s">
        <v>71</v>
      </c>
      <c r="N2078" s="33" t="s">
        <v>72</v>
      </c>
      <c r="O2078" s="33" t="s">
        <v>73</v>
      </c>
      <c r="P2078" s="33" t="s">
        <v>48</v>
      </c>
      <c r="Q2078" s="33" t="s">
        <v>49</v>
      </c>
      <c r="R2078" s="35">
        <v>30</v>
      </c>
      <c r="S2078" s="35">
        <v>500</v>
      </c>
      <c r="T2078" s="36">
        <v>0</v>
      </c>
      <c r="U2078" s="37">
        <f>T2078*1.12</f>
        <v>0</v>
      </c>
      <c r="V2078" s="38" t="s">
        <v>50</v>
      </c>
      <c r="W2078" s="33">
        <v>2016</v>
      </c>
      <c r="X2078" s="39">
        <v>11</v>
      </c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</row>
    <row r="2079" spans="1:102" s="162" customFormat="1" ht="50.1" customHeight="1">
      <c r="A2079" s="46" t="s">
        <v>5309</v>
      </c>
      <c r="B2079" s="31" t="s">
        <v>35</v>
      </c>
      <c r="C2079" s="47" t="s">
        <v>5305</v>
      </c>
      <c r="D2079" s="47" t="s">
        <v>5306</v>
      </c>
      <c r="E2079" s="47" t="s">
        <v>5307</v>
      </c>
      <c r="F2079" s="32" t="s">
        <v>5308</v>
      </c>
      <c r="G2079" s="33" t="s">
        <v>40</v>
      </c>
      <c r="H2079" s="31">
        <v>0</v>
      </c>
      <c r="I2079" s="33">
        <v>590000000</v>
      </c>
      <c r="J2079" s="33" t="s">
        <v>42</v>
      </c>
      <c r="K2079" s="33" t="s">
        <v>180</v>
      </c>
      <c r="L2079" s="33" t="s">
        <v>44</v>
      </c>
      <c r="M2079" s="74" t="s">
        <v>71</v>
      </c>
      <c r="N2079" s="33" t="s">
        <v>72</v>
      </c>
      <c r="O2079" s="33" t="s">
        <v>113</v>
      </c>
      <c r="P2079" s="33">
        <v>796</v>
      </c>
      <c r="Q2079" s="33" t="s">
        <v>49</v>
      </c>
      <c r="R2079" s="64">
        <v>30</v>
      </c>
      <c r="S2079" s="64">
        <v>500</v>
      </c>
      <c r="T2079" s="49">
        <f>R2079*S2079</f>
        <v>15000</v>
      </c>
      <c r="U2079" s="49">
        <f t="shared" ref="U2079:U2084" si="109">T2079*1.12</f>
        <v>16800</v>
      </c>
      <c r="V2079" s="33"/>
      <c r="W2079" s="33">
        <v>2016</v>
      </c>
      <c r="X2079" s="31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</row>
    <row r="2080" spans="1:102" ht="50.1" customHeight="1">
      <c r="A2080" s="30" t="s">
        <v>5310</v>
      </c>
      <c r="B2080" s="31" t="s">
        <v>35</v>
      </c>
      <c r="C2080" s="32" t="s">
        <v>5305</v>
      </c>
      <c r="D2080" s="32" t="s">
        <v>5306</v>
      </c>
      <c r="E2080" s="32" t="s">
        <v>5307</v>
      </c>
      <c r="F2080" s="32" t="s">
        <v>5311</v>
      </c>
      <c r="G2080" s="33" t="s">
        <v>40</v>
      </c>
      <c r="H2080" s="34">
        <v>0</v>
      </c>
      <c r="I2080" s="33" t="s">
        <v>41</v>
      </c>
      <c r="J2080" s="33" t="s">
        <v>42</v>
      </c>
      <c r="K2080" s="33" t="s">
        <v>70</v>
      </c>
      <c r="L2080" s="33" t="s">
        <v>44</v>
      </c>
      <c r="M2080" s="33" t="s">
        <v>71</v>
      </c>
      <c r="N2080" s="33" t="s">
        <v>72</v>
      </c>
      <c r="O2080" s="33" t="s">
        <v>73</v>
      </c>
      <c r="P2080" s="33" t="s">
        <v>48</v>
      </c>
      <c r="Q2080" s="33" t="s">
        <v>49</v>
      </c>
      <c r="R2080" s="35">
        <v>30</v>
      </c>
      <c r="S2080" s="35">
        <v>600</v>
      </c>
      <c r="T2080" s="36">
        <v>0</v>
      </c>
      <c r="U2080" s="37">
        <f t="shared" si="109"/>
        <v>0</v>
      </c>
      <c r="V2080" s="38" t="s">
        <v>50</v>
      </c>
      <c r="W2080" s="33">
        <v>2016</v>
      </c>
      <c r="X2080" s="39">
        <v>11</v>
      </c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</row>
    <row r="2081" spans="1:102" s="162" customFormat="1" ht="50.1" customHeight="1">
      <c r="A2081" s="46" t="s">
        <v>5312</v>
      </c>
      <c r="B2081" s="31" t="s">
        <v>35</v>
      </c>
      <c r="C2081" s="47" t="s">
        <v>5305</v>
      </c>
      <c r="D2081" s="47" t="s">
        <v>5306</v>
      </c>
      <c r="E2081" s="47" t="s">
        <v>5307</v>
      </c>
      <c r="F2081" s="32" t="s">
        <v>5311</v>
      </c>
      <c r="G2081" s="33" t="s">
        <v>40</v>
      </c>
      <c r="H2081" s="31">
        <v>0</v>
      </c>
      <c r="I2081" s="33">
        <v>590000000</v>
      </c>
      <c r="J2081" s="33" t="s">
        <v>42</v>
      </c>
      <c r="K2081" s="33" t="s">
        <v>180</v>
      </c>
      <c r="L2081" s="33" t="s">
        <v>44</v>
      </c>
      <c r="M2081" s="74" t="s">
        <v>71</v>
      </c>
      <c r="N2081" s="33" t="s">
        <v>72</v>
      </c>
      <c r="O2081" s="33" t="s">
        <v>113</v>
      </c>
      <c r="P2081" s="33">
        <v>796</v>
      </c>
      <c r="Q2081" s="33" t="s">
        <v>49</v>
      </c>
      <c r="R2081" s="64">
        <v>30</v>
      </c>
      <c r="S2081" s="64">
        <v>600</v>
      </c>
      <c r="T2081" s="49">
        <f>R2081*S2081</f>
        <v>18000</v>
      </c>
      <c r="U2081" s="49">
        <f t="shared" si="109"/>
        <v>20160.000000000004</v>
      </c>
      <c r="V2081" s="33"/>
      <c r="W2081" s="33">
        <v>2016</v>
      </c>
      <c r="X2081" s="31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</row>
    <row r="2082" spans="1:102" ht="50.1" customHeight="1">
      <c r="A2082" s="30" t="s">
        <v>5313</v>
      </c>
      <c r="B2082" s="31" t="s">
        <v>35</v>
      </c>
      <c r="C2082" s="32" t="s">
        <v>5314</v>
      </c>
      <c r="D2082" s="32" t="s">
        <v>5315</v>
      </c>
      <c r="E2082" s="32" t="s">
        <v>5316</v>
      </c>
      <c r="F2082" s="32" t="s">
        <v>5317</v>
      </c>
      <c r="G2082" s="33" t="s">
        <v>101</v>
      </c>
      <c r="H2082" s="34">
        <v>0</v>
      </c>
      <c r="I2082" s="33" t="s">
        <v>41</v>
      </c>
      <c r="J2082" s="33" t="s">
        <v>42</v>
      </c>
      <c r="K2082" s="33" t="s">
        <v>379</v>
      </c>
      <c r="L2082" s="33" t="s">
        <v>300</v>
      </c>
      <c r="M2082" s="33" t="s">
        <v>71</v>
      </c>
      <c r="N2082" s="33" t="s">
        <v>301</v>
      </c>
      <c r="O2082" s="33" t="s">
        <v>103</v>
      </c>
      <c r="P2082" s="33" t="s">
        <v>48</v>
      </c>
      <c r="Q2082" s="33" t="s">
        <v>49</v>
      </c>
      <c r="R2082" s="35">
        <v>12</v>
      </c>
      <c r="S2082" s="35">
        <v>476</v>
      </c>
      <c r="T2082" s="36">
        <v>0</v>
      </c>
      <c r="U2082" s="37">
        <f t="shared" si="109"/>
        <v>0</v>
      </c>
      <c r="V2082" s="38" t="s">
        <v>50</v>
      </c>
      <c r="W2082" s="33">
        <v>2016</v>
      </c>
      <c r="X2082" s="39">
        <v>11</v>
      </c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</row>
    <row r="2083" spans="1:102" s="45" customFormat="1" ht="50.1" customHeight="1">
      <c r="A2083" s="76" t="s">
        <v>5318</v>
      </c>
      <c r="B2083" s="31" t="s">
        <v>35</v>
      </c>
      <c r="C2083" s="32" t="s">
        <v>5314</v>
      </c>
      <c r="D2083" s="32" t="s">
        <v>5315</v>
      </c>
      <c r="E2083" s="47" t="s">
        <v>5316</v>
      </c>
      <c r="F2083" s="47" t="s">
        <v>5317</v>
      </c>
      <c r="G2083" s="33" t="s">
        <v>101</v>
      </c>
      <c r="H2083" s="31">
        <v>0</v>
      </c>
      <c r="I2083" s="33">
        <v>590000000</v>
      </c>
      <c r="J2083" s="33" t="s">
        <v>42</v>
      </c>
      <c r="K2083" s="33" t="s">
        <v>381</v>
      </c>
      <c r="L2083" s="33" t="s">
        <v>300</v>
      </c>
      <c r="M2083" s="33" t="s">
        <v>71</v>
      </c>
      <c r="N2083" s="33" t="s">
        <v>301</v>
      </c>
      <c r="O2083" s="73" t="s">
        <v>481</v>
      </c>
      <c r="P2083" s="33">
        <v>796</v>
      </c>
      <c r="Q2083" s="33" t="s">
        <v>49</v>
      </c>
      <c r="R2083" s="64">
        <v>12</v>
      </c>
      <c r="S2083" s="64">
        <v>476</v>
      </c>
      <c r="T2083" s="64">
        <v>0</v>
      </c>
      <c r="U2083" s="64">
        <f t="shared" si="109"/>
        <v>0</v>
      </c>
      <c r="V2083" s="71"/>
      <c r="W2083" s="33">
        <v>2016</v>
      </c>
      <c r="X2083" s="31" t="s">
        <v>4160</v>
      </c>
      <c r="Y2083" s="42"/>
      <c r="Z2083" s="41"/>
      <c r="AA2083" s="43"/>
      <c r="AB2083" s="43"/>
      <c r="AC2083" s="43"/>
      <c r="AD2083" s="43"/>
      <c r="AE2083" s="43"/>
      <c r="AF2083" s="43"/>
      <c r="AG2083" s="43"/>
      <c r="AH2083" s="43"/>
      <c r="AI2083" s="43"/>
      <c r="AJ2083" s="43"/>
      <c r="AK2083" s="43"/>
      <c r="AL2083" s="43"/>
      <c r="AM2083" s="43"/>
      <c r="AN2083" s="44"/>
      <c r="AO2083" s="44"/>
      <c r="AP2083" s="44"/>
      <c r="AQ2083" s="44"/>
      <c r="AR2083" s="44"/>
      <c r="AS2083" s="44"/>
      <c r="AT2083" s="44"/>
      <c r="AU2083" s="44"/>
      <c r="AV2083" s="44"/>
      <c r="AW2083" s="44"/>
      <c r="AX2083" s="44"/>
      <c r="AY2083" s="44"/>
      <c r="AZ2083" s="44"/>
      <c r="BA2083" s="44"/>
      <c r="BB2083" s="44"/>
      <c r="BC2083" s="44"/>
      <c r="BD2083" s="44"/>
      <c r="BE2083" s="44"/>
      <c r="BF2083" s="44"/>
      <c r="BG2083" s="44"/>
      <c r="BH2083" s="44"/>
      <c r="BI2083" s="44"/>
      <c r="BJ2083" s="44"/>
      <c r="BK2083" s="44"/>
      <c r="BL2083" s="44"/>
    </row>
    <row r="2084" spans="1:102" s="45" customFormat="1" ht="50.1" customHeight="1">
      <c r="A2084" s="76" t="s">
        <v>5319</v>
      </c>
      <c r="B2084" s="60" t="s">
        <v>35</v>
      </c>
      <c r="C2084" s="32" t="s">
        <v>5314</v>
      </c>
      <c r="D2084" s="32" t="s">
        <v>5315</v>
      </c>
      <c r="E2084" s="47" t="s">
        <v>5316</v>
      </c>
      <c r="F2084" s="47" t="s">
        <v>5317</v>
      </c>
      <c r="G2084" s="96" t="s">
        <v>119</v>
      </c>
      <c r="H2084" s="31">
        <v>0</v>
      </c>
      <c r="I2084" s="96">
        <v>590000000</v>
      </c>
      <c r="J2084" s="33" t="s">
        <v>42</v>
      </c>
      <c r="K2084" s="31" t="s">
        <v>836</v>
      </c>
      <c r="L2084" s="33" t="s">
        <v>300</v>
      </c>
      <c r="M2084" s="96" t="s">
        <v>71</v>
      </c>
      <c r="N2084" s="31" t="s">
        <v>301</v>
      </c>
      <c r="O2084" s="73" t="s">
        <v>481</v>
      </c>
      <c r="P2084" s="33">
        <v>796</v>
      </c>
      <c r="Q2084" s="33" t="s">
        <v>49</v>
      </c>
      <c r="R2084" s="64">
        <v>15</v>
      </c>
      <c r="S2084" s="64">
        <v>1009</v>
      </c>
      <c r="T2084" s="64">
        <f>S2084*R2084</f>
        <v>15135</v>
      </c>
      <c r="U2084" s="64">
        <f t="shared" si="109"/>
        <v>16951.2</v>
      </c>
      <c r="V2084" s="31"/>
      <c r="W2084" s="33">
        <v>2016</v>
      </c>
      <c r="X2084" s="76"/>
      <c r="Y2084" s="42"/>
      <c r="Z2084" s="41"/>
      <c r="AA2084" s="43"/>
      <c r="AB2084" s="43"/>
      <c r="AC2084" s="43"/>
      <c r="AD2084" s="43"/>
      <c r="AE2084" s="43"/>
      <c r="AF2084" s="43"/>
      <c r="AG2084" s="43"/>
      <c r="AH2084" s="43"/>
      <c r="AI2084" s="43"/>
      <c r="AJ2084" s="43"/>
      <c r="AK2084" s="43"/>
      <c r="AL2084" s="43"/>
      <c r="AM2084" s="43"/>
      <c r="AN2084" s="44"/>
      <c r="AO2084" s="44"/>
      <c r="AP2084" s="44"/>
      <c r="AQ2084" s="44"/>
      <c r="AR2084" s="44"/>
      <c r="AS2084" s="44"/>
      <c r="AT2084" s="44"/>
      <c r="AU2084" s="44"/>
      <c r="AV2084" s="44"/>
      <c r="AW2084" s="44"/>
      <c r="AX2084" s="44"/>
      <c r="AY2084" s="44"/>
      <c r="AZ2084" s="44"/>
      <c r="BA2084" s="44"/>
      <c r="BB2084" s="44"/>
      <c r="BC2084" s="44"/>
      <c r="BD2084" s="44"/>
      <c r="BE2084" s="44"/>
      <c r="BF2084" s="44"/>
      <c r="BG2084" s="44"/>
      <c r="BH2084" s="44"/>
      <c r="BI2084" s="44"/>
      <c r="BJ2084" s="44"/>
      <c r="BK2084" s="44"/>
      <c r="BL2084" s="44"/>
    </row>
    <row r="2085" spans="1:102" ht="50.1" customHeight="1">
      <c r="A2085" s="30" t="s">
        <v>5320</v>
      </c>
      <c r="B2085" s="31" t="s">
        <v>35</v>
      </c>
      <c r="C2085" s="32" t="s">
        <v>5321</v>
      </c>
      <c r="D2085" s="32" t="s">
        <v>5322</v>
      </c>
      <c r="E2085" s="32" t="s">
        <v>5323</v>
      </c>
      <c r="F2085" s="32" t="s">
        <v>5324</v>
      </c>
      <c r="G2085" s="33" t="s">
        <v>40</v>
      </c>
      <c r="H2085" s="34">
        <v>0</v>
      </c>
      <c r="I2085" s="33" t="s">
        <v>41</v>
      </c>
      <c r="J2085" s="33" t="s">
        <v>42</v>
      </c>
      <c r="K2085" s="33" t="s">
        <v>43</v>
      </c>
      <c r="L2085" s="33" t="s">
        <v>44</v>
      </c>
      <c r="M2085" s="33" t="s">
        <v>45</v>
      </c>
      <c r="N2085" s="33" t="s">
        <v>46</v>
      </c>
      <c r="O2085" s="33" t="s">
        <v>109</v>
      </c>
      <c r="P2085" s="33" t="s">
        <v>48</v>
      </c>
      <c r="Q2085" s="33" t="s">
        <v>49</v>
      </c>
      <c r="R2085" s="35">
        <v>3</v>
      </c>
      <c r="S2085" s="35">
        <v>30000</v>
      </c>
      <c r="T2085" s="36">
        <f>R2085*S2085</f>
        <v>90000</v>
      </c>
      <c r="U2085" s="37">
        <f>T2085*1.12</f>
        <v>100800.00000000001</v>
      </c>
      <c r="V2085" s="38" t="s">
        <v>50</v>
      </c>
      <c r="W2085" s="33">
        <v>2016</v>
      </c>
      <c r="X2085" s="39" t="s">
        <v>50</v>
      </c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</row>
    <row r="2086" spans="1:102" ht="50.1" customHeight="1">
      <c r="A2086" s="30" t="s">
        <v>5325</v>
      </c>
      <c r="B2086" s="31" t="s">
        <v>35</v>
      </c>
      <c r="C2086" s="32" t="s">
        <v>5326</v>
      </c>
      <c r="D2086" s="32" t="s">
        <v>5322</v>
      </c>
      <c r="E2086" s="32" t="s">
        <v>5327</v>
      </c>
      <c r="F2086" s="32" t="s">
        <v>5328</v>
      </c>
      <c r="G2086" s="33" t="s">
        <v>40</v>
      </c>
      <c r="H2086" s="34">
        <v>0</v>
      </c>
      <c r="I2086" s="33" t="s">
        <v>41</v>
      </c>
      <c r="J2086" s="33" t="s">
        <v>42</v>
      </c>
      <c r="K2086" s="33" t="s">
        <v>43</v>
      </c>
      <c r="L2086" s="33" t="s">
        <v>44</v>
      </c>
      <c r="M2086" s="33" t="s">
        <v>45</v>
      </c>
      <c r="N2086" s="33" t="s">
        <v>46</v>
      </c>
      <c r="O2086" s="33" t="s">
        <v>109</v>
      </c>
      <c r="P2086" s="33" t="s">
        <v>48</v>
      </c>
      <c r="Q2086" s="33" t="s">
        <v>49</v>
      </c>
      <c r="R2086" s="35">
        <v>5</v>
      </c>
      <c r="S2086" s="35">
        <v>15000</v>
      </c>
      <c r="T2086" s="36">
        <f>R2086*S2086</f>
        <v>75000</v>
      </c>
      <c r="U2086" s="37">
        <f>T2086*1.12</f>
        <v>84000.000000000015</v>
      </c>
      <c r="V2086" s="38" t="s">
        <v>50</v>
      </c>
      <c r="W2086" s="33">
        <v>2016</v>
      </c>
      <c r="X2086" s="39" t="s">
        <v>50</v>
      </c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</row>
    <row r="2087" spans="1:102" ht="50.1" customHeight="1">
      <c r="A2087" s="30" t="s">
        <v>5329</v>
      </c>
      <c r="B2087" s="31" t="s">
        <v>35</v>
      </c>
      <c r="C2087" s="32" t="s">
        <v>5330</v>
      </c>
      <c r="D2087" s="32" t="s">
        <v>5331</v>
      </c>
      <c r="E2087" s="32" t="s">
        <v>5332</v>
      </c>
      <c r="F2087" s="32" t="s">
        <v>5333</v>
      </c>
      <c r="G2087" s="33" t="s">
        <v>101</v>
      </c>
      <c r="H2087" s="34">
        <v>20</v>
      </c>
      <c r="I2087" s="33" t="s">
        <v>41</v>
      </c>
      <c r="J2087" s="33" t="s">
        <v>42</v>
      </c>
      <c r="K2087" s="33" t="s">
        <v>222</v>
      </c>
      <c r="L2087" s="33" t="s">
        <v>44</v>
      </c>
      <c r="M2087" s="33" t="s">
        <v>86</v>
      </c>
      <c r="N2087" s="33" t="s">
        <v>5334</v>
      </c>
      <c r="O2087" s="33" t="s">
        <v>58</v>
      </c>
      <c r="P2087" s="33" t="s">
        <v>308</v>
      </c>
      <c r="Q2087" s="33" t="s">
        <v>309</v>
      </c>
      <c r="R2087" s="35">
        <v>2570</v>
      </c>
      <c r="S2087" s="35">
        <v>205</v>
      </c>
      <c r="T2087" s="36">
        <v>0</v>
      </c>
      <c r="U2087" s="37">
        <v>0</v>
      </c>
      <c r="V2087" s="38" t="s">
        <v>124</v>
      </c>
      <c r="W2087" s="33">
        <v>2016</v>
      </c>
      <c r="X2087" s="39" t="s">
        <v>154</v>
      </c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</row>
    <row r="2088" spans="1:102" ht="50.1" customHeight="1">
      <c r="A2088" s="30" t="s">
        <v>5335</v>
      </c>
      <c r="B2088" s="31" t="s">
        <v>35</v>
      </c>
      <c r="C2088" s="32" t="s">
        <v>5330</v>
      </c>
      <c r="D2088" s="32" t="s">
        <v>5331</v>
      </c>
      <c r="E2088" s="32" t="s">
        <v>5332</v>
      </c>
      <c r="F2088" s="32" t="s">
        <v>5333</v>
      </c>
      <c r="G2088" s="33" t="s">
        <v>101</v>
      </c>
      <c r="H2088" s="34">
        <v>20</v>
      </c>
      <c r="I2088" s="33" t="s">
        <v>41</v>
      </c>
      <c r="J2088" s="33" t="s">
        <v>42</v>
      </c>
      <c r="K2088" s="33" t="s">
        <v>222</v>
      </c>
      <c r="L2088" s="33" t="s">
        <v>44</v>
      </c>
      <c r="M2088" s="33" t="s">
        <v>86</v>
      </c>
      <c r="N2088" s="33" t="s">
        <v>5334</v>
      </c>
      <c r="O2088" s="33" t="s">
        <v>58</v>
      </c>
      <c r="P2088" s="33" t="s">
        <v>308</v>
      </c>
      <c r="Q2088" s="33" t="s">
        <v>309</v>
      </c>
      <c r="R2088" s="35">
        <v>2570</v>
      </c>
      <c r="S2088" s="35">
        <v>282</v>
      </c>
      <c r="T2088" s="36">
        <f>R2088*S2088</f>
        <v>724740</v>
      </c>
      <c r="U2088" s="37">
        <f>T2088*1.12</f>
        <v>811708.8</v>
      </c>
      <c r="V2088" s="38" t="s">
        <v>124</v>
      </c>
      <c r="W2088" s="33">
        <v>2016</v>
      </c>
      <c r="X2088" s="39" t="s">
        <v>50</v>
      </c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</row>
    <row r="2089" spans="1:102" ht="50.1" customHeight="1">
      <c r="A2089" s="30" t="s">
        <v>5336</v>
      </c>
      <c r="B2089" s="31" t="s">
        <v>35</v>
      </c>
      <c r="C2089" s="32" t="s">
        <v>5337</v>
      </c>
      <c r="D2089" s="32" t="s">
        <v>5331</v>
      </c>
      <c r="E2089" s="32" t="s">
        <v>5338</v>
      </c>
      <c r="F2089" s="32" t="s">
        <v>5339</v>
      </c>
      <c r="G2089" s="33" t="s">
        <v>101</v>
      </c>
      <c r="H2089" s="34">
        <v>20</v>
      </c>
      <c r="I2089" s="33" t="s">
        <v>41</v>
      </c>
      <c r="J2089" s="33" t="s">
        <v>42</v>
      </c>
      <c r="K2089" s="33" t="s">
        <v>222</v>
      </c>
      <c r="L2089" s="33" t="s">
        <v>44</v>
      </c>
      <c r="M2089" s="33" t="s">
        <v>86</v>
      </c>
      <c r="N2089" s="33" t="s">
        <v>5334</v>
      </c>
      <c r="O2089" s="33" t="s">
        <v>58</v>
      </c>
      <c r="P2089" s="33" t="s">
        <v>308</v>
      </c>
      <c r="Q2089" s="33" t="s">
        <v>309</v>
      </c>
      <c r="R2089" s="35">
        <v>2570</v>
      </c>
      <c r="S2089" s="35">
        <v>140</v>
      </c>
      <c r="T2089" s="36">
        <v>0</v>
      </c>
      <c r="U2089" s="37">
        <v>0</v>
      </c>
      <c r="V2089" s="38" t="s">
        <v>124</v>
      </c>
      <c r="W2089" s="33">
        <v>2016</v>
      </c>
      <c r="X2089" s="39" t="s">
        <v>154</v>
      </c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</row>
    <row r="2090" spans="1:102" ht="50.1" customHeight="1">
      <c r="A2090" s="30" t="s">
        <v>5340</v>
      </c>
      <c r="B2090" s="31" t="s">
        <v>35</v>
      </c>
      <c r="C2090" s="32" t="s">
        <v>5337</v>
      </c>
      <c r="D2090" s="32" t="s">
        <v>5331</v>
      </c>
      <c r="E2090" s="32" t="s">
        <v>5338</v>
      </c>
      <c r="F2090" s="32" t="s">
        <v>5339</v>
      </c>
      <c r="G2090" s="33" t="s">
        <v>101</v>
      </c>
      <c r="H2090" s="34">
        <v>20</v>
      </c>
      <c r="I2090" s="33" t="s">
        <v>41</v>
      </c>
      <c r="J2090" s="33" t="s">
        <v>42</v>
      </c>
      <c r="K2090" s="33" t="s">
        <v>222</v>
      </c>
      <c r="L2090" s="33" t="s">
        <v>44</v>
      </c>
      <c r="M2090" s="33" t="s">
        <v>86</v>
      </c>
      <c r="N2090" s="33" t="s">
        <v>5334</v>
      </c>
      <c r="O2090" s="33" t="s">
        <v>58</v>
      </c>
      <c r="P2090" s="33" t="s">
        <v>308</v>
      </c>
      <c r="Q2090" s="33" t="s">
        <v>309</v>
      </c>
      <c r="R2090" s="35">
        <v>2570</v>
      </c>
      <c r="S2090" s="35">
        <v>180</v>
      </c>
      <c r="T2090" s="36">
        <f>R2090*S2090</f>
        <v>462600</v>
      </c>
      <c r="U2090" s="37">
        <f>T2090*1.12</f>
        <v>518112.00000000006</v>
      </c>
      <c r="V2090" s="38" t="s">
        <v>124</v>
      </c>
      <c r="W2090" s="33">
        <v>2016</v>
      </c>
      <c r="X2090" s="39" t="s">
        <v>50</v>
      </c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</row>
    <row r="2091" spans="1:102" ht="50.1" customHeight="1">
      <c r="A2091" s="30" t="s">
        <v>5341</v>
      </c>
      <c r="B2091" s="31" t="s">
        <v>35</v>
      </c>
      <c r="C2091" s="32" t="s">
        <v>5342</v>
      </c>
      <c r="D2091" s="32" t="s">
        <v>5343</v>
      </c>
      <c r="E2091" s="32" t="s">
        <v>5344</v>
      </c>
      <c r="F2091" s="32" t="s">
        <v>5345</v>
      </c>
      <c r="G2091" s="33" t="s">
        <v>40</v>
      </c>
      <c r="H2091" s="34">
        <v>0</v>
      </c>
      <c r="I2091" s="33" t="s">
        <v>41</v>
      </c>
      <c r="J2091" s="33" t="s">
        <v>42</v>
      </c>
      <c r="K2091" s="33" t="s">
        <v>56</v>
      </c>
      <c r="L2091" s="33" t="s">
        <v>44</v>
      </c>
      <c r="M2091" s="33" t="s">
        <v>71</v>
      </c>
      <c r="N2091" s="33" t="s">
        <v>282</v>
      </c>
      <c r="O2091" s="33" t="s">
        <v>73</v>
      </c>
      <c r="P2091" s="33" t="s">
        <v>48</v>
      </c>
      <c r="Q2091" s="33" t="s">
        <v>49</v>
      </c>
      <c r="R2091" s="35">
        <v>380</v>
      </c>
      <c r="S2091" s="35">
        <v>49</v>
      </c>
      <c r="T2091" s="36">
        <v>0</v>
      </c>
      <c r="U2091" s="37">
        <v>0</v>
      </c>
      <c r="V2091" s="38" t="s">
        <v>50</v>
      </c>
      <c r="W2091" s="33">
        <v>2016</v>
      </c>
      <c r="X2091" s="39" t="s">
        <v>50</v>
      </c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</row>
    <row r="2092" spans="1:102" ht="50.1" customHeight="1">
      <c r="A2092" s="30" t="s">
        <v>5346</v>
      </c>
      <c r="B2092" s="31" t="s">
        <v>35</v>
      </c>
      <c r="C2092" s="32" t="s">
        <v>5342</v>
      </c>
      <c r="D2092" s="32" t="s">
        <v>5343</v>
      </c>
      <c r="E2092" s="32" t="s">
        <v>5344</v>
      </c>
      <c r="F2092" s="32" t="s">
        <v>5345</v>
      </c>
      <c r="G2092" s="33" t="s">
        <v>40</v>
      </c>
      <c r="H2092" s="34">
        <v>0</v>
      </c>
      <c r="I2092" s="33" t="s">
        <v>41</v>
      </c>
      <c r="J2092" s="33" t="s">
        <v>42</v>
      </c>
      <c r="K2092" s="33" t="s">
        <v>1414</v>
      </c>
      <c r="L2092" s="33" t="s">
        <v>44</v>
      </c>
      <c r="M2092" s="33" t="s">
        <v>71</v>
      </c>
      <c r="N2092" s="33" t="s">
        <v>282</v>
      </c>
      <c r="O2092" s="33" t="s">
        <v>79</v>
      </c>
      <c r="P2092" s="33" t="s">
        <v>48</v>
      </c>
      <c r="Q2092" s="33" t="s">
        <v>49</v>
      </c>
      <c r="R2092" s="35">
        <v>380</v>
      </c>
      <c r="S2092" s="35">
        <v>58.036000000000001</v>
      </c>
      <c r="T2092" s="36">
        <f>R2092*S2092</f>
        <v>22053.68</v>
      </c>
      <c r="U2092" s="37">
        <f t="shared" ref="U2092:U2126" si="110">T2092*1.12</f>
        <v>24700.121600000002</v>
      </c>
      <c r="V2092" s="38" t="s">
        <v>50</v>
      </c>
      <c r="W2092" s="33">
        <v>2016</v>
      </c>
      <c r="X2092" s="39" t="s">
        <v>50</v>
      </c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</row>
    <row r="2093" spans="1:102" ht="50.1" customHeight="1">
      <c r="A2093" s="30" t="s">
        <v>5347</v>
      </c>
      <c r="B2093" s="31" t="s">
        <v>35</v>
      </c>
      <c r="C2093" s="32" t="s">
        <v>5342</v>
      </c>
      <c r="D2093" s="32" t="s">
        <v>5343</v>
      </c>
      <c r="E2093" s="32" t="s">
        <v>5344</v>
      </c>
      <c r="F2093" s="32" t="s">
        <v>5348</v>
      </c>
      <c r="G2093" s="33" t="s">
        <v>40</v>
      </c>
      <c r="H2093" s="34">
        <v>0</v>
      </c>
      <c r="I2093" s="33" t="s">
        <v>41</v>
      </c>
      <c r="J2093" s="33" t="s">
        <v>42</v>
      </c>
      <c r="K2093" s="33" t="s">
        <v>56</v>
      </c>
      <c r="L2093" s="33" t="s">
        <v>44</v>
      </c>
      <c r="M2093" s="33" t="s">
        <v>71</v>
      </c>
      <c r="N2093" s="33" t="s">
        <v>282</v>
      </c>
      <c r="O2093" s="33" t="s">
        <v>73</v>
      </c>
      <c r="P2093" s="33" t="s">
        <v>48</v>
      </c>
      <c r="Q2093" s="33" t="s">
        <v>49</v>
      </c>
      <c r="R2093" s="35">
        <v>50</v>
      </c>
      <c r="S2093" s="35">
        <v>77</v>
      </c>
      <c r="T2093" s="36">
        <f>R2093*S2093</f>
        <v>3850</v>
      </c>
      <c r="U2093" s="37">
        <f t="shared" si="110"/>
        <v>4312</v>
      </c>
      <c r="V2093" s="38" t="s">
        <v>50</v>
      </c>
      <c r="W2093" s="33">
        <v>2016</v>
      </c>
      <c r="X2093" s="39" t="s">
        <v>50</v>
      </c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</row>
    <row r="2094" spans="1:102" ht="50.1" customHeight="1">
      <c r="A2094" s="30" t="s">
        <v>5349</v>
      </c>
      <c r="B2094" s="31" t="s">
        <v>35</v>
      </c>
      <c r="C2094" s="32" t="s">
        <v>5350</v>
      </c>
      <c r="D2094" s="32" t="s">
        <v>5351</v>
      </c>
      <c r="E2094" s="32" t="s">
        <v>5352</v>
      </c>
      <c r="F2094" s="32" t="s">
        <v>5353</v>
      </c>
      <c r="G2094" s="33" t="s">
        <v>40</v>
      </c>
      <c r="H2094" s="34">
        <v>0</v>
      </c>
      <c r="I2094" s="33" t="s">
        <v>41</v>
      </c>
      <c r="J2094" s="33" t="s">
        <v>42</v>
      </c>
      <c r="K2094" s="33" t="s">
        <v>767</v>
      </c>
      <c r="L2094" s="33" t="s">
        <v>44</v>
      </c>
      <c r="M2094" s="33" t="s">
        <v>71</v>
      </c>
      <c r="N2094" s="33" t="s">
        <v>282</v>
      </c>
      <c r="O2094" s="33" t="s">
        <v>109</v>
      </c>
      <c r="P2094" s="33" t="s">
        <v>682</v>
      </c>
      <c r="Q2094" s="33" t="s">
        <v>683</v>
      </c>
      <c r="R2094" s="35">
        <v>2</v>
      </c>
      <c r="S2094" s="35">
        <v>465</v>
      </c>
      <c r="T2094" s="36">
        <v>0</v>
      </c>
      <c r="U2094" s="37">
        <f t="shared" si="110"/>
        <v>0</v>
      </c>
      <c r="V2094" s="38" t="s">
        <v>50</v>
      </c>
      <c r="W2094" s="33">
        <v>2016</v>
      </c>
      <c r="X2094" s="39">
        <v>11</v>
      </c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  <c r="CR2094" s="29"/>
      <c r="CS2094" s="29"/>
      <c r="CT2094" s="29"/>
      <c r="CU2094" s="29"/>
      <c r="CV2094" s="29"/>
      <c r="CW2094" s="29"/>
      <c r="CX2094" s="29"/>
    </row>
    <row r="2095" spans="1:102" s="162" customFormat="1" ht="50.1" customHeight="1">
      <c r="A2095" s="46" t="s">
        <v>5354</v>
      </c>
      <c r="B2095" s="31" t="s">
        <v>35</v>
      </c>
      <c r="C2095" s="47" t="s">
        <v>5350</v>
      </c>
      <c r="D2095" s="47" t="s">
        <v>5351</v>
      </c>
      <c r="E2095" s="47" t="s">
        <v>5352</v>
      </c>
      <c r="F2095" s="47" t="s">
        <v>5353</v>
      </c>
      <c r="G2095" s="31" t="s">
        <v>40</v>
      </c>
      <c r="H2095" s="31">
        <v>0</v>
      </c>
      <c r="I2095" s="33">
        <v>590000000</v>
      </c>
      <c r="J2095" s="33" t="s">
        <v>42</v>
      </c>
      <c r="K2095" s="33" t="s">
        <v>180</v>
      </c>
      <c r="L2095" s="33" t="s">
        <v>44</v>
      </c>
      <c r="M2095" s="74" t="s">
        <v>71</v>
      </c>
      <c r="N2095" s="74" t="s">
        <v>1008</v>
      </c>
      <c r="O2095" s="33" t="s">
        <v>113</v>
      </c>
      <c r="P2095" s="107" t="s">
        <v>682</v>
      </c>
      <c r="Q2095" s="107" t="s">
        <v>683</v>
      </c>
      <c r="R2095" s="142">
        <v>2</v>
      </c>
      <c r="S2095" s="64">
        <v>465</v>
      </c>
      <c r="T2095" s="49">
        <f>R2095*S2095</f>
        <v>930</v>
      </c>
      <c r="U2095" s="49">
        <f t="shared" si="110"/>
        <v>1041.6000000000001</v>
      </c>
      <c r="V2095" s="107"/>
      <c r="W2095" s="33">
        <v>2016</v>
      </c>
      <c r="X2095" s="31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</row>
    <row r="2096" spans="1:102" ht="50.1" customHeight="1">
      <c r="A2096" s="30" t="s">
        <v>5355</v>
      </c>
      <c r="B2096" s="31" t="s">
        <v>35</v>
      </c>
      <c r="C2096" s="32" t="s">
        <v>5350</v>
      </c>
      <c r="D2096" s="32" t="s">
        <v>5351</v>
      </c>
      <c r="E2096" s="32" t="s">
        <v>5352</v>
      </c>
      <c r="F2096" s="32" t="s">
        <v>5356</v>
      </c>
      <c r="G2096" s="33" t="s">
        <v>40</v>
      </c>
      <c r="H2096" s="34">
        <v>0</v>
      </c>
      <c r="I2096" s="33" t="s">
        <v>41</v>
      </c>
      <c r="J2096" s="33" t="s">
        <v>42</v>
      </c>
      <c r="K2096" s="33" t="s">
        <v>767</v>
      </c>
      <c r="L2096" s="33" t="s">
        <v>44</v>
      </c>
      <c r="M2096" s="33" t="s">
        <v>71</v>
      </c>
      <c r="N2096" s="33" t="s">
        <v>282</v>
      </c>
      <c r="O2096" s="33" t="s">
        <v>109</v>
      </c>
      <c r="P2096" s="33" t="s">
        <v>682</v>
      </c>
      <c r="Q2096" s="33" t="s">
        <v>683</v>
      </c>
      <c r="R2096" s="35">
        <v>3</v>
      </c>
      <c r="S2096" s="35">
        <v>1300</v>
      </c>
      <c r="T2096" s="36">
        <v>0</v>
      </c>
      <c r="U2096" s="37">
        <f t="shared" si="110"/>
        <v>0</v>
      </c>
      <c r="V2096" s="38" t="s">
        <v>50</v>
      </c>
      <c r="W2096" s="33">
        <v>2016</v>
      </c>
      <c r="X2096" s="39">
        <v>11</v>
      </c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</row>
    <row r="2097" spans="1:102" s="162" customFormat="1" ht="50.1" customHeight="1">
      <c r="A2097" s="46" t="s">
        <v>5357</v>
      </c>
      <c r="B2097" s="31" t="s">
        <v>35</v>
      </c>
      <c r="C2097" s="47" t="s">
        <v>5350</v>
      </c>
      <c r="D2097" s="47" t="s">
        <v>5351</v>
      </c>
      <c r="E2097" s="47" t="s">
        <v>5352</v>
      </c>
      <c r="F2097" s="47" t="s">
        <v>5356</v>
      </c>
      <c r="G2097" s="31" t="s">
        <v>40</v>
      </c>
      <c r="H2097" s="31">
        <v>0</v>
      </c>
      <c r="I2097" s="33">
        <v>590000000</v>
      </c>
      <c r="J2097" s="33" t="s">
        <v>42</v>
      </c>
      <c r="K2097" s="33" t="s">
        <v>180</v>
      </c>
      <c r="L2097" s="33" t="s">
        <v>44</v>
      </c>
      <c r="M2097" s="74" t="s">
        <v>71</v>
      </c>
      <c r="N2097" s="74" t="s">
        <v>1008</v>
      </c>
      <c r="O2097" s="33" t="s">
        <v>113</v>
      </c>
      <c r="P2097" s="107" t="s">
        <v>682</v>
      </c>
      <c r="Q2097" s="107" t="s">
        <v>683</v>
      </c>
      <c r="R2097" s="142">
        <v>3</v>
      </c>
      <c r="S2097" s="64">
        <v>1300</v>
      </c>
      <c r="T2097" s="49">
        <f>R2097*S2097</f>
        <v>3900</v>
      </c>
      <c r="U2097" s="49">
        <f t="shared" si="110"/>
        <v>4368</v>
      </c>
      <c r="V2097" s="107"/>
      <c r="W2097" s="33">
        <v>2016</v>
      </c>
      <c r="X2097" s="31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</row>
    <row r="2098" spans="1:102" ht="50.1" customHeight="1">
      <c r="A2098" s="30" t="s">
        <v>5358</v>
      </c>
      <c r="B2098" s="31" t="s">
        <v>35</v>
      </c>
      <c r="C2098" s="32" t="s">
        <v>5359</v>
      </c>
      <c r="D2098" s="32" t="s">
        <v>5351</v>
      </c>
      <c r="E2098" s="32" t="s">
        <v>5360</v>
      </c>
      <c r="F2098" s="32" t="s">
        <v>5361</v>
      </c>
      <c r="G2098" s="33" t="s">
        <v>40</v>
      </c>
      <c r="H2098" s="34">
        <v>0</v>
      </c>
      <c r="I2098" s="33" t="s">
        <v>41</v>
      </c>
      <c r="J2098" s="33" t="s">
        <v>42</v>
      </c>
      <c r="K2098" s="33" t="s">
        <v>222</v>
      </c>
      <c r="L2098" s="33" t="s">
        <v>44</v>
      </c>
      <c r="M2098" s="33" t="s">
        <v>86</v>
      </c>
      <c r="N2098" s="33" t="s">
        <v>343</v>
      </c>
      <c r="O2098" s="33" t="s">
        <v>58</v>
      </c>
      <c r="P2098" s="33" t="s">
        <v>985</v>
      </c>
      <c r="Q2098" s="33" t="s">
        <v>1214</v>
      </c>
      <c r="R2098" s="35">
        <v>5000</v>
      </c>
      <c r="S2098" s="35">
        <v>148</v>
      </c>
      <c r="T2098" s="36">
        <f>R2098*S2098</f>
        <v>740000</v>
      </c>
      <c r="U2098" s="37">
        <f t="shared" si="110"/>
        <v>828800.00000000012</v>
      </c>
      <c r="V2098" s="38" t="s">
        <v>50</v>
      </c>
      <c r="W2098" s="33">
        <v>2016</v>
      </c>
      <c r="X2098" s="39" t="s">
        <v>50</v>
      </c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</row>
    <row r="2099" spans="1:102" ht="50.1" customHeight="1">
      <c r="A2099" s="30" t="s">
        <v>5362</v>
      </c>
      <c r="B2099" s="31" t="s">
        <v>35</v>
      </c>
      <c r="C2099" s="32" t="s">
        <v>5363</v>
      </c>
      <c r="D2099" s="32" t="s">
        <v>5364</v>
      </c>
      <c r="E2099" s="32" t="s">
        <v>5365</v>
      </c>
      <c r="F2099" s="32" t="s">
        <v>3255</v>
      </c>
      <c r="G2099" s="33" t="s">
        <v>40</v>
      </c>
      <c r="H2099" s="34">
        <v>0</v>
      </c>
      <c r="I2099" s="33" t="s">
        <v>41</v>
      </c>
      <c r="J2099" s="33" t="s">
        <v>42</v>
      </c>
      <c r="K2099" s="33" t="s">
        <v>4022</v>
      </c>
      <c r="L2099" s="33" t="s">
        <v>85</v>
      </c>
      <c r="M2099" s="33" t="s">
        <v>86</v>
      </c>
      <c r="N2099" s="33" t="s">
        <v>87</v>
      </c>
      <c r="O2099" s="33" t="s">
        <v>88</v>
      </c>
      <c r="P2099" s="33" t="s">
        <v>48</v>
      </c>
      <c r="Q2099" s="33" t="s">
        <v>49</v>
      </c>
      <c r="R2099" s="35">
        <v>8</v>
      </c>
      <c r="S2099" s="35">
        <v>2500</v>
      </c>
      <c r="T2099" s="36">
        <f>R2099*S2099</f>
        <v>20000</v>
      </c>
      <c r="U2099" s="37">
        <f t="shared" si="110"/>
        <v>22400.000000000004</v>
      </c>
      <c r="V2099" s="38" t="s">
        <v>50</v>
      </c>
      <c r="W2099" s="33">
        <v>2016</v>
      </c>
      <c r="X2099" s="39" t="s">
        <v>50</v>
      </c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</row>
    <row r="2100" spans="1:102" ht="50.1" customHeight="1">
      <c r="A2100" s="30" t="s">
        <v>5366</v>
      </c>
      <c r="B2100" s="31" t="s">
        <v>35</v>
      </c>
      <c r="C2100" s="32" t="s">
        <v>5367</v>
      </c>
      <c r="D2100" s="32" t="s">
        <v>5364</v>
      </c>
      <c r="E2100" s="32" t="s">
        <v>5368</v>
      </c>
      <c r="F2100" s="32" t="s">
        <v>92</v>
      </c>
      <c r="G2100" s="33" t="s">
        <v>40</v>
      </c>
      <c r="H2100" s="34">
        <v>0</v>
      </c>
      <c r="I2100" s="33" t="s">
        <v>41</v>
      </c>
      <c r="J2100" s="33" t="s">
        <v>42</v>
      </c>
      <c r="K2100" s="33" t="s">
        <v>4022</v>
      </c>
      <c r="L2100" s="33" t="s">
        <v>85</v>
      </c>
      <c r="M2100" s="33" t="s">
        <v>86</v>
      </c>
      <c r="N2100" s="33" t="s">
        <v>87</v>
      </c>
      <c r="O2100" s="33" t="s">
        <v>88</v>
      </c>
      <c r="P2100" s="33" t="s">
        <v>48</v>
      </c>
      <c r="Q2100" s="33" t="s">
        <v>49</v>
      </c>
      <c r="R2100" s="35">
        <v>8</v>
      </c>
      <c r="S2100" s="35">
        <v>2000</v>
      </c>
      <c r="T2100" s="36">
        <f>R2100*S2100</f>
        <v>16000</v>
      </c>
      <c r="U2100" s="37">
        <f t="shared" si="110"/>
        <v>17920</v>
      </c>
      <c r="V2100" s="38" t="s">
        <v>50</v>
      </c>
      <c r="W2100" s="33">
        <v>2016</v>
      </c>
      <c r="X2100" s="39" t="s">
        <v>50</v>
      </c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</row>
    <row r="2101" spans="1:102" ht="50.1" customHeight="1">
      <c r="A2101" s="30" t="s">
        <v>5369</v>
      </c>
      <c r="B2101" s="31" t="s">
        <v>35</v>
      </c>
      <c r="C2101" s="32" t="s">
        <v>5370</v>
      </c>
      <c r="D2101" s="32" t="s">
        <v>5364</v>
      </c>
      <c r="E2101" s="32" t="s">
        <v>5371</v>
      </c>
      <c r="F2101" s="32" t="s">
        <v>3255</v>
      </c>
      <c r="G2101" s="33" t="s">
        <v>40</v>
      </c>
      <c r="H2101" s="34">
        <v>0</v>
      </c>
      <c r="I2101" s="33" t="s">
        <v>41</v>
      </c>
      <c r="J2101" s="33" t="s">
        <v>42</v>
      </c>
      <c r="K2101" s="33" t="s">
        <v>4022</v>
      </c>
      <c r="L2101" s="33" t="s">
        <v>85</v>
      </c>
      <c r="M2101" s="33" t="s">
        <v>86</v>
      </c>
      <c r="N2101" s="33" t="s">
        <v>87</v>
      </c>
      <c r="O2101" s="33" t="s">
        <v>88</v>
      </c>
      <c r="P2101" s="33" t="s">
        <v>48</v>
      </c>
      <c r="Q2101" s="33" t="s">
        <v>49</v>
      </c>
      <c r="R2101" s="35">
        <v>8</v>
      </c>
      <c r="S2101" s="35">
        <v>2500</v>
      </c>
      <c r="T2101" s="36">
        <f>R2101*S2101</f>
        <v>20000</v>
      </c>
      <c r="U2101" s="37">
        <f t="shared" si="110"/>
        <v>22400.000000000004</v>
      </c>
      <c r="V2101" s="38" t="s">
        <v>50</v>
      </c>
      <c r="W2101" s="33">
        <v>2016</v>
      </c>
      <c r="X2101" s="39" t="s">
        <v>50</v>
      </c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</row>
    <row r="2102" spans="1:102" ht="50.1" customHeight="1">
      <c r="A2102" s="30" t="s">
        <v>5372</v>
      </c>
      <c r="B2102" s="31" t="s">
        <v>35</v>
      </c>
      <c r="C2102" s="32" t="s">
        <v>5373</v>
      </c>
      <c r="D2102" s="32" t="s">
        <v>5364</v>
      </c>
      <c r="E2102" s="32" t="s">
        <v>5374</v>
      </c>
      <c r="F2102" s="32" t="s">
        <v>5375</v>
      </c>
      <c r="G2102" s="33" t="s">
        <v>40</v>
      </c>
      <c r="H2102" s="34">
        <v>0</v>
      </c>
      <c r="I2102" s="33" t="s">
        <v>41</v>
      </c>
      <c r="J2102" s="33" t="s">
        <v>42</v>
      </c>
      <c r="K2102" s="33" t="s">
        <v>70</v>
      </c>
      <c r="L2102" s="33" t="s">
        <v>300</v>
      </c>
      <c r="M2102" s="33" t="s">
        <v>71</v>
      </c>
      <c r="N2102" s="33" t="s">
        <v>301</v>
      </c>
      <c r="O2102" s="33" t="s">
        <v>73</v>
      </c>
      <c r="P2102" s="33" t="s">
        <v>48</v>
      </c>
      <c r="Q2102" s="33" t="s">
        <v>49</v>
      </c>
      <c r="R2102" s="35">
        <v>3</v>
      </c>
      <c r="S2102" s="35">
        <v>50</v>
      </c>
      <c r="T2102" s="36">
        <v>0</v>
      </c>
      <c r="U2102" s="37">
        <f t="shared" si="110"/>
        <v>0</v>
      </c>
      <c r="V2102" s="38" t="s">
        <v>50</v>
      </c>
      <c r="W2102" s="33">
        <v>2016</v>
      </c>
      <c r="X2102" s="39">
        <v>11</v>
      </c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</row>
    <row r="2103" spans="1:102" s="162" customFormat="1" ht="50.1" customHeight="1">
      <c r="A2103" s="46" t="s">
        <v>5376</v>
      </c>
      <c r="B2103" s="31" t="s">
        <v>35</v>
      </c>
      <c r="C2103" s="47" t="s">
        <v>5373</v>
      </c>
      <c r="D2103" s="47" t="s">
        <v>5364</v>
      </c>
      <c r="E2103" s="47" t="s">
        <v>5374</v>
      </c>
      <c r="F2103" s="47" t="s">
        <v>5375</v>
      </c>
      <c r="G2103" s="33" t="s">
        <v>40</v>
      </c>
      <c r="H2103" s="31">
        <v>0</v>
      </c>
      <c r="I2103" s="33" t="s">
        <v>41</v>
      </c>
      <c r="J2103" s="33" t="s">
        <v>42</v>
      </c>
      <c r="K2103" s="33" t="s">
        <v>180</v>
      </c>
      <c r="L2103" s="33" t="s">
        <v>300</v>
      </c>
      <c r="M2103" s="33" t="s">
        <v>71</v>
      </c>
      <c r="N2103" s="33" t="s">
        <v>301</v>
      </c>
      <c r="O2103" s="33" t="s">
        <v>113</v>
      </c>
      <c r="P2103" s="33" t="s">
        <v>48</v>
      </c>
      <c r="Q2103" s="33" t="s">
        <v>49</v>
      </c>
      <c r="R2103" s="68">
        <v>3</v>
      </c>
      <c r="S2103" s="59">
        <v>50</v>
      </c>
      <c r="T2103" s="49">
        <f>R2103*S2103</f>
        <v>150</v>
      </c>
      <c r="U2103" s="49">
        <f t="shared" si="110"/>
        <v>168.00000000000003</v>
      </c>
      <c r="V2103" s="170"/>
      <c r="W2103" s="33">
        <v>2016</v>
      </c>
      <c r="X2103" s="96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</row>
    <row r="2104" spans="1:102" ht="50.1" customHeight="1">
      <c r="A2104" s="30" t="s">
        <v>5377</v>
      </c>
      <c r="B2104" s="31" t="s">
        <v>35</v>
      </c>
      <c r="C2104" s="32" t="s">
        <v>5373</v>
      </c>
      <c r="D2104" s="32" t="s">
        <v>5364</v>
      </c>
      <c r="E2104" s="32" t="s">
        <v>5374</v>
      </c>
      <c r="F2104" s="32" t="s">
        <v>5378</v>
      </c>
      <c r="G2104" s="33" t="s">
        <v>40</v>
      </c>
      <c r="H2104" s="34">
        <v>0</v>
      </c>
      <c r="I2104" s="33" t="s">
        <v>41</v>
      </c>
      <c r="J2104" s="33" t="s">
        <v>42</v>
      </c>
      <c r="K2104" s="33" t="s">
        <v>70</v>
      </c>
      <c r="L2104" s="33" t="s">
        <v>300</v>
      </c>
      <c r="M2104" s="33" t="s">
        <v>71</v>
      </c>
      <c r="N2104" s="33" t="s">
        <v>301</v>
      </c>
      <c r="O2104" s="33" t="s">
        <v>73</v>
      </c>
      <c r="P2104" s="33" t="s">
        <v>48</v>
      </c>
      <c r="Q2104" s="33" t="s">
        <v>49</v>
      </c>
      <c r="R2104" s="35">
        <v>7</v>
      </c>
      <c r="S2104" s="35">
        <v>80</v>
      </c>
      <c r="T2104" s="36">
        <v>0</v>
      </c>
      <c r="U2104" s="37">
        <f t="shared" si="110"/>
        <v>0</v>
      </c>
      <c r="V2104" s="38" t="s">
        <v>50</v>
      </c>
      <c r="W2104" s="33">
        <v>2016</v>
      </c>
      <c r="X2104" s="39">
        <v>11</v>
      </c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</row>
    <row r="2105" spans="1:102" s="162" customFormat="1" ht="50.1" customHeight="1">
      <c r="A2105" s="46" t="s">
        <v>5379</v>
      </c>
      <c r="B2105" s="31" t="s">
        <v>35</v>
      </c>
      <c r="C2105" s="47" t="s">
        <v>5373</v>
      </c>
      <c r="D2105" s="47" t="s">
        <v>5364</v>
      </c>
      <c r="E2105" s="47" t="s">
        <v>5374</v>
      </c>
      <c r="F2105" s="47" t="s">
        <v>5378</v>
      </c>
      <c r="G2105" s="33" t="s">
        <v>40</v>
      </c>
      <c r="H2105" s="31">
        <v>0</v>
      </c>
      <c r="I2105" s="33" t="s">
        <v>41</v>
      </c>
      <c r="J2105" s="33" t="s">
        <v>42</v>
      </c>
      <c r="K2105" s="33" t="s">
        <v>180</v>
      </c>
      <c r="L2105" s="33" t="s">
        <v>300</v>
      </c>
      <c r="M2105" s="33" t="s">
        <v>71</v>
      </c>
      <c r="N2105" s="33" t="s">
        <v>301</v>
      </c>
      <c r="O2105" s="33" t="s">
        <v>113</v>
      </c>
      <c r="P2105" s="33" t="s">
        <v>48</v>
      </c>
      <c r="Q2105" s="33" t="s">
        <v>49</v>
      </c>
      <c r="R2105" s="68">
        <v>7</v>
      </c>
      <c r="S2105" s="59">
        <v>80</v>
      </c>
      <c r="T2105" s="49">
        <f>R2105*S2105</f>
        <v>560</v>
      </c>
      <c r="U2105" s="49">
        <f>T2105*1.12</f>
        <v>627.20000000000005</v>
      </c>
      <c r="V2105" s="170"/>
      <c r="W2105" s="33">
        <v>2016</v>
      </c>
      <c r="X2105" s="96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</row>
    <row r="2106" spans="1:102" ht="50.1" customHeight="1">
      <c r="A2106" s="30" t="s">
        <v>5380</v>
      </c>
      <c r="B2106" s="31" t="s">
        <v>35</v>
      </c>
      <c r="C2106" s="32" t="s">
        <v>5373</v>
      </c>
      <c r="D2106" s="32" t="s">
        <v>5364</v>
      </c>
      <c r="E2106" s="32" t="s">
        <v>5374</v>
      </c>
      <c r="F2106" s="32" t="s">
        <v>5381</v>
      </c>
      <c r="G2106" s="33" t="s">
        <v>40</v>
      </c>
      <c r="H2106" s="34">
        <v>0</v>
      </c>
      <c r="I2106" s="33" t="s">
        <v>41</v>
      </c>
      <c r="J2106" s="33" t="s">
        <v>42</v>
      </c>
      <c r="K2106" s="33" t="s">
        <v>70</v>
      </c>
      <c r="L2106" s="33" t="s">
        <v>300</v>
      </c>
      <c r="M2106" s="33" t="s">
        <v>71</v>
      </c>
      <c r="N2106" s="33" t="s">
        <v>301</v>
      </c>
      <c r="O2106" s="33" t="s">
        <v>73</v>
      </c>
      <c r="P2106" s="33" t="s">
        <v>48</v>
      </c>
      <c r="Q2106" s="33" t="s">
        <v>49</v>
      </c>
      <c r="R2106" s="35">
        <v>9</v>
      </c>
      <c r="S2106" s="35">
        <v>30</v>
      </c>
      <c r="T2106" s="36">
        <v>0</v>
      </c>
      <c r="U2106" s="37">
        <f t="shared" si="110"/>
        <v>0</v>
      </c>
      <c r="V2106" s="38" t="s">
        <v>50</v>
      </c>
      <c r="W2106" s="33">
        <v>2016</v>
      </c>
      <c r="X2106" s="39">
        <v>11</v>
      </c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</row>
    <row r="2107" spans="1:102" s="162" customFormat="1" ht="50.1" customHeight="1">
      <c r="A2107" s="46" t="s">
        <v>5382</v>
      </c>
      <c r="B2107" s="31" t="s">
        <v>35</v>
      </c>
      <c r="C2107" s="47" t="s">
        <v>5373</v>
      </c>
      <c r="D2107" s="47" t="s">
        <v>5364</v>
      </c>
      <c r="E2107" s="47" t="s">
        <v>5374</v>
      </c>
      <c r="F2107" s="47" t="s">
        <v>5381</v>
      </c>
      <c r="G2107" s="33" t="s">
        <v>40</v>
      </c>
      <c r="H2107" s="31">
        <v>0</v>
      </c>
      <c r="I2107" s="33" t="s">
        <v>41</v>
      </c>
      <c r="J2107" s="33" t="s">
        <v>42</v>
      </c>
      <c r="K2107" s="33" t="s">
        <v>180</v>
      </c>
      <c r="L2107" s="33" t="s">
        <v>300</v>
      </c>
      <c r="M2107" s="33" t="s">
        <v>71</v>
      </c>
      <c r="N2107" s="33" t="s">
        <v>301</v>
      </c>
      <c r="O2107" s="33" t="s">
        <v>113</v>
      </c>
      <c r="P2107" s="33" t="s">
        <v>48</v>
      </c>
      <c r="Q2107" s="33" t="s">
        <v>49</v>
      </c>
      <c r="R2107" s="68">
        <v>9</v>
      </c>
      <c r="S2107" s="59">
        <v>30</v>
      </c>
      <c r="T2107" s="49">
        <f>R2107*S2107</f>
        <v>270</v>
      </c>
      <c r="U2107" s="49">
        <f>T2107*1.12</f>
        <v>302.40000000000003</v>
      </c>
      <c r="V2107" s="170"/>
      <c r="W2107" s="33">
        <v>2016</v>
      </c>
      <c r="X2107" s="96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</row>
    <row r="2108" spans="1:102" ht="50.1" customHeight="1">
      <c r="A2108" s="30" t="s">
        <v>5383</v>
      </c>
      <c r="B2108" s="31" t="s">
        <v>35</v>
      </c>
      <c r="C2108" s="32" t="s">
        <v>5384</v>
      </c>
      <c r="D2108" s="32" t="s">
        <v>5385</v>
      </c>
      <c r="E2108" s="32" t="s">
        <v>5386</v>
      </c>
      <c r="F2108" s="32" t="s">
        <v>5387</v>
      </c>
      <c r="G2108" s="33" t="s">
        <v>101</v>
      </c>
      <c r="H2108" s="34">
        <v>10</v>
      </c>
      <c r="I2108" s="33" t="s">
        <v>41</v>
      </c>
      <c r="J2108" s="33" t="s">
        <v>42</v>
      </c>
      <c r="K2108" s="33" t="s">
        <v>198</v>
      </c>
      <c r="L2108" s="33" t="s">
        <v>44</v>
      </c>
      <c r="M2108" s="33" t="s">
        <v>86</v>
      </c>
      <c r="N2108" s="33" t="s">
        <v>199</v>
      </c>
      <c r="O2108" s="33" t="s">
        <v>200</v>
      </c>
      <c r="P2108" s="33" t="s">
        <v>48</v>
      </c>
      <c r="Q2108" s="33" t="s">
        <v>49</v>
      </c>
      <c r="R2108" s="35">
        <v>10000</v>
      </c>
      <c r="S2108" s="35">
        <v>1.3</v>
      </c>
      <c r="T2108" s="36">
        <v>0</v>
      </c>
      <c r="U2108" s="37">
        <f t="shared" si="110"/>
        <v>0</v>
      </c>
      <c r="V2108" s="38" t="s">
        <v>50</v>
      </c>
      <c r="W2108" s="33">
        <v>2016</v>
      </c>
      <c r="X2108" s="39">
        <v>11</v>
      </c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</row>
    <row r="2109" spans="1:102" s="162" customFormat="1" ht="50.1" customHeight="1">
      <c r="A2109" s="46" t="s">
        <v>5388</v>
      </c>
      <c r="B2109" s="31" t="s">
        <v>35</v>
      </c>
      <c r="C2109" s="47" t="s">
        <v>5384</v>
      </c>
      <c r="D2109" s="47" t="s">
        <v>5385</v>
      </c>
      <c r="E2109" s="47" t="s">
        <v>5386</v>
      </c>
      <c r="F2109" s="47" t="s">
        <v>5387</v>
      </c>
      <c r="G2109" s="31" t="s">
        <v>101</v>
      </c>
      <c r="H2109" s="31">
        <v>10</v>
      </c>
      <c r="I2109" s="33">
        <v>590000000</v>
      </c>
      <c r="J2109" s="33" t="s">
        <v>42</v>
      </c>
      <c r="K2109" s="31" t="s">
        <v>202</v>
      </c>
      <c r="L2109" s="33" t="s">
        <v>44</v>
      </c>
      <c r="M2109" s="31" t="s">
        <v>86</v>
      </c>
      <c r="N2109" s="31" t="s">
        <v>46</v>
      </c>
      <c r="O2109" s="60" t="s">
        <v>164</v>
      </c>
      <c r="P2109" s="33" t="s">
        <v>48</v>
      </c>
      <c r="Q2109" s="31" t="s">
        <v>49</v>
      </c>
      <c r="R2109" s="48">
        <v>10000</v>
      </c>
      <c r="S2109" s="48">
        <v>1.3</v>
      </c>
      <c r="T2109" s="49">
        <f>R2109*S2109</f>
        <v>13000</v>
      </c>
      <c r="U2109" s="49">
        <f>T2109*1.12</f>
        <v>14560.000000000002</v>
      </c>
      <c r="V2109" s="70"/>
      <c r="W2109" s="33">
        <v>2016</v>
      </c>
      <c r="X2109" s="31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</row>
    <row r="2110" spans="1:102" ht="50.1" customHeight="1">
      <c r="A2110" s="30" t="s">
        <v>5389</v>
      </c>
      <c r="B2110" s="31" t="s">
        <v>35</v>
      </c>
      <c r="C2110" s="32" t="s">
        <v>5384</v>
      </c>
      <c r="D2110" s="32" t="s">
        <v>5385</v>
      </c>
      <c r="E2110" s="32" t="s">
        <v>5386</v>
      </c>
      <c r="F2110" s="32" t="s">
        <v>5390</v>
      </c>
      <c r="G2110" s="33" t="s">
        <v>101</v>
      </c>
      <c r="H2110" s="34">
        <v>10</v>
      </c>
      <c r="I2110" s="33" t="s">
        <v>41</v>
      </c>
      <c r="J2110" s="33" t="s">
        <v>42</v>
      </c>
      <c r="K2110" s="33" t="s">
        <v>198</v>
      </c>
      <c r="L2110" s="33" t="s">
        <v>44</v>
      </c>
      <c r="M2110" s="33" t="s">
        <v>86</v>
      </c>
      <c r="N2110" s="33" t="s">
        <v>199</v>
      </c>
      <c r="O2110" s="33" t="s">
        <v>200</v>
      </c>
      <c r="P2110" s="33" t="s">
        <v>48</v>
      </c>
      <c r="Q2110" s="33" t="s">
        <v>49</v>
      </c>
      <c r="R2110" s="35">
        <v>12000</v>
      </c>
      <c r="S2110" s="35">
        <v>1.24</v>
      </c>
      <c r="T2110" s="36">
        <v>0</v>
      </c>
      <c r="U2110" s="37">
        <f t="shared" si="110"/>
        <v>0</v>
      </c>
      <c r="V2110" s="38" t="s">
        <v>50</v>
      </c>
      <c r="W2110" s="33">
        <v>2016</v>
      </c>
      <c r="X2110" s="39">
        <v>11</v>
      </c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</row>
    <row r="2111" spans="1:102" s="162" customFormat="1" ht="50.1" customHeight="1">
      <c r="A2111" s="46" t="s">
        <v>5391</v>
      </c>
      <c r="B2111" s="31" t="s">
        <v>35</v>
      </c>
      <c r="C2111" s="47" t="s">
        <v>5384</v>
      </c>
      <c r="D2111" s="47" t="s">
        <v>5385</v>
      </c>
      <c r="E2111" s="47" t="s">
        <v>5386</v>
      </c>
      <c r="F2111" s="47" t="s">
        <v>5390</v>
      </c>
      <c r="G2111" s="31" t="s">
        <v>101</v>
      </c>
      <c r="H2111" s="31">
        <v>10</v>
      </c>
      <c r="I2111" s="33">
        <v>590000000</v>
      </c>
      <c r="J2111" s="33" t="s">
        <v>42</v>
      </c>
      <c r="K2111" s="31" t="s">
        <v>202</v>
      </c>
      <c r="L2111" s="33" t="s">
        <v>44</v>
      </c>
      <c r="M2111" s="31" t="s">
        <v>86</v>
      </c>
      <c r="N2111" s="31" t="s">
        <v>46</v>
      </c>
      <c r="O2111" s="60" t="s">
        <v>164</v>
      </c>
      <c r="P2111" s="33" t="s">
        <v>48</v>
      </c>
      <c r="Q2111" s="31" t="s">
        <v>49</v>
      </c>
      <c r="R2111" s="48">
        <v>12000</v>
      </c>
      <c r="S2111" s="48">
        <v>1.24</v>
      </c>
      <c r="T2111" s="49">
        <f>R2111*S2111</f>
        <v>14880</v>
      </c>
      <c r="U2111" s="49">
        <f>T2111*1.12</f>
        <v>16665.600000000002</v>
      </c>
      <c r="V2111" s="70"/>
      <c r="W2111" s="33">
        <v>2016</v>
      </c>
      <c r="X2111" s="31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</row>
    <row r="2112" spans="1:102" ht="50.1" customHeight="1">
      <c r="A2112" s="30" t="s">
        <v>5392</v>
      </c>
      <c r="B2112" s="31" t="s">
        <v>35</v>
      </c>
      <c r="C2112" s="32" t="s">
        <v>5384</v>
      </c>
      <c r="D2112" s="32" t="s">
        <v>5385</v>
      </c>
      <c r="E2112" s="32" t="s">
        <v>5386</v>
      </c>
      <c r="F2112" s="32" t="s">
        <v>5385</v>
      </c>
      <c r="G2112" s="33" t="s">
        <v>101</v>
      </c>
      <c r="H2112" s="34">
        <v>10</v>
      </c>
      <c r="I2112" s="33" t="s">
        <v>41</v>
      </c>
      <c r="J2112" s="33" t="s">
        <v>42</v>
      </c>
      <c r="K2112" s="33" t="s">
        <v>198</v>
      </c>
      <c r="L2112" s="33" t="s">
        <v>44</v>
      </c>
      <c r="M2112" s="33" t="s">
        <v>86</v>
      </c>
      <c r="N2112" s="33" t="s">
        <v>199</v>
      </c>
      <c r="O2112" s="33" t="s">
        <v>200</v>
      </c>
      <c r="P2112" s="33" t="s">
        <v>48</v>
      </c>
      <c r="Q2112" s="33" t="s">
        <v>49</v>
      </c>
      <c r="R2112" s="35">
        <v>1200</v>
      </c>
      <c r="S2112" s="35">
        <v>2</v>
      </c>
      <c r="T2112" s="36">
        <v>0</v>
      </c>
      <c r="U2112" s="37">
        <f t="shared" si="110"/>
        <v>0</v>
      </c>
      <c r="V2112" s="38" t="s">
        <v>50</v>
      </c>
      <c r="W2112" s="33">
        <v>2016</v>
      </c>
      <c r="X2112" s="39">
        <v>11</v>
      </c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</row>
    <row r="2113" spans="1:102" s="162" customFormat="1" ht="50.1" customHeight="1">
      <c r="A2113" s="46" t="s">
        <v>5393</v>
      </c>
      <c r="B2113" s="31" t="s">
        <v>35</v>
      </c>
      <c r="C2113" s="47" t="s">
        <v>5384</v>
      </c>
      <c r="D2113" s="47" t="s">
        <v>5385</v>
      </c>
      <c r="E2113" s="47" t="s">
        <v>5386</v>
      </c>
      <c r="F2113" s="47" t="s">
        <v>5394</v>
      </c>
      <c r="G2113" s="31" t="s">
        <v>101</v>
      </c>
      <c r="H2113" s="31">
        <v>10</v>
      </c>
      <c r="I2113" s="33">
        <v>590000000</v>
      </c>
      <c r="J2113" s="33" t="s">
        <v>42</v>
      </c>
      <c r="K2113" s="31" t="s">
        <v>202</v>
      </c>
      <c r="L2113" s="33" t="s">
        <v>44</v>
      </c>
      <c r="M2113" s="31" t="s">
        <v>86</v>
      </c>
      <c r="N2113" s="31" t="s">
        <v>46</v>
      </c>
      <c r="O2113" s="60" t="s">
        <v>164</v>
      </c>
      <c r="P2113" s="33" t="s">
        <v>48</v>
      </c>
      <c r="Q2113" s="31" t="s">
        <v>49</v>
      </c>
      <c r="R2113" s="48">
        <v>1200</v>
      </c>
      <c r="S2113" s="48">
        <v>2</v>
      </c>
      <c r="T2113" s="49">
        <f>R2113*S2113</f>
        <v>2400</v>
      </c>
      <c r="U2113" s="49">
        <f>T2113*1.12</f>
        <v>2688.0000000000005</v>
      </c>
      <c r="V2113" s="70"/>
      <c r="W2113" s="33">
        <v>2016</v>
      </c>
      <c r="X2113" s="31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</row>
    <row r="2114" spans="1:102" ht="50.1" customHeight="1">
      <c r="A2114" s="30" t="s">
        <v>5395</v>
      </c>
      <c r="B2114" s="31" t="s">
        <v>35</v>
      </c>
      <c r="C2114" s="32" t="s">
        <v>5384</v>
      </c>
      <c r="D2114" s="32" t="s">
        <v>5385</v>
      </c>
      <c r="E2114" s="32" t="s">
        <v>5386</v>
      </c>
      <c r="F2114" s="32" t="s">
        <v>5396</v>
      </c>
      <c r="G2114" s="33" t="s">
        <v>101</v>
      </c>
      <c r="H2114" s="34">
        <v>10</v>
      </c>
      <c r="I2114" s="33" t="s">
        <v>41</v>
      </c>
      <c r="J2114" s="33" t="s">
        <v>42</v>
      </c>
      <c r="K2114" s="33" t="s">
        <v>198</v>
      </c>
      <c r="L2114" s="33" t="s">
        <v>44</v>
      </c>
      <c r="M2114" s="33" t="s">
        <v>86</v>
      </c>
      <c r="N2114" s="33" t="s">
        <v>199</v>
      </c>
      <c r="O2114" s="33" t="s">
        <v>200</v>
      </c>
      <c r="P2114" s="33" t="s">
        <v>48</v>
      </c>
      <c r="Q2114" s="33" t="s">
        <v>49</v>
      </c>
      <c r="R2114" s="35">
        <v>24400</v>
      </c>
      <c r="S2114" s="35">
        <v>2.7</v>
      </c>
      <c r="T2114" s="36">
        <v>0</v>
      </c>
      <c r="U2114" s="37">
        <f t="shared" si="110"/>
        <v>0</v>
      </c>
      <c r="V2114" s="38" t="s">
        <v>50</v>
      </c>
      <c r="W2114" s="33">
        <v>2016</v>
      </c>
      <c r="X2114" s="39">
        <v>11</v>
      </c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  <c r="CR2114" s="29"/>
      <c r="CS2114" s="29"/>
      <c r="CT2114" s="29"/>
      <c r="CU2114" s="29"/>
      <c r="CV2114" s="29"/>
      <c r="CW2114" s="29"/>
      <c r="CX2114" s="29"/>
    </row>
    <row r="2115" spans="1:102" s="162" customFormat="1" ht="50.1" customHeight="1">
      <c r="A2115" s="46" t="s">
        <v>5397</v>
      </c>
      <c r="B2115" s="31" t="s">
        <v>35</v>
      </c>
      <c r="C2115" s="47" t="s">
        <v>5384</v>
      </c>
      <c r="D2115" s="47" t="s">
        <v>5385</v>
      </c>
      <c r="E2115" s="47" t="s">
        <v>5386</v>
      </c>
      <c r="F2115" s="47" t="s">
        <v>5396</v>
      </c>
      <c r="G2115" s="31" t="s">
        <v>101</v>
      </c>
      <c r="H2115" s="31">
        <v>10</v>
      </c>
      <c r="I2115" s="33">
        <v>590000000</v>
      </c>
      <c r="J2115" s="33" t="s">
        <v>42</v>
      </c>
      <c r="K2115" s="31" t="s">
        <v>202</v>
      </c>
      <c r="L2115" s="33" t="s">
        <v>44</v>
      </c>
      <c r="M2115" s="31" t="s">
        <v>86</v>
      </c>
      <c r="N2115" s="31" t="s">
        <v>46</v>
      </c>
      <c r="O2115" s="60" t="s">
        <v>164</v>
      </c>
      <c r="P2115" s="33" t="s">
        <v>48</v>
      </c>
      <c r="Q2115" s="31" t="s">
        <v>49</v>
      </c>
      <c r="R2115" s="48">
        <v>24400</v>
      </c>
      <c r="S2115" s="48">
        <v>2.7</v>
      </c>
      <c r="T2115" s="49">
        <f>R2115*S2115</f>
        <v>65880</v>
      </c>
      <c r="U2115" s="49">
        <f>T2115*1.12</f>
        <v>73785.600000000006</v>
      </c>
      <c r="V2115" s="70"/>
      <c r="W2115" s="33">
        <v>2016</v>
      </c>
      <c r="X2115" s="31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</row>
    <row r="2116" spans="1:102" ht="50.1" customHeight="1">
      <c r="A2116" s="30" t="s">
        <v>5398</v>
      </c>
      <c r="B2116" s="31" t="s">
        <v>35</v>
      </c>
      <c r="C2116" s="32" t="s">
        <v>5399</v>
      </c>
      <c r="D2116" s="32" t="s">
        <v>5400</v>
      </c>
      <c r="E2116" s="32" t="s">
        <v>5401</v>
      </c>
      <c r="F2116" s="32" t="s">
        <v>5402</v>
      </c>
      <c r="G2116" s="33" t="s">
        <v>119</v>
      </c>
      <c r="H2116" s="34">
        <v>10</v>
      </c>
      <c r="I2116" s="33" t="s">
        <v>41</v>
      </c>
      <c r="J2116" s="33" t="s">
        <v>42</v>
      </c>
      <c r="K2116" s="33" t="s">
        <v>222</v>
      </c>
      <c r="L2116" s="33" t="s">
        <v>44</v>
      </c>
      <c r="M2116" s="33" t="s">
        <v>86</v>
      </c>
      <c r="N2116" s="33" t="s">
        <v>223</v>
      </c>
      <c r="O2116" s="33" t="s">
        <v>58</v>
      </c>
      <c r="P2116" s="33" t="s">
        <v>308</v>
      </c>
      <c r="Q2116" s="33" t="s">
        <v>309</v>
      </c>
      <c r="R2116" s="35">
        <v>34</v>
      </c>
      <c r="S2116" s="35">
        <v>2407.5</v>
      </c>
      <c r="T2116" s="36">
        <v>0</v>
      </c>
      <c r="U2116" s="37">
        <f t="shared" si="110"/>
        <v>0</v>
      </c>
      <c r="V2116" s="38" t="s">
        <v>50</v>
      </c>
      <c r="W2116" s="33">
        <v>2016</v>
      </c>
      <c r="X2116" s="39">
        <v>11</v>
      </c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</row>
    <row r="2117" spans="1:102" s="162" customFormat="1" ht="50.1" customHeight="1">
      <c r="A2117" s="46" t="s">
        <v>5403</v>
      </c>
      <c r="B2117" s="31" t="s">
        <v>35</v>
      </c>
      <c r="C2117" s="47" t="s">
        <v>5399</v>
      </c>
      <c r="D2117" s="47" t="s">
        <v>5400</v>
      </c>
      <c r="E2117" s="47" t="s">
        <v>5401</v>
      </c>
      <c r="F2117" s="47" t="s">
        <v>5402</v>
      </c>
      <c r="G2117" s="31" t="s">
        <v>119</v>
      </c>
      <c r="H2117" s="31">
        <v>10</v>
      </c>
      <c r="I2117" s="33">
        <v>590000000</v>
      </c>
      <c r="J2117" s="33" t="s">
        <v>42</v>
      </c>
      <c r="K2117" s="31" t="s">
        <v>1288</v>
      </c>
      <c r="L2117" s="33" t="s">
        <v>44</v>
      </c>
      <c r="M2117" s="31" t="s">
        <v>86</v>
      </c>
      <c r="N2117" s="31" t="s">
        <v>416</v>
      </c>
      <c r="O2117" s="73" t="s">
        <v>481</v>
      </c>
      <c r="P2117" s="33">
        <v>715</v>
      </c>
      <c r="Q2117" s="31" t="s">
        <v>309</v>
      </c>
      <c r="R2117" s="48">
        <v>34</v>
      </c>
      <c r="S2117" s="48">
        <v>2407.5</v>
      </c>
      <c r="T2117" s="49">
        <f>R2117*S2117</f>
        <v>81855</v>
      </c>
      <c r="U2117" s="49">
        <f>T2117*1.12</f>
        <v>91677.6</v>
      </c>
      <c r="V2117" s="57"/>
      <c r="W2117" s="33">
        <v>2016</v>
      </c>
      <c r="X2117" s="31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</row>
    <row r="2118" spans="1:102" ht="50.1" customHeight="1">
      <c r="A2118" s="30" t="s">
        <v>5404</v>
      </c>
      <c r="B2118" s="31" t="s">
        <v>35</v>
      </c>
      <c r="C2118" s="32" t="s">
        <v>5405</v>
      </c>
      <c r="D2118" s="32" t="s">
        <v>5406</v>
      </c>
      <c r="E2118" s="32" t="s">
        <v>5407</v>
      </c>
      <c r="F2118" s="32" t="s">
        <v>5408</v>
      </c>
      <c r="G2118" s="33" t="s">
        <v>101</v>
      </c>
      <c r="H2118" s="34">
        <v>0</v>
      </c>
      <c r="I2118" s="33" t="s">
        <v>41</v>
      </c>
      <c r="J2118" s="33" t="s">
        <v>42</v>
      </c>
      <c r="K2118" s="33" t="s">
        <v>70</v>
      </c>
      <c r="L2118" s="33" t="s">
        <v>300</v>
      </c>
      <c r="M2118" s="33" t="s">
        <v>71</v>
      </c>
      <c r="N2118" s="33" t="s">
        <v>423</v>
      </c>
      <c r="O2118" s="33" t="s">
        <v>73</v>
      </c>
      <c r="P2118" s="33" t="s">
        <v>48</v>
      </c>
      <c r="Q2118" s="33" t="s">
        <v>49</v>
      </c>
      <c r="R2118" s="35">
        <v>16</v>
      </c>
      <c r="S2118" s="35">
        <v>118200</v>
      </c>
      <c r="T2118" s="36">
        <v>0</v>
      </c>
      <c r="U2118" s="37">
        <f t="shared" si="110"/>
        <v>0</v>
      </c>
      <c r="V2118" s="38" t="s">
        <v>50</v>
      </c>
      <c r="W2118" s="33">
        <v>2016</v>
      </c>
      <c r="X2118" s="39">
        <v>11</v>
      </c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  <c r="CR2118" s="29"/>
      <c r="CS2118" s="29"/>
      <c r="CT2118" s="29"/>
      <c r="CU2118" s="29"/>
      <c r="CV2118" s="29"/>
      <c r="CW2118" s="29"/>
      <c r="CX2118" s="29"/>
    </row>
    <row r="2119" spans="1:102" s="45" customFormat="1" ht="50.1" customHeight="1">
      <c r="A2119" s="76" t="s">
        <v>5409</v>
      </c>
      <c r="B2119" s="31" t="s">
        <v>35</v>
      </c>
      <c r="C2119" s="47" t="s">
        <v>5405</v>
      </c>
      <c r="D2119" s="47" t="s">
        <v>5406</v>
      </c>
      <c r="E2119" s="47" t="s">
        <v>5407</v>
      </c>
      <c r="F2119" s="47" t="s">
        <v>5408</v>
      </c>
      <c r="G2119" s="33" t="s">
        <v>101</v>
      </c>
      <c r="H2119" s="31">
        <v>0</v>
      </c>
      <c r="I2119" s="33">
        <v>590000000</v>
      </c>
      <c r="J2119" s="33" t="s">
        <v>42</v>
      </c>
      <c r="K2119" s="33" t="s">
        <v>180</v>
      </c>
      <c r="L2119" s="33" t="s">
        <v>300</v>
      </c>
      <c r="M2119" s="33" t="s">
        <v>71</v>
      </c>
      <c r="N2119" s="33" t="s">
        <v>423</v>
      </c>
      <c r="O2119" s="33" t="s">
        <v>113</v>
      </c>
      <c r="P2119" s="33">
        <v>796</v>
      </c>
      <c r="Q2119" s="33" t="s">
        <v>49</v>
      </c>
      <c r="R2119" s="64">
        <v>16</v>
      </c>
      <c r="S2119" s="64">
        <v>118200</v>
      </c>
      <c r="T2119" s="64">
        <v>0</v>
      </c>
      <c r="U2119" s="64">
        <f>T2119*1.12</f>
        <v>0</v>
      </c>
      <c r="V2119" s="170"/>
      <c r="W2119" s="33">
        <v>2016</v>
      </c>
      <c r="X2119" s="31" t="s">
        <v>5410</v>
      </c>
      <c r="Y2119" s="42"/>
      <c r="Z2119" s="41"/>
      <c r="AA2119" s="43"/>
      <c r="AB2119" s="43"/>
      <c r="AC2119" s="43"/>
      <c r="AD2119" s="43"/>
      <c r="AE2119" s="43"/>
      <c r="AF2119" s="43"/>
      <c r="AG2119" s="43"/>
      <c r="AH2119" s="43"/>
      <c r="AI2119" s="43"/>
      <c r="AJ2119" s="43"/>
      <c r="AK2119" s="43"/>
      <c r="AL2119" s="43"/>
      <c r="AM2119" s="43"/>
      <c r="AN2119" s="44"/>
      <c r="AO2119" s="44"/>
      <c r="AP2119" s="44"/>
      <c r="AQ2119" s="44"/>
      <c r="AR2119" s="44"/>
      <c r="AS2119" s="44"/>
      <c r="AT2119" s="44"/>
      <c r="AU2119" s="44"/>
      <c r="AV2119" s="44"/>
      <c r="AW2119" s="44"/>
      <c r="AX2119" s="44"/>
      <c r="AY2119" s="44"/>
      <c r="AZ2119" s="44"/>
      <c r="BA2119" s="44"/>
      <c r="BB2119" s="44"/>
      <c r="BC2119" s="44"/>
      <c r="BD2119" s="44"/>
      <c r="BE2119" s="44"/>
      <c r="BF2119" s="44"/>
      <c r="BG2119" s="44"/>
      <c r="BH2119" s="44"/>
      <c r="BI2119" s="44"/>
      <c r="BJ2119" s="44"/>
      <c r="BK2119" s="44"/>
      <c r="BL2119" s="44"/>
    </row>
    <row r="2120" spans="1:102" s="45" customFormat="1" ht="50.1" customHeight="1">
      <c r="A2120" s="76" t="s">
        <v>5411</v>
      </c>
      <c r="B2120" s="60" t="s">
        <v>35</v>
      </c>
      <c r="C2120" s="47" t="s">
        <v>5405</v>
      </c>
      <c r="D2120" s="47" t="s">
        <v>5406</v>
      </c>
      <c r="E2120" s="47" t="s">
        <v>5407</v>
      </c>
      <c r="F2120" s="47" t="s">
        <v>5412</v>
      </c>
      <c r="G2120" s="31" t="s">
        <v>40</v>
      </c>
      <c r="H2120" s="261">
        <v>0</v>
      </c>
      <c r="I2120" s="262">
        <v>590000000</v>
      </c>
      <c r="J2120" s="74" t="s">
        <v>392</v>
      </c>
      <c r="K2120" s="31" t="s">
        <v>5413</v>
      </c>
      <c r="L2120" s="31" t="s">
        <v>394</v>
      </c>
      <c r="M2120" s="31" t="s">
        <v>71</v>
      </c>
      <c r="N2120" s="31" t="s">
        <v>395</v>
      </c>
      <c r="O2120" s="31" t="s">
        <v>5414</v>
      </c>
      <c r="P2120" s="33">
        <v>796</v>
      </c>
      <c r="Q2120" s="33" t="s">
        <v>49</v>
      </c>
      <c r="R2120" s="349">
        <v>7</v>
      </c>
      <c r="S2120" s="349">
        <v>65026</v>
      </c>
      <c r="T2120" s="64">
        <f>R2120*S2120</f>
        <v>455182</v>
      </c>
      <c r="U2120" s="64">
        <f>T2120*1.12</f>
        <v>509803.84</v>
      </c>
      <c r="V2120" s="31"/>
      <c r="W2120" s="74">
        <v>2016</v>
      </c>
      <c r="X2120" s="134"/>
      <c r="Y2120" s="42"/>
      <c r="Z2120" s="41"/>
      <c r="AA2120" s="43"/>
      <c r="AB2120" s="43"/>
      <c r="AC2120" s="43"/>
      <c r="AD2120" s="43"/>
      <c r="AE2120" s="43"/>
      <c r="AF2120" s="43"/>
      <c r="AG2120" s="43"/>
      <c r="AH2120" s="43"/>
      <c r="AI2120" s="43"/>
      <c r="AJ2120" s="43"/>
      <c r="AK2120" s="43"/>
      <c r="AL2120" s="43"/>
      <c r="AM2120" s="43"/>
      <c r="AN2120" s="44"/>
      <c r="AO2120" s="44"/>
      <c r="AP2120" s="44"/>
      <c r="AQ2120" s="44"/>
      <c r="AR2120" s="44"/>
      <c r="AS2120" s="44"/>
      <c r="AT2120" s="44"/>
      <c r="AU2120" s="44"/>
      <c r="AV2120" s="44"/>
      <c r="AW2120" s="44"/>
      <c r="AX2120" s="44"/>
      <c r="AY2120" s="44"/>
      <c r="AZ2120" s="44"/>
      <c r="BA2120" s="44"/>
      <c r="BB2120" s="44"/>
      <c r="BC2120" s="44"/>
      <c r="BD2120" s="44"/>
      <c r="BE2120" s="44"/>
      <c r="BF2120" s="44"/>
      <c r="BG2120" s="44"/>
      <c r="BH2120" s="44"/>
      <c r="BI2120" s="44"/>
      <c r="BJ2120" s="44"/>
      <c r="BK2120" s="44"/>
      <c r="BL2120" s="44"/>
    </row>
    <row r="2121" spans="1:102" ht="50.1" customHeight="1">
      <c r="A2121" s="30" t="s">
        <v>5415</v>
      </c>
      <c r="B2121" s="31" t="s">
        <v>35</v>
      </c>
      <c r="C2121" s="32" t="s">
        <v>5405</v>
      </c>
      <c r="D2121" s="32" t="s">
        <v>5406</v>
      </c>
      <c r="E2121" s="32" t="s">
        <v>5407</v>
      </c>
      <c r="F2121" s="32" t="s">
        <v>5416</v>
      </c>
      <c r="G2121" s="33" t="s">
        <v>101</v>
      </c>
      <c r="H2121" s="34">
        <v>0</v>
      </c>
      <c r="I2121" s="33" t="s">
        <v>41</v>
      </c>
      <c r="J2121" s="33" t="s">
        <v>42</v>
      </c>
      <c r="K2121" s="33" t="s">
        <v>70</v>
      </c>
      <c r="L2121" s="33" t="s">
        <v>300</v>
      </c>
      <c r="M2121" s="33" t="s">
        <v>71</v>
      </c>
      <c r="N2121" s="33" t="s">
        <v>423</v>
      </c>
      <c r="O2121" s="33" t="s">
        <v>73</v>
      </c>
      <c r="P2121" s="33" t="s">
        <v>48</v>
      </c>
      <c r="Q2121" s="33" t="s">
        <v>49</v>
      </c>
      <c r="R2121" s="35">
        <v>32</v>
      </c>
      <c r="S2121" s="35">
        <v>69500</v>
      </c>
      <c r="T2121" s="36">
        <v>0</v>
      </c>
      <c r="U2121" s="37">
        <f t="shared" si="110"/>
        <v>0</v>
      </c>
      <c r="V2121" s="38" t="s">
        <v>50</v>
      </c>
      <c r="W2121" s="33">
        <v>2016</v>
      </c>
      <c r="X2121" s="39">
        <v>11</v>
      </c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</row>
    <row r="2122" spans="1:102" s="45" customFormat="1" ht="50.1" customHeight="1">
      <c r="A2122" s="76" t="s">
        <v>5417</v>
      </c>
      <c r="B2122" s="31" t="s">
        <v>35</v>
      </c>
      <c r="C2122" s="47" t="s">
        <v>5405</v>
      </c>
      <c r="D2122" s="47" t="s">
        <v>5406</v>
      </c>
      <c r="E2122" s="47" t="s">
        <v>5407</v>
      </c>
      <c r="F2122" s="47" t="s">
        <v>5416</v>
      </c>
      <c r="G2122" s="33" t="s">
        <v>101</v>
      </c>
      <c r="H2122" s="31">
        <v>0</v>
      </c>
      <c r="I2122" s="33">
        <v>590000000</v>
      </c>
      <c r="J2122" s="33" t="s">
        <v>42</v>
      </c>
      <c r="K2122" s="33" t="s">
        <v>180</v>
      </c>
      <c r="L2122" s="33" t="s">
        <v>300</v>
      </c>
      <c r="M2122" s="33" t="s">
        <v>71</v>
      </c>
      <c r="N2122" s="33" t="s">
        <v>423</v>
      </c>
      <c r="O2122" s="33" t="s">
        <v>113</v>
      </c>
      <c r="P2122" s="33">
        <v>796</v>
      </c>
      <c r="Q2122" s="33" t="s">
        <v>49</v>
      </c>
      <c r="R2122" s="64">
        <v>32</v>
      </c>
      <c r="S2122" s="64">
        <v>69500</v>
      </c>
      <c r="T2122" s="64">
        <v>0</v>
      </c>
      <c r="U2122" s="64">
        <f>T2122*1.12</f>
        <v>0</v>
      </c>
      <c r="V2122" s="170"/>
      <c r="W2122" s="33">
        <v>2016</v>
      </c>
      <c r="X2122" s="31" t="s">
        <v>5410</v>
      </c>
      <c r="Y2122" s="42"/>
      <c r="Z2122" s="41"/>
      <c r="AA2122" s="43"/>
      <c r="AB2122" s="43"/>
      <c r="AC2122" s="43"/>
      <c r="AD2122" s="43"/>
      <c r="AE2122" s="43"/>
      <c r="AF2122" s="43"/>
      <c r="AG2122" s="43"/>
      <c r="AH2122" s="43"/>
      <c r="AI2122" s="43"/>
      <c r="AJ2122" s="43"/>
      <c r="AK2122" s="43"/>
      <c r="AL2122" s="43"/>
      <c r="AM2122" s="43"/>
      <c r="AN2122" s="44"/>
      <c r="AO2122" s="44"/>
      <c r="AP2122" s="44"/>
      <c r="AQ2122" s="44"/>
      <c r="AR2122" s="44"/>
      <c r="AS2122" s="44"/>
      <c r="AT2122" s="44"/>
      <c r="AU2122" s="44"/>
      <c r="AV2122" s="44"/>
      <c r="AW2122" s="44"/>
      <c r="AX2122" s="44"/>
      <c r="AY2122" s="44"/>
      <c r="AZ2122" s="44"/>
      <c r="BA2122" s="44"/>
      <c r="BB2122" s="44"/>
      <c r="BC2122" s="44"/>
      <c r="BD2122" s="44"/>
      <c r="BE2122" s="44"/>
      <c r="BF2122" s="44"/>
      <c r="BG2122" s="44"/>
      <c r="BH2122" s="44"/>
      <c r="BI2122" s="44"/>
      <c r="BJ2122" s="44"/>
      <c r="BK2122" s="44"/>
      <c r="BL2122" s="44"/>
    </row>
    <row r="2123" spans="1:102" s="45" customFormat="1" ht="50.1" customHeight="1">
      <c r="A2123" s="76" t="s">
        <v>5418</v>
      </c>
      <c r="B2123" s="60" t="s">
        <v>35</v>
      </c>
      <c r="C2123" s="47" t="s">
        <v>5405</v>
      </c>
      <c r="D2123" s="47" t="s">
        <v>5406</v>
      </c>
      <c r="E2123" s="47" t="s">
        <v>5407</v>
      </c>
      <c r="F2123" s="47" t="s">
        <v>5412</v>
      </c>
      <c r="G2123" s="31" t="s">
        <v>40</v>
      </c>
      <c r="H2123" s="261">
        <v>0</v>
      </c>
      <c r="I2123" s="262">
        <v>590000000</v>
      </c>
      <c r="J2123" s="74" t="s">
        <v>392</v>
      </c>
      <c r="K2123" s="31" t="s">
        <v>5419</v>
      </c>
      <c r="L2123" s="31" t="s">
        <v>394</v>
      </c>
      <c r="M2123" s="31" t="s">
        <v>71</v>
      </c>
      <c r="N2123" s="31" t="s">
        <v>5420</v>
      </c>
      <c r="O2123" s="31" t="s">
        <v>5414</v>
      </c>
      <c r="P2123" s="33">
        <v>796</v>
      </c>
      <c r="Q2123" s="33" t="s">
        <v>49</v>
      </c>
      <c r="R2123" s="349">
        <v>10</v>
      </c>
      <c r="S2123" s="349">
        <v>65026</v>
      </c>
      <c r="T2123" s="64">
        <f>R2123*S2123</f>
        <v>650260</v>
      </c>
      <c r="U2123" s="64">
        <f>T2123*1.12</f>
        <v>728291.20000000007</v>
      </c>
      <c r="V2123" s="31"/>
      <c r="W2123" s="74">
        <v>2016</v>
      </c>
      <c r="X2123" s="134"/>
      <c r="Y2123" s="42"/>
      <c r="Z2123" s="41"/>
      <c r="AA2123" s="43"/>
      <c r="AB2123" s="43"/>
      <c r="AC2123" s="43"/>
      <c r="AD2123" s="43"/>
      <c r="AE2123" s="43"/>
      <c r="AF2123" s="43"/>
      <c r="AG2123" s="43"/>
      <c r="AH2123" s="43"/>
      <c r="AI2123" s="43"/>
      <c r="AJ2123" s="43"/>
      <c r="AK2123" s="43"/>
      <c r="AL2123" s="43"/>
      <c r="AM2123" s="43"/>
      <c r="AN2123" s="44"/>
      <c r="AO2123" s="44"/>
      <c r="AP2123" s="44"/>
      <c r="AQ2123" s="44"/>
      <c r="AR2123" s="44"/>
      <c r="AS2123" s="44"/>
      <c r="AT2123" s="44"/>
      <c r="AU2123" s="44"/>
      <c r="AV2123" s="44"/>
      <c r="AW2123" s="44"/>
      <c r="AX2123" s="44"/>
      <c r="AY2123" s="44"/>
      <c r="AZ2123" s="44"/>
      <c r="BA2123" s="44"/>
      <c r="BB2123" s="44"/>
      <c r="BC2123" s="44"/>
      <c r="BD2123" s="44"/>
      <c r="BE2123" s="44"/>
      <c r="BF2123" s="44"/>
      <c r="BG2123" s="44"/>
      <c r="BH2123" s="44"/>
      <c r="BI2123" s="44"/>
      <c r="BJ2123" s="44"/>
      <c r="BK2123" s="44"/>
      <c r="BL2123" s="44"/>
    </row>
    <row r="2124" spans="1:102" ht="50.1" customHeight="1">
      <c r="A2124" s="30" t="s">
        <v>5421</v>
      </c>
      <c r="B2124" s="31" t="s">
        <v>35</v>
      </c>
      <c r="C2124" s="32" t="s">
        <v>5405</v>
      </c>
      <c r="D2124" s="32" t="s">
        <v>5406</v>
      </c>
      <c r="E2124" s="32" t="s">
        <v>5407</v>
      </c>
      <c r="F2124" s="32" t="s">
        <v>5422</v>
      </c>
      <c r="G2124" s="33" t="s">
        <v>101</v>
      </c>
      <c r="H2124" s="34">
        <v>0</v>
      </c>
      <c r="I2124" s="33" t="s">
        <v>41</v>
      </c>
      <c r="J2124" s="33" t="s">
        <v>42</v>
      </c>
      <c r="K2124" s="33" t="s">
        <v>70</v>
      </c>
      <c r="L2124" s="33" t="s">
        <v>300</v>
      </c>
      <c r="M2124" s="33" t="s">
        <v>71</v>
      </c>
      <c r="N2124" s="33" t="s">
        <v>423</v>
      </c>
      <c r="O2124" s="33" t="s">
        <v>73</v>
      </c>
      <c r="P2124" s="33" t="s">
        <v>48</v>
      </c>
      <c r="Q2124" s="33" t="s">
        <v>49</v>
      </c>
      <c r="R2124" s="35">
        <v>8</v>
      </c>
      <c r="S2124" s="35">
        <v>69500</v>
      </c>
      <c r="T2124" s="36">
        <v>0</v>
      </c>
      <c r="U2124" s="37">
        <f t="shared" si="110"/>
        <v>0</v>
      </c>
      <c r="V2124" s="38" t="s">
        <v>50</v>
      </c>
      <c r="W2124" s="33">
        <v>2016</v>
      </c>
      <c r="X2124" s="39">
        <v>11</v>
      </c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</row>
    <row r="2125" spans="1:102" s="162" customFormat="1" ht="50.1" customHeight="1">
      <c r="A2125" s="46" t="s">
        <v>5423</v>
      </c>
      <c r="B2125" s="31" t="s">
        <v>35</v>
      </c>
      <c r="C2125" s="47" t="s">
        <v>5405</v>
      </c>
      <c r="D2125" s="47" t="s">
        <v>5406</v>
      </c>
      <c r="E2125" s="47" t="s">
        <v>5407</v>
      </c>
      <c r="F2125" s="47" t="s">
        <v>5422</v>
      </c>
      <c r="G2125" s="33" t="s">
        <v>101</v>
      </c>
      <c r="H2125" s="31">
        <v>0</v>
      </c>
      <c r="I2125" s="33" t="s">
        <v>41</v>
      </c>
      <c r="J2125" s="33" t="s">
        <v>42</v>
      </c>
      <c r="K2125" s="33" t="s">
        <v>180</v>
      </c>
      <c r="L2125" s="33" t="s">
        <v>300</v>
      </c>
      <c r="M2125" s="33" t="s">
        <v>71</v>
      </c>
      <c r="N2125" s="33" t="s">
        <v>423</v>
      </c>
      <c r="O2125" s="33" t="s">
        <v>113</v>
      </c>
      <c r="P2125" s="33" t="s">
        <v>48</v>
      </c>
      <c r="Q2125" s="33" t="s">
        <v>49</v>
      </c>
      <c r="R2125" s="68">
        <v>8</v>
      </c>
      <c r="S2125" s="59">
        <v>69500</v>
      </c>
      <c r="T2125" s="49">
        <f>R2125*S2125</f>
        <v>556000</v>
      </c>
      <c r="U2125" s="49">
        <f>T2125*1.12</f>
        <v>622720.00000000012</v>
      </c>
      <c r="V2125" s="170"/>
      <c r="W2125" s="33">
        <v>2016</v>
      </c>
      <c r="X2125" s="96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</row>
    <row r="2126" spans="1:102" ht="50.1" customHeight="1">
      <c r="A2126" s="30" t="s">
        <v>5424</v>
      </c>
      <c r="B2126" s="31" t="s">
        <v>35</v>
      </c>
      <c r="C2126" s="32" t="s">
        <v>5405</v>
      </c>
      <c r="D2126" s="32" t="s">
        <v>5406</v>
      </c>
      <c r="E2126" s="32" t="s">
        <v>5407</v>
      </c>
      <c r="F2126" s="32" t="s">
        <v>5425</v>
      </c>
      <c r="G2126" s="33" t="s">
        <v>101</v>
      </c>
      <c r="H2126" s="34">
        <v>0</v>
      </c>
      <c r="I2126" s="33" t="s">
        <v>41</v>
      </c>
      <c r="J2126" s="33" t="s">
        <v>42</v>
      </c>
      <c r="K2126" s="33" t="s">
        <v>70</v>
      </c>
      <c r="L2126" s="33" t="s">
        <v>300</v>
      </c>
      <c r="M2126" s="33" t="s">
        <v>71</v>
      </c>
      <c r="N2126" s="33" t="s">
        <v>423</v>
      </c>
      <c r="O2126" s="33" t="s">
        <v>73</v>
      </c>
      <c r="P2126" s="33" t="s">
        <v>48</v>
      </c>
      <c r="Q2126" s="33" t="s">
        <v>49</v>
      </c>
      <c r="R2126" s="35">
        <v>12</v>
      </c>
      <c r="S2126" s="35">
        <v>69500</v>
      </c>
      <c r="T2126" s="36">
        <v>0</v>
      </c>
      <c r="U2126" s="37">
        <f t="shared" si="110"/>
        <v>0</v>
      </c>
      <c r="V2126" s="38" t="s">
        <v>50</v>
      </c>
      <c r="W2126" s="33">
        <v>2016</v>
      </c>
      <c r="X2126" s="39">
        <v>11</v>
      </c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</row>
    <row r="2127" spans="1:102" s="45" customFormat="1" ht="50.1" customHeight="1">
      <c r="A2127" s="76" t="s">
        <v>5426</v>
      </c>
      <c r="B2127" s="31" t="s">
        <v>35</v>
      </c>
      <c r="C2127" s="47" t="s">
        <v>5405</v>
      </c>
      <c r="D2127" s="47" t="s">
        <v>5406</v>
      </c>
      <c r="E2127" s="47" t="s">
        <v>5407</v>
      </c>
      <c r="F2127" s="47" t="s">
        <v>5425</v>
      </c>
      <c r="G2127" s="33" t="s">
        <v>101</v>
      </c>
      <c r="H2127" s="31">
        <v>0</v>
      </c>
      <c r="I2127" s="33">
        <v>590000000</v>
      </c>
      <c r="J2127" s="33" t="s">
        <v>42</v>
      </c>
      <c r="K2127" s="33" t="s">
        <v>180</v>
      </c>
      <c r="L2127" s="33" t="s">
        <v>300</v>
      </c>
      <c r="M2127" s="33" t="s">
        <v>71</v>
      </c>
      <c r="N2127" s="33" t="s">
        <v>423</v>
      </c>
      <c r="O2127" s="33" t="s">
        <v>113</v>
      </c>
      <c r="P2127" s="33">
        <v>796</v>
      </c>
      <c r="Q2127" s="33" t="s">
        <v>49</v>
      </c>
      <c r="R2127" s="64">
        <v>12</v>
      </c>
      <c r="S2127" s="64">
        <v>69500</v>
      </c>
      <c r="T2127" s="64">
        <v>0</v>
      </c>
      <c r="U2127" s="64">
        <f>T2127*1.12</f>
        <v>0</v>
      </c>
      <c r="V2127" s="170"/>
      <c r="W2127" s="33">
        <v>2016</v>
      </c>
      <c r="X2127" s="31" t="s">
        <v>5410</v>
      </c>
      <c r="Y2127" s="42"/>
      <c r="Z2127" s="41"/>
      <c r="AA2127" s="43"/>
      <c r="AB2127" s="43"/>
      <c r="AC2127" s="43"/>
      <c r="AD2127" s="43"/>
      <c r="AE2127" s="43"/>
      <c r="AF2127" s="43"/>
      <c r="AG2127" s="43"/>
      <c r="AH2127" s="43"/>
      <c r="AI2127" s="43"/>
      <c r="AJ2127" s="43"/>
      <c r="AK2127" s="43"/>
      <c r="AL2127" s="43"/>
      <c r="AM2127" s="43"/>
      <c r="AN2127" s="44"/>
      <c r="AO2127" s="44"/>
      <c r="AP2127" s="44"/>
      <c r="AQ2127" s="44"/>
      <c r="AR2127" s="44"/>
      <c r="AS2127" s="44"/>
      <c r="AT2127" s="44"/>
      <c r="AU2127" s="44"/>
      <c r="AV2127" s="44"/>
      <c r="AW2127" s="44"/>
      <c r="AX2127" s="44"/>
      <c r="AY2127" s="44"/>
      <c r="AZ2127" s="44"/>
      <c r="BA2127" s="44"/>
      <c r="BB2127" s="44"/>
      <c r="BC2127" s="44"/>
      <c r="BD2127" s="44"/>
      <c r="BE2127" s="44"/>
      <c r="BF2127" s="44"/>
      <c r="BG2127" s="44"/>
      <c r="BH2127" s="44"/>
      <c r="BI2127" s="44"/>
      <c r="BJ2127" s="44"/>
      <c r="BK2127" s="44"/>
      <c r="BL2127" s="44"/>
    </row>
    <row r="2128" spans="1:102" s="45" customFormat="1" ht="50.1" customHeight="1">
      <c r="A2128" s="76" t="s">
        <v>5427</v>
      </c>
      <c r="B2128" s="60" t="s">
        <v>35</v>
      </c>
      <c r="C2128" s="47" t="s">
        <v>5405</v>
      </c>
      <c r="D2128" s="47" t="s">
        <v>5406</v>
      </c>
      <c r="E2128" s="47" t="s">
        <v>5407</v>
      </c>
      <c r="F2128" s="47" t="s">
        <v>5428</v>
      </c>
      <c r="G2128" s="31" t="s">
        <v>40</v>
      </c>
      <c r="H2128" s="261">
        <v>0</v>
      </c>
      <c r="I2128" s="262">
        <v>590000000</v>
      </c>
      <c r="J2128" s="74" t="s">
        <v>392</v>
      </c>
      <c r="K2128" s="31" t="s">
        <v>5419</v>
      </c>
      <c r="L2128" s="31" t="s">
        <v>394</v>
      </c>
      <c r="M2128" s="31" t="s">
        <v>71</v>
      </c>
      <c r="N2128" s="31" t="s">
        <v>5420</v>
      </c>
      <c r="O2128" s="31" t="s">
        <v>5414</v>
      </c>
      <c r="P2128" s="33">
        <v>796</v>
      </c>
      <c r="Q2128" s="33" t="s">
        <v>49</v>
      </c>
      <c r="R2128" s="349">
        <v>3</v>
      </c>
      <c r="S2128" s="349">
        <v>65026</v>
      </c>
      <c r="T2128" s="64">
        <f>R2128*S2128</f>
        <v>195078</v>
      </c>
      <c r="U2128" s="64">
        <f>T2128*1.12</f>
        <v>218487.36000000002</v>
      </c>
      <c r="V2128" s="31"/>
      <c r="W2128" s="74">
        <v>2016</v>
      </c>
      <c r="X2128" s="134"/>
      <c r="Y2128" s="42"/>
      <c r="Z2128" s="41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4"/>
      <c r="AO2128" s="44"/>
      <c r="AP2128" s="44"/>
      <c r="AQ2128" s="44"/>
      <c r="AR2128" s="44"/>
      <c r="AS2128" s="44"/>
      <c r="AT2128" s="44"/>
      <c r="AU2128" s="44"/>
      <c r="AV2128" s="44"/>
      <c r="AW2128" s="44"/>
      <c r="AX2128" s="44"/>
      <c r="AY2128" s="44"/>
      <c r="AZ2128" s="44"/>
      <c r="BA2128" s="44"/>
      <c r="BB2128" s="44"/>
      <c r="BC2128" s="44"/>
      <c r="BD2128" s="44"/>
      <c r="BE2128" s="44"/>
      <c r="BF2128" s="44"/>
      <c r="BG2128" s="44"/>
      <c r="BH2128" s="44"/>
      <c r="BI2128" s="44"/>
      <c r="BJ2128" s="44"/>
      <c r="BK2128" s="44"/>
      <c r="BL2128" s="44"/>
    </row>
    <row r="2129" spans="1:102" s="147" customFormat="1" ht="50.1" customHeight="1">
      <c r="A2129" s="30" t="s">
        <v>5429</v>
      </c>
      <c r="B2129" s="31" t="s">
        <v>35</v>
      </c>
      <c r="C2129" s="32" t="s">
        <v>5430</v>
      </c>
      <c r="D2129" s="32" t="s">
        <v>5431</v>
      </c>
      <c r="E2129" s="32" t="s">
        <v>5432</v>
      </c>
      <c r="F2129" s="32" t="s">
        <v>5433</v>
      </c>
      <c r="G2129" s="33" t="s">
        <v>40</v>
      </c>
      <c r="H2129" s="34">
        <v>0</v>
      </c>
      <c r="I2129" s="33" t="s">
        <v>41</v>
      </c>
      <c r="J2129" s="33" t="s">
        <v>42</v>
      </c>
      <c r="K2129" s="33" t="s">
        <v>5434</v>
      </c>
      <c r="L2129" s="33" t="s">
        <v>85</v>
      </c>
      <c r="M2129" s="33" t="s">
        <v>86</v>
      </c>
      <c r="N2129" s="33" t="s">
        <v>87</v>
      </c>
      <c r="O2129" s="33" t="s">
        <v>88</v>
      </c>
      <c r="P2129" s="33" t="s">
        <v>48</v>
      </c>
      <c r="Q2129" s="33" t="s">
        <v>49</v>
      </c>
      <c r="R2129" s="35">
        <v>30</v>
      </c>
      <c r="S2129" s="35">
        <v>400</v>
      </c>
      <c r="T2129" s="36">
        <f>R2129*S2129</f>
        <v>12000</v>
      </c>
      <c r="U2129" s="37">
        <f>T2129*1.12</f>
        <v>13440.000000000002</v>
      </c>
      <c r="V2129" s="38" t="s">
        <v>50</v>
      </c>
      <c r="W2129" s="33">
        <v>2016</v>
      </c>
      <c r="X2129" s="39" t="s">
        <v>50</v>
      </c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</row>
    <row r="2130" spans="1:102" s="147" customFormat="1" ht="50.1" customHeight="1">
      <c r="A2130" s="30" t="s">
        <v>5435</v>
      </c>
      <c r="B2130" s="31" t="s">
        <v>35</v>
      </c>
      <c r="C2130" s="32" t="s">
        <v>5436</v>
      </c>
      <c r="D2130" s="32" t="s">
        <v>5431</v>
      </c>
      <c r="E2130" s="32" t="s">
        <v>5437</v>
      </c>
      <c r="F2130" s="32" t="s">
        <v>5438</v>
      </c>
      <c r="G2130" s="33" t="s">
        <v>40</v>
      </c>
      <c r="H2130" s="34">
        <v>0</v>
      </c>
      <c r="I2130" s="33" t="s">
        <v>41</v>
      </c>
      <c r="J2130" s="33" t="s">
        <v>42</v>
      </c>
      <c r="K2130" s="33" t="s">
        <v>5434</v>
      </c>
      <c r="L2130" s="33" t="s">
        <v>85</v>
      </c>
      <c r="M2130" s="33" t="s">
        <v>86</v>
      </c>
      <c r="N2130" s="33" t="s">
        <v>87</v>
      </c>
      <c r="O2130" s="33" t="s">
        <v>88</v>
      </c>
      <c r="P2130" s="33" t="s">
        <v>48</v>
      </c>
      <c r="Q2130" s="33" t="s">
        <v>49</v>
      </c>
      <c r="R2130" s="35">
        <v>30</v>
      </c>
      <c r="S2130" s="35">
        <v>400</v>
      </c>
      <c r="T2130" s="36">
        <f>R2130*S2130</f>
        <v>12000</v>
      </c>
      <c r="U2130" s="37">
        <f>T2130*1.12</f>
        <v>13440.000000000002</v>
      </c>
      <c r="V2130" s="38" t="s">
        <v>50</v>
      </c>
      <c r="W2130" s="33">
        <v>2016</v>
      </c>
      <c r="X2130" s="39" t="s">
        <v>50</v>
      </c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</row>
    <row r="2131" spans="1:102" ht="50.1" customHeight="1">
      <c r="A2131" s="30" t="s">
        <v>5439</v>
      </c>
      <c r="B2131" s="31" t="s">
        <v>35</v>
      </c>
      <c r="C2131" s="32" t="s">
        <v>5440</v>
      </c>
      <c r="D2131" s="32" t="s">
        <v>5431</v>
      </c>
      <c r="E2131" s="32" t="s">
        <v>5441</v>
      </c>
      <c r="F2131" s="32" t="s">
        <v>5433</v>
      </c>
      <c r="G2131" s="33" t="s">
        <v>40</v>
      </c>
      <c r="H2131" s="34">
        <v>0</v>
      </c>
      <c r="I2131" s="33" t="s">
        <v>41</v>
      </c>
      <c r="J2131" s="33" t="s">
        <v>42</v>
      </c>
      <c r="K2131" s="33" t="s">
        <v>5434</v>
      </c>
      <c r="L2131" s="33" t="s">
        <v>85</v>
      </c>
      <c r="M2131" s="33" t="s">
        <v>86</v>
      </c>
      <c r="N2131" s="33" t="s">
        <v>87</v>
      </c>
      <c r="O2131" s="33" t="s">
        <v>98</v>
      </c>
      <c r="P2131" s="33" t="s">
        <v>48</v>
      </c>
      <c r="Q2131" s="33" t="s">
        <v>49</v>
      </c>
      <c r="R2131" s="35">
        <v>30</v>
      </c>
      <c r="S2131" s="35">
        <v>700</v>
      </c>
      <c r="T2131" s="36">
        <v>0</v>
      </c>
      <c r="U2131" s="37">
        <v>0</v>
      </c>
      <c r="V2131" s="38" t="s">
        <v>50</v>
      </c>
      <c r="W2131" s="33">
        <v>2016</v>
      </c>
      <c r="X2131" s="39" t="s">
        <v>1033</v>
      </c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</row>
    <row r="2132" spans="1:102" ht="50.1" customHeight="1">
      <c r="A2132" s="30" t="s">
        <v>5442</v>
      </c>
      <c r="B2132" s="31" t="s">
        <v>35</v>
      </c>
      <c r="C2132" s="32" t="s">
        <v>5440</v>
      </c>
      <c r="D2132" s="32" t="s">
        <v>5431</v>
      </c>
      <c r="E2132" s="32" t="s">
        <v>5441</v>
      </c>
      <c r="F2132" s="32" t="s">
        <v>5433</v>
      </c>
      <c r="G2132" s="33" t="s">
        <v>40</v>
      </c>
      <c r="H2132" s="34">
        <v>0</v>
      </c>
      <c r="I2132" s="33" t="s">
        <v>41</v>
      </c>
      <c r="J2132" s="33" t="s">
        <v>42</v>
      </c>
      <c r="K2132" s="33" t="s">
        <v>5443</v>
      </c>
      <c r="L2132" s="33" t="s">
        <v>85</v>
      </c>
      <c r="M2132" s="33" t="s">
        <v>86</v>
      </c>
      <c r="N2132" s="33" t="s">
        <v>87</v>
      </c>
      <c r="O2132" s="33" t="s">
        <v>98</v>
      </c>
      <c r="P2132" s="33" t="s">
        <v>48</v>
      </c>
      <c r="Q2132" s="33" t="s">
        <v>49</v>
      </c>
      <c r="R2132" s="35">
        <v>30</v>
      </c>
      <c r="S2132" s="35">
        <v>700</v>
      </c>
      <c r="T2132" s="36">
        <f>R2132*S2132</f>
        <v>21000</v>
      </c>
      <c r="U2132" s="37">
        <f>T2132*1.12</f>
        <v>23520.000000000004</v>
      </c>
      <c r="V2132" s="38" t="s">
        <v>50</v>
      </c>
      <c r="W2132" s="33">
        <v>2016</v>
      </c>
      <c r="X2132" s="39" t="s">
        <v>50</v>
      </c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</row>
    <row r="2133" spans="1:102" ht="50.1" customHeight="1">
      <c r="A2133" s="30" t="s">
        <v>5444</v>
      </c>
      <c r="B2133" s="31" t="s">
        <v>35</v>
      </c>
      <c r="C2133" s="32" t="s">
        <v>5445</v>
      </c>
      <c r="D2133" s="32" t="s">
        <v>5446</v>
      </c>
      <c r="E2133" s="32" t="s">
        <v>5447</v>
      </c>
      <c r="F2133" s="32" t="s">
        <v>5448</v>
      </c>
      <c r="G2133" s="33" t="s">
        <v>40</v>
      </c>
      <c r="H2133" s="34">
        <v>0</v>
      </c>
      <c r="I2133" s="33" t="s">
        <v>41</v>
      </c>
      <c r="J2133" s="33" t="s">
        <v>42</v>
      </c>
      <c r="K2133" s="33" t="s">
        <v>70</v>
      </c>
      <c r="L2133" s="33" t="s">
        <v>300</v>
      </c>
      <c r="M2133" s="33" t="s">
        <v>71</v>
      </c>
      <c r="N2133" s="33" t="s">
        <v>301</v>
      </c>
      <c r="O2133" s="33" t="s">
        <v>73</v>
      </c>
      <c r="P2133" s="33" t="s">
        <v>48</v>
      </c>
      <c r="Q2133" s="33" t="s">
        <v>49</v>
      </c>
      <c r="R2133" s="35">
        <v>5</v>
      </c>
      <c r="S2133" s="35">
        <v>4100</v>
      </c>
      <c r="T2133" s="36">
        <v>0</v>
      </c>
      <c r="U2133" s="37">
        <f>T2133*1.12</f>
        <v>0</v>
      </c>
      <c r="V2133" s="38" t="s">
        <v>50</v>
      </c>
      <c r="W2133" s="33">
        <v>2016</v>
      </c>
      <c r="X2133" s="39">
        <v>11</v>
      </c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</row>
    <row r="2134" spans="1:102" s="162" customFormat="1" ht="50.1" customHeight="1">
      <c r="A2134" s="46" t="s">
        <v>5449</v>
      </c>
      <c r="B2134" s="31" t="s">
        <v>35</v>
      </c>
      <c r="C2134" s="47" t="s">
        <v>5445</v>
      </c>
      <c r="D2134" s="47" t="s">
        <v>5446</v>
      </c>
      <c r="E2134" s="47" t="s">
        <v>5447</v>
      </c>
      <c r="F2134" s="47" t="s">
        <v>5448</v>
      </c>
      <c r="G2134" s="33" t="s">
        <v>40</v>
      </c>
      <c r="H2134" s="31">
        <v>0</v>
      </c>
      <c r="I2134" s="33" t="s">
        <v>41</v>
      </c>
      <c r="J2134" s="33" t="s">
        <v>42</v>
      </c>
      <c r="K2134" s="33" t="s">
        <v>180</v>
      </c>
      <c r="L2134" s="33" t="s">
        <v>300</v>
      </c>
      <c r="M2134" s="33" t="s">
        <v>71</v>
      </c>
      <c r="N2134" s="33" t="s">
        <v>301</v>
      </c>
      <c r="O2134" s="33" t="s">
        <v>113</v>
      </c>
      <c r="P2134" s="33" t="s">
        <v>48</v>
      </c>
      <c r="Q2134" s="33" t="s">
        <v>49</v>
      </c>
      <c r="R2134" s="68">
        <v>5</v>
      </c>
      <c r="S2134" s="59">
        <v>4100</v>
      </c>
      <c r="T2134" s="49">
        <f>R2134*S2134</f>
        <v>20500</v>
      </c>
      <c r="U2134" s="49">
        <f>T2134*1.12</f>
        <v>22960.000000000004</v>
      </c>
      <c r="V2134" s="71"/>
      <c r="W2134" s="33">
        <v>2016</v>
      </c>
      <c r="X2134" s="96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</row>
    <row r="2135" spans="1:102" ht="50.1" customHeight="1">
      <c r="A2135" s="30" t="s">
        <v>5450</v>
      </c>
      <c r="B2135" s="31" t="s">
        <v>35</v>
      </c>
      <c r="C2135" s="32" t="s">
        <v>5445</v>
      </c>
      <c r="D2135" s="32" t="s">
        <v>5446</v>
      </c>
      <c r="E2135" s="32" t="s">
        <v>5447</v>
      </c>
      <c r="F2135" s="32" t="s">
        <v>5451</v>
      </c>
      <c r="G2135" s="33" t="s">
        <v>40</v>
      </c>
      <c r="H2135" s="34">
        <v>0</v>
      </c>
      <c r="I2135" s="33" t="s">
        <v>41</v>
      </c>
      <c r="J2135" s="33" t="s">
        <v>42</v>
      </c>
      <c r="K2135" s="33" t="s">
        <v>70</v>
      </c>
      <c r="L2135" s="33" t="s">
        <v>300</v>
      </c>
      <c r="M2135" s="33" t="s">
        <v>71</v>
      </c>
      <c r="N2135" s="33" t="s">
        <v>301</v>
      </c>
      <c r="O2135" s="33" t="s">
        <v>73</v>
      </c>
      <c r="P2135" s="33" t="s">
        <v>48</v>
      </c>
      <c r="Q2135" s="33" t="s">
        <v>49</v>
      </c>
      <c r="R2135" s="35">
        <v>4</v>
      </c>
      <c r="S2135" s="35">
        <v>2500</v>
      </c>
      <c r="T2135" s="36">
        <v>0</v>
      </c>
      <c r="U2135" s="37">
        <f t="shared" ref="U2135:U2145" si="111">T2135*1.12</f>
        <v>0</v>
      </c>
      <c r="V2135" s="38" t="s">
        <v>50</v>
      </c>
      <c r="W2135" s="33">
        <v>2016</v>
      </c>
      <c r="X2135" s="39">
        <v>11</v>
      </c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</row>
    <row r="2136" spans="1:102" s="162" customFormat="1" ht="50.1" customHeight="1">
      <c r="A2136" s="46" t="s">
        <v>5452</v>
      </c>
      <c r="B2136" s="31" t="s">
        <v>35</v>
      </c>
      <c r="C2136" s="47" t="s">
        <v>5445</v>
      </c>
      <c r="D2136" s="47" t="s">
        <v>5446</v>
      </c>
      <c r="E2136" s="47" t="s">
        <v>5447</v>
      </c>
      <c r="F2136" s="47" t="s">
        <v>5451</v>
      </c>
      <c r="G2136" s="33" t="s">
        <v>40</v>
      </c>
      <c r="H2136" s="31">
        <v>0</v>
      </c>
      <c r="I2136" s="33" t="s">
        <v>41</v>
      </c>
      <c r="J2136" s="33" t="s">
        <v>42</v>
      </c>
      <c r="K2136" s="33" t="s">
        <v>180</v>
      </c>
      <c r="L2136" s="33" t="s">
        <v>300</v>
      </c>
      <c r="M2136" s="33" t="s">
        <v>71</v>
      </c>
      <c r="N2136" s="33" t="s">
        <v>301</v>
      </c>
      <c r="O2136" s="33" t="s">
        <v>113</v>
      </c>
      <c r="P2136" s="33" t="s">
        <v>48</v>
      </c>
      <c r="Q2136" s="33" t="s">
        <v>49</v>
      </c>
      <c r="R2136" s="68">
        <v>4</v>
      </c>
      <c r="S2136" s="59">
        <v>2500</v>
      </c>
      <c r="T2136" s="49">
        <f>R2136*S2136</f>
        <v>10000</v>
      </c>
      <c r="U2136" s="49">
        <f>T2136*1.12</f>
        <v>11200.000000000002</v>
      </c>
      <c r="V2136" s="71"/>
      <c r="W2136" s="33">
        <v>2016</v>
      </c>
      <c r="X2136" s="96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</row>
    <row r="2137" spans="1:102" s="45" customFormat="1" ht="50.1" customHeight="1">
      <c r="A2137" s="30" t="s">
        <v>5453</v>
      </c>
      <c r="B2137" s="31" t="s">
        <v>35</v>
      </c>
      <c r="C2137" s="32" t="s">
        <v>5454</v>
      </c>
      <c r="D2137" s="32" t="s">
        <v>5455</v>
      </c>
      <c r="E2137" s="32" t="s">
        <v>5456</v>
      </c>
      <c r="F2137" s="32" t="s">
        <v>5457</v>
      </c>
      <c r="G2137" s="33" t="s">
        <v>40</v>
      </c>
      <c r="H2137" s="34">
        <v>0</v>
      </c>
      <c r="I2137" s="33">
        <v>590000000</v>
      </c>
      <c r="J2137" s="33" t="s">
        <v>42</v>
      </c>
      <c r="K2137" s="33" t="s">
        <v>947</v>
      </c>
      <c r="L2137" s="33" t="s">
        <v>44</v>
      </c>
      <c r="M2137" s="33" t="s">
        <v>86</v>
      </c>
      <c r="N2137" s="33" t="s">
        <v>343</v>
      </c>
      <c r="O2137" s="33" t="s">
        <v>58</v>
      </c>
      <c r="P2137" s="33">
        <v>112</v>
      </c>
      <c r="Q2137" s="33" t="s">
        <v>188</v>
      </c>
      <c r="R2137" s="185">
        <v>200</v>
      </c>
      <c r="S2137" s="185">
        <v>320</v>
      </c>
      <c r="T2137" s="48">
        <v>0</v>
      </c>
      <c r="U2137" s="356">
        <f t="shared" ref="U2137:U2138" si="112">T2137*1.12</f>
        <v>0</v>
      </c>
      <c r="V2137" s="38" t="s">
        <v>50</v>
      </c>
      <c r="W2137" s="33">
        <v>2016</v>
      </c>
      <c r="X2137" s="34" t="s">
        <v>12345</v>
      </c>
      <c r="Y2137" s="346"/>
      <c r="Z2137" s="42"/>
      <c r="AA2137" s="41"/>
      <c r="AB2137" s="43"/>
      <c r="AC2137" s="43"/>
      <c r="AD2137" s="43"/>
      <c r="AE2137" s="43"/>
      <c r="AF2137" s="43"/>
      <c r="AG2137" s="43"/>
      <c r="AH2137" s="43"/>
      <c r="AI2137" s="43"/>
      <c r="AJ2137" s="43"/>
      <c r="AK2137" s="43"/>
      <c r="AL2137" s="43"/>
      <c r="AM2137" s="43"/>
      <c r="AN2137" s="43"/>
      <c r="AO2137" s="44"/>
      <c r="AP2137" s="44"/>
      <c r="AQ2137" s="44"/>
      <c r="AR2137" s="44"/>
      <c r="AS2137" s="44"/>
      <c r="AT2137" s="44"/>
      <c r="AU2137" s="44"/>
      <c r="AV2137" s="44"/>
      <c r="AW2137" s="44"/>
      <c r="AX2137" s="44"/>
      <c r="AY2137" s="44"/>
      <c r="AZ2137" s="44"/>
      <c r="BA2137" s="44"/>
      <c r="BB2137" s="44"/>
      <c r="BC2137" s="44"/>
      <c r="BD2137" s="44"/>
      <c r="BE2137" s="44"/>
      <c r="BF2137" s="44"/>
      <c r="BG2137" s="44"/>
      <c r="BH2137" s="44"/>
      <c r="BI2137" s="44"/>
      <c r="BJ2137" s="44"/>
      <c r="BK2137" s="44"/>
      <c r="BL2137" s="44"/>
      <c r="BM2137" s="44"/>
    </row>
    <row r="2138" spans="1:102" s="45" customFormat="1" ht="50.1" customHeight="1">
      <c r="A2138" s="30" t="s">
        <v>12346</v>
      </c>
      <c r="B2138" s="31" t="s">
        <v>35</v>
      </c>
      <c r="C2138" s="32" t="s">
        <v>5454</v>
      </c>
      <c r="D2138" s="32" t="s">
        <v>5455</v>
      </c>
      <c r="E2138" s="32" t="s">
        <v>5456</v>
      </c>
      <c r="F2138" s="32" t="s">
        <v>12347</v>
      </c>
      <c r="G2138" s="33" t="s">
        <v>40</v>
      </c>
      <c r="H2138" s="34">
        <v>0</v>
      </c>
      <c r="I2138" s="33">
        <v>590000000</v>
      </c>
      <c r="J2138" s="33" t="s">
        <v>42</v>
      </c>
      <c r="K2138" s="33" t="s">
        <v>836</v>
      </c>
      <c r="L2138" s="33" t="s">
        <v>44</v>
      </c>
      <c r="M2138" s="33" t="s">
        <v>86</v>
      </c>
      <c r="N2138" s="33" t="s">
        <v>10550</v>
      </c>
      <c r="O2138" s="60" t="s">
        <v>1048</v>
      </c>
      <c r="P2138" s="33">
        <v>112</v>
      </c>
      <c r="Q2138" s="33" t="s">
        <v>188</v>
      </c>
      <c r="R2138" s="185">
        <v>16</v>
      </c>
      <c r="S2138" s="185">
        <v>315</v>
      </c>
      <c r="T2138" s="48">
        <f>R2138*S2138</f>
        <v>5040</v>
      </c>
      <c r="U2138" s="356">
        <f t="shared" si="112"/>
        <v>5644.8</v>
      </c>
      <c r="V2138" s="38" t="s">
        <v>50</v>
      </c>
      <c r="W2138" s="33">
        <v>2016</v>
      </c>
      <c r="X2138" s="39"/>
      <c r="Y2138" s="346"/>
      <c r="Z2138" s="42"/>
      <c r="AA2138" s="41"/>
      <c r="AB2138" s="43"/>
      <c r="AC2138" s="43"/>
      <c r="AD2138" s="43"/>
      <c r="AE2138" s="43"/>
      <c r="AF2138" s="43"/>
      <c r="AG2138" s="43"/>
      <c r="AH2138" s="43"/>
      <c r="AI2138" s="43"/>
      <c r="AJ2138" s="43"/>
      <c r="AK2138" s="43"/>
      <c r="AL2138" s="43"/>
      <c r="AM2138" s="43"/>
      <c r="AN2138" s="43"/>
      <c r="AO2138" s="44"/>
      <c r="AP2138" s="44"/>
      <c r="AQ2138" s="44"/>
      <c r="AR2138" s="44"/>
      <c r="AS2138" s="44"/>
      <c r="AT2138" s="44"/>
      <c r="AU2138" s="44"/>
      <c r="AV2138" s="44"/>
      <c r="AW2138" s="44"/>
      <c r="AX2138" s="44"/>
      <c r="AY2138" s="44"/>
      <c r="AZ2138" s="44"/>
      <c r="BA2138" s="44"/>
      <c r="BB2138" s="44"/>
      <c r="BC2138" s="44"/>
      <c r="BD2138" s="44"/>
      <c r="BE2138" s="44"/>
      <c r="BF2138" s="44"/>
      <c r="BG2138" s="44"/>
      <c r="BH2138" s="44"/>
      <c r="BI2138" s="44"/>
      <c r="BJ2138" s="44"/>
      <c r="BK2138" s="44"/>
      <c r="BL2138" s="44"/>
      <c r="BM2138" s="44"/>
    </row>
    <row r="2139" spans="1:102" ht="50.1" customHeight="1">
      <c r="A2139" s="30" t="s">
        <v>5458</v>
      </c>
      <c r="B2139" s="31" t="s">
        <v>35</v>
      </c>
      <c r="C2139" s="32" t="s">
        <v>5459</v>
      </c>
      <c r="D2139" s="32" t="s">
        <v>5460</v>
      </c>
      <c r="E2139" s="32" t="s">
        <v>5461</v>
      </c>
      <c r="F2139" s="32" t="s">
        <v>5462</v>
      </c>
      <c r="G2139" s="33" t="s">
        <v>40</v>
      </c>
      <c r="H2139" s="34">
        <v>0</v>
      </c>
      <c r="I2139" s="33" t="s">
        <v>41</v>
      </c>
      <c r="J2139" s="33" t="s">
        <v>42</v>
      </c>
      <c r="K2139" s="33" t="s">
        <v>43</v>
      </c>
      <c r="L2139" s="33" t="s">
        <v>44</v>
      </c>
      <c r="M2139" s="33" t="s">
        <v>45</v>
      </c>
      <c r="N2139" s="33" t="s">
        <v>46</v>
      </c>
      <c r="O2139" s="33" t="s">
        <v>47</v>
      </c>
      <c r="P2139" s="33" t="s">
        <v>985</v>
      </c>
      <c r="Q2139" s="33" t="s">
        <v>1214</v>
      </c>
      <c r="R2139" s="35">
        <v>6</v>
      </c>
      <c r="S2139" s="35">
        <v>400</v>
      </c>
      <c r="T2139" s="36">
        <v>0</v>
      </c>
      <c r="U2139" s="37">
        <f t="shared" si="111"/>
        <v>0</v>
      </c>
      <c r="V2139" s="38" t="s">
        <v>50</v>
      </c>
      <c r="W2139" s="33">
        <v>2016</v>
      </c>
      <c r="X2139" s="39">
        <v>11</v>
      </c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</row>
    <row r="2140" spans="1:102" s="162" customFormat="1" ht="50.1" customHeight="1">
      <c r="A2140" s="46" t="s">
        <v>5463</v>
      </c>
      <c r="B2140" s="31" t="s">
        <v>35</v>
      </c>
      <c r="C2140" s="47" t="s">
        <v>5459</v>
      </c>
      <c r="D2140" s="47" t="s">
        <v>5460</v>
      </c>
      <c r="E2140" s="47" t="s">
        <v>5461</v>
      </c>
      <c r="F2140" s="47" t="s">
        <v>5462</v>
      </c>
      <c r="G2140" s="31" t="s">
        <v>40</v>
      </c>
      <c r="H2140" s="31">
        <v>0</v>
      </c>
      <c r="I2140" s="33">
        <v>590000000</v>
      </c>
      <c r="J2140" s="33" t="s">
        <v>42</v>
      </c>
      <c r="K2140" s="31" t="s">
        <v>172</v>
      </c>
      <c r="L2140" s="33" t="s">
        <v>44</v>
      </c>
      <c r="M2140" s="31" t="s">
        <v>45</v>
      </c>
      <c r="N2140" s="31" t="s">
        <v>46</v>
      </c>
      <c r="O2140" s="33" t="s">
        <v>173</v>
      </c>
      <c r="P2140" s="33" t="s">
        <v>985</v>
      </c>
      <c r="Q2140" s="31" t="s">
        <v>1214</v>
      </c>
      <c r="R2140" s="48">
        <v>6</v>
      </c>
      <c r="S2140" s="48">
        <v>400</v>
      </c>
      <c r="T2140" s="49">
        <f>R2140*S2140</f>
        <v>2400</v>
      </c>
      <c r="U2140" s="49">
        <f>T2140*1.12</f>
        <v>2688.0000000000005</v>
      </c>
      <c r="V2140" s="70"/>
      <c r="W2140" s="33">
        <v>2016</v>
      </c>
      <c r="X2140" s="31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</row>
    <row r="2141" spans="1:102" ht="50.1" customHeight="1">
      <c r="A2141" s="30" t="s">
        <v>5464</v>
      </c>
      <c r="B2141" s="31" t="s">
        <v>35</v>
      </c>
      <c r="C2141" s="32" t="s">
        <v>5465</v>
      </c>
      <c r="D2141" s="32" t="s">
        <v>5466</v>
      </c>
      <c r="E2141" s="32" t="s">
        <v>5467</v>
      </c>
      <c r="F2141" s="32" t="s">
        <v>5468</v>
      </c>
      <c r="G2141" s="33" t="s">
        <v>40</v>
      </c>
      <c r="H2141" s="34">
        <v>0</v>
      </c>
      <c r="I2141" s="33" t="s">
        <v>41</v>
      </c>
      <c r="J2141" s="33" t="s">
        <v>42</v>
      </c>
      <c r="K2141" s="33" t="s">
        <v>43</v>
      </c>
      <c r="L2141" s="33" t="s">
        <v>44</v>
      </c>
      <c r="M2141" s="33" t="s">
        <v>45</v>
      </c>
      <c r="N2141" s="33" t="s">
        <v>46</v>
      </c>
      <c r="O2141" s="33" t="s">
        <v>109</v>
      </c>
      <c r="P2141" s="33" t="s">
        <v>48</v>
      </c>
      <c r="Q2141" s="33" t="s">
        <v>49</v>
      </c>
      <c r="R2141" s="35">
        <v>10</v>
      </c>
      <c r="S2141" s="35">
        <v>620</v>
      </c>
      <c r="T2141" s="36">
        <v>0</v>
      </c>
      <c r="U2141" s="37">
        <f t="shared" si="111"/>
        <v>0</v>
      </c>
      <c r="V2141" s="38" t="s">
        <v>50</v>
      </c>
      <c r="W2141" s="33">
        <v>2016</v>
      </c>
      <c r="X2141" s="39">
        <v>11</v>
      </c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</row>
    <row r="2142" spans="1:102" s="162" customFormat="1" ht="50.1" customHeight="1">
      <c r="A2142" s="46" t="s">
        <v>5469</v>
      </c>
      <c r="B2142" s="31" t="s">
        <v>35</v>
      </c>
      <c r="C2142" s="47" t="s">
        <v>5465</v>
      </c>
      <c r="D2142" s="47" t="s">
        <v>5466</v>
      </c>
      <c r="E2142" s="47" t="s">
        <v>5467</v>
      </c>
      <c r="F2142" s="47" t="s">
        <v>5468</v>
      </c>
      <c r="G2142" s="31" t="s">
        <v>40</v>
      </c>
      <c r="H2142" s="31">
        <v>0</v>
      </c>
      <c r="I2142" s="33">
        <v>590000000</v>
      </c>
      <c r="J2142" s="33" t="s">
        <v>42</v>
      </c>
      <c r="K2142" s="31" t="s">
        <v>172</v>
      </c>
      <c r="L2142" s="33" t="s">
        <v>44</v>
      </c>
      <c r="M2142" s="31" t="s">
        <v>45</v>
      </c>
      <c r="N2142" s="31" t="s">
        <v>46</v>
      </c>
      <c r="O2142" s="33" t="s">
        <v>113</v>
      </c>
      <c r="P2142" s="33">
        <v>796</v>
      </c>
      <c r="Q2142" s="31" t="s">
        <v>49</v>
      </c>
      <c r="R2142" s="48">
        <v>10</v>
      </c>
      <c r="S2142" s="48">
        <v>620</v>
      </c>
      <c r="T2142" s="49">
        <f>R2142*S2142</f>
        <v>6200</v>
      </c>
      <c r="U2142" s="49">
        <f>T2142*1.12</f>
        <v>6944.0000000000009</v>
      </c>
      <c r="V2142" s="70"/>
      <c r="W2142" s="33">
        <v>2016</v>
      </c>
      <c r="X2142" s="31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</row>
    <row r="2143" spans="1:102" ht="50.1" customHeight="1">
      <c r="A2143" s="30" t="s">
        <v>5470</v>
      </c>
      <c r="B2143" s="31" t="s">
        <v>35</v>
      </c>
      <c r="C2143" s="32" t="s">
        <v>5471</v>
      </c>
      <c r="D2143" s="32" t="s">
        <v>5466</v>
      </c>
      <c r="E2143" s="32" t="s">
        <v>5472</v>
      </c>
      <c r="F2143" s="32" t="s">
        <v>5473</v>
      </c>
      <c r="G2143" s="33" t="s">
        <v>40</v>
      </c>
      <c r="H2143" s="34">
        <v>0</v>
      </c>
      <c r="I2143" s="33" t="s">
        <v>41</v>
      </c>
      <c r="J2143" s="33" t="s">
        <v>42</v>
      </c>
      <c r="K2143" s="33" t="s">
        <v>43</v>
      </c>
      <c r="L2143" s="33" t="s">
        <v>44</v>
      </c>
      <c r="M2143" s="33" t="s">
        <v>45</v>
      </c>
      <c r="N2143" s="33" t="s">
        <v>46</v>
      </c>
      <c r="O2143" s="33" t="s">
        <v>109</v>
      </c>
      <c r="P2143" s="33" t="s">
        <v>48</v>
      </c>
      <c r="Q2143" s="33" t="s">
        <v>49</v>
      </c>
      <c r="R2143" s="35">
        <v>5</v>
      </c>
      <c r="S2143" s="35">
        <v>750</v>
      </c>
      <c r="T2143" s="36">
        <v>0</v>
      </c>
      <c r="U2143" s="37">
        <f t="shared" si="111"/>
        <v>0</v>
      </c>
      <c r="V2143" s="38" t="s">
        <v>50</v>
      </c>
      <c r="W2143" s="33">
        <v>2016</v>
      </c>
      <c r="X2143" s="39">
        <v>11</v>
      </c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</row>
    <row r="2144" spans="1:102" s="162" customFormat="1" ht="50.1" customHeight="1">
      <c r="A2144" s="46" t="s">
        <v>5474</v>
      </c>
      <c r="B2144" s="31" t="s">
        <v>35</v>
      </c>
      <c r="C2144" s="47" t="s">
        <v>5471</v>
      </c>
      <c r="D2144" s="47" t="s">
        <v>5466</v>
      </c>
      <c r="E2144" s="47" t="s">
        <v>5472</v>
      </c>
      <c r="F2144" s="47" t="s">
        <v>5473</v>
      </c>
      <c r="G2144" s="31" t="s">
        <v>40</v>
      </c>
      <c r="H2144" s="31">
        <v>0</v>
      </c>
      <c r="I2144" s="33">
        <v>590000000</v>
      </c>
      <c r="J2144" s="33" t="s">
        <v>42</v>
      </c>
      <c r="K2144" s="31" t="s">
        <v>172</v>
      </c>
      <c r="L2144" s="33" t="s">
        <v>44</v>
      </c>
      <c r="M2144" s="31" t="s">
        <v>45</v>
      </c>
      <c r="N2144" s="31" t="s">
        <v>46</v>
      </c>
      <c r="O2144" s="33" t="s">
        <v>113</v>
      </c>
      <c r="P2144" s="33">
        <v>796</v>
      </c>
      <c r="Q2144" s="31" t="s">
        <v>49</v>
      </c>
      <c r="R2144" s="48">
        <v>5</v>
      </c>
      <c r="S2144" s="48">
        <v>750</v>
      </c>
      <c r="T2144" s="49">
        <f>R2144*S2144</f>
        <v>3750</v>
      </c>
      <c r="U2144" s="49">
        <f>T2144*1.12</f>
        <v>4200</v>
      </c>
      <c r="V2144" s="70"/>
      <c r="W2144" s="33">
        <v>2016</v>
      </c>
      <c r="X2144" s="31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</row>
    <row r="2145" spans="1:102" ht="50.1" customHeight="1">
      <c r="A2145" s="30" t="s">
        <v>5475</v>
      </c>
      <c r="B2145" s="31" t="s">
        <v>35</v>
      </c>
      <c r="C2145" s="32" t="s">
        <v>5465</v>
      </c>
      <c r="D2145" s="32" t="s">
        <v>5466</v>
      </c>
      <c r="E2145" s="32" t="s">
        <v>5467</v>
      </c>
      <c r="F2145" s="32" t="s">
        <v>5476</v>
      </c>
      <c r="G2145" s="33" t="s">
        <v>101</v>
      </c>
      <c r="H2145" s="34">
        <v>10</v>
      </c>
      <c r="I2145" s="33" t="s">
        <v>41</v>
      </c>
      <c r="J2145" s="33" t="s">
        <v>42</v>
      </c>
      <c r="K2145" s="33" t="s">
        <v>43</v>
      </c>
      <c r="L2145" s="33" t="s">
        <v>44</v>
      </c>
      <c r="M2145" s="33" t="s">
        <v>86</v>
      </c>
      <c r="N2145" s="33" t="s">
        <v>893</v>
      </c>
      <c r="O2145" s="33" t="s">
        <v>109</v>
      </c>
      <c r="P2145" s="33" t="s">
        <v>48</v>
      </c>
      <c r="Q2145" s="33" t="s">
        <v>49</v>
      </c>
      <c r="R2145" s="35">
        <v>50</v>
      </c>
      <c r="S2145" s="35">
        <v>700</v>
      </c>
      <c r="T2145" s="36">
        <v>0</v>
      </c>
      <c r="U2145" s="37">
        <f t="shared" si="111"/>
        <v>0</v>
      </c>
      <c r="V2145" s="38" t="s">
        <v>50</v>
      </c>
      <c r="W2145" s="33">
        <v>2016</v>
      </c>
      <c r="X2145" s="39">
        <v>11</v>
      </c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</row>
    <row r="2146" spans="1:102" s="162" customFormat="1" ht="50.1" customHeight="1">
      <c r="A2146" s="46" t="s">
        <v>5477</v>
      </c>
      <c r="B2146" s="31" t="s">
        <v>35</v>
      </c>
      <c r="C2146" s="47" t="s">
        <v>5465</v>
      </c>
      <c r="D2146" s="47" t="s">
        <v>5466</v>
      </c>
      <c r="E2146" s="47" t="s">
        <v>5467</v>
      </c>
      <c r="F2146" s="47" t="s">
        <v>5476</v>
      </c>
      <c r="G2146" s="31" t="s">
        <v>101</v>
      </c>
      <c r="H2146" s="31">
        <v>10</v>
      </c>
      <c r="I2146" s="33">
        <v>590000000</v>
      </c>
      <c r="J2146" s="33" t="s">
        <v>42</v>
      </c>
      <c r="K2146" s="31" t="s">
        <v>172</v>
      </c>
      <c r="L2146" s="33" t="s">
        <v>44</v>
      </c>
      <c r="M2146" s="31" t="s">
        <v>86</v>
      </c>
      <c r="N2146" s="31" t="s">
        <v>5478</v>
      </c>
      <c r="O2146" s="33" t="s">
        <v>113</v>
      </c>
      <c r="P2146" s="33">
        <v>796</v>
      </c>
      <c r="Q2146" s="31" t="s">
        <v>49</v>
      </c>
      <c r="R2146" s="48">
        <v>50</v>
      </c>
      <c r="S2146" s="48">
        <v>700</v>
      </c>
      <c r="T2146" s="49">
        <f>R2146*S2146</f>
        <v>35000</v>
      </c>
      <c r="U2146" s="49">
        <f>T2146*1.12</f>
        <v>39200.000000000007</v>
      </c>
      <c r="V2146" s="70"/>
      <c r="W2146" s="33">
        <v>2016</v>
      </c>
      <c r="X2146" s="31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</row>
    <row r="2147" spans="1:102" ht="50.1" customHeight="1">
      <c r="A2147" s="30" t="s">
        <v>5479</v>
      </c>
      <c r="B2147" s="31" t="s">
        <v>35</v>
      </c>
      <c r="C2147" s="32" t="s">
        <v>5480</v>
      </c>
      <c r="D2147" s="32" t="s">
        <v>5481</v>
      </c>
      <c r="E2147" s="32" t="s">
        <v>5482</v>
      </c>
      <c r="F2147" s="32" t="s">
        <v>5483</v>
      </c>
      <c r="G2147" s="33" t="s">
        <v>40</v>
      </c>
      <c r="H2147" s="34">
        <v>0</v>
      </c>
      <c r="I2147" s="33" t="s">
        <v>41</v>
      </c>
      <c r="J2147" s="33" t="s">
        <v>42</v>
      </c>
      <c r="K2147" s="33" t="s">
        <v>1602</v>
      </c>
      <c r="L2147" s="33" t="s">
        <v>44</v>
      </c>
      <c r="M2147" s="33" t="s">
        <v>71</v>
      </c>
      <c r="N2147" s="33" t="s">
        <v>282</v>
      </c>
      <c r="O2147" s="33" t="s">
        <v>73</v>
      </c>
      <c r="P2147" s="33" t="s">
        <v>323</v>
      </c>
      <c r="Q2147" s="33" t="s">
        <v>324</v>
      </c>
      <c r="R2147" s="35">
        <v>130</v>
      </c>
      <c r="S2147" s="35">
        <v>29</v>
      </c>
      <c r="T2147" s="36">
        <f>R2147*S2147</f>
        <v>3770</v>
      </c>
      <c r="U2147" s="37">
        <f>T2147*1.12</f>
        <v>4222.4000000000005</v>
      </c>
      <c r="V2147" s="38" t="s">
        <v>50</v>
      </c>
      <c r="W2147" s="33">
        <v>2016</v>
      </c>
      <c r="X2147" s="39" t="s">
        <v>50</v>
      </c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</row>
    <row r="2148" spans="1:102" ht="50.1" customHeight="1">
      <c r="A2148" s="30" t="s">
        <v>5484</v>
      </c>
      <c r="B2148" s="31" t="s">
        <v>35</v>
      </c>
      <c r="C2148" s="32" t="s">
        <v>5480</v>
      </c>
      <c r="D2148" s="32" t="s">
        <v>5481</v>
      </c>
      <c r="E2148" s="32" t="s">
        <v>5482</v>
      </c>
      <c r="F2148" s="32" t="s">
        <v>5485</v>
      </c>
      <c r="G2148" s="33" t="s">
        <v>40</v>
      </c>
      <c r="H2148" s="34">
        <v>0</v>
      </c>
      <c r="I2148" s="33" t="s">
        <v>41</v>
      </c>
      <c r="J2148" s="33" t="s">
        <v>42</v>
      </c>
      <c r="K2148" s="33" t="s">
        <v>56</v>
      </c>
      <c r="L2148" s="33" t="s">
        <v>44</v>
      </c>
      <c r="M2148" s="33" t="s">
        <v>71</v>
      </c>
      <c r="N2148" s="33" t="s">
        <v>282</v>
      </c>
      <c r="O2148" s="33" t="s">
        <v>73</v>
      </c>
      <c r="P2148" s="33" t="s">
        <v>323</v>
      </c>
      <c r="Q2148" s="33" t="s">
        <v>324</v>
      </c>
      <c r="R2148" s="35">
        <v>70</v>
      </c>
      <c r="S2148" s="35">
        <v>49</v>
      </c>
      <c r="T2148" s="36">
        <v>0</v>
      </c>
      <c r="U2148" s="37">
        <v>0</v>
      </c>
      <c r="V2148" s="38" t="s">
        <v>50</v>
      </c>
      <c r="W2148" s="33">
        <v>2016</v>
      </c>
      <c r="X2148" s="39" t="s">
        <v>50</v>
      </c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</row>
    <row r="2149" spans="1:102" ht="50.1" customHeight="1">
      <c r="A2149" s="30" t="s">
        <v>5486</v>
      </c>
      <c r="B2149" s="31" t="s">
        <v>35</v>
      </c>
      <c r="C2149" s="32" t="s">
        <v>5480</v>
      </c>
      <c r="D2149" s="32" t="s">
        <v>5481</v>
      </c>
      <c r="E2149" s="32" t="s">
        <v>5482</v>
      </c>
      <c r="F2149" s="32" t="s">
        <v>5485</v>
      </c>
      <c r="G2149" s="33" t="s">
        <v>40</v>
      </c>
      <c r="H2149" s="34">
        <v>0</v>
      </c>
      <c r="I2149" s="33" t="s">
        <v>41</v>
      </c>
      <c r="J2149" s="33" t="s">
        <v>42</v>
      </c>
      <c r="K2149" s="33" t="s">
        <v>1414</v>
      </c>
      <c r="L2149" s="33" t="s">
        <v>44</v>
      </c>
      <c r="M2149" s="33" t="s">
        <v>71</v>
      </c>
      <c r="N2149" s="33" t="s">
        <v>282</v>
      </c>
      <c r="O2149" s="33" t="s">
        <v>79</v>
      </c>
      <c r="P2149" s="33" t="s">
        <v>323</v>
      </c>
      <c r="Q2149" s="33" t="s">
        <v>324</v>
      </c>
      <c r="R2149" s="35">
        <v>70</v>
      </c>
      <c r="S2149" s="35">
        <v>54</v>
      </c>
      <c r="T2149" s="36">
        <f>R2149*S2149</f>
        <v>3780</v>
      </c>
      <c r="U2149" s="37">
        <f>T2149*1.12</f>
        <v>4233.6000000000004</v>
      </c>
      <c r="V2149" s="38" t="s">
        <v>50</v>
      </c>
      <c r="W2149" s="33">
        <v>2016</v>
      </c>
      <c r="X2149" s="39" t="s">
        <v>50</v>
      </c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</row>
    <row r="2150" spans="1:102" ht="50.1" customHeight="1">
      <c r="A2150" s="30" t="s">
        <v>5487</v>
      </c>
      <c r="B2150" s="31" t="s">
        <v>35</v>
      </c>
      <c r="C2150" s="32" t="s">
        <v>5488</v>
      </c>
      <c r="D2150" s="32" t="s">
        <v>5489</v>
      </c>
      <c r="E2150" s="32" t="s">
        <v>5490</v>
      </c>
      <c r="F2150" s="32" t="s">
        <v>5491</v>
      </c>
      <c r="G2150" s="33" t="s">
        <v>40</v>
      </c>
      <c r="H2150" s="34">
        <v>0</v>
      </c>
      <c r="I2150" s="33" t="s">
        <v>41</v>
      </c>
      <c r="J2150" s="33" t="s">
        <v>42</v>
      </c>
      <c r="K2150" s="33" t="s">
        <v>1602</v>
      </c>
      <c r="L2150" s="33" t="s">
        <v>44</v>
      </c>
      <c r="M2150" s="33" t="s">
        <v>71</v>
      </c>
      <c r="N2150" s="33" t="s">
        <v>282</v>
      </c>
      <c r="O2150" s="33" t="s">
        <v>73</v>
      </c>
      <c r="P2150" s="33" t="s">
        <v>48</v>
      </c>
      <c r="Q2150" s="33" t="s">
        <v>49</v>
      </c>
      <c r="R2150" s="35">
        <v>1200</v>
      </c>
      <c r="S2150" s="35">
        <v>32</v>
      </c>
      <c r="T2150" s="36">
        <f>R2150*S2150</f>
        <v>38400</v>
      </c>
      <c r="U2150" s="37">
        <f>T2150*1.12</f>
        <v>43008.000000000007</v>
      </c>
      <c r="V2150" s="38" t="s">
        <v>50</v>
      </c>
      <c r="W2150" s="33">
        <v>2016</v>
      </c>
      <c r="X2150" s="39" t="s">
        <v>50</v>
      </c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</row>
    <row r="2151" spans="1:102" ht="50.1" customHeight="1">
      <c r="A2151" s="30" t="s">
        <v>5492</v>
      </c>
      <c r="B2151" s="31" t="s">
        <v>35</v>
      </c>
      <c r="C2151" s="32" t="s">
        <v>5493</v>
      </c>
      <c r="D2151" s="32" t="s">
        <v>5494</v>
      </c>
      <c r="E2151" s="32" t="s">
        <v>5495</v>
      </c>
      <c r="F2151" s="32" t="s">
        <v>5496</v>
      </c>
      <c r="G2151" s="33" t="s">
        <v>40</v>
      </c>
      <c r="H2151" s="34">
        <v>0</v>
      </c>
      <c r="I2151" s="33" t="s">
        <v>41</v>
      </c>
      <c r="J2151" s="33" t="s">
        <v>42</v>
      </c>
      <c r="K2151" s="33" t="s">
        <v>1602</v>
      </c>
      <c r="L2151" s="33" t="s">
        <v>44</v>
      </c>
      <c r="M2151" s="33" t="s">
        <v>71</v>
      </c>
      <c r="N2151" s="33" t="s">
        <v>282</v>
      </c>
      <c r="O2151" s="33" t="s">
        <v>73</v>
      </c>
      <c r="P2151" s="33" t="s">
        <v>48</v>
      </c>
      <c r="Q2151" s="33" t="s">
        <v>49</v>
      </c>
      <c r="R2151" s="35">
        <v>100</v>
      </c>
      <c r="S2151" s="35">
        <v>63</v>
      </c>
      <c r="T2151" s="36">
        <f>R2151*S2151</f>
        <v>6300</v>
      </c>
      <c r="U2151" s="37">
        <f>T2151*1.12</f>
        <v>7056.0000000000009</v>
      </c>
      <c r="V2151" s="38" t="s">
        <v>50</v>
      </c>
      <c r="W2151" s="33">
        <v>2016</v>
      </c>
      <c r="X2151" s="39" t="s">
        <v>50</v>
      </c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</row>
    <row r="2152" spans="1:102" ht="50.1" customHeight="1">
      <c r="A2152" s="30" t="s">
        <v>5497</v>
      </c>
      <c r="B2152" s="31" t="s">
        <v>35</v>
      </c>
      <c r="C2152" s="32" t="s">
        <v>5498</v>
      </c>
      <c r="D2152" s="32" t="s">
        <v>5494</v>
      </c>
      <c r="E2152" s="32" t="s">
        <v>5499</v>
      </c>
      <c r="F2152" s="32" t="s">
        <v>5500</v>
      </c>
      <c r="G2152" s="33" t="s">
        <v>40</v>
      </c>
      <c r="H2152" s="34">
        <v>0</v>
      </c>
      <c r="I2152" s="33" t="s">
        <v>41</v>
      </c>
      <c r="J2152" s="33" t="s">
        <v>42</v>
      </c>
      <c r="K2152" s="33" t="s">
        <v>1602</v>
      </c>
      <c r="L2152" s="33" t="s">
        <v>44</v>
      </c>
      <c r="M2152" s="33" t="s">
        <v>71</v>
      </c>
      <c r="N2152" s="33" t="s">
        <v>282</v>
      </c>
      <c r="O2152" s="33" t="s">
        <v>73</v>
      </c>
      <c r="P2152" s="33" t="s">
        <v>48</v>
      </c>
      <c r="Q2152" s="33" t="s">
        <v>49</v>
      </c>
      <c r="R2152" s="35">
        <v>200</v>
      </c>
      <c r="S2152" s="35">
        <v>430</v>
      </c>
      <c r="T2152" s="36">
        <v>0</v>
      </c>
      <c r="U2152" s="37">
        <v>0</v>
      </c>
      <c r="V2152" s="38" t="s">
        <v>50</v>
      </c>
      <c r="W2152" s="33">
        <v>2016</v>
      </c>
      <c r="X2152" s="39" t="s">
        <v>50</v>
      </c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</row>
    <row r="2153" spans="1:102" ht="50.1" customHeight="1">
      <c r="A2153" s="30" t="s">
        <v>5501</v>
      </c>
      <c r="B2153" s="31" t="s">
        <v>35</v>
      </c>
      <c r="C2153" s="32" t="s">
        <v>5498</v>
      </c>
      <c r="D2153" s="32" t="s">
        <v>5494</v>
      </c>
      <c r="E2153" s="32" t="s">
        <v>5499</v>
      </c>
      <c r="F2153" s="32" t="s">
        <v>5500</v>
      </c>
      <c r="G2153" s="33" t="s">
        <v>40</v>
      </c>
      <c r="H2153" s="34">
        <v>0</v>
      </c>
      <c r="I2153" s="33" t="s">
        <v>41</v>
      </c>
      <c r="J2153" s="33" t="s">
        <v>42</v>
      </c>
      <c r="K2153" s="33" t="s">
        <v>5502</v>
      </c>
      <c r="L2153" s="33" t="s">
        <v>44</v>
      </c>
      <c r="M2153" s="33" t="s">
        <v>71</v>
      </c>
      <c r="N2153" s="33" t="s">
        <v>282</v>
      </c>
      <c r="O2153" s="33" t="s">
        <v>79</v>
      </c>
      <c r="P2153" s="33" t="s">
        <v>48</v>
      </c>
      <c r="Q2153" s="33" t="s">
        <v>49</v>
      </c>
      <c r="R2153" s="35">
        <v>200</v>
      </c>
      <c r="S2153" s="35">
        <v>477.67899999999997</v>
      </c>
      <c r="T2153" s="36">
        <f>R2153*S2153</f>
        <v>95535.799999999988</v>
      </c>
      <c r="U2153" s="37">
        <f t="shared" ref="U2153:U2163" si="113">T2153*1.12</f>
        <v>107000.09599999999</v>
      </c>
      <c r="V2153" s="38" t="s">
        <v>50</v>
      </c>
      <c r="W2153" s="33">
        <v>2016</v>
      </c>
      <c r="X2153" s="39" t="s">
        <v>50</v>
      </c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</row>
    <row r="2154" spans="1:102" ht="50.1" customHeight="1">
      <c r="A2154" s="30" t="s">
        <v>5503</v>
      </c>
      <c r="B2154" s="31" t="s">
        <v>35</v>
      </c>
      <c r="C2154" s="32" t="s">
        <v>5504</v>
      </c>
      <c r="D2154" s="32" t="s">
        <v>5494</v>
      </c>
      <c r="E2154" s="32" t="s">
        <v>5505</v>
      </c>
      <c r="F2154" s="32" t="s">
        <v>5506</v>
      </c>
      <c r="G2154" s="33" t="s">
        <v>40</v>
      </c>
      <c r="H2154" s="34">
        <v>0</v>
      </c>
      <c r="I2154" s="33" t="s">
        <v>41</v>
      </c>
      <c r="J2154" s="33" t="s">
        <v>42</v>
      </c>
      <c r="K2154" s="33" t="s">
        <v>3584</v>
      </c>
      <c r="L2154" s="33" t="s">
        <v>44</v>
      </c>
      <c r="M2154" s="33" t="s">
        <v>71</v>
      </c>
      <c r="N2154" s="33" t="s">
        <v>282</v>
      </c>
      <c r="O2154" s="33" t="s">
        <v>73</v>
      </c>
      <c r="P2154" s="33" t="s">
        <v>48</v>
      </c>
      <c r="Q2154" s="33" t="s">
        <v>49</v>
      </c>
      <c r="R2154" s="35">
        <v>3</v>
      </c>
      <c r="S2154" s="35">
        <v>450</v>
      </c>
      <c r="T2154" s="36">
        <f>R2154*S2154</f>
        <v>1350</v>
      </c>
      <c r="U2154" s="37">
        <f t="shared" si="113"/>
        <v>1512.0000000000002</v>
      </c>
      <c r="V2154" s="38" t="s">
        <v>50</v>
      </c>
      <c r="W2154" s="33">
        <v>2016</v>
      </c>
      <c r="X2154" s="39" t="s">
        <v>50</v>
      </c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</row>
    <row r="2155" spans="1:102" ht="50.1" customHeight="1">
      <c r="A2155" s="30" t="s">
        <v>5507</v>
      </c>
      <c r="B2155" s="31" t="s">
        <v>35</v>
      </c>
      <c r="C2155" s="32" t="s">
        <v>5508</v>
      </c>
      <c r="D2155" s="32" t="s">
        <v>5509</v>
      </c>
      <c r="E2155" s="32" t="s">
        <v>5510</v>
      </c>
      <c r="F2155" s="32" t="s">
        <v>5511</v>
      </c>
      <c r="G2155" s="33" t="s">
        <v>40</v>
      </c>
      <c r="H2155" s="34">
        <v>0</v>
      </c>
      <c r="I2155" s="33" t="s">
        <v>41</v>
      </c>
      <c r="J2155" s="33" t="s">
        <v>42</v>
      </c>
      <c r="K2155" s="33" t="s">
        <v>56</v>
      </c>
      <c r="L2155" s="33" t="s">
        <v>44</v>
      </c>
      <c r="M2155" s="33" t="s">
        <v>71</v>
      </c>
      <c r="N2155" s="33" t="s">
        <v>282</v>
      </c>
      <c r="O2155" s="33" t="s">
        <v>73</v>
      </c>
      <c r="P2155" s="33" t="s">
        <v>682</v>
      </c>
      <c r="Q2155" s="33" t="s">
        <v>683</v>
      </c>
      <c r="R2155" s="35">
        <v>230</v>
      </c>
      <c r="S2155" s="35">
        <v>59</v>
      </c>
      <c r="T2155" s="36">
        <f>R2155*S2155</f>
        <v>13570</v>
      </c>
      <c r="U2155" s="37">
        <f t="shared" si="113"/>
        <v>15198.400000000001</v>
      </c>
      <c r="V2155" s="38" t="s">
        <v>50</v>
      </c>
      <c r="W2155" s="33">
        <v>2016</v>
      </c>
      <c r="X2155" s="39" t="s">
        <v>50</v>
      </c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</row>
    <row r="2156" spans="1:102" ht="50.1" customHeight="1">
      <c r="A2156" s="30" t="s">
        <v>5512</v>
      </c>
      <c r="B2156" s="31" t="s">
        <v>35</v>
      </c>
      <c r="C2156" s="32" t="s">
        <v>5513</v>
      </c>
      <c r="D2156" s="32" t="s">
        <v>5514</v>
      </c>
      <c r="E2156" s="32" t="s">
        <v>5515</v>
      </c>
      <c r="F2156" s="32" t="s">
        <v>5516</v>
      </c>
      <c r="G2156" s="33" t="s">
        <v>40</v>
      </c>
      <c r="H2156" s="34">
        <v>0</v>
      </c>
      <c r="I2156" s="33" t="s">
        <v>41</v>
      </c>
      <c r="J2156" s="33" t="s">
        <v>42</v>
      </c>
      <c r="K2156" s="33" t="s">
        <v>435</v>
      </c>
      <c r="L2156" s="33" t="s">
        <v>44</v>
      </c>
      <c r="M2156" s="33" t="s">
        <v>86</v>
      </c>
      <c r="N2156" s="33" t="s">
        <v>343</v>
      </c>
      <c r="O2156" s="33" t="s">
        <v>58</v>
      </c>
      <c r="P2156" s="33" t="s">
        <v>131</v>
      </c>
      <c r="Q2156" s="33" t="s">
        <v>132</v>
      </c>
      <c r="R2156" s="35">
        <v>70</v>
      </c>
      <c r="S2156" s="35">
        <v>377</v>
      </c>
      <c r="T2156" s="36">
        <v>0</v>
      </c>
      <c r="U2156" s="37">
        <f t="shared" si="113"/>
        <v>0</v>
      </c>
      <c r="V2156" s="38" t="s">
        <v>50</v>
      </c>
      <c r="W2156" s="33">
        <v>2016</v>
      </c>
      <c r="X2156" s="39">
        <v>11</v>
      </c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</row>
    <row r="2157" spans="1:102" s="162" customFormat="1" ht="50.1" customHeight="1">
      <c r="A2157" s="46" t="s">
        <v>5517</v>
      </c>
      <c r="B2157" s="31" t="s">
        <v>35</v>
      </c>
      <c r="C2157" s="47" t="s">
        <v>5513</v>
      </c>
      <c r="D2157" s="47" t="s">
        <v>5514</v>
      </c>
      <c r="E2157" s="47" t="s">
        <v>5515</v>
      </c>
      <c r="F2157" s="47" t="s">
        <v>5516</v>
      </c>
      <c r="G2157" s="31" t="s">
        <v>40</v>
      </c>
      <c r="H2157" s="31">
        <v>0</v>
      </c>
      <c r="I2157" s="33">
        <v>590000000</v>
      </c>
      <c r="J2157" s="33" t="s">
        <v>42</v>
      </c>
      <c r="K2157" s="31" t="s">
        <v>517</v>
      </c>
      <c r="L2157" s="33" t="s">
        <v>44</v>
      </c>
      <c r="M2157" s="31" t="s">
        <v>86</v>
      </c>
      <c r="N2157" s="31" t="s">
        <v>518</v>
      </c>
      <c r="O2157" s="73" t="s">
        <v>481</v>
      </c>
      <c r="P2157" s="33">
        <v>166</v>
      </c>
      <c r="Q2157" s="31" t="s">
        <v>132</v>
      </c>
      <c r="R2157" s="48">
        <v>70</v>
      </c>
      <c r="S2157" s="48">
        <v>377</v>
      </c>
      <c r="T2157" s="49">
        <f>R2157*S2157</f>
        <v>26390</v>
      </c>
      <c r="U2157" s="49">
        <f t="shared" si="113"/>
        <v>29556.800000000003</v>
      </c>
      <c r="V2157" s="70"/>
      <c r="W2157" s="33">
        <v>2016</v>
      </c>
      <c r="X2157" s="31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  <c r="BE2157" s="29"/>
      <c r="BF2157" s="29"/>
      <c r="BG2157" s="29"/>
      <c r="BH2157" s="29"/>
      <c r="BI2157" s="29"/>
      <c r="BJ2157" s="29"/>
      <c r="BK2157" s="29"/>
      <c r="BL2157" s="29"/>
      <c r="BM2157" s="29"/>
      <c r="BN2157" s="29"/>
      <c r="BO2157" s="29"/>
      <c r="BP2157" s="29"/>
      <c r="BQ2157" s="29"/>
      <c r="BR2157" s="29"/>
      <c r="BS2157" s="29"/>
      <c r="BT2157" s="29"/>
      <c r="BU2157" s="29"/>
      <c r="BV2157" s="29"/>
      <c r="BW2157" s="29"/>
      <c r="BX2157" s="29"/>
      <c r="BY2157" s="29"/>
      <c r="BZ2157" s="29"/>
      <c r="CA2157" s="29"/>
      <c r="CB2157" s="29"/>
      <c r="CC2157" s="29"/>
      <c r="CD2157" s="29"/>
      <c r="CE2157" s="29"/>
      <c r="CF2157" s="29"/>
      <c r="CG2157" s="29"/>
      <c r="CH2157" s="29"/>
      <c r="CI2157" s="29"/>
      <c r="CJ2157" s="29"/>
      <c r="CK2157" s="29"/>
      <c r="CL2157" s="29"/>
      <c r="CM2157" s="29"/>
      <c r="CN2157" s="29"/>
      <c r="CO2157" s="29"/>
      <c r="CP2157" s="29"/>
      <c r="CQ2157" s="29"/>
      <c r="CR2157" s="29"/>
      <c r="CS2157" s="29"/>
      <c r="CT2157" s="29"/>
      <c r="CU2157" s="29"/>
      <c r="CV2157" s="29"/>
      <c r="CW2157" s="29"/>
      <c r="CX2157" s="29"/>
    </row>
    <row r="2158" spans="1:102" ht="50.1" customHeight="1">
      <c r="A2158" s="30" t="s">
        <v>5518</v>
      </c>
      <c r="B2158" s="31" t="s">
        <v>35</v>
      </c>
      <c r="C2158" s="32" t="s">
        <v>5519</v>
      </c>
      <c r="D2158" s="32" t="s">
        <v>5514</v>
      </c>
      <c r="E2158" s="32" t="s">
        <v>5520</v>
      </c>
      <c r="F2158" s="32" t="s">
        <v>5521</v>
      </c>
      <c r="G2158" s="33" t="s">
        <v>40</v>
      </c>
      <c r="H2158" s="34">
        <v>0</v>
      </c>
      <c r="I2158" s="33" t="s">
        <v>41</v>
      </c>
      <c r="J2158" s="33" t="s">
        <v>42</v>
      </c>
      <c r="K2158" s="33" t="s">
        <v>435</v>
      </c>
      <c r="L2158" s="33" t="s">
        <v>44</v>
      </c>
      <c r="M2158" s="33" t="s">
        <v>86</v>
      </c>
      <c r="N2158" s="33" t="s">
        <v>343</v>
      </c>
      <c r="O2158" s="33" t="s">
        <v>58</v>
      </c>
      <c r="P2158" s="33" t="s">
        <v>131</v>
      </c>
      <c r="Q2158" s="33" t="s">
        <v>132</v>
      </c>
      <c r="R2158" s="35">
        <v>180</v>
      </c>
      <c r="S2158" s="35">
        <v>470</v>
      </c>
      <c r="T2158" s="36">
        <v>0</v>
      </c>
      <c r="U2158" s="37">
        <f t="shared" si="113"/>
        <v>0</v>
      </c>
      <c r="V2158" s="38" t="s">
        <v>50</v>
      </c>
      <c r="W2158" s="33">
        <v>2016</v>
      </c>
      <c r="X2158" s="39">
        <v>11</v>
      </c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</row>
    <row r="2159" spans="1:102" s="162" customFormat="1" ht="50.1" customHeight="1">
      <c r="A2159" s="46" t="s">
        <v>5522</v>
      </c>
      <c r="B2159" s="31" t="s">
        <v>35</v>
      </c>
      <c r="C2159" s="47" t="s">
        <v>5519</v>
      </c>
      <c r="D2159" s="47" t="s">
        <v>5514</v>
      </c>
      <c r="E2159" s="47" t="s">
        <v>5520</v>
      </c>
      <c r="F2159" s="47" t="s">
        <v>5523</v>
      </c>
      <c r="G2159" s="31" t="s">
        <v>40</v>
      </c>
      <c r="H2159" s="31">
        <v>0</v>
      </c>
      <c r="I2159" s="33">
        <v>590000000</v>
      </c>
      <c r="J2159" s="33" t="s">
        <v>42</v>
      </c>
      <c r="K2159" s="31" t="s">
        <v>517</v>
      </c>
      <c r="L2159" s="33" t="s">
        <v>44</v>
      </c>
      <c r="M2159" s="31" t="s">
        <v>86</v>
      </c>
      <c r="N2159" s="31" t="s">
        <v>518</v>
      </c>
      <c r="O2159" s="73" t="s">
        <v>481</v>
      </c>
      <c r="P2159" s="33">
        <v>166</v>
      </c>
      <c r="Q2159" s="31" t="s">
        <v>132</v>
      </c>
      <c r="R2159" s="48">
        <v>180</v>
      </c>
      <c r="S2159" s="48">
        <v>470</v>
      </c>
      <c r="T2159" s="49">
        <f>R2159*S2159</f>
        <v>84600</v>
      </c>
      <c r="U2159" s="49">
        <f t="shared" si="113"/>
        <v>94752.000000000015</v>
      </c>
      <c r="V2159" s="70"/>
      <c r="W2159" s="33">
        <v>2016</v>
      </c>
      <c r="X2159" s="31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</row>
    <row r="2160" spans="1:102" ht="50.1" customHeight="1">
      <c r="A2160" s="30" t="s">
        <v>5524</v>
      </c>
      <c r="B2160" s="31" t="s">
        <v>35</v>
      </c>
      <c r="C2160" s="32" t="s">
        <v>5525</v>
      </c>
      <c r="D2160" s="32" t="s">
        <v>5514</v>
      </c>
      <c r="E2160" s="32" t="s">
        <v>5526</v>
      </c>
      <c r="F2160" s="32" t="s">
        <v>5527</v>
      </c>
      <c r="G2160" s="33" t="s">
        <v>119</v>
      </c>
      <c r="H2160" s="34">
        <v>0</v>
      </c>
      <c r="I2160" s="33" t="s">
        <v>41</v>
      </c>
      <c r="J2160" s="33" t="s">
        <v>42</v>
      </c>
      <c r="K2160" s="33" t="s">
        <v>493</v>
      </c>
      <c r="L2160" s="33" t="s">
        <v>44</v>
      </c>
      <c r="M2160" s="33" t="s">
        <v>86</v>
      </c>
      <c r="N2160" s="33" t="s">
        <v>343</v>
      </c>
      <c r="O2160" s="33" t="s">
        <v>58</v>
      </c>
      <c r="P2160" s="33" t="s">
        <v>187</v>
      </c>
      <c r="Q2160" s="33" t="s">
        <v>188</v>
      </c>
      <c r="R2160" s="35">
        <v>216.5</v>
      </c>
      <c r="S2160" s="35">
        <v>365</v>
      </c>
      <c r="T2160" s="36">
        <v>0</v>
      </c>
      <c r="U2160" s="37">
        <f t="shared" si="113"/>
        <v>0</v>
      </c>
      <c r="V2160" s="38" t="s">
        <v>50</v>
      </c>
      <c r="W2160" s="33">
        <v>2016</v>
      </c>
      <c r="X2160" s="39">
        <v>11</v>
      </c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</row>
    <row r="2161" spans="1:102" s="162" customFormat="1" ht="50.1" customHeight="1">
      <c r="A2161" s="46" t="s">
        <v>5528</v>
      </c>
      <c r="B2161" s="31" t="s">
        <v>35</v>
      </c>
      <c r="C2161" s="47" t="s">
        <v>5525</v>
      </c>
      <c r="D2161" s="47" t="s">
        <v>5514</v>
      </c>
      <c r="E2161" s="47" t="s">
        <v>5526</v>
      </c>
      <c r="F2161" s="47" t="s">
        <v>5527</v>
      </c>
      <c r="G2161" s="31" t="s">
        <v>119</v>
      </c>
      <c r="H2161" s="31">
        <v>0</v>
      </c>
      <c r="I2161" s="33">
        <v>590000000</v>
      </c>
      <c r="J2161" s="33" t="s">
        <v>42</v>
      </c>
      <c r="K2161" s="54" t="s">
        <v>1659</v>
      </c>
      <c r="L2161" s="33" t="s">
        <v>44</v>
      </c>
      <c r="M2161" s="31" t="s">
        <v>86</v>
      </c>
      <c r="N2161" s="31" t="s">
        <v>518</v>
      </c>
      <c r="O2161" s="73" t="s">
        <v>481</v>
      </c>
      <c r="P2161" s="33">
        <v>112</v>
      </c>
      <c r="Q2161" s="31" t="s">
        <v>188</v>
      </c>
      <c r="R2161" s="48">
        <v>216.5</v>
      </c>
      <c r="S2161" s="48">
        <v>365</v>
      </c>
      <c r="T2161" s="49">
        <f>R2161*S2161</f>
        <v>79022.5</v>
      </c>
      <c r="U2161" s="49">
        <f t="shared" si="113"/>
        <v>88505.200000000012</v>
      </c>
      <c r="V2161" s="70"/>
      <c r="W2161" s="33">
        <v>2016</v>
      </c>
      <c r="X2161" s="31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</row>
    <row r="2162" spans="1:102" ht="50.1" customHeight="1">
      <c r="A2162" s="30" t="s">
        <v>5529</v>
      </c>
      <c r="B2162" s="31" t="s">
        <v>35</v>
      </c>
      <c r="C2162" s="32" t="s">
        <v>5530</v>
      </c>
      <c r="D2162" s="32" t="s">
        <v>5514</v>
      </c>
      <c r="E2162" s="32" t="s">
        <v>5531</v>
      </c>
      <c r="F2162" s="32" t="s">
        <v>5532</v>
      </c>
      <c r="G2162" s="33" t="s">
        <v>101</v>
      </c>
      <c r="H2162" s="34">
        <v>0</v>
      </c>
      <c r="I2162" s="33" t="s">
        <v>41</v>
      </c>
      <c r="J2162" s="33" t="s">
        <v>42</v>
      </c>
      <c r="K2162" s="33" t="s">
        <v>493</v>
      </c>
      <c r="L2162" s="33" t="s">
        <v>44</v>
      </c>
      <c r="M2162" s="33" t="s">
        <v>86</v>
      </c>
      <c r="N2162" s="33" t="s">
        <v>343</v>
      </c>
      <c r="O2162" s="33" t="s">
        <v>58</v>
      </c>
      <c r="P2162" s="33" t="s">
        <v>187</v>
      </c>
      <c r="Q2162" s="33" t="s">
        <v>188</v>
      </c>
      <c r="R2162" s="35">
        <v>3328</v>
      </c>
      <c r="S2162" s="35">
        <v>1353.55</v>
      </c>
      <c r="T2162" s="36">
        <v>0</v>
      </c>
      <c r="U2162" s="37">
        <f t="shared" si="113"/>
        <v>0</v>
      </c>
      <c r="V2162" s="38" t="s">
        <v>50</v>
      </c>
      <c r="W2162" s="33">
        <v>2016</v>
      </c>
      <c r="X2162" s="39">
        <v>11</v>
      </c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  <c r="CR2162" s="29"/>
      <c r="CS2162" s="29"/>
      <c r="CT2162" s="29"/>
      <c r="CU2162" s="29"/>
      <c r="CV2162" s="29"/>
      <c r="CW2162" s="29"/>
      <c r="CX2162" s="29"/>
    </row>
    <row r="2163" spans="1:102" s="162" customFormat="1" ht="50.1" customHeight="1">
      <c r="A2163" s="46" t="s">
        <v>5533</v>
      </c>
      <c r="B2163" s="31" t="s">
        <v>35</v>
      </c>
      <c r="C2163" s="47" t="s">
        <v>5530</v>
      </c>
      <c r="D2163" s="47" t="s">
        <v>5514</v>
      </c>
      <c r="E2163" s="47" t="s">
        <v>5531</v>
      </c>
      <c r="F2163" s="47" t="s">
        <v>5534</v>
      </c>
      <c r="G2163" s="31" t="s">
        <v>101</v>
      </c>
      <c r="H2163" s="31">
        <v>0</v>
      </c>
      <c r="I2163" s="33">
        <v>590000000</v>
      </c>
      <c r="J2163" s="33" t="s">
        <v>42</v>
      </c>
      <c r="K2163" s="54" t="s">
        <v>1659</v>
      </c>
      <c r="L2163" s="33" t="s">
        <v>44</v>
      </c>
      <c r="M2163" s="31" t="s">
        <v>86</v>
      </c>
      <c r="N2163" s="31" t="s">
        <v>518</v>
      </c>
      <c r="O2163" s="73" t="s">
        <v>481</v>
      </c>
      <c r="P2163" s="33">
        <v>112</v>
      </c>
      <c r="Q2163" s="31" t="s">
        <v>188</v>
      </c>
      <c r="R2163" s="48">
        <v>3328</v>
      </c>
      <c r="S2163" s="48">
        <v>1353.55</v>
      </c>
      <c r="T2163" s="49">
        <f>R2163*S2163</f>
        <v>4504614.3999999994</v>
      </c>
      <c r="U2163" s="49">
        <f t="shared" si="113"/>
        <v>5045168.1279999996</v>
      </c>
      <c r="V2163" s="70"/>
      <c r="W2163" s="33">
        <v>2016</v>
      </c>
      <c r="X2163" s="31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</row>
    <row r="2164" spans="1:102" ht="50.1" customHeight="1">
      <c r="A2164" s="30" t="s">
        <v>5535</v>
      </c>
      <c r="B2164" s="31" t="s">
        <v>35</v>
      </c>
      <c r="C2164" s="32" t="s">
        <v>5530</v>
      </c>
      <c r="D2164" s="32" t="s">
        <v>5514</v>
      </c>
      <c r="E2164" s="32" t="s">
        <v>5531</v>
      </c>
      <c r="F2164" s="32" t="s">
        <v>5536</v>
      </c>
      <c r="G2164" s="33" t="s">
        <v>101</v>
      </c>
      <c r="H2164" s="34">
        <v>0</v>
      </c>
      <c r="I2164" s="33" t="s">
        <v>41</v>
      </c>
      <c r="J2164" s="33" t="s">
        <v>42</v>
      </c>
      <c r="K2164" s="33" t="s">
        <v>493</v>
      </c>
      <c r="L2164" s="33" t="s">
        <v>44</v>
      </c>
      <c r="M2164" s="33" t="s">
        <v>86</v>
      </c>
      <c r="N2164" s="33" t="s">
        <v>343</v>
      </c>
      <c r="O2164" s="33" t="s">
        <v>58</v>
      </c>
      <c r="P2164" s="33" t="s">
        <v>187</v>
      </c>
      <c r="Q2164" s="33" t="s">
        <v>188</v>
      </c>
      <c r="R2164" s="35">
        <v>3120</v>
      </c>
      <c r="S2164" s="35">
        <v>813.2</v>
      </c>
      <c r="T2164" s="36">
        <v>0</v>
      </c>
      <c r="U2164" s="37">
        <v>0</v>
      </c>
      <c r="V2164" s="38" t="s">
        <v>50</v>
      </c>
      <c r="W2164" s="33">
        <v>2016</v>
      </c>
      <c r="X2164" s="39" t="s">
        <v>3135</v>
      </c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</row>
    <row r="2165" spans="1:102" ht="50.1" customHeight="1">
      <c r="A2165" s="30" t="s">
        <v>5537</v>
      </c>
      <c r="B2165" s="31" t="s">
        <v>35</v>
      </c>
      <c r="C2165" s="32" t="s">
        <v>5530</v>
      </c>
      <c r="D2165" s="32" t="s">
        <v>5514</v>
      </c>
      <c r="E2165" s="32" t="s">
        <v>5531</v>
      </c>
      <c r="F2165" s="32" t="s">
        <v>5536</v>
      </c>
      <c r="G2165" s="33" t="s">
        <v>101</v>
      </c>
      <c r="H2165" s="34">
        <v>0</v>
      </c>
      <c r="I2165" s="33" t="s">
        <v>41</v>
      </c>
      <c r="J2165" s="33" t="s">
        <v>42</v>
      </c>
      <c r="K2165" s="33" t="s">
        <v>130</v>
      </c>
      <c r="L2165" s="33" t="s">
        <v>44</v>
      </c>
      <c r="M2165" s="33" t="s">
        <v>86</v>
      </c>
      <c r="N2165" s="33" t="s">
        <v>343</v>
      </c>
      <c r="O2165" s="33" t="s">
        <v>58</v>
      </c>
      <c r="P2165" s="33" t="s">
        <v>187</v>
      </c>
      <c r="Q2165" s="33" t="s">
        <v>188</v>
      </c>
      <c r="R2165" s="35">
        <v>3120</v>
      </c>
      <c r="S2165" s="35">
        <v>1205</v>
      </c>
      <c r="T2165" s="36">
        <f>R2165*S2165</f>
        <v>3759600</v>
      </c>
      <c r="U2165" s="37">
        <f>T2165*1.12</f>
        <v>4210752</v>
      </c>
      <c r="V2165" s="38" t="s">
        <v>50</v>
      </c>
      <c r="W2165" s="33">
        <v>2016</v>
      </c>
      <c r="X2165" s="39" t="s">
        <v>50</v>
      </c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</row>
    <row r="2166" spans="1:102" ht="50.1" customHeight="1">
      <c r="A2166" s="30" t="s">
        <v>5538</v>
      </c>
      <c r="B2166" s="31" t="s">
        <v>35</v>
      </c>
      <c r="C2166" s="32" t="s">
        <v>5539</v>
      </c>
      <c r="D2166" s="32" t="s">
        <v>5514</v>
      </c>
      <c r="E2166" s="32" t="s">
        <v>5531</v>
      </c>
      <c r="F2166" s="32" t="s">
        <v>5540</v>
      </c>
      <c r="G2166" s="33" t="s">
        <v>101</v>
      </c>
      <c r="H2166" s="34">
        <v>0</v>
      </c>
      <c r="I2166" s="33" t="s">
        <v>41</v>
      </c>
      <c r="J2166" s="33" t="s">
        <v>42</v>
      </c>
      <c r="K2166" s="33" t="s">
        <v>43</v>
      </c>
      <c r="L2166" s="33" t="s">
        <v>44</v>
      </c>
      <c r="M2166" s="33" t="s">
        <v>86</v>
      </c>
      <c r="N2166" s="33" t="s">
        <v>343</v>
      </c>
      <c r="O2166" s="33" t="s">
        <v>58</v>
      </c>
      <c r="P2166" s="33" t="s">
        <v>131</v>
      </c>
      <c r="Q2166" s="33" t="s">
        <v>132</v>
      </c>
      <c r="R2166" s="35">
        <v>19135</v>
      </c>
      <c r="S2166" s="35">
        <v>382.13</v>
      </c>
      <c r="T2166" s="36">
        <f>R2166*S2166</f>
        <v>7312057.5499999998</v>
      </c>
      <c r="U2166" s="37">
        <f>T2166*1.12</f>
        <v>8189504.4560000002</v>
      </c>
      <c r="V2166" s="38" t="s">
        <v>50</v>
      </c>
      <c r="W2166" s="33">
        <v>2016</v>
      </c>
      <c r="X2166" s="39" t="s">
        <v>50</v>
      </c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</row>
    <row r="2167" spans="1:102" ht="50.1" customHeight="1">
      <c r="A2167" s="30" t="s">
        <v>5541</v>
      </c>
      <c r="B2167" s="31" t="s">
        <v>35</v>
      </c>
      <c r="C2167" s="32" t="s">
        <v>5542</v>
      </c>
      <c r="D2167" s="32" t="s">
        <v>5543</v>
      </c>
      <c r="E2167" s="32" t="s">
        <v>5544</v>
      </c>
      <c r="F2167" s="32" t="s">
        <v>5545</v>
      </c>
      <c r="G2167" s="33" t="s">
        <v>40</v>
      </c>
      <c r="H2167" s="34">
        <v>0</v>
      </c>
      <c r="I2167" s="33" t="s">
        <v>41</v>
      </c>
      <c r="J2167" s="33" t="s">
        <v>42</v>
      </c>
      <c r="K2167" s="33" t="s">
        <v>273</v>
      </c>
      <c r="L2167" s="33" t="s">
        <v>44</v>
      </c>
      <c r="M2167" s="33" t="s">
        <v>45</v>
      </c>
      <c r="N2167" s="33" t="s">
        <v>294</v>
      </c>
      <c r="O2167" s="33" t="s">
        <v>109</v>
      </c>
      <c r="P2167" s="33" t="s">
        <v>48</v>
      </c>
      <c r="Q2167" s="33" t="s">
        <v>49</v>
      </c>
      <c r="R2167" s="35">
        <v>8</v>
      </c>
      <c r="S2167" s="35">
        <v>8500</v>
      </c>
      <c r="T2167" s="36">
        <v>0</v>
      </c>
      <c r="U2167" s="37">
        <f>T2167*1.12</f>
        <v>0</v>
      </c>
      <c r="V2167" s="38" t="s">
        <v>50</v>
      </c>
      <c r="W2167" s="33">
        <v>2016</v>
      </c>
      <c r="X2167" s="39">
        <v>11</v>
      </c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</row>
    <row r="2168" spans="1:102" s="162" customFormat="1" ht="50.1" customHeight="1">
      <c r="A2168" s="46" t="s">
        <v>5546</v>
      </c>
      <c r="B2168" s="31" t="s">
        <v>35</v>
      </c>
      <c r="C2168" s="47" t="s">
        <v>5542</v>
      </c>
      <c r="D2168" s="47" t="s">
        <v>5543</v>
      </c>
      <c r="E2168" s="47" t="s">
        <v>5544</v>
      </c>
      <c r="F2168" s="47" t="s">
        <v>5547</v>
      </c>
      <c r="G2168" s="31" t="s">
        <v>40</v>
      </c>
      <c r="H2168" s="31">
        <v>0</v>
      </c>
      <c r="I2168" s="33">
        <v>590000000</v>
      </c>
      <c r="J2168" s="33" t="s">
        <v>42</v>
      </c>
      <c r="K2168" s="31" t="s">
        <v>202</v>
      </c>
      <c r="L2168" s="33" t="s">
        <v>44</v>
      </c>
      <c r="M2168" s="31" t="s">
        <v>45</v>
      </c>
      <c r="N2168" s="31" t="s">
        <v>294</v>
      </c>
      <c r="O2168" s="33" t="s">
        <v>113</v>
      </c>
      <c r="P2168" s="33">
        <v>796</v>
      </c>
      <c r="Q2168" s="31" t="s">
        <v>49</v>
      </c>
      <c r="R2168" s="48">
        <v>8</v>
      </c>
      <c r="S2168" s="48">
        <v>8500</v>
      </c>
      <c r="T2168" s="49">
        <f>R2168*S2168</f>
        <v>68000</v>
      </c>
      <c r="U2168" s="49">
        <f>T2168*1.12</f>
        <v>76160</v>
      </c>
      <c r="V2168" s="70"/>
      <c r="W2168" s="33">
        <v>2016</v>
      </c>
      <c r="X2168" s="31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</row>
    <row r="2169" spans="1:102" ht="50.1" customHeight="1">
      <c r="A2169" s="30" t="s">
        <v>5548</v>
      </c>
      <c r="B2169" s="31" t="s">
        <v>35</v>
      </c>
      <c r="C2169" s="32" t="s">
        <v>5549</v>
      </c>
      <c r="D2169" s="32" t="s">
        <v>5543</v>
      </c>
      <c r="E2169" s="32" t="s">
        <v>5550</v>
      </c>
      <c r="F2169" s="32" t="s">
        <v>5551</v>
      </c>
      <c r="G2169" s="33" t="s">
        <v>40</v>
      </c>
      <c r="H2169" s="34">
        <v>0</v>
      </c>
      <c r="I2169" s="33" t="s">
        <v>41</v>
      </c>
      <c r="J2169" s="33" t="s">
        <v>42</v>
      </c>
      <c r="K2169" s="33" t="s">
        <v>273</v>
      </c>
      <c r="L2169" s="33" t="s">
        <v>44</v>
      </c>
      <c r="M2169" s="33" t="s">
        <v>45</v>
      </c>
      <c r="N2169" s="33" t="s">
        <v>294</v>
      </c>
      <c r="O2169" s="33" t="s">
        <v>109</v>
      </c>
      <c r="P2169" s="33" t="s">
        <v>48</v>
      </c>
      <c r="Q2169" s="33" t="s">
        <v>49</v>
      </c>
      <c r="R2169" s="35">
        <v>8</v>
      </c>
      <c r="S2169" s="35">
        <v>6500</v>
      </c>
      <c r="T2169" s="36">
        <v>0</v>
      </c>
      <c r="U2169" s="37">
        <f t="shared" ref="U2169:U2183" si="114">T2169*1.12</f>
        <v>0</v>
      </c>
      <c r="V2169" s="38" t="s">
        <v>50</v>
      </c>
      <c r="W2169" s="33">
        <v>2016</v>
      </c>
      <c r="X2169" s="39">
        <v>11</v>
      </c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</row>
    <row r="2170" spans="1:102" s="162" customFormat="1" ht="50.1" customHeight="1">
      <c r="A2170" s="46" t="s">
        <v>5552</v>
      </c>
      <c r="B2170" s="31" t="s">
        <v>35</v>
      </c>
      <c r="C2170" s="47" t="s">
        <v>5549</v>
      </c>
      <c r="D2170" s="47" t="s">
        <v>5543</v>
      </c>
      <c r="E2170" s="47" t="s">
        <v>5550</v>
      </c>
      <c r="F2170" s="47" t="s">
        <v>5553</v>
      </c>
      <c r="G2170" s="31" t="s">
        <v>40</v>
      </c>
      <c r="H2170" s="31">
        <v>0</v>
      </c>
      <c r="I2170" s="33">
        <v>590000000</v>
      </c>
      <c r="J2170" s="33" t="s">
        <v>42</v>
      </c>
      <c r="K2170" s="31" t="s">
        <v>202</v>
      </c>
      <c r="L2170" s="33" t="s">
        <v>44</v>
      </c>
      <c r="M2170" s="31" t="s">
        <v>45</v>
      </c>
      <c r="N2170" s="31" t="s">
        <v>294</v>
      </c>
      <c r="O2170" s="33" t="s">
        <v>113</v>
      </c>
      <c r="P2170" s="33">
        <v>796</v>
      </c>
      <c r="Q2170" s="31" t="s">
        <v>49</v>
      </c>
      <c r="R2170" s="48">
        <v>8</v>
      </c>
      <c r="S2170" s="48">
        <v>6500</v>
      </c>
      <c r="T2170" s="49">
        <f>R2170*S2170</f>
        <v>52000</v>
      </c>
      <c r="U2170" s="49">
        <f>T2170*1.12</f>
        <v>58240.000000000007</v>
      </c>
      <c r="V2170" s="70"/>
      <c r="W2170" s="33">
        <v>2016</v>
      </c>
      <c r="X2170" s="31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</row>
    <row r="2171" spans="1:102" ht="50.1" customHeight="1">
      <c r="A2171" s="30" t="s">
        <v>5554</v>
      </c>
      <c r="B2171" s="31" t="s">
        <v>35</v>
      </c>
      <c r="C2171" s="32" t="s">
        <v>5555</v>
      </c>
      <c r="D2171" s="32" t="s">
        <v>5556</v>
      </c>
      <c r="E2171" s="32" t="s">
        <v>5557</v>
      </c>
      <c r="F2171" s="32" t="s">
        <v>5558</v>
      </c>
      <c r="G2171" s="33" t="s">
        <v>101</v>
      </c>
      <c r="H2171" s="34">
        <v>10</v>
      </c>
      <c r="I2171" s="33" t="s">
        <v>41</v>
      </c>
      <c r="J2171" s="33" t="s">
        <v>42</v>
      </c>
      <c r="K2171" s="33" t="s">
        <v>198</v>
      </c>
      <c r="L2171" s="33" t="s">
        <v>44</v>
      </c>
      <c r="M2171" s="33" t="s">
        <v>86</v>
      </c>
      <c r="N2171" s="33" t="s">
        <v>199</v>
      </c>
      <c r="O2171" s="33" t="s">
        <v>200</v>
      </c>
      <c r="P2171" s="33" t="s">
        <v>682</v>
      </c>
      <c r="Q2171" s="33" t="s">
        <v>683</v>
      </c>
      <c r="R2171" s="35">
        <v>300</v>
      </c>
      <c r="S2171" s="35">
        <v>143</v>
      </c>
      <c r="T2171" s="36">
        <v>0</v>
      </c>
      <c r="U2171" s="37">
        <f t="shared" si="114"/>
        <v>0</v>
      </c>
      <c r="V2171" s="38" t="s">
        <v>50</v>
      </c>
      <c r="W2171" s="33">
        <v>2016</v>
      </c>
      <c r="X2171" s="39">
        <v>11</v>
      </c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</row>
    <row r="2172" spans="1:102" s="162" customFormat="1" ht="50.1" customHeight="1">
      <c r="A2172" s="46" t="s">
        <v>5559</v>
      </c>
      <c r="B2172" s="31" t="s">
        <v>35</v>
      </c>
      <c r="C2172" s="47" t="s">
        <v>5555</v>
      </c>
      <c r="D2172" s="47" t="s">
        <v>5556</v>
      </c>
      <c r="E2172" s="47" t="s">
        <v>5557</v>
      </c>
      <c r="F2172" s="47" t="s">
        <v>5560</v>
      </c>
      <c r="G2172" s="31" t="s">
        <v>101</v>
      </c>
      <c r="H2172" s="31">
        <v>10</v>
      </c>
      <c r="I2172" s="33">
        <v>590000000</v>
      </c>
      <c r="J2172" s="33" t="s">
        <v>42</v>
      </c>
      <c r="K2172" s="31" t="s">
        <v>202</v>
      </c>
      <c r="L2172" s="33" t="s">
        <v>44</v>
      </c>
      <c r="M2172" s="31" t="s">
        <v>86</v>
      </c>
      <c r="N2172" s="31" t="s">
        <v>46</v>
      </c>
      <c r="O2172" s="60" t="s">
        <v>164</v>
      </c>
      <c r="P2172" s="33" t="s">
        <v>682</v>
      </c>
      <c r="Q2172" s="31" t="s">
        <v>683</v>
      </c>
      <c r="R2172" s="48">
        <v>300</v>
      </c>
      <c r="S2172" s="48">
        <v>143</v>
      </c>
      <c r="T2172" s="49">
        <f>R2172*S2172</f>
        <v>42900</v>
      </c>
      <c r="U2172" s="49">
        <f>T2172*1.12</f>
        <v>48048.000000000007</v>
      </c>
      <c r="V2172" s="70"/>
      <c r="W2172" s="33">
        <v>2016</v>
      </c>
      <c r="X2172" s="31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</row>
    <row r="2173" spans="1:102" ht="50.1" customHeight="1">
      <c r="A2173" s="30" t="s">
        <v>5561</v>
      </c>
      <c r="B2173" s="31" t="s">
        <v>35</v>
      </c>
      <c r="C2173" s="32" t="s">
        <v>5555</v>
      </c>
      <c r="D2173" s="32" t="s">
        <v>5556</v>
      </c>
      <c r="E2173" s="32" t="s">
        <v>5557</v>
      </c>
      <c r="F2173" s="32" t="s">
        <v>5562</v>
      </c>
      <c r="G2173" s="33" t="s">
        <v>101</v>
      </c>
      <c r="H2173" s="34">
        <v>10</v>
      </c>
      <c r="I2173" s="33" t="s">
        <v>41</v>
      </c>
      <c r="J2173" s="33" t="s">
        <v>42</v>
      </c>
      <c r="K2173" s="33" t="s">
        <v>198</v>
      </c>
      <c r="L2173" s="33" t="s">
        <v>44</v>
      </c>
      <c r="M2173" s="33" t="s">
        <v>86</v>
      </c>
      <c r="N2173" s="33" t="s">
        <v>199</v>
      </c>
      <c r="O2173" s="33" t="s">
        <v>200</v>
      </c>
      <c r="P2173" s="33" t="s">
        <v>682</v>
      </c>
      <c r="Q2173" s="33" t="s">
        <v>683</v>
      </c>
      <c r="R2173" s="35">
        <v>1000</v>
      </c>
      <c r="S2173" s="35">
        <v>95</v>
      </c>
      <c r="T2173" s="36">
        <v>0</v>
      </c>
      <c r="U2173" s="37">
        <f t="shared" si="114"/>
        <v>0</v>
      </c>
      <c r="V2173" s="38" t="s">
        <v>50</v>
      </c>
      <c r="W2173" s="33">
        <v>2016</v>
      </c>
      <c r="X2173" s="39">
        <v>11</v>
      </c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</row>
    <row r="2174" spans="1:102" s="162" customFormat="1" ht="50.1" customHeight="1">
      <c r="A2174" s="46" t="s">
        <v>5563</v>
      </c>
      <c r="B2174" s="31" t="s">
        <v>35</v>
      </c>
      <c r="C2174" s="47" t="s">
        <v>5555</v>
      </c>
      <c r="D2174" s="47" t="s">
        <v>5556</v>
      </c>
      <c r="E2174" s="47" t="s">
        <v>5557</v>
      </c>
      <c r="F2174" s="47" t="s">
        <v>5562</v>
      </c>
      <c r="G2174" s="31" t="s">
        <v>101</v>
      </c>
      <c r="H2174" s="31">
        <v>10</v>
      </c>
      <c r="I2174" s="33">
        <v>590000000</v>
      </c>
      <c r="J2174" s="33" t="s">
        <v>42</v>
      </c>
      <c r="K2174" s="31" t="s">
        <v>202</v>
      </c>
      <c r="L2174" s="33" t="s">
        <v>44</v>
      </c>
      <c r="M2174" s="31" t="s">
        <v>86</v>
      </c>
      <c r="N2174" s="31" t="s">
        <v>46</v>
      </c>
      <c r="O2174" s="60" t="s">
        <v>164</v>
      </c>
      <c r="P2174" s="33" t="s">
        <v>682</v>
      </c>
      <c r="Q2174" s="31" t="s">
        <v>683</v>
      </c>
      <c r="R2174" s="48">
        <v>1000</v>
      </c>
      <c r="S2174" s="48">
        <v>95</v>
      </c>
      <c r="T2174" s="49">
        <f>R2174*S2174</f>
        <v>95000</v>
      </c>
      <c r="U2174" s="49">
        <f>T2174*1.12</f>
        <v>106400.00000000001</v>
      </c>
      <c r="V2174" s="70"/>
      <c r="W2174" s="33">
        <v>2016</v>
      </c>
      <c r="X2174" s="31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</row>
    <row r="2175" spans="1:102" ht="50.1" customHeight="1">
      <c r="A2175" s="30" t="s">
        <v>5564</v>
      </c>
      <c r="B2175" s="31" t="s">
        <v>35</v>
      </c>
      <c r="C2175" s="32" t="s">
        <v>5555</v>
      </c>
      <c r="D2175" s="32" t="s">
        <v>5556</v>
      </c>
      <c r="E2175" s="32" t="s">
        <v>5557</v>
      </c>
      <c r="F2175" s="32" t="s">
        <v>5565</v>
      </c>
      <c r="G2175" s="33" t="s">
        <v>101</v>
      </c>
      <c r="H2175" s="34">
        <v>10</v>
      </c>
      <c r="I2175" s="33" t="s">
        <v>41</v>
      </c>
      <c r="J2175" s="33" t="s">
        <v>42</v>
      </c>
      <c r="K2175" s="33" t="s">
        <v>198</v>
      </c>
      <c r="L2175" s="33" t="s">
        <v>44</v>
      </c>
      <c r="M2175" s="33" t="s">
        <v>86</v>
      </c>
      <c r="N2175" s="33" t="s">
        <v>199</v>
      </c>
      <c r="O2175" s="33" t="s">
        <v>200</v>
      </c>
      <c r="P2175" s="33" t="s">
        <v>682</v>
      </c>
      <c r="Q2175" s="33" t="s">
        <v>683</v>
      </c>
      <c r="R2175" s="35">
        <v>400</v>
      </c>
      <c r="S2175" s="35">
        <v>143</v>
      </c>
      <c r="T2175" s="36">
        <v>0</v>
      </c>
      <c r="U2175" s="37">
        <f t="shared" si="114"/>
        <v>0</v>
      </c>
      <c r="V2175" s="38" t="s">
        <v>50</v>
      </c>
      <c r="W2175" s="33">
        <v>2016</v>
      </c>
      <c r="X2175" s="39">
        <v>11</v>
      </c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</row>
    <row r="2176" spans="1:102" s="162" customFormat="1" ht="50.1" customHeight="1">
      <c r="A2176" s="46" t="s">
        <v>5566</v>
      </c>
      <c r="B2176" s="31" t="s">
        <v>35</v>
      </c>
      <c r="C2176" s="47" t="s">
        <v>5555</v>
      </c>
      <c r="D2176" s="47" t="s">
        <v>5556</v>
      </c>
      <c r="E2176" s="47" t="s">
        <v>5557</v>
      </c>
      <c r="F2176" s="47" t="s">
        <v>5565</v>
      </c>
      <c r="G2176" s="31" t="s">
        <v>101</v>
      </c>
      <c r="H2176" s="31">
        <v>10</v>
      </c>
      <c r="I2176" s="33">
        <v>590000000</v>
      </c>
      <c r="J2176" s="33" t="s">
        <v>42</v>
      </c>
      <c r="K2176" s="31" t="s">
        <v>202</v>
      </c>
      <c r="L2176" s="33" t="s">
        <v>44</v>
      </c>
      <c r="M2176" s="31" t="s">
        <v>86</v>
      </c>
      <c r="N2176" s="31" t="s">
        <v>46</v>
      </c>
      <c r="O2176" s="60" t="s">
        <v>164</v>
      </c>
      <c r="P2176" s="33" t="s">
        <v>682</v>
      </c>
      <c r="Q2176" s="31" t="s">
        <v>683</v>
      </c>
      <c r="R2176" s="48">
        <v>400</v>
      </c>
      <c r="S2176" s="48">
        <v>143</v>
      </c>
      <c r="T2176" s="49">
        <f>R2176*S2176</f>
        <v>57200</v>
      </c>
      <c r="U2176" s="49">
        <f>T2176*1.12</f>
        <v>64064.000000000007</v>
      </c>
      <c r="V2176" s="70"/>
      <c r="W2176" s="33">
        <v>2016</v>
      </c>
      <c r="X2176" s="31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</row>
    <row r="2177" spans="1:102" ht="50.1" customHeight="1">
      <c r="A2177" s="30" t="s">
        <v>5567</v>
      </c>
      <c r="B2177" s="31" t="s">
        <v>35</v>
      </c>
      <c r="C2177" s="32" t="s">
        <v>5555</v>
      </c>
      <c r="D2177" s="32" t="s">
        <v>5556</v>
      </c>
      <c r="E2177" s="32" t="s">
        <v>5557</v>
      </c>
      <c r="F2177" s="32" t="s">
        <v>5568</v>
      </c>
      <c r="G2177" s="33" t="s">
        <v>101</v>
      </c>
      <c r="H2177" s="34">
        <v>10</v>
      </c>
      <c r="I2177" s="33" t="s">
        <v>41</v>
      </c>
      <c r="J2177" s="33" t="s">
        <v>42</v>
      </c>
      <c r="K2177" s="33" t="s">
        <v>198</v>
      </c>
      <c r="L2177" s="33" t="s">
        <v>44</v>
      </c>
      <c r="M2177" s="33" t="s">
        <v>86</v>
      </c>
      <c r="N2177" s="33" t="s">
        <v>199</v>
      </c>
      <c r="O2177" s="33" t="s">
        <v>200</v>
      </c>
      <c r="P2177" s="33" t="s">
        <v>682</v>
      </c>
      <c r="Q2177" s="33" t="s">
        <v>683</v>
      </c>
      <c r="R2177" s="35">
        <v>50</v>
      </c>
      <c r="S2177" s="35">
        <v>145.6</v>
      </c>
      <c r="T2177" s="36">
        <v>0</v>
      </c>
      <c r="U2177" s="37">
        <f t="shared" si="114"/>
        <v>0</v>
      </c>
      <c r="V2177" s="38" t="s">
        <v>50</v>
      </c>
      <c r="W2177" s="33">
        <v>2016</v>
      </c>
      <c r="X2177" s="39">
        <v>11</v>
      </c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</row>
    <row r="2178" spans="1:102" s="162" customFormat="1" ht="50.1" customHeight="1">
      <c r="A2178" s="46" t="s">
        <v>5569</v>
      </c>
      <c r="B2178" s="31" t="s">
        <v>35</v>
      </c>
      <c r="C2178" s="47" t="s">
        <v>5555</v>
      </c>
      <c r="D2178" s="47" t="s">
        <v>5556</v>
      </c>
      <c r="E2178" s="47" t="s">
        <v>5557</v>
      </c>
      <c r="F2178" s="47" t="s">
        <v>5568</v>
      </c>
      <c r="G2178" s="31" t="s">
        <v>101</v>
      </c>
      <c r="H2178" s="31">
        <v>10</v>
      </c>
      <c r="I2178" s="33">
        <v>590000000</v>
      </c>
      <c r="J2178" s="33" t="s">
        <v>42</v>
      </c>
      <c r="K2178" s="31" t="s">
        <v>202</v>
      </c>
      <c r="L2178" s="33" t="s">
        <v>44</v>
      </c>
      <c r="M2178" s="31" t="s">
        <v>86</v>
      </c>
      <c r="N2178" s="31" t="s">
        <v>46</v>
      </c>
      <c r="O2178" s="60" t="s">
        <v>164</v>
      </c>
      <c r="P2178" s="33" t="s">
        <v>682</v>
      </c>
      <c r="Q2178" s="31" t="s">
        <v>683</v>
      </c>
      <c r="R2178" s="48">
        <v>50</v>
      </c>
      <c r="S2178" s="48">
        <v>145.6</v>
      </c>
      <c r="T2178" s="49">
        <f>R2178*S2178</f>
        <v>7280</v>
      </c>
      <c r="U2178" s="49">
        <f>T2178*1.12</f>
        <v>8153.6</v>
      </c>
      <c r="V2178" s="70"/>
      <c r="W2178" s="33">
        <v>2016</v>
      </c>
      <c r="X2178" s="31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</row>
    <row r="2179" spans="1:102" ht="50.1" customHeight="1">
      <c r="A2179" s="30" t="s">
        <v>5570</v>
      </c>
      <c r="B2179" s="31" t="s">
        <v>35</v>
      </c>
      <c r="C2179" s="32" t="s">
        <v>5571</v>
      </c>
      <c r="D2179" s="32" t="s">
        <v>5556</v>
      </c>
      <c r="E2179" s="32" t="s">
        <v>5572</v>
      </c>
      <c r="F2179" s="32" t="s">
        <v>5573</v>
      </c>
      <c r="G2179" s="33" t="s">
        <v>101</v>
      </c>
      <c r="H2179" s="34">
        <v>10</v>
      </c>
      <c r="I2179" s="33" t="s">
        <v>41</v>
      </c>
      <c r="J2179" s="33" t="s">
        <v>42</v>
      </c>
      <c r="K2179" s="33" t="s">
        <v>198</v>
      </c>
      <c r="L2179" s="33" t="s">
        <v>44</v>
      </c>
      <c r="M2179" s="33" t="s">
        <v>86</v>
      </c>
      <c r="N2179" s="33" t="s">
        <v>199</v>
      </c>
      <c r="O2179" s="33" t="s">
        <v>200</v>
      </c>
      <c r="P2179" s="33" t="s">
        <v>131</v>
      </c>
      <c r="Q2179" s="33" t="s">
        <v>132</v>
      </c>
      <c r="R2179" s="35">
        <v>80</v>
      </c>
      <c r="S2179" s="35">
        <v>250</v>
      </c>
      <c r="T2179" s="36">
        <v>0</v>
      </c>
      <c r="U2179" s="37">
        <f t="shared" si="114"/>
        <v>0</v>
      </c>
      <c r="V2179" s="38" t="s">
        <v>50</v>
      </c>
      <c r="W2179" s="33">
        <v>2016</v>
      </c>
      <c r="X2179" s="39">
        <v>11</v>
      </c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</row>
    <row r="2180" spans="1:102" s="162" customFormat="1" ht="50.1" customHeight="1">
      <c r="A2180" s="46" t="s">
        <v>5574</v>
      </c>
      <c r="B2180" s="31" t="s">
        <v>35</v>
      </c>
      <c r="C2180" s="47" t="s">
        <v>5571</v>
      </c>
      <c r="D2180" s="47" t="s">
        <v>5556</v>
      </c>
      <c r="E2180" s="47" t="s">
        <v>5572</v>
      </c>
      <c r="F2180" s="47" t="s">
        <v>5573</v>
      </c>
      <c r="G2180" s="31" t="s">
        <v>101</v>
      </c>
      <c r="H2180" s="31">
        <v>10</v>
      </c>
      <c r="I2180" s="33">
        <v>590000000</v>
      </c>
      <c r="J2180" s="33" t="s">
        <v>42</v>
      </c>
      <c r="K2180" s="31" t="s">
        <v>202</v>
      </c>
      <c r="L2180" s="33" t="s">
        <v>44</v>
      </c>
      <c r="M2180" s="31" t="s">
        <v>86</v>
      </c>
      <c r="N2180" s="31" t="s">
        <v>46</v>
      </c>
      <c r="O2180" s="60" t="s">
        <v>164</v>
      </c>
      <c r="P2180" s="33">
        <v>166</v>
      </c>
      <c r="Q2180" s="31" t="s">
        <v>132</v>
      </c>
      <c r="R2180" s="48">
        <v>80</v>
      </c>
      <c r="S2180" s="48">
        <v>250</v>
      </c>
      <c r="T2180" s="49">
        <f>R2180*S2180</f>
        <v>20000</v>
      </c>
      <c r="U2180" s="49">
        <f>T2180*1.12</f>
        <v>22400.000000000004</v>
      </c>
      <c r="V2180" s="70"/>
      <c r="W2180" s="33">
        <v>2016</v>
      </c>
      <c r="X2180" s="31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</row>
    <row r="2181" spans="1:102" ht="50.1" customHeight="1">
      <c r="A2181" s="30" t="s">
        <v>5575</v>
      </c>
      <c r="B2181" s="31" t="s">
        <v>35</v>
      </c>
      <c r="C2181" s="32" t="s">
        <v>5555</v>
      </c>
      <c r="D2181" s="32" t="s">
        <v>5556</v>
      </c>
      <c r="E2181" s="32" t="s">
        <v>5557</v>
      </c>
      <c r="F2181" s="32" t="s">
        <v>5576</v>
      </c>
      <c r="G2181" s="33" t="s">
        <v>101</v>
      </c>
      <c r="H2181" s="34">
        <v>10</v>
      </c>
      <c r="I2181" s="33" t="s">
        <v>41</v>
      </c>
      <c r="J2181" s="33" t="s">
        <v>42</v>
      </c>
      <c r="K2181" s="33" t="s">
        <v>198</v>
      </c>
      <c r="L2181" s="33" t="s">
        <v>44</v>
      </c>
      <c r="M2181" s="33" t="s">
        <v>86</v>
      </c>
      <c r="N2181" s="33" t="s">
        <v>199</v>
      </c>
      <c r="O2181" s="33" t="s">
        <v>200</v>
      </c>
      <c r="P2181" s="33" t="s">
        <v>682</v>
      </c>
      <c r="Q2181" s="33" t="s">
        <v>683</v>
      </c>
      <c r="R2181" s="35">
        <v>22</v>
      </c>
      <c r="S2181" s="35">
        <v>11700</v>
      </c>
      <c r="T2181" s="36">
        <v>0</v>
      </c>
      <c r="U2181" s="37">
        <f t="shared" si="114"/>
        <v>0</v>
      </c>
      <c r="V2181" s="38" t="s">
        <v>50</v>
      </c>
      <c r="W2181" s="33">
        <v>2016</v>
      </c>
      <c r="X2181" s="39">
        <v>11</v>
      </c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</row>
    <row r="2182" spans="1:102" s="162" customFormat="1" ht="50.1" customHeight="1">
      <c r="A2182" s="46" t="s">
        <v>5577</v>
      </c>
      <c r="B2182" s="31" t="s">
        <v>35</v>
      </c>
      <c r="C2182" s="47" t="s">
        <v>5555</v>
      </c>
      <c r="D2182" s="47" t="s">
        <v>5556</v>
      </c>
      <c r="E2182" s="47" t="s">
        <v>5557</v>
      </c>
      <c r="F2182" s="47" t="s">
        <v>5576</v>
      </c>
      <c r="G2182" s="31" t="s">
        <v>101</v>
      </c>
      <c r="H2182" s="31">
        <v>10</v>
      </c>
      <c r="I2182" s="33">
        <v>590000000</v>
      </c>
      <c r="J2182" s="33" t="s">
        <v>42</v>
      </c>
      <c r="K2182" s="31" t="s">
        <v>202</v>
      </c>
      <c r="L2182" s="33" t="s">
        <v>44</v>
      </c>
      <c r="M2182" s="31" t="s">
        <v>86</v>
      </c>
      <c r="N2182" s="31" t="s">
        <v>46</v>
      </c>
      <c r="O2182" s="60" t="s">
        <v>164</v>
      </c>
      <c r="P2182" s="33">
        <v>778</v>
      </c>
      <c r="Q2182" s="31" t="s">
        <v>683</v>
      </c>
      <c r="R2182" s="48">
        <v>22</v>
      </c>
      <c r="S2182" s="48">
        <v>11700</v>
      </c>
      <c r="T2182" s="49">
        <f>R2182*S2182</f>
        <v>257400</v>
      </c>
      <c r="U2182" s="49">
        <f>T2182*1.12</f>
        <v>288288</v>
      </c>
      <c r="V2182" s="70"/>
      <c r="W2182" s="33">
        <v>2016</v>
      </c>
      <c r="X2182" s="31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</row>
    <row r="2183" spans="1:102" ht="50.1" customHeight="1">
      <c r="A2183" s="30" t="s">
        <v>5578</v>
      </c>
      <c r="B2183" s="31" t="s">
        <v>35</v>
      </c>
      <c r="C2183" s="32" t="s">
        <v>5579</v>
      </c>
      <c r="D2183" s="32" t="s">
        <v>5580</v>
      </c>
      <c r="E2183" s="32" t="s">
        <v>5581</v>
      </c>
      <c r="F2183" s="32" t="s">
        <v>5582</v>
      </c>
      <c r="G2183" s="33" t="s">
        <v>40</v>
      </c>
      <c r="H2183" s="34">
        <v>0</v>
      </c>
      <c r="I2183" s="33" t="s">
        <v>41</v>
      </c>
      <c r="J2183" s="33" t="s">
        <v>42</v>
      </c>
      <c r="K2183" s="33" t="s">
        <v>56</v>
      </c>
      <c r="L2183" s="33" t="s">
        <v>42</v>
      </c>
      <c r="M2183" s="33" t="s">
        <v>45</v>
      </c>
      <c r="N2183" s="33" t="s">
        <v>57</v>
      </c>
      <c r="O2183" s="33" t="s">
        <v>58</v>
      </c>
      <c r="P2183" s="33" t="s">
        <v>131</v>
      </c>
      <c r="Q2183" s="33" t="s">
        <v>132</v>
      </c>
      <c r="R2183" s="35">
        <v>10</v>
      </c>
      <c r="S2183" s="35">
        <v>800</v>
      </c>
      <c r="T2183" s="36">
        <v>0</v>
      </c>
      <c r="U2183" s="37">
        <f t="shared" si="114"/>
        <v>0</v>
      </c>
      <c r="V2183" s="38" t="s">
        <v>50</v>
      </c>
      <c r="W2183" s="33">
        <v>2016</v>
      </c>
      <c r="X2183" s="39">
        <v>11</v>
      </c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</row>
    <row r="2184" spans="1:102" s="162" customFormat="1" ht="50.1" customHeight="1">
      <c r="A2184" s="46" t="s">
        <v>5583</v>
      </c>
      <c r="B2184" s="31" t="s">
        <v>35</v>
      </c>
      <c r="C2184" s="47" t="s">
        <v>5579</v>
      </c>
      <c r="D2184" s="79" t="s">
        <v>5584</v>
      </c>
      <c r="E2184" s="47" t="s">
        <v>5581</v>
      </c>
      <c r="F2184" s="79" t="s">
        <v>5582</v>
      </c>
      <c r="G2184" s="31" t="s">
        <v>40</v>
      </c>
      <c r="H2184" s="31">
        <v>0</v>
      </c>
      <c r="I2184" s="73">
        <v>590000000</v>
      </c>
      <c r="J2184" s="33" t="s">
        <v>42</v>
      </c>
      <c r="K2184" s="33" t="s">
        <v>522</v>
      </c>
      <c r="L2184" s="33" t="s">
        <v>42</v>
      </c>
      <c r="M2184" s="107" t="s">
        <v>45</v>
      </c>
      <c r="N2184" s="31" t="s">
        <v>57</v>
      </c>
      <c r="O2184" s="73" t="s">
        <v>481</v>
      </c>
      <c r="P2184" s="136" t="s">
        <v>131</v>
      </c>
      <c r="Q2184" s="107" t="s">
        <v>135</v>
      </c>
      <c r="R2184" s="55" t="s">
        <v>5585</v>
      </c>
      <c r="S2184" s="129" t="s">
        <v>5586</v>
      </c>
      <c r="T2184" s="49">
        <f>R2184*S2184</f>
        <v>8000</v>
      </c>
      <c r="U2184" s="49">
        <f>T2184*1.12</f>
        <v>8960</v>
      </c>
      <c r="V2184" s="107"/>
      <c r="W2184" s="33">
        <v>2016</v>
      </c>
      <c r="X2184" s="31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</row>
    <row r="2185" spans="1:102" ht="50.1" customHeight="1">
      <c r="A2185" s="30" t="s">
        <v>5587</v>
      </c>
      <c r="B2185" s="31" t="s">
        <v>35</v>
      </c>
      <c r="C2185" s="32" t="s">
        <v>5588</v>
      </c>
      <c r="D2185" s="32" t="s">
        <v>5589</v>
      </c>
      <c r="E2185" s="32" t="s">
        <v>5590</v>
      </c>
      <c r="F2185" s="32" t="s">
        <v>5591</v>
      </c>
      <c r="G2185" s="33" t="s">
        <v>40</v>
      </c>
      <c r="H2185" s="34">
        <v>0</v>
      </c>
      <c r="I2185" s="33" t="s">
        <v>41</v>
      </c>
      <c r="J2185" s="33" t="s">
        <v>42</v>
      </c>
      <c r="K2185" s="33" t="s">
        <v>273</v>
      </c>
      <c r="L2185" s="33" t="s">
        <v>42</v>
      </c>
      <c r="M2185" s="33" t="s">
        <v>86</v>
      </c>
      <c r="N2185" s="33" t="s">
        <v>3465</v>
      </c>
      <c r="O2185" s="33" t="s">
        <v>47</v>
      </c>
      <c r="P2185" s="33" t="s">
        <v>131</v>
      </c>
      <c r="Q2185" s="33" t="s">
        <v>132</v>
      </c>
      <c r="R2185" s="35">
        <v>25</v>
      </c>
      <c r="S2185" s="35">
        <v>1840</v>
      </c>
      <c r="T2185" s="36">
        <v>0</v>
      </c>
      <c r="U2185" s="37">
        <v>0</v>
      </c>
      <c r="V2185" s="38" t="s">
        <v>50</v>
      </c>
      <c r="W2185" s="33">
        <v>2016</v>
      </c>
      <c r="X2185" s="39" t="s">
        <v>50</v>
      </c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</row>
    <row r="2186" spans="1:102" ht="50.1" customHeight="1">
      <c r="A2186" s="30" t="s">
        <v>5592</v>
      </c>
      <c r="B2186" s="31" t="s">
        <v>35</v>
      </c>
      <c r="C2186" s="32" t="s">
        <v>5588</v>
      </c>
      <c r="D2186" s="32" t="s">
        <v>5589</v>
      </c>
      <c r="E2186" s="32" t="s">
        <v>5590</v>
      </c>
      <c r="F2186" s="32" t="s">
        <v>5593</v>
      </c>
      <c r="G2186" s="33" t="s">
        <v>40</v>
      </c>
      <c r="H2186" s="34">
        <v>0</v>
      </c>
      <c r="I2186" s="33" t="s">
        <v>41</v>
      </c>
      <c r="J2186" s="33" t="s">
        <v>42</v>
      </c>
      <c r="K2186" s="33" t="s">
        <v>311</v>
      </c>
      <c r="L2186" s="33" t="s">
        <v>42</v>
      </c>
      <c r="M2186" s="33" t="s">
        <v>86</v>
      </c>
      <c r="N2186" s="33" t="s">
        <v>5594</v>
      </c>
      <c r="O2186" s="33" t="s">
        <v>396</v>
      </c>
      <c r="P2186" s="33" t="s">
        <v>131</v>
      </c>
      <c r="Q2186" s="33" t="s">
        <v>132</v>
      </c>
      <c r="R2186" s="35">
        <v>25</v>
      </c>
      <c r="S2186" s="35">
        <v>7400</v>
      </c>
      <c r="T2186" s="36">
        <f t="shared" ref="T2186:T2195" si="115">R2186*S2186</f>
        <v>185000</v>
      </c>
      <c r="U2186" s="37">
        <f t="shared" ref="U2186:U2195" si="116">T2186*1.12</f>
        <v>207200.00000000003</v>
      </c>
      <c r="V2186" s="38" t="s">
        <v>50</v>
      </c>
      <c r="W2186" s="33">
        <v>2016</v>
      </c>
      <c r="X2186" s="39" t="s">
        <v>50</v>
      </c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</row>
    <row r="2187" spans="1:102" ht="50.1" customHeight="1">
      <c r="A2187" s="30" t="s">
        <v>5595</v>
      </c>
      <c r="B2187" s="31" t="s">
        <v>35</v>
      </c>
      <c r="C2187" s="32" t="s">
        <v>5596</v>
      </c>
      <c r="D2187" s="32" t="s">
        <v>5597</v>
      </c>
      <c r="E2187" s="32" t="s">
        <v>5598</v>
      </c>
      <c r="F2187" s="32" t="s">
        <v>5599</v>
      </c>
      <c r="G2187" s="33" t="s">
        <v>40</v>
      </c>
      <c r="H2187" s="34">
        <v>0</v>
      </c>
      <c r="I2187" s="33" t="s">
        <v>41</v>
      </c>
      <c r="J2187" s="33" t="s">
        <v>42</v>
      </c>
      <c r="K2187" s="33" t="s">
        <v>379</v>
      </c>
      <c r="L2187" s="33" t="s">
        <v>300</v>
      </c>
      <c r="M2187" s="33" t="s">
        <v>71</v>
      </c>
      <c r="N2187" s="33" t="s">
        <v>301</v>
      </c>
      <c r="O2187" s="33" t="s">
        <v>73</v>
      </c>
      <c r="P2187" s="33" t="s">
        <v>48</v>
      </c>
      <c r="Q2187" s="33" t="s">
        <v>49</v>
      </c>
      <c r="R2187" s="35">
        <v>14</v>
      </c>
      <c r="S2187" s="35">
        <v>11500</v>
      </c>
      <c r="T2187" s="36">
        <v>0</v>
      </c>
      <c r="U2187" s="37">
        <f t="shared" si="116"/>
        <v>0</v>
      </c>
      <c r="V2187" s="38" t="s">
        <v>50</v>
      </c>
      <c r="W2187" s="33">
        <v>2016</v>
      </c>
      <c r="X2187" s="39">
        <v>11</v>
      </c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</row>
    <row r="2188" spans="1:102" s="162" customFormat="1" ht="50.1" customHeight="1">
      <c r="A2188" s="46" t="s">
        <v>5600</v>
      </c>
      <c r="B2188" s="31" t="s">
        <v>35</v>
      </c>
      <c r="C2188" s="47" t="s">
        <v>5596</v>
      </c>
      <c r="D2188" s="47" t="s">
        <v>5597</v>
      </c>
      <c r="E2188" s="47" t="s">
        <v>5598</v>
      </c>
      <c r="F2188" s="47" t="s">
        <v>5599</v>
      </c>
      <c r="G2188" s="33" t="s">
        <v>40</v>
      </c>
      <c r="H2188" s="31">
        <v>0</v>
      </c>
      <c r="I2188" s="33" t="s">
        <v>41</v>
      </c>
      <c r="J2188" s="33" t="s">
        <v>42</v>
      </c>
      <c r="K2188" s="33" t="s">
        <v>381</v>
      </c>
      <c r="L2188" s="33" t="s">
        <v>300</v>
      </c>
      <c r="M2188" s="33" t="s">
        <v>71</v>
      </c>
      <c r="N2188" s="33" t="s">
        <v>301</v>
      </c>
      <c r="O2188" s="33" t="s">
        <v>113</v>
      </c>
      <c r="P2188" s="33" t="s">
        <v>48</v>
      </c>
      <c r="Q2188" s="33" t="s">
        <v>49</v>
      </c>
      <c r="R2188" s="68">
        <v>14</v>
      </c>
      <c r="S2188" s="59">
        <v>11500</v>
      </c>
      <c r="T2188" s="49">
        <f>R2188*S2188</f>
        <v>161000</v>
      </c>
      <c r="U2188" s="49">
        <f>T2188*1.12</f>
        <v>180320.00000000003</v>
      </c>
      <c r="V2188" s="71"/>
      <c r="W2188" s="33">
        <v>2016</v>
      </c>
      <c r="X2188" s="96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</row>
    <row r="2189" spans="1:102" ht="50.1" customHeight="1">
      <c r="A2189" s="30" t="s">
        <v>5601</v>
      </c>
      <c r="B2189" s="31" t="s">
        <v>35</v>
      </c>
      <c r="C2189" s="32" t="s">
        <v>5596</v>
      </c>
      <c r="D2189" s="32" t="s">
        <v>5597</v>
      </c>
      <c r="E2189" s="32" t="s">
        <v>5598</v>
      </c>
      <c r="F2189" s="32" t="s">
        <v>5602</v>
      </c>
      <c r="G2189" s="33" t="s">
        <v>40</v>
      </c>
      <c r="H2189" s="34">
        <v>0</v>
      </c>
      <c r="I2189" s="33" t="s">
        <v>41</v>
      </c>
      <c r="J2189" s="33" t="s">
        <v>42</v>
      </c>
      <c r="K2189" s="33" t="s">
        <v>379</v>
      </c>
      <c r="L2189" s="33" t="s">
        <v>300</v>
      </c>
      <c r="M2189" s="33" t="s">
        <v>71</v>
      </c>
      <c r="N2189" s="33" t="s">
        <v>301</v>
      </c>
      <c r="O2189" s="33" t="s">
        <v>73</v>
      </c>
      <c r="P2189" s="33" t="s">
        <v>48</v>
      </c>
      <c r="Q2189" s="33" t="s">
        <v>49</v>
      </c>
      <c r="R2189" s="35">
        <v>7</v>
      </c>
      <c r="S2189" s="35">
        <v>8000</v>
      </c>
      <c r="T2189" s="36">
        <v>0</v>
      </c>
      <c r="U2189" s="37">
        <f>T2189*1.12</f>
        <v>0</v>
      </c>
      <c r="V2189" s="38" t="s">
        <v>50</v>
      </c>
      <c r="W2189" s="33">
        <v>2016</v>
      </c>
      <c r="X2189" s="39">
        <v>11</v>
      </c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</row>
    <row r="2190" spans="1:102" s="162" customFormat="1" ht="50.1" customHeight="1">
      <c r="A2190" s="46" t="s">
        <v>5603</v>
      </c>
      <c r="B2190" s="31" t="s">
        <v>35</v>
      </c>
      <c r="C2190" s="47" t="s">
        <v>5596</v>
      </c>
      <c r="D2190" s="47" t="s">
        <v>5597</v>
      </c>
      <c r="E2190" s="47" t="s">
        <v>5598</v>
      </c>
      <c r="F2190" s="47" t="s">
        <v>5602</v>
      </c>
      <c r="G2190" s="33" t="s">
        <v>40</v>
      </c>
      <c r="H2190" s="31">
        <v>0</v>
      </c>
      <c r="I2190" s="33" t="s">
        <v>41</v>
      </c>
      <c r="J2190" s="33" t="s">
        <v>42</v>
      </c>
      <c r="K2190" s="33" t="s">
        <v>381</v>
      </c>
      <c r="L2190" s="33" t="s">
        <v>300</v>
      </c>
      <c r="M2190" s="33" t="s">
        <v>71</v>
      </c>
      <c r="N2190" s="33" t="s">
        <v>301</v>
      </c>
      <c r="O2190" s="33" t="s">
        <v>113</v>
      </c>
      <c r="P2190" s="33" t="s">
        <v>48</v>
      </c>
      <c r="Q2190" s="33" t="s">
        <v>49</v>
      </c>
      <c r="R2190" s="68">
        <v>7</v>
      </c>
      <c r="S2190" s="59">
        <v>8000</v>
      </c>
      <c r="T2190" s="49">
        <f>R2190*S2190</f>
        <v>56000</v>
      </c>
      <c r="U2190" s="49">
        <f>T2190*1.12</f>
        <v>62720.000000000007</v>
      </c>
      <c r="V2190" s="96"/>
      <c r="W2190" s="33">
        <v>2016</v>
      </c>
      <c r="X2190" s="96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</row>
    <row r="2191" spans="1:102" ht="50.1" customHeight="1">
      <c r="A2191" s="30" t="s">
        <v>5604</v>
      </c>
      <c r="B2191" s="31" t="s">
        <v>35</v>
      </c>
      <c r="C2191" s="32" t="s">
        <v>5605</v>
      </c>
      <c r="D2191" s="32" t="s">
        <v>5606</v>
      </c>
      <c r="E2191" s="32" t="s">
        <v>1130</v>
      </c>
      <c r="F2191" s="32" t="s">
        <v>5607</v>
      </c>
      <c r="G2191" s="33" t="s">
        <v>101</v>
      </c>
      <c r="H2191" s="34">
        <v>10</v>
      </c>
      <c r="I2191" s="33" t="s">
        <v>41</v>
      </c>
      <c r="J2191" s="33" t="s">
        <v>42</v>
      </c>
      <c r="K2191" s="33" t="s">
        <v>198</v>
      </c>
      <c r="L2191" s="33" t="s">
        <v>44</v>
      </c>
      <c r="M2191" s="33" t="s">
        <v>86</v>
      </c>
      <c r="N2191" s="33" t="s">
        <v>199</v>
      </c>
      <c r="O2191" s="33" t="s">
        <v>200</v>
      </c>
      <c r="P2191" s="33" t="s">
        <v>48</v>
      </c>
      <c r="Q2191" s="33" t="s">
        <v>49</v>
      </c>
      <c r="R2191" s="35">
        <v>30</v>
      </c>
      <c r="S2191" s="35">
        <v>87.1</v>
      </c>
      <c r="T2191" s="36">
        <v>0</v>
      </c>
      <c r="U2191" s="37">
        <f>T2191*1.12</f>
        <v>0</v>
      </c>
      <c r="V2191" s="38" t="s">
        <v>50</v>
      </c>
      <c r="W2191" s="33">
        <v>2016</v>
      </c>
      <c r="X2191" s="39">
        <v>11</v>
      </c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  <c r="CR2191" s="29"/>
      <c r="CS2191" s="29"/>
      <c r="CT2191" s="29"/>
      <c r="CU2191" s="29"/>
      <c r="CV2191" s="29"/>
      <c r="CW2191" s="29"/>
      <c r="CX2191" s="29"/>
    </row>
    <row r="2192" spans="1:102" s="162" customFormat="1" ht="50.1" customHeight="1">
      <c r="A2192" s="46" t="s">
        <v>5608</v>
      </c>
      <c r="B2192" s="31" t="s">
        <v>35</v>
      </c>
      <c r="C2192" s="47" t="s">
        <v>5605</v>
      </c>
      <c r="D2192" s="47" t="s">
        <v>5606</v>
      </c>
      <c r="E2192" s="47" t="s">
        <v>1130</v>
      </c>
      <c r="F2192" s="47" t="s">
        <v>5607</v>
      </c>
      <c r="G2192" s="31" t="s">
        <v>101</v>
      </c>
      <c r="H2192" s="31">
        <v>10</v>
      </c>
      <c r="I2192" s="33">
        <v>590000000</v>
      </c>
      <c r="J2192" s="33" t="s">
        <v>42</v>
      </c>
      <c r="K2192" s="31" t="s">
        <v>202</v>
      </c>
      <c r="L2192" s="33" t="s">
        <v>44</v>
      </c>
      <c r="M2192" s="31" t="s">
        <v>86</v>
      </c>
      <c r="N2192" s="31" t="s">
        <v>46</v>
      </c>
      <c r="O2192" s="60" t="s">
        <v>164</v>
      </c>
      <c r="P2192" s="33" t="s">
        <v>48</v>
      </c>
      <c r="Q2192" s="31" t="s">
        <v>49</v>
      </c>
      <c r="R2192" s="48">
        <v>30</v>
      </c>
      <c r="S2192" s="48">
        <v>87.1</v>
      </c>
      <c r="T2192" s="49">
        <f t="shared" si="115"/>
        <v>2613</v>
      </c>
      <c r="U2192" s="49">
        <f t="shared" si="116"/>
        <v>2926.5600000000004</v>
      </c>
      <c r="V2192" s="70"/>
      <c r="W2192" s="33">
        <v>2016</v>
      </c>
      <c r="X2192" s="31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</row>
    <row r="2193" spans="1:102" ht="50.1" customHeight="1">
      <c r="A2193" s="30" t="s">
        <v>5609</v>
      </c>
      <c r="B2193" s="31" t="s">
        <v>35</v>
      </c>
      <c r="C2193" s="32" t="s">
        <v>5610</v>
      </c>
      <c r="D2193" s="32" t="s">
        <v>5611</v>
      </c>
      <c r="E2193" s="32" t="s">
        <v>5612</v>
      </c>
      <c r="F2193" s="32" t="s">
        <v>5613</v>
      </c>
      <c r="G2193" s="33" t="s">
        <v>40</v>
      </c>
      <c r="H2193" s="34">
        <v>0</v>
      </c>
      <c r="I2193" s="33" t="s">
        <v>41</v>
      </c>
      <c r="J2193" s="33" t="s">
        <v>42</v>
      </c>
      <c r="K2193" s="33" t="s">
        <v>2091</v>
      </c>
      <c r="L2193" s="33" t="s">
        <v>44</v>
      </c>
      <c r="M2193" s="33" t="s">
        <v>86</v>
      </c>
      <c r="N2193" s="33" t="s">
        <v>343</v>
      </c>
      <c r="O2193" s="33" t="s">
        <v>58</v>
      </c>
      <c r="P2193" s="33" t="s">
        <v>131</v>
      </c>
      <c r="Q2193" s="33" t="s">
        <v>132</v>
      </c>
      <c r="R2193" s="35">
        <v>550</v>
      </c>
      <c r="S2193" s="35">
        <v>157</v>
      </c>
      <c r="T2193" s="36">
        <f t="shared" si="115"/>
        <v>86350</v>
      </c>
      <c r="U2193" s="37">
        <f t="shared" si="116"/>
        <v>96712.000000000015</v>
      </c>
      <c r="V2193" s="38" t="s">
        <v>50</v>
      </c>
      <c r="W2193" s="33">
        <v>2016</v>
      </c>
      <c r="X2193" s="39" t="s">
        <v>50</v>
      </c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</row>
    <row r="2194" spans="1:102" ht="50.1" customHeight="1">
      <c r="A2194" s="30" t="s">
        <v>5614</v>
      </c>
      <c r="B2194" s="31" t="s">
        <v>35</v>
      </c>
      <c r="C2194" s="32" t="s">
        <v>5615</v>
      </c>
      <c r="D2194" s="32" t="s">
        <v>5611</v>
      </c>
      <c r="E2194" s="32" t="s">
        <v>5616</v>
      </c>
      <c r="F2194" s="32" t="s">
        <v>5617</v>
      </c>
      <c r="G2194" s="33" t="s">
        <v>40</v>
      </c>
      <c r="H2194" s="34">
        <v>0</v>
      </c>
      <c r="I2194" s="33" t="s">
        <v>41</v>
      </c>
      <c r="J2194" s="33" t="s">
        <v>42</v>
      </c>
      <c r="K2194" s="33" t="s">
        <v>2091</v>
      </c>
      <c r="L2194" s="33" t="s">
        <v>44</v>
      </c>
      <c r="M2194" s="33" t="s">
        <v>86</v>
      </c>
      <c r="N2194" s="33" t="s">
        <v>343</v>
      </c>
      <c r="O2194" s="33" t="s">
        <v>58</v>
      </c>
      <c r="P2194" s="33" t="s">
        <v>131</v>
      </c>
      <c r="Q2194" s="33" t="s">
        <v>132</v>
      </c>
      <c r="R2194" s="35">
        <v>20</v>
      </c>
      <c r="S2194" s="35">
        <v>157</v>
      </c>
      <c r="T2194" s="36">
        <f t="shared" si="115"/>
        <v>3140</v>
      </c>
      <c r="U2194" s="37">
        <f t="shared" si="116"/>
        <v>3516.8</v>
      </c>
      <c r="V2194" s="38" t="s">
        <v>50</v>
      </c>
      <c r="W2194" s="33">
        <v>2016</v>
      </c>
      <c r="X2194" s="39" t="s">
        <v>50</v>
      </c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</row>
    <row r="2195" spans="1:102" ht="50.1" customHeight="1">
      <c r="A2195" s="30" t="s">
        <v>5618</v>
      </c>
      <c r="B2195" s="31" t="s">
        <v>35</v>
      </c>
      <c r="C2195" s="32" t="s">
        <v>5619</v>
      </c>
      <c r="D2195" s="32" t="s">
        <v>5620</v>
      </c>
      <c r="E2195" s="32" t="s">
        <v>5621</v>
      </c>
      <c r="F2195" s="32" t="s">
        <v>5622</v>
      </c>
      <c r="G2195" s="33" t="s">
        <v>40</v>
      </c>
      <c r="H2195" s="34">
        <v>0</v>
      </c>
      <c r="I2195" s="33" t="s">
        <v>41</v>
      </c>
      <c r="J2195" s="33" t="s">
        <v>42</v>
      </c>
      <c r="K2195" s="33" t="s">
        <v>3638</v>
      </c>
      <c r="L2195" s="33" t="s">
        <v>44</v>
      </c>
      <c r="M2195" s="33" t="s">
        <v>86</v>
      </c>
      <c r="N2195" s="33" t="s">
        <v>343</v>
      </c>
      <c r="O2195" s="33" t="s">
        <v>58</v>
      </c>
      <c r="P2195" s="33" t="s">
        <v>187</v>
      </c>
      <c r="Q2195" s="33" t="s">
        <v>188</v>
      </c>
      <c r="R2195" s="35">
        <v>5000</v>
      </c>
      <c r="S2195" s="35">
        <v>245</v>
      </c>
      <c r="T2195" s="36">
        <f t="shared" si="115"/>
        <v>1225000</v>
      </c>
      <c r="U2195" s="37">
        <f t="shared" si="116"/>
        <v>1372000.0000000002</v>
      </c>
      <c r="V2195" s="38" t="s">
        <v>50</v>
      </c>
      <c r="W2195" s="33">
        <v>2016</v>
      </c>
      <c r="X2195" s="39" t="s">
        <v>50</v>
      </c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</row>
    <row r="2196" spans="1:102" ht="50.1" customHeight="1">
      <c r="A2196" s="30" t="s">
        <v>5623</v>
      </c>
      <c r="B2196" s="31" t="s">
        <v>35</v>
      </c>
      <c r="C2196" s="32" t="s">
        <v>5624</v>
      </c>
      <c r="D2196" s="32" t="s">
        <v>5625</v>
      </c>
      <c r="E2196" s="32" t="s">
        <v>1086</v>
      </c>
      <c r="F2196" s="32" t="s">
        <v>5626</v>
      </c>
      <c r="G2196" s="33" t="s">
        <v>40</v>
      </c>
      <c r="H2196" s="34">
        <v>0</v>
      </c>
      <c r="I2196" s="33" t="s">
        <v>41</v>
      </c>
      <c r="J2196" s="33" t="s">
        <v>42</v>
      </c>
      <c r="K2196" s="33" t="s">
        <v>273</v>
      </c>
      <c r="L2196" s="33" t="s">
        <v>42</v>
      </c>
      <c r="M2196" s="33" t="s">
        <v>86</v>
      </c>
      <c r="N2196" s="33" t="s">
        <v>542</v>
      </c>
      <c r="O2196" s="33" t="s">
        <v>109</v>
      </c>
      <c r="P2196" s="33" t="s">
        <v>48</v>
      </c>
      <c r="Q2196" s="33" t="s">
        <v>49</v>
      </c>
      <c r="R2196" s="35">
        <v>25</v>
      </c>
      <c r="S2196" s="35">
        <v>460</v>
      </c>
      <c r="T2196" s="36">
        <v>0</v>
      </c>
      <c r="U2196" s="37">
        <v>0</v>
      </c>
      <c r="V2196" s="38" t="s">
        <v>50</v>
      </c>
      <c r="W2196" s="33">
        <v>2016</v>
      </c>
      <c r="X2196" s="39" t="s">
        <v>2446</v>
      </c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</row>
    <row r="2197" spans="1:102" ht="50.1" customHeight="1">
      <c r="A2197" s="30" t="s">
        <v>5627</v>
      </c>
      <c r="B2197" s="31" t="s">
        <v>35</v>
      </c>
      <c r="C2197" s="32" t="s">
        <v>5624</v>
      </c>
      <c r="D2197" s="32" t="s">
        <v>5625</v>
      </c>
      <c r="E2197" s="32" t="s">
        <v>1086</v>
      </c>
      <c r="F2197" s="32" t="s">
        <v>5626</v>
      </c>
      <c r="G2197" s="33" t="s">
        <v>40</v>
      </c>
      <c r="H2197" s="34">
        <v>0</v>
      </c>
      <c r="I2197" s="33" t="s">
        <v>41</v>
      </c>
      <c r="J2197" s="33" t="s">
        <v>42</v>
      </c>
      <c r="K2197" s="33" t="s">
        <v>273</v>
      </c>
      <c r="L2197" s="33" t="s">
        <v>42</v>
      </c>
      <c r="M2197" s="33" t="s">
        <v>86</v>
      </c>
      <c r="N2197" s="33" t="s">
        <v>542</v>
      </c>
      <c r="O2197" s="33" t="s">
        <v>109</v>
      </c>
      <c r="P2197" s="33" t="s">
        <v>48</v>
      </c>
      <c r="Q2197" s="33" t="s">
        <v>49</v>
      </c>
      <c r="R2197" s="35">
        <v>50</v>
      </c>
      <c r="S2197" s="35">
        <v>722</v>
      </c>
      <c r="T2197" s="36">
        <f>R2197*S2197</f>
        <v>36100</v>
      </c>
      <c r="U2197" s="37">
        <f t="shared" ref="U2197:U2207" si="117">T2197*1.12</f>
        <v>40432.000000000007</v>
      </c>
      <c r="V2197" s="38" t="s">
        <v>50</v>
      </c>
      <c r="W2197" s="33">
        <v>2016</v>
      </c>
      <c r="X2197" s="39" t="s">
        <v>50</v>
      </c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</row>
    <row r="2198" spans="1:102" ht="50.1" customHeight="1">
      <c r="A2198" s="46" t="s">
        <v>5628</v>
      </c>
      <c r="B2198" s="31" t="s">
        <v>35</v>
      </c>
      <c r="C2198" s="47" t="s">
        <v>5624</v>
      </c>
      <c r="D2198" s="47" t="s">
        <v>5625</v>
      </c>
      <c r="E2198" s="47" t="s">
        <v>1086</v>
      </c>
      <c r="F2198" s="47" t="s">
        <v>5629</v>
      </c>
      <c r="G2198" s="31" t="s">
        <v>40</v>
      </c>
      <c r="H2198" s="31">
        <v>0</v>
      </c>
      <c r="I2198" s="33">
        <v>590000000</v>
      </c>
      <c r="J2198" s="33" t="s">
        <v>42</v>
      </c>
      <c r="K2198" s="31" t="s">
        <v>273</v>
      </c>
      <c r="L2198" s="31" t="s">
        <v>42</v>
      </c>
      <c r="M2198" s="31" t="s">
        <v>86</v>
      </c>
      <c r="N2198" s="31" t="s">
        <v>1091</v>
      </c>
      <c r="O2198" s="31" t="s">
        <v>109</v>
      </c>
      <c r="P2198" s="33">
        <v>796</v>
      </c>
      <c r="Q2198" s="31" t="s">
        <v>49</v>
      </c>
      <c r="R2198" s="48">
        <v>20</v>
      </c>
      <c r="S2198" s="48">
        <v>4024.9999999999995</v>
      </c>
      <c r="T2198" s="49">
        <v>0</v>
      </c>
      <c r="U2198" s="49">
        <f>T2198*1.12</f>
        <v>0</v>
      </c>
      <c r="V2198" s="128"/>
      <c r="W2198" s="33">
        <v>2016</v>
      </c>
      <c r="X2198" s="31" t="s">
        <v>5630</v>
      </c>
      <c r="Y2198" s="40"/>
      <c r="Z2198" s="40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</row>
    <row r="2199" spans="1:102" ht="50.1" customHeight="1">
      <c r="A2199" s="46" t="s">
        <v>5631</v>
      </c>
      <c r="B2199" s="31" t="s">
        <v>35</v>
      </c>
      <c r="C2199" s="47" t="s">
        <v>5624</v>
      </c>
      <c r="D2199" s="47" t="s">
        <v>5625</v>
      </c>
      <c r="E2199" s="47" t="s">
        <v>1086</v>
      </c>
      <c r="F2199" s="47" t="s">
        <v>5632</v>
      </c>
      <c r="G2199" s="31" t="s">
        <v>40</v>
      </c>
      <c r="H2199" s="31">
        <v>0</v>
      </c>
      <c r="I2199" s="33">
        <v>590000000</v>
      </c>
      <c r="J2199" s="33" t="s">
        <v>42</v>
      </c>
      <c r="K2199" s="31" t="s">
        <v>1097</v>
      </c>
      <c r="L2199" s="31" t="s">
        <v>42</v>
      </c>
      <c r="M2199" s="31" t="s">
        <v>86</v>
      </c>
      <c r="N2199" s="31" t="s">
        <v>1091</v>
      </c>
      <c r="O2199" s="31" t="s">
        <v>64</v>
      </c>
      <c r="P2199" s="33">
        <v>796</v>
      </c>
      <c r="Q2199" s="31" t="s">
        <v>49</v>
      </c>
      <c r="R2199" s="48">
        <v>12</v>
      </c>
      <c r="S2199" s="48">
        <v>6000</v>
      </c>
      <c r="T2199" s="49">
        <f>R2199*S2199</f>
        <v>72000</v>
      </c>
      <c r="U2199" s="49">
        <f>T2199*1.12</f>
        <v>80640.000000000015</v>
      </c>
      <c r="V2199" s="128"/>
      <c r="W2199" s="33">
        <v>2016</v>
      </c>
      <c r="X2199" s="31"/>
      <c r="Y2199" s="40"/>
      <c r="Z2199" s="40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</row>
    <row r="2200" spans="1:102" ht="50.1" customHeight="1">
      <c r="A2200" s="30" t="s">
        <v>5633</v>
      </c>
      <c r="B2200" s="31" t="s">
        <v>35</v>
      </c>
      <c r="C2200" s="32" t="s">
        <v>5624</v>
      </c>
      <c r="D2200" s="32" t="s">
        <v>5625</v>
      </c>
      <c r="E2200" s="32" t="s">
        <v>1086</v>
      </c>
      <c r="F2200" s="32" t="s">
        <v>5634</v>
      </c>
      <c r="G2200" s="33" t="s">
        <v>40</v>
      </c>
      <c r="H2200" s="34">
        <v>0</v>
      </c>
      <c r="I2200" s="33" t="s">
        <v>41</v>
      </c>
      <c r="J2200" s="33" t="s">
        <v>42</v>
      </c>
      <c r="K2200" s="33" t="s">
        <v>273</v>
      </c>
      <c r="L2200" s="33" t="s">
        <v>42</v>
      </c>
      <c r="M2200" s="33" t="s">
        <v>86</v>
      </c>
      <c r="N2200" s="33" t="s">
        <v>1091</v>
      </c>
      <c r="O2200" s="33" t="s">
        <v>109</v>
      </c>
      <c r="P2200" s="33" t="s">
        <v>48</v>
      </c>
      <c r="Q2200" s="33" t="s">
        <v>49</v>
      </c>
      <c r="R2200" s="35">
        <v>20</v>
      </c>
      <c r="S2200" s="35">
        <v>4025</v>
      </c>
      <c r="T2200" s="36">
        <v>0</v>
      </c>
      <c r="U2200" s="37">
        <f t="shared" si="117"/>
        <v>0</v>
      </c>
      <c r="V2200" s="38" t="s">
        <v>50</v>
      </c>
      <c r="W2200" s="33">
        <v>2016</v>
      </c>
      <c r="X2200" s="39">
        <v>11</v>
      </c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</row>
    <row r="2201" spans="1:102" s="162" customFormat="1" ht="50.1" customHeight="1">
      <c r="A2201" s="46" t="s">
        <v>5635</v>
      </c>
      <c r="B2201" s="31" t="s">
        <v>35</v>
      </c>
      <c r="C2201" s="47" t="s">
        <v>5624</v>
      </c>
      <c r="D2201" s="47" t="s">
        <v>5625</v>
      </c>
      <c r="E2201" s="47" t="s">
        <v>1086</v>
      </c>
      <c r="F2201" s="47" t="s">
        <v>5634</v>
      </c>
      <c r="G2201" s="31" t="s">
        <v>40</v>
      </c>
      <c r="H2201" s="31">
        <v>0</v>
      </c>
      <c r="I2201" s="33">
        <v>590000000</v>
      </c>
      <c r="J2201" s="33" t="s">
        <v>42</v>
      </c>
      <c r="K2201" s="31" t="s">
        <v>202</v>
      </c>
      <c r="L2201" s="31" t="s">
        <v>42</v>
      </c>
      <c r="M2201" s="31" t="s">
        <v>86</v>
      </c>
      <c r="N2201" s="31" t="s">
        <v>1091</v>
      </c>
      <c r="O2201" s="33" t="s">
        <v>113</v>
      </c>
      <c r="P2201" s="33" t="s">
        <v>48</v>
      </c>
      <c r="Q2201" s="31" t="s">
        <v>49</v>
      </c>
      <c r="R2201" s="48">
        <v>20</v>
      </c>
      <c r="S2201" s="48">
        <v>4024.9999999999995</v>
      </c>
      <c r="T2201" s="49">
        <f>R2201*S2201</f>
        <v>80499.999999999985</v>
      </c>
      <c r="U2201" s="49">
        <f>T2201*1.12</f>
        <v>90159.999999999985</v>
      </c>
      <c r="V2201" s="70"/>
      <c r="W2201" s="33">
        <v>2016</v>
      </c>
      <c r="X2201" s="31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</row>
    <row r="2202" spans="1:102" ht="50.1" customHeight="1">
      <c r="A2202" s="30" t="s">
        <v>5636</v>
      </c>
      <c r="B2202" s="31" t="s">
        <v>35</v>
      </c>
      <c r="C2202" s="32" t="s">
        <v>5624</v>
      </c>
      <c r="D2202" s="32" t="s">
        <v>5625</v>
      </c>
      <c r="E2202" s="32" t="s">
        <v>1086</v>
      </c>
      <c r="F2202" s="32" t="s">
        <v>5637</v>
      </c>
      <c r="G2202" s="33" t="s">
        <v>40</v>
      </c>
      <c r="H2202" s="34">
        <v>0</v>
      </c>
      <c r="I2202" s="33" t="s">
        <v>41</v>
      </c>
      <c r="J2202" s="33" t="s">
        <v>42</v>
      </c>
      <c r="K2202" s="33" t="s">
        <v>273</v>
      </c>
      <c r="L2202" s="33" t="s">
        <v>42</v>
      </c>
      <c r="M2202" s="33" t="s">
        <v>86</v>
      </c>
      <c r="N2202" s="33" t="s">
        <v>1091</v>
      </c>
      <c r="O2202" s="33" t="s">
        <v>109</v>
      </c>
      <c r="P2202" s="33" t="s">
        <v>48</v>
      </c>
      <c r="Q2202" s="33" t="s">
        <v>49</v>
      </c>
      <c r="R2202" s="35">
        <v>20</v>
      </c>
      <c r="S2202" s="35">
        <v>4025</v>
      </c>
      <c r="T2202" s="36">
        <v>0</v>
      </c>
      <c r="U2202" s="37">
        <f>T2202*1.12</f>
        <v>0</v>
      </c>
      <c r="V2202" s="38" t="s">
        <v>50</v>
      </c>
      <c r="W2202" s="33">
        <v>2016</v>
      </c>
      <c r="X2202" s="39">
        <v>11</v>
      </c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</row>
    <row r="2203" spans="1:102" s="162" customFormat="1" ht="50.1" customHeight="1">
      <c r="A2203" s="46" t="s">
        <v>5638</v>
      </c>
      <c r="B2203" s="31" t="s">
        <v>35</v>
      </c>
      <c r="C2203" s="47" t="s">
        <v>5624</v>
      </c>
      <c r="D2203" s="47" t="s">
        <v>5625</v>
      </c>
      <c r="E2203" s="47" t="s">
        <v>1086</v>
      </c>
      <c r="F2203" s="47" t="s">
        <v>5637</v>
      </c>
      <c r="G2203" s="31" t="s">
        <v>40</v>
      </c>
      <c r="H2203" s="31">
        <v>0</v>
      </c>
      <c r="I2203" s="33">
        <v>590000000</v>
      </c>
      <c r="J2203" s="33" t="s">
        <v>42</v>
      </c>
      <c r="K2203" s="31" t="s">
        <v>202</v>
      </c>
      <c r="L2203" s="31" t="s">
        <v>42</v>
      </c>
      <c r="M2203" s="31" t="s">
        <v>86</v>
      </c>
      <c r="N2203" s="31" t="s">
        <v>1091</v>
      </c>
      <c r="O2203" s="33" t="s">
        <v>113</v>
      </c>
      <c r="P2203" s="33" t="s">
        <v>48</v>
      </c>
      <c r="Q2203" s="31" t="s">
        <v>49</v>
      </c>
      <c r="R2203" s="48">
        <v>20</v>
      </c>
      <c r="S2203" s="48">
        <v>4024.9999999999995</v>
      </c>
      <c r="T2203" s="49">
        <f>R2203*S2203</f>
        <v>80499.999999999985</v>
      </c>
      <c r="U2203" s="49">
        <f t="shared" si="117"/>
        <v>90159.999999999985</v>
      </c>
      <c r="V2203" s="70"/>
      <c r="W2203" s="33">
        <v>2016</v>
      </c>
      <c r="X2203" s="31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</row>
    <row r="2204" spans="1:102" ht="50.1" customHeight="1">
      <c r="A2204" s="46" t="s">
        <v>5639</v>
      </c>
      <c r="B2204" s="31" t="s">
        <v>35</v>
      </c>
      <c r="C2204" s="47" t="s">
        <v>5624</v>
      </c>
      <c r="D2204" s="47" t="s">
        <v>5625</v>
      </c>
      <c r="E2204" s="47" t="s">
        <v>1086</v>
      </c>
      <c r="F2204" s="47" t="s">
        <v>5640</v>
      </c>
      <c r="G2204" s="31" t="s">
        <v>40</v>
      </c>
      <c r="H2204" s="31">
        <v>0</v>
      </c>
      <c r="I2204" s="33">
        <v>590000000</v>
      </c>
      <c r="J2204" s="33" t="s">
        <v>42</v>
      </c>
      <c r="K2204" s="31" t="s">
        <v>273</v>
      </c>
      <c r="L2204" s="31" t="s">
        <v>42</v>
      </c>
      <c r="M2204" s="31" t="s">
        <v>86</v>
      </c>
      <c r="N2204" s="31" t="s">
        <v>1091</v>
      </c>
      <c r="O2204" s="31" t="s">
        <v>109</v>
      </c>
      <c r="P2204" s="33">
        <v>796</v>
      </c>
      <c r="Q2204" s="31" t="s">
        <v>49</v>
      </c>
      <c r="R2204" s="48">
        <v>15</v>
      </c>
      <c r="S2204" s="48">
        <v>4024.9999999999995</v>
      </c>
      <c r="T2204" s="49">
        <v>0</v>
      </c>
      <c r="U2204" s="49">
        <f>T2204*1.12</f>
        <v>0</v>
      </c>
      <c r="V2204" s="128"/>
      <c r="W2204" s="33">
        <v>2016</v>
      </c>
      <c r="X2204" s="31" t="s">
        <v>61</v>
      </c>
      <c r="Y2204" s="40"/>
      <c r="Z2204" s="40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</row>
    <row r="2205" spans="1:102" ht="50.1" customHeight="1">
      <c r="A2205" s="46" t="s">
        <v>5641</v>
      </c>
      <c r="B2205" s="31" t="s">
        <v>35</v>
      </c>
      <c r="C2205" s="47" t="s">
        <v>5624</v>
      </c>
      <c r="D2205" s="47" t="s">
        <v>5625</v>
      </c>
      <c r="E2205" s="47" t="s">
        <v>1086</v>
      </c>
      <c r="F2205" s="47" t="s">
        <v>5640</v>
      </c>
      <c r="G2205" s="31" t="s">
        <v>40</v>
      </c>
      <c r="H2205" s="31">
        <v>0</v>
      </c>
      <c r="I2205" s="33">
        <v>590000000</v>
      </c>
      <c r="J2205" s="33" t="s">
        <v>42</v>
      </c>
      <c r="K2205" s="31" t="s">
        <v>1097</v>
      </c>
      <c r="L2205" s="31" t="s">
        <v>42</v>
      </c>
      <c r="M2205" s="31" t="s">
        <v>86</v>
      </c>
      <c r="N2205" s="31" t="s">
        <v>1091</v>
      </c>
      <c r="O2205" s="31" t="s">
        <v>64</v>
      </c>
      <c r="P2205" s="33">
        <v>796</v>
      </c>
      <c r="Q2205" s="31" t="s">
        <v>49</v>
      </c>
      <c r="R2205" s="48">
        <v>12</v>
      </c>
      <c r="S2205" s="48">
        <v>5720</v>
      </c>
      <c r="T2205" s="49">
        <f>R2205*S2205</f>
        <v>68640</v>
      </c>
      <c r="U2205" s="49">
        <f>T2205*1.12</f>
        <v>76876.800000000003</v>
      </c>
      <c r="V2205" s="128"/>
      <c r="W2205" s="33">
        <v>2016</v>
      </c>
      <c r="X2205" s="31"/>
      <c r="Y2205" s="40"/>
      <c r="Z2205" s="40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</row>
    <row r="2206" spans="1:102" ht="50.1" customHeight="1">
      <c r="A2206" s="30" t="s">
        <v>5642</v>
      </c>
      <c r="B2206" s="31" t="s">
        <v>35</v>
      </c>
      <c r="C2206" s="32" t="s">
        <v>5643</v>
      </c>
      <c r="D2206" s="32" t="s">
        <v>5625</v>
      </c>
      <c r="E2206" s="32" t="s">
        <v>1863</v>
      </c>
      <c r="F2206" s="32" t="s">
        <v>5644</v>
      </c>
      <c r="G2206" s="33" t="s">
        <v>40</v>
      </c>
      <c r="H2206" s="34">
        <v>0</v>
      </c>
      <c r="I2206" s="33" t="s">
        <v>41</v>
      </c>
      <c r="J2206" s="33" t="s">
        <v>42</v>
      </c>
      <c r="K2206" s="33" t="s">
        <v>273</v>
      </c>
      <c r="L2206" s="33" t="s">
        <v>44</v>
      </c>
      <c r="M2206" s="33" t="s">
        <v>86</v>
      </c>
      <c r="N2206" s="33" t="s">
        <v>1091</v>
      </c>
      <c r="O2206" s="33" t="s">
        <v>1103</v>
      </c>
      <c r="P2206" s="33" t="s">
        <v>48</v>
      </c>
      <c r="Q2206" s="33" t="s">
        <v>49</v>
      </c>
      <c r="R2206" s="35">
        <v>20</v>
      </c>
      <c r="S2206" s="35">
        <v>3910</v>
      </c>
      <c r="T2206" s="36">
        <v>0</v>
      </c>
      <c r="U2206" s="37">
        <f t="shared" si="117"/>
        <v>0</v>
      </c>
      <c r="V2206" s="38" t="s">
        <v>50</v>
      </c>
      <c r="W2206" s="33">
        <v>2016</v>
      </c>
      <c r="X2206" s="39">
        <v>11</v>
      </c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</row>
    <row r="2207" spans="1:102" s="162" customFormat="1" ht="50.1" customHeight="1">
      <c r="A2207" s="46" t="s">
        <v>5645</v>
      </c>
      <c r="B2207" s="31" t="s">
        <v>35</v>
      </c>
      <c r="C2207" s="47" t="s">
        <v>5643</v>
      </c>
      <c r="D2207" s="47" t="s">
        <v>5625</v>
      </c>
      <c r="E2207" s="47" t="s">
        <v>1863</v>
      </c>
      <c r="F2207" s="47" t="s">
        <v>5644</v>
      </c>
      <c r="G2207" s="31" t="s">
        <v>40</v>
      </c>
      <c r="H2207" s="31">
        <v>0</v>
      </c>
      <c r="I2207" s="33">
        <v>590000000</v>
      </c>
      <c r="J2207" s="33" t="s">
        <v>42</v>
      </c>
      <c r="K2207" s="31" t="s">
        <v>202</v>
      </c>
      <c r="L2207" s="33" t="s">
        <v>44</v>
      </c>
      <c r="M2207" s="31" t="s">
        <v>86</v>
      </c>
      <c r="N2207" s="31" t="s">
        <v>1091</v>
      </c>
      <c r="O2207" s="33" t="s">
        <v>173</v>
      </c>
      <c r="P2207" s="33" t="s">
        <v>48</v>
      </c>
      <c r="Q2207" s="31" t="s">
        <v>49</v>
      </c>
      <c r="R2207" s="48">
        <v>20</v>
      </c>
      <c r="S2207" s="48">
        <v>3909.9999999999995</v>
      </c>
      <c r="T2207" s="49">
        <f>R2207*S2207</f>
        <v>78199.999999999985</v>
      </c>
      <c r="U2207" s="49">
        <f t="shared" si="117"/>
        <v>87583.999999999985</v>
      </c>
      <c r="V2207" s="70"/>
      <c r="W2207" s="33">
        <v>2016</v>
      </c>
      <c r="X2207" s="31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</row>
    <row r="2208" spans="1:102" ht="50.1" customHeight="1">
      <c r="A2208" s="30" t="s">
        <v>5646</v>
      </c>
      <c r="B2208" s="31" t="s">
        <v>35</v>
      </c>
      <c r="C2208" s="32" t="s">
        <v>5643</v>
      </c>
      <c r="D2208" s="32" t="s">
        <v>5625</v>
      </c>
      <c r="E2208" s="32" t="s">
        <v>1863</v>
      </c>
      <c r="F2208" s="32" t="s">
        <v>5647</v>
      </c>
      <c r="G2208" s="33" t="s">
        <v>40</v>
      </c>
      <c r="H2208" s="34">
        <v>0</v>
      </c>
      <c r="I2208" s="33" t="s">
        <v>41</v>
      </c>
      <c r="J2208" s="33" t="s">
        <v>42</v>
      </c>
      <c r="K2208" s="33" t="s">
        <v>273</v>
      </c>
      <c r="L2208" s="33" t="s">
        <v>44</v>
      </c>
      <c r="M2208" s="33" t="s">
        <v>86</v>
      </c>
      <c r="N2208" s="33" t="s">
        <v>1091</v>
      </c>
      <c r="O2208" s="33" t="s">
        <v>47</v>
      </c>
      <c r="P2208" s="33" t="s">
        <v>48</v>
      </c>
      <c r="Q2208" s="33" t="s">
        <v>49</v>
      </c>
      <c r="R2208" s="35">
        <v>20</v>
      </c>
      <c r="S2208" s="35">
        <v>3910</v>
      </c>
      <c r="T2208" s="36">
        <v>0</v>
      </c>
      <c r="U2208" s="37">
        <v>0</v>
      </c>
      <c r="V2208" s="38" t="s">
        <v>50</v>
      </c>
      <c r="W2208" s="33">
        <v>2016</v>
      </c>
      <c r="X2208" s="39" t="s">
        <v>154</v>
      </c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</row>
    <row r="2209" spans="1:102" ht="50.1" customHeight="1">
      <c r="A2209" s="30" t="s">
        <v>5648</v>
      </c>
      <c r="B2209" s="31" t="s">
        <v>35</v>
      </c>
      <c r="C2209" s="32" t="s">
        <v>5643</v>
      </c>
      <c r="D2209" s="32" t="s">
        <v>5625</v>
      </c>
      <c r="E2209" s="32" t="s">
        <v>1863</v>
      </c>
      <c r="F2209" s="32" t="s">
        <v>5647</v>
      </c>
      <c r="G2209" s="33" t="s">
        <v>40</v>
      </c>
      <c r="H2209" s="34">
        <v>0</v>
      </c>
      <c r="I2209" s="33" t="s">
        <v>41</v>
      </c>
      <c r="J2209" s="33" t="s">
        <v>42</v>
      </c>
      <c r="K2209" s="33" t="s">
        <v>273</v>
      </c>
      <c r="L2209" s="33" t="s">
        <v>44</v>
      </c>
      <c r="M2209" s="33" t="s">
        <v>86</v>
      </c>
      <c r="N2209" s="33" t="s">
        <v>1091</v>
      </c>
      <c r="O2209" s="33" t="s">
        <v>47</v>
      </c>
      <c r="P2209" s="33" t="s">
        <v>48</v>
      </c>
      <c r="Q2209" s="33" t="s">
        <v>49</v>
      </c>
      <c r="R2209" s="35">
        <v>20</v>
      </c>
      <c r="S2209" s="35">
        <v>10300</v>
      </c>
      <c r="T2209" s="36">
        <f>R2209*S2209</f>
        <v>206000</v>
      </c>
      <c r="U2209" s="37">
        <f>T2209*1.12</f>
        <v>230720.00000000003</v>
      </c>
      <c r="V2209" s="38" t="s">
        <v>50</v>
      </c>
      <c r="W2209" s="33">
        <v>2016</v>
      </c>
      <c r="X2209" s="39" t="s">
        <v>50</v>
      </c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</row>
    <row r="2210" spans="1:102" ht="50.1" customHeight="1">
      <c r="A2210" s="30" t="s">
        <v>5649</v>
      </c>
      <c r="B2210" s="31" t="s">
        <v>35</v>
      </c>
      <c r="C2210" s="32" t="s">
        <v>5643</v>
      </c>
      <c r="D2210" s="32" t="s">
        <v>5625</v>
      </c>
      <c r="E2210" s="32" t="s">
        <v>1863</v>
      </c>
      <c r="F2210" s="32" t="s">
        <v>5650</v>
      </c>
      <c r="G2210" s="33" t="s">
        <v>40</v>
      </c>
      <c r="H2210" s="34">
        <v>0</v>
      </c>
      <c r="I2210" s="33" t="s">
        <v>41</v>
      </c>
      <c r="J2210" s="33" t="s">
        <v>42</v>
      </c>
      <c r="K2210" s="33" t="s">
        <v>273</v>
      </c>
      <c r="L2210" s="33" t="s">
        <v>44</v>
      </c>
      <c r="M2210" s="33" t="s">
        <v>86</v>
      </c>
      <c r="N2210" s="33" t="s">
        <v>1091</v>
      </c>
      <c r="O2210" s="33" t="s">
        <v>47</v>
      </c>
      <c r="P2210" s="33" t="s">
        <v>48</v>
      </c>
      <c r="Q2210" s="33" t="s">
        <v>49</v>
      </c>
      <c r="R2210" s="35">
        <v>20</v>
      </c>
      <c r="S2210" s="35">
        <v>3910</v>
      </c>
      <c r="T2210" s="36">
        <v>0</v>
      </c>
      <c r="U2210" s="37">
        <v>0</v>
      </c>
      <c r="V2210" s="38" t="s">
        <v>50</v>
      </c>
      <c r="W2210" s="33">
        <v>2016</v>
      </c>
      <c r="X2210" s="39" t="s">
        <v>154</v>
      </c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</row>
    <row r="2211" spans="1:102" ht="50.1" customHeight="1">
      <c r="A2211" s="30" t="s">
        <v>5651</v>
      </c>
      <c r="B2211" s="31" t="s">
        <v>35</v>
      </c>
      <c r="C2211" s="32" t="s">
        <v>5643</v>
      </c>
      <c r="D2211" s="32" t="s">
        <v>5625</v>
      </c>
      <c r="E2211" s="32" t="s">
        <v>1863</v>
      </c>
      <c r="F2211" s="32" t="s">
        <v>5650</v>
      </c>
      <c r="G2211" s="33" t="s">
        <v>40</v>
      </c>
      <c r="H2211" s="34">
        <v>0</v>
      </c>
      <c r="I2211" s="33" t="s">
        <v>41</v>
      </c>
      <c r="J2211" s="33" t="s">
        <v>42</v>
      </c>
      <c r="K2211" s="33" t="s">
        <v>273</v>
      </c>
      <c r="L2211" s="33" t="s">
        <v>44</v>
      </c>
      <c r="M2211" s="33" t="s">
        <v>86</v>
      </c>
      <c r="N2211" s="33" t="s">
        <v>1091</v>
      </c>
      <c r="O2211" s="33" t="s">
        <v>47</v>
      </c>
      <c r="P2211" s="33" t="s">
        <v>48</v>
      </c>
      <c r="Q2211" s="33" t="s">
        <v>49</v>
      </c>
      <c r="R2211" s="35">
        <v>20</v>
      </c>
      <c r="S2211" s="35">
        <v>10300</v>
      </c>
      <c r="T2211" s="36">
        <f>R2211*S2211</f>
        <v>206000</v>
      </c>
      <c r="U2211" s="37">
        <f>T2211*1.12</f>
        <v>230720.00000000003</v>
      </c>
      <c r="V2211" s="38" t="s">
        <v>50</v>
      </c>
      <c r="W2211" s="33">
        <v>2016</v>
      </c>
      <c r="X2211" s="39" t="s">
        <v>50</v>
      </c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</row>
    <row r="2212" spans="1:102" ht="50.1" customHeight="1">
      <c r="A2212" s="30" t="s">
        <v>5652</v>
      </c>
      <c r="B2212" s="31" t="s">
        <v>35</v>
      </c>
      <c r="C2212" s="32" t="s">
        <v>5643</v>
      </c>
      <c r="D2212" s="32" t="s">
        <v>5625</v>
      </c>
      <c r="E2212" s="32" t="s">
        <v>1863</v>
      </c>
      <c r="F2212" s="32" t="s">
        <v>5653</v>
      </c>
      <c r="G2212" s="33" t="s">
        <v>40</v>
      </c>
      <c r="H2212" s="34">
        <v>0</v>
      </c>
      <c r="I2212" s="33" t="s">
        <v>41</v>
      </c>
      <c r="J2212" s="33" t="s">
        <v>42</v>
      </c>
      <c r="K2212" s="33" t="s">
        <v>273</v>
      </c>
      <c r="L2212" s="33" t="s">
        <v>44</v>
      </c>
      <c r="M2212" s="33" t="s">
        <v>86</v>
      </c>
      <c r="N2212" s="33" t="s">
        <v>1091</v>
      </c>
      <c r="O2212" s="33" t="s">
        <v>1103</v>
      </c>
      <c r="P2212" s="33" t="s">
        <v>48</v>
      </c>
      <c r="Q2212" s="33" t="s">
        <v>49</v>
      </c>
      <c r="R2212" s="35">
        <v>15</v>
      </c>
      <c r="S2212" s="35">
        <v>3910</v>
      </c>
      <c r="T2212" s="36">
        <v>0</v>
      </c>
      <c r="U2212" s="37">
        <f>T2212*1.12</f>
        <v>0</v>
      </c>
      <c r="V2212" s="38" t="s">
        <v>50</v>
      </c>
      <c r="W2212" s="33">
        <v>2016</v>
      </c>
      <c r="X2212" s="39">
        <v>11</v>
      </c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</row>
    <row r="2213" spans="1:102" s="162" customFormat="1" ht="50.1" customHeight="1">
      <c r="A2213" s="46" t="s">
        <v>5654</v>
      </c>
      <c r="B2213" s="31" t="s">
        <v>35</v>
      </c>
      <c r="C2213" s="47" t="s">
        <v>5643</v>
      </c>
      <c r="D2213" s="47" t="s">
        <v>5625</v>
      </c>
      <c r="E2213" s="47" t="s">
        <v>1863</v>
      </c>
      <c r="F2213" s="47" t="s">
        <v>5653</v>
      </c>
      <c r="G2213" s="31" t="s">
        <v>40</v>
      </c>
      <c r="H2213" s="31">
        <v>0</v>
      </c>
      <c r="I2213" s="33">
        <v>590000000</v>
      </c>
      <c r="J2213" s="33" t="s">
        <v>42</v>
      </c>
      <c r="K2213" s="31" t="s">
        <v>202</v>
      </c>
      <c r="L2213" s="33" t="s">
        <v>44</v>
      </c>
      <c r="M2213" s="31" t="s">
        <v>86</v>
      </c>
      <c r="N2213" s="31" t="s">
        <v>1091</v>
      </c>
      <c r="O2213" s="33" t="s">
        <v>173</v>
      </c>
      <c r="P2213" s="33" t="s">
        <v>48</v>
      </c>
      <c r="Q2213" s="31" t="s">
        <v>49</v>
      </c>
      <c r="R2213" s="48">
        <v>15</v>
      </c>
      <c r="S2213" s="48">
        <v>3909.9999999999995</v>
      </c>
      <c r="T2213" s="49">
        <f>R2213*S2213</f>
        <v>58649.999999999993</v>
      </c>
      <c r="U2213" s="49">
        <f>T2213*1.12</f>
        <v>65688</v>
      </c>
      <c r="V2213" s="70"/>
      <c r="W2213" s="33">
        <v>2016</v>
      </c>
      <c r="X2213" s="31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</row>
    <row r="2214" spans="1:102" ht="50.1" customHeight="1">
      <c r="A2214" s="30" t="s">
        <v>5655</v>
      </c>
      <c r="B2214" s="31" t="s">
        <v>35</v>
      </c>
      <c r="C2214" s="32" t="s">
        <v>5624</v>
      </c>
      <c r="D2214" s="32" t="s">
        <v>5625</v>
      </c>
      <c r="E2214" s="32" t="s">
        <v>1086</v>
      </c>
      <c r="F2214" s="32" t="s">
        <v>5656</v>
      </c>
      <c r="G2214" s="33" t="s">
        <v>40</v>
      </c>
      <c r="H2214" s="34">
        <v>0</v>
      </c>
      <c r="I2214" s="33" t="s">
        <v>41</v>
      </c>
      <c r="J2214" s="33" t="s">
        <v>42</v>
      </c>
      <c r="K2214" s="33" t="s">
        <v>273</v>
      </c>
      <c r="L2214" s="33" t="s">
        <v>42</v>
      </c>
      <c r="M2214" s="33" t="s">
        <v>86</v>
      </c>
      <c r="N2214" s="33" t="s">
        <v>776</v>
      </c>
      <c r="O2214" s="33" t="s">
        <v>109</v>
      </c>
      <c r="P2214" s="33" t="s">
        <v>48</v>
      </c>
      <c r="Q2214" s="33" t="s">
        <v>49</v>
      </c>
      <c r="R2214" s="35">
        <v>20</v>
      </c>
      <c r="S2214" s="35">
        <v>2070</v>
      </c>
      <c r="T2214" s="36">
        <v>0</v>
      </c>
      <c r="U2214" s="37">
        <v>0</v>
      </c>
      <c r="V2214" s="38" t="s">
        <v>50</v>
      </c>
      <c r="W2214" s="33">
        <v>2016</v>
      </c>
      <c r="X2214" s="39" t="s">
        <v>900</v>
      </c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</row>
    <row r="2215" spans="1:102" ht="50.1" customHeight="1">
      <c r="A2215" s="30" t="s">
        <v>5657</v>
      </c>
      <c r="B2215" s="31" t="s">
        <v>35</v>
      </c>
      <c r="C2215" s="32" t="s">
        <v>5624</v>
      </c>
      <c r="D2215" s="32" t="s">
        <v>5625</v>
      </c>
      <c r="E2215" s="32" t="s">
        <v>1086</v>
      </c>
      <c r="F2215" s="32" t="s">
        <v>5656</v>
      </c>
      <c r="G2215" s="33" t="s">
        <v>40</v>
      </c>
      <c r="H2215" s="34">
        <v>0</v>
      </c>
      <c r="I2215" s="33" t="s">
        <v>41</v>
      </c>
      <c r="J2215" s="33" t="s">
        <v>42</v>
      </c>
      <c r="K2215" s="33" t="s">
        <v>273</v>
      </c>
      <c r="L2215" s="33" t="s">
        <v>42</v>
      </c>
      <c r="M2215" s="33" t="s">
        <v>86</v>
      </c>
      <c r="N2215" s="33" t="s">
        <v>542</v>
      </c>
      <c r="O2215" s="33" t="s">
        <v>109</v>
      </c>
      <c r="P2215" s="33" t="s">
        <v>48</v>
      </c>
      <c r="Q2215" s="33" t="s">
        <v>49</v>
      </c>
      <c r="R2215" s="35">
        <v>20</v>
      </c>
      <c r="S2215" s="35">
        <v>2600</v>
      </c>
      <c r="T2215" s="36">
        <f>R2215*S2215</f>
        <v>52000</v>
      </c>
      <c r="U2215" s="37">
        <f>T2215*1.12</f>
        <v>58240.000000000007</v>
      </c>
      <c r="V2215" s="38" t="s">
        <v>50</v>
      </c>
      <c r="W2215" s="33">
        <v>2016</v>
      </c>
      <c r="X2215" s="39" t="s">
        <v>50</v>
      </c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</row>
    <row r="2216" spans="1:102" ht="50.1" customHeight="1">
      <c r="A2216" s="30" t="s">
        <v>5658</v>
      </c>
      <c r="B2216" s="31" t="s">
        <v>35</v>
      </c>
      <c r="C2216" s="32" t="s">
        <v>5624</v>
      </c>
      <c r="D2216" s="32" t="s">
        <v>5625</v>
      </c>
      <c r="E2216" s="32" t="s">
        <v>1086</v>
      </c>
      <c r="F2216" s="32" t="s">
        <v>5659</v>
      </c>
      <c r="G2216" s="33" t="s">
        <v>40</v>
      </c>
      <c r="H2216" s="34">
        <v>0</v>
      </c>
      <c r="I2216" s="33" t="s">
        <v>41</v>
      </c>
      <c r="J2216" s="33" t="s">
        <v>42</v>
      </c>
      <c r="K2216" s="33" t="s">
        <v>273</v>
      </c>
      <c r="L2216" s="33" t="s">
        <v>42</v>
      </c>
      <c r="M2216" s="33" t="s">
        <v>86</v>
      </c>
      <c r="N2216" s="33" t="s">
        <v>776</v>
      </c>
      <c r="O2216" s="33" t="s">
        <v>109</v>
      </c>
      <c r="P2216" s="33" t="s">
        <v>48</v>
      </c>
      <c r="Q2216" s="33" t="s">
        <v>49</v>
      </c>
      <c r="R2216" s="35">
        <v>10</v>
      </c>
      <c r="S2216" s="35">
        <v>2415</v>
      </c>
      <c r="T2216" s="36">
        <v>0</v>
      </c>
      <c r="U2216" s="37">
        <v>0</v>
      </c>
      <c r="V2216" s="38" t="s">
        <v>50</v>
      </c>
      <c r="W2216" s="33">
        <v>2016</v>
      </c>
      <c r="X2216" s="39" t="s">
        <v>900</v>
      </c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</row>
    <row r="2217" spans="1:102" ht="50.1" customHeight="1">
      <c r="A2217" s="30" t="s">
        <v>5660</v>
      </c>
      <c r="B2217" s="31" t="s">
        <v>35</v>
      </c>
      <c r="C2217" s="32" t="s">
        <v>5624</v>
      </c>
      <c r="D2217" s="32" t="s">
        <v>5625</v>
      </c>
      <c r="E2217" s="32" t="s">
        <v>1086</v>
      </c>
      <c r="F2217" s="32" t="s">
        <v>5659</v>
      </c>
      <c r="G2217" s="33" t="s">
        <v>40</v>
      </c>
      <c r="H2217" s="34">
        <v>0</v>
      </c>
      <c r="I2217" s="33" t="s">
        <v>41</v>
      </c>
      <c r="J2217" s="33" t="s">
        <v>42</v>
      </c>
      <c r="K2217" s="33" t="s">
        <v>273</v>
      </c>
      <c r="L2217" s="33" t="s">
        <v>42</v>
      </c>
      <c r="M2217" s="33" t="s">
        <v>86</v>
      </c>
      <c r="N2217" s="33" t="s">
        <v>542</v>
      </c>
      <c r="O2217" s="33" t="s">
        <v>109</v>
      </c>
      <c r="P2217" s="33" t="s">
        <v>48</v>
      </c>
      <c r="Q2217" s="33" t="s">
        <v>49</v>
      </c>
      <c r="R2217" s="35">
        <v>10</v>
      </c>
      <c r="S2217" s="35">
        <v>3020</v>
      </c>
      <c r="T2217" s="36">
        <f>R2217*S2217</f>
        <v>30200</v>
      </c>
      <c r="U2217" s="37">
        <f>T2217*1.12</f>
        <v>33824</v>
      </c>
      <c r="V2217" s="38" t="s">
        <v>50</v>
      </c>
      <c r="W2217" s="33">
        <v>2016</v>
      </c>
      <c r="X2217" s="39" t="s">
        <v>50</v>
      </c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</row>
    <row r="2218" spans="1:102" ht="50.1" customHeight="1">
      <c r="A2218" s="30" t="s">
        <v>5661</v>
      </c>
      <c r="B2218" s="31" t="s">
        <v>35</v>
      </c>
      <c r="C2218" s="32" t="s">
        <v>5624</v>
      </c>
      <c r="D2218" s="32" t="s">
        <v>5625</v>
      </c>
      <c r="E2218" s="32" t="s">
        <v>1086</v>
      </c>
      <c r="F2218" s="32" t="s">
        <v>5662</v>
      </c>
      <c r="G2218" s="33" t="s">
        <v>40</v>
      </c>
      <c r="H2218" s="34">
        <v>0</v>
      </c>
      <c r="I2218" s="33" t="s">
        <v>41</v>
      </c>
      <c r="J2218" s="33" t="s">
        <v>42</v>
      </c>
      <c r="K2218" s="33" t="s">
        <v>273</v>
      </c>
      <c r="L2218" s="33" t="s">
        <v>42</v>
      </c>
      <c r="M2218" s="33" t="s">
        <v>86</v>
      </c>
      <c r="N2218" s="33" t="s">
        <v>776</v>
      </c>
      <c r="O2218" s="33" t="s">
        <v>109</v>
      </c>
      <c r="P2218" s="33" t="s">
        <v>48</v>
      </c>
      <c r="Q2218" s="33" t="s">
        <v>49</v>
      </c>
      <c r="R2218" s="35">
        <v>10</v>
      </c>
      <c r="S2218" s="35">
        <v>2070</v>
      </c>
      <c r="T2218" s="36">
        <v>0</v>
      </c>
      <c r="U2218" s="37">
        <f>T2218*1.12</f>
        <v>0</v>
      </c>
      <c r="V2218" s="38" t="s">
        <v>50</v>
      </c>
      <c r="W2218" s="33">
        <v>2016</v>
      </c>
      <c r="X2218" s="39">
        <v>11</v>
      </c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</row>
    <row r="2219" spans="1:102" s="162" customFormat="1" ht="50.1" customHeight="1">
      <c r="A2219" s="46" t="s">
        <v>5663</v>
      </c>
      <c r="B2219" s="31" t="s">
        <v>35</v>
      </c>
      <c r="C2219" s="47" t="s">
        <v>5624</v>
      </c>
      <c r="D2219" s="47" t="s">
        <v>5625</v>
      </c>
      <c r="E2219" s="47" t="s">
        <v>1086</v>
      </c>
      <c r="F2219" s="47" t="s">
        <v>5662</v>
      </c>
      <c r="G2219" s="31" t="s">
        <v>40</v>
      </c>
      <c r="H2219" s="31">
        <v>0</v>
      </c>
      <c r="I2219" s="33">
        <v>590000000</v>
      </c>
      <c r="J2219" s="33" t="s">
        <v>42</v>
      </c>
      <c r="K2219" s="31" t="s">
        <v>202</v>
      </c>
      <c r="L2219" s="31" t="s">
        <v>42</v>
      </c>
      <c r="M2219" s="31" t="s">
        <v>86</v>
      </c>
      <c r="N2219" s="31" t="s">
        <v>776</v>
      </c>
      <c r="O2219" s="33" t="s">
        <v>113</v>
      </c>
      <c r="P2219" s="33" t="s">
        <v>48</v>
      </c>
      <c r="Q2219" s="31" t="s">
        <v>49</v>
      </c>
      <c r="R2219" s="48">
        <v>10</v>
      </c>
      <c r="S2219" s="48">
        <v>2070</v>
      </c>
      <c r="T2219" s="49">
        <f>R2219*S2219</f>
        <v>20700</v>
      </c>
      <c r="U2219" s="49">
        <f>T2219*1.12</f>
        <v>23184.000000000004</v>
      </c>
      <c r="V2219" s="70"/>
      <c r="W2219" s="33">
        <v>2016</v>
      </c>
      <c r="X2219" s="31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</row>
    <row r="2220" spans="1:102" ht="50.1" customHeight="1">
      <c r="A2220" s="30" t="s">
        <v>5664</v>
      </c>
      <c r="B2220" s="31" t="s">
        <v>35</v>
      </c>
      <c r="C2220" s="32" t="s">
        <v>5643</v>
      </c>
      <c r="D2220" s="32" t="s">
        <v>5625</v>
      </c>
      <c r="E2220" s="32" t="s">
        <v>1863</v>
      </c>
      <c r="F2220" s="32" t="s">
        <v>5665</v>
      </c>
      <c r="G2220" s="33" t="s">
        <v>40</v>
      </c>
      <c r="H2220" s="34">
        <v>0</v>
      </c>
      <c r="I2220" s="33" t="s">
        <v>41</v>
      </c>
      <c r="J2220" s="33" t="s">
        <v>42</v>
      </c>
      <c r="K2220" s="33" t="s">
        <v>273</v>
      </c>
      <c r="L2220" s="33" t="s">
        <v>44</v>
      </c>
      <c r="M2220" s="33" t="s">
        <v>86</v>
      </c>
      <c r="N2220" s="33" t="s">
        <v>364</v>
      </c>
      <c r="O2220" s="33" t="s">
        <v>73</v>
      </c>
      <c r="P2220" s="33" t="s">
        <v>48</v>
      </c>
      <c r="Q2220" s="33" t="s">
        <v>49</v>
      </c>
      <c r="R2220" s="35">
        <v>8</v>
      </c>
      <c r="S2220" s="35">
        <v>5741</v>
      </c>
      <c r="T2220" s="36">
        <v>0</v>
      </c>
      <c r="U2220" s="37">
        <f>T2220*1.12</f>
        <v>0</v>
      </c>
      <c r="V2220" s="38" t="s">
        <v>50</v>
      </c>
      <c r="W2220" s="33">
        <v>2016</v>
      </c>
      <c r="X2220" s="39">
        <v>11</v>
      </c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</row>
    <row r="2221" spans="1:102" s="162" customFormat="1" ht="50.1" customHeight="1">
      <c r="A2221" s="46" t="s">
        <v>5666</v>
      </c>
      <c r="B2221" s="31" t="s">
        <v>35</v>
      </c>
      <c r="C2221" s="47" t="s">
        <v>5643</v>
      </c>
      <c r="D2221" s="47" t="s">
        <v>5625</v>
      </c>
      <c r="E2221" s="47" t="s">
        <v>1863</v>
      </c>
      <c r="F2221" s="47" t="s">
        <v>5665</v>
      </c>
      <c r="G2221" s="31" t="s">
        <v>40</v>
      </c>
      <c r="H2221" s="31">
        <v>0</v>
      </c>
      <c r="I2221" s="33">
        <v>590000000</v>
      </c>
      <c r="J2221" s="33" t="s">
        <v>42</v>
      </c>
      <c r="K2221" s="31" t="s">
        <v>202</v>
      </c>
      <c r="L2221" s="33" t="s">
        <v>44</v>
      </c>
      <c r="M2221" s="31" t="s">
        <v>86</v>
      </c>
      <c r="N2221" s="31" t="s">
        <v>364</v>
      </c>
      <c r="O2221" s="33" t="s">
        <v>113</v>
      </c>
      <c r="P2221" s="33" t="s">
        <v>48</v>
      </c>
      <c r="Q2221" s="31" t="s">
        <v>49</v>
      </c>
      <c r="R2221" s="48">
        <v>8</v>
      </c>
      <c r="S2221" s="48">
        <v>5741</v>
      </c>
      <c r="T2221" s="49">
        <f>R2221*S2221</f>
        <v>45928</v>
      </c>
      <c r="U2221" s="49">
        <f>T2221*1.12</f>
        <v>51439.360000000008</v>
      </c>
      <c r="V2221" s="70"/>
      <c r="W2221" s="33">
        <v>2016</v>
      </c>
      <c r="X2221" s="31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</row>
    <row r="2222" spans="1:102" ht="50.1" customHeight="1">
      <c r="A2222" s="30" t="s">
        <v>5667</v>
      </c>
      <c r="B2222" s="31" t="s">
        <v>35</v>
      </c>
      <c r="C2222" s="32" t="s">
        <v>5624</v>
      </c>
      <c r="D2222" s="32" t="s">
        <v>5625</v>
      </c>
      <c r="E2222" s="32" t="s">
        <v>1086</v>
      </c>
      <c r="F2222" s="32" t="s">
        <v>5668</v>
      </c>
      <c r="G2222" s="33" t="s">
        <v>40</v>
      </c>
      <c r="H2222" s="34">
        <v>0</v>
      </c>
      <c r="I2222" s="33" t="s">
        <v>41</v>
      </c>
      <c r="J2222" s="33" t="s">
        <v>42</v>
      </c>
      <c r="K2222" s="33" t="s">
        <v>273</v>
      </c>
      <c r="L2222" s="33" t="s">
        <v>42</v>
      </c>
      <c r="M2222" s="33" t="s">
        <v>86</v>
      </c>
      <c r="N2222" s="33" t="s">
        <v>802</v>
      </c>
      <c r="O2222" s="33" t="s">
        <v>109</v>
      </c>
      <c r="P2222" s="33" t="s">
        <v>48</v>
      </c>
      <c r="Q2222" s="33" t="s">
        <v>49</v>
      </c>
      <c r="R2222" s="35">
        <v>7</v>
      </c>
      <c r="S2222" s="35">
        <v>4389.55</v>
      </c>
      <c r="T2222" s="36">
        <v>0</v>
      </c>
      <c r="U2222" s="37">
        <v>0</v>
      </c>
      <c r="V2222" s="38" t="s">
        <v>50</v>
      </c>
      <c r="W2222" s="33">
        <v>2016</v>
      </c>
      <c r="X2222" s="39" t="s">
        <v>777</v>
      </c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</row>
    <row r="2223" spans="1:102" ht="50.1" customHeight="1">
      <c r="A2223" s="30" t="s">
        <v>5669</v>
      </c>
      <c r="B2223" s="31" t="s">
        <v>35</v>
      </c>
      <c r="C2223" s="32" t="s">
        <v>5624</v>
      </c>
      <c r="D2223" s="32" t="s">
        <v>5625</v>
      </c>
      <c r="E2223" s="32" t="s">
        <v>1086</v>
      </c>
      <c r="F2223" s="32" t="s">
        <v>5668</v>
      </c>
      <c r="G2223" s="33" t="s">
        <v>40</v>
      </c>
      <c r="H2223" s="34">
        <v>0</v>
      </c>
      <c r="I2223" s="33" t="s">
        <v>41</v>
      </c>
      <c r="J2223" s="33" t="s">
        <v>42</v>
      </c>
      <c r="K2223" s="33" t="s">
        <v>273</v>
      </c>
      <c r="L2223" s="33" t="s">
        <v>42</v>
      </c>
      <c r="M2223" s="33" t="s">
        <v>86</v>
      </c>
      <c r="N2223" s="33" t="s">
        <v>789</v>
      </c>
      <c r="O2223" s="33" t="s">
        <v>109</v>
      </c>
      <c r="P2223" s="33" t="s">
        <v>48</v>
      </c>
      <c r="Q2223" s="33" t="s">
        <v>49</v>
      </c>
      <c r="R2223" s="35">
        <v>40</v>
      </c>
      <c r="S2223" s="35">
        <v>4940</v>
      </c>
      <c r="T2223" s="36">
        <f>R2223*S2223</f>
        <v>197600</v>
      </c>
      <c r="U2223" s="37">
        <f t="shared" ref="U2223:U2255" si="118">T2223*1.12</f>
        <v>221312.00000000003</v>
      </c>
      <c r="V2223" s="38" t="s">
        <v>50</v>
      </c>
      <c r="W2223" s="33">
        <v>2016</v>
      </c>
      <c r="X2223" s="39" t="s">
        <v>50</v>
      </c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</row>
    <row r="2224" spans="1:102" ht="50.1" customHeight="1">
      <c r="A2224" s="30" t="s">
        <v>5670</v>
      </c>
      <c r="B2224" s="31" t="s">
        <v>35</v>
      </c>
      <c r="C2224" s="32" t="s">
        <v>5671</v>
      </c>
      <c r="D2224" s="32" t="s">
        <v>5625</v>
      </c>
      <c r="E2224" s="32" t="s">
        <v>898</v>
      </c>
      <c r="F2224" s="32" t="s">
        <v>5672</v>
      </c>
      <c r="G2224" s="33" t="s">
        <v>40</v>
      </c>
      <c r="H2224" s="34">
        <v>0</v>
      </c>
      <c r="I2224" s="33" t="s">
        <v>41</v>
      </c>
      <c r="J2224" s="33" t="s">
        <v>42</v>
      </c>
      <c r="K2224" s="33" t="s">
        <v>273</v>
      </c>
      <c r="L2224" s="33" t="s">
        <v>42</v>
      </c>
      <c r="M2224" s="33" t="s">
        <v>86</v>
      </c>
      <c r="N2224" s="33" t="s">
        <v>3465</v>
      </c>
      <c r="O2224" s="33" t="s">
        <v>47</v>
      </c>
      <c r="P2224" s="33" t="s">
        <v>48</v>
      </c>
      <c r="Q2224" s="33" t="s">
        <v>49</v>
      </c>
      <c r="R2224" s="35">
        <v>4</v>
      </c>
      <c r="S2224" s="35">
        <v>99130</v>
      </c>
      <c r="T2224" s="36">
        <v>0</v>
      </c>
      <c r="U2224" s="37">
        <f t="shared" si="118"/>
        <v>0</v>
      </c>
      <c r="V2224" s="38" t="s">
        <v>50</v>
      </c>
      <c r="W2224" s="33">
        <v>2016</v>
      </c>
      <c r="X2224" s="39">
        <v>11</v>
      </c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</row>
    <row r="2225" spans="1:102" s="162" customFormat="1" ht="50.1" customHeight="1">
      <c r="A2225" s="46" t="s">
        <v>5673</v>
      </c>
      <c r="B2225" s="31" t="s">
        <v>35</v>
      </c>
      <c r="C2225" s="47" t="s">
        <v>5671</v>
      </c>
      <c r="D2225" s="47" t="s">
        <v>5625</v>
      </c>
      <c r="E2225" s="47" t="s">
        <v>898</v>
      </c>
      <c r="F2225" s="47" t="s">
        <v>5672</v>
      </c>
      <c r="G2225" s="31" t="s">
        <v>40</v>
      </c>
      <c r="H2225" s="31">
        <v>0</v>
      </c>
      <c r="I2225" s="33">
        <v>590000000</v>
      </c>
      <c r="J2225" s="33" t="s">
        <v>42</v>
      </c>
      <c r="K2225" s="31" t="s">
        <v>202</v>
      </c>
      <c r="L2225" s="31" t="s">
        <v>42</v>
      </c>
      <c r="M2225" s="31" t="s">
        <v>86</v>
      </c>
      <c r="N2225" s="31" t="s">
        <v>3465</v>
      </c>
      <c r="O2225" s="33" t="s">
        <v>173</v>
      </c>
      <c r="P2225" s="33" t="s">
        <v>48</v>
      </c>
      <c r="Q2225" s="31" t="s">
        <v>49</v>
      </c>
      <c r="R2225" s="48">
        <v>4</v>
      </c>
      <c r="S2225" s="48">
        <v>99129.999999999985</v>
      </c>
      <c r="T2225" s="49">
        <f>R2225*S2225</f>
        <v>396519.99999999994</v>
      </c>
      <c r="U2225" s="49">
        <f t="shared" si="118"/>
        <v>444102.39999999997</v>
      </c>
      <c r="V2225" s="70"/>
      <c r="W2225" s="33">
        <v>2016</v>
      </c>
      <c r="X2225" s="31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</row>
    <row r="2226" spans="1:102" ht="50.1" customHeight="1">
      <c r="A2226" s="30" t="s">
        <v>5674</v>
      </c>
      <c r="B2226" s="31" t="s">
        <v>35</v>
      </c>
      <c r="C2226" s="32" t="s">
        <v>5675</v>
      </c>
      <c r="D2226" s="32" t="s">
        <v>5676</v>
      </c>
      <c r="E2226" s="32" t="s">
        <v>5677</v>
      </c>
      <c r="F2226" s="32" t="s">
        <v>5678</v>
      </c>
      <c r="G2226" s="33" t="s">
        <v>40</v>
      </c>
      <c r="H2226" s="34">
        <v>0</v>
      </c>
      <c r="I2226" s="33" t="s">
        <v>41</v>
      </c>
      <c r="J2226" s="33" t="s">
        <v>42</v>
      </c>
      <c r="K2226" s="33" t="s">
        <v>70</v>
      </c>
      <c r="L2226" s="33" t="s">
        <v>300</v>
      </c>
      <c r="M2226" s="33" t="s">
        <v>71</v>
      </c>
      <c r="N2226" s="33" t="s">
        <v>301</v>
      </c>
      <c r="O2226" s="33" t="s">
        <v>73</v>
      </c>
      <c r="P2226" s="33" t="s">
        <v>48</v>
      </c>
      <c r="Q2226" s="33" t="s">
        <v>49</v>
      </c>
      <c r="R2226" s="35">
        <v>20</v>
      </c>
      <c r="S2226" s="35">
        <v>2388</v>
      </c>
      <c r="T2226" s="36">
        <v>0</v>
      </c>
      <c r="U2226" s="37">
        <f t="shared" si="118"/>
        <v>0</v>
      </c>
      <c r="V2226" s="38" t="s">
        <v>50</v>
      </c>
      <c r="W2226" s="33">
        <v>2016</v>
      </c>
      <c r="X2226" s="39">
        <v>11</v>
      </c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</row>
    <row r="2227" spans="1:102" s="162" customFormat="1" ht="50.1" customHeight="1">
      <c r="A2227" s="46" t="s">
        <v>5679</v>
      </c>
      <c r="B2227" s="31" t="s">
        <v>35</v>
      </c>
      <c r="C2227" s="47" t="s">
        <v>5675</v>
      </c>
      <c r="D2227" s="47" t="s">
        <v>5676</v>
      </c>
      <c r="E2227" s="47" t="s">
        <v>5677</v>
      </c>
      <c r="F2227" s="47" t="s">
        <v>5678</v>
      </c>
      <c r="G2227" s="33" t="s">
        <v>40</v>
      </c>
      <c r="H2227" s="31">
        <v>0</v>
      </c>
      <c r="I2227" s="33" t="s">
        <v>41</v>
      </c>
      <c r="J2227" s="33" t="s">
        <v>42</v>
      </c>
      <c r="K2227" s="33" t="s">
        <v>180</v>
      </c>
      <c r="L2227" s="33" t="s">
        <v>300</v>
      </c>
      <c r="M2227" s="33" t="s">
        <v>71</v>
      </c>
      <c r="N2227" s="33" t="s">
        <v>301</v>
      </c>
      <c r="O2227" s="33" t="s">
        <v>113</v>
      </c>
      <c r="P2227" s="33" t="s">
        <v>48</v>
      </c>
      <c r="Q2227" s="33" t="s">
        <v>49</v>
      </c>
      <c r="R2227" s="68">
        <v>20</v>
      </c>
      <c r="S2227" s="59">
        <v>2388</v>
      </c>
      <c r="T2227" s="49">
        <f>R2227*S2227</f>
        <v>47760</v>
      </c>
      <c r="U2227" s="49">
        <f t="shared" si="118"/>
        <v>53491.200000000004</v>
      </c>
      <c r="V2227" s="71"/>
      <c r="W2227" s="33">
        <v>2016</v>
      </c>
      <c r="X2227" s="96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</row>
    <row r="2228" spans="1:102" ht="50.1" customHeight="1">
      <c r="A2228" s="30" t="s">
        <v>5680</v>
      </c>
      <c r="B2228" s="31" t="s">
        <v>35</v>
      </c>
      <c r="C2228" s="32" t="s">
        <v>5675</v>
      </c>
      <c r="D2228" s="32" t="s">
        <v>5676</v>
      </c>
      <c r="E2228" s="32" t="s">
        <v>5677</v>
      </c>
      <c r="F2228" s="32" t="s">
        <v>5681</v>
      </c>
      <c r="G2228" s="33" t="s">
        <v>40</v>
      </c>
      <c r="H2228" s="34">
        <v>0</v>
      </c>
      <c r="I2228" s="33" t="s">
        <v>41</v>
      </c>
      <c r="J2228" s="33" t="s">
        <v>42</v>
      </c>
      <c r="K2228" s="33" t="s">
        <v>70</v>
      </c>
      <c r="L2228" s="33" t="s">
        <v>300</v>
      </c>
      <c r="M2228" s="33" t="s">
        <v>71</v>
      </c>
      <c r="N2228" s="33" t="s">
        <v>301</v>
      </c>
      <c r="O2228" s="33" t="s">
        <v>73</v>
      </c>
      <c r="P2228" s="33" t="s">
        <v>48</v>
      </c>
      <c r="Q2228" s="33" t="s">
        <v>49</v>
      </c>
      <c r="R2228" s="35">
        <v>3</v>
      </c>
      <c r="S2228" s="35">
        <v>700</v>
      </c>
      <c r="T2228" s="36">
        <v>0</v>
      </c>
      <c r="U2228" s="37">
        <f t="shared" si="118"/>
        <v>0</v>
      </c>
      <c r="V2228" s="38" t="s">
        <v>50</v>
      </c>
      <c r="W2228" s="33">
        <v>2016</v>
      </c>
      <c r="X2228" s="39">
        <v>11</v>
      </c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</row>
    <row r="2229" spans="1:102" s="162" customFormat="1" ht="50.1" customHeight="1">
      <c r="A2229" s="46" t="s">
        <v>5682</v>
      </c>
      <c r="B2229" s="31" t="s">
        <v>35</v>
      </c>
      <c r="C2229" s="47" t="s">
        <v>5675</v>
      </c>
      <c r="D2229" s="32" t="s">
        <v>5676</v>
      </c>
      <c r="E2229" s="47" t="s">
        <v>5677</v>
      </c>
      <c r="F2229" s="47" t="s">
        <v>5681</v>
      </c>
      <c r="G2229" s="33" t="s">
        <v>40</v>
      </c>
      <c r="H2229" s="31">
        <v>0</v>
      </c>
      <c r="I2229" s="33" t="s">
        <v>41</v>
      </c>
      <c r="J2229" s="33" t="s">
        <v>42</v>
      </c>
      <c r="K2229" s="33" t="s">
        <v>180</v>
      </c>
      <c r="L2229" s="33" t="s">
        <v>300</v>
      </c>
      <c r="M2229" s="33" t="s">
        <v>71</v>
      </c>
      <c r="N2229" s="33" t="s">
        <v>301</v>
      </c>
      <c r="O2229" s="33" t="s">
        <v>113</v>
      </c>
      <c r="P2229" s="33" t="s">
        <v>48</v>
      </c>
      <c r="Q2229" s="33" t="s">
        <v>49</v>
      </c>
      <c r="R2229" s="68">
        <v>3</v>
      </c>
      <c r="S2229" s="59">
        <v>700</v>
      </c>
      <c r="T2229" s="49">
        <f>R2229*S2229</f>
        <v>2100</v>
      </c>
      <c r="U2229" s="49">
        <f t="shared" si="118"/>
        <v>2352</v>
      </c>
      <c r="V2229" s="71"/>
      <c r="W2229" s="33">
        <v>2016</v>
      </c>
      <c r="X2229" s="96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</row>
    <row r="2230" spans="1:102" ht="50.1" customHeight="1">
      <c r="A2230" s="30" t="s">
        <v>5683</v>
      </c>
      <c r="B2230" s="31" t="s">
        <v>35</v>
      </c>
      <c r="C2230" s="32" t="s">
        <v>5684</v>
      </c>
      <c r="D2230" s="32" t="s">
        <v>5685</v>
      </c>
      <c r="E2230" s="32" t="s">
        <v>5686</v>
      </c>
      <c r="F2230" s="32" t="s">
        <v>5687</v>
      </c>
      <c r="G2230" s="33" t="s">
        <v>40</v>
      </c>
      <c r="H2230" s="34">
        <v>0</v>
      </c>
      <c r="I2230" s="33" t="s">
        <v>41</v>
      </c>
      <c r="J2230" s="33" t="s">
        <v>42</v>
      </c>
      <c r="K2230" s="33" t="s">
        <v>70</v>
      </c>
      <c r="L2230" s="33" t="s">
        <v>300</v>
      </c>
      <c r="M2230" s="33" t="s">
        <v>71</v>
      </c>
      <c r="N2230" s="33" t="s">
        <v>301</v>
      </c>
      <c r="O2230" s="33" t="s">
        <v>73</v>
      </c>
      <c r="P2230" s="33" t="s">
        <v>48</v>
      </c>
      <c r="Q2230" s="33" t="s">
        <v>49</v>
      </c>
      <c r="R2230" s="35">
        <v>4</v>
      </c>
      <c r="S2230" s="35">
        <v>4280</v>
      </c>
      <c r="T2230" s="36">
        <v>0</v>
      </c>
      <c r="U2230" s="37">
        <f t="shared" si="118"/>
        <v>0</v>
      </c>
      <c r="V2230" s="38" t="s">
        <v>50</v>
      </c>
      <c r="W2230" s="33">
        <v>2016</v>
      </c>
      <c r="X2230" s="39">
        <v>11</v>
      </c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</row>
    <row r="2231" spans="1:102" s="162" customFormat="1" ht="50.1" customHeight="1">
      <c r="A2231" s="46" t="s">
        <v>5688</v>
      </c>
      <c r="B2231" s="31" t="s">
        <v>35</v>
      </c>
      <c r="C2231" s="47" t="s">
        <v>5684</v>
      </c>
      <c r="D2231" s="47" t="s">
        <v>5685</v>
      </c>
      <c r="E2231" s="47" t="s">
        <v>5686</v>
      </c>
      <c r="F2231" s="47" t="s">
        <v>5687</v>
      </c>
      <c r="G2231" s="33" t="s">
        <v>40</v>
      </c>
      <c r="H2231" s="31">
        <v>0</v>
      </c>
      <c r="I2231" s="33" t="s">
        <v>41</v>
      </c>
      <c r="J2231" s="33" t="s">
        <v>42</v>
      </c>
      <c r="K2231" s="33" t="s">
        <v>180</v>
      </c>
      <c r="L2231" s="33" t="s">
        <v>300</v>
      </c>
      <c r="M2231" s="33" t="s">
        <v>71</v>
      </c>
      <c r="N2231" s="33" t="s">
        <v>301</v>
      </c>
      <c r="O2231" s="33" t="s">
        <v>113</v>
      </c>
      <c r="P2231" s="33" t="s">
        <v>48</v>
      </c>
      <c r="Q2231" s="33" t="s">
        <v>49</v>
      </c>
      <c r="R2231" s="68">
        <v>4</v>
      </c>
      <c r="S2231" s="59">
        <v>4280</v>
      </c>
      <c r="T2231" s="49">
        <f>R2231*S2231</f>
        <v>17120</v>
      </c>
      <c r="U2231" s="49">
        <f t="shared" si="118"/>
        <v>19174.400000000001</v>
      </c>
      <c r="V2231" s="71"/>
      <c r="W2231" s="33">
        <v>2016</v>
      </c>
      <c r="X2231" s="96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</row>
    <row r="2232" spans="1:102" ht="50.1" customHeight="1">
      <c r="A2232" s="30" t="s">
        <v>5689</v>
      </c>
      <c r="B2232" s="31" t="s">
        <v>35</v>
      </c>
      <c r="C2232" s="32" t="s">
        <v>5690</v>
      </c>
      <c r="D2232" s="32" t="s">
        <v>5691</v>
      </c>
      <c r="E2232" s="32" t="s">
        <v>5692</v>
      </c>
      <c r="F2232" s="32" t="s">
        <v>5693</v>
      </c>
      <c r="G2232" s="33" t="s">
        <v>40</v>
      </c>
      <c r="H2232" s="34">
        <v>0</v>
      </c>
      <c r="I2232" s="33" t="s">
        <v>41</v>
      </c>
      <c r="J2232" s="33" t="s">
        <v>42</v>
      </c>
      <c r="K2232" s="33" t="s">
        <v>767</v>
      </c>
      <c r="L2232" s="33" t="s">
        <v>44</v>
      </c>
      <c r="M2232" s="33" t="s">
        <v>71</v>
      </c>
      <c r="N2232" s="33" t="s">
        <v>282</v>
      </c>
      <c r="O2232" s="33" t="s">
        <v>109</v>
      </c>
      <c r="P2232" s="33" t="s">
        <v>5694</v>
      </c>
      <c r="Q2232" s="33" t="s">
        <v>5695</v>
      </c>
      <c r="R2232" s="35">
        <v>10</v>
      </c>
      <c r="S2232" s="35">
        <v>1780</v>
      </c>
      <c r="T2232" s="36">
        <v>0</v>
      </c>
      <c r="U2232" s="37">
        <f t="shared" si="118"/>
        <v>0</v>
      </c>
      <c r="V2232" s="38" t="s">
        <v>50</v>
      </c>
      <c r="W2232" s="33">
        <v>2016</v>
      </c>
      <c r="X2232" s="39">
        <v>11</v>
      </c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</row>
    <row r="2233" spans="1:102" s="162" customFormat="1" ht="50.1" customHeight="1">
      <c r="A2233" s="46" t="s">
        <v>5696</v>
      </c>
      <c r="B2233" s="31" t="s">
        <v>35</v>
      </c>
      <c r="C2233" s="47" t="s">
        <v>5690</v>
      </c>
      <c r="D2233" s="47" t="s">
        <v>5691</v>
      </c>
      <c r="E2233" s="47" t="s">
        <v>5692</v>
      </c>
      <c r="F2233" s="79" t="s">
        <v>5693</v>
      </c>
      <c r="G2233" s="31" t="s">
        <v>40</v>
      </c>
      <c r="H2233" s="31">
        <v>0</v>
      </c>
      <c r="I2233" s="33">
        <v>590000000</v>
      </c>
      <c r="J2233" s="33" t="s">
        <v>42</v>
      </c>
      <c r="K2233" s="33" t="s">
        <v>180</v>
      </c>
      <c r="L2233" s="33" t="s">
        <v>44</v>
      </c>
      <c r="M2233" s="74" t="s">
        <v>71</v>
      </c>
      <c r="N2233" s="74" t="s">
        <v>1008</v>
      </c>
      <c r="O2233" s="33" t="s">
        <v>113</v>
      </c>
      <c r="P2233" s="107" t="s">
        <v>5694</v>
      </c>
      <c r="Q2233" s="107" t="s">
        <v>5695</v>
      </c>
      <c r="R2233" s="142">
        <v>10</v>
      </c>
      <c r="S2233" s="64">
        <v>1780</v>
      </c>
      <c r="T2233" s="49">
        <f>R2233*S2233</f>
        <v>17800</v>
      </c>
      <c r="U2233" s="49">
        <f t="shared" si="118"/>
        <v>19936.000000000004</v>
      </c>
      <c r="V2233" s="107"/>
      <c r="W2233" s="33">
        <v>2016</v>
      </c>
      <c r="X2233" s="31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</row>
    <row r="2234" spans="1:102" ht="50.1" customHeight="1">
      <c r="A2234" s="30" t="s">
        <v>5697</v>
      </c>
      <c r="B2234" s="31" t="s">
        <v>35</v>
      </c>
      <c r="C2234" s="32" t="s">
        <v>5698</v>
      </c>
      <c r="D2234" s="32" t="s">
        <v>5699</v>
      </c>
      <c r="E2234" s="32" t="s">
        <v>5700</v>
      </c>
      <c r="F2234" s="32" t="s">
        <v>5701</v>
      </c>
      <c r="G2234" s="33" t="s">
        <v>40</v>
      </c>
      <c r="H2234" s="34">
        <v>0</v>
      </c>
      <c r="I2234" s="33" t="s">
        <v>41</v>
      </c>
      <c r="J2234" s="33" t="s">
        <v>42</v>
      </c>
      <c r="K2234" s="33" t="s">
        <v>141</v>
      </c>
      <c r="L2234" s="33" t="s">
        <v>142</v>
      </c>
      <c r="M2234" s="33" t="s">
        <v>86</v>
      </c>
      <c r="N2234" s="33" t="s">
        <v>143</v>
      </c>
      <c r="O2234" s="33" t="s">
        <v>144</v>
      </c>
      <c r="P2234" s="33" t="s">
        <v>48</v>
      </c>
      <c r="Q2234" s="33" t="s">
        <v>49</v>
      </c>
      <c r="R2234" s="35">
        <v>1</v>
      </c>
      <c r="S2234" s="35">
        <v>1750000</v>
      </c>
      <c r="T2234" s="36">
        <v>0</v>
      </c>
      <c r="U2234" s="37">
        <f t="shared" si="118"/>
        <v>0</v>
      </c>
      <c r="V2234" s="38" t="s">
        <v>50</v>
      </c>
      <c r="W2234" s="33">
        <v>2016</v>
      </c>
      <c r="X2234" s="39">
        <v>11</v>
      </c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</row>
    <row r="2235" spans="1:102" s="162" customFormat="1" ht="50.1" customHeight="1">
      <c r="A2235" s="46" t="s">
        <v>5702</v>
      </c>
      <c r="B2235" s="31" t="s">
        <v>35</v>
      </c>
      <c r="C2235" s="47" t="s">
        <v>5698</v>
      </c>
      <c r="D2235" s="47" t="s">
        <v>5699</v>
      </c>
      <c r="E2235" s="47" t="s">
        <v>5700</v>
      </c>
      <c r="F2235" s="47" t="s">
        <v>5701</v>
      </c>
      <c r="G2235" s="31" t="s">
        <v>40</v>
      </c>
      <c r="H2235" s="31">
        <v>0</v>
      </c>
      <c r="I2235" s="33" t="s">
        <v>41</v>
      </c>
      <c r="J2235" s="33" t="s">
        <v>42</v>
      </c>
      <c r="K2235" s="31" t="s">
        <v>146</v>
      </c>
      <c r="L2235" s="31" t="s">
        <v>142</v>
      </c>
      <c r="M2235" s="31" t="s">
        <v>86</v>
      </c>
      <c r="N2235" s="31" t="s">
        <v>143</v>
      </c>
      <c r="O2235" s="33" t="s">
        <v>113</v>
      </c>
      <c r="P2235" s="33">
        <v>796</v>
      </c>
      <c r="Q2235" s="31" t="s">
        <v>49</v>
      </c>
      <c r="R2235" s="48">
        <v>1</v>
      </c>
      <c r="S2235" s="48">
        <v>1750000</v>
      </c>
      <c r="T2235" s="49">
        <f>R2235*S2235</f>
        <v>1750000</v>
      </c>
      <c r="U2235" s="49">
        <f t="shared" si="118"/>
        <v>1960000.0000000002</v>
      </c>
      <c r="V2235" s="70"/>
      <c r="W2235" s="33">
        <v>2016</v>
      </c>
      <c r="X2235" s="31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</row>
    <row r="2236" spans="1:102" s="45" customFormat="1" ht="50.1" customHeight="1">
      <c r="A2236" s="30" t="s">
        <v>5703</v>
      </c>
      <c r="B2236" s="31" t="s">
        <v>35</v>
      </c>
      <c r="C2236" s="32" t="s">
        <v>5704</v>
      </c>
      <c r="D2236" s="32" t="s">
        <v>5705</v>
      </c>
      <c r="E2236" s="32" t="s">
        <v>5706</v>
      </c>
      <c r="F2236" s="32" t="s">
        <v>5707</v>
      </c>
      <c r="G2236" s="33" t="s">
        <v>40</v>
      </c>
      <c r="H2236" s="34">
        <v>0</v>
      </c>
      <c r="I2236" s="33">
        <v>590000000</v>
      </c>
      <c r="J2236" s="33" t="s">
        <v>42</v>
      </c>
      <c r="K2236" s="33" t="s">
        <v>43</v>
      </c>
      <c r="L2236" s="33" t="s">
        <v>44</v>
      </c>
      <c r="M2236" s="33" t="s">
        <v>45</v>
      </c>
      <c r="N2236" s="33" t="s">
        <v>46</v>
      </c>
      <c r="O2236" s="33" t="s">
        <v>109</v>
      </c>
      <c r="P2236" s="33">
        <v>796</v>
      </c>
      <c r="Q2236" s="33" t="s">
        <v>49</v>
      </c>
      <c r="R2236" s="185">
        <v>200</v>
      </c>
      <c r="S2236" s="185">
        <v>60</v>
      </c>
      <c r="T2236" s="36">
        <v>0</v>
      </c>
      <c r="U2236" s="37">
        <f t="shared" si="118"/>
        <v>0</v>
      </c>
      <c r="V2236" s="38" t="s">
        <v>50</v>
      </c>
      <c r="W2236" s="96">
        <v>2016</v>
      </c>
      <c r="X2236" s="39">
        <v>11</v>
      </c>
      <c r="Y2236" s="42"/>
      <c r="Z2236" s="41"/>
      <c r="AA2236" s="43"/>
      <c r="AB2236" s="43"/>
      <c r="AC2236" s="43"/>
      <c r="AD2236" s="43"/>
      <c r="AE2236" s="43"/>
      <c r="AF2236" s="43"/>
      <c r="AG2236" s="43"/>
      <c r="AH2236" s="43"/>
      <c r="AI2236" s="43"/>
      <c r="AJ2236" s="43"/>
      <c r="AK2236" s="43"/>
      <c r="AL2236" s="43"/>
      <c r="AM2236" s="43"/>
      <c r="AN2236" s="44"/>
      <c r="AO2236" s="44"/>
      <c r="AP2236" s="44"/>
      <c r="AQ2236" s="44"/>
      <c r="AR2236" s="44"/>
      <c r="AS2236" s="44"/>
      <c r="AT2236" s="44"/>
      <c r="AU2236" s="44"/>
      <c r="AV2236" s="44"/>
      <c r="AW2236" s="44"/>
      <c r="AX2236" s="44"/>
      <c r="AY2236" s="44"/>
      <c r="AZ2236" s="44"/>
      <c r="BA2236" s="44"/>
      <c r="BB2236" s="44"/>
      <c r="BC2236" s="44"/>
      <c r="BD2236" s="44"/>
      <c r="BE2236" s="44"/>
      <c r="BF2236" s="44"/>
      <c r="BG2236" s="44"/>
      <c r="BH2236" s="44"/>
      <c r="BI2236" s="44"/>
      <c r="BJ2236" s="44"/>
      <c r="BK2236" s="44"/>
      <c r="BL2236" s="44"/>
    </row>
    <row r="2237" spans="1:102" s="45" customFormat="1" ht="50.1" customHeight="1">
      <c r="A2237" s="76" t="s">
        <v>5708</v>
      </c>
      <c r="B2237" s="31" t="s">
        <v>35</v>
      </c>
      <c r="C2237" s="47" t="s">
        <v>5704</v>
      </c>
      <c r="D2237" s="47" t="s">
        <v>5705</v>
      </c>
      <c r="E2237" s="47" t="s">
        <v>5706</v>
      </c>
      <c r="F2237" s="47" t="s">
        <v>5707</v>
      </c>
      <c r="G2237" s="31" t="s">
        <v>40</v>
      </c>
      <c r="H2237" s="31">
        <v>0</v>
      </c>
      <c r="I2237" s="33">
        <v>590000000</v>
      </c>
      <c r="J2237" s="33" t="s">
        <v>42</v>
      </c>
      <c r="K2237" s="31" t="s">
        <v>172</v>
      </c>
      <c r="L2237" s="33" t="s">
        <v>44</v>
      </c>
      <c r="M2237" s="31" t="s">
        <v>45</v>
      </c>
      <c r="N2237" s="31" t="s">
        <v>46</v>
      </c>
      <c r="O2237" s="33" t="s">
        <v>113</v>
      </c>
      <c r="P2237" s="33">
        <v>796</v>
      </c>
      <c r="Q2237" s="31" t="s">
        <v>49</v>
      </c>
      <c r="R2237" s="48">
        <v>200</v>
      </c>
      <c r="S2237" s="48">
        <v>60</v>
      </c>
      <c r="T2237" s="49">
        <v>0</v>
      </c>
      <c r="U2237" s="49">
        <f t="shared" si="118"/>
        <v>0</v>
      </c>
      <c r="V2237" s="70"/>
      <c r="W2237" s="33">
        <v>2016</v>
      </c>
      <c r="X2237" s="31" t="s">
        <v>2643</v>
      </c>
      <c r="Y2237" s="42"/>
      <c r="Z2237" s="41"/>
      <c r="AA2237" s="43"/>
      <c r="AB2237" s="43"/>
      <c r="AC2237" s="43"/>
      <c r="AD2237" s="43"/>
      <c r="AE2237" s="43"/>
      <c r="AF2237" s="43"/>
      <c r="AG2237" s="43"/>
      <c r="AH2237" s="43"/>
      <c r="AI2237" s="43"/>
      <c r="AJ2237" s="43"/>
      <c r="AK2237" s="43"/>
      <c r="AL2237" s="43"/>
      <c r="AM2237" s="43"/>
      <c r="AN2237" s="44"/>
      <c r="AO2237" s="44"/>
      <c r="AP2237" s="44"/>
      <c r="AQ2237" s="44"/>
      <c r="AR2237" s="44"/>
      <c r="AS2237" s="44"/>
      <c r="AT2237" s="44"/>
      <c r="AU2237" s="44"/>
      <c r="AV2237" s="44"/>
      <c r="AW2237" s="44"/>
      <c r="AX2237" s="44"/>
      <c r="AY2237" s="44"/>
      <c r="AZ2237" s="44"/>
      <c r="BA2237" s="44"/>
      <c r="BB2237" s="44"/>
      <c r="BC2237" s="44"/>
      <c r="BD2237" s="44"/>
      <c r="BE2237" s="44"/>
      <c r="BF2237" s="44"/>
      <c r="BG2237" s="44"/>
      <c r="BH2237" s="44"/>
      <c r="BI2237" s="44"/>
      <c r="BJ2237" s="44"/>
      <c r="BK2237" s="44"/>
      <c r="BL2237" s="44"/>
    </row>
    <row r="2238" spans="1:102" s="45" customFormat="1" ht="50.1" customHeight="1">
      <c r="A2238" s="76" t="s">
        <v>5709</v>
      </c>
      <c r="B2238" s="31" t="s">
        <v>35</v>
      </c>
      <c r="C2238" s="47" t="s">
        <v>5704</v>
      </c>
      <c r="D2238" s="47" t="s">
        <v>5705</v>
      </c>
      <c r="E2238" s="47" t="s">
        <v>5706</v>
      </c>
      <c r="F2238" s="47" t="s">
        <v>5707</v>
      </c>
      <c r="G2238" s="31" t="s">
        <v>101</v>
      </c>
      <c r="H2238" s="31">
        <v>0</v>
      </c>
      <c r="I2238" s="33">
        <v>590000000</v>
      </c>
      <c r="J2238" s="33" t="s">
        <v>42</v>
      </c>
      <c r="K2238" s="31" t="s">
        <v>2646</v>
      </c>
      <c r="L2238" s="33" t="s">
        <v>44</v>
      </c>
      <c r="M2238" s="31" t="s">
        <v>86</v>
      </c>
      <c r="N2238" s="31" t="s">
        <v>46</v>
      </c>
      <c r="O2238" s="33" t="s">
        <v>481</v>
      </c>
      <c r="P2238" s="33">
        <v>796</v>
      </c>
      <c r="Q2238" s="31" t="s">
        <v>49</v>
      </c>
      <c r="R2238" s="48">
        <v>200</v>
      </c>
      <c r="S2238" s="48">
        <v>60</v>
      </c>
      <c r="T2238" s="49">
        <f>R2238*S2238</f>
        <v>12000</v>
      </c>
      <c r="U2238" s="49">
        <f t="shared" si="118"/>
        <v>13440.000000000002</v>
      </c>
      <c r="V2238" s="70"/>
      <c r="W2238" s="33">
        <v>2016</v>
      </c>
      <c r="X2238" s="31"/>
      <c r="Y2238" s="42"/>
      <c r="Z2238" s="41"/>
      <c r="AA2238" s="43"/>
      <c r="AB2238" s="43"/>
      <c r="AC2238" s="43"/>
      <c r="AD2238" s="43"/>
      <c r="AE2238" s="43"/>
      <c r="AF2238" s="43"/>
      <c r="AG2238" s="43"/>
      <c r="AH2238" s="43"/>
      <c r="AI2238" s="43"/>
      <c r="AJ2238" s="43"/>
      <c r="AK2238" s="43"/>
      <c r="AL2238" s="43"/>
      <c r="AM2238" s="43"/>
      <c r="AN2238" s="44"/>
      <c r="AO2238" s="44"/>
      <c r="AP2238" s="44"/>
      <c r="AQ2238" s="44"/>
      <c r="AR2238" s="44"/>
      <c r="AS2238" s="44"/>
      <c r="AT2238" s="44"/>
      <c r="AU2238" s="44"/>
      <c r="AV2238" s="44"/>
      <c r="AW2238" s="44"/>
      <c r="AX2238" s="44"/>
      <c r="AY2238" s="44"/>
      <c r="AZ2238" s="44"/>
      <c r="BA2238" s="44"/>
      <c r="BB2238" s="44"/>
      <c r="BC2238" s="44"/>
      <c r="BD2238" s="44"/>
      <c r="BE2238" s="44"/>
      <c r="BF2238" s="44"/>
      <c r="BG2238" s="44"/>
      <c r="BH2238" s="44"/>
      <c r="BI2238" s="44"/>
      <c r="BJ2238" s="44"/>
      <c r="BK2238" s="44"/>
      <c r="BL2238" s="44"/>
    </row>
    <row r="2239" spans="1:102" s="45" customFormat="1" ht="50.1" customHeight="1">
      <c r="A2239" s="30" t="s">
        <v>5710</v>
      </c>
      <c r="B2239" s="31" t="s">
        <v>35</v>
      </c>
      <c r="C2239" s="32" t="s">
        <v>5711</v>
      </c>
      <c r="D2239" s="32" t="s">
        <v>5705</v>
      </c>
      <c r="E2239" s="32" t="s">
        <v>5712</v>
      </c>
      <c r="F2239" s="32" t="s">
        <v>5713</v>
      </c>
      <c r="G2239" s="33" t="s">
        <v>40</v>
      </c>
      <c r="H2239" s="34">
        <v>0</v>
      </c>
      <c r="I2239" s="33">
        <v>590000000</v>
      </c>
      <c r="J2239" s="33" t="s">
        <v>42</v>
      </c>
      <c r="K2239" s="33" t="s">
        <v>43</v>
      </c>
      <c r="L2239" s="33" t="s">
        <v>44</v>
      </c>
      <c r="M2239" s="33" t="s">
        <v>45</v>
      </c>
      <c r="N2239" s="33" t="s">
        <v>46</v>
      </c>
      <c r="O2239" s="33" t="s">
        <v>109</v>
      </c>
      <c r="P2239" s="33">
        <v>796</v>
      </c>
      <c r="Q2239" s="33" t="s">
        <v>49</v>
      </c>
      <c r="R2239" s="185">
        <v>200</v>
      </c>
      <c r="S2239" s="185">
        <v>60</v>
      </c>
      <c r="T2239" s="36">
        <v>0</v>
      </c>
      <c r="U2239" s="37">
        <f t="shared" si="118"/>
        <v>0</v>
      </c>
      <c r="V2239" s="38" t="s">
        <v>50</v>
      </c>
      <c r="W2239" s="96">
        <v>2016</v>
      </c>
      <c r="X2239" s="39">
        <v>11</v>
      </c>
      <c r="Y2239" s="42"/>
      <c r="Z2239" s="41"/>
      <c r="AA2239" s="43"/>
      <c r="AB2239" s="43"/>
      <c r="AC2239" s="43"/>
      <c r="AD2239" s="43"/>
      <c r="AE2239" s="43"/>
      <c r="AF2239" s="43"/>
      <c r="AG2239" s="43"/>
      <c r="AH2239" s="43"/>
      <c r="AI2239" s="43"/>
      <c r="AJ2239" s="43"/>
      <c r="AK2239" s="43"/>
      <c r="AL2239" s="43"/>
      <c r="AM2239" s="43"/>
      <c r="AN2239" s="44"/>
      <c r="AO2239" s="44"/>
      <c r="AP2239" s="44"/>
      <c r="AQ2239" s="44"/>
      <c r="AR2239" s="44"/>
      <c r="AS2239" s="44"/>
      <c r="AT2239" s="44"/>
      <c r="AU2239" s="44"/>
      <c r="AV2239" s="44"/>
      <c r="AW2239" s="44"/>
      <c r="AX2239" s="44"/>
      <c r="AY2239" s="44"/>
      <c r="AZ2239" s="44"/>
      <c r="BA2239" s="44"/>
      <c r="BB2239" s="44"/>
      <c r="BC2239" s="44"/>
      <c r="BD2239" s="44"/>
      <c r="BE2239" s="44"/>
      <c r="BF2239" s="44"/>
      <c r="BG2239" s="44"/>
      <c r="BH2239" s="44"/>
      <c r="BI2239" s="44"/>
      <c r="BJ2239" s="44"/>
      <c r="BK2239" s="44"/>
      <c r="BL2239" s="44"/>
    </row>
    <row r="2240" spans="1:102" s="45" customFormat="1" ht="50.1" customHeight="1">
      <c r="A2240" s="76" t="s">
        <v>5714</v>
      </c>
      <c r="B2240" s="31" t="s">
        <v>35</v>
      </c>
      <c r="C2240" s="47" t="s">
        <v>5711</v>
      </c>
      <c r="D2240" s="47" t="s">
        <v>5705</v>
      </c>
      <c r="E2240" s="47" t="s">
        <v>5712</v>
      </c>
      <c r="F2240" s="47" t="s">
        <v>5713</v>
      </c>
      <c r="G2240" s="31" t="s">
        <v>40</v>
      </c>
      <c r="H2240" s="31">
        <v>0</v>
      </c>
      <c r="I2240" s="33">
        <v>590000000</v>
      </c>
      <c r="J2240" s="33" t="s">
        <v>42</v>
      </c>
      <c r="K2240" s="31" t="s">
        <v>172</v>
      </c>
      <c r="L2240" s="33" t="s">
        <v>44</v>
      </c>
      <c r="M2240" s="31" t="s">
        <v>45</v>
      </c>
      <c r="N2240" s="31" t="s">
        <v>46</v>
      </c>
      <c r="O2240" s="33" t="s">
        <v>113</v>
      </c>
      <c r="P2240" s="33">
        <v>796</v>
      </c>
      <c r="Q2240" s="31" t="s">
        <v>49</v>
      </c>
      <c r="R2240" s="48">
        <v>200</v>
      </c>
      <c r="S2240" s="48">
        <v>60</v>
      </c>
      <c r="T2240" s="49">
        <v>0</v>
      </c>
      <c r="U2240" s="49">
        <f t="shared" si="118"/>
        <v>0</v>
      </c>
      <c r="V2240" s="70"/>
      <c r="W2240" s="33">
        <v>2016</v>
      </c>
      <c r="X2240" s="31" t="s">
        <v>2643</v>
      </c>
      <c r="Y2240" s="42"/>
      <c r="Z2240" s="41"/>
      <c r="AA2240" s="43"/>
      <c r="AB2240" s="43"/>
      <c r="AC2240" s="43"/>
      <c r="AD2240" s="43"/>
      <c r="AE2240" s="43"/>
      <c r="AF2240" s="43"/>
      <c r="AG2240" s="43"/>
      <c r="AH2240" s="43"/>
      <c r="AI2240" s="43"/>
      <c r="AJ2240" s="43"/>
      <c r="AK2240" s="43"/>
      <c r="AL2240" s="43"/>
      <c r="AM2240" s="43"/>
      <c r="AN2240" s="44"/>
      <c r="AO2240" s="44"/>
      <c r="AP2240" s="44"/>
      <c r="AQ2240" s="44"/>
      <c r="AR2240" s="44"/>
      <c r="AS2240" s="44"/>
      <c r="AT2240" s="44"/>
      <c r="AU2240" s="44"/>
      <c r="AV2240" s="44"/>
      <c r="AW2240" s="44"/>
      <c r="AX2240" s="44"/>
      <c r="AY2240" s="44"/>
      <c r="AZ2240" s="44"/>
      <c r="BA2240" s="44"/>
      <c r="BB2240" s="44"/>
      <c r="BC2240" s="44"/>
      <c r="BD2240" s="44"/>
      <c r="BE2240" s="44"/>
      <c r="BF2240" s="44"/>
      <c r="BG2240" s="44"/>
      <c r="BH2240" s="44"/>
      <c r="BI2240" s="44"/>
      <c r="BJ2240" s="44"/>
      <c r="BK2240" s="44"/>
      <c r="BL2240" s="44"/>
    </row>
    <row r="2241" spans="1:102" s="45" customFormat="1" ht="50.1" customHeight="1">
      <c r="A2241" s="76" t="s">
        <v>5715</v>
      </c>
      <c r="B2241" s="31" t="s">
        <v>35</v>
      </c>
      <c r="C2241" s="47" t="s">
        <v>5711</v>
      </c>
      <c r="D2241" s="47" t="s">
        <v>5705</v>
      </c>
      <c r="E2241" s="47" t="s">
        <v>5712</v>
      </c>
      <c r="F2241" s="47" t="s">
        <v>5713</v>
      </c>
      <c r="G2241" s="31" t="s">
        <v>101</v>
      </c>
      <c r="H2241" s="31">
        <v>0</v>
      </c>
      <c r="I2241" s="33">
        <v>590000000</v>
      </c>
      <c r="J2241" s="33" t="s">
        <v>42</v>
      </c>
      <c r="K2241" s="31" t="s">
        <v>2646</v>
      </c>
      <c r="L2241" s="33" t="s">
        <v>44</v>
      </c>
      <c r="M2241" s="31" t="s">
        <v>86</v>
      </c>
      <c r="N2241" s="31" t="s">
        <v>46</v>
      </c>
      <c r="O2241" s="33" t="s">
        <v>481</v>
      </c>
      <c r="P2241" s="33">
        <v>796</v>
      </c>
      <c r="Q2241" s="31" t="s">
        <v>49</v>
      </c>
      <c r="R2241" s="48">
        <v>200</v>
      </c>
      <c r="S2241" s="48">
        <v>60</v>
      </c>
      <c r="T2241" s="49">
        <f>R2241*S2241</f>
        <v>12000</v>
      </c>
      <c r="U2241" s="49">
        <f t="shared" si="118"/>
        <v>13440.000000000002</v>
      </c>
      <c r="V2241" s="70"/>
      <c r="W2241" s="33">
        <v>2016</v>
      </c>
      <c r="X2241" s="31"/>
      <c r="Y2241" s="42"/>
      <c r="Z2241" s="41"/>
      <c r="AA2241" s="43"/>
      <c r="AB2241" s="43"/>
      <c r="AC2241" s="43"/>
      <c r="AD2241" s="43"/>
      <c r="AE2241" s="43"/>
      <c r="AF2241" s="43"/>
      <c r="AG2241" s="43"/>
      <c r="AH2241" s="43"/>
      <c r="AI2241" s="43"/>
      <c r="AJ2241" s="43"/>
      <c r="AK2241" s="43"/>
      <c r="AL2241" s="43"/>
      <c r="AM2241" s="43"/>
      <c r="AN2241" s="44"/>
      <c r="AO2241" s="44"/>
      <c r="AP2241" s="44"/>
      <c r="AQ2241" s="44"/>
      <c r="AR2241" s="44"/>
      <c r="AS2241" s="44"/>
      <c r="AT2241" s="44"/>
      <c r="AU2241" s="44"/>
      <c r="AV2241" s="44"/>
      <c r="AW2241" s="44"/>
      <c r="AX2241" s="44"/>
      <c r="AY2241" s="44"/>
      <c r="AZ2241" s="44"/>
      <c r="BA2241" s="44"/>
      <c r="BB2241" s="44"/>
      <c r="BC2241" s="44"/>
      <c r="BD2241" s="44"/>
      <c r="BE2241" s="44"/>
      <c r="BF2241" s="44"/>
      <c r="BG2241" s="44"/>
      <c r="BH2241" s="44"/>
      <c r="BI2241" s="44"/>
      <c r="BJ2241" s="44"/>
      <c r="BK2241" s="44"/>
      <c r="BL2241" s="44"/>
    </row>
    <row r="2242" spans="1:102" ht="50.1" customHeight="1">
      <c r="A2242" s="30" t="s">
        <v>5716</v>
      </c>
      <c r="B2242" s="31" t="s">
        <v>35</v>
      </c>
      <c r="C2242" s="32" t="s">
        <v>5717</v>
      </c>
      <c r="D2242" s="32" t="s">
        <v>5705</v>
      </c>
      <c r="E2242" s="32" t="s">
        <v>5718</v>
      </c>
      <c r="F2242" s="32" t="s">
        <v>5719</v>
      </c>
      <c r="G2242" s="33" t="s">
        <v>40</v>
      </c>
      <c r="H2242" s="34">
        <v>0</v>
      </c>
      <c r="I2242" s="33" t="s">
        <v>41</v>
      </c>
      <c r="J2242" s="33" t="s">
        <v>42</v>
      </c>
      <c r="K2242" s="33" t="s">
        <v>43</v>
      </c>
      <c r="L2242" s="33" t="s">
        <v>44</v>
      </c>
      <c r="M2242" s="33" t="s">
        <v>45</v>
      </c>
      <c r="N2242" s="33" t="s">
        <v>46</v>
      </c>
      <c r="O2242" s="33" t="s">
        <v>109</v>
      </c>
      <c r="P2242" s="33" t="s">
        <v>48</v>
      </c>
      <c r="Q2242" s="33" t="s">
        <v>49</v>
      </c>
      <c r="R2242" s="35">
        <v>200</v>
      </c>
      <c r="S2242" s="35">
        <v>60</v>
      </c>
      <c r="T2242" s="36">
        <v>0</v>
      </c>
      <c r="U2242" s="37">
        <f t="shared" si="118"/>
        <v>0</v>
      </c>
      <c r="V2242" s="38" t="s">
        <v>50</v>
      </c>
      <c r="W2242" s="33">
        <v>2016</v>
      </c>
      <c r="X2242" s="39">
        <v>11</v>
      </c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</row>
    <row r="2243" spans="1:102" s="162" customFormat="1" ht="50.1" customHeight="1">
      <c r="A2243" s="46" t="s">
        <v>5720</v>
      </c>
      <c r="B2243" s="31" t="s">
        <v>35</v>
      </c>
      <c r="C2243" s="47" t="s">
        <v>5717</v>
      </c>
      <c r="D2243" s="47" t="s">
        <v>5705</v>
      </c>
      <c r="E2243" s="47" t="s">
        <v>5718</v>
      </c>
      <c r="F2243" s="47" t="s">
        <v>5721</v>
      </c>
      <c r="G2243" s="31" t="s">
        <v>40</v>
      </c>
      <c r="H2243" s="31">
        <v>0</v>
      </c>
      <c r="I2243" s="33">
        <v>590000000</v>
      </c>
      <c r="J2243" s="33" t="s">
        <v>42</v>
      </c>
      <c r="K2243" s="31" t="s">
        <v>172</v>
      </c>
      <c r="L2243" s="33" t="s">
        <v>44</v>
      </c>
      <c r="M2243" s="31" t="s">
        <v>45</v>
      </c>
      <c r="N2243" s="31" t="s">
        <v>46</v>
      </c>
      <c r="O2243" s="33" t="s">
        <v>113</v>
      </c>
      <c r="P2243" s="33">
        <v>796</v>
      </c>
      <c r="Q2243" s="31" t="s">
        <v>49</v>
      </c>
      <c r="R2243" s="48">
        <v>200</v>
      </c>
      <c r="S2243" s="48">
        <v>60</v>
      </c>
      <c r="T2243" s="49">
        <f>R2243*S2243</f>
        <v>12000</v>
      </c>
      <c r="U2243" s="49">
        <f t="shared" si="118"/>
        <v>13440.000000000002</v>
      </c>
      <c r="V2243" s="70"/>
      <c r="W2243" s="33">
        <v>2016</v>
      </c>
      <c r="X2243" s="31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</row>
    <row r="2244" spans="1:102" ht="50.1" customHeight="1">
      <c r="A2244" s="30" t="s">
        <v>5722</v>
      </c>
      <c r="B2244" s="31" t="s">
        <v>35</v>
      </c>
      <c r="C2244" s="32" t="s">
        <v>5723</v>
      </c>
      <c r="D2244" s="32" t="s">
        <v>5724</v>
      </c>
      <c r="E2244" s="32" t="s">
        <v>5725</v>
      </c>
      <c r="F2244" s="32" t="s">
        <v>5726</v>
      </c>
      <c r="G2244" s="33" t="s">
        <v>40</v>
      </c>
      <c r="H2244" s="34">
        <v>0</v>
      </c>
      <c r="I2244" s="33" t="s">
        <v>41</v>
      </c>
      <c r="J2244" s="33" t="s">
        <v>42</v>
      </c>
      <c r="K2244" s="33" t="s">
        <v>70</v>
      </c>
      <c r="L2244" s="33" t="s">
        <v>300</v>
      </c>
      <c r="M2244" s="33" t="s">
        <v>71</v>
      </c>
      <c r="N2244" s="33" t="s">
        <v>423</v>
      </c>
      <c r="O2244" s="33" t="s">
        <v>73</v>
      </c>
      <c r="P2244" s="33" t="s">
        <v>48</v>
      </c>
      <c r="Q2244" s="33" t="s">
        <v>49</v>
      </c>
      <c r="R2244" s="35">
        <v>6</v>
      </c>
      <c r="S2244" s="35">
        <v>2400</v>
      </c>
      <c r="T2244" s="36">
        <v>0</v>
      </c>
      <c r="U2244" s="37">
        <f t="shared" si="118"/>
        <v>0</v>
      </c>
      <c r="V2244" s="38" t="s">
        <v>50</v>
      </c>
      <c r="W2244" s="33">
        <v>2016</v>
      </c>
      <c r="X2244" s="39">
        <v>11</v>
      </c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</row>
    <row r="2245" spans="1:102" s="162" customFormat="1" ht="50.1" customHeight="1">
      <c r="A2245" s="46" t="s">
        <v>5727</v>
      </c>
      <c r="B2245" s="31" t="s">
        <v>35</v>
      </c>
      <c r="C2245" s="47" t="s">
        <v>5723</v>
      </c>
      <c r="D2245" s="47" t="s">
        <v>5724</v>
      </c>
      <c r="E2245" s="47" t="s">
        <v>5725</v>
      </c>
      <c r="F2245" s="47" t="s">
        <v>5726</v>
      </c>
      <c r="G2245" s="33" t="s">
        <v>40</v>
      </c>
      <c r="H2245" s="31">
        <v>0</v>
      </c>
      <c r="I2245" s="33" t="s">
        <v>41</v>
      </c>
      <c r="J2245" s="33" t="s">
        <v>42</v>
      </c>
      <c r="K2245" s="33" t="s">
        <v>180</v>
      </c>
      <c r="L2245" s="33" t="s">
        <v>300</v>
      </c>
      <c r="M2245" s="33" t="s">
        <v>71</v>
      </c>
      <c r="N2245" s="33" t="s">
        <v>423</v>
      </c>
      <c r="O2245" s="33" t="s">
        <v>113</v>
      </c>
      <c r="P2245" s="33" t="s">
        <v>48</v>
      </c>
      <c r="Q2245" s="33" t="s">
        <v>49</v>
      </c>
      <c r="R2245" s="68">
        <v>6</v>
      </c>
      <c r="S2245" s="59">
        <v>2400</v>
      </c>
      <c r="T2245" s="49">
        <f>R2245*S2245</f>
        <v>14400</v>
      </c>
      <c r="U2245" s="49">
        <f t="shared" si="118"/>
        <v>16128.000000000002</v>
      </c>
      <c r="V2245" s="71"/>
      <c r="W2245" s="33">
        <v>2016</v>
      </c>
      <c r="X2245" s="96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</row>
    <row r="2246" spans="1:102" ht="50.1" customHeight="1">
      <c r="A2246" s="30" t="s">
        <v>5728</v>
      </c>
      <c r="B2246" s="31" t="s">
        <v>35</v>
      </c>
      <c r="C2246" s="32" t="s">
        <v>5723</v>
      </c>
      <c r="D2246" s="32" t="s">
        <v>5724</v>
      </c>
      <c r="E2246" s="32" t="s">
        <v>5725</v>
      </c>
      <c r="F2246" s="32" t="s">
        <v>5729</v>
      </c>
      <c r="G2246" s="33" t="s">
        <v>40</v>
      </c>
      <c r="H2246" s="34">
        <v>0</v>
      </c>
      <c r="I2246" s="33" t="s">
        <v>41</v>
      </c>
      <c r="J2246" s="33" t="s">
        <v>42</v>
      </c>
      <c r="K2246" s="33" t="s">
        <v>70</v>
      </c>
      <c r="L2246" s="33" t="s">
        <v>300</v>
      </c>
      <c r="M2246" s="33" t="s">
        <v>71</v>
      </c>
      <c r="N2246" s="33" t="s">
        <v>423</v>
      </c>
      <c r="O2246" s="33" t="s">
        <v>73</v>
      </c>
      <c r="P2246" s="33" t="s">
        <v>48</v>
      </c>
      <c r="Q2246" s="33" t="s">
        <v>49</v>
      </c>
      <c r="R2246" s="35">
        <v>6</v>
      </c>
      <c r="S2246" s="35">
        <v>2900</v>
      </c>
      <c r="T2246" s="36">
        <v>0</v>
      </c>
      <c r="U2246" s="37">
        <f t="shared" si="118"/>
        <v>0</v>
      </c>
      <c r="V2246" s="38" t="s">
        <v>50</v>
      </c>
      <c r="W2246" s="33">
        <v>2016</v>
      </c>
      <c r="X2246" s="39">
        <v>11</v>
      </c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</row>
    <row r="2247" spans="1:102" s="162" customFormat="1" ht="50.1" customHeight="1">
      <c r="A2247" s="46" t="s">
        <v>5730</v>
      </c>
      <c r="B2247" s="31" t="s">
        <v>35</v>
      </c>
      <c r="C2247" s="47" t="s">
        <v>5723</v>
      </c>
      <c r="D2247" s="47" t="s">
        <v>5724</v>
      </c>
      <c r="E2247" s="47" t="s">
        <v>5725</v>
      </c>
      <c r="F2247" s="47" t="s">
        <v>5729</v>
      </c>
      <c r="G2247" s="33" t="s">
        <v>40</v>
      </c>
      <c r="H2247" s="31">
        <v>0</v>
      </c>
      <c r="I2247" s="33" t="s">
        <v>41</v>
      </c>
      <c r="J2247" s="33" t="s">
        <v>42</v>
      </c>
      <c r="K2247" s="33" t="s">
        <v>180</v>
      </c>
      <c r="L2247" s="33" t="s">
        <v>300</v>
      </c>
      <c r="M2247" s="33" t="s">
        <v>71</v>
      </c>
      <c r="N2247" s="33" t="s">
        <v>423</v>
      </c>
      <c r="O2247" s="33" t="s">
        <v>113</v>
      </c>
      <c r="P2247" s="33" t="s">
        <v>48</v>
      </c>
      <c r="Q2247" s="33" t="s">
        <v>49</v>
      </c>
      <c r="R2247" s="68">
        <v>6</v>
      </c>
      <c r="S2247" s="59">
        <v>2900</v>
      </c>
      <c r="T2247" s="49">
        <f>R2247*S2247</f>
        <v>17400</v>
      </c>
      <c r="U2247" s="49">
        <f t="shared" si="118"/>
        <v>19488.000000000004</v>
      </c>
      <c r="V2247" s="71"/>
      <c r="W2247" s="33">
        <v>2016</v>
      </c>
      <c r="X2247" s="96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</row>
    <row r="2248" spans="1:102" ht="50.1" customHeight="1">
      <c r="A2248" s="30" t="s">
        <v>5731</v>
      </c>
      <c r="B2248" s="31" t="s">
        <v>35</v>
      </c>
      <c r="C2248" s="32" t="s">
        <v>5723</v>
      </c>
      <c r="D2248" s="32" t="s">
        <v>5724</v>
      </c>
      <c r="E2248" s="32" t="s">
        <v>5725</v>
      </c>
      <c r="F2248" s="32" t="s">
        <v>5732</v>
      </c>
      <c r="G2248" s="33" t="s">
        <v>40</v>
      </c>
      <c r="H2248" s="34">
        <v>0</v>
      </c>
      <c r="I2248" s="33" t="s">
        <v>41</v>
      </c>
      <c r="J2248" s="33" t="s">
        <v>42</v>
      </c>
      <c r="K2248" s="33" t="s">
        <v>70</v>
      </c>
      <c r="L2248" s="33" t="s">
        <v>300</v>
      </c>
      <c r="M2248" s="33" t="s">
        <v>71</v>
      </c>
      <c r="N2248" s="33" t="s">
        <v>423</v>
      </c>
      <c r="O2248" s="33" t="s">
        <v>73</v>
      </c>
      <c r="P2248" s="33" t="s">
        <v>48</v>
      </c>
      <c r="Q2248" s="33" t="s">
        <v>49</v>
      </c>
      <c r="R2248" s="35">
        <v>6</v>
      </c>
      <c r="S2248" s="35">
        <v>2200</v>
      </c>
      <c r="T2248" s="36">
        <v>0</v>
      </c>
      <c r="U2248" s="37">
        <f t="shared" si="118"/>
        <v>0</v>
      </c>
      <c r="V2248" s="38" t="s">
        <v>50</v>
      </c>
      <c r="W2248" s="33">
        <v>2016</v>
      </c>
      <c r="X2248" s="39">
        <v>11</v>
      </c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</row>
    <row r="2249" spans="1:102" s="162" customFormat="1" ht="50.1" customHeight="1">
      <c r="A2249" s="46" t="s">
        <v>5733</v>
      </c>
      <c r="B2249" s="31" t="s">
        <v>35</v>
      </c>
      <c r="C2249" s="47" t="s">
        <v>5723</v>
      </c>
      <c r="D2249" s="47" t="s">
        <v>5724</v>
      </c>
      <c r="E2249" s="47" t="s">
        <v>5725</v>
      </c>
      <c r="F2249" s="47" t="s">
        <v>5732</v>
      </c>
      <c r="G2249" s="33" t="s">
        <v>40</v>
      </c>
      <c r="H2249" s="31">
        <v>0</v>
      </c>
      <c r="I2249" s="33" t="s">
        <v>41</v>
      </c>
      <c r="J2249" s="33" t="s">
        <v>42</v>
      </c>
      <c r="K2249" s="33" t="s">
        <v>180</v>
      </c>
      <c r="L2249" s="33" t="s">
        <v>300</v>
      </c>
      <c r="M2249" s="33" t="s">
        <v>71</v>
      </c>
      <c r="N2249" s="33" t="s">
        <v>423</v>
      </c>
      <c r="O2249" s="33" t="s">
        <v>113</v>
      </c>
      <c r="P2249" s="33" t="s">
        <v>48</v>
      </c>
      <c r="Q2249" s="33" t="s">
        <v>49</v>
      </c>
      <c r="R2249" s="68">
        <v>6</v>
      </c>
      <c r="S2249" s="59">
        <v>2200</v>
      </c>
      <c r="T2249" s="49">
        <f>R2249*S2249</f>
        <v>13200</v>
      </c>
      <c r="U2249" s="49">
        <f t="shared" si="118"/>
        <v>14784.000000000002</v>
      </c>
      <c r="V2249" s="71"/>
      <c r="W2249" s="33">
        <v>2016</v>
      </c>
      <c r="X2249" s="96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</row>
    <row r="2250" spans="1:102" ht="50.1" customHeight="1">
      <c r="A2250" s="30" t="s">
        <v>5734</v>
      </c>
      <c r="B2250" s="31" t="s">
        <v>35</v>
      </c>
      <c r="C2250" s="32" t="s">
        <v>5723</v>
      </c>
      <c r="D2250" s="32" t="s">
        <v>5724</v>
      </c>
      <c r="E2250" s="32" t="s">
        <v>5725</v>
      </c>
      <c r="F2250" s="32" t="s">
        <v>5735</v>
      </c>
      <c r="G2250" s="33" t="s">
        <v>40</v>
      </c>
      <c r="H2250" s="34">
        <v>0</v>
      </c>
      <c r="I2250" s="33" t="s">
        <v>41</v>
      </c>
      <c r="J2250" s="33" t="s">
        <v>42</v>
      </c>
      <c r="K2250" s="33" t="s">
        <v>70</v>
      </c>
      <c r="L2250" s="33" t="s">
        <v>300</v>
      </c>
      <c r="M2250" s="33" t="s">
        <v>71</v>
      </c>
      <c r="N2250" s="33" t="s">
        <v>423</v>
      </c>
      <c r="O2250" s="33" t="s">
        <v>73</v>
      </c>
      <c r="P2250" s="33" t="s">
        <v>48</v>
      </c>
      <c r="Q2250" s="33" t="s">
        <v>49</v>
      </c>
      <c r="R2250" s="35">
        <v>12</v>
      </c>
      <c r="S2250" s="35">
        <v>3700</v>
      </c>
      <c r="T2250" s="36">
        <v>0</v>
      </c>
      <c r="U2250" s="37">
        <f t="shared" si="118"/>
        <v>0</v>
      </c>
      <c r="V2250" s="38" t="s">
        <v>50</v>
      </c>
      <c r="W2250" s="33">
        <v>2016</v>
      </c>
      <c r="X2250" s="39">
        <v>11</v>
      </c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</row>
    <row r="2251" spans="1:102" s="162" customFormat="1" ht="50.1" customHeight="1">
      <c r="A2251" s="46" t="s">
        <v>5736</v>
      </c>
      <c r="B2251" s="31" t="s">
        <v>35</v>
      </c>
      <c r="C2251" s="47" t="s">
        <v>5723</v>
      </c>
      <c r="D2251" s="47" t="s">
        <v>5724</v>
      </c>
      <c r="E2251" s="47" t="s">
        <v>5725</v>
      </c>
      <c r="F2251" s="47" t="s">
        <v>5735</v>
      </c>
      <c r="G2251" s="33" t="s">
        <v>40</v>
      </c>
      <c r="H2251" s="31">
        <v>0</v>
      </c>
      <c r="I2251" s="33" t="s">
        <v>41</v>
      </c>
      <c r="J2251" s="33" t="s">
        <v>42</v>
      </c>
      <c r="K2251" s="33" t="s">
        <v>180</v>
      </c>
      <c r="L2251" s="33" t="s">
        <v>300</v>
      </c>
      <c r="M2251" s="33" t="s">
        <v>71</v>
      </c>
      <c r="N2251" s="33" t="s">
        <v>423</v>
      </c>
      <c r="O2251" s="33" t="s">
        <v>113</v>
      </c>
      <c r="P2251" s="33" t="s">
        <v>48</v>
      </c>
      <c r="Q2251" s="33" t="s">
        <v>49</v>
      </c>
      <c r="R2251" s="68">
        <v>12</v>
      </c>
      <c r="S2251" s="59">
        <v>3700</v>
      </c>
      <c r="T2251" s="49">
        <f>R2251*S2251</f>
        <v>44400</v>
      </c>
      <c r="U2251" s="49">
        <f t="shared" si="118"/>
        <v>49728.000000000007</v>
      </c>
      <c r="V2251" s="71"/>
      <c r="W2251" s="33">
        <v>2016</v>
      </c>
      <c r="X2251" s="96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</row>
    <row r="2252" spans="1:102" ht="50.1" customHeight="1">
      <c r="A2252" s="30" t="s">
        <v>5737</v>
      </c>
      <c r="B2252" s="31" t="s">
        <v>35</v>
      </c>
      <c r="C2252" s="32" t="s">
        <v>5723</v>
      </c>
      <c r="D2252" s="32" t="s">
        <v>5724</v>
      </c>
      <c r="E2252" s="32" t="s">
        <v>5725</v>
      </c>
      <c r="F2252" s="32" t="s">
        <v>5738</v>
      </c>
      <c r="G2252" s="33" t="s">
        <v>40</v>
      </c>
      <c r="H2252" s="34">
        <v>0</v>
      </c>
      <c r="I2252" s="33" t="s">
        <v>41</v>
      </c>
      <c r="J2252" s="33" t="s">
        <v>42</v>
      </c>
      <c r="K2252" s="33" t="s">
        <v>70</v>
      </c>
      <c r="L2252" s="33" t="s">
        <v>300</v>
      </c>
      <c r="M2252" s="33" t="s">
        <v>71</v>
      </c>
      <c r="N2252" s="33" t="s">
        <v>423</v>
      </c>
      <c r="O2252" s="33" t="s">
        <v>73</v>
      </c>
      <c r="P2252" s="33" t="s">
        <v>48</v>
      </c>
      <c r="Q2252" s="33" t="s">
        <v>49</v>
      </c>
      <c r="R2252" s="35">
        <v>6</v>
      </c>
      <c r="S2252" s="35">
        <v>4500</v>
      </c>
      <c r="T2252" s="36">
        <v>0</v>
      </c>
      <c r="U2252" s="37">
        <f t="shared" si="118"/>
        <v>0</v>
      </c>
      <c r="V2252" s="38" t="s">
        <v>50</v>
      </c>
      <c r="W2252" s="33">
        <v>2016</v>
      </c>
      <c r="X2252" s="39">
        <v>11</v>
      </c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</row>
    <row r="2253" spans="1:102" s="162" customFormat="1" ht="50.1" customHeight="1">
      <c r="A2253" s="46" t="s">
        <v>5739</v>
      </c>
      <c r="B2253" s="31" t="s">
        <v>35</v>
      </c>
      <c r="C2253" s="47" t="s">
        <v>5723</v>
      </c>
      <c r="D2253" s="47" t="s">
        <v>5724</v>
      </c>
      <c r="E2253" s="47" t="s">
        <v>5725</v>
      </c>
      <c r="F2253" s="47" t="s">
        <v>5738</v>
      </c>
      <c r="G2253" s="33" t="s">
        <v>40</v>
      </c>
      <c r="H2253" s="31">
        <v>0</v>
      </c>
      <c r="I2253" s="33" t="s">
        <v>41</v>
      </c>
      <c r="J2253" s="33" t="s">
        <v>42</v>
      </c>
      <c r="K2253" s="33" t="s">
        <v>180</v>
      </c>
      <c r="L2253" s="33" t="s">
        <v>300</v>
      </c>
      <c r="M2253" s="33" t="s">
        <v>71</v>
      </c>
      <c r="N2253" s="33" t="s">
        <v>423</v>
      </c>
      <c r="O2253" s="33" t="s">
        <v>113</v>
      </c>
      <c r="P2253" s="33" t="s">
        <v>48</v>
      </c>
      <c r="Q2253" s="33" t="s">
        <v>49</v>
      </c>
      <c r="R2253" s="68">
        <v>6</v>
      </c>
      <c r="S2253" s="59">
        <v>4500</v>
      </c>
      <c r="T2253" s="49">
        <f>R2253*S2253</f>
        <v>27000</v>
      </c>
      <c r="U2253" s="49">
        <f t="shared" si="118"/>
        <v>30240.000000000004</v>
      </c>
      <c r="V2253" s="71"/>
      <c r="W2253" s="33">
        <v>2016</v>
      </c>
      <c r="X2253" s="96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</row>
    <row r="2254" spans="1:102" ht="50.1" customHeight="1">
      <c r="A2254" s="30" t="s">
        <v>5740</v>
      </c>
      <c r="B2254" s="31" t="s">
        <v>35</v>
      </c>
      <c r="C2254" s="32" t="s">
        <v>5723</v>
      </c>
      <c r="D2254" s="32" t="s">
        <v>5724</v>
      </c>
      <c r="E2254" s="32" t="s">
        <v>5725</v>
      </c>
      <c r="F2254" s="32" t="s">
        <v>5741</v>
      </c>
      <c r="G2254" s="33" t="s">
        <v>40</v>
      </c>
      <c r="H2254" s="34">
        <v>0</v>
      </c>
      <c r="I2254" s="33" t="s">
        <v>41</v>
      </c>
      <c r="J2254" s="33" t="s">
        <v>42</v>
      </c>
      <c r="K2254" s="33" t="s">
        <v>70</v>
      </c>
      <c r="L2254" s="33" t="s">
        <v>300</v>
      </c>
      <c r="M2254" s="33" t="s">
        <v>71</v>
      </c>
      <c r="N2254" s="33" t="s">
        <v>423</v>
      </c>
      <c r="O2254" s="33" t="s">
        <v>73</v>
      </c>
      <c r="P2254" s="33" t="s">
        <v>48</v>
      </c>
      <c r="Q2254" s="33" t="s">
        <v>49</v>
      </c>
      <c r="R2254" s="35">
        <v>2</v>
      </c>
      <c r="S2254" s="35">
        <v>3220</v>
      </c>
      <c r="T2254" s="36">
        <v>0</v>
      </c>
      <c r="U2254" s="37">
        <f t="shared" si="118"/>
        <v>0</v>
      </c>
      <c r="V2254" s="38" t="s">
        <v>50</v>
      </c>
      <c r="W2254" s="33">
        <v>2016</v>
      </c>
      <c r="X2254" s="39">
        <v>11</v>
      </c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</row>
    <row r="2255" spans="1:102" s="162" customFormat="1" ht="50.1" customHeight="1">
      <c r="A2255" s="46" t="s">
        <v>5742</v>
      </c>
      <c r="B2255" s="31" t="s">
        <v>35</v>
      </c>
      <c r="C2255" s="47" t="s">
        <v>5723</v>
      </c>
      <c r="D2255" s="47" t="s">
        <v>5724</v>
      </c>
      <c r="E2255" s="47" t="s">
        <v>5725</v>
      </c>
      <c r="F2255" s="47" t="s">
        <v>5741</v>
      </c>
      <c r="G2255" s="33" t="s">
        <v>40</v>
      </c>
      <c r="H2255" s="31">
        <v>0</v>
      </c>
      <c r="I2255" s="33" t="s">
        <v>41</v>
      </c>
      <c r="J2255" s="33" t="s">
        <v>42</v>
      </c>
      <c r="K2255" s="33" t="s">
        <v>180</v>
      </c>
      <c r="L2255" s="33" t="s">
        <v>300</v>
      </c>
      <c r="M2255" s="33" t="s">
        <v>71</v>
      </c>
      <c r="N2255" s="33" t="s">
        <v>423</v>
      </c>
      <c r="O2255" s="33" t="s">
        <v>113</v>
      </c>
      <c r="P2255" s="33" t="s">
        <v>48</v>
      </c>
      <c r="Q2255" s="33" t="s">
        <v>49</v>
      </c>
      <c r="R2255" s="68">
        <v>2</v>
      </c>
      <c r="S2255" s="59">
        <v>3220</v>
      </c>
      <c r="T2255" s="49">
        <f>R2255*S2255</f>
        <v>6440</v>
      </c>
      <c r="U2255" s="49">
        <f t="shared" si="118"/>
        <v>7212.8000000000011</v>
      </c>
      <c r="V2255" s="71"/>
      <c r="W2255" s="33">
        <v>2016</v>
      </c>
      <c r="X2255" s="96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</row>
    <row r="2256" spans="1:102" ht="50.1" customHeight="1">
      <c r="A2256" s="30" t="s">
        <v>5743</v>
      </c>
      <c r="B2256" s="31" t="s">
        <v>35</v>
      </c>
      <c r="C2256" s="32" t="s">
        <v>5744</v>
      </c>
      <c r="D2256" s="32" t="s">
        <v>5745</v>
      </c>
      <c r="E2256" s="32" t="s">
        <v>5746</v>
      </c>
      <c r="F2256" s="32" t="s">
        <v>5747</v>
      </c>
      <c r="G2256" s="33" t="s">
        <v>40</v>
      </c>
      <c r="H2256" s="34">
        <v>0</v>
      </c>
      <c r="I2256" s="33" t="s">
        <v>41</v>
      </c>
      <c r="J2256" s="33" t="s">
        <v>42</v>
      </c>
      <c r="K2256" s="33" t="s">
        <v>273</v>
      </c>
      <c r="L2256" s="33" t="s">
        <v>42</v>
      </c>
      <c r="M2256" s="33" t="s">
        <v>86</v>
      </c>
      <c r="N2256" s="33" t="s">
        <v>1403</v>
      </c>
      <c r="O2256" s="33" t="s">
        <v>47</v>
      </c>
      <c r="P2256" s="33" t="s">
        <v>48</v>
      </c>
      <c r="Q2256" s="33" t="s">
        <v>49</v>
      </c>
      <c r="R2256" s="35">
        <v>40</v>
      </c>
      <c r="S2256" s="35">
        <v>2127.5</v>
      </c>
      <c r="T2256" s="36">
        <v>0</v>
      </c>
      <c r="U2256" s="37">
        <v>0</v>
      </c>
      <c r="V2256" s="38" t="s">
        <v>50</v>
      </c>
      <c r="W2256" s="33">
        <v>2016</v>
      </c>
      <c r="X2256" s="39" t="s">
        <v>2357</v>
      </c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</row>
    <row r="2257" spans="1:102" ht="50.1" customHeight="1">
      <c r="A2257" s="30" t="s">
        <v>5748</v>
      </c>
      <c r="B2257" s="31" t="s">
        <v>35</v>
      </c>
      <c r="C2257" s="32" t="s">
        <v>5744</v>
      </c>
      <c r="D2257" s="32" t="s">
        <v>5745</v>
      </c>
      <c r="E2257" s="32" t="s">
        <v>5746</v>
      </c>
      <c r="F2257" s="32" t="s">
        <v>5747</v>
      </c>
      <c r="G2257" s="33" t="s">
        <v>40</v>
      </c>
      <c r="H2257" s="34">
        <v>0</v>
      </c>
      <c r="I2257" s="33" t="s">
        <v>41</v>
      </c>
      <c r="J2257" s="33" t="s">
        <v>42</v>
      </c>
      <c r="K2257" s="33" t="s">
        <v>273</v>
      </c>
      <c r="L2257" s="33" t="s">
        <v>42</v>
      </c>
      <c r="M2257" s="33" t="s">
        <v>86</v>
      </c>
      <c r="N2257" s="33" t="s">
        <v>5749</v>
      </c>
      <c r="O2257" s="33" t="s">
        <v>109</v>
      </c>
      <c r="P2257" s="33" t="s">
        <v>48</v>
      </c>
      <c r="Q2257" s="33" t="s">
        <v>49</v>
      </c>
      <c r="R2257" s="35">
        <v>40</v>
      </c>
      <c r="S2257" s="35">
        <v>3260</v>
      </c>
      <c r="T2257" s="36">
        <f>R2257*S2257</f>
        <v>130400</v>
      </c>
      <c r="U2257" s="37">
        <f t="shared" ref="U2257:U2263" si="119">T2257*1.12</f>
        <v>146048</v>
      </c>
      <c r="V2257" s="38" t="s">
        <v>50</v>
      </c>
      <c r="W2257" s="33">
        <v>2016</v>
      </c>
      <c r="X2257" s="39" t="s">
        <v>50</v>
      </c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</row>
    <row r="2258" spans="1:102" ht="50.1" customHeight="1">
      <c r="A2258" s="30" t="s">
        <v>5750</v>
      </c>
      <c r="B2258" s="31" t="s">
        <v>35</v>
      </c>
      <c r="C2258" s="32" t="s">
        <v>5744</v>
      </c>
      <c r="D2258" s="32" t="s">
        <v>5745</v>
      </c>
      <c r="E2258" s="32" t="s">
        <v>5746</v>
      </c>
      <c r="F2258" s="32" t="s">
        <v>5751</v>
      </c>
      <c r="G2258" s="33" t="s">
        <v>40</v>
      </c>
      <c r="H2258" s="34">
        <v>0</v>
      </c>
      <c r="I2258" s="33" t="s">
        <v>41</v>
      </c>
      <c r="J2258" s="33" t="s">
        <v>42</v>
      </c>
      <c r="K2258" s="33" t="s">
        <v>273</v>
      </c>
      <c r="L2258" s="33" t="s">
        <v>42</v>
      </c>
      <c r="M2258" s="33" t="s">
        <v>86</v>
      </c>
      <c r="N2258" s="33" t="s">
        <v>1403</v>
      </c>
      <c r="O2258" s="33" t="s">
        <v>47</v>
      </c>
      <c r="P2258" s="33" t="s">
        <v>48</v>
      </c>
      <c r="Q2258" s="33" t="s">
        <v>49</v>
      </c>
      <c r="R2258" s="35">
        <v>40</v>
      </c>
      <c r="S2258" s="35">
        <v>1552.5</v>
      </c>
      <c r="T2258" s="36">
        <v>0</v>
      </c>
      <c r="U2258" s="37">
        <f t="shared" si="119"/>
        <v>0</v>
      </c>
      <c r="V2258" s="38" t="s">
        <v>50</v>
      </c>
      <c r="W2258" s="33">
        <v>2016</v>
      </c>
      <c r="X2258" s="39">
        <v>11</v>
      </c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</row>
    <row r="2259" spans="1:102" s="162" customFormat="1" ht="50.1" customHeight="1">
      <c r="A2259" s="46" t="s">
        <v>5752</v>
      </c>
      <c r="B2259" s="31" t="s">
        <v>35</v>
      </c>
      <c r="C2259" s="47" t="s">
        <v>5744</v>
      </c>
      <c r="D2259" s="47" t="s">
        <v>5745</v>
      </c>
      <c r="E2259" s="47" t="s">
        <v>5746</v>
      </c>
      <c r="F2259" s="47" t="s">
        <v>5751</v>
      </c>
      <c r="G2259" s="31" t="s">
        <v>40</v>
      </c>
      <c r="H2259" s="31">
        <v>0</v>
      </c>
      <c r="I2259" s="33">
        <v>590000000</v>
      </c>
      <c r="J2259" s="33" t="s">
        <v>42</v>
      </c>
      <c r="K2259" s="31" t="s">
        <v>202</v>
      </c>
      <c r="L2259" s="31" t="s">
        <v>42</v>
      </c>
      <c r="M2259" s="31" t="s">
        <v>86</v>
      </c>
      <c r="N2259" s="31" t="s">
        <v>1403</v>
      </c>
      <c r="O2259" s="33" t="s">
        <v>173</v>
      </c>
      <c r="P2259" s="33" t="s">
        <v>48</v>
      </c>
      <c r="Q2259" s="31" t="s">
        <v>49</v>
      </c>
      <c r="R2259" s="48">
        <v>40</v>
      </c>
      <c r="S2259" s="48">
        <v>1552.4999999999998</v>
      </c>
      <c r="T2259" s="49">
        <f>R2259*S2259</f>
        <v>62099.999999999993</v>
      </c>
      <c r="U2259" s="49">
        <f>T2259*1.12</f>
        <v>69552</v>
      </c>
      <c r="V2259" s="70"/>
      <c r="W2259" s="33">
        <v>2016</v>
      </c>
      <c r="X2259" s="31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</row>
    <row r="2260" spans="1:102" ht="50.1" customHeight="1">
      <c r="A2260" s="30" t="s">
        <v>5753</v>
      </c>
      <c r="B2260" s="31" t="s">
        <v>35</v>
      </c>
      <c r="C2260" s="32" t="s">
        <v>5754</v>
      </c>
      <c r="D2260" s="32" t="s">
        <v>5755</v>
      </c>
      <c r="E2260" s="32" t="s">
        <v>5756</v>
      </c>
      <c r="F2260" s="32" t="s">
        <v>5757</v>
      </c>
      <c r="G2260" s="33" t="s">
        <v>40</v>
      </c>
      <c r="H2260" s="34">
        <v>0</v>
      </c>
      <c r="I2260" s="33" t="s">
        <v>41</v>
      </c>
      <c r="J2260" s="33" t="s">
        <v>42</v>
      </c>
      <c r="K2260" s="33" t="s">
        <v>70</v>
      </c>
      <c r="L2260" s="33" t="s">
        <v>300</v>
      </c>
      <c r="M2260" s="33" t="s">
        <v>71</v>
      </c>
      <c r="N2260" s="33" t="s">
        <v>301</v>
      </c>
      <c r="O2260" s="33" t="s">
        <v>73</v>
      </c>
      <c r="P2260" s="33" t="s">
        <v>48</v>
      </c>
      <c r="Q2260" s="33" t="s">
        <v>49</v>
      </c>
      <c r="R2260" s="35">
        <v>3</v>
      </c>
      <c r="S2260" s="35">
        <v>14500</v>
      </c>
      <c r="T2260" s="36">
        <v>0</v>
      </c>
      <c r="U2260" s="37">
        <f>T2260*1.12</f>
        <v>0</v>
      </c>
      <c r="V2260" s="38" t="s">
        <v>50</v>
      </c>
      <c r="W2260" s="33">
        <v>2016</v>
      </c>
      <c r="X2260" s="39">
        <v>11</v>
      </c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</row>
    <row r="2261" spans="1:102" s="162" customFormat="1" ht="50.1" customHeight="1">
      <c r="A2261" s="46" t="s">
        <v>5758</v>
      </c>
      <c r="B2261" s="31" t="s">
        <v>35</v>
      </c>
      <c r="C2261" s="47" t="s">
        <v>5754</v>
      </c>
      <c r="D2261" s="47" t="s">
        <v>5755</v>
      </c>
      <c r="E2261" s="47" t="s">
        <v>5756</v>
      </c>
      <c r="F2261" s="47" t="s">
        <v>5757</v>
      </c>
      <c r="G2261" s="33" t="s">
        <v>40</v>
      </c>
      <c r="H2261" s="31">
        <v>0</v>
      </c>
      <c r="I2261" s="33" t="s">
        <v>41</v>
      </c>
      <c r="J2261" s="33" t="s">
        <v>42</v>
      </c>
      <c r="K2261" s="33" t="s">
        <v>180</v>
      </c>
      <c r="L2261" s="33" t="s">
        <v>300</v>
      </c>
      <c r="M2261" s="33" t="s">
        <v>71</v>
      </c>
      <c r="N2261" s="33" t="s">
        <v>301</v>
      </c>
      <c r="O2261" s="33" t="s">
        <v>113</v>
      </c>
      <c r="P2261" s="33" t="s">
        <v>48</v>
      </c>
      <c r="Q2261" s="33" t="s">
        <v>49</v>
      </c>
      <c r="R2261" s="68">
        <v>3</v>
      </c>
      <c r="S2261" s="59">
        <v>14500</v>
      </c>
      <c r="T2261" s="49">
        <f>R2261*S2261</f>
        <v>43500</v>
      </c>
      <c r="U2261" s="49">
        <f>T2261*1.12</f>
        <v>48720.000000000007</v>
      </c>
      <c r="V2261" s="71"/>
      <c r="W2261" s="33">
        <v>2016</v>
      </c>
      <c r="X2261" s="96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</row>
    <row r="2262" spans="1:102" ht="50.1" customHeight="1">
      <c r="A2262" s="30" t="s">
        <v>5759</v>
      </c>
      <c r="B2262" s="31" t="s">
        <v>35</v>
      </c>
      <c r="C2262" s="32" t="s">
        <v>5754</v>
      </c>
      <c r="D2262" s="32" t="s">
        <v>5755</v>
      </c>
      <c r="E2262" s="32" t="s">
        <v>5756</v>
      </c>
      <c r="F2262" s="32" t="s">
        <v>5760</v>
      </c>
      <c r="G2262" s="33" t="s">
        <v>40</v>
      </c>
      <c r="H2262" s="34">
        <v>0</v>
      </c>
      <c r="I2262" s="33" t="s">
        <v>41</v>
      </c>
      <c r="J2262" s="33" t="s">
        <v>42</v>
      </c>
      <c r="K2262" s="33" t="s">
        <v>70</v>
      </c>
      <c r="L2262" s="33" t="s">
        <v>300</v>
      </c>
      <c r="M2262" s="33" t="s">
        <v>71</v>
      </c>
      <c r="N2262" s="33" t="s">
        <v>301</v>
      </c>
      <c r="O2262" s="33" t="s">
        <v>73</v>
      </c>
      <c r="P2262" s="33" t="s">
        <v>48</v>
      </c>
      <c r="Q2262" s="33" t="s">
        <v>49</v>
      </c>
      <c r="R2262" s="35">
        <v>2</v>
      </c>
      <c r="S2262" s="35">
        <v>14500</v>
      </c>
      <c r="T2262" s="36">
        <v>0</v>
      </c>
      <c r="U2262" s="37">
        <f>T2262*1.12</f>
        <v>0</v>
      </c>
      <c r="V2262" s="38" t="s">
        <v>50</v>
      </c>
      <c r="W2262" s="33">
        <v>2016</v>
      </c>
      <c r="X2262" s="39">
        <v>11</v>
      </c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</row>
    <row r="2263" spans="1:102" s="162" customFormat="1" ht="50.1" customHeight="1">
      <c r="A2263" s="46" t="s">
        <v>5761</v>
      </c>
      <c r="B2263" s="31" t="s">
        <v>35</v>
      </c>
      <c r="C2263" s="47" t="s">
        <v>5754</v>
      </c>
      <c r="D2263" s="47" t="s">
        <v>5755</v>
      </c>
      <c r="E2263" s="47" t="s">
        <v>5756</v>
      </c>
      <c r="F2263" s="47" t="s">
        <v>5760</v>
      </c>
      <c r="G2263" s="33" t="s">
        <v>40</v>
      </c>
      <c r="H2263" s="31">
        <v>0</v>
      </c>
      <c r="I2263" s="33" t="s">
        <v>41</v>
      </c>
      <c r="J2263" s="33" t="s">
        <v>42</v>
      </c>
      <c r="K2263" s="33" t="s">
        <v>180</v>
      </c>
      <c r="L2263" s="33" t="s">
        <v>300</v>
      </c>
      <c r="M2263" s="33" t="s">
        <v>71</v>
      </c>
      <c r="N2263" s="33" t="s">
        <v>301</v>
      </c>
      <c r="O2263" s="33" t="s">
        <v>113</v>
      </c>
      <c r="P2263" s="33" t="s">
        <v>48</v>
      </c>
      <c r="Q2263" s="33" t="s">
        <v>49</v>
      </c>
      <c r="R2263" s="68">
        <v>2</v>
      </c>
      <c r="S2263" s="59">
        <v>14500</v>
      </c>
      <c r="T2263" s="49">
        <f>R2263*S2263</f>
        <v>29000</v>
      </c>
      <c r="U2263" s="49">
        <f t="shared" si="119"/>
        <v>32480.000000000004</v>
      </c>
      <c r="V2263" s="71"/>
      <c r="W2263" s="33">
        <v>2016</v>
      </c>
      <c r="X2263" s="96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</row>
    <row r="2264" spans="1:102" ht="50.1" customHeight="1">
      <c r="A2264" s="30" t="s">
        <v>5762</v>
      </c>
      <c r="B2264" s="31" t="s">
        <v>35</v>
      </c>
      <c r="C2264" s="32" t="s">
        <v>5763</v>
      </c>
      <c r="D2264" s="32" t="s">
        <v>5764</v>
      </c>
      <c r="E2264" s="32" t="s">
        <v>1003</v>
      </c>
      <c r="F2264" s="32" t="s">
        <v>5483</v>
      </c>
      <c r="G2264" s="33" t="s">
        <v>40</v>
      </c>
      <c r="H2264" s="34">
        <v>0</v>
      </c>
      <c r="I2264" s="33" t="s">
        <v>41</v>
      </c>
      <c r="J2264" s="33" t="s">
        <v>42</v>
      </c>
      <c r="K2264" s="33" t="s">
        <v>1602</v>
      </c>
      <c r="L2264" s="33" t="s">
        <v>44</v>
      </c>
      <c r="M2264" s="33" t="s">
        <v>71</v>
      </c>
      <c r="N2264" s="33" t="s">
        <v>282</v>
      </c>
      <c r="O2264" s="33" t="s">
        <v>73</v>
      </c>
      <c r="P2264" s="33" t="s">
        <v>48</v>
      </c>
      <c r="Q2264" s="33" t="s">
        <v>49</v>
      </c>
      <c r="R2264" s="35">
        <v>40</v>
      </c>
      <c r="S2264" s="35">
        <v>268</v>
      </c>
      <c r="T2264" s="36">
        <v>0</v>
      </c>
      <c r="U2264" s="37">
        <v>0</v>
      </c>
      <c r="V2264" s="38" t="s">
        <v>50</v>
      </c>
      <c r="W2264" s="33">
        <v>2016</v>
      </c>
      <c r="X2264" s="39" t="s">
        <v>50</v>
      </c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</row>
    <row r="2265" spans="1:102" ht="50.1" customHeight="1">
      <c r="A2265" s="30" t="s">
        <v>5765</v>
      </c>
      <c r="B2265" s="31" t="s">
        <v>35</v>
      </c>
      <c r="C2265" s="32" t="s">
        <v>5763</v>
      </c>
      <c r="D2265" s="32" t="s">
        <v>5764</v>
      </c>
      <c r="E2265" s="32" t="s">
        <v>1003</v>
      </c>
      <c r="F2265" s="32" t="s">
        <v>5483</v>
      </c>
      <c r="G2265" s="33" t="s">
        <v>40</v>
      </c>
      <c r="H2265" s="34">
        <v>0</v>
      </c>
      <c r="I2265" s="33" t="s">
        <v>41</v>
      </c>
      <c r="J2265" s="33" t="s">
        <v>42</v>
      </c>
      <c r="K2265" s="33" t="s">
        <v>5502</v>
      </c>
      <c r="L2265" s="33" t="s">
        <v>44</v>
      </c>
      <c r="M2265" s="33" t="s">
        <v>71</v>
      </c>
      <c r="N2265" s="33" t="s">
        <v>282</v>
      </c>
      <c r="O2265" s="33" t="s">
        <v>79</v>
      </c>
      <c r="P2265" s="33" t="s">
        <v>48</v>
      </c>
      <c r="Q2265" s="33" t="s">
        <v>49</v>
      </c>
      <c r="R2265" s="35">
        <v>40</v>
      </c>
      <c r="S2265" s="35">
        <v>308.036</v>
      </c>
      <c r="T2265" s="36">
        <f>R2265*S2265</f>
        <v>12321.44</v>
      </c>
      <c r="U2265" s="37">
        <f t="shared" ref="U2265:U2277" si="120">T2265*1.12</f>
        <v>13800.012800000002</v>
      </c>
      <c r="V2265" s="38" t="s">
        <v>50</v>
      </c>
      <c r="W2265" s="33">
        <v>2016</v>
      </c>
      <c r="X2265" s="39" t="s">
        <v>50</v>
      </c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</row>
    <row r="2266" spans="1:102" ht="50.1" customHeight="1">
      <c r="A2266" s="30" t="s">
        <v>5766</v>
      </c>
      <c r="B2266" s="31" t="s">
        <v>35</v>
      </c>
      <c r="C2266" s="32" t="s">
        <v>5763</v>
      </c>
      <c r="D2266" s="32" t="s">
        <v>5764</v>
      </c>
      <c r="E2266" s="32" t="s">
        <v>1003</v>
      </c>
      <c r="F2266" s="32" t="s">
        <v>5485</v>
      </c>
      <c r="G2266" s="33" t="s">
        <v>40</v>
      </c>
      <c r="H2266" s="34">
        <v>0</v>
      </c>
      <c r="I2266" s="33" t="s">
        <v>41</v>
      </c>
      <c r="J2266" s="33" t="s">
        <v>42</v>
      </c>
      <c r="K2266" s="33" t="s">
        <v>1602</v>
      </c>
      <c r="L2266" s="33" t="s">
        <v>44</v>
      </c>
      <c r="M2266" s="33" t="s">
        <v>71</v>
      </c>
      <c r="N2266" s="33" t="s">
        <v>282</v>
      </c>
      <c r="O2266" s="33" t="s">
        <v>73</v>
      </c>
      <c r="P2266" s="33" t="s">
        <v>48</v>
      </c>
      <c r="Q2266" s="33" t="s">
        <v>49</v>
      </c>
      <c r="R2266" s="35">
        <v>35</v>
      </c>
      <c r="S2266" s="35">
        <v>555</v>
      </c>
      <c r="T2266" s="36">
        <v>0</v>
      </c>
      <c r="U2266" s="37">
        <f t="shared" si="120"/>
        <v>0</v>
      </c>
      <c r="V2266" s="38" t="s">
        <v>50</v>
      </c>
      <c r="W2266" s="33">
        <v>2016</v>
      </c>
      <c r="X2266" s="39">
        <v>11</v>
      </c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</row>
    <row r="2267" spans="1:102" s="162" customFormat="1" ht="50.1" customHeight="1">
      <c r="A2267" s="46" t="s">
        <v>5767</v>
      </c>
      <c r="B2267" s="31" t="s">
        <v>35</v>
      </c>
      <c r="C2267" s="47" t="s">
        <v>5763</v>
      </c>
      <c r="D2267" s="47" t="s">
        <v>5764</v>
      </c>
      <c r="E2267" s="47" t="s">
        <v>1003</v>
      </c>
      <c r="F2267" s="47" t="s">
        <v>5485</v>
      </c>
      <c r="G2267" s="31" t="s">
        <v>40</v>
      </c>
      <c r="H2267" s="31">
        <v>0</v>
      </c>
      <c r="I2267" s="73" t="s">
        <v>41</v>
      </c>
      <c r="J2267" s="33" t="s">
        <v>42</v>
      </c>
      <c r="K2267" s="74" t="s">
        <v>5768</v>
      </c>
      <c r="L2267" s="33" t="s">
        <v>44</v>
      </c>
      <c r="M2267" s="74" t="s">
        <v>71</v>
      </c>
      <c r="N2267" s="74" t="s">
        <v>1008</v>
      </c>
      <c r="O2267" s="33" t="s">
        <v>113</v>
      </c>
      <c r="P2267" s="74">
        <v>796</v>
      </c>
      <c r="Q2267" s="31" t="s">
        <v>49</v>
      </c>
      <c r="R2267" s="64">
        <v>35</v>
      </c>
      <c r="S2267" s="64">
        <v>555</v>
      </c>
      <c r="T2267" s="49">
        <f>R2267*S2267</f>
        <v>19425</v>
      </c>
      <c r="U2267" s="49">
        <f t="shared" si="120"/>
        <v>21756.000000000004</v>
      </c>
      <c r="V2267" s="31"/>
      <c r="W2267" s="33">
        <v>2016</v>
      </c>
      <c r="X2267" s="31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</row>
    <row r="2268" spans="1:102" ht="50.1" customHeight="1">
      <c r="A2268" s="30" t="s">
        <v>5769</v>
      </c>
      <c r="B2268" s="31" t="s">
        <v>35</v>
      </c>
      <c r="C2268" s="32" t="s">
        <v>5770</v>
      </c>
      <c r="D2268" s="32" t="s">
        <v>5771</v>
      </c>
      <c r="E2268" s="32" t="s">
        <v>5772</v>
      </c>
      <c r="F2268" s="32" t="s">
        <v>5773</v>
      </c>
      <c r="G2268" s="33" t="s">
        <v>40</v>
      </c>
      <c r="H2268" s="34">
        <v>0</v>
      </c>
      <c r="I2268" s="33" t="s">
        <v>41</v>
      </c>
      <c r="J2268" s="33" t="s">
        <v>42</v>
      </c>
      <c r="K2268" s="33" t="s">
        <v>56</v>
      </c>
      <c r="L2268" s="33" t="s">
        <v>44</v>
      </c>
      <c r="M2268" s="33" t="s">
        <v>71</v>
      </c>
      <c r="N2268" s="33" t="s">
        <v>282</v>
      </c>
      <c r="O2268" s="33" t="s">
        <v>73</v>
      </c>
      <c r="P2268" s="33" t="s">
        <v>48</v>
      </c>
      <c r="Q2268" s="33" t="s">
        <v>49</v>
      </c>
      <c r="R2268" s="35">
        <v>70</v>
      </c>
      <c r="S2268" s="35">
        <v>163</v>
      </c>
      <c r="T2268" s="36">
        <f>R2268*S2268</f>
        <v>11410</v>
      </c>
      <c r="U2268" s="37">
        <f t="shared" si="120"/>
        <v>12779.2</v>
      </c>
      <c r="V2268" s="38" t="s">
        <v>50</v>
      </c>
      <c r="W2268" s="33">
        <v>2016</v>
      </c>
      <c r="X2268" s="39" t="s">
        <v>50</v>
      </c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  <c r="CR2268" s="29"/>
      <c r="CS2268" s="29"/>
      <c r="CT2268" s="29"/>
      <c r="CU2268" s="29"/>
      <c r="CV2268" s="29"/>
      <c r="CW2268" s="29"/>
      <c r="CX2268" s="29"/>
    </row>
    <row r="2269" spans="1:102" ht="50.1" customHeight="1">
      <c r="A2269" s="30" t="s">
        <v>5774</v>
      </c>
      <c r="B2269" s="31" t="s">
        <v>35</v>
      </c>
      <c r="C2269" s="32" t="s">
        <v>5770</v>
      </c>
      <c r="D2269" s="32" t="s">
        <v>5771</v>
      </c>
      <c r="E2269" s="32" t="s">
        <v>5772</v>
      </c>
      <c r="F2269" s="32" t="s">
        <v>5775</v>
      </c>
      <c r="G2269" s="33" t="s">
        <v>40</v>
      </c>
      <c r="H2269" s="34">
        <v>0</v>
      </c>
      <c r="I2269" s="33" t="s">
        <v>41</v>
      </c>
      <c r="J2269" s="33" t="s">
        <v>42</v>
      </c>
      <c r="K2269" s="33" t="s">
        <v>281</v>
      </c>
      <c r="L2269" s="33" t="s">
        <v>44</v>
      </c>
      <c r="M2269" s="33" t="s">
        <v>71</v>
      </c>
      <c r="N2269" s="33" t="s">
        <v>282</v>
      </c>
      <c r="O2269" s="33" t="s">
        <v>73</v>
      </c>
      <c r="P2269" s="33" t="s">
        <v>48</v>
      </c>
      <c r="Q2269" s="33" t="s">
        <v>49</v>
      </c>
      <c r="R2269" s="35">
        <v>10</v>
      </c>
      <c r="S2269" s="35">
        <v>90</v>
      </c>
      <c r="T2269" s="36">
        <v>0</v>
      </c>
      <c r="U2269" s="37">
        <f t="shared" si="120"/>
        <v>0</v>
      </c>
      <c r="V2269" s="38" t="s">
        <v>50</v>
      </c>
      <c r="W2269" s="33">
        <v>2016</v>
      </c>
      <c r="X2269" s="39">
        <v>11</v>
      </c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</row>
    <row r="2270" spans="1:102" s="162" customFormat="1" ht="50.1" customHeight="1">
      <c r="A2270" s="46" t="s">
        <v>5776</v>
      </c>
      <c r="B2270" s="31" t="s">
        <v>35</v>
      </c>
      <c r="C2270" s="47" t="s">
        <v>5770</v>
      </c>
      <c r="D2270" s="47" t="s">
        <v>5771</v>
      </c>
      <c r="E2270" s="47" t="s">
        <v>5772</v>
      </c>
      <c r="F2270" s="47" t="s">
        <v>5775</v>
      </c>
      <c r="G2270" s="31" t="s">
        <v>40</v>
      </c>
      <c r="H2270" s="31">
        <v>0</v>
      </c>
      <c r="I2270" s="73" t="s">
        <v>41</v>
      </c>
      <c r="J2270" s="33" t="s">
        <v>42</v>
      </c>
      <c r="K2270" s="33" t="s">
        <v>393</v>
      </c>
      <c r="L2270" s="33" t="s">
        <v>44</v>
      </c>
      <c r="M2270" s="74" t="s">
        <v>71</v>
      </c>
      <c r="N2270" s="74" t="s">
        <v>1008</v>
      </c>
      <c r="O2270" s="33" t="s">
        <v>113</v>
      </c>
      <c r="P2270" s="74">
        <v>796</v>
      </c>
      <c r="Q2270" s="31" t="s">
        <v>49</v>
      </c>
      <c r="R2270" s="64">
        <v>10</v>
      </c>
      <c r="S2270" s="64">
        <v>90</v>
      </c>
      <c r="T2270" s="49">
        <f>R2270*S2270</f>
        <v>900</v>
      </c>
      <c r="U2270" s="49">
        <f t="shared" si="120"/>
        <v>1008.0000000000001</v>
      </c>
      <c r="V2270" s="127"/>
      <c r="W2270" s="33">
        <v>2016</v>
      </c>
      <c r="X2270" s="31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</row>
    <row r="2271" spans="1:102" ht="50.1" customHeight="1">
      <c r="A2271" s="30" t="s">
        <v>5777</v>
      </c>
      <c r="B2271" s="31" t="s">
        <v>35</v>
      </c>
      <c r="C2271" s="32" t="s">
        <v>5778</v>
      </c>
      <c r="D2271" s="32" t="s">
        <v>5779</v>
      </c>
      <c r="E2271" s="32" t="s">
        <v>5780</v>
      </c>
      <c r="F2271" s="32" t="s">
        <v>5781</v>
      </c>
      <c r="G2271" s="33" t="s">
        <v>101</v>
      </c>
      <c r="H2271" s="34">
        <v>81.599999999999994</v>
      </c>
      <c r="I2271" s="33" t="s">
        <v>41</v>
      </c>
      <c r="J2271" s="33" t="s">
        <v>42</v>
      </c>
      <c r="K2271" s="33" t="s">
        <v>273</v>
      </c>
      <c r="L2271" s="33" t="s">
        <v>44</v>
      </c>
      <c r="M2271" s="33" t="s">
        <v>86</v>
      </c>
      <c r="N2271" s="33" t="s">
        <v>5782</v>
      </c>
      <c r="O2271" s="33" t="s">
        <v>109</v>
      </c>
      <c r="P2271" s="33" t="s">
        <v>48</v>
      </c>
      <c r="Q2271" s="33" t="s">
        <v>49</v>
      </c>
      <c r="R2271" s="35">
        <v>12</v>
      </c>
      <c r="S2271" s="35">
        <v>2000</v>
      </c>
      <c r="T2271" s="36">
        <v>0</v>
      </c>
      <c r="U2271" s="37">
        <f t="shared" si="120"/>
        <v>0</v>
      </c>
      <c r="V2271" s="38" t="s">
        <v>50</v>
      </c>
      <c r="W2271" s="33">
        <v>2016</v>
      </c>
      <c r="X2271" s="39">
        <v>11</v>
      </c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</row>
    <row r="2272" spans="1:102" s="45" customFormat="1" ht="50.1" customHeight="1">
      <c r="A2272" s="76" t="s">
        <v>5783</v>
      </c>
      <c r="B2272" s="31" t="s">
        <v>35</v>
      </c>
      <c r="C2272" s="47" t="s">
        <v>5778</v>
      </c>
      <c r="D2272" s="47" t="s">
        <v>5779</v>
      </c>
      <c r="E2272" s="47" t="s">
        <v>5780</v>
      </c>
      <c r="F2272" s="47" t="s">
        <v>5781</v>
      </c>
      <c r="G2272" s="31" t="s">
        <v>101</v>
      </c>
      <c r="H2272" s="127">
        <v>81.599999999999994</v>
      </c>
      <c r="I2272" s="33">
        <v>590000000</v>
      </c>
      <c r="J2272" s="33" t="s">
        <v>42</v>
      </c>
      <c r="K2272" s="31" t="s">
        <v>202</v>
      </c>
      <c r="L2272" s="33" t="s">
        <v>44</v>
      </c>
      <c r="M2272" s="31" t="s">
        <v>86</v>
      </c>
      <c r="N2272" s="31" t="s">
        <v>2002</v>
      </c>
      <c r="O2272" s="33" t="s">
        <v>113</v>
      </c>
      <c r="P2272" s="33">
        <v>796</v>
      </c>
      <c r="Q2272" s="31" t="s">
        <v>49</v>
      </c>
      <c r="R2272" s="64">
        <v>12</v>
      </c>
      <c r="S2272" s="64">
        <v>2000</v>
      </c>
      <c r="T2272" s="64">
        <v>0</v>
      </c>
      <c r="U2272" s="64">
        <f>T2272*1.12</f>
        <v>0</v>
      </c>
      <c r="V2272" s="57"/>
      <c r="W2272" s="33">
        <v>2016</v>
      </c>
      <c r="X2272" s="31" t="s">
        <v>5784</v>
      </c>
      <c r="Y2272" s="42"/>
      <c r="Z2272" s="41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4"/>
      <c r="AO2272" s="44"/>
      <c r="AP2272" s="44"/>
      <c r="AQ2272" s="44"/>
      <c r="AR2272" s="44"/>
      <c r="AS2272" s="44"/>
      <c r="AT2272" s="44"/>
      <c r="AU2272" s="44"/>
      <c r="AV2272" s="44"/>
      <c r="AW2272" s="44"/>
      <c r="AX2272" s="44"/>
      <c r="AY2272" s="44"/>
      <c r="AZ2272" s="44"/>
      <c r="BA2272" s="44"/>
      <c r="BB2272" s="44"/>
      <c r="BC2272" s="44"/>
      <c r="BD2272" s="44"/>
      <c r="BE2272" s="44"/>
      <c r="BF2272" s="44"/>
      <c r="BG2272" s="44"/>
      <c r="BH2272" s="44"/>
      <c r="BI2272" s="44"/>
      <c r="BJ2272" s="44"/>
      <c r="BK2272" s="44"/>
      <c r="BL2272" s="44"/>
    </row>
    <row r="2273" spans="1:102" s="45" customFormat="1" ht="50.1" customHeight="1">
      <c r="A2273" s="76" t="s">
        <v>5785</v>
      </c>
      <c r="B2273" s="31" t="s">
        <v>35</v>
      </c>
      <c r="C2273" s="47" t="s">
        <v>5778</v>
      </c>
      <c r="D2273" s="47" t="s">
        <v>5779</v>
      </c>
      <c r="E2273" s="47" t="s">
        <v>5780</v>
      </c>
      <c r="F2273" s="47" t="s">
        <v>5786</v>
      </c>
      <c r="G2273" s="31" t="s">
        <v>101</v>
      </c>
      <c r="H2273" s="236">
        <v>81.599999999999994</v>
      </c>
      <c r="I2273" s="33">
        <v>590000000</v>
      </c>
      <c r="J2273" s="33" t="s">
        <v>42</v>
      </c>
      <c r="K2273" s="31" t="s">
        <v>5787</v>
      </c>
      <c r="L2273" s="33" t="s">
        <v>42</v>
      </c>
      <c r="M2273" s="31" t="s">
        <v>86</v>
      </c>
      <c r="N2273" s="31" t="s">
        <v>2002</v>
      </c>
      <c r="O2273" s="31" t="s">
        <v>481</v>
      </c>
      <c r="P2273" s="33">
        <v>796</v>
      </c>
      <c r="Q2273" s="31" t="s">
        <v>49</v>
      </c>
      <c r="R2273" s="325">
        <v>8</v>
      </c>
      <c r="S2273" s="325">
        <v>3350</v>
      </c>
      <c r="T2273" s="325">
        <f>R2273*S2273</f>
        <v>26800</v>
      </c>
      <c r="U2273" s="325">
        <f>T2273*1.12</f>
        <v>30016.000000000004</v>
      </c>
      <c r="V2273" s="67"/>
      <c r="W2273" s="33">
        <v>2016</v>
      </c>
      <c r="X2273" s="31"/>
      <c r="Y2273" s="42"/>
      <c r="Z2273" s="41"/>
      <c r="AA2273" s="43"/>
      <c r="AB2273" s="43"/>
      <c r="AC2273" s="43"/>
      <c r="AD2273" s="43"/>
      <c r="AE2273" s="43"/>
      <c r="AF2273" s="43"/>
      <c r="AG2273" s="43"/>
      <c r="AH2273" s="43"/>
      <c r="AI2273" s="43"/>
      <c r="AJ2273" s="43"/>
      <c r="AK2273" s="43"/>
      <c r="AL2273" s="43"/>
      <c r="AM2273" s="43"/>
      <c r="AN2273" s="44"/>
      <c r="AO2273" s="44"/>
      <c r="AP2273" s="44"/>
      <c r="AQ2273" s="44"/>
      <c r="AR2273" s="44"/>
      <c r="AS2273" s="44"/>
      <c r="AT2273" s="44"/>
      <c r="AU2273" s="44"/>
      <c r="AV2273" s="44"/>
      <c r="AW2273" s="44"/>
      <c r="AX2273" s="44"/>
      <c r="AY2273" s="44"/>
      <c r="AZ2273" s="44"/>
      <c r="BA2273" s="44"/>
      <c r="BB2273" s="44"/>
      <c r="BC2273" s="44"/>
      <c r="BD2273" s="44"/>
      <c r="BE2273" s="44"/>
      <c r="BF2273" s="44"/>
      <c r="BG2273" s="44"/>
      <c r="BH2273" s="44"/>
      <c r="BI2273" s="44"/>
      <c r="BJ2273" s="44"/>
      <c r="BK2273" s="44"/>
      <c r="BL2273" s="44"/>
    </row>
    <row r="2274" spans="1:102" ht="50.1" customHeight="1">
      <c r="A2274" s="30" t="s">
        <v>5788</v>
      </c>
      <c r="B2274" s="31" t="s">
        <v>35</v>
      </c>
      <c r="C2274" s="32" t="s">
        <v>5778</v>
      </c>
      <c r="D2274" s="32" t="s">
        <v>5779</v>
      </c>
      <c r="E2274" s="32" t="s">
        <v>5780</v>
      </c>
      <c r="F2274" s="32" t="s">
        <v>5789</v>
      </c>
      <c r="G2274" s="33" t="s">
        <v>101</v>
      </c>
      <c r="H2274" s="34">
        <v>81.599999999999994</v>
      </c>
      <c r="I2274" s="33" t="s">
        <v>41</v>
      </c>
      <c r="J2274" s="33" t="s">
        <v>42</v>
      </c>
      <c r="K2274" s="33" t="s">
        <v>273</v>
      </c>
      <c r="L2274" s="33" t="s">
        <v>44</v>
      </c>
      <c r="M2274" s="33" t="s">
        <v>86</v>
      </c>
      <c r="N2274" s="33" t="s">
        <v>5782</v>
      </c>
      <c r="O2274" s="33" t="s">
        <v>109</v>
      </c>
      <c r="P2274" s="33" t="s">
        <v>48</v>
      </c>
      <c r="Q2274" s="33" t="s">
        <v>49</v>
      </c>
      <c r="R2274" s="35">
        <v>12</v>
      </c>
      <c r="S2274" s="35">
        <v>2500</v>
      </c>
      <c r="T2274" s="36">
        <v>0</v>
      </c>
      <c r="U2274" s="37">
        <f t="shared" si="120"/>
        <v>0</v>
      </c>
      <c r="V2274" s="38"/>
      <c r="W2274" s="33">
        <v>2016</v>
      </c>
      <c r="X2274" s="39">
        <v>11</v>
      </c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</row>
    <row r="2275" spans="1:102" s="45" customFormat="1" ht="50.1" customHeight="1">
      <c r="A2275" s="76" t="s">
        <v>5790</v>
      </c>
      <c r="B2275" s="31" t="s">
        <v>35</v>
      </c>
      <c r="C2275" s="47" t="s">
        <v>5778</v>
      </c>
      <c r="D2275" s="47" t="s">
        <v>5779</v>
      </c>
      <c r="E2275" s="47" t="s">
        <v>5780</v>
      </c>
      <c r="F2275" s="47" t="s">
        <v>5789</v>
      </c>
      <c r="G2275" s="31" t="s">
        <v>101</v>
      </c>
      <c r="H2275" s="127">
        <v>81.599999999999994</v>
      </c>
      <c r="I2275" s="33">
        <v>590000000</v>
      </c>
      <c r="J2275" s="33" t="s">
        <v>42</v>
      </c>
      <c r="K2275" s="31" t="s">
        <v>202</v>
      </c>
      <c r="L2275" s="33" t="s">
        <v>44</v>
      </c>
      <c r="M2275" s="31" t="s">
        <v>86</v>
      </c>
      <c r="N2275" s="31" t="s">
        <v>2002</v>
      </c>
      <c r="O2275" s="33" t="s">
        <v>113</v>
      </c>
      <c r="P2275" s="33">
        <v>796</v>
      </c>
      <c r="Q2275" s="31" t="s">
        <v>49</v>
      </c>
      <c r="R2275" s="64">
        <v>12</v>
      </c>
      <c r="S2275" s="64">
        <v>2500</v>
      </c>
      <c r="T2275" s="64">
        <v>0</v>
      </c>
      <c r="U2275" s="64">
        <f>T2275*1.12</f>
        <v>0</v>
      </c>
      <c r="V2275" s="57"/>
      <c r="W2275" s="33">
        <v>2016</v>
      </c>
      <c r="X2275" s="31" t="s">
        <v>5791</v>
      </c>
      <c r="Y2275" s="42"/>
      <c r="Z2275" s="41"/>
      <c r="AA2275" s="43"/>
      <c r="AB2275" s="43"/>
      <c r="AC2275" s="43"/>
      <c r="AD2275" s="43"/>
      <c r="AE2275" s="43"/>
      <c r="AF2275" s="43"/>
      <c r="AG2275" s="43"/>
      <c r="AH2275" s="43"/>
      <c r="AI2275" s="43"/>
      <c r="AJ2275" s="43"/>
      <c r="AK2275" s="43"/>
      <c r="AL2275" s="43"/>
      <c r="AM2275" s="43"/>
      <c r="AN2275" s="44"/>
      <c r="AO2275" s="44"/>
      <c r="AP2275" s="44"/>
      <c r="AQ2275" s="44"/>
      <c r="AR2275" s="44"/>
      <c r="AS2275" s="44"/>
      <c r="AT2275" s="44"/>
      <c r="AU2275" s="44"/>
      <c r="AV2275" s="44"/>
      <c r="AW2275" s="44"/>
      <c r="AX2275" s="44"/>
      <c r="AY2275" s="44"/>
      <c r="AZ2275" s="44"/>
      <c r="BA2275" s="44"/>
      <c r="BB2275" s="44"/>
      <c r="BC2275" s="44"/>
      <c r="BD2275" s="44"/>
      <c r="BE2275" s="44"/>
      <c r="BF2275" s="44"/>
      <c r="BG2275" s="44"/>
      <c r="BH2275" s="44"/>
      <c r="BI2275" s="44"/>
      <c r="BJ2275" s="44"/>
      <c r="BK2275" s="44"/>
      <c r="BL2275" s="44"/>
    </row>
    <row r="2276" spans="1:102" s="45" customFormat="1" ht="50.1" customHeight="1">
      <c r="A2276" s="76" t="s">
        <v>5792</v>
      </c>
      <c r="B2276" s="31" t="s">
        <v>35</v>
      </c>
      <c r="C2276" s="47" t="s">
        <v>5778</v>
      </c>
      <c r="D2276" s="47" t="s">
        <v>5779</v>
      </c>
      <c r="E2276" s="47" t="s">
        <v>5780</v>
      </c>
      <c r="F2276" s="47" t="s">
        <v>5793</v>
      </c>
      <c r="G2276" s="31" t="s">
        <v>101</v>
      </c>
      <c r="H2276" s="236">
        <v>81.599999999999994</v>
      </c>
      <c r="I2276" s="32">
        <v>590000000</v>
      </c>
      <c r="J2276" s="33" t="s">
        <v>42</v>
      </c>
      <c r="K2276" s="31" t="s">
        <v>5787</v>
      </c>
      <c r="L2276" s="33" t="s">
        <v>42</v>
      </c>
      <c r="M2276" s="31" t="s">
        <v>86</v>
      </c>
      <c r="N2276" s="31" t="s">
        <v>2002</v>
      </c>
      <c r="O2276" s="31" t="s">
        <v>481</v>
      </c>
      <c r="P2276" s="33">
        <v>796</v>
      </c>
      <c r="Q2276" s="31" t="s">
        <v>49</v>
      </c>
      <c r="R2276" s="325">
        <v>12</v>
      </c>
      <c r="S2276" s="325">
        <v>4420</v>
      </c>
      <c r="T2276" s="325">
        <f>R2276*S2276</f>
        <v>53040</v>
      </c>
      <c r="U2276" s="325">
        <f>T2276*1.12</f>
        <v>59404.800000000003</v>
      </c>
      <c r="V2276" s="67"/>
      <c r="W2276" s="33">
        <v>2016</v>
      </c>
      <c r="X2276" s="31"/>
      <c r="Y2276" s="42"/>
      <c r="Z2276" s="41"/>
      <c r="AA2276" s="43"/>
      <c r="AB2276" s="43"/>
      <c r="AC2276" s="43"/>
      <c r="AD2276" s="43"/>
      <c r="AE2276" s="43"/>
      <c r="AF2276" s="43"/>
      <c r="AG2276" s="43"/>
      <c r="AH2276" s="43"/>
      <c r="AI2276" s="43"/>
      <c r="AJ2276" s="43"/>
      <c r="AK2276" s="43"/>
      <c r="AL2276" s="43"/>
      <c r="AM2276" s="43"/>
      <c r="AN2276" s="44"/>
      <c r="AO2276" s="44"/>
      <c r="AP2276" s="44"/>
      <c r="AQ2276" s="44"/>
      <c r="AR2276" s="44"/>
      <c r="AS2276" s="44"/>
      <c r="AT2276" s="44"/>
      <c r="AU2276" s="44"/>
      <c r="AV2276" s="44"/>
      <c r="AW2276" s="44"/>
      <c r="AX2276" s="44"/>
      <c r="AY2276" s="44"/>
      <c r="AZ2276" s="44"/>
      <c r="BA2276" s="44"/>
      <c r="BB2276" s="44"/>
      <c r="BC2276" s="44"/>
      <c r="BD2276" s="44"/>
      <c r="BE2276" s="44"/>
      <c r="BF2276" s="44"/>
      <c r="BG2276" s="44"/>
      <c r="BH2276" s="44"/>
      <c r="BI2276" s="44"/>
      <c r="BJ2276" s="44"/>
      <c r="BK2276" s="44"/>
      <c r="BL2276" s="44"/>
    </row>
    <row r="2277" spans="1:102" ht="50.1" customHeight="1">
      <c r="A2277" s="30" t="s">
        <v>5794</v>
      </c>
      <c r="B2277" s="31" t="s">
        <v>35</v>
      </c>
      <c r="C2277" s="32" t="s">
        <v>5778</v>
      </c>
      <c r="D2277" s="32" t="s">
        <v>5779</v>
      </c>
      <c r="E2277" s="32" t="s">
        <v>5780</v>
      </c>
      <c r="F2277" s="32" t="s">
        <v>5793</v>
      </c>
      <c r="G2277" s="33" t="s">
        <v>101</v>
      </c>
      <c r="H2277" s="34">
        <v>81.599999999999994</v>
      </c>
      <c r="I2277" s="33" t="s">
        <v>41</v>
      </c>
      <c r="J2277" s="33" t="s">
        <v>42</v>
      </c>
      <c r="K2277" s="33" t="s">
        <v>273</v>
      </c>
      <c r="L2277" s="33" t="s">
        <v>44</v>
      </c>
      <c r="M2277" s="33" t="s">
        <v>86</v>
      </c>
      <c r="N2277" s="33" t="s">
        <v>5782</v>
      </c>
      <c r="O2277" s="33" t="s">
        <v>109</v>
      </c>
      <c r="P2277" s="33" t="s">
        <v>48</v>
      </c>
      <c r="Q2277" s="33" t="s">
        <v>49</v>
      </c>
      <c r="R2277" s="35">
        <v>12</v>
      </c>
      <c r="S2277" s="35">
        <v>3000</v>
      </c>
      <c r="T2277" s="36">
        <v>0</v>
      </c>
      <c r="U2277" s="37">
        <f t="shared" si="120"/>
        <v>0</v>
      </c>
      <c r="V2277" s="38"/>
      <c r="W2277" s="33">
        <v>2016</v>
      </c>
      <c r="X2277" s="39">
        <v>11</v>
      </c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</row>
    <row r="2278" spans="1:102" s="45" customFormat="1" ht="50.1" customHeight="1">
      <c r="A2278" s="76" t="s">
        <v>5795</v>
      </c>
      <c r="B2278" s="31" t="s">
        <v>35</v>
      </c>
      <c r="C2278" s="47" t="s">
        <v>5778</v>
      </c>
      <c r="D2278" s="47" t="s">
        <v>5779</v>
      </c>
      <c r="E2278" s="47" t="s">
        <v>5780</v>
      </c>
      <c r="F2278" s="47" t="s">
        <v>5793</v>
      </c>
      <c r="G2278" s="31" t="s">
        <v>101</v>
      </c>
      <c r="H2278" s="127">
        <v>81.599999999999994</v>
      </c>
      <c r="I2278" s="33">
        <v>590000000</v>
      </c>
      <c r="J2278" s="33" t="s">
        <v>42</v>
      </c>
      <c r="K2278" s="31" t="s">
        <v>202</v>
      </c>
      <c r="L2278" s="33" t="s">
        <v>44</v>
      </c>
      <c r="M2278" s="31" t="s">
        <v>86</v>
      </c>
      <c r="N2278" s="31" t="s">
        <v>2002</v>
      </c>
      <c r="O2278" s="33" t="s">
        <v>113</v>
      </c>
      <c r="P2278" s="33">
        <v>796</v>
      </c>
      <c r="Q2278" s="31" t="s">
        <v>49</v>
      </c>
      <c r="R2278" s="64">
        <v>12</v>
      </c>
      <c r="S2278" s="64">
        <v>3000</v>
      </c>
      <c r="T2278" s="64">
        <v>0</v>
      </c>
      <c r="U2278" s="64">
        <f>T2278*1.12</f>
        <v>0</v>
      </c>
      <c r="V2278" s="57"/>
      <c r="W2278" s="33">
        <v>2016</v>
      </c>
      <c r="X2278" s="31" t="s">
        <v>5796</v>
      </c>
      <c r="Y2278" s="42"/>
      <c r="Z2278" s="41"/>
      <c r="AA2278" s="43"/>
      <c r="AB2278" s="43"/>
      <c r="AC2278" s="43"/>
      <c r="AD2278" s="43"/>
      <c r="AE2278" s="43"/>
      <c r="AF2278" s="43"/>
      <c r="AG2278" s="43"/>
      <c r="AH2278" s="43"/>
      <c r="AI2278" s="43"/>
      <c r="AJ2278" s="43"/>
      <c r="AK2278" s="43"/>
      <c r="AL2278" s="43"/>
      <c r="AM2278" s="43"/>
      <c r="AN2278" s="44"/>
      <c r="AO2278" s="44"/>
      <c r="AP2278" s="44"/>
      <c r="AQ2278" s="44"/>
      <c r="AR2278" s="44"/>
      <c r="AS2278" s="44"/>
      <c r="AT2278" s="44"/>
      <c r="AU2278" s="44"/>
      <c r="AV2278" s="44"/>
      <c r="AW2278" s="44"/>
      <c r="AX2278" s="44"/>
      <c r="AY2278" s="44"/>
      <c r="AZ2278" s="44"/>
      <c r="BA2278" s="44"/>
      <c r="BB2278" s="44"/>
      <c r="BC2278" s="44"/>
      <c r="BD2278" s="44"/>
      <c r="BE2278" s="44"/>
      <c r="BF2278" s="44"/>
      <c r="BG2278" s="44"/>
      <c r="BH2278" s="44"/>
      <c r="BI2278" s="44"/>
      <c r="BJ2278" s="44"/>
      <c r="BK2278" s="44"/>
      <c r="BL2278" s="44"/>
    </row>
    <row r="2279" spans="1:102" s="45" customFormat="1" ht="50.1" customHeight="1">
      <c r="A2279" s="76" t="s">
        <v>5797</v>
      </c>
      <c r="B2279" s="31" t="s">
        <v>35</v>
      </c>
      <c r="C2279" s="47" t="s">
        <v>5778</v>
      </c>
      <c r="D2279" s="47" t="s">
        <v>5779</v>
      </c>
      <c r="E2279" s="47" t="s">
        <v>5780</v>
      </c>
      <c r="F2279" s="47" t="s">
        <v>5798</v>
      </c>
      <c r="G2279" s="31" t="s">
        <v>101</v>
      </c>
      <c r="H2279" s="236">
        <v>81.599999999999994</v>
      </c>
      <c r="I2279" s="32">
        <v>590000000</v>
      </c>
      <c r="J2279" s="33" t="s">
        <v>42</v>
      </c>
      <c r="K2279" s="31" t="s">
        <v>5787</v>
      </c>
      <c r="L2279" s="33" t="s">
        <v>42</v>
      </c>
      <c r="M2279" s="31" t="s">
        <v>86</v>
      </c>
      <c r="N2279" s="31" t="s">
        <v>2002</v>
      </c>
      <c r="O2279" s="31" t="s">
        <v>481</v>
      </c>
      <c r="P2279" s="33">
        <v>796</v>
      </c>
      <c r="Q2279" s="31" t="s">
        <v>49</v>
      </c>
      <c r="R2279" s="325">
        <v>4</v>
      </c>
      <c r="S2279" s="325">
        <v>5495</v>
      </c>
      <c r="T2279" s="325">
        <f>R2279*S2279</f>
        <v>21980</v>
      </c>
      <c r="U2279" s="325">
        <f>T2279*1.12</f>
        <v>24617.600000000002</v>
      </c>
      <c r="V2279" s="67"/>
      <c r="W2279" s="33">
        <v>2016</v>
      </c>
      <c r="X2279" s="31"/>
      <c r="Y2279" s="42"/>
      <c r="Z2279" s="41"/>
      <c r="AA2279" s="43"/>
      <c r="AB2279" s="43"/>
      <c r="AC2279" s="43"/>
      <c r="AD2279" s="43"/>
      <c r="AE2279" s="43"/>
      <c r="AF2279" s="43"/>
      <c r="AG2279" s="43"/>
      <c r="AH2279" s="43"/>
      <c r="AI2279" s="43"/>
      <c r="AJ2279" s="43"/>
      <c r="AK2279" s="43"/>
      <c r="AL2279" s="43"/>
      <c r="AM2279" s="43"/>
      <c r="AN2279" s="44"/>
      <c r="AO2279" s="44"/>
      <c r="AP2279" s="44"/>
      <c r="AQ2279" s="44"/>
      <c r="AR2279" s="44"/>
      <c r="AS2279" s="44"/>
      <c r="AT2279" s="44"/>
      <c r="AU2279" s="44"/>
      <c r="AV2279" s="44"/>
      <c r="AW2279" s="44"/>
      <c r="AX2279" s="44"/>
      <c r="AY2279" s="44"/>
      <c r="AZ2279" s="44"/>
      <c r="BA2279" s="44"/>
      <c r="BB2279" s="44"/>
      <c r="BC2279" s="44"/>
      <c r="BD2279" s="44"/>
      <c r="BE2279" s="44"/>
      <c r="BF2279" s="44"/>
      <c r="BG2279" s="44"/>
      <c r="BH2279" s="44"/>
      <c r="BI2279" s="44"/>
      <c r="BJ2279" s="44"/>
      <c r="BK2279" s="44"/>
      <c r="BL2279" s="44"/>
    </row>
    <row r="2280" spans="1:102" ht="50.1" customHeight="1">
      <c r="A2280" s="30" t="s">
        <v>5799</v>
      </c>
      <c r="B2280" s="31" t="s">
        <v>35</v>
      </c>
      <c r="C2280" s="32" t="s">
        <v>5800</v>
      </c>
      <c r="D2280" s="32" t="s">
        <v>5779</v>
      </c>
      <c r="E2280" s="32" t="s">
        <v>5801</v>
      </c>
      <c r="F2280" s="32" t="s">
        <v>5802</v>
      </c>
      <c r="G2280" s="33" t="s">
        <v>101</v>
      </c>
      <c r="H2280" s="34">
        <v>81.599999999999994</v>
      </c>
      <c r="I2280" s="33" t="s">
        <v>41</v>
      </c>
      <c r="J2280" s="33" t="s">
        <v>42</v>
      </c>
      <c r="K2280" s="33" t="s">
        <v>273</v>
      </c>
      <c r="L2280" s="33" t="s">
        <v>44</v>
      </c>
      <c r="M2280" s="33" t="s">
        <v>86</v>
      </c>
      <c r="N2280" s="33" t="s">
        <v>5782</v>
      </c>
      <c r="O2280" s="33" t="s">
        <v>109</v>
      </c>
      <c r="P2280" s="33" t="s">
        <v>48</v>
      </c>
      <c r="Q2280" s="33" t="s">
        <v>49</v>
      </c>
      <c r="R2280" s="35">
        <v>8</v>
      </c>
      <c r="S2280" s="35">
        <v>5500</v>
      </c>
      <c r="T2280" s="36">
        <v>0</v>
      </c>
      <c r="U2280" s="37">
        <v>0</v>
      </c>
      <c r="V2280" s="38" t="s">
        <v>124</v>
      </c>
      <c r="W2280" s="33">
        <v>2016</v>
      </c>
      <c r="X2280" s="39" t="s">
        <v>790</v>
      </c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</row>
    <row r="2281" spans="1:102" ht="50.1" customHeight="1">
      <c r="A2281" s="30" t="s">
        <v>5803</v>
      </c>
      <c r="B2281" s="31" t="s">
        <v>35</v>
      </c>
      <c r="C2281" s="32" t="s">
        <v>5800</v>
      </c>
      <c r="D2281" s="32" t="s">
        <v>5779</v>
      </c>
      <c r="E2281" s="32" t="s">
        <v>5801</v>
      </c>
      <c r="F2281" s="32" t="s">
        <v>5804</v>
      </c>
      <c r="G2281" s="33" t="s">
        <v>101</v>
      </c>
      <c r="H2281" s="34">
        <v>81.599999999999994</v>
      </c>
      <c r="I2281" s="33" t="s">
        <v>41</v>
      </c>
      <c r="J2281" s="33" t="s">
        <v>42</v>
      </c>
      <c r="K2281" s="33" t="s">
        <v>273</v>
      </c>
      <c r="L2281" s="33" t="s">
        <v>44</v>
      </c>
      <c r="M2281" s="33" t="s">
        <v>86</v>
      </c>
      <c r="N2281" s="33" t="s">
        <v>5782</v>
      </c>
      <c r="O2281" s="33" t="s">
        <v>109</v>
      </c>
      <c r="P2281" s="33" t="s">
        <v>48</v>
      </c>
      <c r="Q2281" s="33" t="s">
        <v>49</v>
      </c>
      <c r="R2281" s="35">
        <v>16</v>
      </c>
      <c r="S2281" s="35">
        <v>10950</v>
      </c>
      <c r="T2281" s="36">
        <f>R2281*S2281</f>
        <v>175200</v>
      </c>
      <c r="U2281" s="37">
        <f>T2281*1.12</f>
        <v>196224.00000000003</v>
      </c>
      <c r="V2281" s="38" t="s">
        <v>124</v>
      </c>
      <c r="W2281" s="33">
        <v>2016</v>
      </c>
      <c r="X2281" s="39" t="s">
        <v>50</v>
      </c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</row>
    <row r="2282" spans="1:102" ht="50.1" customHeight="1">
      <c r="A2282" s="30" t="s">
        <v>5805</v>
      </c>
      <c r="B2282" s="31" t="s">
        <v>35</v>
      </c>
      <c r="C2282" s="32" t="s">
        <v>5806</v>
      </c>
      <c r="D2282" s="32" t="s">
        <v>5779</v>
      </c>
      <c r="E2282" s="32" t="s">
        <v>5807</v>
      </c>
      <c r="F2282" s="32" t="s">
        <v>5804</v>
      </c>
      <c r="G2282" s="33" t="s">
        <v>101</v>
      </c>
      <c r="H2282" s="34">
        <v>81.599999999999994</v>
      </c>
      <c r="I2282" s="33" t="s">
        <v>41</v>
      </c>
      <c r="J2282" s="33" t="s">
        <v>42</v>
      </c>
      <c r="K2282" s="33" t="s">
        <v>273</v>
      </c>
      <c r="L2282" s="33" t="s">
        <v>44</v>
      </c>
      <c r="M2282" s="33" t="s">
        <v>86</v>
      </c>
      <c r="N2282" s="33" t="s">
        <v>5782</v>
      </c>
      <c r="O2282" s="33" t="s">
        <v>109</v>
      </c>
      <c r="P2282" s="33" t="s">
        <v>48</v>
      </c>
      <c r="Q2282" s="33" t="s">
        <v>49</v>
      </c>
      <c r="R2282" s="35">
        <v>16</v>
      </c>
      <c r="S2282" s="35">
        <v>7500</v>
      </c>
      <c r="T2282" s="36">
        <v>0</v>
      </c>
      <c r="U2282" s="37">
        <f>T2282*1.12</f>
        <v>0</v>
      </c>
      <c r="V2282" s="38"/>
      <c r="W2282" s="33">
        <v>2016</v>
      </c>
      <c r="X2282" s="39">
        <v>11</v>
      </c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  <c r="CR2282" s="29"/>
      <c r="CS2282" s="29"/>
      <c r="CT2282" s="29"/>
      <c r="CU2282" s="29"/>
      <c r="CV2282" s="29"/>
      <c r="CW2282" s="29"/>
      <c r="CX2282" s="29"/>
    </row>
    <row r="2283" spans="1:102" s="162" customFormat="1" ht="50.1" customHeight="1">
      <c r="A2283" s="46" t="s">
        <v>5808</v>
      </c>
      <c r="B2283" s="31" t="s">
        <v>35</v>
      </c>
      <c r="C2283" s="47" t="s">
        <v>5806</v>
      </c>
      <c r="D2283" s="47" t="s">
        <v>5779</v>
      </c>
      <c r="E2283" s="47" t="s">
        <v>5807</v>
      </c>
      <c r="F2283" s="47" t="s">
        <v>5804</v>
      </c>
      <c r="G2283" s="31" t="s">
        <v>101</v>
      </c>
      <c r="H2283" s="31">
        <v>81.599999999999994</v>
      </c>
      <c r="I2283" s="33">
        <v>590000000</v>
      </c>
      <c r="J2283" s="33" t="s">
        <v>42</v>
      </c>
      <c r="K2283" s="31" t="s">
        <v>202</v>
      </c>
      <c r="L2283" s="33" t="s">
        <v>44</v>
      </c>
      <c r="M2283" s="31" t="s">
        <v>86</v>
      </c>
      <c r="N2283" s="31" t="s">
        <v>2002</v>
      </c>
      <c r="O2283" s="33" t="s">
        <v>113</v>
      </c>
      <c r="P2283" s="33" t="s">
        <v>48</v>
      </c>
      <c r="Q2283" s="31" t="s">
        <v>49</v>
      </c>
      <c r="R2283" s="48">
        <v>16</v>
      </c>
      <c r="S2283" s="48">
        <v>7500</v>
      </c>
      <c r="T2283" s="49">
        <f>R2283*S2283</f>
        <v>120000</v>
      </c>
      <c r="U2283" s="49">
        <f>T2283*1.12</f>
        <v>134400</v>
      </c>
      <c r="V2283" s="57" t="s">
        <v>417</v>
      </c>
      <c r="W2283" s="33">
        <v>2016</v>
      </c>
      <c r="X2283" s="31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</row>
    <row r="2284" spans="1:102" ht="50.1" customHeight="1">
      <c r="A2284" s="30" t="s">
        <v>5809</v>
      </c>
      <c r="B2284" s="31" t="s">
        <v>35</v>
      </c>
      <c r="C2284" s="32" t="s">
        <v>5810</v>
      </c>
      <c r="D2284" s="32" t="s">
        <v>5779</v>
      </c>
      <c r="E2284" s="32" t="s">
        <v>5811</v>
      </c>
      <c r="F2284" s="32" t="s">
        <v>5812</v>
      </c>
      <c r="G2284" s="33" t="s">
        <v>101</v>
      </c>
      <c r="H2284" s="34">
        <v>81.599999999999994</v>
      </c>
      <c r="I2284" s="33" t="s">
        <v>41</v>
      </c>
      <c r="J2284" s="33" t="s">
        <v>42</v>
      </c>
      <c r="K2284" s="33" t="s">
        <v>273</v>
      </c>
      <c r="L2284" s="33" t="s">
        <v>44</v>
      </c>
      <c r="M2284" s="33" t="s">
        <v>86</v>
      </c>
      <c r="N2284" s="33" t="s">
        <v>5782</v>
      </c>
      <c r="O2284" s="33" t="s">
        <v>109</v>
      </c>
      <c r="P2284" s="33" t="s">
        <v>48</v>
      </c>
      <c r="Q2284" s="33" t="s">
        <v>49</v>
      </c>
      <c r="R2284" s="35">
        <v>8</v>
      </c>
      <c r="S2284" s="35">
        <v>5500</v>
      </c>
      <c r="T2284" s="36">
        <v>0</v>
      </c>
      <c r="U2284" s="37">
        <v>0</v>
      </c>
      <c r="V2284" s="38" t="s">
        <v>124</v>
      </c>
      <c r="W2284" s="33">
        <v>2016</v>
      </c>
      <c r="X2284" s="39" t="s">
        <v>5813</v>
      </c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</row>
    <row r="2285" spans="1:102" ht="50.1" customHeight="1">
      <c r="A2285" s="30" t="s">
        <v>5814</v>
      </c>
      <c r="B2285" s="31" t="s">
        <v>35</v>
      </c>
      <c r="C2285" s="32" t="s">
        <v>5810</v>
      </c>
      <c r="D2285" s="32" t="s">
        <v>5779</v>
      </c>
      <c r="E2285" s="32" t="s">
        <v>5811</v>
      </c>
      <c r="F2285" s="32" t="s">
        <v>5802</v>
      </c>
      <c r="G2285" s="33" t="s">
        <v>101</v>
      </c>
      <c r="H2285" s="34">
        <v>81.599999999999994</v>
      </c>
      <c r="I2285" s="33" t="s">
        <v>41</v>
      </c>
      <c r="J2285" s="33" t="s">
        <v>42</v>
      </c>
      <c r="K2285" s="33" t="s">
        <v>273</v>
      </c>
      <c r="L2285" s="33" t="s">
        <v>44</v>
      </c>
      <c r="M2285" s="33" t="s">
        <v>86</v>
      </c>
      <c r="N2285" s="33" t="s">
        <v>5782</v>
      </c>
      <c r="O2285" s="33" t="s">
        <v>109</v>
      </c>
      <c r="P2285" s="33" t="s">
        <v>48</v>
      </c>
      <c r="Q2285" s="33" t="s">
        <v>49</v>
      </c>
      <c r="R2285" s="35">
        <v>8</v>
      </c>
      <c r="S2285" s="35">
        <v>7078</v>
      </c>
      <c r="T2285" s="36">
        <f>R2285*S2285</f>
        <v>56624</v>
      </c>
      <c r="U2285" s="37">
        <f>T2285*1.12</f>
        <v>63418.880000000005</v>
      </c>
      <c r="V2285" s="38" t="s">
        <v>124</v>
      </c>
      <c r="W2285" s="33">
        <v>2016</v>
      </c>
      <c r="X2285" s="39" t="s">
        <v>50</v>
      </c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</row>
    <row r="2286" spans="1:102" ht="50.1" customHeight="1">
      <c r="A2286" s="30" t="s">
        <v>5815</v>
      </c>
      <c r="B2286" s="31" t="s">
        <v>35</v>
      </c>
      <c r="C2286" s="32" t="s">
        <v>5806</v>
      </c>
      <c r="D2286" s="32" t="s">
        <v>5779</v>
      </c>
      <c r="E2286" s="32" t="s">
        <v>5807</v>
      </c>
      <c r="F2286" s="32" t="s">
        <v>5816</v>
      </c>
      <c r="G2286" s="33" t="s">
        <v>101</v>
      </c>
      <c r="H2286" s="34">
        <v>81.599999999999994</v>
      </c>
      <c r="I2286" s="33" t="s">
        <v>41</v>
      </c>
      <c r="J2286" s="33" t="s">
        <v>42</v>
      </c>
      <c r="K2286" s="33" t="s">
        <v>273</v>
      </c>
      <c r="L2286" s="33" t="s">
        <v>44</v>
      </c>
      <c r="M2286" s="33" t="s">
        <v>86</v>
      </c>
      <c r="N2286" s="33" t="s">
        <v>5782</v>
      </c>
      <c r="O2286" s="33" t="s">
        <v>109</v>
      </c>
      <c r="P2286" s="33" t="s">
        <v>48</v>
      </c>
      <c r="Q2286" s="33" t="s">
        <v>49</v>
      </c>
      <c r="R2286" s="35">
        <v>8</v>
      </c>
      <c r="S2286" s="35">
        <v>12000</v>
      </c>
      <c r="T2286" s="36">
        <v>0</v>
      </c>
      <c r="U2286" s="37">
        <f>T2286*1.12</f>
        <v>0</v>
      </c>
      <c r="V2286" s="38"/>
      <c r="W2286" s="33">
        <v>2016</v>
      </c>
      <c r="X2286" s="39">
        <v>11</v>
      </c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</row>
    <row r="2287" spans="1:102" s="45" customFormat="1" ht="50.1" customHeight="1">
      <c r="A2287" s="76" t="s">
        <v>5817</v>
      </c>
      <c r="B2287" s="31" t="s">
        <v>35</v>
      </c>
      <c r="C2287" s="47" t="s">
        <v>5806</v>
      </c>
      <c r="D2287" s="47" t="s">
        <v>5779</v>
      </c>
      <c r="E2287" s="47" t="s">
        <v>5807</v>
      </c>
      <c r="F2287" s="47" t="s">
        <v>5816</v>
      </c>
      <c r="G2287" s="31" t="s">
        <v>101</v>
      </c>
      <c r="H2287" s="31">
        <v>81.599999999999994</v>
      </c>
      <c r="I2287" s="33">
        <v>590000000</v>
      </c>
      <c r="J2287" s="33" t="s">
        <v>42</v>
      </c>
      <c r="K2287" s="31" t="s">
        <v>202</v>
      </c>
      <c r="L2287" s="33" t="s">
        <v>44</v>
      </c>
      <c r="M2287" s="31" t="s">
        <v>86</v>
      </c>
      <c r="N2287" s="31" t="s">
        <v>2002</v>
      </c>
      <c r="O2287" s="33" t="s">
        <v>113</v>
      </c>
      <c r="P2287" s="33">
        <v>796</v>
      </c>
      <c r="Q2287" s="31" t="s">
        <v>49</v>
      </c>
      <c r="R2287" s="64">
        <v>8</v>
      </c>
      <c r="S2287" s="64">
        <v>12000</v>
      </c>
      <c r="T2287" s="49">
        <v>0</v>
      </c>
      <c r="U2287" s="49">
        <f>T2287*1.12</f>
        <v>0</v>
      </c>
      <c r="V2287" s="57"/>
      <c r="W2287" s="33">
        <v>2016</v>
      </c>
      <c r="X2287" s="31" t="s">
        <v>5784</v>
      </c>
      <c r="Y2287" s="42"/>
      <c r="Z2287" s="41"/>
      <c r="AA2287" s="43"/>
      <c r="AB2287" s="43"/>
      <c r="AC2287" s="43"/>
      <c r="AD2287" s="43"/>
      <c r="AE2287" s="43"/>
      <c r="AF2287" s="43"/>
      <c r="AG2287" s="43"/>
      <c r="AH2287" s="43"/>
      <c r="AI2287" s="43"/>
      <c r="AJ2287" s="43"/>
      <c r="AK2287" s="43"/>
      <c r="AL2287" s="43"/>
      <c r="AM2287" s="43"/>
      <c r="AN2287" s="44"/>
      <c r="AO2287" s="44"/>
      <c r="AP2287" s="44"/>
      <c r="AQ2287" s="44"/>
      <c r="AR2287" s="44"/>
      <c r="AS2287" s="44"/>
      <c r="AT2287" s="44"/>
      <c r="AU2287" s="44"/>
      <c r="AV2287" s="44"/>
      <c r="AW2287" s="44"/>
      <c r="AX2287" s="44"/>
      <c r="AY2287" s="44"/>
      <c r="AZ2287" s="44"/>
      <c r="BA2287" s="44"/>
      <c r="BB2287" s="44"/>
      <c r="BC2287" s="44"/>
      <c r="BD2287" s="44"/>
      <c r="BE2287" s="44"/>
      <c r="BF2287" s="44"/>
      <c r="BG2287" s="44"/>
      <c r="BH2287" s="44"/>
      <c r="BI2287" s="44"/>
      <c r="BJ2287" s="44"/>
      <c r="BK2287" s="44"/>
      <c r="BL2287" s="44"/>
    </row>
    <row r="2288" spans="1:102" s="45" customFormat="1" ht="50.1" customHeight="1">
      <c r="A2288" s="76" t="s">
        <v>5818</v>
      </c>
      <c r="B2288" s="31" t="s">
        <v>35</v>
      </c>
      <c r="C2288" s="47" t="s">
        <v>5806</v>
      </c>
      <c r="D2288" s="47" t="s">
        <v>5779</v>
      </c>
      <c r="E2288" s="47" t="s">
        <v>5807</v>
      </c>
      <c r="F2288" s="47" t="s">
        <v>5819</v>
      </c>
      <c r="G2288" s="31" t="s">
        <v>101</v>
      </c>
      <c r="H2288" s="236">
        <v>81.599999999999994</v>
      </c>
      <c r="I2288" s="32">
        <v>590000000</v>
      </c>
      <c r="J2288" s="33" t="s">
        <v>42</v>
      </c>
      <c r="K2288" s="31" t="s">
        <v>5787</v>
      </c>
      <c r="L2288" s="33" t="s">
        <v>42</v>
      </c>
      <c r="M2288" s="31" t="s">
        <v>86</v>
      </c>
      <c r="N2288" s="31" t="s">
        <v>2002</v>
      </c>
      <c r="O2288" s="31" t="s">
        <v>481</v>
      </c>
      <c r="P2288" s="33">
        <v>796</v>
      </c>
      <c r="Q2288" s="31" t="s">
        <v>49</v>
      </c>
      <c r="R2288" s="325">
        <v>4</v>
      </c>
      <c r="S2288" s="325">
        <v>16880</v>
      </c>
      <c r="T2288" s="325">
        <f>R2288*S2288</f>
        <v>67520</v>
      </c>
      <c r="U2288" s="325">
        <f>T2288*1.12</f>
        <v>75622.400000000009</v>
      </c>
      <c r="V2288" s="67"/>
      <c r="W2288" s="33">
        <v>2016</v>
      </c>
      <c r="X2288" s="31"/>
      <c r="Y2288" s="42"/>
      <c r="Z2288" s="41"/>
      <c r="AA2288" s="43"/>
      <c r="AB2288" s="43"/>
      <c r="AC2288" s="43"/>
      <c r="AD2288" s="43"/>
      <c r="AE2288" s="43"/>
      <c r="AF2288" s="43"/>
      <c r="AG2288" s="43"/>
      <c r="AH2288" s="43"/>
      <c r="AI2288" s="43"/>
      <c r="AJ2288" s="43"/>
      <c r="AK2288" s="43"/>
      <c r="AL2288" s="43"/>
      <c r="AM2288" s="43"/>
      <c r="AN2288" s="44"/>
      <c r="AO2288" s="44"/>
      <c r="AP2288" s="44"/>
      <c r="AQ2288" s="44"/>
      <c r="AR2288" s="44"/>
      <c r="AS2288" s="44"/>
      <c r="AT2288" s="44"/>
      <c r="AU2288" s="44"/>
      <c r="AV2288" s="44"/>
      <c r="AW2288" s="44"/>
      <c r="AX2288" s="44"/>
      <c r="AY2288" s="44"/>
      <c r="AZ2288" s="44"/>
      <c r="BA2288" s="44"/>
      <c r="BB2288" s="44"/>
      <c r="BC2288" s="44"/>
      <c r="BD2288" s="44"/>
      <c r="BE2288" s="44"/>
      <c r="BF2288" s="44"/>
      <c r="BG2288" s="44"/>
      <c r="BH2288" s="44"/>
      <c r="BI2288" s="44"/>
      <c r="BJ2288" s="44"/>
      <c r="BK2288" s="44"/>
      <c r="BL2288" s="44"/>
    </row>
    <row r="2289" spans="1:102" ht="50.1" customHeight="1">
      <c r="A2289" s="30" t="s">
        <v>5820</v>
      </c>
      <c r="B2289" s="31" t="s">
        <v>35</v>
      </c>
      <c r="C2289" s="32" t="s">
        <v>5821</v>
      </c>
      <c r="D2289" s="32" t="s">
        <v>5779</v>
      </c>
      <c r="E2289" s="32" t="s">
        <v>5822</v>
      </c>
      <c r="F2289" s="32" t="s">
        <v>5823</v>
      </c>
      <c r="G2289" s="33" t="s">
        <v>101</v>
      </c>
      <c r="H2289" s="34">
        <v>81.599999999999994</v>
      </c>
      <c r="I2289" s="33" t="s">
        <v>41</v>
      </c>
      <c r="J2289" s="33" t="s">
        <v>42</v>
      </c>
      <c r="K2289" s="33" t="s">
        <v>273</v>
      </c>
      <c r="L2289" s="33" t="s">
        <v>44</v>
      </c>
      <c r="M2289" s="33" t="s">
        <v>86</v>
      </c>
      <c r="N2289" s="33" t="s">
        <v>5782</v>
      </c>
      <c r="O2289" s="33" t="s">
        <v>109</v>
      </c>
      <c r="P2289" s="33" t="s">
        <v>48</v>
      </c>
      <c r="Q2289" s="33" t="s">
        <v>49</v>
      </c>
      <c r="R2289" s="35">
        <v>8</v>
      </c>
      <c r="S2289" s="35">
        <v>17000</v>
      </c>
      <c r="T2289" s="36">
        <v>0</v>
      </c>
      <c r="U2289" s="37">
        <f t="shared" ref="U2289:U2315" si="121">T2289*1.12</f>
        <v>0</v>
      </c>
      <c r="V2289" s="38"/>
      <c r="W2289" s="33">
        <v>2016</v>
      </c>
      <c r="X2289" s="39">
        <v>11</v>
      </c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</row>
    <row r="2290" spans="1:102" s="45" customFormat="1" ht="50.1" customHeight="1">
      <c r="A2290" s="76" t="s">
        <v>5824</v>
      </c>
      <c r="B2290" s="31" t="s">
        <v>35</v>
      </c>
      <c r="C2290" s="47" t="s">
        <v>5821</v>
      </c>
      <c r="D2290" s="47" t="s">
        <v>5779</v>
      </c>
      <c r="E2290" s="47" t="s">
        <v>5822</v>
      </c>
      <c r="F2290" s="47" t="s">
        <v>5823</v>
      </c>
      <c r="G2290" s="31" t="s">
        <v>101</v>
      </c>
      <c r="H2290" s="31">
        <v>81.599999999999994</v>
      </c>
      <c r="I2290" s="33">
        <v>590000000</v>
      </c>
      <c r="J2290" s="33" t="s">
        <v>42</v>
      </c>
      <c r="K2290" s="31" t="s">
        <v>202</v>
      </c>
      <c r="L2290" s="33" t="s">
        <v>44</v>
      </c>
      <c r="M2290" s="31" t="s">
        <v>86</v>
      </c>
      <c r="N2290" s="31" t="s">
        <v>2002</v>
      </c>
      <c r="O2290" s="33" t="s">
        <v>113</v>
      </c>
      <c r="P2290" s="33">
        <v>796</v>
      </c>
      <c r="Q2290" s="31" t="s">
        <v>49</v>
      </c>
      <c r="R2290" s="64">
        <v>8</v>
      </c>
      <c r="S2290" s="64">
        <v>17000</v>
      </c>
      <c r="T2290" s="64">
        <v>0</v>
      </c>
      <c r="U2290" s="64">
        <f>T2290*1.12</f>
        <v>0</v>
      </c>
      <c r="V2290" s="57"/>
      <c r="W2290" s="33">
        <v>2016</v>
      </c>
      <c r="X2290" s="31">
        <v>15.19</v>
      </c>
      <c r="Y2290" s="42"/>
      <c r="Z2290" s="41"/>
      <c r="AA2290" s="43"/>
      <c r="AB2290" s="43"/>
      <c r="AC2290" s="43"/>
      <c r="AD2290" s="43"/>
      <c r="AE2290" s="43"/>
      <c r="AF2290" s="43"/>
      <c r="AG2290" s="43"/>
      <c r="AH2290" s="43"/>
      <c r="AI2290" s="43"/>
      <c r="AJ2290" s="43"/>
      <c r="AK2290" s="43"/>
      <c r="AL2290" s="43"/>
      <c r="AM2290" s="43"/>
      <c r="AN2290" s="44"/>
      <c r="AO2290" s="44"/>
      <c r="AP2290" s="44"/>
      <c r="AQ2290" s="44"/>
      <c r="AR2290" s="44"/>
      <c r="AS2290" s="44"/>
      <c r="AT2290" s="44"/>
      <c r="AU2290" s="44"/>
      <c r="AV2290" s="44"/>
      <c r="AW2290" s="44"/>
      <c r="AX2290" s="44"/>
      <c r="AY2290" s="44"/>
      <c r="AZ2290" s="44"/>
      <c r="BA2290" s="44"/>
      <c r="BB2290" s="44"/>
      <c r="BC2290" s="44"/>
      <c r="BD2290" s="44"/>
      <c r="BE2290" s="44"/>
      <c r="BF2290" s="44"/>
      <c r="BG2290" s="44"/>
      <c r="BH2290" s="44"/>
      <c r="BI2290" s="44"/>
      <c r="BJ2290" s="44"/>
      <c r="BK2290" s="44"/>
      <c r="BL2290" s="44"/>
    </row>
    <row r="2291" spans="1:102" s="45" customFormat="1" ht="50.1" customHeight="1">
      <c r="A2291" s="76" t="s">
        <v>5825</v>
      </c>
      <c r="B2291" s="31" t="s">
        <v>35</v>
      </c>
      <c r="C2291" s="47" t="s">
        <v>5821</v>
      </c>
      <c r="D2291" s="47" t="s">
        <v>5779</v>
      </c>
      <c r="E2291" s="47" t="s">
        <v>5822</v>
      </c>
      <c r="F2291" s="47" t="s">
        <v>5823</v>
      </c>
      <c r="G2291" s="31" t="s">
        <v>101</v>
      </c>
      <c r="H2291" s="236">
        <v>81.599999999999994</v>
      </c>
      <c r="I2291" s="32">
        <v>590000000</v>
      </c>
      <c r="J2291" s="33" t="s">
        <v>42</v>
      </c>
      <c r="K2291" s="31" t="s">
        <v>5787</v>
      </c>
      <c r="L2291" s="33" t="s">
        <v>42</v>
      </c>
      <c r="M2291" s="31" t="s">
        <v>86</v>
      </c>
      <c r="N2291" s="31" t="s">
        <v>2002</v>
      </c>
      <c r="O2291" s="31" t="s">
        <v>481</v>
      </c>
      <c r="P2291" s="33">
        <v>796</v>
      </c>
      <c r="Q2291" s="31" t="s">
        <v>49</v>
      </c>
      <c r="R2291" s="64">
        <v>8</v>
      </c>
      <c r="S2291" s="64">
        <v>39380</v>
      </c>
      <c r="T2291" s="64">
        <f>R2291*S2291</f>
        <v>315040</v>
      </c>
      <c r="U2291" s="64">
        <f>T2291*1.12</f>
        <v>352844.80000000005</v>
      </c>
      <c r="V2291" s="67"/>
      <c r="W2291" s="33">
        <v>2016</v>
      </c>
      <c r="X2291" s="31"/>
      <c r="Y2291" s="42"/>
      <c r="Z2291" s="41"/>
      <c r="AA2291" s="43"/>
      <c r="AB2291" s="43"/>
      <c r="AC2291" s="43"/>
      <c r="AD2291" s="43"/>
      <c r="AE2291" s="43"/>
      <c r="AF2291" s="43"/>
      <c r="AG2291" s="43"/>
      <c r="AH2291" s="43"/>
      <c r="AI2291" s="43"/>
      <c r="AJ2291" s="43"/>
      <c r="AK2291" s="43"/>
      <c r="AL2291" s="43"/>
      <c r="AM2291" s="43"/>
      <c r="AN2291" s="44"/>
      <c r="AO2291" s="44"/>
      <c r="AP2291" s="44"/>
      <c r="AQ2291" s="44"/>
      <c r="AR2291" s="44"/>
      <c r="AS2291" s="44"/>
      <c r="AT2291" s="44"/>
      <c r="AU2291" s="44"/>
      <c r="AV2291" s="44"/>
      <c r="AW2291" s="44"/>
      <c r="AX2291" s="44"/>
      <c r="AY2291" s="44"/>
      <c r="AZ2291" s="44"/>
      <c r="BA2291" s="44"/>
      <c r="BB2291" s="44"/>
      <c r="BC2291" s="44"/>
      <c r="BD2291" s="44"/>
      <c r="BE2291" s="44"/>
      <c r="BF2291" s="44"/>
      <c r="BG2291" s="44"/>
      <c r="BH2291" s="44"/>
      <c r="BI2291" s="44"/>
      <c r="BJ2291" s="44"/>
      <c r="BK2291" s="44"/>
      <c r="BL2291" s="44"/>
    </row>
    <row r="2292" spans="1:102" ht="50.1" customHeight="1">
      <c r="A2292" s="30" t="s">
        <v>5826</v>
      </c>
      <c r="B2292" s="31" t="s">
        <v>35</v>
      </c>
      <c r="C2292" s="32" t="s">
        <v>5827</v>
      </c>
      <c r="D2292" s="32" t="s">
        <v>5828</v>
      </c>
      <c r="E2292" s="32" t="s">
        <v>5829</v>
      </c>
      <c r="F2292" s="32" t="s">
        <v>5830</v>
      </c>
      <c r="G2292" s="33" t="s">
        <v>40</v>
      </c>
      <c r="H2292" s="34">
        <v>0</v>
      </c>
      <c r="I2292" s="33" t="s">
        <v>41</v>
      </c>
      <c r="J2292" s="33" t="s">
        <v>42</v>
      </c>
      <c r="K2292" s="33" t="s">
        <v>70</v>
      </c>
      <c r="L2292" s="33" t="s">
        <v>300</v>
      </c>
      <c r="M2292" s="33" t="s">
        <v>71</v>
      </c>
      <c r="N2292" s="33" t="s">
        <v>301</v>
      </c>
      <c r="O2292" s="33" t="s">
        <v>73</v>
      </c>
      <c r="P2292" s="33" t="s">
        <v>48</v>
      </c>
      <c r="Q2292" s="33" t="s">
        <v>49</v>
      </c>
      <c r="R2292" s="35">
        <v>7</v>
      </c>
      <c r="S2292" s="35">
        <v>8200</v>
      </c>
      <c r="T2292" s="36">
        <v>0</v>
      </c>
      <c r="U2292" s="37">
        <f t="shared" si="121"/>
        <v>0</v>
      </c>
      <c r="V2292" s="38"/>
      <c r="W2292" s="33">
        <v>2016</v>
      </c>
      <c r="X2292" s="39">
        <v>11</v>
      </c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</row>
    <row r="2293" spans="1:102" s="162" customFormat="1" ht="50.1" customHeight="1">
      <c r="A2293" s="46" t="s">
        <v>5831</v>
      </c>
      <c r="B2293" s="31" t="s">
        <v>35</v>
      </c>
      <c r="C2293" s="47" t="s">
        <v>5827</v>
      </c>
      <c r="D2293" s="47" t="s">
        <v>5828</v>
      </c>
      <c r="E2293" s="47" t="s">
        <v>5829</v>
      </c>
      <c r="F2293" s="47" t="s">
        <v>5830</v>
      </c>
      <c r="G2293" s="33" t="s">
        <v>40</v>
      </c>
      <c r="H2293" s="31">
        <v>0</v>
      </c>
      <c r="I2293" s="33" t="s">
        <v>41</v>
      </c>
      <c r="J2293" s="33" t="s">
        <v>42</v>
      </c>
      <c r="K2293" s="33" t="s">
        <v>180</v>
      </c>
      <c r="L2293" s="33" t="s">
        <v>300</v>
      </c>
      <c r="M2293" s="33" t="s">
        <v>71</v>
      </c>
      <c r="N2293" s="33" t="s">
        <v>301</v>
      </c>
      <c r="O2293" s="33" t="s">
        <v>113</v>
      </c>
      <c r="P2293" s="33" t="s">
        <v>48</v>
      </c>
      <c r="Q2293" s="33" t="s">
        <v>49</v>
      </c>
      <c r="R2293" s="68">
        <v>7</v>
      </c>
      <c r="S2293" s="59">
        <v>8200</v>
      </c>
      <c r="T2293" s="49">
        <f>R2293*S2293</f>
        <v>57400</v>
      </c>
      <c r="U2293" s="49">
        <f>T2293*1.12</f>
        <v>64288.000000000007</v>
      </c>
      <c r="V2293" s="71"/>
      <c r="W2293" s="33">
        <v>2016</v>
      </c>
      <c r="X2293" s="96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</row>
    <row r="2294" spans="1:102" ht="50.1" customHeight="1">
      <c r="A2294" s="30" t="s">
        <v>5832</v>
      </c>
      <c r="B2294" s="31" t="s">
        <v>35</v>
      </c>
      <c r="C2294" s="32" t="s">
        <v>5827</v>
      </c>
      <c r="D2294" s="32" t="s">
        <v>5828</v>
      </c>
      <c r="E2294" s="32" t="s">
        <v>5829</v>
      </c>
      <c r="F2294" s="32" t="s">
        <v>5833</v>
      </c>
      <c r="G2294" s="33" t="s">
        <v>40</v>
      </c>
      <c r="H2294" s="34">
        <v>0</v>
      </c>
      <c r="I2294" s="33" t="s">
        <v>41</v>
      </c>
      <c r="J2294" s="33" t="s">
        <v>42</v>
      </c>
      <c r="K2294" s="33" t="s">
        <v>70</v>
      </c>
      <c r="L2294" s="33" t="s">
        <v>300</v>
      </c>
      <c r="M2294" s="33" t="s">
        <v>71</v>
      </c>
      <c r="N2294" s="33" t="s">
        <v>301</v>
      </c>
      <c r="O2294" s="33" t="s">
        <v>73</v>
      </c>
      <c r="P2294" s="33" t="s">
        <v>48</v>
      </c>
      <c r="Q2294" s="33" t="s">
        <v>49</v>
      </c>
      <c r="R2294" s="35">
        <v>7</v>
      </c>
      <c r="S2294" s="35">
        <v>8200</v>
      </c>
      <c r="T2294" s="36">
        <v>0</v>
      </c>
      <c r="U2294" s="37">
        <f t="shared" si="121"/>
        <v>0</v>
      </c>
      <c r="V2294" s="38"/>
      <c r="W2294" s="33">
        <v>2016</v>
      </c>
      <c r="X2294" s="39">
        <v>11</v>
      </c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  <c r="CR2294" s="29"/>
      <c r="CS2294" s="29"/>
      <c r="CT2294" s="29"/>
      <c r="CU2294" s="29"/>
      <c r="CV2294" s="29"/>
      <c r="CW2294" s="29"/>
      <c r="CX2294" s="29"/>
    </row>
    <row r="2295" spans="1:102" s="162" customFormat="1" ht="50.1" customHeight="1">
      <c r="A2295" s="46" t="s">
        <v>5834</v>
      </c>
      <c r="B2295" s="31" t="s">
        <v>35</v>
      </c>
      <c r="C2295" s="47" t="s">
        <v>5827</v>
      </c>
      <c r="D2295" s="47" t="s">
        <v>5828</v>
      </c>
      <c r="E2295" s="47" t="s">
        <v>5829</v>
      </c>
      <c r="F2295" s="47" t="s">
        <v>5833</v>
      </c>
      <c r="G2295" s="33" t="s">
        <v>40</v>
      </c>
      <c r="H2295" s="31">
        <v>0</v>
      </c>
      <c r="I2295" s="33" t="s">
        <v>41</v>
      </c>
      <c r="J2295" s="33" t="s">
        <v>42</v>
      </c>
      <c r="K2295" s="33" t="s">
        <v>180</v>
      </c>
      <c r="L2295" s="33" t="s">
        <v>300</v>
      </c>
      <c r="M2295" s="33" t="s">
        <v>71</v>
      </c>
      <c r="N2295" s="33" t="s">
        <v>301</v>
      </c>
      <c r="O2295" s="33" t="s">
        <v>113</v>
      </c>
      <c r="P2295" s="33" t="s">
        <v>48</v>
      </c>
      <c r="Q2295" s="33" t="s">
        <v>49</v>
      </c>
      <c r="R2295" s="68">
        <v>7</v>
      </c>
      <c r="S2295" s="59">
        <v>8200</v>
      </c>
      <c r="T2295" s="49">
        <f>R2295*S2295</f>
        <v>57400</v>
      </c>
      <c r="U2295" s="49">
        <f>T2295*1.12</f>
        <v>64288.000000000007</v>
      </c>
      <c r="V2295" s="71"/>
      <c r="W2295" s="33">
        <v>2016</v>
      </c>
      <c r="X2295" s="96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</row>
    <row r="2296" spans="1:102" ht="50.1" customHeight="1">
      <c r="A2296" s="30" t="s">
        <v>5835</v>
      </c>
      <c r="B2296" s="31" t="s">
        <v>35</v>
      </c>
      <c r="C2296" s="32" t="s">
        <v>5836</v>
      </c>
      <c r="D2296" s="32" t="s">
        <v>5837</v>
      </c>
      <c r="E2296" s="32" t="s">
        <v>5838</v>
      </c>
      <c r="F2296" s="32" t="s">
        <v>5839</v>
      </c>
      <c r="G2296" s="33" t="s">
        <v>40</v>
      </c>
      <c r="H2296" s="34">
        <v>0</v>
      </c>
      <c r="I2296" s="33" t="s">
        <v>41</v>
      </c>
      <c r="J2296" s="33" t="s">
        <v>42</v>
      </c>
      <c r="K2296" s="33" t="s">
        <v>5840</v>
      </c>
      <c r="L2296" s="33" t="s">
        <v>44</v>
      </c>
      <c r="M2296" s="33" t="s">
        <v>86</v>
      </c>
      <c r="N2296" s="33" t="s">
        <v>789</v>
      </c>
      <c r="O2296" s="33" t="s">
        <v>812</v>
      </c>
      <c r="P2296" s="33" t="s">
        <v>48</v>
      </c>
      <c r="Q2296" s="33" t="s">
        <v>49</v>
      </c>
      <c r="R2296" s="35">
        <v>2</v>
      </c>
      <c r="S2296" s="35">
        <v>900000</v>
      </c>
      <c r="T2296" s="36">
        <v>0</v>
      </c>
      <c r="U2296" s="37">
        <f t="shared" si="121"/>
        <v>0</v>
      </c>
      <c r="V2296" s="38"/>
      <c r="W2296" s="33">
        <v>2016</v>
      </c>
      <c r="X2296" s="39">
        <v>11</v>
      </c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</row>
    <row r="2297" spans="1:102" s="162" customFormat="1" ht="50.1" customHeight="1">
      <c r="A2297" s="46" t="s">
        <v>5841</v>
      </c>
      <c r="B2297" s="31" t="s">
        <v>35</v>
      </c>
      <c r="C2297" s="47" t="s">
        <v>5836</v>
      </c>
      <c r="D2297" s="47" t="s">
        <v>5837</v>
      </c>
      <c r="E2297" s="47" t="s">
        <v>5838</v>
      </c>
      <c r="F2297" s="47" t="s">
        <v>5839</v>
      </c>
      <c r="G2297" s="31" t="s">
        <v>40</v>
      </c>
      <c r="H2297" s="31">
        <v>0</v>
      </c>
      <c r="I2297" s="33" t="s">
        <v>41</v>
      </c>
      <c r="J2297" s="33" t="s">
        <v>42</v>
      </c>
      <c r="K2297" s="31" t="s">
        <v>146</v>
      </c>
      <c r="L2297" s="33" t="s">
        <v>44</v>
      </c>
      <c r="M2297" s="31" t="s">
        <v>86</v>
      </c>
      <c r="N2297" s="31" t="s">
        <v>5842</v>
      </c>
      <c r="O2297" s="33" t="s">
        <v>173</v>
      </c>
      <c r="P2297" s="33">
        <v>796</v>
      </c>
      <c r="Q2297" s="31" t="s">
        <v>49</v>
      </c>
      <c r="R2297" s="48">
        <v>2</v>
      </c>
      <c r="S2297" s="48">
        <v>900000</v>
      </c>
      <c r="T2297" s="49">
        <f>R2297*S2297</f>
        <v>1800000</v>
      </c>
      <c r="U2297" s="49">
        <f>T2297*1.12</f>
        <v>2016000.0000000002</v>
      </c>
      <c r="V2297" s="70"/>
      <c r="W2297" s="33">
        <v>2016</v>
      </c>
      <c r="X2297" s="31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</row>
    <row r="2298" spans="1:102" ht="50.1" customHeight="1">
      <c r="A2298" s="30" t="s">
        <v>5843</v>
      </c>
      <c r="B2298" s="31" t="s">
        <v>35</v>
      </c>
      <c r="C2298" s="32" t="s">
        <v>5836</v>
      </c>
      <c r="D2298" s="32" t="s">
        <v>5837</v>
      </c>
      <c r="E2298" s="32" t="s">
        <v>5838</v>
      </c>
      <c r="F2298" s="32" t="s">
        <v>5844</v>
      </c>
      <c r="G2298" s="33" t="s">
        <v>40</v>
      </c>
      <c r="H2298" s="34">
        <v>0</v>
      </c>
      <c r="I2298" s="33" t="s">
        <v>41</v>
      </c>
      <c r="J2298" s="33" t="s">
        <v>42</v>
      </c>
      <c r="K2298" s="33" t="s">
        <v>5840</v>
      </c>
      <c r="L2298" s="33" t="s">
        <v>44</v>
      </c>
      <c r="M2298" s="33" t="s">
        <v>86</v>
      </c>
      <c r="N2298" s="33" t="s">
        <v>789</v>
      </c>
      <c r="O2298" s="33" t="s">
        <v>812</v>
      </c>
      <c r="P2298" s="33" t="s">
        <v>48</v>
      </c>
      <c r="Q2298" s="33" t="s">
        <v>49</v>
      </c>
      <c r="R2298" s="35">
        <v>1</v>
      </c>
      <c r="S2298" s="35">
        <v>800000</v>
      </c>
      <c r="T2298" s="36">
        <v>0</v>
      </c>
      <c r="U2298" s="37">
        <f t="shared" si="121"/>
        <v>0</v>
      </c>
      <c r="V2298" s="38"/>
      <c r="W2298" s="33">
        <v>2016</v>
      </c>
      <c r="X2298" s="39">
        <v>11</v>
      </c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</row>
    <row r="2299" spans="1:102" s="162" customFormat="1" ht="50.1" customHeight="1">
      <c r="A2299" s="46" t="s">
        <v>5845</v>
      </c>
      <c r="B2299" s="31" t="s">
        <v>35</v>
      </c>
      <c r="C2299" s="47" t="s">
        <v>5836</v>
      </c>
      <c r="D2299" s="47" t="s">
        <v>5837</v>
      </c>
      <c r="E2299" s="47" t="s">
        <v>5838</v>
      </c>
      <c r="F2299" s="47" t="s">
        <v>5844</v>
      </c>
      <c r="G2299" s="31" t="s">
        <v>40</v>
      </c>
      <c r="H2299" s="31">
        <v>0</v>
      </c>
      <c r="I2299" s="33" t="s">
        <v>41</v>
      </c>
      <c r="J2299" s="33" t="s">
        <v>42</v>
      </c>
      <c r="K2299" s="31" t="s">
        <v>146</v>
      </c>
      <c r="L2299" s="33" t="s">
        <v>44</v>
      </c>
      <c r="M2299" s="31" t="s">
        <v>86</v>
      </c>
      <c r="N2299" s="31" t="s">
        <v>5842</v>
      </c>
      <c r="O2299" s="33" t="s">
        <v>173</v>
      </c>
      <c r="P2299" s="33">
        <v>796</v>
      </c>
      <c r="Q2299" s="31" t="s">
        <v>49</v>
      </c>
      <c r="R2299" s="48">
        <v>1</v>
      </c>
      <c r="S2299" s="48">
        <v>800000</v>
      </c>
      <c r="T2299" s="49">
        <f>R2299*S2299</f>
        <v>800000</v>
      </c>
      <c r="U2299" s="49">
        <f>T2299*1.12</f>
        <v>896000.00000000012</v>
      </c>
      <c r="V2299" s="70"/>
      <c r="W2299" s="33">
        <v>2016</v>
      </c>
      <c r="X2299" s="31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</row>
    <row r="2300" spans="1:102" ht="50.1" customHeight="1">
      <c r="A2300" s="30" t="s">
        <v>5846</v>
      </c>
      <c r="B2300" s="31" t="s">
        <v>35</v>
      </c>
      <c r="C2300" s="32" t="s">
        <v>5847</v>
      </c>
      <c r="D2300" s="32" t="s">
        <v>5848</v>
      </c>
      <c r="E2300" s="32" t="s">
        <v>5849</v>
      </c>
      <c r="F2300" s="32" t="s">
        <v>5850</v>
      </c>
      <c r="G2300" s="33" t="s">
        <v>40</v>
      </c>
      <c r="H2300" s="34">
        <v>0</v>
      </c>
      <c r="I2300" s="33" t="s">
        <v>41</v>
      </c>
      <c r="J2300" s="33" t="s">
        <v>42</v>
      </c>
      <c r="K2300" s="33" t="s">
        <v>130</v>
      </c>
      <c r="L2300" s="33" t="s">
        <v>42</v>
      </c>
      <c r="M2300" s="33" t="s">
        <v>86</v>
      </c>
      <c r="N2300" s="33" t="s">
        <v>57</v>
      </c>
      <c r="O2300" s="33" t="s">
        <v>103</v>
      </c>
      <c r="P2300" s="33" t="s">
        <v>131</v>
      </c>
      <c r="Q2300" s="33" t="s">
        <v>132</v>
      </c>
      <c r="R2300" s="35">
        <v>25</v>
      </c>
      <c r="S2300" s="35">
        <v>534</v>
      </c>
      <c r="T2300" s="36">
        <v>0</v>
      </c>
      <c r="U2300" s="37">
        <f t="shared" si="121"/>
        <v>0</v>
      </c>
      <c r="V2300" s="38"/>
      <c r="W2300" s="33">
        <v>2016</v>
      </c>
      <c r="X2300" s="39">
        <v>11</v>
      </c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</row>
    <row r="2301" spans="1:102" s="162" customFormat="1" ht="50.1" customHeight="1">
      <c r="A2301" s="46" t="s">
        <v>5851</v>
      </c>
      <c r="B2301" s="31" t="s">
        <v>35</v>
      </c>
      <c r="C2301" s="47" t="s">
        <v>5847</v>
      </c>
      <c r="D2301" s="124" t="s">
        <v>5852</v>
      </c>
      <c r="E2301" s="47" t="s">
        <v>5849</v>
      </c>
      <c r="F2301" s="47" t="s">
        <v>5850</v>
      </c>
      <c r="G2301" s="31" t="s">
        <v>40</v>
      </c>
      <c r="H2301" s="31">
        <v>0</v>
      </c>
      <c r="I2301" s="73">
        <v>590000000</v>
      </c>
      <c r="J2301" s="33" t="s">
        <v>42</v>
      </c>
      <c r="K2301" s="54" t="s">
        <v>210</v>
      </c>
      <c r="L2301" s="33" t="s">
        <v>42</v>
      </c>
      <c r="M2301" s="31" t="s">
        <v>86</v>
      </c>
      <c r="N2301" s="31" t="s">
        <v>57</v>
      </c>
      <c r="O2301" s="73" t="s">
        <v>481</v>
      </c>
      <c r="P2301" s="31">
        <v>166</v>
      </c>
      <c r="Q2301" s="31" t="s">
        <v>135</v>
      </c>
      <c r="R2301" s="55">
        <v>25</v>
      </c>
      <c r="S2301" s="66">
        <v>534</v>
      </c>
      <c r="T2301" s="49">
        <f>R2301*S2301</f>
        <v>13350</v>
      </c>
      <c r="U2301" s="49">
        <f>T2301*1.12</f>
        <v>14952.000000000002</v>
      </c>
      <c r="V2301" s="67"/>
      <c r="W2301" s="33">
        <v>2016</v>
      </c>
      <c r="X2301" s="31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</row>
    <row r="2302" spans="1:102" ht="50.1" customHeight="1">
      <c r="A2302" s="30" t="s">
        <v>5853</v>
      </c>
      <c r="B2302" s="31" t="s">
        <v>35</v>
      </c>
      <c r="C2302" s="32" t="s">
        <v>5854</v>
      </c>
      <c r="D2302" s="32" t="s">
        <v>5855</v>
      </c>
      <c r="E2302" s="32" t="s">
        <v>5856</v>
      </c>
      <c r="F2302" s="32" t="s">
        <v>5857</v>
      </c>
      <c r="G2302" s="33" t="s">
        <v>40</v>
      </c>
      <c r="H2302" s="34">
        <v>0</v>
      </c>
      <c r="I2302" s="33" t="s">
        <v>41</v>
      </c>
      <c r="J2302" s="33" t="s">
        <v>42</v>
      </c>
      <c r="K2302" s="33" t="s">
        <v>70</v>
      </c>
      <c r="L2302" s="33" t="s">
        <v>300</v>
      </c>
      <c r="M2302" s="33" t="s">
        <v>71</v>
      </c>
      <c r="N2302" s="33" t="s">
        <v>301</v>
      </c>
      <c r="O2302" s="33" t="s">
        <v>73</v>
      </c>
      <c r="P2302" s="33" t="s">
        <v>48</v>
      </c>
      <c r="Q2302" s="33" t="s">
        <v>49</v>
      </c>
      <c r="R2302" s="35">
        <v>7</v>
      </c>
      <c r="S2302" s="35">
        <v>5500</v>
      </c>
      <c r="T2302" s="36">
        <v>0</v>
      </c>
      <c r="U2302" s="37">
        <f t="shared" si="121"/>
        <v>0</v>
      </c>
      <c r="V2302" s="38"/>
      <c r="W2302" s="33">
        <v>2016</v>
      </c>
      <c r="X2302" s="39">
        <v>11</v>
      </c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</row>
    <row r="2303" spans="1:102" s="162" customFormat="1" ht="50.1" customHeight="1">
      <c r="A2303" s="46" t="s">
        <v>5858</v>
      </c>
      <c r="B2303" s="31" t="s">
        <v>35</v>
      </c>
      <c r="C2303" s="47" t="s">
        <v>5854</v>
      </c>
      <c r="D2303" s="47" t="s">
        <v>5855</v>
      </c>
      <c r="E2303" s="47" t="s">
        <v>5856</v>
      </c>
      <c r="F2303" s="47" t="s">
        <v>5857</v>
      </c>
      <c r="G2303" s="33" t="s">
        <v>40</v>
      </c>
      <c r="H2303" s="31">
        <v>0</v>
      </c>
      <c r="I2303" s="33" t="s">
        <v>41</v>
      </c>
      <c r="J2303" s="33" t="s">
        <v>42</v>
      </c>
      <c r="K2303" s="33" t="s">
        <v>180</v>
      </c>
      <c r="L2303" s="33" t="s">
        <v>300</v>
      </c>
      <c r="M2303" s="33" t="s">
        <v>71</v>
      </c>
      <c r="N2303" s="33" t="s">
        <v>301</v>
      </c>
      <c r="O2303" s="33" t="s">
        <v>113</v>
      </c>
      <c r="P2303" s="33" t="s">
        <v>48</v>
      </c>
      <c r="Q2303" s="33" t="s">
        <v>49</v>
      </c>
      <c r="R2303" s="68">
        <v>7</v>
      </c>
      <c r="S2303" s="59">
        <v>5500</v>
      </c>
      <c r="T2303" s="49">
        <f>R2303*S2303</f>
        <v>38500</v>
      </c>
      <c r="U2303" s="49">
        <f t="shared" si="121"/>
        <v>43120.000000000007</v>
      </c>
      <c r="V2303" s="71"/>
      <c r="W2303" s="33">
        <v>2016</v>
      </c>
      <c r="X2303" s="96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</row>
    <row r="2304" spans="1:102" ht="50.1" customHeight="1">
      <c r="A2304" s="30" t="s">
        <v>5859</v>
      </c>
      <c r="B2304" s="31" t="s">
        <v>35</v>
      </c>
      <c r="C2304" s="32" t="s">
        <v>5860</v>
      </c>
      <c r="D2304" s="32" t="s">
        <v>5861</v>
      </c>
      <c r="E2304" s="32" t="s">
        <v>680</v>
      </c>
      <c r="F2304" s="32" t="s">
        <v>5862</v>
      </c>
      <c r="G2304" s="33" t="s">
        <v>40</v>
      </c>
      <c r="H2304" s="34">
        <v>0</v>
      </c>
      <c r="I2304" s="33" t="s">
        <v>41</v>
      </c>
      <c r="J2304" s="33" t="s">
        <v>42</v>
      </c>
      <c r="K2304" s="33" t="s">
        <v>1453</v>
      </c>
      <c r="L2304" s="33" t="s">
        <v>44</v>
      </c>
      <c r="M2304" s="33" t="s">
        <v>71</v>
      </c>
      <c r="N2304" s="33" t="s">
        <v>72</v>
      </c>
      <c r="O2304" s="33" t="s">
        <v>73</v>
      </c>
      <c r="P2304" s="33" t="s">
        <v>48</v>
      </c>
      <c r="Q2304" s="33" t="s">
        <v>49</v>
      </c>
      <c r="R2304" s="35">
        <v>2</v>
      </c>
      <c r="S2304" s="35">
        <v>3900</v>
      </c>
      <c r="T2304" s="36">
        <f>R2304*S2304</f>
        <v>7800</v>
      </c>
      <c r="U2304" s="37">
        <f t="shared" si="121"/>
        <v>8736</v>
      </c>
      <c r="V2304" s="38" t="s">
        <v>50</v>
      </c>
      <c r="W2304" s="33">
        <v>2016</v>
      </c>
      <c r="X2304" s="39" t="s">
        <v>50</v>
      </c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</row>
    <row r="2305" spans="1:102" ht="50.1" customHeight="1">
      <c r="A2305" s="30" t="s">
        <v>5863</v>
      </c>
      <c r="B2305" s="31" t="s">
        <v>35</v>
      </c>
      <c r="C2305" s="32" t="s">
        <v>5860</v>
      </c>
      <c r="D2305" s="32" t="s">
        <v>5861</v>
      </c>
      <c r="E2305" s="32" t="s">
        <v>680</v>
      </c>
      <c r="F2305" s="32" t="s">
        <v>5861</v>
      </c>
      <c r="G2305" s="33" t="s">
        <v>40</v>
      </c>
      <c r="H2305" s="34">
        <v>0</v>
      </c>
      <c r="I2305" s="33" t="s">
        <v>41</v>
      </c>
      <c r="J2305" s="33" t="s">
        <v>42</v>
      </c>
      <c r="K2305" s="33" t="s">
        <v>1453</v>
      </c>
      <c r="L2305" s="33" t="s">
        <v>44</v>
      </c>
      <c r="M2305" s="33" t="s">
        <v>71</v>
      </c>
      <c r="N2305" s="33" t="s">
        <v>72</v>
      </c>
      <c r="O2305" s="33" t="s">
        <v>73</v>
      </c>
      <c r="P2305" s="33" t="s">
        <v>48</v>
      </c>
      <c r="Q2305" s="33" t="s">
        <v>49</v>
      </c>
      <c r="R2305" s="35">
        <v>2</v>
      </c>
      <c r="S2305" s="35">
        <v>1400</v>
      </c>
      <c r="T2305" s="36">
        <f>R2305*S2305</f>
        <v>2800</v>
      </c>
      <c r="U2305" s="37">
        <f t="shared" si="121"/>
        <v>3136.0000000000005</v>
      </c>
      <c r="V2305" s="38" t="s">
        <v>50</v>
      </c>
      <c r="W2305" s="33">
        <v>2016</v>
      </c>
      <c r="X2305" s="39" t="s">
        <v>50</v>
      </c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</row>
    <row r="2306" spans="1:102" ht="50.1" customHeight="1">
      <c r="A2306" s="30" t="s">
        <v>5864</v>
      </c>
      <c r="B2306" s="31" t="s">
        <v>35</v>
      </c>
      <c r="C2306" s="32" t="s">
        <v>5865</v>
      </c>
      <c r="D2306" s="32" t="s">
        <v>5866</v>
      </c>
      <c r="E2306" s="32" t="s">
        <v>5867</v>
      </c>
      <c r="F2306" s="32" t="s">
        <v>5868</v>
      </c>
      <c r="G2306" s="33" t="s">
        <v>40</v>
      </c>
      <c r="H2306" s="34">
        <v>0</v>
      </c>
      <c r="I2306" s="33" t="s">
        <v>41</v>
      </c>
      <c r="J2306" s="33" t="s">
        <v>42</v>
      </c>
      <c r="K2306" s="33" t="s">
        <v>56</v>
      </c>
      <c r="L2306" s="33" t="s">
        <v>44</v>
      </c>
      <c r="M2306" s="33" t="s">
        <v>71</v>
      </c>
      <c r="N2306" s="33" t="s">
        <v>72</v>
      </c>
      <c r="O2306" s="33" t="s">
        <v>73</v>
      </c>
      <c r="P2306" s="33" t="s">
        <v>48</v>
      </c>
      <c r="Q2306" s="33" t="s">
        <v>49</v>
      </c>
      <c r="R2306" s="35">
        <v>20</v>
      </c>
      <c r="S2306" s="35">
        <v>1300</v>
      </c>
      <c r="T2306" s="36">
        <v>0</v>
      </c>
      <c r="U2306" s="37">
        <f t="shared" si="121"/>
        <v>0</v>
      </c>
      <c r="V2306" s="38" t="s">
        <v>50</v>
      </c>
      <c r="W2306" s="33">
        <v>2016</v>
      </c>
      <c r="X2306" s="39">
        <v>11</v>
      </c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</row>
    <row r="2307" spans="1:102" s="162" customFormat="1" ht="50.1" customHeight="1">
      <c r="A2307" s="46" t="s">
        <v>5869</v>
      </c>
      <c r="B2307" s="31" t="s">
        <v>35</v>
      </c>
      <c r="C2307" s="47" t="s">
        <v>5865</v>
      </c>
      <c r="D2307" s="47" t="s">
        <v>5866</v>
      </c>
      <c r="E2307" s="47" t="s">
        <v>5867</v>
      </c>
      <c r="F2307" s="32" t="s">
        <v>5868</v>
      </c>
      <c r="G2307" s="33" t="s">
        <v>40</v>
      </c>
      <c r="H2307" s="31">
        <v>0</v>
      </c>
      <c r="I2307" s="33">
        <v>590000000</v>
      </c>
      <c r="J2307" s="33" t="s">
        <v>42</v>
      </c>
      <c r="K2307" s="33" t="s">
        <v>522</v>
      </c>
      <c r="L2307" s="33" t="s">
        <v>44</v>
      </c>
      <c r="M2307" s="74" t="s">
        <v>71</v>
      </c>
      <c r="N2307" s="33" t="s">
        <v>72</v>
      </c>
      <c r="O2307" s="33" t="s">
        <v>113</v>
      </c>
      <c r="P2307" s="33">
        <v>796</v>
      </c>
      <c r="Q2307" s="33" t="s">
        <v>49</v>
      </c>
      <c r="R2307" s="64">
        <v>20</v>
      </c>
      <c r="S2307" s="64">
        <v>1300</v>
      </c>
      <c r="T2307" s="49">
        <f>R2307*S2307</f>
        <v>26000</v>
      </c>
      <c r="U2307" s="49">
        <f t="shared" si="121"/>
        <v>29120.000000000004</v>
      </c>
      <c r="V2307" s="33"/>
      <c r="W2307" s="33">
        <v>2016</v>
      </c>
      <c r="X2307" s="31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  <c r="CR2307" s="29"/>
      <c r="CS2307" s="29"/>
      <c r="CT2307" s="29"/>
      <c r="CU2307" s="29"/>
      <c r="CV2307" s="29"/>
      <c r="CW2307" s="29"/>
      <c r="CX2307" s="29"/>
    </row>
    <row r="2308" spans="1:102" ht="50.1" customHeight="1">
      <c r="A2308" s="30" t="s">
        <v>5870</v>
      </c>
      <c r="B2308" s="31" t="s">
        <v>35</v>
      </c>
      <c r="C2308" s="32" t="s">
        <v>5865</v>
      </c>
      <c r="D2308" s="32" t="s">
        <v>5866</v>
      </c>
      <c r="E2308" s="32" t="s">
        <v>5867</v>
      </c>
      <c r="F2308" s="32" t="s">
        <v>5868</v>
      </c>
      <c r="G2308" s="33" t="s">
        <v>40</v>
      </c>
      <c r="H2308" s="34">
        <v>0</v>
      </c>
      <c r="I2308" s="33" t="s">
        <v>41</v>
      </c>
      <c r="J2308" s="33" t="s">
        <v>42</v>
      </c>
      <c r="K2308" s="33" t="s">
        <v>5871</v>
      </c>
      <c r="L2308" s="33" t="s">
        <v>44</v>
      </c>
      <c r="M2308" s="33" t="s">
        <v>71</v>
      </c>
      <c r="N2308" s="33" t="s">
        <v>72</v>
      </c>
      <c r="O2308" s="33" t="s">
        <v>73</v>
      </c>
      <c r="P2308" s="33" t="s">
        <v>48</v>
      </c>
      <c r="Q2308" s="33" t="s">
        <v>49</v>
      </c>
      <c r="R2308" s="35">
        <v>4</v>
      </c>
      <c r="S2308" s="35">
        <v>1460</v>
      </c>
      <c r="T2308" s="36">
        <v>0</v>
      </c>
      <c r="U2308" s="37">
        <f t="shared" si="121"/>
        <v>0</v>
      </c>
      <c r="V2308" s="38" t="s">
        <v>50</v>
      </c>
      <c r="W2308" s="33">
        <v>2016</v>
      </c>
      <c r="X2308" s="39">
        <v>11</v>
      </c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</row>
    <row r="2309" spans="1:102" s="162" customFormat="1" ht="50.1" customHeight="1">
      <c r="A2309" s="46" t="s">
        <v>5872</v>
      </c>
      <c r="B2309" s="31" t="s">
        <v>35</v>
      </c>
      <c r="C2309" s="47" t="s">
        <v>5865</v>
      </c>
      <c r="D2309" s="47" t="s">
        <v>5866</v>
      </c>
      <c r="E2309" s="47" t="s">
        <v>5867</v>
      </c>
      <c r="F2309" s="32" t="s">
        <v>5868</v>
      </c>
      <c r="G2309" s="33" t="s">
        <v>40</v>
      </c>
      <c r="H2309" s="31">
        <v>0</v>
      </c>
      <c r="I2309" s="33">
        <v>590000000</v>
      </c>
      <c r="J2309" s="33" t="s">
        <v>42</v>
      </c>
      <c r="K2309" s="33" t="s">
        <v>180</v>
      </c>
      <c r="L2309" s="33" t="s">
        <v>44</v>
      </c>
      <c r="M2309" s="74" t="s">
        <v>71</v>
      </c>
      <c r="N2309" s="33" t="s">
        <v>72</v>
      </c>
      <c r="O2309" s="33" t="s">
        <v>113</v>
      </c>
      <c r="P2309" s="33">
        <v>796</v>
      </c>
      <c r="Q2309" s="33" t="s">
        <v>49</v>
      </c>
      <c r="R2309" s="64">
        <v>4</v>
      </c>
      <c r="S2309" s="64">
        <v>1460</v>
      </c>
      <c r="T2309" s="49">
        <f>R2309*S2309</f>
        <v>5840</v>
      </c>
      <c r="U2309" s="49">
        <f t="shared" si="121"/>
        <v>6540.8</v>
      </c>
      <c r="V2309" s="33"/>
      <c r="W2309" s="33">
        <v>2016</v>
      </c>
      <c r="X2309" s="31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  <c r="CR2309" s="29"/>
      <c r="CS2309" s="29"/>
      <c r="CT2309" s="29"/>
      <c r="CU2309" s="29"/>
      <c r="CV2309" s="29"/>
      <c r="CW2309" s="29"/>
      <c r="CX2309" s="29"/>
    </row>
    <row r="2310" spans="1:102" ht="50.1" customHeight="1">
      <c r="A2310" s="30" t="s">
        <v>5873</v>
      </c>
      <c r="B2310" s="31" t="s">
        <v>35</v>
      </c>
      <c r="C2310" s="32" t="s">
        <v>5865</v>
      </c>
      <c r="D2310" s="32" t="s">
        <v>5866</v>
      </c>
      <c r="E2310" s="32" t="s">
        <v>5867</v>
      </c>
      <c r="F2310" s="32" t="s">
        <v>5868</v>
      </c>
      <c r="G2310" s="33" t="s">
        <v>40</v>
      </c>
      <c r="H2310" s="34">
        <v>0</v>
      </c>
      <c r="I2310" s="33" t="s">
        <v>41</v>
      </c>
      <c r="J2310" s="33" t="s">
        <v>42</v>
      </c>
      <c r="K2310" s="33" t="s">
        <v>5874</v>
      </c>
      <c r="L2310" s="33" t="s">
        <v>44</v>
      </c>
      <c r="M2310" s="33" t="s">
        <v>71</v>
      </c>
      <c r="N2310" s="33" t="s">
        <v>72</v>
      </c>
      <c r="O2310" s="33" t="s">
        <v>73</v>
      </c>
      <c r="P2310" s="33" t="s">
        <v>48</v>
      </c>
      <c r="Q2310" s="33" t="s">
        <v>49</v>
      </c>
      <c r="R2310" s="35">
        <v>15</v>
      </c>
      <c r="S2310" s="35">
        <v>1200</v>
      </c>
      <c r="T2310" s="36">
        <f>R2310*S2310</f>
        <v>18000</v>
      </c>
      <c r="U2310" s="37">
        <f t="shared" si="121"/>
        <v>20160.000000000004</v>
      </c>
      <c r="V2310" s="38" t="s">
        <v>50</v>
      </c>
      <c r="W2310" s="33">
        <v>2016</v>
      </c>
      <c r="X2310" s="39" t="s">
        <v>50</v>
      </c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</row>
    <row r="2311" spans="1:102" ht="50.1" customHeight="1">
      <c r="A2311" s="30" t="s">
        <v>5875</v>
      </c>
      <c r="B2311" s="31" t="s">
        <v>35</v>
      </c>
      <c r="C2311" s="32" t="s">
        <v>5865</v>
      </c>
      <c r="D2311" s="32" t="s">
        <v>5866</v>
      </c>
      <c r="E2311" s="32" t="s">
        <v>5867</v>
      </c>
      <c r="F2311" s="32" t="s">
        <v>5868</v>
      </c>
      <c r="G2311" s="33" t="s">
        <v>40</v>
      </c>
      <c r="H2311" s="34">
        <v>0</v>
      </c>
      <c r="I2311" s="33" t="s">
        <v>41</v>
      </c>
      <c r="J2311" s="33" t="s">
        <v>42</v>
      </c>
      <c r="K2311" s="33" t="s">
        <v>56</v>
      </c>
      <c r="L2311" s="33" t="s">
        <v>44</v>
      </c>
      <c r="M2311" s="33" t="s">
        <v>71</v>
      </c>
      <c r="N2311" s="33" t="s">
        <v>72</v>
      </c>
      <c r="O2311" s="33" t="s">
        <v>73</v>
      </c>
      <c r="P2311" s="33" t="s">
        <v>48</v>
      </c>
      <c r="Q2311" s="33" t="s">
        <v>49</v>
      </c>
      <c r="R2311" s="35">
        <v>10</v>
      </c>
      <c r="S2311" s="35">
        <v>1350</v>
      </c>
      <c r="T2311" s="36">
        <v>0</v>
      </c>
      <c r="U2311" s="37">
        <f t="shared" si="121"/>
        <v>0</v>
      </c>
      <c r="V2311" s="38" t="s">
        <v>50</v>
      </c>
      <c r="W2311" s="33">
        <v>2016</v>
      </c>
      <c r="X2311" s="39">
        <v>11</v>
      </c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</row>
    <row r="2312" spans="1:102" s="162" customFormat="1" ht="50.1" customHeight="1">
      <c r="A2312" s="46" t="s">
        <v>5876</v>
      </c>
      <c r="B2312" s="31" t="s">
        <v>35</v>
      </c>
      <c r="C2312" s="47" t="s">
        <v>5865</v>
      </c>
      <c r="D2312" s="47" t="s">
        <v>5866</v>
      </c>
      <c r="E2312" s="47" t="s">
        <v>5867</v>
      </c>
      <c r="F2312" s="32" t="s">
        <v>5868</v>
      </c>
      <c r="G2312" s="33" t="s">
        <v>40</v>
      </c>
      <c r="H2312" s="31">
        <v>0</v>
      </c>
      <c r="I2312" s="33">
        <v>590000000</v>
      </c>
      <c r="J2312" s="33" t="s">
        <v>42</v>
      </c>
      <c r="K2312" s="33" t="s">
        <v>522</v>
      </c>
      <c r="L2312" s="33" t="s">
        <v>44</v>
      </c>
      <c r="M2312" s="74" t="s">
        <v>71</v>
      </c>
      <c r="N2312" s="33" t="s">
        <v>72</v>
      </c>
      <c r="O2312" s="33" t="s">
        <v>113</v>
      </c>
      <c r="P2312" s="33">
        <v>796</v>
      </c>
      <c r="Q2312" s="33" t="s">
        <v>49</v>
      </c>
      <c r="R2312" s="64">
        <v>10</v>
      </c>
      <c r="S2312" s="64">
        <v>1350</v>
      </c>
      <c r="T2312" s="49">
        <f>R2312*S2312</f>
        <v>13500</v>
      </c>
      <c r="U2312" s="49">
        <f t="shared" si="121"/>
        <v>15120.000000000002</v>
      </c>
      <c r="V2312" s="33"/>
      <c r="W2312" s="33">
        <v>2016</v>
      </c>
      <c r="X2312" s="31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</row>
    <row r="2313" spans="1:102" ht="50.1" customHeight="1">
      <c r="A2313" s="30" t="s">
        <v>5877</v>
      </c>
      <c r="B2313" s="31" t="s">
        <v>35</v>
      </c>
      <c r="C2313" s="32" t="s">
        <v>5878</v>
      </c>
      <c r="D2313" s="32" t="s">
        <v>5879</v>
      </c>
      <c r="E2313" s="32" t="s">
        <v>5880</v>
      </c>
      <c r="F2313" s="32" t="s">
        <v>50</v>
      </c>
      <c r="G2313" s="33" t="s">
        <v>40</v>
      </c>
      <c r="H2313" s="34">
        <v>0</v>
      </c>
      <c r="I2313" s="33" t="s">
        <v>41</v>
      </c>
      <c r="J2313" s="33" t="s">
        <v>42</v>
      </c>
      <c r="K2313" s="33" t="s">
        <v>947</v>
      </c>
      <c r="L2313" s="33" t="s">
        <v>44</v>
      </c>
      <c r="M2313" s="33" t="s">
        <v>71</v>
      </c>
      <c r="N2313" s="33" t="s">
        <v>72</v>
      </c>
      <c r="O2313" s="33" t="s">
        <v>73</v>
      </c>
      <c r="P2313" s="33" t="s">
        <v>48</v>
      </c>
      <c r="Q2313" s="33" t="s">
        <v>49</v>
      </c>
      <c r="R2313" s="35">
        <v>1</v>
      </c>
      <c r="S2313" s="35">
        <v>35840</v>
      </c>
      <c r="T2313" s="36">
        <f>R2313*S2313</f>
        <v>35840</v>
      </c>
      <c r="U2313" s="37">
        <f t="shared" si="121"/>
        <v>40140.800000000003</v>
      </c>
      <c r="V2313" s="38" t="s">
        <v>50</v>
      </c>
      <c r="W2313" s="33">
        <v>2016</v>
      </c>
      <c r="X2313" s="39" t="s">
        <v>50</v>
      </c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  <c r="CR2313" s="29"/>
      <c r="CS2313" s="29"/>
      <c r="CT2313" s="29"/>
      <c r="CU2313" s="29"/>
      <c r="CV2313" s="29"/>
      <c r="CW2313" s="29"/>
      <c r="CX2313" s="29"/>
    </row>
    <row r="2314" spans="1:102" ht="50.1" customHeight="1">
      <c r="A2314" s="30" t="s">
        <v>5881</v>
      </c>
      <c r="B2314" s="31" t="s">
        <v>35</v>
      </c>
      <c r="C2314" s="32" t="s">
        <v>5882</v>
      </c>
      <c r="D2314" s="32" t="s">
        <v>5883</v>
      </c>
      <c r="E2314" s="32" t="s">
        <v>5884</v>
      </c>
      <c r="F2314" s="32" t="s">
        <v>5885</v>
      </c>
      <c r="G2314" s="33" t="s">
        <v>40</v>
      </c>
      <c r="H2314" s="34">
        <v>0</v>
      </c>
      <c r="I2314" s="33" t="s">
        <v>41</v>
      </c>
      <c r="J2314" s="33" t="s">
        <v>42</v>
      </c>
      <c r="K2314" s="33" t="s">
        <v>130</v>
      </c>
      <c r="L2314" s="33" t="s">
        <v>42</v>
      </c>
      <c r="M2314" s="33" t="s">
        <v>86</v>
      </c>
      <c r="N2314" s="33" t="s">
        <v>5886</v>
      </c>
      <c r="O2314" s="33" t="s">
        <v>103</v>
      </c>
      <c r="P2314" s="33" t="s">
        <v>131</v>
      </c>
      <c r="Q2314" s="33" t="s">
        <v>132</v>
      </c>
      <c r="R2314" s="35">
        <v>200</v>
      </c>
      <c r="S2314" s="35">
        <v>493</v>
      </c>
      <c r="T2314" s="36">
        <v>0</v>
      </c>
      <c r="U2314" s="37">
        <f t="shared" si="121"/>
        <v>0</v>
      </c>
      <c r="V2314" s="38" t="s">
        <v>50</v>
      </c>
      <c r="W2314" s="33">
        <v>2016</v>
      </c>
      <c r="X2314" s="39">
        <v>11</v>
      </c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29"/>
      <c r="CB2314" s="29"/>
      <c r="CC2314" s="29"/>
      <c r="CD2314" s="29"/>
      <c r="CE2314" s="29"/>
      <c r="CF2314" s="29"/>
      <c r="CG2314" s="29"/>
      <c r="CH2314" s="29"/>
      <c r="CI2314" s="29"/>
      <c r="CJ2314" s="29"/>
      <c r="CK2314" s="29"/>
      <c r="CL2314" s="29"/>
      <c r="CM2314" s="29"/>
      <c r="CN2314" s="29"/>
      <c r="CO2314" s="29"/>
      <c r="CP2314" s="29"/>
      <c r="CQ2314" s="29"/>
      <c r="CR2314" s="29"/>
      <c r="CS2314" s="29"/>
      <c r="CT2314" s="29"/>
      <c r="CU2314" s="29"/>
      <c r="CV2314" s="29"/>
      <c r="CW2314" s="29"/>
      <c r="CX2314" s="29"/>
    </row>
    <row r="2315" spans="1:102" s="162" customFormat="1" ht="50.1" customHeight="1">
      <c r="A2315" s="46" t="s">
        <v>5887</v>
      </c>
      <c r="B2315" s="31" t="s">
        <v>35</v>
      </c>
      <c r="C2315" s="47" t="s">
        <v>5882</v>
      </c>
      <c r="D2315" s="65" t="s">
        <v>5888</v>
      </c>
      <c r="E2315" s="65" t="s">
        <v>5884</v>
      </c>
      <c r="F2315" s="47" t="s">
        <v>5889</v>
      </c>
      <c r="G2315" s="74" t="s">
        <v>40</v>
      </c>
      <c r="H2315" s="31">
        <v>0</v>
      </c>
      <c r="I2315" s="73">
        <v>590000000</v>
      </c>
      <c r="J2315" s="33" t="s">
        <v>42</v>
      </c>
      <c r="K2315" s="54" t="s">
        <v>210</v>
      </c>
      <c r="L2315" s="33" t="s">
        <v>42</v>
      </c>
      <c r="M2315" s="31" t="s">
        <v>86</v>
      </c>
      <c r="N2315" s="31" t="s">
        <v>5886</v>
      </c>
      <c r="O2315" s="73" t="s">
        <v>481</v>
      </c>
      <c r="P2315" s="74">
        <v>166</v>
      </c>
      <c r="Q2315" s="74" t="s">
        <v>135</v>
      </c>
      <c r="R2315" s="55">
        <v>200</v>
      </c>
      <c r="S2315" s="68">
        <v>493</v>
      </c>
      <c r="T2315" s="49">
        <f>R2315*S2315</f>
        <v>98600</v>
      </c>
      <c r="U2315" s="49">
        <f t="shared" si="121"/>
        <v>110432.00000000001</v>
      </c>
      <c r="V2315" s="31"/>
      <c r="W2315" s="33">
        <v>2016</v>
      </c>
      <c r="X2315" s="31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</row>
    <row r="2316" spans="1:102" ht="50.1" customHeight="1">
      <c r="A2316" s="30" t="s">
        <v>5890</v>
      </c>
      <c r="B2316" s="31" t="s">
        <v>35</v>
      </c>
      <c r="C2316" s="32" t="s">
        <v>5891</v>
      </c>
      <c r="D2316" s="32" t="s">
        <v>5892</v>
      </c>
      <c r="E2316" s="32" t="s">
        <v>5893</v>
      </c>
      <c r="F2316" s="32" t="s">
        <v>5894</v>
      </c>
      <c r="G2316" s="33" t="s">
        <v>40</v>
      </c>
      <c r="H2316" s="34">
        <v>0</v>
      </c>
      <c r="I2316" s="33" t="s">
        <v>41</v>
      </c>
      <c r="J2316" s="33" t="s">
        <v>42</v>
      </c>
      <c r="K2316" s="33" t="s">
        <v>493</v>
      </c>
      <c r="L2316" s="33" t="s">
        <v>44</v>
      </c>
      <c r="M2316" s="33" t="s">
        <v>71</v>
      </c>
      <c r="N2316" s="33" t="s">
        <v>282</v>
      </c>
      <c r="O2316" s="33" t="s">
        <v>73</v>
      </c>
      <c r="P2316" s="33" t="s">
        <v>48</v>
      </c>
      <c r="Q2316" s="33" t="s">
        <v>49</v>
      </c>
      <c r="R2316" s="35">
        <v>6</v>
      </c>
      <c r="S2316" s="35">
        <v>297</v>
      </c>
      <c r="T2316" s="36">
        <v>0</v>
      </c>
      <c r="U2316" s="37">
        <v>0</v>
      </c>
      <c r="V2316" s="38" t="s">
        <v>50</v>
      </c>
      <c r="W2316" s="33">
        <v>2016</v>
      </c>
      <c r="X2316" s="39" t="s">
        <v>50</v>
      </c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</row>
    <row r="2317" spans="1:102" ht="50.1" customHeight="1">
      <c r="A2317" s="30" t="s">
        <v>5895</v>
      </c>
      <c r="B2317" s="31" t="s">
        <v>35</v>
      </c>
      <c r="C2317" s="32" t="s">
        <v>5891</v>
      </c>
      <c r="D2317" s="32" t="s">
        <v>5892</v>
      </c>
      <c r="E2317" s="32" t="s">
        <v>5893</v>
      </c>
      <c r="F2317" s="32" t="s">
        <v>5894</v>
      </c>
      <c r="G2317" s="33" t="s">
        <v>40</v>
      </c>
      <c r="H2317" s="34">
        <v>0</v>
      </c>
      <c r="I2317" s="33" t="s">
        <v>41</v>
      </c>
      <c r="J2317" s="33" t="s">
        <v>42</v>
      </c>
      <c r="K2317" s="33" t="s">
        <v>288</v>
      </c>
      <c r="L2317" s="33" t="s">
        <v>44</v>
      </c>
      <c r="M2317" s="33" t="s">
        <v>71</v>
      </c>
      <c r="N2317" s="33" t="s">
        <v>282</v>
      </c>
      <c r="O2317" s="33" t="s">
        <v>79</v>
      </c>
      <c r="P2317" s="33" t="s">
        <v>48</v>
      </c>
      <c r="Q2317" s="33" t="s">
        <v>49</v>
      </c>
      <c r="R2317" s="35">
        <v>6</v>
      </c>
      <c r="S2317" s="35">
        <v>297</v>
      </c>
      <c r="T2317" s="36">
        <f>R2317*S2317</f>
        <v>1782</v>
      </c>
      <c r="U2317" s="37">
        <f>T2317*1.12</f>
        <v>1995.8400000000001</v>
      </c>
      <c r="V2317" s="38" t="s">
        <v>50</v>
      </c>
      <c r="W2317" s="33">
        <v>2016</v>
      </c>
      <c r="X2317" s="39" t="s">
        <v>50</v>
      </c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</row>
    <row r="2318" spans="1:102" ht="50.1" customHeight="1">
      <c r="A2318" s="30" t="s">
        <v>5896</v>
      </c>
      <c r="B2318" s="31" t="s">
        <v>35</v>
      </c>
      <c r="C2318" s="32" t="s">
        <v>5897</v>
      </c>
      <c r="D2318" s="32" t="s">
        <v>5892</v>
      </c>
      <c r="E2318" s="32" t="s">
        <v>5898</v>
      </c>
      <c r="F2318" s="32" t="s">
        <v>5899</v>
      </c>
      <c r="G2318" s="33" t="s">
        <v>40</v>
      </c>
      <c r="H2318" s="34">
        <v>0</v>
      </c>
      <c r="I2318" s="33" t="s">
        <v>41</v>
      </c>
      <c r="J2318" s="33" t="s">
        <v>42</v>
      </c>
      <c r="K2318" s="33" t="s">
        <v>493</v>
      </c>
      <c r="L2318" s="33" t="s">
        <v>44</v>
      </c>
      <c r="M2318" s="33" t="s">
        <v>71</v>
      </c>
      <c r="N2318" s="33" t="s">
        <v>282</v>
      </c>
      <c r="O2318" s="33" t="s">
        <v>73</v>
      </c>
      <c r="P2318" s="33" t="s">
        <v>48</v>
      </c>
      <c r="Q2318" s="33" t="s">
        <v>49</v>
      </c>
      <c r="R2318" s="35">
        <v>6</v>
      </c>
      <c r="S2318" s="35">
        <v>59</v>
      </c>
      <c r="T2318" s="36">
        <v>0</v>
      </c>
      <c r="U2318" s="37">
        <v>0</v>
      </c>
      <c r="V2318" s="38" t="s">
        <v>50</v>
      </c>
      <c r="W2318" s="33">
        <v>2016</v>
      </c>
      <c r="X2318" s="39" t="s">
        <v>50</v>
      </c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</row>
    <row r="2319" spans="1:102" ht="50.1" customHeight="1">
      <c r="A2319" s="30" t="s">
        <v>5900</v>
      </c>
      <c r="B2319" s="31" t="s">
        <v>35</v>
      </c>
      <c r="C2319" s="32" t="s">
        <v>5897</v>
      </c>
      <c r="D2319" s="32" t="s">
        <v>5892</v>
      </c>
      <c r="E2319" s="32" t="s">
        <v>5898</v>
      </c>
      <c r="F2319" s="32" t="s">
        <v>5899</v>
      </c>
      <c r="G2319" s="33" t="s">
        <v>40</v>
      </c>
      <c r="H2319" s="34">
        <v>0</v>
      </c>
      <c r="I2319" s="33" t="s">
        <v>41</v>
      </c>
      <c r="J2319" s="33" t="s">
        <v>42</v>
      </c>
      <c r="K2319" s="33" t="s">
        <v>288</v>
      </c>
      <c r="L2319" s="33" t="s">
        <v>44</v>
      </c>
      <c r="M2319" s="33" t="s">
        <v>71</v>
      </c>
      <c r="N2319" s="33" t="s">
        <v>282</v>
      </c>
      <c r="O2319" s="33" t="s">
        <v>79</v>
      </c>
      <c r="P2319" s="33" t="s">
        <v>48</v>
      </c>
      <c r="Q2319" s="33" t="s">
        <v>49</v>
      </c>
      <c r="R2319" s="35">
        <v>6</v>
      </c>
      <c r="S2319" s="35">
        <v>59</v>
      </c>
      <c r="T2319" s="36">
        <f t="shared" ref="T2319:T2333" si="122">R2319*S2319</f>
        <v>354</v>
      </c>
      <c r="U2319" s="37">
        <f t="shared" ref="U2319:U2334" si="123">T2319*1.12</f>
        <v>396.48</v>
      </c>
      <c r="V2319" s="38" t="s">
        <v>50</v>
      </c>
      <c r="W2319" s="33">
        <v>2016</v>
      </c>
      <c r="X2319" s="39" t="s">
        <v>50</v>
      </c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</row>
    <row r="2320" spans="1:102" ht="50.1" customHeight="1">
      <c r="A2320" s="30" t="s">
        <v>5901</v>
      </c>
      <c r="B2320" s="31" t="s">
        <v>35</v>
      </c>
      <c r="C2320" s="32" t="s">
        <v>5902</v>
      </c>
      <c r="D2320" s="32" t="s">
        <v>5903</v>
      </c>
      <c r="E2320" s="32" t="s">
        <v>5904</v>
      </c>
      <c r="F2320" s="32" t="s">
        <v>50</v>
      </c>
      <c r="G2320" s="33" t="s">
        <v>40</v>
      </c>
      <c r="H2320" s="34">
        <v>0</v>
      </c>
      <c r="I2320" s="33" t="s">
        <v>41</v>
      </c>
      <c r="J2320" s="33" t="s">
        <v>42</v>
      </c>
      <c r="K2320" s="33" t="s">
        <v>541</v>
      </c>
      <c r="L2320" s="33" t="s">
        <v>42</v>
      </c>
      <c r="M2320" s="33" t="s">
        <v>45</v>
      </c>
      <c r="N2320" s="33" t="s">
        <v>57</v>
      </c>
      <c r="O2320" s="33" t="s">
        <v>58</v>
      </c>
      <c r="P2320" s="33" t="s">
        <v>131</v>
      </c>
      <c r="Q2320" s="33" t="s">
        <v>132</v>
      </c>
      <c r="R2320" s="35">
        <v>400</v>
      </c>
      <c r="S2320" s="35">
        <v>475</v>
      </c>
      <c r="T2320" s="36">
        <f t="shared" si="122"/>
        <v>190000</v>
      </c>
      <c r="U2320" s="37">
        <f t="shared" si="123"/>
        <v>212800.00000000003</v>
      </c>
      <c r="V2320" s="38" t="s">
        <v>50</v>
      </c>
      <c r="W2320" s="33">
        <v>2016</v>
      </c>
      <c r="X2320" s="39" t="s">
        <v>50</v>
      </c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  <c r="CR2320" s="29"/>
      <c r="CS2320" s="29"/>
      <c r="CT2320" s="29"/>
      <c r="CU2320" s="29"/>
      <c r="CV2320" s="29"/>
      <c r="CW2320" s="29"/>
      <c r="CX2320" s="29"/>
    </row>
    <row r="2321" spans="1:102" ht="50.1" customHeight="1">
      <c r="A2321" s="30" t="s">
        <v>5905</v>
      </c>
      <c r="B2321" s="31" t="s">
        <v>35</v>
      </c>
      <c r="C2321" s="32" t="s">
        <v>5906</v>
      </c>
      <c r="D2321" s="32" t="s">
        <v>5903</v>
      </c>
      <c r="E2321" s="32" t="s">
        <v>5907</v>
      </c>
      <c r="F2321" s="32" t="s">
        <v>5908</v>
      </c>
      <c r="G2321" s="33" t="s">
        <v>40</v>
      </c>
      <c r="H2321" s="34">
        <v>0</v>
      </c>
      <c r="I2321" s="33" t="s">
        <v>41</v>
      </c>
      <c r="J2321" s="33" t="s">
        <v>42</v>
      </c>
      <c r="K2321" s="33" t="s">
        <v>5909</v>
      </c>
      <c r="L2321" s="33" t="s">
        <v>42</v>
      </c>
      <c r="M2321" s="33" t="s">
        <v>45</v>
      </c>
      <c r="N2321" s="33" t="s">
        <v>57</v>
      </c>
      <c r="O2321" s="33" t="s">
        <v>58</v>
      </c>
      <c r="P2321" s="33" t="s">
        <v>131</v>
      </c>
      <c r="Q2321" s="33" t="s">
        <v>132</v>
      </c>
      <c r="R2321" s="35">
        <v>350</v>
      </c>
      <c r="S2321" s="35">
        <v>973</v>
      </c>
      <c r="T2321" s="36">
        <f t="shared" si="122"/>
        <v>340550</v>
      </c>
      <c r="U2321" s="37">
        <f t="shared" si="123"/>
        <v>381416.00000000006</v>
      </c>
      <c r="V2321" s="38" t="s">
        <v>50</v>
      </c>
      <c r="W2321" s="33">
        <v>2016</v>
      </c>
      <c r="X2321" s="39" t="s">
        <v>50</v>
      </c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</row>
    <row r="2322" spans="1:102" ht="50.1" customHeight="1">
      <c r="A2322" s="30" t="s">
        <v>5910</v>
      </c>
      <c r="B2322" s="31" t="s">
        <v>35</v>
      </c>
      <c r="C2322" s="32" t="s">
        <v>5911</v>
      </c>
      <c r="D2322" s="32" t="s">
        <v>5903</v>
      </c>
      <c r="E2322" s="32" t="s">
        <v>5912</v>
      </c>
      <c r="F2322" s="32" t="s">
        <v>50</v>
      </c>
      <c r="G2322" s="33" t="s">
        <v>40</v>
      </c>
      <c r="H2322" s="34">
        <v>0</v>
      </c>
      <c r="I2322" s="33" t="s">
        <v>41</v>
      </c>
      <c r="J2322" s="33" t="s">
        <v>42</v>
      </c>
      <c r="K2322" s="33" t="s">
        <v>541</v>
      </c>
      <c r="L2322" s="33" t="s">
        <v>42</v>
      </c>
      <c r="M2322" s="33" t="s">
        <v>45</v>
      </c>
      <c r="N2322" s="33" t="s">
        <v>57</v>
      </c>
      <c r="O2322" s="33" t="s">
        <v>58</v>
      </c>
      <c r="P2322" s="33" t="s">
        <v>131</v>
      </c>
      <c r="Q2322" s="33" t="s">
        <v>132</v>
      </c>
      <c r="R2322" s="35">
        <v>400</v>
      </c>
      <c r="S2322" s="35">
        <v>718</v>
      </c>
      <c r="T2322" s="36">
        <v>0</v>
      </c>
      <c r="U2322" s="37">
        <f t="shared" si="123"/>
        <v>0</v>
      </c>
      <c r="V2322" s="38" t="s">
        <v>50</v>
      </c>
      <c r="W2322" s="33">
        <v>2016</v>
      </c>
      <c r="X2322" s="39">
        <v>11</v>
      </c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</row>
    <row r="2323" spans="1:102" s="162" customFormat="1" ht="50.1" customHeight="1">
      <c r="A2323" s="46" t="s">
        <v>5913</v>
      </c>
      <c r="B2323" s="31" t="s">
        <v>35</v>
      </c>
      <c r="C2323" s="47" t="s">
        <v>5911</v>
      </c>
      <c r="D2323" s="79" t="s">
        <v>5914</v>
      </c>
      <c r="E2323" s="47" t="s">
        <v>5912</v>
      </c>
      <c r="F2323" s="79"/>
      <c r="G2323" s="31" t="s">
        <v>40</v>
      </c>
      <c r="H2323" s="31">
        <v>0</v>
      </c>
      <c r="I2323" s="73">
        <v>590000000</v>
      </c>
      <c r="J2323" s="33" t="s">
        <v>42</v>
      </c>
      <c r="K2323" s="33" t="s">
        <v>544</v>
      </c>
      <c r="L2323" s="33" t="s">
        <v>42</v>
      </c>
      <c r="M2323" s="107" t="s">
        <v>45</v>
      </c>
      <c r="N2323" s="31" t="s">
        <v>57</v>
      </c>
      <c r="O2323" s="73" t="s">
        <v>481</v>
      </c>
      <c r="P2323" s="136" t="s">
        <v>131</v>
      </c>
      <c r="Q2323" s="107" t="s">
        <v>135</v>
      </c>
      <c r="R2323" s="55" t="s">
        <v>5915</v>
      </c>
      <c r="S2323" s="129" t="s">
        <v>5916</v>
      </c>
      <c r="T2323" s="49">
        <f>R2323*S2323</f>
        <v>287200</v>
      </c>
      <c r="U2323" s="49">
        <f>T2323*1.12</f>
        <v>321664.00000000006</v>
      </c>
      <c r="V2323" s="107"/>
      <c r="W2323" s="33">
        <v>2016</v>
      </c>
      <c r="X2323" s="31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</row>
    <row r="2324" spans="1:102" ht="50.1" customHeight="1">
      <c r="A2324" s="30" t="s">
        <v>5917</v>
      </c>
      <c r="B2324" s="31" t="s">
        <v>35</v>
      </c>
      <c r="C2324" s="32" t="s">
        <v>5918</v>
      </c>
      <c r="D2324" s="32" t="s">
        <v>5919</v>
      </c>
      <c r="E2324" s="32" t="s">
        <v>5920</v>
      </c>
      <c r="F2324" s="32" t="s">
        <v>5921</v>
      </c>
      <c r="G2324" s="33" t="s">
        <v>40</v>
      </c>
      <c r="H2324" s="34">
        <v>0</v>
      </c>
      <c r="I2324" s="33" t="s">
        <v>41</v>
      </c>
      <c r="J2324" s="33" t="s">
        <v>42</v>
      </c>
      <c r="K2324" s="33" t="s">
        <v>43</v>
      </c>
      <c r="L2324" s="33" t="s">
        <v>44</v>
      </c>
      <c r="M2324" s="33" t="s">
        <v>45</v>
      </c>
      <c r="N2324" s="33" t="s">
        <v>46</v>
      </c>
      <c r="O2324" s="33" t="s">
        <v>47</v>
      </c>
      <c r="P2324" s="33" t="s">
        <v>48</v>
      </c>
      <c r="Q2324" s="33" t="s">
        <v>49</v>
      </c>
      <c r="R2324" s="35">
        <v>30</v>
      </c>
      <c r="S2324" s="35">
        <v>8000</v>
      </c>
      <c r="T2324" s="36">
        <v>0</v>
      </c>
      <c r="U2324" s="37">
        <f>T2324*1.12</f>
        <v>0</v>
      </c>
      <c r="V2324" s="38" t="s">
        <v>50</v>
      </c>
      <c r="W2324" s="33">
        <v>2016</v>
      </c>
      <c r="X2324" s="39">
        <v>11</v>
      </c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  <c r="CR2324" s="29"/>
      <c r="CS2324" s="29"/>
      <c r="CT2324" s="29"/>
      <c r="CU2324" s="29"/>
      <c r="CV2324" s="29"/>
      <c r="CW2324" s="29"/>
      <c r="CX2324" s="29"/>
    </row>
    <row r="2325" spans="1:102" s="162" customFormat="1" ht="50.1" customHeight="1">
      <c r="A2325" s="46" t="s">
        <v>5922</v>
      </c>
      <c r="B2325" s="31" t="s">
        <v>35</v>
      </c>
      <c r="C2325" s="47" t="s">
        <v>5918</v>
      </c>
      <c r="D2325" s="47" t="s">
        <v>5919</v>
      </c>
      <c r="E2325" s="47" t="s">
        <v>5920</v>
      </c>
      <c r="F2325" s="47" t="s">
        <v>5921</v>
      </c>
      <c r="G2325" s="31" t="s">
        <v>40</v>
      </c>
      <c r="H2325" s="31">
        <v>0</v>
      </c>
      <c r="I2325" s="33">
        <v>590000000</v>
      </c>
      <c r="J2325" s="33" t="s">
        <v>42</v>
      </c>
      <c r="K2325" s="31" t="s">
        <v>172</v>
      </c>
      <c r="L2325" s="33" t="s">
        <v>44</v>
      </c>
      <c r="M2325" s="31" t="s">
        <v>45</v>
      </c>
      <c r="N2325" s="31" t="s">
        <v>46</v>
      </c>
      <c r="O2325" s="33" t="s">
        <v>173</v>
      </c>
      <c r="P2325" s="33">
        <v>796</v>
      </c>
      <c r="Q2325" s="31" t="s">
        <v>49</v>
      </c>
      <c r="R2325" s="48">
        <v>30</v>
      </c>
      <c r="S2325" s="48">
        <v>8000</v>
      </c>
      <c r="T2325" s="49">
        <f>R2325*S2325</f>
        <v>240000</v>
      </c>
      <c r="U2325" s="49">
        <f>T2325*1.12</f>
        <v>268800</v>
      </c>
      <c r="V2325" s="70"/>
      <c r="W2325" s="33">
        <v>2016</v>
      </c>
      <c r="X2325" s="31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</row>
    <row r="2326" spans="1:102" ht="50.1" customHeight="1">
      <c r="A2326" s="30" t="s">
        <v>5923</v>
      </c>
      <c r="B2326" s="31" t="s">
        <v>35</v>
      </c>
      <c r="C2326" s="32" t="s">
        <v>5918</v>
      </c>
      <c r="D2326" s="32" t="s">
        <v>5919</v>
      </c>
      <c r="E2326" s="32" t="s">
        <v>5920</v>
      </c>
      <c r="F2326" s="32" t="s">
        <v>5924</v>
      </c>
      <c r="G2326" s="33" t="s">
        <v>40</v>
      </c>
      <c r="H2326" s="34">
        <v>0</v>
      </c>
      <c r="I2326" s="33" t="s">
        <v>41</v>
      </c>
      <c r="J2326" s="33" t="s">
        <v>42</v>
      </c>
      <c r="K2326" s="33" t="s">
        <v>43</v>
      </c>
      <c r="L2326" s="33" t="s">
        <v>44</v>
      </c>
      <c r="M2326" s="33" t="s">
        <v>45</v>
      </c>
      <c r="N2326" s="33" t="s">
        <v>46</v>
      </c>
      <c r="O2326" s="33" t="s">
        <v>47</v>
      </c>
      <c r="P2326" s="33" t="s">
        <v>48</v>
      </c>
      <c r="Q2326" s="33" t="s">
        <v>49</v>
      </c>
      <c r="R2326" s="35">
        <v>30</v>
      </c>
      <c r="S2326" s="35">
        <v>3000</v>
      </c>
      <c r="T2326" s="36">
        <v>0</v>
      </c>
      <c r="U2326" s="37">
        <f>T2326*1.12</f>
        <v>0</v>
      </c>
      <c r="V2326" s="38" t="s">
        <v>50</v>
      </c>
      <c r="W2326" s="33">
        <v>2016</v>
      </c>
      <c r="X2326" s="39">
        <v>11</v>
      </c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</row>
    <row r="2327" spans="1:102" s="162" customFormat="1" ht="50.1" customHeight="1">
      <c r="A2327" s="46" t="s">
        <v>5925</v>
      </c>
      <c r="B2327" s="31" t="s">
        <v>35</v>
      </c>
      <c r="C2327" s="47" t="s">
        <v>5918</v>
      </c>
      <c r="D2327" s="47" t="s">
        <v>5919</v>
      </c>
      <c r="E2327" s="47" t="s">
        <v>5920</v>
      </c>
      <c r="F2327" s="47" t="s">
        <v>5924</v>
      </c>
      <c r="G2327" s="31" t="s">
        <v>40</v>
      </c>
      <c r="H2327" s="31">
        <v>0</v>
      </c>
      <c r="I2327" s="33">
        <v>590000000</v>
      </c>
      <c r="J2327" s="33" t="s">
        <v>42</v>
      </c>
      <c r="K2327" s="31" t="s">
        <v>172</v>
      </c>
      <c r="L2327" s="33" t="s">
        <v>44</v>
      </c>
      <c r="M2327" s="31" t="s">
        <v>45</v>
      </c>
      <c r="N2327" s="31" t="s">
        <v>46</v>
      </c>
      <c r="O2327" s="33" t="s">
        <v>173</v>
      </c>
      <c r="P2327" s="33">
        <v>796</v>
      </c>
      <c r="Q2327" s="31" t="s">
        <v>49</v>
      </c>
      <c r="R2327" s="48">
        <v>30</v>
      </c>
      <c r="S2327" s="48">
        <v>3000</v>
      </c>
      <c r="T2327" s="49">
        <f t="shared" si="122"/>
        <v>90000</v>
      </c>
      <c r="U2327" s="49">
        <f t="shared" si="123"/>
        <v>100800.00000000001</v>
      </c>
      <c r="V2327" s="70"/>
      <c r="W2327" s="33">
        <v>2016</v>
      </c>
      <c r="X2327" s="31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</row>
    <row r="2328" spans="1:102" ht="50.1" customHeight="1">
      <c r="A2328" s="30" t="s">
        <v>5926</v>
      </c>
      <c r="B2328" s="31" t="s">
        <v>35</v>
      </c>
      <c r="C2328" s="32" t="s">
        <v>5927</v>
      </c>
      <c r="D2328" s="32" t="s">
        <v>5928</v>
      </c>
      <c r="E2328" s="32" t="s">
        <v>5929</v>
      </c>
      <c r="F2328" s="32" t="s">
        <v>5930</v>
      </c>
      <c r="G2328" s="33" t="s">
        <v>40</v>
      </c>
      <c r="H2328" s="34">
        <v>0</v>
      </c>
      <c r="I2328" s="33" t="s">
        <v>41</v>
      </c>
      <c r="J2328" s="33" t="s">
        <v>42</v>
      </c>
      <c r="K2328" s="33" t="s">
        <v>435</v>
      </c>
      <c r="L2328" s="33" t="s">
        <v>44</v>
      </c>
      <c r="M2328" s="33" t="s">
        <v>86</v>
      </c>
      <c r="N2328" s="33" t="s">
        <v>343</v>
      </c>
      <c r="O2328" s="33" t="s">
        <v>58</v>
      </c>
      <c r="P2328" s="33" t="s">
        <v>985</v>
      </c>
      <c r="Q2328" s="33" t="s">
        <v>1214</v>
      </c>
      <c r="R2328" s="35">
        <v>4600</v>
      </c>
      <c r="S2328" s="35">
        <v>140</v>
      </c>
      <c r="T2328" s="36">
        <f t="shared" si="122"/>
        <v>644000</v>
      </c>
      <c r="U2328" s="37">
        <f t="shared" si="123"/>
        <v>721280.00000000012</v>
      </c>
      <c r="V2328" s="38" t="s">
        <v>50</v>
      </c>
      <c r="W2328" s="33">
        <v>2016</v>
      </c>
      <c r="X2328" s="39" t="s">
        <v>50</v>
      </c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</row>
    <row r="2329" spans="1:102" ht="50.1" customHeight="1">
      <c r="A2329" s="30" t="s">
        <v>5931</v>
      </c>
      <c r="B2329" s="31" t="s">
        <v>35</v>
      </c>
      <c r="C2329" s="32" t="s">
        <v>5932</v>
      </c>
      <c r="D2329" s="32" t="s">
        <v>5928</v>
      </c>
      <c r="E2329" s="32" t="s">
        <v>5933</v>
      </c>
      <c r="F2329" s="32" t="s">
        <v>5934</v>
      </c>
      <c r="G2329" s="33" t="s">
        <v>40</v>
      </c>
      <c r="H2329" s="34">
        <v>0</v>
      </c>
      <c r="I2329" s="33" t="s">
        <v>41</v>
      </c>
      <c r="J2329" s="33" t="s">
        <v>42</v>
      </c>
      <c r="K2329" s="33" t="s">
        <v>435</v>
      </c>
      <c r="L2329" s="33" t="s">
        <v>44</v>
      </c>
      <c r="M2329" s="33" t="s">
        <v>86</v>
      </c>
      <c r="N2329" s="33" t="s">
        <v>343</v>
      </c>
      <c r="O2329" s="33" t="s">
        <v>58</v>
      </c>
      <c r="P2329" s="33" t="s">
        <v>985</v>
      </c>
      <c r="Q2329" s="33" t="s">
        <v>1214</v>
      </c>
      <c r="R2329" s="35">
        <v>500</v>
      </c>
      <c r="S2329" s="35">
        <v>512</v>
      </c>
      <c r="T2329" s="36">
        <v>0</v>
      </c>
      <c r="U2329" s="37">
        <f t="shared" si="123"/>
        <v>0</v>
      </c>
      <c r="V2329" s="38" t="s">
        <v>50</v>
      </c>
      <c r="W2329" s="33">
        <v>2016</v>
      </c>
      <c r="X2329" s="39">
        <v>11</v>
      </c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</row>
    <row r="2330" spans="1:102" s="162" customFormat="1" ht="50.1" customHeight="1">
      <c r="A2330" s="46" t="s">
        <v>5935</v>
      </c>
      <c r="B2330" s="31" t="s">
        <v>35</v>
      </c>
      <c r="C2330" s="47" t="s">
        <v>5932</v>
      </c>
      <c r="D2330" s="47" t="s">
        <v>5928</v>
      </c>
      <c r="E2330" s="47" t="s">
        <v>5933</v>
      </c>
      <c r="F2330" s="47" t="s">
        <v>5934</v>
      </c>
      <c r="G2330" s="31" t="s">
        <v>40</v>
      </c>
      <c r="H2330" s="31">
        <v>0</v>
      </c>
      <c r="I2330" s="33">
        <v>590000000</v>
      </c>
      <c r="J2330" s="33" t="s">
        <v>42</v>
      </c>
      <c r="K2330" s="31" t="s">
        <v>517</v>
      </c>
      <c r="L2330" s="33" t="s">
        <v>44</v>
      </c>
      <c r="M2330" s="31" t="s">
        <v>86</v>
      </c>
      <c r="N2330" s="31" t="s">
        <v>518</v>
      </c>
      <c r="O2330" s="73" t="s">
        <v>481</v>
      </c>
      <c r="P2330" s="33" t="s">
        <v>985</v>
      </c>
      <c r="Q2330" s="31" t="s">
        <v>1214</v>
      </c>
      <c r="R2330" s="48">
        <v>500</v>
      </c>
      <c r="S2330" s="48">
        <v>512</v>
      </c>
      <c r="T2330" s="49">
        <f>R2330*S2330</f>
        <v>256000</v>
      </c>
      <c r="U2330" s="49">
        <f>T2330*1.12</f>
        <v>286720</v>
      </c>
      <c r="V2330" s="70"/>
      <c r="W2330" s="33">
        <v>2016</v>
      </c>
      <c r="X2330" s="31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</row>
    <row r="2331" spans="1:102" ht="50.1" customHeight="1">
      <c r="A2331" s="30" t="s">
        <v>5936</v>
      </c>
      <c r="B2331" s="31" t="s">
        <v>35</v>
      </c>
      <c r="C2331" s="32" t="s">
        <v>5937</v>
      </c>
      <c r="D2331" s="32" t="s">
        <v>5928</v>
      </c>
      <c r="E2331" s="32" t="s">
        <v>5938</v>
      </c>
      <c r="F2331" s="32" t="s">
        <v>5939</v>
      </c>
      <c r="G2331" s="33" t="s">
        <v>40</v>
      </c>
      <c r="H2331" s="34">
        <v>0</v>
      </c>
      <c r="I2331" s="33" t="s">
        <v>41</v>
      </c>
      <c r="J2331" s="33" t="s">
        <v>42</v>
      </c>
      <c r="K2331" s="33" t="s">
        <v>435</v>
      </c>
      <c r="L2331" s="33" t="s">
        <v>44</v>
      </c>
      <c r="M2331" s="33" t="s">
        <v>86</v>
      </c>
      <c r="N2331" s="33" t="s">
        <v>343</v>
      </c>
      <c r="O2331" s="33" t="s">
        <v>58</v>
      </c>
      <c r="P2331" s="33" t="s">
        <v>985</v>
      </c>
      <c r="Q2331" s="33" t="s">
        <v>1214</v>
      </c>
      <c r="R2331" s="35">
        <v>500</v>
      </c>
      <c r="S2331" s="35">
        <v>215</v>
      </c>
      <c r="T2331" s="36">
        <v>0</v>
      </c>
      <c r="U2331" s="37">
        <f t="shared" si="123"/>
        <v>0</v>
      </c>
      <c r="V2331" s="38" t="s">
        <v>50</v>
      </c>
      <c r="W2331" s="33">
        <v>2016</v>
      </c>
      <c r="X2331" s="39">
        <v>11</v>
      </c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  <c r="CR2331" s="29"/>
      <c r="CS2331" s="29"/>
      <c r="CT2331" s="29"/>
      <c r="CU2331" s="29"/>
      <c r="CV2331" s="29"/>
      <c r="CW2331" s="29"/>
      <c r="CX2331" s="29"/>
    </row>
    <row r="2332" spans="1:102" s="162" customFormat="1" ht="50.1" customHeight="1">
      <c r="A2332" s="46" t="s">
        <v>5940</v>
      </c>
      <c r="B2332" s="31" t="s">
        <v>35</v>
      </c>
      <c r="C2332" s="47" t="s">
        <v>5937</v>
      </c>
      <c r="D2332" s="47" t="s">
        <v>5928</v>
      </c>
      <c r="E2332" s="47" t="s">
        <v>5938</v>
      </c>
      <c r="F2332" s="47" t="s">
        <v>5939</v>
      </c>
      <c r="G2332" s="31" t="s">
        <v>40</v>
      </c>
      <c r="H2332" s="31">
        <v>0</v>
      </c>
      <c r="I2332" s="33">
        <v>590000000</v>
      </c>
      <c r="J2332" s="33" t="s">
        <v>42</v>
      </c>
      <c r="K2332" s="31" t="s">
        <v>517</v>
      </c>
      <c r="L2332" s="33" t="s">
        <v>44</v>
      </c>
      <c r="M2332" s="31" t="s">
        <v>86</v>
      </c>
      <c r="N2332" s="31" t="s">
        <v>518</v>
      </c>
      <c r="O2332" s="73" t="s">
        <v>481</v>
      </c>
      <c r="P2332" s="33" t="s">
        <v>985</v>
      </c>
      <c r="Q2332" s="31" t="s">
        <v>1214</v>
      </c>
      <c r="R2332" s="48">
        <v>500</v>
      </c>
      <c r="S2332" s="48">
        <v>215</v>
      </c>
      <c r="T2332" s="49">
        <f t="shared" si="122"/>
        <v>107500</v>
      </c>
      <c r="U2332" s="49">
        <f t="shared" si="123"/>
        <v>120400.00000000001</v>
      </c>
      <c r="V2332" s="70"/>
      <c r="W2332" s="33">
        <v>2016</v>
      </c>
      <c r="X2332" s="31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  <c r="CR2332" s="29"/>
      <c r="CS2332" s="29"/>
      <c r="CT2332" s="29"/>
      <c r="CU2332" s="29"/>
      <c r="CV2332" s="29"/>
      <c r="CW2332" s="29"/>
      <c r="CX2332" s="29"/>
    </row>
    <row r="2333" spans="1:102" ht="50.1" customHeight="1">
      <c r="A2333" s="30" t="s">
        <v>5941</v>
      </c>
      <c r="B2333" s="31" t="s">
        <v>35</v>
      </c>
      <c r="C2333" s="32" t="s">
        <v>5942</v>
      </c>
      <c r="D2333" s="32" t="s">
        <v>5928</v>
      </c>
      <c r="E2333" s="32" t="s">
        <v>5943</v>
      </c>
      <c r="F2333" s="32" t="s">
        <v>5944</v>
      </c>
      <c r="G2333" s="33" t="s">
        <v>40</v>
      </c>
      <c r="H2333" s="34">
        <v>0</v>
      </c>
      <c r="I2333" s="33" t="s">
        <v>41</v>
      </c>
      <c r="J2333" s="33" t="s">
        <v>42</v>
      </c>
      <c r="K2333" s="33" t="s">
        <v>435</v>
      </c>
      <c r="L2333" s="33" t="s">
        <v>44</v>
      </c>
      <c r="M2333" s="33" t="s">
        <v>86</v>
      </c>
      <c r="N2333" s="33" t="s">
        <v>343</v>
      </c>
      <c r="O2333" s="33" t="s">
        <v>58</v>
      </c>
      <c r="P2333" s="33" t="s">
        <v>985</v>
      </c>
      <c r="Q2333" s="33" t="s">
        <v>1214</v>
      </c>
      <c r="R2333" s="35">
        <v>400</v>
      </c>
      <c r="S2333" s="35">
        <v>214</v>
      </c>
      <c r="T2333" s="36">
        <f t="shared" si="122"/>
        <v>85600</v>
      </c>
      <c r="U2333" s="37">
        <f t="shared" si="123"/>
        <v>95872.000000000015</v>
      </c>
      <c r="V2333" s="38" t="s">
        <v>50</v>
      </c>
      <c r="W2333" s="33">
        <v>2016</v>
      </c>
      <c r="X2333" s="39" t="s">
        <v>50</v>
      </c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</row>
    <row r="2334" spans="1:102" ht="50.1" customHeight="1">
      <c r="A2334" s="30" t="s">
        <v>5945</v>
      </c>
      <c r="B2334" s="31" t="s">
        <v>35</v>
      </c>
      <c r="C2334" s="32" t="s">
        <v>5946</v>
      </c>
      <c r="D2334" s="32" t="s">
        <v>5928</v>
      </c>
      <c r="E2334" s="32" t="s">
        <v>5947</v>
      </c>
      <c r="F2334" s="32" t="s">
        <v>5948</v>
      </c>
      <c r="G2334" s="33" t="s">
        <v>40</v>
      </c>
      <c r="H2334" s="34">
        <v>0</v>
      </c>
      <c r="I2334" s="33" t="s">
        <v>41</v>
      </c>
      <c r="J2334" s="33" t="s">
        <v>42</v>
      </c>
      <c r="K2334" s="33" t="s">
        <v>541</v>
      </c>
      <c r="L2334" s="33" t="s">
        <v>42</v>
      </c>
      <c r="M2334" s="33" t="s">
        <v>45</v>
      </c>
      <c r="N2334" s="33" t="s">
        <v>57</v>
      </c>
      <c r="O2334" s="33" t="s">
        <v>58</v>
      </c>
      <c r="P2334" s="33" t="s">
        <v>2797</v>
      </c>
      <c r="Q2334" s="33" t="s">
        <v>2798</v>
      </c>
      <c r="R2334" s="35">
        <v>100</v>
      </c>
      <c r="S2334" s="35">
        <v>1807</v>
      </c>
      <c r="T2334" s="36">
        <v>0</v>
      </c>
      <c r="U2334" s="37">
        <f t="shared" si="123"/>
        <v>0</v>
      </c>
      <c r="V2334" s="38" t="s">
        <v>50</v>
      </c>
      <c r="W2334" s="33">
        <v>2016</v>
      </c>
      <c r="X2334" s="39">
        <v>11</v>
      </c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</row>
    <row r="2335" spans="1:102" s="45" customFormat="1" ht="50.1" customHeight="1">
      <c r="A2335" s="76" t="s">
        <v>5949</v>
      </c>
      <c r="B2335" s="31" t="s">
        <v>35</v>
      </c>
      <c r="C2335" s="47" t="s">
        <v>5946</v>
      </c>
      <c r="D2335" s="79" t="s">
        <v>5950</v>
      </c>
      <c r="E2335" s="47" t="s">
        <v>5947</v>
      </c>
      <c r="F2335" s="79" t="s">
        <v>5948</v>
      </c>
      <c r="G2335" s="31" t="s">
        <v>40</v>
      </c>
      <c r="H2335" s="31">
        <v>0</v>
      </c>
      <c r="I2335" s="73">
        <v>590000000</v>
      </c>
      <c r="J2335" s="33" t="s">
        <v>42</v>
      </c>
      <c r="K2335" s="33" t="s">
        <v>544</v>
      </c>
      <c r="L2335" s="33" t="s">
        <v>42</v>
      </c>
      <c r="M2335" s="107" t="s">
        <v>45</v>
      </c>
      <c r="N2335" s="31" t="s">
        <v>57</v>
      </c>
      <c r="O2335" s="73" t="s">
        <v>481</v>
      </c>
      <c r="P2335" s="107" t="s">
        <v>2797</v>
      </c>
      <c r="Q2335" s="107" t="s">
        <v>5951</v>
      </c>
      <c r="R2335" s="64">
        <v>100</v>
      </c>
      <c r="S2335" s="64">
        <v>1807</v>
      </c>
      <c r="T2335" s="64">
        <v>0</v>
      </c>
      <c r="U2335" s="64">
        <f>T2335*1.12</f>
        <v>0</v>
      </c>
      <c r="V2335" s="107"/>
      <c r="W2335" s="33">
        <v>2016</v>
      </c>
      <c r="X2335" s="31">
        <v>11.19</v>
      </c>
      <c r="Y2335" s="41"/>
      <c r="Z2335" s="43"/>
      <c r="AA2335" s="43"/>
      <c r="AB2335" s="43"/>
      <c r="AC2335" s="43"/>
      <c r="AD2335" s="43"/>
      <c r="AE2335" s="43"/>
      <c r="AF2335" s="43"/>
      <c r="AG2335" s="43"/>
      <c r="AH2335" s="43"/>
      <c r="AI2335" s="43"/>
      <c r="AJ2335" s="43"/>
      <c r="AK2335" s="43"/>
      <c r="AL2335" s="43"/>
      <c r="AM2335" s="44"/>
      <c r="AN2335" s="44"/>
      <c r="AO2335" s="44"/>
      <c r="AP2335" s="44"/>
      <c r="AQ2335" s="44"/>
      <c r="AR2335" s="44"/>
      <c r="AS2335" s="44"/>
      <c r="AT2335" s="44"/>
      <c r="AU2335" s="44"/>
      <c r="AV2335" s="44"/>
      <c r="AW2335" s="44"/>
      <c r="AX2335" s="44"/>
      <c r="AY2335" s="44"/>
      <c r="AZ2335" s="44"/>
      <c r="BA2335" s="44"/>
      <c r="BB2335" s="44"/>
      <c r="BC2335" s="44"/>
      <c r="BD2335" s="44"/>
      <c r="BE2335" s="44"/>
      <c r="BF2335" s="44"/>
      <c r="BG2335" s="44"/>
      <c r="BH2335" s="44"/>
      <c r="BI2335" s="44"/>
      <c r="BJ2335" s="44"/>
      <c r="BK2335" s="44"/>
    </row>
    <row r="2336" spans="1:102" s="45" customFormat="1" ht="50.1" customHeight="1">
      <c r="A2336" s="76" t="s">
        <v>5952</v>
      </c>
      <c r="B2336" s="31" t="s">
        <v>35</v>
      </c>
      <c r="C2336" s="47" t="s">
        <v>5946</v>
      </c>
      <c r="D2336" s="79" t="s">
        <v>5928</v>
      </c>
      <c r="E2336" s="47" t="s">
        <v>5947</v>
      </c>
      <c r="F2336" s="79" t="s">
        <v>5948</v>
      </c>
      <c r="G2336" s="31" t="s">
        <v>40</v>
      </c>
      <c r="H2336" s="31">
        <v>0</v>
      </c>
      <c r="I2336" s="73">
        <v>590000000</v>
      </c>
      <c r="J2336" s="33" t="s">
        <v>42</v>
      </c>
      <c r="K2336" s="33" t="s">
        <v>935</v>
      </c>
      <c r="L2336" s="33" t="s">
        <v>42</v>
      </c>
      <c r="M2336" s="107" t="s">
        <v>45</v>
      </c>
      <c r="N2336" s="31" t="s">
        <v>57</v>
      </c>
      <c r="O2336" s="73" t="s">
        <v>481</v>
      </c>
      <c r="P2336" s="107" t="s">
        <v>2797</v>
      </c>
      <c r="Q2336" s="107" t="s">
        <v>5953</v>
      </c>
      <c r="R2336" s="64">
        <v>100</v>
      </c>
      <c r="S2336" s="64">
        <v>1964.2857142800001</v>
      </c>
      <c r="T2336" s="64">
        <f>S2336*R2336</f>
        <v>196428.571428</v>
      </c>
      <c r="U2336" s="64">
        <f>T2336*1.12</f>
        <v>219999.99999936001</v>
      </c>
      <c r="V2336" s="107"/>
      <c r="W2336" s="33">
        <v>2016</v>
      </c>
      <c r="X2336" s="31"/>
      <c r="Y2336" s="41"/>
      <c r="Z2336" s="43"/>
      <c r="AA2336" s="43"/>
      <c r="AB2336" s="43"/>
      <c r="AC2336" s="43"/>
      <c r="AD2336" s="43"/>
      <c r="AE2336" s="43"/>
      <c r="AF2336" s="43"/>
      <c r="AG2336" s="43"/>
      <c r="AH2336" s="43"/>
      <c r="AI2336" s="43"/>
      <c r="AJ2336" s="43"/>
      <c r="AK2336" s="43"/>
      <c r="AL2336" s="43"/>
      <c r="AM2336" s="44"/>
      <c r="AN2336" s="44"/>
      <c r="AO2336" s="44"/>
      <c r="AP2336" s="44"/>
      <c r="AQ2336" s="44"/>
      <c r="AR2336" s="44"/>
      <c r="AS2336" s="44"/>
      <c r="AT2336" s="44"/>
      <c r="AU2336" s="44"/>
      <c r="AV2336" s="44"/>
      <c r="AW2336" s="44"/>
      <c r="AX2336" s="44"/>
      <c r="AY2336" s="44"/>
      <c r="AZ2336" s="44"/>
      <c r="BA2336" s="44"/>
      <c r="BB2336" s="44"/>
      <c r="BC2336" s="44"/>
      <c r="BD2336" s="44"/>
      <c r="BE2336" s="44"/>
      <c r="BF2336" s="44"/>
      <c r="BG2336" s="44"/>
      <c r="BH2336" s="44"/>
      <c r="BI2336" s="44"/>
      <c r="BJ2336" s="44"/>
      <c r="BK2336" s="44"/>
    </row>
    <row r="2337" spans="1:102" ht="50.1" customHeight="1">
      <c r="A2337" s="30" t="s">
        <v>5954</v>
      </c>
      <c r="B2337" s="31" t="s">
        <v>35</v>
      </c>
      <c r="C2337" s="32" t="s">
        <v>5955</v>
      </c>
      <c r="D2337" s="32" t="s">
        <v>5956</v>
      </c>
      <c r="E2337" s="32" t="s">
        <v>5957</v>
      </c>
      <c r="F2337" s="32" t="s">
        <v>5958</v>
      </c>
      <c r="G2337" s="33" t="s">
        <v>40</v>
      </c>
      <c r="H2337" s="34">
        <v>0</v>
      </c>
      <c r="I2337" s="33" t="s">
        <v>41</v>
      </c>
      <c r="J2337" s="33" t="s">
        <v>42</v>
      </c>
      <c r="K2337" s="33" t="s">
        <v>1915</v>
      </c>
      <c r="L2337" s="33" t="s">
        <v>44</v>
      </c>
      <c r="M2337" s="33" t="s">
        <v>71</v>
      </c>
      <c r="N2337" s="33" t="s">
        <v>72</v>
      </c>
      <c r="O2337" s="33" t="s">
        <v>73</v>
      </c>
      <c r="P2337" s="33" t="s">
        <v>48</v>
      </c>
      <c r="Q2337" s="33" t="s">
        <v>49</v>
      </c>
      <c r="R2337" s="35">
        <v>2</v>
      </c>
      <c r="S2337" s="35">
        <v>150000</v>
      </c>
      <c r="T2337" s="36">
        <v>0</v>
      </c>
      <c r="U2337" s="37">
        <v>0</v>
      </c>
      <c r="V2337" s="38" t="s">
        <v>50</v>
      </c>
      <c r="W2337" s="33">
        <v>2016</v>
      </c>
      <c r="X2337" s="34" t="s">
        <v>5959</v>
      </c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</row>
    <row r="2338" spans="1:102" ht="50.1" customHeight="1">
      <c r="A2338" s="30" t="s">
        <v>5960</v>
      </c>
      <c r="B2338" s="31" t="s">
        <v>35</v>
      </c>
      <c r="C2338" s="32" t="s">
        <v>5955</v>
      </c>
      <c r="D2338" s="32" t="s">
        <v>5956</v>
      </c>
      <c r="E2338" s="32" t="s">
        <v>5957</v>
      </c>
      <c r="F2338" s="32" t="s">
        <v>5958</v>
      </c>
      <c r="G2338" s="33" t="s">
        <v>40</v>
      </c>
      <c r="H2338" s="34">
        <v>0</v>
      </c>
      <c r="I2338" s="33" t="s">
        <v>41</v>
      </c>
      <c r="J2338" s="33" t="s">
        <v>42</v>
      </c>
      <c r="K2338" s="33" t="s">
        <v>5961</v>
      </c>
      <c r="L2338" s="33" t="s">
        <v>44</v>
      </c>
      <c r="M2338" s="33" t="s">
        <v>71</v>
      </c>
      <c r="N2338" s="33" t="s">
        <v>5962</v>
      </c>
      <c r="O2338" s="33" t="s">
        <v>98</v>
      </c>
      <c r="P2338" s="33" t="s">
        <v>48</v>
      </c>
      <c r="Q2338" s="33" t="s">
        <v>49</v>
      </c>
      <c r="R2338" s="35">
        <v>2</v>
      </c>
      <c r="S2338" s="35">
        <v>174107.14300000001</v>
      </c>
      <c r="T2338" s="36">
        <f>R2338*S2338</f>
        <v>348214.28600000002</v>
      </c>
      <c r="U2338" s="37">
        <f>T2338*1.12</f>
        <v>390000.00032000005</v>
      </c>
      <c r="V2338" s="38" t="s">
        <v>50</v>
      </c>
      <c r="W2338" s="33">
        <v>2016</v>
      </c>
      <c r="X2338" s="39" t="s">
        <v>50</v>
      </c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</row>
    <row r="2339" spans="1:102" ht="50.1" customHeight="1">
      <c r="A2339" s="30" t="s">
        <v>5963</v>
      </c>
      <c r="B2339" s="31" t="s">
        <v>35</v>
      </c>
      <c r="C2339" s="32" t="s">
        <v>5955</v>
      </c>
      <c r="D2339" s="32" t="s">
        <v>5956</v>
      </c>
      <c r="E2339" s="32" t="s">
        <v>5957</v>
      </c>
      <c r="F2339" s="32" t="s">
        <v>5964</v>
      </c>
      <c r="G2339" s="33" t="s">
        <v>40</v>
      </c>
      <c r="H2339" s="34">
        <v>0</v>
      </c>
      <c r="I2339" s="33" t="s">
        <v>41</v>
      </c>
      <c r="J2339" s="33" t="s">
        <v>42</v>
      </c>
      <c r="K2339" s="33" t="s">
        <v>5965</v>
      </c>
      <c r="L2339" s="33" t="s">
        <v>44</v>
      </c>
      <c r="M2339" s="33" t="s">
        <v>71</v>
      </c>
      <c r="N2339" s="33" t="s">
        <v>72</v>
      </c>
      <c r="O2339" s="33" t="s">
        <v>73</v>
      </c>
      <c r="P2339" s="33" t="s">
        <v>48</v>
      </c>
      <c r="Q2339" s="33" t="s">
        <v>49</v>
      </c>
      <c r="R2339" s="35">
        <v>250</v>
      </c>
      <c r="S2339" s="35">
        <v>482</v>
      </c>
      <c r="T2339" s="36">
        <v>0</v>
      </c>
      <c r="U2339" s="37">
        <f>T2339*1.12</f>
        <v>0</v>
      </c>
      <c r="V2339" s="38" t="s">
        <v>50</v>
      </c>
      <c r="W2339" s="33">
        <v>2016</v>
      </c>
      <c r="X2339" s="39">
        <v>11</v>
      </c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</row>
    <row r="2340" spans="1:102" s="162" customFormat="1" ht="50.1" customHeight="1">
      <c r="A2340" s="46" t="s">
        <v>5966</v>
      </c>
      <c r="B2340" s="31" t="s">
        <v>35</v>
      </c>
      <c r="C2340" s="47" t="s">
        <v>5955</v>
      </c>
      <c r="D2340" s="47" t="s">
        <v>5956</v>
      </c>
      <c r="E2340" s="47" t="s">
        <v>5957</v>
      </c>
      <c r="F2340" s="32" t="s">
        <v>5964</v>
      </c>
      <c r="G2340" s="33" t="s">
        <v>40</v>
      </c>
      <c r="H2340" s="31">
        <v>0</v>
      </c>
      <c r="I2340" s="33">
        <v>590000000</v>
      </c>
      <c r="J2340" s="33" t="s">
        <v>42</v>
      </c>
      <c r="K2340" s="33" t="s">
        <v>180</v>
      </c>
      <c r="L2340" s="33" t="s">
        <v>44</v>
      </c>
      <c r="M2340" s="74" t="s">
        <v>71</v>
      </c>
      <c r="N2340" s="33" t="s">
        <v>72</v>
      </c>
      <c r="O2340" s="33" t="s">
        <v>113</v>
      </c>
      <c r="P2340" s="33">
        <v>796</v>
      </c>
      <c r="Q2340" s="33" t="s">
        <v>49</v>
      </c>
      <c r="R2340" s="64">
        <v>250</v>
      </c>
      <c r="S2340" s="64">
        <v>482</v>
      </c>
      <c r="T2340" s="49">
        <f>R2340*S2340</f>
        <v>120500</v>
      </c>
      <c r="U2340" s="49">
        <f>T2340*1.12</f>
        <v>134960</v>
      </c>
      <c r="V2340" s="33"/>
      <c r="W2340" s="33">
        <v>2016</v>
      </c>
      <c r="X2340" s="31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  <c r="CR2340" s="29"/>
      <c r="CS2340" s="29"/>
      <c r="CT2340" s="29"/>
      <c r="CU2340" s="29"/>
      <c r="CV2340" s="29"/>
      <c r="CW2340" s="29"/>
      <c r="CX2340" s="29"/>
    </row>
    <row r="2341" spans="1:102" ht="50.1" customHeight="1">
      <c r="A2341" s="30" t="s">
        <v>5967</v>
      </c>
      <c r="B2341" s="31" t="s">
        <v>35</v>
      </c>
      <c r="C2341" s="32" t="s">
        <v>5955</v>
      </c>
      <c r="D2341" s="32" t="s">
        <v>5956</v>
      </c>
      <c r="E2341" s="32" t="s">
        <v>5957</v>
      </c>
      <c r="F2341" s="32" t="s">
        <v>5968</v>
      </c>
      <c r="G2341" s="33" t="s">
        <v>40</v>
      </c>
      <c r="H2341" s="34">
        <v>0</v>
      </c>
      <c r="I2341" s="33" t="s">
        <v>41</v>
      </c>
      <c r="J2341" s="33" t="s">
        <v>42</v>
      </c>
      <c r="K2341" s="33" t="s">
        <v>5965</v>
      </c>
      <c r="L2341" s="33" t="s">
        <v>44</v>
      </c>
      <c r="M2341" s="33" t="s">
        <v>71</v>
      </c>
      <c r="N2341" s="33" t="s">
        <v>72</v>
      </c>
      <c r="O2341" s="33" t="s">
        <v>73</v>
      </c>
      <c r="P2341" s="33" t="s">
        <v>48</v>
      </c>
      <c r="Q2341" s="33" t="s">
        <v>49</v>
      </c>
      <c r="R2341" s="35">
        <v>250</v>
      </c>
      <c r="S2341" s="35">
        <v>450</v>
      </c>
      <c r="T2341" s="36">
        <v>0</v>
      </c>
      <c r="U2341" s="37">
        <f t="shared" ref="U2341:U2403" si="124">T2341*1.12</f>
        <v>0</v>
      </c>
      <c r="V2341" s="38" t="s">
        <v>50</v>
      </c>
      <c r="W2341" s="33">
        <v>2016</v>
      </c>
      <c r="X2341" s="39">
        <v>11</v>
      </c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</row>
    <row r="2342" spans="1:102" s="162" customFormat="1" ht="50.1" customHeight="1">
      <c r="A2342" s="46" t="s">
        <v>5969</v>
      </c>
      <c r="B2342" s="31" t="s">
        <v>35</v>
      </c>
      <c r="C2342" s="47" t="s">
        <v>5955</v>
      </c>
      <c r="D2342" s="47" t="s">
        <v>5956</v>
      </c>
      <c r="E2342" s="47" t="s">
        <v>5957</v>
      </c>
      <c r="F2342" s="32" t="s">
        <v>5968</v>
      </c>
      <c r="G2342" s="33" t="s">
        <v>40</v>
      </c>
      <c r="H2342" s="31">
        <v>0</v>
      </c>
      <c r="I2342" s="33">
        <v>590000000</v>
      </c>
      <c r="J2342" s="33" t="s">
        <v>42</v>
      </c>
      <c r="K2342" s="33" t="s">
        <v>180</v>
      </c>
      <c r="L2342" s="33" t="s">
        <v>44</v>
      </c>
      <c r="M2342" s="74" t="s">
        <v>71</v>
      </c>
      <c r="N2342" s="33" t="s">
        <v>72</v>
      </c>
      <c r="O2342" s="33" t="s">
        <v>113</v>
      </c>
      <c r="P2342" s="33">
        <v>796</v>
      </c>
      <c r="Q2342" s="33" t="s">
        <v>49</v>
      </c>
      <c r="R2342" s="64">
        <v>250</v>
      </c>
      <c r="S2342" s="64">
        <v>450</v>
      </c>
      <c r="T2342" s="49">
        <f>R2342*S2342</f>
        <v>112500</v>
      </c>
      <c r="U2342" s="49">
        <f>T2342*1.12</f>
        <v>126000.00000000001</v>
      </c>
      <c r="V2342" s="33"/>
      <c r="W2342" s="33">
        <v>2016</v>
      </c>
      <c r="X2342" s="31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</row>
    <row r="2343" spans="1:102" ht="50.1" customHeight="1">
      <c r="A2343" s="30" t="s">
        <v>5970</v>
      </c>
      <c r="B2343" s="31" t="s">
        <v>35</v>
      </c>
      <c r="C2343" s="32" t="s">
        <v>5955</v>
      </c>
      <c r="D2343" s="32" t="s">
        <v>5956</v>
      </c>
      <c r="E2343" s="32" t="s">
        <v>5957</v>
      </c>
      <c r="F2343" s="32" t="s">
        <v>5971</v>
      </c>
      <c r="G2343" s="33" t="s">
        <v>40</v>
      </c>
      <c r="H2343" s="34">
        <v>0</v>
      </c>
      <c r="I2343" s="33" t="s">
        <v>41</v>
      </c>
      <c r="J2343" s="33" t="s">
        <v>42</v>
      </c>
      <c r="K2343" s="33" t="s">
        <v>5965</v>
      </c>
      <c r="L2343" s="33" t="s">
        <v>44</v>
      </c>
      <c r="M2343" s="33" t="s">
        <v>71</v>
      </c>
      <c r="N2343" s="33" t="s">
        <v>72</v>
      </c>
      <c r="O2343" s="33" t="s">
        <v>73</v>
      </c>
      <c r="P2343" s="33" t="s">
        <v>48</v>
      </c>
      <c r="Q2343" s="33" t="s">
        <v>49</v>
      </c>
      <c r="R2343" s="35">
        <v>18</v>
      </c>
      <c r="S2343" s="35">
        <v>4100</v>
      </c>
      <c r="T2343" s="36">
        <v>0</v>
      </c>
      <c r="U2343" s="37">
        <f t="shared" si="124"/>
        <v>0</v>
      </c>
      <c r="V2343" s="38" t="s">
        <v>50</v>
      </c>
      <c r="W2343" s="33">
        <v>2016</v>
      </c>
      <c r="X2343" s="39">
        <v>11</v>
      </c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</row>
    <row r="2344" spans="1:102" s="162" customFormat="1" ht="50.1" customHeight="1">
      <c r="A2344" s="46" t="s">
        <v>5972</v>
      </c>
      <c r="B2344" s="31" t="s">
        <v>35</v>
      </c>
      <c r="C2344" s="47" t="s">
        <v>5955</v>
      </c>
      <c r="D2344" s="47" t="s">
        <v>5956</v>
      </c>
      <c r="E2344" s="47" t="s">
        <v>5957</v>
      </c>
      <c r="F2344" s="32" t="s">
        <v>5971</v>
      </c>
      <c r="G2344" s="33" t="s">
        <v>40</v>
      </c>
      <c r="H2344" s="31">
        <v>0</v>
      </c>
      <c r="I2344" s="33">
        <v>590000000</v>
      </c>
      <c r="J2344" s="33" t="s">
        <v>42</v>
      </c>
      <c r="K2344" s="33" t="s">
        <v>180</v>
      </c>
      <c r="L2344" s="33" t="s">
        <v>44</v>
      </c>
      <c r="M2344" s="74" t="s">
        <v>71</v>
      </c>
      <c r="N2344" s="33" t="s">
        <v>72</v>
      </c>
      <c r="O2344" s="33" t="s">
        <v>113</v>
      </c>
      <c r="P2344" s="33">
        <v>796</v>
      </c>
      <c r="Q2344" s="33" t="s">
        <v>49</v>
      </c>
      <c r="R2344" s="64">
        <v>18</v>
      </c>
      <c r="S2344" s="64">
        <v>4100</v>
      </c>
      <c r="T2344" s="49">
        <f>R2344*S2344</f>
        <v>73800</v>
      </c>
      <c r="U2344" s="49">
        <f>T2344*1.12</f>
        <v>82656.000000000015</v>
      </c>
      <c r="V2344" s="33"/>
      <c r="W2344" s="33">
        <v>2016</v>
      </c>
      <c r="X2344" s="31"/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  <c r="CR2344" s="29"/>
      <c r="CS2344" s="29"/>
      <c r="CT2344" s="29"/>
      <c r="CU2344" s="29"/>
      <c r="CV2344" s="29"/>
      <c r="CW2344" s="29"/>
      <c r="CX2344" s="29"/>
    </row>
    <row r="2345" spans="1:102" ht="50.1" customHeight="1">
      <c r="A2345" s="30" t="s">
        <v>5973</v>
      </c>
      <c r="B2345" s="31" t="s">
        <v>35</v>
      </c>
      <c r="C2345" s="32" t="s">
        <v>5955</v>
      </c>
      <c r="D2345" s="32" t="s">
        <v>5956</v>
      </c>
      <c r="E2345" s="32" t="s">
        <v>5957</v>
      </c>
      <c r="F2345" s="32" t="s">
        <v>5974</v>
      </c>
      <c r="G2345" s="33" t="s">
        <v>40</v>
      </c>
      <c r="H2345" s="34">
        <v>0</v>
      </c>
      <c r="I2345" s="33" t="s">
        <v>41</v>
      </c>
      <c r="J2345" s="33" t="s">
        <v>42</v>
      </c>
      <c r="K2345" s="33" t="s">
        <v>5965</v>
      </c>
      <c r="L2345" s="33" t="s">
        <v>44</v>
      </c>
      <c r="M2345" s="33" t="s">
        <v>71</v>
      </c>
      <c r="N2345" s="33" t="s">
        <v>72</v>
      </c>
      <c r="O2345" s="33" t="s">
        <v>73</v>
      </c>
      <c r="P2345" s="33" t="s">
        <v>48</v>
      </c>
      <c r="Q2345" s="33" t="s">
        <v>49</v>
      </c>
      <c r="R2345" s="35">
        <v>77</v>
      </c>
      <c r="S2345" s="35">
        <v>600</v>
      </c>
      <c r="T2345" s="36">
        <v>0</v>
      </c>
      <c r="U2345" s="37">
        <f t="shared" si="124"/>
        <v>0</v>
      </c>
      <c r="V2345" s="38" t="s">
        <v>50</v>
      </c>
      <c r="W2345" s="33">
        <v>2016</v>
      </c>
      <c r="X2345" s="39">
        <v>11</v>
      </c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</row>
    <row r="2346" spans="1:102" s="162" customFormat="1" ht="50.1" customHeight="1">
      <c r="A2346" s="46" t="s">
        <v>5975</v>
      </c>
      <c r="B2346" s="31" t="s">
        <v>35</v>
      </c>
      <c r="C2346" s="47" t="s">
        <v>5955</v>
      </c>
      <c r="D2346" s="47" t="s">
        <v>5956</v>
      </c>
      <c r="E2346" s="47" t="s">
        <v>5957</v>
      </c>
      <c r="F2346" s="32" t="s">
        <v>5974</v>
      </c>
      <c r="G2346" s="33" t="s">
        <v>40</v>
      </c>
      <c r="H2346" s="31">
        <v>0</v>
      </c>
      <c r="I2346" s="33">
        <v>590000000</v>
      </c>
      <c r="J2346" s="33" t="s">
        <v>42</v>
      </c>
      <c r="K2346" s="33" t="s">
        <v>180</v>
      </c>
      <c r="L2346" s="33" t="s">
        <v>44</v>
      </c>
      <c r="M2346" s="74" t="s">
        <v>71</v>
      </c>
      <c r="N2346" s="33" t="s">
        <v>72</v>
      </c>
      <c r="O2346" s="33" t="s">
        <v>113</v>
      </c>
      <c r="P2346" s="33">
        <v>796</v>
      </c>
      <c r="Q2346" s="33" t="s">
        <v>49</v>
      </c>
      <c r="R2346" s="64">
        <v>77</v>
      </c>
      <c r="S2346" s="64">
        <v>600</v>
      </c>
      <c r="T2346" s="49">
        <f>R2346*S2346</f>
        <v>46200</v>
      </c>
      <c r="U2346" s="49">
        <f>T2346*1.12</f>
        <v>51744.000000000007</v>
      </c>
      <c r="V2346" s="33"/>
      <c r="W2346" s="33">
        <v>2016</v>
      </c>
      <c r="X2346" s="31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</row>
    <row r="2347" spans="1:102" ht="50.1" customHeight="1">
      <c r="A2347" s="30" t="s">
        <v>5976</v>
      </c>
      <c r="B2347" s="31" t="s">
        <v>35</v>
      </c>
      <c r="C2347" s="32" t="s">
        <v>5977</v>
      </c>
      <c r="D2347" s="32" t="s">
        <v>5978</v>
      </c>
      <c r="E2347" s="32" t="s">
        <v>5979</v>
      </c>
      <c r="F2347" s="32" t="s">
        <v>5980</v>
      </c>
      <c r="G2347" s="33" t="s">
        <v>40</v>
      </c>
      <c r="H2347" s="34">
        <v>0</v>
      </c>
      <c r="I2347" s="33" t="s">
        <v>41</v>
      </c>
      <c r="J2347" s="33" t="s">
        <v>42</v>
      </c>
      <c r="K2347" s="33" t="s">
        <v>5981</v>
      </c>
      <c r="L2347" s="33" t="s">
        <v>44</v>
      </c>
      <c r="M2347" s="33" t="s">
        <v>71</v>
      </c>
      <c r="N2347" s="33" t="s">
        <v>72</v>
      </c>
      <c r="O2347" s="33" t="s">
        <v>73</v>
      </c>
      <c r="P2347" s="33" t="s">
        <v>48</v>
      </c>
      <c r="Q2347" s="33" t="s">
        <v>49</v>
      </c>
      <c r="R2347" s="35">
        <v>8</v>
      </c>
      <c r="S2347" s="35">
        <v>31000</v>
      </c>
      <c r="T2347" s="36">
        <v>0</v>
      </c>
      <c r="U2347" s="37">
        <f t="shared" si="124"/>
        <v>0</v>
      </c>
      <c r="V2347" s="38" t="s">
        <v>50</v>
      </c>
      <c r="W2347" s="33">
        <v>2016</v>
      </c>
      <c r="X2347" s="39">
        <v>11</v>
      </c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</row>
    <row r="2348" spans="1:102" s="162" customFormat="1" ht="50.1" customHeight="1">
      <c r="A2348" s="46" t="s">
        <v>5982</v>
      </c>
      <c r="B2348" s="31" t="s">
        <v>35</v>
      </c>
      <c r="C2348" s="47" t="s">
        <v>5977</v>
      </c>
      <c r="D2348" s="47" t="s">
        <v>5978</v>
      </c>
      <c r="E2348" s="47" t="s">
        <v>5979</v>
      </c>
      <c r="F2348" s="32" t="s">
        <v>5980</v>
      </c>
      <c r="G2348" s="33" t="s">
        <v>40</v>
      </c>
      <c r="H2348" s="31">
        <v>0</v>
      </c>
      <c r="I2348" s="33">
        <v>590000000</v>
      </c>
      <c r="J2348" s="33" t="s">
        <v>42</v>
      </c>
      <c r="K2348" s="33" t="s">
        <v>522</v>
      </c>
      <c r="L2348" s="33" t="s">
        <v>44</v>
      </c>
      <c r="M2348" s="74" t="s">
        <v>71</v>
      </c>
      <c r="N2348" s="33" t="s">
        <v>72</v>
      </c>
      <c r="O2348" s="33" t="s">
        <v>113</v>
      </c>
      <c r="P2348" s="33">
        <v>796</v>
      </c>
      <c r="Q2348" s="33" t="s">
        <v>49</v>
      </c>
      <c r="R2348" s="64">
        <v>8</v>
      </c>
      <c r="S2348" s="64">
        <v>31000</v>
      </c>
      <c r="T2348" s="49">
        <f>R2348*S2348</f>
        <v>248000</v>
      </c>
      <c r="U2348" s="49">
        <f t="shared" si="124"/>
        <v>277760</v>
      </c>
      <c r="V2348" s="33"/>
      <c r="W2348" s="33">
        <v>2016</v>
      </c>
      <c r="X2348" s="31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29"/>
      <c r="BL2348" s="29"/>
      <c r="BM2348" s="29"/>
      <c r="BN2348" s="29"/>
      <c r="BO2348" s="29"/>
      <c r="BP2348" s="29"/>
      <c r="BQ2348" s="29"/>
      <c r="BR2348" s="29"/>
      <c r="BS2348" s="29"/>
      <c r="BT2348" s="29"/>
      <c r="BU2348" s="29"/>
      <c r="BV2348" s="29"/>
      <c r="BW2348" s="29"/>
      <c r="BX2348" s="29"/>
      <c r="BY2348" s="29"/>
      <c r="BZ2348" s="29"/>
      <c r="CA2348" s="29"/>
      <c r="CB2348" s="29"/>
      <c r="CC2348" s="29"/>
      <c r="CD2348" s="29"/>
      <c r="CE2348" s="29"/>
      <c r="CF2348" s="29"/>
      <c r="CG2348" s="29"/>
      <c r="CH2348" s="29"/>
      <c r="CI2348" s="29"/>
      <c r="CJ2348" s="29"/>
      <c r="CK2348" s="29"/>
      <c r="CL2348" s="29"/>
      <c r="CM2348" s="29"/>
      <c r="CN2348" s="29"/>
      <c r="CO2348" s="29"/>
      <c r="CP2348" s="29"/>
      <c r="CQ2348" s="29"/>
      <c r="CR2348" s="29"/>
      <c r="CS2348" s="29"/>
      <c r="CT2348" s="29"/>
      <c r="CU2348" s="29"/>
      <c r="CV2348" s="29"/>
      <c r="CW2348" s="29"/>
      <c r="CX2348" s="29"/>
    </row>
    <row r="2349" spans="1:102" ht="50.1" customHeight="1">
      <c r="A2349" s="30" t="s">
        <v>5983</v>
      </c>
      <c r="B2349" s="31" t="s">
        <v>35</v>
      </c>
      <c r="C2349" s="32" t="s">
        <v>5984</v>
      </c>
      <c r="D2349" s="32" t="s">
        <v>5985</v>
      </c>
      <c r="E2349" s="32" t="s">
        <v>5986</v>
      </c>
      <c r="F2349" s="32" t="s">
        <v>5987</v>
      </c>
      <c r="G2349" s="33" t="s">
        <v>119</v>
      </c>
      <c r="H2349" s="34">
        <v>40</v>
      </c>
      <c r="I2349" s="33" t="s">
        <v>41</v>
      </c>
      <c r="J2349" s="33" t="s">
        <v>42</v>
      </c>
      <c r="K2349" s="33" t="s">
        <v>493</v>
      </c>
      <c r="L2349" s="33" t="s">
        <v>44</v>
      </c>
      <c r="M2349" s="33" t="s">
        <v>86</v>
      </c>
      <c r="N2349" s="33" t="s">
        <v>223</v>
      </c>
      <c r="O2349" s="33" t="s">
        <v>5988</v>
      </c>
      <c r="P2349" s="33" t="s">
        <v>160</v>
      </c>
      <c r="Q2349" s="33" t="s">
        <v>161</v>
      </c>
      <c r="R2349" s="35">
        <v>128</v>
      </c>
      <c r="S2349" s="35">
        <v>66875</v>
      </c>
      <c r="T2349" s="36">
        <f>R2349*S2349</f>
        <v>8560000</v>
      </c>
      <c r="U2349" s="37">
        <f t="shared" si="124"/>
        <v>9587200</v>
      </c>
      <c r="V2349" s="38" t="s">
        <v>124</v>
      </c>
      <c r="W2349" s="33">
        <v>2016</v>
      </c>
      <c r="X2349" s="39" t="s">
        <v>50</v>
      </c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9"/>
      <c r="AX2349" s="29"/>
      <c r="AY2349" s="29"/>
      <c r="AZ2349" s="29"/>
      <c r="BA2349" s="29"/>
      <c r="BB2349" s="29"/>
      <c r="BC2349" s="29"/>
      <c r="BD2349" s="29"/>
      <c r="BE2349" s="29"/>
      <c r="BF2349" s="29"/>
      <c r="BG2349" s="29"/>
      <c r="BH2349" s="29"/>
      <c r="BI2349" s="29"/>
      <c r="BJ2349" s="29"/>
      <c r="BK2349" s="29"/>
      <c r="BL2349" s="29"/>
      <c r="BM2349" s="29"/>
      <c r="BN2349" s="29"/>
      <c r="BO2349" s="29"/>
      <c r="BP2349" s="29"/>
      <c r="BQ2349" s="29"/>
      <c r="BR2349" s="29"/>
      <c r="BS2349" s="29"/>
      <c r="BT2349" s="29"/>
      <c r="BU2349" s="29"/>
      <c r="BV2349" s="29"/>
      <c r="BW2349" s="29"/>
      <c r="BX2349" s="29"/>
      <c r="BY2349" s="29"/>
      <c r="BZ2349" s="29"/>
      <c r="CA2349" s="29"/>
      <c r="CB2349" s="29"/>
      <c r="CC2349" s="29"/>
      <c r="CD2349" s="29"/>
      <c r="CE2349" s="29"/>
      <c r="CF2349" s="29"/>
      <c r="CG2349" s="29"/>
      <c r="CH2349" s="29"/>
      <c r="CI2349" s="29"/>
      <c r="CJ2349" s="29"/>
      <c r="CK2349" s="29"/>
      <c r="CL2349" s="29"/>
      <c r="CM2349" s="29"/>
      <c r="CN2349" s="29"/>
      <c r="CO2349" s="29"/>
      <c r="CP2349" s="29"/>
      <c r="CQ2349" s="29"/>
      <c r="CR2349" s="29"/>
      <c r="CS2349" s="29"/>
      <c r="CT2349" s="29"/>
      <c r="CU2349" s="29"/>
      <c r="CV2349" s="29"/>
      <c r="CW2349" s="29"/>
      <c r="CX2349" s="29"/>
    </row>
    <row r="2350" spans="1:102" s="173" customFormat="1" ht="50.1" customHeight="1">
      <c r="A2350" s="30" t="s">
        <v>5989</v>
      </c>
      <c r="B2350" s="31" t="s">
        <v>35</v>
      </c>
      <c r="C2350" s="32" t="s">
        <v>5990</v>
      </c>
      <c r="D2350" s="32" t="s">
        <v>5985</v>
      </c>
      <c r="E2350" s="32" t="s">
        <v>5991</v>
      </c>
      <c r="F2350" s="32" t="s">
        <v>5992</v>
      </c>
      <c r="G2350" s="33" t="s">
        <v>40</v>
      </c>
      <c r="H2350" s="34">
        <v>0</v>
      </c>
      <c r="I2350" s="33">
        <v>590000000</v>
      </c>
      <c r="J2350" s="33" t="s">
        <v>42</v>
      </c>
      <c r="K2350" s="33" t="s">
        <v>435</v>
      </c>
      <c r="L2350" s="33" t="s">
        <v>44</v>
      </c>
      <c r="M2350" s="33" t="s">
        <v>86</v>
      </c>
      <c r="N2350" s="33" t="s">
        <v>343</v>
      </c>
      <c r="O2350" s="33" t="s">
        <v>58</v>
      </c>
      <c r="P2350" s="33">
        <v>112</v>
      </c>
      <c r="Q2350" s="33" t="s">
        <v>188</v>
      </c>
      <c r="R2350" s="171">
        <v>2000</v>
      </c>
      <c r="S2350" s="171">
        <v>200</v>
      </c>
      <c r="T2350" s="49">
        <v>0</v>
      </c>
      <c r="U2350" s="37">
        <f t="shared" si="124"/>
        <v>0</v>
      </c>
      <c r="V2350" s="172" t="s">
        <v>50</v>
      </c>
      <c r="W2350" s="33">
        <v>2016</v>
      </c>
      <c r="X2350" s="39">
        <v>11</v>
      </c>
      <c r="Y2350" s="40"/>
      <c r="Z2350" s="40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</row>
    <row r="2351" spans="1:102" s="173" customFormat="1" ht="50.1" customHeight="1">
      <c r="A2351" s="76" t="s">
        <v>5993</v>
      </c>
      <c r="B2351" s="31" t="s">
        <v>35</v>
      </c>
      <c r="C2351" s="47" t="s">
        <v>5990</v>
      </c>
      <c r="D2351" s="47" t="s">
        <v>5985</v>
      </c>
      <c r="E2351" s="47" t="s">
        <v>5991</v>
      </c>
      <c r="F2351" s="47" t="s">
        <v>5992</v>
      </c>
      <c r="G2351" s="31" t="s">
        <v>40</v>
      </c>
      <c r="H2351" s="31">
        <v>0</v>
      </c>
      <c r="I2351" s="33">
        <v>590000000</v>
      </c>
      <c r="J2351" s="33" t="s">
        <v>42</v>
      </c>
      <c r="K2351" s="31" t="s">
        <v>517</v>
      </c>
      <c r="L2351" s="33" t="s">
        <v>44</v>
      </c>
      <c r="M2351" s="31" t="s">
        <v>86</v>
      </c>
      <c r="N2351" s="31" t="s">
        <v>518</v>
      </c>
      <c r="O2351" s="31" t="s">
        <v>481</v>
      </c>
      <c r="P2351" s="33">
        <v>112</v>
      </c>
      <c r="Q2351" s="31" t="s">
        <v>188</v>
      </c>
      <c r="R2351" s="174">
        <v>2000</v>
      </c>
      <c r="S2351" s="174">
        <v>200</v>
      </c>
      <c r="T2351" s="49">
        <f>R2351*S2351</f>
        <v>400000</v>
      </c>
      <c r="U2351" s="37">
        <f t="shared" si="124"/>
        <v>448000.00000000006</v>
      </c>
      <c r="V2351" s="70"/>
      <c r="W2351" s="33">
        <v>2016</v>
      </c>
      <c r="X2351" s="31"/>
      <c r="Y2351" s="40"/>
      <c r="Z2351" s="40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</row>
    <row r="2352" spans="1:102" ht="50.1" customHeight="1">
      <c r="A2352" s="30" t="s">
        <v>5994</v>
      </c>
      <c r="B2352" s="31" t="s">
        <v>35</v>
      </c>
      <c r="C2352" s="32" t="s">
        <v>5995</v>
      </c>
      <c r="D2352" s="32" t="s">
        <v>5985</v>
      </c>
      <c r="E2352" s="32" t="s">
        <v>5996</v>
      </c>
      <c r="F2352" s="32" t="s">
        <v>5997</v>
      </c>
      <c r="G2352" s="33" t="s">
        <v>40</v>
      </c>
      <c r="H2352" s="34">
        <v>100</v>
      </c>
      <c r="I2352" s="33" t="s">
        <v>41</v>
      </c>
      <c r="J2352" s="33" t="s">
        <v>42</v>
      </c>
      <c r="K2352" s="33" t="s">
        <v>186</v>
      </c>
      <c r="L2352" s="33" t="s">
        <v>85</v>
      </c>
      <c r="M2352" s="33" t="s">
        <v>86</v>
      </c>
      <c r="N2352" s="33" t="s">
        <v>87</v>
      </c>
      <c r="O2352" s="33" t="s">
        <v>88</v>
      </c>
      <c r="P2352" s="33" t="s">
        <v>187</v>
      </c>
      <c r="Q2352" s="33" t="s">
        <v>188</v>
      </c>
      <c r="R2352" s="35">
        <v>37000</v>
      </c>
      <c r="S2352" s="35">
        <v>99</v>
      </c>
      <c r="T2352" s="36">
        <f>R2352*S2352</f>
        <v>3663000</v>
      </c>
      <c r="U2352" s="37">
        <f t="shared" si="124"/>
        <v>4102560.0000000005</v>
      </c>
      <c r="V2352" s="38" t="s">
        <v>50</v>
      </c>
      <c r="W2352" s="33">
        <v>2016</v>
      </c>
      <c r="X2352" s="39" t="s">
        <v>50</v>
      </c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29"/>
      <c r="BL2352" s="29"/>
      <c r="BM2352" s="29"/>
      <c r="BN2352" s="29"/>
      <c r="BO2352" s="29"/>
      <c r="BP2352" s="29"/>
      <c r="BQ2352" s="29"/>
      <c r="BR2352" s="29"/>
      <c r="BS2352" s="29"/>
      <c r="BT2352" s="29"/>
      <c r="BU2352" s="29"/>
      <c r="BV2352" s="29"/>
      <c r="BW2352" s="29"/>
      <c r="BX2352" s="29"/>
      <c r="BY2352" s="29"/>
      <c r="BZ2352" s="29"/>
      <c r="CA2352" s="29"/>
      <c r="CB2352" s="29"/>
      <c r="CC2352" s="29"/>
      <c r="CD2352" s="29"/>
      <c r="CE2352" s="29"/>
      <c r="CF2352" s="29"/>
      <c r="CG2352" s="29"/>
      <c r="CH2352" s="29"/>
      <c r="CI2352" s="29"/>
      <c r="CJ2352" s="29"/>
      <c r="CK2352" s="29"/>
      <c r="CL2352" s="29"/>
      <c r="CM2352" s="29"/>
      <c r="CN2352" s="29"/>
      <c r="CO2352" s="29"/>
      <c r="CP2352" s="29"/>
      <c r="CQ2352" s="29"/>
      <c r="CR2352" s="29"/>
      <c r="CS2352" s="29"/>
      <c r="CT2352" s="29"/>
      <c r="CU2352" s="29"/>
      <c r="CV2352" s="29"/>
      <c r="CW2352" s="29"/>
      <c r="CX2352" s="29"/>
    </row>
    <row r="2353" spans="1:102" s="45" customFormat="1" ht="50.1" customHeight="1">
      <c r="A2353" s="30" t="s">
        <v>5998</v>
      </c>
      <c r="B2353" s="31" t="s">
        <v>35</v>
      </c>
      <c r="C2353" s="32" t="s">
        <v>5999</v>
      </c>
      <c r="D2353" s="32" t="s">
        <v>6000</v>
      </c>
      <c r="E2353" s="32" t="s">
        <v>6001</v>
      </c>
      <c r="F2353" s="32" t="s">
        <v>6002</v>
      </c>
      <c r="G2353" s="33" t="s">
        <v>40</v>
      </c>
      <c r="H2353" s="34">
        <v>30</v>
      </c>
      <c r="I2353" s="33">
        <v>590000000</v>
      </c>
      <c r="J2353" s="33" t="s">
        <v>42</v>
      </c>
      <c r="K2353" s="33" t="s">
        <v>70</v>
      </c>
      <c r="L2353" s="33" t="s">
        <v>300</v>
      </c>
      <c r="M2353" s="33" t="s">
        <v>71</v>
      </c>
      <c r="N2353" s="33" t="s">
        <v>301</v>
      </c>
      <c r="O2353" s="33" t="s">
        <v>73</v>
      </c>
      <c r="P2353" s="33">
        <v>796</v>
      </c>
      <c r="Q2353" s="33" t="s">
        <v>49</v>
      </c>
      <c r="R2353" s="185">
        <v>2</v>
      </c>
      <c r="S2353" s="111">
        <v>15600000</v>
      </c>
      <c r="T2353" s="36">
        <v>0</v>
      </c>
      <c r="U2353" s="37">
        <f t="shared" si="124"/>
        <v>0</v>
      </c>
      <c r="V2353" s="38" t="s">
        <v>50</v>
      </c>
      <c r="W2353" s="96">
        <v>2016</v>
      </c>
      <c r="X2353" s="39">
        <v>11</v>
      </c>
      <c r="Y2353" s="42"/>
      <c r="Z2353" s="41"/>
      <c r="AA2353" s="43"/>
      <c r="AB2353" s="43"/>
      <c r="AC2353" s="43"/>
      <c r="AD2353" s="43"/>
      <c r="AE2353" s="43"/>
      <c r="AF2353" s="43"/>
      <c r="AG2353" s="43"/>
      <c r="AH2353" s="43"/>
      <c r="AI2353" s="43"/>
      <c r="AJ2353" s="43"/>
      <c r="AK2353" s="43"/>
      <c r="AL2353" s="43"/>
      <c r="AM2353" s="43"/>
      <c r="AN2353" s="44"/>
      <c r="AO2353" s="44"/>
      <c r="AP2353" s="44"/>
      <c r="AQ2353" s="44"/>
      <c r="AR2353" s="44"/>
      <c r="AS2353" s="44"/>
      <c r="AT2353" s="44"/>
      <c r="AU2353" s="44"/>
      <c r="AV2353" s="44"/>
      <c r="AW2353" s="44"/>
      <c r="AX2353" s="44"/>
      <c r="AY2353" s="44"/>
      <c r="AZ2353" s="44"/>
      <c r="BA2353" s="44"/>
      <c r="BB2353" s="44"/>
      <c r="BC2353" s="44"/>
      <c r="BD2353" s="44"/>
      <c r="BE2353" s="44"/>
      <c r="BF2353" s="44"/>
      <c r="BG2353" s="44"/>
      <c r="BH2353" s="44"/>
      <c r="BI2353" s="44"/>
      <c r="BJ2353" s="44"/>
      <c r="BK2353" s="44"/>
      <c r="BL2353" s="44"/>
    </row>
    <row r="2354" spans="1:102" s="45" customFormat="1" ht="50.1" customHeight="1">
      <c r="A2354" s="76" t="s">
        <v>6003</v>
      </c>
      <c r="B2354" s="31" t="s">
        <v>35</v>
      </c>
      <c r="C2354" s="47" t="s">
        <v>5999</v>
      </c>
      <c r="D2354" s="32" t="s">
        <v>6000</v>
      </c>
      <c r="E2354" s="47" t="s">
        <v>6001</v>
      </c>
      <c r="F2354" s="47" t="s">
        <v>6002</v>
      </c>
      <c r="G2354" s="33" t="s">
        <v>40</v>
      </c>
      <c r="H2354" s="34">
        <v>30</v>
      </c>
      <c r="I2354" s="33">
        <v>590000000</v>
      </c>
      <c r="J2354" s="33" t="s">
        <v>42</v>
      </c>
      <c r="K2354" s="33" t="s">
        <v>180</v>
      </c>
      <c r="L2354" s="33" t="s">
        <v>300</v>
      </c>
      <c r="M2354" s="33" t="s">
        <v>71</v>
      </c>
      <c r="N2354" s="33" t="s">
        <v>301</v>
      </c>
      <c r="O2354" s="33" t="s">
        <v>113</v>
      </c>
      <c r="P2354" s="33">
        <v>796</v>
      </c>
      <c r="Q2354" s="33" t="s">
        <v>49</v>
      </c>
      <c r="R2354" s="48">
        <v>2</v>
      </c>
      <c r="S2354" s="64">
        <v>15600000</v>
      </c>
      <c r="T2354" s="49">
        <v>0</v>
      </c>
      <c r="U2354" s="49">
        <f t="shared" si="124"/>
        <v>0</v>
      </c>
      <c r="V2354" s="71"/>
      <c r="W2354" s="33">
        <v>2016</v>
      </c>
      <c r="X2354" s="31" t="s">
        <v>6004</v>
      </c>
      <c r="Y2354" s="42"/>
      <c r="Z2354" s="41"/>
      <c r="AA2354" s="43"/>
      <c r="AB2354" s="43"/>
      <c r="AC2354" s="43"/>
      <c r="AD2354" s="43"/>
      <c r="AE2354" s="43"/>
      <c r="AF2354" s="43"/>
      <c r="AG2354" s="43"/>
      <c r="AH2354" s="43"/>
      <c r="AI2354" s="43"/>
      <c r="AJ2354" s="43"/>
      <c r="AK2354" s="43"/>
      <c r="AL2354" s="43"/>
      <c r="AM2354" s="43"/>
      <c r="AN2354" s="44"/>
      <c r="AO2354" s="44"/>
      <c r="AP2354" s="44"/>
      <c r="AQ2354" s="44"/>
      <c r="AR2354" s="44"/>
      <c r="AS2354" s="44"/>
      <c r="AT2354" s="44"/>
      <c r="AU2354" s="44"/>
      <c r="AV2354" s="44"/>
      <c r="AW2354" s="44"/>
      <c r="AX2354" s="44"/>
      <c r="AY2354" s="44"/>
      <c r="AZ2354" s="44"/>
      <c r="BA2354" s="44"/>
      <c r="BB2354" s="44"/>
      <c r="BC2354" s="44"/>
      <c r="BD2354" s="44"/>
      <c r="BE2354" s="44"/>
      <c r="BF2354" s="44"/>
      <c r="BG2354" s="44"/>
      <c r="BH2354" s="44"/>
      <c r="BI2354" s="44"/>
      <c r="BJ2354" s="44"/>
      <c r="BK2354" s="44"/>
      <c r="BL2354" s="44"/>
    </row>
    <row r="2355" spans="1:102" s="45" customFormat="1" ht="50.1" customHeight="1">
      <c r="A2355" s="76" t="s">
        <v>6005</v>
      </c>
      <c r="B2355" s="60" t="s">
        <v>35</v>
      </c>
      <c r="C2355" s="47" t="s">
        <v>5999</v>
      </c>
      <c r="D2355" s="47" t="s">
        <v>6000</v>
      </c>
      <c r="E2355" s="47" t="s">
        <v>6001</v>
      </c>
      <c r="F2355" s="47" t="s">
        <v>6002</v>
      </c>
      <c r="G2355" s="31" t="s">
        <v>119</v>
      </c>
      <c r="H2355" s="261">
        <v>0</v>
      </c>
      <c r="I2355" s="262">
        <v>590000000</v>
      </c>
      <c r="J2355" s="74" t="s">
        <v>392</v>
      </c>
      <c r="K2355" s="31" t="s">
        <v>2646</v>
      </c>
      <c r="L2355" s="31" t="s">
        <v>394</v>
      </c>
      <c r="M2355" s="31" t="s">
        <v>71</v>
      </c>
      <c r="N2355" s="31" t="s">
        <v>301</v>
      </c>
      <c r="O2355" s="31" t="s">
        <v>481</v>
      </c>
      <c r="P2355" s="76">
        <v>796</v>
      </c>
      <c r="Q2355" s="31" t="s">
        <v>49</v>
      </c>
      <c r="R2355" s="64">
        <v>2</v>
      </c>
      <c r="S2355" s="64">
        <v>24560000</v>
      </c>
      <c r="T2355" s="369">
        <v>0</v>
      </c>
      <c r="U2355" s="64">
        <f t="shared" si="124"/>
        <v>0</v>
      </c>
      <c r="V2355" s="134"/>
      <c r="W2355" s="74">
        <v>2016</v>
      </c>
      <c r="X2355" s="31" t="s">
        <v>6006</v>
      </c>
      <c r="Y2355" s="42"/>
      <c r="Z2355" s="41"/>
      <c r="AA2355" s="43"/>
      <c r="AB2355" s="43"/>
      <c r="AC2355" s="43"/>
      <c r="AD2355" s="43"/>
      <c r="AE2355" s="43"/>
      <c r="AF2355" s="43"/>
      <c r="AG2355" s="43"/>
      <c r="AH2355" s="43"/>
      <c r="AI2355" s="43"/>
      <c r="AJ2355" s="43"/>
      <c r="AK2355" s="43"/>
      <c r="AL2355" s="43"/>
      <c r="AM2355" s="43"/>
      <c r="AN2355" s="44"/>
      <c r="AO2355" s="44"/>
      <c r="AP2355" s="44"/>
      <c r="AQ2355" s="44"/>
      <c r="AR2355" s="44"/>
      <c r="AS2355" s="44"/>
      <c r="AT2355" s="44"/>
      <c r="AU2355" s="44"/>
      <c r="AV2355" s="44"/>
      <c r="AW2355" s="44"/>
      <c r="AX2355" s="44"/>
      <c r="AY2355" s="44"/>
      <c r="AZ2355" s="44"/>
      <c r="BA2355" s="44"/>
      <c r="BB2355" s="44"/>
      <c r="BC2355" s="44"/>
      <c r="BD2355" s="44"/>
      <c r="BE2355" s="44"/>
      <c r="BF2355" s="44"/>
      <c r="BG2355" s="44"/>
      <c r="BH2355" s="44"/>
      <c r="BI2355" s="44"/>
      <c r="BJ2355" s="44"/>
      <c r="BK2355" s="44"/>
      <c r="BL2355" s="44"/>
    </row>
    <row r="2356" spans="1:102" s="45" customFormat="1" ht="50.1" customHeight="1">
      <c r="A2356" s="76" t="s">
        <v>6007</v>
      </c>
      <c r="B2356" s="60" t="s">
        <v>35</v>
      </c>
      <c r="C2356" s="47" t="s">
        <v>5999</v>
      </c>
      <c r="D2356" s="47" t="s">
        <v>6000</v>
      </c>
      <c r="E2356" s="47" t="s">
        <v>6001</v>
      </c>
      <c r="F2356" s="47" t="s">
        <v>6002</v>
      </c>
      <c r="G2356" s="31" t="s">
        <v>119</v>
      </c>
      <c r="H2356" s="261">
        <v>30</v>
      </c>
      <c r="I2356" s="262">
        <v>590000000</v>
      </c>
      <c r="J2356" s="74" t="s">
        <v>392</v>
      </c>
      <c r="K2356" s="31" t="s">
        <v>2646</v>
      </c>
      <c r="L2356" s="31" t="s">
        <v>394</v>
      </c>
      <c r="M2356" s="31" t="s">
        <v>71</v>
      </c>
      <c r="N2356" s="31" t="s">
        <v>6008</v>
      </c>
      <c r="O2356" s="31" t="s">
        <v>396</v>
      </c>
      <c r="P2356" s="76">
        <v>796</v>
      </c>
      <c r="Q2356" s="31" t="s">
        <v>49</v>
      </c>
      <c r="R2356" s="64">
        <v>2</v>
      </c>
      <c r="S2356" s="64">
        <v>25178571.43</v>
      </c>
      <c r="T2356" s="369">
        <f>R2356*S2356</f>
        <v>50357142.859999999</v>
      </c>
      <c r="U2356" s="64">
        <f t="shared" si="124"/>
        <v>56400000.003200002</v>
      </c>
      <c r="V2356" s="134"/>
      <c r="W2356" s="74">
        <v>2016</v>
      </c>
      <c r="X2356" s="31"/>
      <c r="Y2356" s="42"/>
      <c r="Z2356" s="41"/>
      <c r="AA2356" s="43"/>
      <c r="AB2356" s="43"/>
      <c r="AC2356" s="43"/>
      <c r="AD2356" s="43"/>
      <c r="AE2356" s="43"/>
      <c r="AF2356" s="43"/>
      <c r="AG2356" s="43"/>
      <c r="AH2356" s="43"/>
      <c r="AI2356" s="43"/>
      <c r="AJ2356" s="43"/>
      <c r="AK2356" s="43"/>
      <c r="AL2356" s="43"/>
      <c r="AM2356" s="43"/>
      <c r="AN2356" s="44"/>
      <c r="AO2356" s="44"/>
      <c r="AP2356" s="44"/>
      <c r="AQ2356" s="44"/>
      <c r="AR2356" s="44"/>
      <c r="AS2356" s="44"/>
      <c r="AT2356" s="44"/>
      <c r="AU2356" s="44"/>
      <c r="AV2356" s="44"/>
      <c r="AW2356" s="44"/>
      <c r="AX2356" s="44"/>
      <c r="AY2356" s="44"/>
      <c r="AZ2356" s="44"/>
      <c r="BA2356" s="44"/>
      <c r="BB2356" s="44"/>
      <c r="BC2356" s="44"/>
      <c r="BD2356" s="44"/>
      <c r="BE2356" s="44"/>
      <c r="BF2356" s="44"/>
      <c r="BG2356" s="44"/>
      <c r="BH2356" s="44"/>
      <c r="BI2356" s="44"/>
      <c r="BJ2356" s="44"/>
      <c r="BK2356" s="44"/>
      <c r="BL2356" s="44"/>
    </row>
    <row r="2357" spans="1:102" ht="50.1" customHeight="1">
      <c r="A2357" s="30" t="s">
        <v>6009</v>
      </c>
      <c r="B2357" s="31" t="s">
        <v>35</v>
      </c>
      <c r="C2357" s="32" t="s">
        <v>6010</v>
      </c>
      <c r="D2357" s="32" t="s">
        <v>6011</v>
      </c>
      <c r="E2357" s="32" t="s">
        <v>6012</v>
      </c>
      <c r="F2357" s="32" t="s">
        <v>6013</v>
      </c>
      <c r="G2357" s="33" t="s">
        <v>40</v>
      </c>
      <c r="H2357" s="34">
        <v>0</v>
      </c>
      <c r="I2357" s="33" t="s">
        <v>41</v>
      </c>
      <c r="J2357" s="33" t="s">
        <v>42</v>
      </c>
      <c r="K2357" s="33" t="s">
        <v>43</v>
      </c>
      <c r="L2357" s="33" t="s">
        <v>44</v>
      </c>
      <c r="M2357" s="33" t="s">
        <v>45</v>
      </c>
      <c r="N2357" s="33" t="s">
        <v>46</v>
      </c>
      <c r="O2357" s="33" t="s">
        <v>47</v>
      </c>
      <c r="P2357" s="33" t="s">
        <v>48</v>
      </c>
      <c r="Q2357" s="33" t="s">
        <v>49</v>
      </c>
      <c r="R2357" s="35">
        <v>8</v>
      </c>
      <c r="S2357" s="35">
        <v>36</v>
      </c>
      <c r="T2357" s="36">
        <v>0</v>
      </c>
      <c r="U2357" s="37">
        <f t="shared" si="124"/>
        <v>0</v>
      </c>
      <c r="V2357" s="38" t="s">
        <v>50</v>
      </c>
      <c r="W2357" s="33">
        <v>2016</v>
      </c>
      <c r="X2357" s="39">
        <v>11</v>
      </c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</row>
    <row r="2358" spans="1:102" s="162" customFormat="1" ht="50.1" customHeight="1">
      <c r="A2358" s="46" t="s">
        <v>6014</v>
      </c>
      <c r="B2358" s="31" t="s">
        <v>35</v>
      </c>
      <c r="C2358" s="47" t="s">
        <v>6010</v>
      </c>
      <c r="D2358" s="47" t="s">
        <v>6011</v>
      </c>
      <c r="E2358" s="47" t="s">
        <v>6012</v>
      </c>
      <c r="F2358" s="47" t="s">
        <v>6013</v>
      </c>
      <c r="G2358" s="31" t="s">
        <v>40</v>
      </c>
      <c r="H2358" s="31">
        <v>0</v>
      </c>
      <c r="I2358" s="33">
        <v>590000000</v>
      </c>
      <c r="J2358" s="33" t="s">
        <v>42</v>
      </c>
      <c r="K2358" s="31" t="s">
        <v>172</v>
      </c>
      <c r="L2358" s="33" t="s">
        <v>44</v>
      </c>
      <c r="M2358" s="31" t="s">
        <v>45</v>
      </c>
      <c r="N2358" s="31" t="s">
        <v>46</v>
      </c>
      <c r="O2358" s="33" t="s">
        <v>173</v>
      </c>
      <c r="P2358" s="33">
        <v>796</v>
      </c>
      <c r="Q2358" s="31" t="s">
        <v>49</v>
      </c>
      <c r="R2358" s="48">
        <v>8</v>
      </c>
      <c r="S2358" s="48">
        <v>36</v>
      </c>
      <c r="T2358" s="49">
        <f>R2358*S2358</f>
        <v>288</v>
      </c>
      <c r="U2358" s="49">
        <f>T2358*1.12</f>
        <v>322.56000000000006</v>
      </c>
      <c r="V2358" s="70"/>
      <c r="W2358" s="33">
        <v>2016</v>
      </c>
      <c r="X2358" s="31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</row>
    <row r="2359" spans="1:102" ht="50.1" customHeight="1">
      <c r="A2359" s="30" t="s">
        <v>6015</v>
      </c>
      <c r="B2359" s="31" t="s">
        <v>35</v>
      </c>
      <c r="C2359" s="32" t="s">
        <v>6016</v>
      </c>
      <c r="D2359" s="32" t="s">
        <v>6017</v>
      </c>
      <c r="E2359" s="32" t="s">
        <v>6018</v>
      </c>
      <c r="F2359" s="32" t="s">
        <v>6019</v>
      </c>
      <c r="G2359" s="33" t="s">
        <v>40</v>
      </c>
      <c r="H2359" s="34">
        <v>0</v>
      </c>
      <c r="I2359" s="33" t="s">
        <v>41</v>
      </c>
      <c r="J2359" s="33" t="s">
        <v>42</v>
      </c>
      <c r="K2359" s="33" t="s">
        <v>273</v>
      </c>
      <c r="L2359" s="33" t="s">
        <v>44</v>
      </c>
      <c r="M2359" s="33" t="s">
        <v>45</v>
      </c>
      <c r="N2359" s="33" t="s">
        <v>294</v>
      </c>
      <c r="O2359" s="33" t="s">
        <v>109</v>
      </c>
      <c r="P2359" s="33" t="s">
        <v>48</v>
      </c>
      <c r="Q2359" s="33" t="s">
        <v>49</v>
      </c>
      <c r="R2359" s="35">
        <v>12</v>
      </c>
      <c r="S2359" s="35">
        <v>13100</v>
      </c>
      <c r="T2359" s="36">
        <v>0</v>
      </c>
      <c r="U2359" s="37">
        <f t="shared" si="124"/>
        <v>0</v>
      </c>
      <c r="V2359" s="38" t="s">
        <v>50</v>
      </c>
      <c r="W2359" s="33">
        <v>2016</v>
      </c>
      <c r="X2359" s="39">
        <v>11</v>
      </c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</row>
    <row r="2360" spans="1:102" s="45" customFormat="1" ht="50.1" customHeight="1">
      <c r="A2360" s="76" t="s">
        <v>6020</v>
      </c>
      <c r="B2360" s="31" t="s">
        <v>35</v>
      </c>
      <c r="C2360" s="47" t="s">
        <v>6016</v>
      </c>
      <c r="D2360" s="47" t="s">
        <v>6017</v>
      </c>
      <c r="E2360" s="47" t="s">
        <v>6018</v>
      </c>
      <c r="F2360" s="47" t="s">
        <v>6019</v>
      </c>
      <c r="G2360" s="31" t="s">
        <v>40</v>
      </c>
      <c r="H2360" s="31">
        <v>0</v>
      </c>
      <c r="I2360" s="33">
        <v>590000000</v>
      </c>
      <c r="J2360" s="33" t="s">
        <v>42</v>
      </c>
      <c r="K2360" s="31" t="s">
        <v>202</v>
      </c>
      <c r="L2360" s="33" t="s">
        <v>44</v>
      </c>
      <c r="M2360" s="31" t="s">
        <v>45</v>
      </c>
      <c r="N2360" s="31" t="s">
        <v>294</v>
      </c>
      <c r="O2360" s="33" t="s">
        <v>113</v>
      </c>
      <c r="P2360" s="33">
        <v>796</v>
      </c>
      <c r="Q2360" s="31" t="s">
        <v>49</v>
      </c>
      <c r="R2360" s="64">
        <v>12</v>
      </c>
      <c r="S2360" s="64">
        <v>13100</v>
      </c>
      <c r="T2360" s="64">
        <v>0</v>
      </c>
      <c r="U2360" s="64">
        <f>T2360*1.12</f>
        <v>0</v>
      </c>
      <c r="V2360" s="70"/>
      <c r="W2360" s="33">
        <v>2016</v>
      </c>
      <c r="X2360" s="31" t="s">
        <v>6021</v>
      </c>
      <c r="Y2360" s="42"/>
      <c r="Z2360" s="41"/>
      <c r="AA2360" s="43"/>
      <c r="AB2360" s="43"/>
      <c r="AC2360" s="43"/>
      <c r="AD2360" s="43"/>
      <c r="AE2360" s="43"/>
      <c r="AF2360" s="43"/>
      <c r="AG2360" s="43"/>
      <c r="AH2360" s="43"/>
      <c r="AI2360" s="43"/>
      <c r="AJ2360" s="43"/>
      <c r="AK2360" s="43"/>
      <c r="AL2360" s="43"/>
      <c r="AM2360" s="43"/>
      <c r="AN2360" s="44"/>
      <c r="AO2360" s="44"/>
      <c r="AP2360" s="44"/>
      <c r="AQ2360" s="44"/>
      <c r="AR2360" s="44"/>
      <c r="AS2360" s="44"/>
      <c r="AT2360" s="44"/>
      <c r="AU2360" s="44"/>
      <c r="AV2360" s="44"/>
      <c r="AW2360" s="44"/>
      <c r="AX2360" s="44"/>
      <c r="AY2360" s="44"/>
      <c r="AZ2360" s="44"/>
      <c r="BA2360" s="44"/>
      <c r="BB2360" s="44"/>
      <c r="BC2360" s="44"/>
      <c r="BD2360" s="44"/>
      <c r="BE2360" s="44"/>
      <c r="BF2360" s="44"/>
      <c r="BG2360" s="44"/>
      <c r="BH2360" s="44"/>
      <c r="BI2360" s="44"/>
      <c r="BJ2360" s="44"/>
      <c r="BK2360" s="44"/>
      <c r="BL2360" s="44"/>
    </row>
    <row r="2361" spans="1:102" s="45" customFormat="1" ht="50.1" customHeight="1">
      <c r="A2361" s="365" t="s">
        <v>6022</v>
      </c>
      <c r="B2361" s="31" t="s">
        <v>35</v>
      </c>
      <c r="C2361" s="47" t="s">
        <v>6016</v>
      </c>
      <c r="D2361" s="47" t="s">
        <v>6017</v>
      </c>
      <c r="E2361" s="47" t="s">
        <v>6018</v>
      </c>
      <c r="F2361" s="366" t="s">
        <v>6023</v>
      </c>
      <c r="G2361" s="31" t="s">
        <v>40</v>
      </c>
      <c r="H2361" s="31">
        <v>0</v>
      </c>
      <c r="I2361" s="32">
        <v>590000000</v>
      </c>
      <c r="J2361" s="33" t="s">
        <v>3404</v>
      </c>
      <c r="K2361" s="31" t="s">
        <v>2646</v>
      </c>
      <c r="L2361" s="33" t="s">
        <v>42</v>
      </c>
      <c r="M2361" s="31" t="s">
        <v>45</v>
      </c>
      <c r="N2361" s="31" t="s">
        <v>3411</v>
      </c>
      <c r="O2361" s="33" t="s">
        <v>113</v>
      </c>
      <c r="P2361" s="33">
        <v>796</v>
      </c>
      <c r="Q2361" s="31" t="s">
        <v>6024</v>
      </c>
      <c r="R2361" s="367">
        <v>1</v>
      </c>
      <c r="S2361" s="367">
        <v>17000</v>
      </c>
      <c r="T2361" s="367">
        <f>R2361*S2361</f>
        <v>17000</v>
      </c>
      <c r="U2361" s="367">
        <f>T2361*1.12</f>
        <v>19040</v>
      </c>
      <c r="V2361" s="368"/>
      <c r="W2361" s="33">
        <v>2016</v>
      </c>
      <c r="X2361" s="368"/>
      <c r="Y2361" s="42"/>
      <c r="Z2361" s="41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4"/>
      <c r="AO2361" s="44"/>
      <c r="AP2361" s="44"/>
      <c r="AQ2361" s="44"/>
      <c r="AR2361" s="44"/>
      <c r="AS2361" s="44"/>
      <c r="AT2361" s="44"/>
      <c r="AU2361" s="44"/>
      <c r="AV2361" s="44"/>
      <c r="AW2361" s="44"/>
      <c r="AX2361" s="44"/>
      <c r="AY2361" s="44"/>
      <c r="AZ2361" s="44"/>
      <c r="BA2361" s="44"/>
      <c r="BB2361" s="44"/>
      <c r="BC2361" s="44"/>
      <c r="BD2361" s="44"/>
      <c r="BE2361" s="44"/>
      <c r="BF2361" s="44"/>
      <c r="BG2361" s="44"/>
      <c r="BH2361" s="44"/>
      <c r="BI2361" s="44"/>
      <c r="BJ2361" s="44"/>
      <c r="BK2361" s="44"/>
      <c r="BL2361" s="44"/>
    </row>
    <row r="2362" spans="1:102" ht="50.1" customHeight="1">
      <c r="A2362" s="30" t="s">
        <v>6025</v>
      </c>
      <c r="B2362" s="31" t="s">
        <v>35</v>
      </c>
      <c r="C2362" s="32" t="s">
        <v>6016</v>
      </c>
      <c r="D2362" s="32" t="s">
        <v>6017</v>
      </c>
      <c r="E2362" s="32" t="s">
        <v>6018</v>
      </c>
      <c r="F2362" s="32" t="s">
        <v>6019</v>
      </c>
      <c r="G2362" s="33" t="s">
        <v>40</v>
      </c>
      <c r="H2362" s="34">
        <v>0</v>
      </c>
      <c r="I2362" s="33" t="s">
        <v>41</v>
      </c>
      <c r="J2362" s="33" t="s">
        <v>42</v>
      </c>
      <c r="K2362" s="33" t="s">
        <v>379</v>
      </c>
      <c r="L2362" s="33" t="s">
        <v>300</v>
      </c>
      <c r="M2362" s="33" t="s">
        <v>71</v>
      </c>
      <c r="N2362" s="33" t="s">
        <v>301</v>
      </c>
      <c r="O2362" s="33" t="s">
        <v>73</v>
      </c>
      <c r="P2362" s="33" t="s">
        <v>48</v>
      </c>
      <c r="Q2362" s="33" t="s">
        <v>49</v>
      </c>
      <c r="R2362" s="35">
        <v>20</v>
      </c>
      <c r="S2362" s="35">
        <v>15200</v>
      </c>
      <c r="T2362" s="36">
        <v>0</v>
      </c>
      <c r="U2362" s="37">
        <f t="shared" si="124"/>
        <v>0</v>
      </c>
      <c r="V2362" s="38" t="s">
        <v>50</v>
      </c>
      <c r="W2362" s="33">
        <v>2016</v>
      </c>
      <c r="X2362" s="39">
        <v>11</v>
      </c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  <c r="BT2362" s="29"/>
      <c r="BU2362" s="29"/>
      <c r="BV2362" s="29"/>
      <c r="BW2362" s="29"/>
      <c r="BX2362" s="29"/>
      <c r="BY2362" s="29"/>
      <c r="BZ2362" s="29"/>
      <c r="CA2362" s="29"/>
      <c r="CB2362" s="29"/>
      <c r="CC2362" s="29"/>
      <c r="CD2362" s="29"/>
      <c r="CE2362" s="29"/>
      <c r="CF2362" s="29"/>
      <c r="CG2362" s="29"/>
      <c r="CH2362" s="29"/>
      <c r="CI2362" s="29"/>
      <c r="CJ2362" s="29"/>
      <c r="CK2362" s="29"/>
      <c r="CL2362" s="29"/>
      <c r="CM2362" s="29"/>
      <c r="CN2362" s="29"/>
      <c r="CO2362" s="29"/>
      <c r="CP2362" s="29"/>
      <c r="CQ2362" s="29"/>
      <c r="CR2362" s="29"/>
      <c r="CS2362" s="29"/>
      <c r="CT2362" s="29"/>
      <c r="CU2362" s="29"/>
      <c r="CV2362" s="29"/>
      <c r="CW2362" s="29"/>
      <c r="CX2362" s="29"/>
    </row>
    <row r="2363" spans="1:102" s="45" customFormat="1" ht="50.1" customHeight="1">
      <c r="A2363" s="370" t="s">
        <v>6026</v>
      </c>
      <c r="B2363" s="31" t="s">
        <v>35</v>
      </c>
      <c r="C2363" s="47" t="s">
        <v>6016</v>
      </c>
      <c r="D2363" s="47" t="s">
        <v>6017</v>
      </c>
      <c r="E2363" s="47" t="s">
        <v>6018</v>
      </c>
      <c r="F2363" s="47" t="s">
        <v>6019</v>
      </c>
      <c r="G2363" s="33" t="s">
        <v>40</v>
      </c>
      <c r="H2363" s="31">
        <v>0</v>
      </c>
      <c r="I2363" s="33">
        <v>590000000</v>
      </c>
      <c r="J2363" s="33" t="s">
        <v>42</v>
      </c>
      <c r="K2363" s="33" t="s">
        <v>381</v>
      </c>
      <c r="L2363" s="33" t="s">
        <v>300</v>
      </c>
      <c r="M2363" s="33" t="s">
        <v>71</v>
      </c>
      <c r="N2363" s="33" t="s">
        <v>301</v>
      </c>
      <c r="O2363" s="33" t="s">
        <v>113</v>
      </c>
      <c r="P2363" s="33">
        <v>796</v>
      </c>
      <c r="Q2363" s="33" t="s">
        <v>49</v>
      </c>
      <c r="R2363" s="64">
        <v>20</v>
      </c>
      <c r="S2363" s="64">
        <v>15200</v>
      </c>
      <c r="T2363" s="64">
        <v>0</v>
      </c>
      <c r="U2363" s="64">
        <f>T2363*1.12</f>
        <v>0</v>
      </c>
      <c r="V2363" s="71"/>
      <c r="W2363" s="33">
        <v>2016</v>
      </c>
      <c r="X2363" s="31" t="s">
        <v>6027</v>
      </c>
      <c r="Y2363" s="41"/>
      <c r="Z2363" s="43"/>
      <c r="AA2363" s="43"/>
      <c r="AB2363" s="43"/>
      <c r="AC2363" s="43"/>
      <c r="AD2363" s="43"/>
      <c r="AE2363" s="43"/>
      <c r="AF2363" s="43"/>
      <c r="AG2363" s="43"/>
      <c r="AH2363" s="43"/>
      <c r="AI2363" s="43"/>
      <c r="AJ2363" s="43"/>
      <c r="AK2363" s="43"/>
      <c r="AL2363" s="43"/>
      <c r="AM2363" s="44"/>
      <c r="AN2363" s="44"/>
      <c r="AO2363" s="44"/>
      <c r="AP2363" s="44"/>
      <c r="AQ2363" s="44"/>
      <c r="AR2363" s="44"/>
      <c r="AS2363" s="44"/>
      <c r="AT2363" s="44"/>
      <c r="AU2363" s="44"/>
      <c r="AV2363" s="44"/>
      <c r="AW2363" s="44"/>
      <c r="AX2363" s="44"/>
      <c r="AY2363" s="44"/>
      <c r="AZ2363" s="44"/>
      <c r="BA2363" s="44"/>
      <c r="BB2363" s="44"/>
      <c r="BC2363" s="44"/>
      <c r="BD2363" s="44"/>
      <c r="BE2363" s="44"/>
      <c r="BF2363" s="44"/>
      <c r="BG2363" s="44"/>
      <c r="BH2363" s="44"/>
      <c r="BI2363" s="44"/>
      <c r="BJ2363" s="44"/>
      <c r="BK2363" s="44"/>
    </row>
    <row r="2364" spans="1:102" s="45" customFormat="1" ht="50.1" customHeight="1">
      <c r="A2364" s="76" t="s">
        <v>6028</v>
      </c>
      <c r="B2364" s="60" t="s">
        <v>35</v>
      </c>
      <c r="C2364" s="47" t="s">
        <v>6016</v>
      </c>
      <c r="D2364" s="47" t="s">
        <v>6017</v>
      </c>
      <c r="E2364" s="47" t="s">
        <v>6018</v>
      </c>
      <c r="F2364" s="47" t="s">
        <v>6019</v>
      </c>
      <c r="G2364" s="31" t="s">
        <v>40</v>
      </c>
      <c r="H2364" s="261">
        <v>0</v>
      </c>
      <c r="I2364" s="262">
        <v>590000000</v>
      </c>
      <c r="J2364" s="74" t="s">
        <v>392</v>
      </c>
      <c r="K2364" s="31" t="s">
        <v>6029</v>
      </c>
      <c r="L2364" s="31" t="s">
        <v>394</v>
      </c>
      <c r="M2364" s="31" t="s">
        <v>71</v>
      </c>
      <c r="N2364" s="31" t="s">
        <v>6030</v>
      </c>
      <c r="O2364" s="31" t="s">
        <v>6031</v>
      </c>
      <c r="P2364" s="33">
        <v>796</v>
      </c>
      <c r="Q2364" s="33" t="s">
        <v>49</v>
      </c>
      <c r="R2364" s="64">
        <v>20</v>
      </c>
      <c r="S2364" s="64">
        <v>17200</v>
      </c>
      <c r="T2364" s="64">
        <f>R2364*S2364</f>
        <v>344000</v>
      </c>
      <c r="U2364" s="64">
        <f>T2364*1.12</f>
        <v>385280.00000000006</v>
      </c>
      <c r="V2364" s="31"/>
      <c r="W2364" s="74">
        <v>2016</v>
      </c>
      <c r="X2364" s="134"/>
      <c r="Y2364" s="41"/>
      <c r="Z2364" s="43"/>
      <c r="AA2364" s="43"/>
      <c r="AB2364" s="43"/>
      <c r="AC2364" s="43"/>
      <c r="AD2364" s="43"/>
      <c r="AE2364" s="43"/>
      <c r="AF2364" s="43"/>
      <c r="AG2364" s="43"/>
      <c r="AH2364" s="43"/>
      <c r="AI2364" s="43"/>
      <c r="AJ2364" s="43"/>
      <c r="AK2364" s="43"/>
      <c r="AL2364" s="43"/>
      <c r="AM2364" s="44"/>
      <c r="AN2364" s="44"/>
      <c r="AO2364" s="44"/>
      <c r="AP2364" s="44"/>
      <c r="AQ2364" s="44"/>
      <c r="AR2364" s="44"/>
      <c r="AS2364" s="44"/>
      <c r="AT2364" s="44"/>
      <c r="AU2364" s="44"/>
      <c r="AV2364" s="44"/>
      <c r="AW2364" s="44"/>
      <c r="AX2364" s="44"/>
      <c r="AY2364" s="44"/>
      <c r="AZ2364" s="44"/>
      <c r="BA2364" s="44"/>
      <c r="BB2364" s="44"/>
      <c r="BC2364" s="44"/>
      <c r="BD2364" s="44"/>
      <c r="BE2364" s="44"/>
      <c r="BF2364" s="44"/>
      <c r="BG2364" s="44"/>
      <c r="BH2364" s="44"/>
      <c r="BI2364" s="44"/>
      <c r="BJ2364" s="44"/>
      <c r="BK2364" s="44"/>
    </row>
    <row r="2365" spans="1:102" ht="50.1" customHeight="1">
      <c r="A2365" s="30" t="s">
        <v>6032</v>
      </c>
      <c r="B2365" s="31" t="s">
        <v>35</v>
      </c>
      <c r="C2365" s="32" t="s">
        <v>6033</v>
      </c>
      <c r="D2365" s="32" t="s">
        <v>6034</v>
      </c>
      <c r="E2365" s="32" t="s">
        <v>6035</v>
      </c>
      <c r="F2365" s="32" t="s">
        <v>6036</v>
      </c>
      <c r="G2365" s="33" t="s">
        <v>101</v>
      </c>
      <c r="H2365" s="34">
        <v>10</v>
      </c>
      <c r="I2365" s="33" t="s">
        <v>41</v>
      </c>
      <c r="J2365" s="33" t="s">
        <v>42</v>
      </c>
      <c r="K2365" s="33" t="s">
        <v>43</v>
      </c>
      <c r="L2365" s="33" t="s">
        <v>44</v>
      </c>
      <c r="M2365" s="33" t="s">
        <v>86</v>
      </c>
      <c r="N2365" s="33" t="s">
        <v>869</v>
      </c>
      <c r="O2365" s="33" t="s">
        <v>109</v>
      </c>
      <c r="P2365" s="33" t="s">
        <v>48</v>
      </c>
      <c r="Q2365" s="33" t="s">
        <v>49</v>
      </c>
      <c r="R2365" s="35">
        <v>50</v>
      </c>
      <c r="S2365" s="35">
        <v>291</v>
      </c>
      <c r="T2365" s="36">
        <v>0</v>
      </c>
      <c r="U2365" s="37">
        <f t="shared" si="124"/>
        <v>0</v>
      </c>
      <c r="V2365" s="38" t="s">
        <v>50</v>
      </c>
      <c r="W2365" s="33">
        <v>2016</v>
      </c>
      <c r="X2365" s="39">
        <v>11</v>
      </c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29"/>
      <c r="CB2365" s="29"/>
      <c r="CC2365" s="29"/>
      <c r="CD2365" s="29"/>
      <c r="CE2365" s="29"/>
      <c r="CF2365" s="29"/>
      <c r="CG2365" s="29"/>
      <c r="CH2365" s="29"/>
      <c r="CI2365" s="29"/>
      <c r="CJ2365" s="29"/>
      <c r="CK2365" s="29"/>
      <c r="CL2365" s="29"/>
      <c r="CM2365" s="29"/>
      <c r="CN2365" s="29"/>
      <c r="CO2365" s="29"/>
      <c r="CP2365" s="29"/>
      <c r="CQ2365" s="29"/>
      <c r="CR2365" s="29"/>
      <c r="CS2365" s="29"/>
      <c r="CT2365" s="29"/>
      <c r="CU2365" s="29"/>
      <c r="CV2365" s="29"/>
      <c r="CW2365" s="29"/>
      <c r="CX2365" s="29"/>
    </row>
    <row r="2366" spans="1:102" s="162" customFormat="1" ht="50.1" customHeight="1">
      <c r="A2366" s="46" t="s">
        <v>6037</v>
      </c>
      <c r="B2366" s="31" t="s">
        <v>35</v>
      </c>
      <c r="C2366" s="47" t="s">
        <v>6033</v>
      </c>
      <c r="D2366" s="47" t="s">
        <v>6034</v>
      </c>
      <c r="E2366" s="47" t="s">
        <v>6035</v>
      </c>
      <c r="F2366" s="47" t="s">
        <v>6038</v>
      </c>
      <c r="G2366" s="31" t="s">
        <v>101</v>
      </c>
      <c r="H2366" s="31">
        <v>10</v>
      </c>
      <c r="I2366" s="33">
        <v>590000000</v>
      </c>
      <c r="J2366" s="33" t="s">
        <v>42</v>
      </c>
      <c r="K2366" s="31" t="s">
        <v>172</v>
      </c>
      <c r="L2366" s="33" t="s">
        <v>44</v>
      </c>
      <c r="M2366" s="31" t="s">
        <v>86</v>
      </c>
      <c r="N2366" s="31" t="s">
        <v>871</v>
      </c>
      <c r="O2366" s="33" t="s">
        <v>113</v>
      </c>
      <c r="P2366" s="33">
        <v>796</v>
      </c>
      <c r="Q2366" s="31" t="s">
        <v>49</v>
      </c>
      <c r="R2366" s="48">
        <v>50</v>
      </c>
      <c r="S2366" s="48">
        <v>291</v>
      </c>
      <c r="T2366" s="49">
        <f>R2366*S2366</f>
        <v>14550</v>
      </c>
      <c r="U2366" s="49">
        <f>T2366*1.12</f>
        <v>16296.000000000002</v>
      </c>
      <c r="V2366" s="70"/>
      <c r="W2366" s="33">
        <v>2016</v>
      </c>
      <c r="X2366" s="31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  <c r="BT2366" s="29"/>
      <c r="BU2366" s="29"/>
      <c r="BV2366" s="29"/>
      <c r="BW2366" s="29"/>
      <c r="BX2366" s="29"/>
      <c r="BY2366" s="29"/>
      <c r="BZ2366" s="29"/>
      <c r="CA2366" s="29"/>
      <c r="CB2366" s="29"/>
      <c r="CC2366" s="29"/>
      <c r="CD2366" s="29"/>
      <c r="CE2366" s="29"/>
      <c r="CF2366" s="29"/>
      <c r="CG2366" s="29"/>
      <c r="CH2366" s="29"/>
      <c r="CI2366" s="29"/>
      <c r="CJ2366" s="29"/>
      <c r="CK2366" s="29"/>
      <c r="CL2366" s="29"/>
      <c r="CM2366" s="29"/>
      <c r="CN2366" s="29"/>
      <c r="CO2366" s="29"/>
      <c r="CP2366" s="29"/>
      <c r="CQ2366" s="29"/>
      <c r="CR2366" s="29"/>
      <c r="CS2366" s="29"/>
      <c r="CT2366" s="29"/>
      <c r="CU2366" s="29"/>
      <c r="CV2366" s="29"/>
      <c r="CW2366" s="29"/>
      <c r="CX2366" s="29"/>
    </row>
    <row r="2367" spans="1:102" ht="50.1" customHeight="1">
      <c r="A2367" s="30" t="s">
        <v>6039</v>
      </c>
      <c r="B2367" s="31" t="s">
        <v>35</v>
      </c>
      <c r="C2367" s="32" t="s">
        <v>6040</v>
      </c>
      <c r="D2367" s="32" t="s">
        <v>6034</v>
      </c>
      <c r="E2367" s="32" t="s">
        <v>6041</v>
      </c>
      <c r="F2367" s="32" t="s">
        <v>6042</v>
      </c>
      <c r="G2367" s="33" t="s">
        <v>101</v>
      </c>
      <c r="H2367" s="34">
        <v>10</v>
      </c>
      <c r="I2367" s="33" t="s">
        <v>41</v>
      </c>
      <c r="J2367" s="33" t="s">
        <v>42</v>
      </c>
      <c r="K2367" s="33" t="s">
        <v>43</v>
      </c>
      <c r="L2367" s="33" t="s">
        <v>44</v>
      </c>
      <c r="M2367" s="33" t="s">
        <v>86</v>
      </c>
      <c r="N2367" s="33" t="s">
        <v>869</v>
      </c>
      <c r="O2367" s="33" t="s">
        <v>109</v>
      </c>
      <c r="P2367" s="33" t="s">
        <v>48</v>
      </c>
      <c r="Q2367" s="33" t="s">
        <v>49</v>
      </c>
      <c r="R2367" s="35">
        <v>50</v>
      </c>
      <c r="S2367" s="35">
        <v>139</v>
      </c>
      <c r="T2367" s="36">
        <v>0</v>
      </c>
      <c r="U2367" s="37">
        <f t="shared" si="124"/>
        <v>0</v>
      </c>
      <c r="V2367" s="38" t="s">
        <v>50</v>
      </c>
      <c r="W2367" s="33">
        <v>2016</v>
      </c>
      <c r="X2367" s="39">
        <v>11</v>
      </c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29"/>
      <c r="CB2367" s="29"/>
      <c r="CC2367" s="29"/>
      <c r="CD2367" s="29"/>
      <c r="CE2367" s="29"/>
      <c r="CF2367" s="29"/>
      <c r="CG2367" s="29"/>
      <c r="CH2367" s="29"/>
      <c r="CI2367" s="29"/>
      <c r="CJ2367" s="29"/>
      <c r="CK2367" s="29"/>
      <c r="CL2367" s="29"/>
      <c r="CM2367" s="29"/>
      <c r="CN2367" s="29"/>
      <c r="CO2367" s="29"/>
      <c r="CP2367" s="29"/>
      <c r="CQ2367" s="29"/>
      <c r="CR2367" s="29"/>
      <c r="CS2367" s="29"/>
      <c r="CT2367" s="29"/>
      <c r="CU2367" s="29"/>
      <c r="CV2367" s="29"/>
      <c r="CW2367" s="29"/>
      <c r="CX2367" s="29"/>
    </row>
    <row r="2368" spans="1:102" s="162" customFormat="1" ht="50.1" customHeight="1">
      <c r="A2368" s="46" t="s">
        <v>6043</v>
      </c>
      <c r="B2368" s="31" t="s">
        <v>35</v>
      </c>
      <c r="C2368" s="47" t="s">
        <v>6040</v>
      </c>
      <c r="D2368" s="47" t="s">
        <v>6034</v>
      </c>
      <c r="E2368" s="47" t="s">
        <v>6041</v>
      </c>
      <c r="F2368" s="47" t="s">
        <v>6044</v>
      </c>
      <c r="G2368" s="31" t="s">
        <v>101</v>
      </c>
      <c r="H2368" s="31">
        <v>10</v>
      </c>
      <c r="I2368" s="33">
        <v>590000000</v>
      </c>
      <c r="J2368" s="33" t="s">
        <v>42</v>
      </c>
      <c r="K2368" s="31" t="s">
        <v>172</v>
      </c>
      <c r="L2368" s="33" t="s">
        <v>44</v>
      </c>
      <c r="M2368" s="31" t="s">
        <v>86</v>
      </c>
      <c r="N2368" s="31" t="s">
        <v>871</v>
      </c>
      <c r="O2368" s="33" t="s">
        <v>113</v>
      </c>
      <c r="P2368" s="33">
        <v>796</v>
      </c>
      <c r="Q2368" s="31" t="s">
        <v>49</v>
      </c>
      <c r="R2368" s="48">
        <v>50</v>
      </c>
      <c r="S2368" s="48">
        <v>139</v>
      </c>
      <c r="T2368" s="49">
        <f>R2368*S2368</f>
        <v>6950</v>
      </c>
      <c r="U2368" s="49">
        <f>T2368*1.12</f>
        <v>7784.0000000000009</v>
      </c>
      <c r="V2368" s="70"/>
      <c r="W2368" s="33">
        <v>2016</v>
      </c>
      <c r="X2368" s="31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29"/>
      <c r="CB2368" s="29"/>
      <c r="CC2368" s="29"/>
      <c r="CD2368" s="29"/>
      <c r="CE2368" s="29"/>
      <c r="CF2368" s="29"/>
      <c r="CG2368" s="29"/>
      <c r="CH2368" s="29"/>
      <c r="CI2368" s="29"/>
      <c r="CJ2368" s="29"/>
      <c r="CK2368" s="29"/>
      <c r="CL2368" s="29"/>
      <c r="CM2368" s="29"/>
      <c r="CN2368" s="29"/>
      <c r="CO2368" s="29"/>
      <c r="CP2368" s="29"/>
      <c r="CQ2368" s="29"/>
      <c r="CR2368" s="29"/>
      <c r="CS2368" s="29"/>
      <c r="CT2368" s="29"/>
      <c r="CU2368" s="29"/>
      <c r="CV2368" s="29"/>
      <c r="CW2368" s="29"/>
      <c r="CX2368" s="29"/>
    </row>
    <row r="2369" spans="1:102" ht="50.1" customHeight="1">
      <c r="A2369" s="30" t="s">
        <v>6045</v>
      </c>
      <c r="B2369" s="31" t="s">
        <v>35</v>
      </c>
      <c r="C2369" s="32" t="s">
        <v>6046</v>
      </c>
      <c r="D2369" s="32" t="s">
        <v>6034</v>
      </c>
      <c r="E2369" s="32" t="s">
        <v>6047</v>
      </c>
      <c r="F2369" s="32" t="s">
        <v>6048</v>
      </c>
      <c r="G2369" s="33" t="s">
        <v>101</v>
      </c>
      <c r="H2369" s="34">
        <v>10</v>
      </c>
      <c r="I2369" s="33" t="s">
        <v>41</v>
      </c>
      <c r="J2369" s="33" t="s">
        <v>42</v>
      </c>
      <c r="K2369" s="33" t="s">
        <v>43</v>
      </c>
      <c r="L2369" s="33" t="s">
        <v>44</v>
      </c>
      <c r="M2369" s="33" t="s">
        <v>86</v>
      </c>
      <c r="N2369" s="33" t="s">
        <v>869</v>
      </c>
      <c r="O2369" s="33" t="s">
        <v>109</v>
      </c>
      <c r="P2369" s="33" t="s">
        <v>48</v>
      </c>
      <c r="Q2369" s="33" t="s">
        <v>49</v>
      </c>
      <c r="R2369" s="35">
        <v>50</v>
      </c>
      <c r="S2369" s="35">
        <v>134</v>
      </c>
      <c r="T2369" s="36">
        <v>0</v>
      </c>
      <c r="U2369" s="37">
        <f t="shared" si="124"/>
        <v>0</v>
      </c>
      <c r="V2369" s="38" t="s">
        <v>50</v>
      </c>
      <c r="W2369" s="33">
        <v>2016</v>
      </c>
      <c r="X2369" s="39">
        <v>11</v>
      </c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29"/>
      <c r="BL2369" s="29"/>
      <c r="BM2369" s="29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29"/>
      <c r="CB2369" s="29"/>
      <c r="CC2369" s="29"/>
      <c r="CD2369" s="29"/>
      <c r="CE2369" s="29"/>
      <c r="CF2369" s="29"/>
      <c r="CG2369" s="29"/>
      <c r="CH2369" s="29"/>
      <c r="CI2369" s="29"/>
      <c r="CJ2369" s="29"/>
      <c r="CK2369" s="29"/>
      <c r="CL2369" s="29"/>
      <c r="CM2369" s="29"/>
      <c r="CN2369" s="29"/>
      <c r="CO2369" s="29"/>
      <c r="CP2369" s="29"/>
      <c r="CQ2369" s="29"/>
      <c r="CR2369" s="29"/>
      <c r="CS2369" s="29"/>
      <c r="CT2369" s="29"/>
      <c r="CU2369" s="29"/>
      <c r="CV2369" s="29"/>
      <c r="CW2369" s="29"/>
      <c r="CX2369" s="29"/>
    </row>
    <row r="2370" spans="1:102" s="162" customFormat="1" ht="50.1" customHeight="1">
      <c r="A2370" s="46" t="s">
        <v>6049</v>
      </c>
      <c r="B2370" s="31" t="s">
        <v>35</v>
      </c>
      <c r="C2370" s="47" t="s">
        <v>6046</v>
      </c>
      <c r="D2370" s="47" t="s">
        <v>6034</v>
      </c>
      <c r="E2370" s="47" t="s">
        <v>6047</v>
      </c>
      <c r="F2370" s="47" t="s">
        <v>6050</v>
      </c>
      <c r="G2370" s="31" t="s">
        <v>101</v>
      </c>
      <c r="H2370" s="31">
        <v>10</v>
      </c>
      <c r="I2370" s="33">
        <v>590000000</v>
      </c>
      <c r="J2370" s="33" t="s">
        <v>42</v>
      </c>
      <c r="K2370" s="31" t="s">
        <v>172</v>
      </c>
      <c r="L2370" s="33" t="s">
        <v>44</v>
      </c>
      <c r="M2370" s="31" t="s">
        <v>86</v>
      </c>
      <c r="N2370" s="31" t="s">
        <v>871</v>
      </c>
      <c r="O2370" s="33" t="s">
        <v>113</v>
      </c>
      <c r="P2370" s="33">
        <v>796</v>
      </c>
      <c r="Q2370" s="31" t="s">
        <v>49</v>
      </c>
      <c r="R2370" s="48">
        <v>50</v>
      </c>
      <c r="S2370" s="48">
        <v>134</v>
      </c>
      <c r="T2370" s="49">
        <f>R2370*S2370</f>
        <v>6700</v>
      </c>
      <c r="U2370" s="49">
        <f>T2370*1.12</f>
        <v>7504.0000000000009</v>
      </c>
      <c r="V2370" s="70"/>
      <c r="W2370" s="33">
        <v>2016</v>
      </c>
      <c r="X2370" s="31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29"/>
      <c r="CB2370" s="29"/>
      <c r="CC2370" s="29"/>
      <c r="CD2370" s="29"/>
      <c r="CE2370" s="29"/>
      <c r="CF2370" s="29"/>
      <c r="CG2370" s="29"/>
      <c r="CH2370" s="29"/>
      <c r="CI2370" s="29"/>
      <c r="CJ2370" s="29"/>
      <c r="CK2370" s="29"/>
      <c r="CL2370" s="29"/>
      <c r="CM2370" s="29"/>
      <c r="CN2370" s="29"/>
      <c r="CO2370" s="29"/>
      <c r="CP2370" s="29"/>
      <c r="CQ2370" s="29"/>
      <c r="CR2370" s="29"/>
      <c r="CS2370" s="29"/>
      <c r="CT2370" s="29"/>
      <c r="CU2370" s="29"/>
      <c r="CV2370" s="29"/>
      <c r="CW2370" s="29"/>
      <c r="CX2370" s="29"/>
    </row>
    <row r="2371" spans="1:102" ht="50.1" customHeight="1">
      <c r="A2371" s="30" t="s">
        <v>6051</v>
      </c>
      <c r="B2371" s="31" t="s">
        <v>35</v>
      </c>
      <c r="C2371" s="32" t="s">
        <v>6052</v>
      </c>
      <c r="D2371" s="32" t="s">
        <v>6034</v>
      </c>
      <c r="E2371" s="32" t="s">
        <v>6053</v>
      </c>
      <c r="F2371" s="32" t="s">
        <v>6054</v>
      </c>
      <c r="G2371" s="33" t="s">
        <v>101</v>
      </c>
      <c r="H2371" s="34">
        <v>10</v>
      </c>
      <c r="I2371" s="33" t="s">
        <v>41</v>
      </c>
      <c r="J2371" s="33" t="s">
        <v>42</v>
      </c>
      <c r="K2371" s="33" t="s">
        <v>43</v>
      </c>
      <c r="L2371" s="33" t="s">
        <v>44</v>
      </c>
      <c r="M2371" s="33" t="s">
        <v>86</v>
      </c>
      <c r="N2371" s="33" t="s">
        <v>869</v>
      </c>
      <c r="O2371" s="33" t="s">
        <v>109</v>
      </c>
      <c r="P2371" s="33" t="s">
        <v>48</v>
      </c>
      <c r="Q2371" s="33" t="s">
        <v>49</v>
      </c>
      <c r="R2371" s="35">
        <v>50</v>
      </c>
      <c r="S2371" s="35">
        <v>103</v>
      </c>
      <c r="T2371" s="36">
        <v>0</v>
      </c>
      <c r="U2371" s="37">
        <f t="shared" si="124"/>
        <v>0</v>
      </c>
      <c r="V2371" s="38" t="s">
        <v>50</v>
      </c>
      <c r="W2371" s="33">
        <v>2016</v>
      </c>
      <c r="X2371" s="39">
        <v>11</v>
      </c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</row>
    <row r="2372" spans="1:102" s="162" customFormat="1" ht="50.1" customHeight="1">
      <c r="A2372" s="46" t="s">
        <v>6055</v>
      </c>
      <c r="B2372" s="31" t="s">
        <v>35</v>
      </c>
      <c r="C2372" s="47" t="s">
        <v>6052</v>
      </c>
      <c r="D2372" s="47" t="s">
        <v>6034</v>
      </c>
      <c r="E2372" s="47" t="s">
        <v>6053</v>
      </c>
      <c r="F2372" s="47" t="s">
        <v>6054</v>
      </c>
      <c r="G2372" s="31" t="s">
        <v>101</v>
      </c>
      <c r="H2372" s="31">
        <v>10</v>
      </c>
      <c r="I2372" s="33">
        <v>590000000</v>
      </c>
      <c r="J2372" s="33" t="s">
        <v>42</v>
      </c>
      <c r="K2372" s="31" t="s">
        <v>172</v>
      </c>
      <c r="L2372" s="33" t="s">
        <v>44</v>
      </c>
      <c r="M2372" s="31" t="s">
        <v>86</v>
      </c>
      <c r="N2372" s="31" t="s">
        <v>871</v>
      </c>
      <c r="O2372" s="33" t="s">
        <v>113</v>
      </c>
      <c r="P2372" s="33">
        <v>796</v>
      </c>
      <c r="Q2372" s="31" t="s">
        <v>49</v>
      </c>
      <c r="R2372" s="48">
        <v>50</v>
      </c>
      <c r="S2372" s="48">
        <v>103</v>
      </c>
      <c r="T2372" s="49">
        <f>R2372*S2372</f>
        <v>5150</v>
      </c>
      <c r="U2372" s="49">
        <f>T2372*1.12</f>
        <v>5768.0000000000009</v>
      </c>
      <c r="V2372" s="70"/>
      <c r="W2372" s="33">
        <v>2016</v>
      </c>
      <c r="X2372" s="31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29"/>
      <c r="BL2372" s="29"/>
      <c r="BM2372" s="29"/>
      <c r="BN2372" s="29"/>
      <c r="BO2372" s="29"/>
      <c r="BP2372" s="29"/>
      <c r="BQ2372" s="29"/>
      <c r="BR2372" s="29"/>
      <c r="BS2372" s="29"/>
      <c r="BT2372" s="29"/>
      <c r="BU2372" s="29"/>
      <c r="BV2372" s="29"/>
      <c r="BW2372" s="29"/>
      <c r="BX2372" s="29"/>
      <c r="BY2372" s="29"/>
      <c r="BZ2372" s="29"/>
      <c r="CA2372" s="29"/>
      <c r="CB2372" s="29"/>
      <c r="CC2372" s="29"/>
      <c r="CD2372" s="29"/>
      <c r="CE2372" s="29"/>
      <c r="CF2372" s="29"/>
      <c r="CG2372" s="29"/>
      <c r="CH2372" s="29"/>
      <c r="CI2372" s="29"/>
      <c r="CJ2372" s="29"/>
      <c r="CK2372" s="29"/>
      <c r="CL2372" s="29"/>
      <c r="CM2372" s="29"/>
      <c r="CN2372" s="29"/>
      <c r="CO2372" s="29"/>
      <c r="CP2372" s="29"/>
      <c r="CQ2372" s="29"/>
      <c r="CR2372" s="29"/>
      <c r="CS2372" s="29"/>
      <c r="CT2372" s="29"/>
      <c r="CU2372" s="29"/>
      <c r="CV2372" s="29"/>
      <c r="CW2372" s="29"/>
      <c r="CX2372" s="29"/>
    </row>
    <row r="2373" spans="1:102" ht="50.1" customHeight="1">
      <c r="A2373" s="30" t="s">
        <v>6056</v>
      </c>
      <c r="B2373" s="31" t="s">
        <v>35</v>
      </c>
      <c r="C2373" s="32" t="s">
        <v>6057</v>
      </c>
      <c r="D2373" s="32" t="s">
        <v>6034</v>
      </c>
      <c r="E2373" s="32" t="s">
        <v>6058</v>
      </c>
      <c r="F2373" s="32" t="s">
        <v>6059</v>
      </c>
      <c r="G2373" s="33" t="s">
        <v>101</v>
      </c>
      <c r="H2373" s="34">
        <v>10</v>
      </c>
      <c r="I2373" s="33" t="s">
        <v>41</v>
      </c>
      <c r="J2373" s="33" t="s">
        <v>42</v>
      </c>
      <c r="K2373" s="33" t="s">
        <v>43</v>
      </c>
      <c r="L2373" s="33" t="s">
        <v>44</v>
      </c>
      <c r="M2373" s="33" t="s">
        <v>86</v>
      </c>
      <c r="N2373" s="33" t="s">
        <v>869</v>
      </c>
      <c r="O2373" s="33" t="s">
        <v>109</v>
      </c>
      <c r="P2373" s="33" t="s">
        <v>48</v>
      </c>
      <c r="Q2373" s="33" t="s">
        <v>49</v>
      </c>
      <c r="R2373" s="35">
        <v>50</v>
      </c>
      <c r="S2373" s="35">
        <v>76</v>
      </c>
      <c r="T2373" s="36">
        <v>0</v>
      </c>
      <c r="U2373" s="37">
        <f t="shared" si="124"/>
        <v>0</v>
      </c>
      <c r="V2373" s="38" t="s">
        <v>50</v>
      </c>
      <c r="W2373" s="33">
        <v>2016</v>
      </c>
      <c r="X2373" s="39">
        <v>11</v>
      </c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29"/>
      <c r="AZ2373" s="29"/>
      <c r="BA2373" s="29"/>
      <c r="BB2373" s="29"/>
      <c r="BC2373" s="29"/>
      <c r="BD2373" s="29"/>
      <c r="BE2373" s="29"/>
      <c r="BF2373" s="29"/>
      <c r="BG2373" s="29"/>
      <c r="BH2373" s="29"/>
      <c r="BI2373" s="29"/>
      <c r="BJ2373" s="29"/>
      <c r="BK2373" s="29"/>
      <c r="BL2373" s="29"/>
      <c r="BM2373" s="29"/>
      <c r="BN2373" s="29"/>
      <c r="BO2373" s="29"/>
      <c r="BP2373" s="29"/>
      <c r="BQ2373" s="29"/>
      <c r="BR2373" s="29"/>
      <c r="BS2373" s="29"/>
      <c r="BT2373" s="29"/>
      <c r="BU2373" s="29"/>
      <c r="BV2373" s="29"/>
      <c r="BW2373" s="29"/>
      <c r="BX2373" s="29"/>
      <c r="BY2373" s="29"/>
      <c r="BZ2373" s="29"/>
      <c r="CA2373" s="29"/>
      <c r="CB2373" s="29"/>
      <c r="CC2373" s="29"/>
      <c r="CD2373" s="29"/>
      <c r="CE2373" s="29"/>
      <c r="CF2373" s="29"/>
      <c r="CG2373" s="29"/>
      <c r="CH2373" s="29"/>
      <c r="CI2373" s="29"/>
      <c r="CJ2373" s="29"/>
      <c r="CK2373" s="29"/>
      <c r="CL2373" s="29"/>
      <c r="CM2373" s="29"/>
      <c r="CN2373" s="29"/>
      <c r="CO2373" s="29"/>
      <c r="CP2373" s="29"/>
      <c r="CQ2373" s="29"/>
      <c r="CR2373" s="29"/>
      <c r="CS2373" s="29"/>
      <c r="CT2373" s="29"/>
      <c r="CU2373" s="29"/>
      <c r="CV2373" s="29"/>
      <c r="CW2373" s="29"/>
      <c r="CX2373" s="29"/>
    </row>
    <row r="2374" spans="1:102" s="162" customFormat="1" ht="50.1" customHeight="1">
      <c r="A2374" s="46" t="s">
        <v>6060</v>
      </c>
      <c r="B2374" s="31" t="s">
        <v>35</v>
      </c>
      <c r="C2374" s="47" t="s">
        <v>6057</v>
      </c>
      <c r="D2374" s="47" t="s">
        <v>6034</v>
      </c>
      <c r="E2374" s="47" t="s">
        <v>6058</v>
      </c>
      <c r="F2374" s="47" t="s">
        <v>6061</v>
      </c>
      <c r="G2374" s="31" t="s">
        <v>101</v>
      </c>
      <c r="H2374" s="31">
        <v>10</v>
      </c>
      <c r="I2374" s="33">
        <v>590000000</v>
      </c>
      <c r="J2374" s="33" t="s">
        <v>42</v>
      </c>
      <c r="K2374" s="31" t="s">
        <v>172</v>
      </c>
      <c r="L2374" s="33" t="s">
        <v>44</v>
      </c>
      <c r="M2374" s="31" t="s">
        <v>86</v>
      </c>
      <c r="N2374" s="31" t="s">
        <v>871</v>
      </c>
      <c r="O2374" s="33" t="s">
        <v>113</v>
      </c>
      <c r="P2374" s="33">
        <v>796</v>
      </c>
      <c r="Q2374" s="31" t="s">
        <v>49</v>
      </c>
      <c r="R2374" s="48">
        <v>50</v>
      </c>
      <c r="S2374" s="48">
        <v>76</v>
      </c>
      <c r="T2374" s="49">
        <f>R2374*S2374</f>
        <v>3800</v>
      </c>
      <c r="U2374" s="49">
        <f>T2374*1.12</f>
        <v>4256</v>
      </c>
      <c r="V2374" s="70"/>
      <c r="W2374" s="33">
        <v>2016</v>
      </c>
      <c r="X2374" s="31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</row>
    <row r="2375" spans="1:102" ht="50.1" customHeight="1">
      <c r="A2375" s="30" t="s">
        <v>6062</v>
      </c>
      <c r="B2375" s="31" t="s">
        <v>35</v>
      </c>
      <c r="C2375" s="32" t="s">
        <v>6063</v>
      </c>
      <c r="D2375" s="32" t="s">
        <v>6034</v>
      </c>
      <c r="E2375" s="32" t="s">
        <v>6064</v>
      </c>
      <c r="F2375" s="32" t="s">
        <v>6065</v>
      </c>
      <c r="G2375" s="33" t="s">
        <v>40</v>
      </c>
      <c r="H2375" s="34">
        <v>0</v>
      </c>
      <c r="I2375" s="33" t="s">
        <v>41</v>
      </c>
      <c r="J2375" s="33" t="s">
        <v>42</v>
      </c>
      <c r="K2375" s="33" t="s">
        <v>70</v>
      </c>
      <c r="L2375" s="33" t="s">
        <v>300</v>
      </c>
      <c r="M2375" s="33" t="s">
        <v>71</v>
      </c>
      <c r="N2375" s="33" t="s">
        <v>301</v>
      </c>
      <c r="O2375" s="33" t="s">
        <v>73</v>
      </c>
      <c r="P2375" s="33" t="s">
        <v>48</v>
      </c>
      <c r="Q2375" s="33" t="s">
        <v>49</v>
      </c>
      <c r="R2375" s="35">
        <v>7</v>
      </c>
      <c r="S2375" s="35">
        <v>550</v>
      </c>
      <c r="T2375" s="36">
        <v>0</v>
      </c>
      <c r="U2375" s="37">
        <f t="shared" si="124"/>
        <v>0</v>
      </c>
      <c r="V2375" s="38" t="s">
        <v>50</v>
      </c>
      <c r="W2375" s="33">
        <v>2016</v>
      </c>
      <c r="X2375" s="39">
        <v>11</v>
      </c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  <c r="BI2375" s="29"/>
      <c r="BJ2375" s="29"/>
      <c r="BK2375" s="29"/>
      <c r="BL2375" s="29"/>
      <c r="BM2375" s="29"/>
      <c r="BN2375" s="29"/>
      <c r="BO2375" s="29"/>
      <c r="BP2375" s="29"/>
      <c r="BQ2375" s="29"/>
      <c r="BR2375" s="29"/>
      <c r="BS2375" s="29"/>
      <c r="BT2375" s="29"/>
      <c r="BU2375" s="29"/>
      <c r="BV2375" s="29"/>
      <c r="BW2375" s="29"/>
      <c r="BX2375" s="29"/>
      <c r="BY2375" s="29"/>
      <c r="BZ2375" s="29"/>
      <c r="CA2375" s="29"/>
      <c r="CB2375" s="29"/>
      <c r="CC2375" s="29"/>
      <c r="CD2375" s="29"/>
      <c r="CE2375" s="29"/>
      <c r="CF2375" s="29"/>
      <c r="CG2375" s="29"/>
      <c r="CH2375" s="29"/>
      <c r="CI2375" s="29"/>
      <c r="CJ2375" s="29"/>
      <c r="CK2375" s="29"/>
      <c r="CL2375" s="29"/>
      <c r="CM2375" s="29"/>
      <c r="CN2375" s="29"/>
      <c r="CO2375" s="29"/>
      <c r="CP2375" s="29"/>
      <c r="CQ2375" s="29"/>
      <c r="CR2375" s="29"/>
      <c r="CS2375" s="29"/>
      <c r="CT2375" s="29"/>
      <c r="CU2375" s="29"/>
      <c r="CV2375" s="29"/>
      <c r="CW2375" s="29"/>
      <c r="CX2375" s="29"/>
    </row>
    <row r="2376" spans="1:102" s="162" customFormat="1" ht="50.1" customHeight="1">
      <c r="A2376" s="46" t="s">
        <v>6066</v>
      </c>
      <c r="B2376" s="31" t="s">
        <v>35</v>
      </c>
      <c r="C2376" s="47" t="s">
        <v>6063</v>
      </c>
      <c r="D2376" s="47" t="s">
        <v>6034</v>
      </c>
      <c r="E2376" s="47" t="s">
        <v>6064</v>
      </c>
      <c r="F2376" s="47" t="s">
        <v>6065</v>
      </c>
      <c r="G2376" s="33" t="s">
        <v>40</v>
      </c>
      <c r="H2376" s="31">
        <v>0</v>
      </c>
      <c r="I2376" s="33" t="s">
        <v>41</v>
      </c>
      <c r="J2376" s="33" t="s">
        <v>42</v>
      </c>
      <c r="K2376" s="33" t="s">
        <v>180</v>
      </c>
      <c r="L2376" s="33" t="s">
        <v>300</v>
      </c>
      <c r="M2376" s="33" t="s">
        <v>71</v>
      </c>
      <c r="N2376" s="33" t="s">
        <v>301</v>
      </c>
      <c r="O2376" s="33" t="s">
        <v>113</v>
      </c>
      <c r="P2376" s="33">
        <v>796</v>
      </c>
      <c r="Q2376" s="33" t="s">
        <v>49</v>
      </c>
      <c r="R2376" s="68">
        <v>7</v>
      </c>
      <c r="S2376" s="59">
        <v>550</v>
      </c>
      <c r="T2376" s="49">
        <f>R2376*S2376</f>
        <v>3850</v>
      </c>
      <c r="U2376" s="49">
        <f>T2376*1.12</f>
        <v>4312</v>
      </c>
      <c r="V2376" s="71"/>
      <c r="W2376" s="33">
        <v>2016</v>
      </c>
      <c r="X2376" s="96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29"/>
      <c r="CB2376" s="29"/>
      <c r="CC2376" s="29"/>
      <c r="CD2376" s="29"/>
      <c r="CE2376" s="29"/>
      <c r="CF2376" s="29"/>
      <c r="CG2376" s="29"/>
      <c r="CH2376" s="29"/>
      <c r="CI2376" s="29"/>
      <c r="CJ2376" s="29"/>
      <c r="CK2376" s="29"/>
      <c r="CL2376" s="29"/>
      <c r="CM2376" s="29"/>
      <c r="CN2376" s="29"/>
      <c r="CO2376" s="29"/>
      <c r="CP2376" s="29"/>
      <c r="CQ2376" s="29"/>
      <c r="CR2376" s="29"/>
      <c r="CS2376" s="29"/>
      <c r="CT2376" s="29"/>
      <c r="CU2376" s="29"/>
      <c r="CV2376" s="29"/>
      <c r="CW2376" s="29"/>
      <c r="CX2376" s="29"/>
    </row>
    <row r="2377" spans="1:102" ht="50.1" customHeight="1">
      <c r="A2377" s="30" t="s">
        <v>6067</v>
      </c>
      <c r="B2377" s="31" t="s">
        <v>35</v>
      </c>
      <c r="C2377" s="32" t="s">
        <v>6068</v>
      </c>
      <c r="D2377" s="32" t="s">
        <v>6069</v>
      </c>
      <c r="E2377" s="32" t="s">
        <v>6070</v>
      </c>
      <c r="F2377" s="32" t="s">
        <v>6071</v>
      </c>
      <c r="G2377" s="33" t="s">
        <v>40</v>
      </c>
      <c r="H2377" s="34">
        <v>0</v>
      </c>
      <c r="I2377" s="33" t="s">
        <v>41</v>
      </c>
      <c r="J2377" s="33" t="s">
        <v>42</v>
      </c>
      <c r="K2377" s="33" t="s">
        <v>43</v>
      </c>
      <c r="L2377" s="33" t="s">
        <v>44</v>
      </c>
      <c r="M2377" s="33" t="s">
        <v>45</v>
      </c>
      <c r="N2377" s="33" t="s">
        <v>46</v>
      </c>
      <c r="O2377" s="33" t="s">
        <v>109</v>
      </c>
      <c r="P2377" s="33" t="s">
        <v>48</v>
      </c>
      <c r="Q2377" s="33" t="s">
        <v>49</v>
      </c>
      <c r="R2377" s="35">
        <v>15</v>
      </c>
      <c r="S2377" s="35">
        <v>650</v>
      </c>
      <c r="T2377" s="36">
        <v>0</v>
      </c>
      <c r="U2377" s="37">
        <f t="shared" si="124"/>
        <v>0</v>
      </c>
      <c r="V2377" s="38" t="s">
        <v>50</v>
      </c>
      <c r="W2377" s="33">
        <v>2016</v>
      </c>
      <c r="X2377" s="39">
        <v>11</v>
      </c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29"/>
      <c r="BL2377" s="29"/>
      <c r="BM2377" s="29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29"/>
      <c r="CB2377" s="29"/>
      <c r="CC2377" s="29"/>
      <c r="CD2377" s="29"/>
      <c r="CE2377" s="29"/>
      <c r="CF2377" s="29"/>
      <c r="CG2377" s="29"/>
      <c r="CH2377" s="29"/>
      <c r="CI2377" s="29"/>
      <c r="CJ2377" s="29"/>
      <c r="CK2377" s="29"/>
      <c r="CL2377" s="29"/>
      <c r="CM2377" s="29"/>
      <c r="CN2377" s="29"/>
      <c r="CO2377" s="29"/>
      <c r="CP2377" s="29"/>
      <c r="CQ2377" s="29"/>
      <c r="CR2377" s="29"/>
      <c r="CS2377" s="29"/>
      <c r="CT2377" s="29"/>
      <c r="CU2377" s="29"/>
      <c r="CV2377" s="29"/>
      <c r="CW2377" s="29"/>
      <c r="CX2377" s="29"/>
    </row>
    <row r="2378" spans="1:102" s="162" customFormat="1" ht="50.1" customHeight="1">
      <c r="A2378" s="46" t="s">
        <v>6072</v>
      </c>
      <c r="B2378" s="31" t="s">
        <v>35</v>
      </c>
      <c r="C2378" s="47" t="s">
        <v>6068</v>
      </c>
      <c r="D2378" s="47" t="s">
        <v>6069</v>
      </c>
      <c r="E2378" s="47" t="s">
        <v>6070</v>
      </c>
      <c r="F2378" s="47" t="s">
        <v>6071</v>
      </c>
      <c r="G2378" s="31" t="s">
        <v>40</v>
      </c>
      <c r="H2378" s="31">
        <v>0</v>
      </c>
      <c r="I2378" s="33">
        <v>590000000</v>
      </c>
      <c r="J2378" s="33" t="s">
        <v>42</v>
      </c>
      <c r="K2378" s="31" t="s">
        <v>172</v>
      </c>
      <c r="L2378" s="33" t="s">
        <v>44</v>
      </c>
      <c r="M2378" s="31" t="s">
        <v>45</v>
      </c>
      <c r="N2378" s="31" t="s">
        <v>46</v>
      </c>
      <c r="O2378" s="33" t="s">
        <v>113</v>
      </c>
      <c r="P2378" s="33">
        <v>796</v>
      </c>
      <c r="Q2378" s="31" t="s">
        <v>49</v>
      </c>
      <c r="R2378" s="48">
        <v>15</v>
      </c>
      <c r="S2378" s="48">
        <v>650</v>
      </c>
      <c r="T2378" s="49">
        <f>R2378*S2378</f>
        <v>9750</v>
      </c>
      <c r="U2378" s="49">
        <f>T2378*1.12</f>
        <v>10920.000000000002</v>
      </c>
      <c r="V2378" s="70"/>
      <c r="W2378" s="33">
        <v>2016</v>
      </c>
      <c r="X2378" s="31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</row>
    <row r="2379" spans="1:102" ht="50.1" customHeight="1">
      <c r="A2379" s="30" t="s">
        <v>6073</v>
      </c>
      <c r="B2379" s="31" t="s">
        <v>35</v>
      </c>
      <c r="C2379" s="32" t="s">
        <v>6074</v>
      </c>
      <c r="D2379" s="32" t="s">
        <v>6069</v>
      </c>
      <c r="E2379" s="32" t="s">
        <v>6075</v>
      </c>
      <c r="F2379" s="32" t="s">
        <v>6076</v>
      </c>
      <c r="G2379" s="33" t="s">
        <v>101</v>
      </c>
      <c r="H2379" s="34">
        <v>10</v>
      </c>
      <c r="I2379" s="33" t="s">
        <v>41</v>
      </c>
      <c r="J2379" s="33" t="s">
        <v>42</v>
      </c>
      <c r="K2379" s="33" t="s">
        <v>43</v>
      </c>
      <c r="L2379" s="33" t="s">
        <v>44</v>
      </c>
      <c r="M2379" s="33" t="s">
        <v>86</v>
      </c>
      <c r="N2379" s="33" t="s">
        <v>893</v>
      </c>
      <c r="O2379" s="33" t="s">
        <v>109</v>
      </c>
      <c r="P2379" s="33" t="s">
        <v>48</v>
      </c>
      <c r="Q2379" s="33" t="s">
        <v>49</v>
      </c>
      <c r="R2379" s="35">
        <v>50</v>
      </c>
      <c r="S2379" s="35">
        <v>700</v>
      </c>
      <c r="T2379" s="36">
        <v>0</v>
      </c>
      <c r="U2379" s="37">
        <f t="shared" si="124"/>
        <v>0</v>
      </c>
      <c r="V2379" s="38" t="s">
        <v>50</v>
      </c>
      <c r="W2379" s="33">
        <v>2016</v>
      </c>
      <c r="X2379" s="39">
        <v>11</v>
      </c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</row>
    <row r="2380" spans="1:102" s="162" customFormat="1" ht="50.1" customHeight="1">
      <c r="A2380" s="46" t="s">
        <v>6077</v>
      </c>
      <c r="B2380" s="31" t="s">
        <v>35</v>
      </c>
      <c r="C2380" s="47" t="s">
        <v>6074</v>
      </c>
      <c r="D2380" s="47" t="s">
        <v>6069</v>
      </c>
      <c r="E2380" s="47" t="s">
        <v>6075</v>
      </c>
      <c r="F2380" s="47" t="s">
        <v>6078</v>
      </c>
      <c r="G2380" s="31" t="s">
        <v>101</v>
      </c>
      <c r="H2380" s="31">
        <v>10</v>
      </c>
      <c r="I2380" s="33">
        <v>590000000</v>
      </c>
      <c r="J2380" s="33" t="s">
        <v>42</v>
      </c>
      <c r="K2380" s="31" t="s">
        <v>172</v>
      </c>
      <c r="L2380" s="33" t="s">
        <v>44</v>
      </c>
      <c r="M2380" s="31" t="s">
        <v>86</v>
      </c>
      <c r="N2380" s="31" t="s">
        <v>5478</v>
      </c>
      <c r="O2380" s="33" t="s">
        <v>113</v>
      </c>
      <c r="P2380" s="33">
        <v>796</v>
      </c>
      <c r="Q2380" s="31" t="s">
        <v>49</v>
      </c>
      <c r="R2380" s="48">
        <v>50</v>
      </c>
      <c r="S2380" s="48">
        <v>700</v>
      </c>
      <c r="T2380" s="49">
        <f>R2380*S2380</f>
        <v>35000</v>
      </c>
      <c r="U2380" s="49">
        <f>T2380*1.12</f>
        <v>39200.000000000007</v>
      </c>
      <c r="V2380" s="70"/>
      <c r="W2380" s="33">
        <v>2016</v>
      </c>
      <c r="X2380" s="31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</row>
    <row r="2381" spans="1:102" ht="50.1" customHeight="1">
      <c r="A2381" s="30" t="s">
        <v>6079</v>
      </c>
      <c r="B2381" s="31" t="s">
        <v>35</v>
      </c>
      <c r="C2381" s="32" t="s">
        <v>6080</v>
      </c>
      <c r="D2381" s="32" t="s">
        <v>6069</v>
      </c>
      <c r="E2381" s="32" t="s">
        <v>6081</v>
      </c>
      <c r="F2381" s="32" t="s">
        <v>6082</v>
      </c>
      <c r="G2381" s="33" t="s">
        <v>101</v>
      </c>
      <c r="H2381" s="34">
        <v>10</v>
      </c>
      <c r="I2381" s="33" t="s">
        <v>41</v>
      </c>
      <c r="J2381" s="33" t="s">
        <v>42</v>
      </c>
      <c r="K2381" s="33" t="s">
        <v>43</v>
      </c>
      <c r="L2381" s="33" t="s">
        <v>44</v>
      </c>
      <c r="M2381" s="33" t="s">
        <v>86</v>
      </c>
      <c r="N2381" s="33" t="s">
        <v>893</v>
      </c>
      <c r="O2381" s="33" t="s">
        <v>109</v>
      </c>
      <c r="P2381" s="33" t="s">
        <v>48</v>
      </c>
      <c r="Q2381" s="33" t="s">
        <v>49</v>
      </c>
      <c r="R2381" s="35">
        <v>50</v>
      </c>
      <c r="S2381" s="35">
        <v>200</v>
      </c>
      <c r="T2381" s="36">
        <v>0</v>
      </c>
      <c r="U2381" s="37">
        <f t="shared" si="124"/>
        <v>0</v>
      </c>
      <c r="V2381" s="38" t="s">
        <v>50</v>
      </c>
      <c r="W2381" s="33">
        <v>2016</v>
      </c>
      <c r="X2381" s="39">
        <v>11</v>
      </c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29"/>
      <c r="BL2381" s="29"/>
      <c r="BM2381" s="29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29"/>
      <c r="CB2381" s="29"/>
      <c r="CC2381" s="29"/>
      <c r="CD2381" s="29"/>
      <c r="CE2381" s="29"/>
      <c r="CF2381" s="29"/>
      <c r="CG2381" s="29"/>
      <c r="CH2381" s="29"/>
      <c r="CI2381" s="29"/>
      <c r="CJ2381" s="29"/>
      <c r="CK2381" s="29"/>
      <c r="CL2381" s="29"/>
      <c r="CM2381" s="29"/>
      <c r="CN2381" s="29"/>
      <c r="CO2381" s="29"/>
      <c r="CP2381" s="29"/>
      <c r="CQ2381" s="29"/>
      <c r="CR2381" s="29"/>
      <c r="CS2381" s="29"/>
      <c r="CT2381" s="29"/>
      <c r="CU2381" s="29"/>
      <c r="CV2381" s="29"/>
      <c r="CW2381" s="29"/>
      <c r="CX2381" s="29"/>
    </row>
    <row r="2382" spans="1:102" s="162" customFormat="1" ht="50.1" customHeight="1">
      <c r="A2382" s="46" t="s">
        <v>6083</v>
      </c>
      <c r="B2382" s="31" t="s">
        <v>35</v>
      </c>
      <c r="C2382" s="47" t="s">
        <v>6080</v>
      </c>
      <c r="D2382" s="47" t="s">
        <v>6069</v>
      </c>
      <c r="E2382" s="47" t="s">
        <v>6081</v>
      </c>
      <c r="F2382" s="47" t="s">
        <v>6082</v>
      </c>
      <c r="G2382" s="31" t="s">
        <v>101</v>
      </c>
      <c r="H2382" s="31">
        <v>10</v>
      </c>
      <c r="I2382" s="33">
        <v>590000000</v>
      </c>
      <c r="J2382" s="33" t="s">
        <v>42</v>
      </c>
      <c r="K2382" s="31" t="s">
        <v>172</v>
      </c>
      <c r="L2382" s="33" t="s">
        <v>44</v>
      </c>
      <c r="M2382" s="31" t="s">
        <v>86</v>
      </c>
      <c r="N2382" s="31" t="s">
        <v>5478</v>
      </c>
      <c r="O2382" s="33" t="s">
        <v>113</v>
      </c>
      <c r="P2382" s="33">
        <v>796</v>
      </c>
      <c r="Q2382" s="31" t="s">
        <v>49</v>
      </c>
      <c r="R2382" s="48">
        <v>50</v>
      </c>
      <c r="S2382" s="48">
        <v>200</v>
      </c>
      <c r="T2382" s="49">
        <f>R2382*S2382</f>
        <v>10000</v>
      </c>
      <c r="U2382" s="49">
        <f>T2382*1.12</f>
        <v>11200.000000000002</v>
      </c>
      <c r="V2382" s="70"/>
      <c r="W2382" s="33">
        <v>2016</v>
      </c>
      <c r="X2382" s="31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/>
      <c r="BR2382" s="29"/>
      <c r="BS2382" s="29"/>
      <c r="BT2382" s="29"/>
      <c r="BU2382" s="29"/>
      <c r="BV2382" s="29"/>
      <c r="BW2382" s="29"/>
      <c r="BX2382" s="29"/>
      <c r="BY2382" s="29"/>
      <c r="BZ2382" s="29"/>
      <c r="CA2382" s="29"/>
      <c r="CB2382" s="29"/>
      <c r="CC2382" s="29"/>
      <c r="CD2382" s="29"/>
      <c r="CE2382" s="29"/>
      <c r="CF2382" s="29"/>
      <c r="CG2382" s="29"/>
      <c r="CH2382" s="29"/>
      <c r="CI2382" s="29"/>
      <c r="CJ2382" s="29"/>
      <c r="CK2382" s="29"/>
      <c r="CL2382" s="29"/>
      <c r="CM2382" s="29"/>
      <c r="CN2382" s="29"/>
      <c r="CO2382" s="29"/>
      <c r="CP2382" s="29"/>
      <c r="CQ2382" s="29"/>
      <c r="CR2382" s="29"/>
      <c r="CS2382" s="29"/>
      <c r="CT2382" s="29"/>
      <c r="CU2382" s="29"/>
      <c r="CV2382" s="29"/>
      <c r="CW2382" s="29"/>
      <c r="CX2382" s="29"/>
    </row>
    <row r="2383" spans="1:102" ht="50.1" customHeight="1">
      <c r="A2383" s="30" t="s">
        <v>6084</v>
      </c>
      <c r="B2383" s="31" t="s">
        <v>35</v>
      </c>
      <c r="C2383" s="32" t="s">
        <v>6085</v>
      </c>
      <c r="D2383" s="32" t="s">
        <v>6069</v>
      </c>
      <c r="E2383" s="32" t="s">
        <v>6086</v>
      </c>
      <c r="F2383" s="32" t="s">
        <v>6087</v>
      </c>
      <c r="G2383" s="33" t="s">
        <v>101</v>
      </c>
      <c r="H2383" s="34">
        <v>10</v>
      </c>
      <c r="I2383" s="33" t="s">
        <v>41</v>
      </c>
      <c r="J2383" s="33" t="s">
        <v>42</v>
      </c>
      <c r="K2383" s="33" t="s">
        <v>43</v>
      </c>
      <c r="L2383" s="33" t="s">
        <v>44</v>
      </c>
      <c r="M2383" s="33" t="s">
        <v>86</v>
      </c>
      <c r="N2383" s="33" t="s">
        <v>869</v>
      </c>
      <c r="O2383" s="33" t="s">
        <v>109</v>
      </c>
      <c r="P2383" s="33" t="s">
        <v>985</v>
      </c>
      <c r="Q2383" s="33" t="s">
        <v>1214</v>
      </c>
      <c r="R2383" s="35">
        <v>50</v>
      </c>
      <c r="S2383" s="35">
        <v>780</v>
      </c>
      <c r="T2383" s="36">
        <v>0</v>
      </c>
      <c r="U2383" s="37">
        <f t="shared" si="124"/>
        <v>0</v>
      </c>
      <c r="V2383" s="38" t="s">
        <v>50</v>
      </c>
      <c r="W2383" s="33">
        <v>2016</v>
      </c>
      <c r="X2383" s="39">
        <v>11</v>
      </c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29"/>
      <c r="BA2383" s="29"/>
      <c r="BB2383" s="29"/>
      <c r="BC2383" s="29"/>
      <c r="BD2383" s="29"/>
      <c r="BE2383" s="29"/>
      <c r="BF2383" s="29"/>
      <c r="BG2383" s="29"/>
      <c r="BH2383" s="29"/>
      <c r="BI2383" s="29"/>
      <c r="BJ2383" s="29"/>
      <c r="BK2383" s="29"/>
      <c r="BL2383" s="29"/>
      <c r="BM2383" s="29"/>
      <c r="BN2383" s="29"/>
      <c r="BO2383" s="29"/>
      <c r="BP2383" s="29"/>
      <c r="BQ2383" s="29"/>
      <c r="BR2383" s="29"/>
      <c r="BS2383" s="29"/>
      <c r="BT2383" s="29"/>
      <c r="BU2383" s="29"/>
      <c r="BV2383" s="29"/>
      <c r="BW2383" s="29"/>
      <c r="BX2383" s="29"/>
      <c r="BY2383" s="29"/>
      <c r="BZ2383" s="29"/>
      <c r="CA2383" s="29"/>
      <c r="CB2383" s="29"/>
      <c r="CC2383" s="29"/>
      <c r="CD2383" s="29"/>
      <c r="CE2383" s="29"/>
      <c r="CF2383" s="29"/>
      <c r="CG2383" s="29"/>
      <c r="CH2383" s="29"/>
      <c r="CI2383" s="29"/>
      <c r="CJ2383" s="29"/>
      <c r="CK2383" s="29"/>
      <c r="CL2383" s="29"/>
      <c r="CM2383" s="29"/>
      <c r="CN2383" s="29"/>
      <c r="CO2383" s="29"/>
      <c r="CP2383" s="29"/>
      <c r="CQ2383" s="29"/>
      <c r="CR2383" s="29"/>
      <c r="CS2383" s="29"/>
      <c r="CT2383" s="29"/>
      <c r="CU2383" s="29"/>
      <c r="CV2383" s="29"/>
      <c r="CW2383" s="29"/>
      <c r="CX2383" s="29"/>
    </row>
    <row r="2384" spans="1:102" s="162" customFormat="1" ht="50.1" customHeight="1">
      <c r="A2384" s="46" t="s">
        <v>6088</v>
      </c>
      <c r="B2384" s="31" t="s">
        <v>35</v>
      </c>
      <c r="C2384" s="47" t="s">
        <v>6085</v>
      </c>
      <c r="D2384" s="47" t="s">
        <v>6069</v>
      </c>
      <c r="E2384" s="47" t="s">
        <v>6086</v>
      </c>
      <c r="F2384" s="47" t="s">
        <v>6087</v>
      </c>
      <c r="G2384" s="31" t="s">
        <v>101</v>
      </c>
      <c r="H2384" s="31">
        <v>10</v>
      </c>
      <c r="I2384" s="33">
        <v>590000000</v>
      </c>
      <c r="J2384" s="33" t="s">
        <v>42</v>
      </c>
      <c r="K2384" s="31" t="s">
        <v>172</v>
      </c>
      <c r="L2384" s="33" t="s">
        <v>44</v>
      </c>
      <c r="M2384" s="31" t="s">
        <v>86</v>
      </c>
      <c r="N2384" s="31" t="s">
        <v>871</v>
      </c>
      <c r="O2384" s="33" t="s">
        <v>113</v>
      </c>
      <c r="P2384" s="33" t="s">
        <v>985</v>
      </c>
      <c r="Q2384" s="31" t="s">
        <v>1214</v>
      </c>
      <c r="R2384" s="48">
        <v>50</v>
      </c>
      <c r="S2384" s="48">
        <v>780</v>
      </c>
      <c r="T2384" s="49">
        <f>R2384*S2384</f>
        <v>39000</v>
      </c>
      <c r="U2384" s="49">
        <f>T2384*1.12</f>
        <v>43680.000000000007</v>
      </c>
      <c r="V2384" s="70"/>
      <c r="W2384" s="33">
        <v>2016</v>
      </c>
      <c r="X2384" s="31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/>
      <c r="BG2384" s="29"/>
      <c r="BH2384" s="29"/>
      <c r="BI2384" s="29"/>
      <c r="BJ2384" s="29"/>
      <c r="BK2384" s="29"/>
      <c r="BL2384" s="29"/>
      <c r="BM2384" s="29"/>
      <c r="BN2384" s="29"/>
      <c r="BO2384" s="29"/>
      <c r="BP2384" s="29"/>
      <c r="BQ2384" s="29"/>
      <c r="BR2384" s="29"/>
      <c r="BS2384" s="29"/>
      <c r="BT2384" s="29"/>
      <c r="BU2384" s="29"/>
      <c r="BV2384" s="29"/>
      <c r="BW2384" s="29"/>
      <c r="BX2384" s="29"/>
      <c r="BY2384" s="29"/>
      <c r="BZ2384" s="29"/>
      <c r="CA2384" s="29"/>
      <c r="CB2384" s="29"/>
      <c r="CC2384" s="29"/>
      <c r="CD2384" s="29"/>
      <c r="CE2384" s="29"/>
      <c r="CF2384" s="29"/>
      <c r="CG2384" s="29"/>
      <c r="CH2384" s="29"/>
      <c r="CI2384" s="29"/>
      <c r="CJ2384" s="29"/>
      <c r="CK2384" s="29"/>
      <c r="CL2384" s="29"/>
      <c r="CM2384" s="29"/>
      <c r="CN2384" s="29"/>
      <c r="CO2384" s="29"/>
      <c r="CP2384" s="29"/>
      <c r="CQ2384" s="29"/>
      <c r="CR2384" s="29"/>
      <c r="CS2384" s="29"/>
      <c r="CT2384" s="29"/>
      <c r="CU2384" s="29"/>
      <c r="CV2384" s="29"/>
      <c r="CW2384" s="29"/>
      <c r="CX2384" s="29"/>
    </row>
    <row r="2385" spans="1:102" ht="50.1" customHeight="1">
      <c r="A2385" s="30" t="s">
        <v>6089</v>
      </c>
      <c r="B2385" s="31" t="s">
        <v>35</v>
      </c>
      <c r="C2385" s="32" t="s">
        <v>6090</v>
      </c>
      <c r="D2385" s="32" t="s">
        <v>6069</v>
      </c>
      <c r="E2385" s="32" t="s">
        <v>6091</v>
      </c>
      <c r="F2385" s="32" t="s">
        <v>6092</v>
      </c>
      <c r="G2385" s="33" t="s">
        <v>101</v>
      </c>
      <c r="H2385" s="34">
        <v>10</v>
      </c>
      <c r="I2385" s="33" t="s">
        <v>41</v>
      </c>
      <c r="J2385" s="33" t="s">
        <v>42</v>
      </c>
      <c r="K2385" s="33" t="s">
        <v>43</v>
      </c>
      <c r="L2385" s="33" t="s">
        <v>44</v>
      </c>
      <c r="M2385" s="33" t="s">
        <v>86</v>
      </c>
      <c r="N2385" s="33" t="s">
        <v>869</v>
      </c>
      <c r="O2385" s="33" t="s">
        <v>109</v>
      </c>
      <c r="P2385" s="33" t="s">
        <v>985</v>
      </c>
      <c r="Q2385" s="33" t="s">
        <v>1214</v>
      </c>
      <c r="R2385" s="35">
        <v>50</v>
      </c>
      <c r="S2385" s="35">
        <v>550</v>
      </c>
      <c r="T2385" s="36">
        <v>0</v>
      </c>
      <c r="U2385" s="37">
        <f t="shared" si="124"/>
        <v>0</v>
      </c>
      <c r="V2385" s="38" t="s">
        <v>50</v>
      </c>
      <c r="W2385" s="33">
        <v>2016</v>
      </c>
      <c r="X2385" s="39">
        <v>11</v>
      </c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</row>
    <row r="2386" spans="1:102" s="162" customFormat="1" ht="50.1" customHeight="1">
      <c r="A2386" s="46" t="s">
        <v>6093</v>
      </c>
      <c r="B2386" s="31" t="s">
        <v>35</v>
      </c>
      <c r="C2386" s="47" t="s">
        <v>6090</v>
      </c>
      <c r="D2386" s="47" t="s">
        <v>6069</v>
      </c>
      <c r="E2386" s="47" t="s">
        <v>6091</v>
      </c>
      <c r="F2386" s="47" t="s">
        <v>6092</v>
      </c>
      <c r="G2386" s="31" t="s">
        <v>101</v>
      </c>
      <c r="H2386" s="31">
        <v>10</v>
      </c>
      <c r="I2386" s="33">
        <v>590000000</v>
      </c>
      <c r="J2386" s="33" t="s">
        <v>42</v>
      </c>
      <c r="K2386" s="31" t="s">
        <v>172</v>
      </c>
      <c r="L2386" s="33" t="s">
        <v>44</v>
      </c>
      <c r="M2386" s="31" t="s">
        <v>86</v>
      </c>
      <c r="N2386" s="31" t="s">
        <v>871</v>
      </c>
      <c r="O2386" s="33" t="s">
        <v>113</v>
      </c>
      <c r="P2386" s="33" t="s">
        <v>985</v>
      </c>
      <c r="Q2386" s="31" t="s">
        <v>1214</v>
      </c>
      <c r="R2386" s="48">
        <v>50</v>
      </c>
      <c r="S2386" s="48">
        <v>550</v>
      </c>
      <c r="T2386" s="49">
        <f>R2386*S2386</f>
        <v>27500</v>
      </c>
      <c r="U2386" s="49">
        <f>T2386*1.12</f>
        <v>30800.000000000004</v>
      </c>
      <c r="V2386" s="70"/>
      <c r="W2386" s="33">
        <v>2016</v>
      </c>
      <c r="X2386" s="31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</row>
    <row r="2387" spans="1:102" ht="50.1" customHeight="1">
      <c r="A2387" s="30" t="s">
        <v>6094</v>
      </c>
      <c r="B2387" s="31" t="s">
        <v>35</v>
      </c>
      <c r="C2387" s="32" t="s">
        <v>6095</v>
      </c>
      <c r="D2387" s="32" t="s">
        <v>6069</v>
      </c>
      <c r="E2387" s="32" t="s">
        <v>6096</v>
      </c>
      <c r="F2387" s="32" t="s">
        <v>6097</v>
      </c>
      <c r="G2387" s="33" t="s">
        <v>101</v>
      </c>
      <c r="H2387" s="34">
        <v>10</v>
      </c>
      <c r="I2387" s="33" t="s">
        <v>41</v>
      </c>
      <c r="J2387" s="33" t="s">
        <v>42</v>
      </c>
      <c r="K2387" s="33" t="s">
        <v>43</v>
      </c>
      <c r="L2387" s="33" t="s">
        <v>44</v>
      </c>
      <c r="M2387" s="33" t="s">
        <v>86</v>
      </c>
      <c r="N2387" s="33" t="s">
        <v>869</v>
      </c>
      <c r="O2387" s="33" t="s">
        <v>109</v>
      </c>
      <c r="P2387" s="33" t="s">
        <v>985</v>
      </c>
      <c r="Q2387" s="33" t="s">
        <v>1214</v>
      </c>
      <c r="R2387" s="35">
        <v>50</v>
      </c>
      <c r="S2387" s="35">
        <v>450</v>
      </c>
      <c r="T2387" s="36">
        <v>0</v>
      </c>
      <c r="U2387" s="37">
        <f t="shared" si="124"/>
        <v>0</v>
      </c>
      <c r="V2387" s="38" t="s">
        <v>50</v>
      </c>
      <c r="W2387" s="33">
        <v>2016</v>
      </c>
      <c r="X2387" s="39">
        <v>11</v>
      </c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</row>
    <row r="2388" spans="1:102" s="162" customFormat="1" ht="50.1" customHeight="1">
      <c r="A2388" s="46" t="s">
        <v>6098</v>
      </c>
      <c r="B2388" s="31" t="s">
        <v>35</v>
      </c>
      <c r="C2388" s="47" t="s">
        <v>6095</v>
      </c>
      <c r="D2388" s="47" t="s">
        <v>6069</v>
      </c>
      <c r="E2388" s="47" t="s">
        <v>6096</v>
      </c>
      <c r="F2388" s="47" t="s">
        <v>6097</v>
      </c>
      <c r="G2388" s="31" t="s">
        <v>101</v>
      </c>
      <c r="H2388" s="31">
        <v>10</v>
      </c>
      <c r="I2388" s="33">
        <v>590000000</v>
      </c>
      <c r="J2388" s="33" t="s">
        <v>42</v>
      </c>
      <c r="K2388" s="31" t="s">
        <v>172</v>
      </c>
      <c r="L2388" s="33" t="s">
        <v>44</v>
      </c>
      <c r="M2388" s="31" t="s">
        <v>86</v>
      </c>
      <c r="N2388" s="31" t="s">
        <v>871</v>
      </c>
      <c r="O2388" s="33" t="s">
        <v>113</v>
      </c>
      <c r="P2388" s="33" t="s">
        <v>985</v>
      </c>
      <c r="Q2388" s="31" t="s">
        <v>1214</v>
      </c>
      <c r="R2388" s="48">
        <v>50</v>
      </c>
      <c r="S2388" s="48">
        <v>450</v>
      </c>
      <c r="T2388" s="49">
        <f>R2388*S2388</f>
        <v>22500</v>
      </c>
      <c r="U2388" s="49">
        <f>T2388*1.12</f>
        <v>25200.000000000004</v>
      </c>
      <c r="V2388" s="70"/>
      <c r="W2388" s="33">
        <v>2016</v>
      </c>
      <c r="X2388" s="31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29"/>
      <c r="CB2388" s="29"/>
      <c r="CC2388" s="29"/>
      <c r="CD2388" s="29"/>
      <c r="CE2388" s="29"/>
      <c r="CF2388" s="29"/>
      <c r="CG2388" s="29"/>
      <c r="CH2388" s="29"/>
      <c r="CI2388" s="29"/>
      <c r="CJ2388" s="29"/>
      <c r="CK2388" s="29"/>
      <c r="CL2388" s="29"/>
      <c r="CM2388" s="29"/>
      <c r="CN2388" s="29"/>
      <c r="CO2388" s="29"/>
      <c r="CP2388" s="29"/>
      <c r="CQ2388" s="29"/>
      <c r="CR2388" s="29"/>
      <c r="CS2388" s="29"/>
      <c r="CT2388" s="29"/>
      <c r="CU2388" s="29"/>
      <c r="CV2388" s="29"/>
      <c r="CW2388" s="29"/>
      <c r="CX2388" s="29"/>
    </row>
    <row r="2389" spans="1:102" ht="50.1" customHeight="1">
      <c r="A2389" s="30" t="s">
        <v>6099</v>
      </c>
      <c r="B2389" s="31" t="s">
        <v>35</v>
      </c>
      <c r="C2389" s="32" t="s">
        <v>6100</v>
      </c>
      <c r="D2389" s="32" t="s">
        <v>6069</v>
      </c>
      <c r="E2389" s="32" t="s">
        <v>6101</v>
      </c>
      <c r="F2389" s="32" t="s">
        <v>6102</v>
      </c>
      <c r="G2389" s="33" t="s">
        <v>101</v>
      </c>
      <c r="H2389" s="34">
        <v>10</v>
      </c>
      <c r="I2389" s="33" t="s">
        <v>41</v>
      </c>
      <c r="J2389" s="33" t="s">
        <v>42</v>
      </c>
      <c r="K2389" s="33" t="s">
        <v>43</v>
      </c>
      <c r="L2389" s="33" t="s">
        <v>44</v>
      </c>
      <c r="M2389" s="33" t="s">
        <v>86</v>
      </c>
      <c r="N2389" s="33" t="s">
        <v>869</v>
      </c>
      <c r="O2389" s="33" t="s">
        <v>109</v>
      </c>
      <c r="P2389" s="33" t="s">
        <v>985</v>
      </c>
      <c r="Q2389" s="33" t="s">
        <v>1214</v>
      </c>
      <c r="R2389" s="35">
        <v>50</v>
      </c>
      <c r="S2389" s="35">
        <v>300</v>
      </c>
      <c r="T2389" s="36">
        <v>0</v>
      </c>
      <c r="U2389" s="37">
        <f t="shared" si="124"/>
        <v>0</v>
      </c>
      <c r="V2389" s="38" t="s">
        <v>50</v>
      </c>
      <c r="W2389" s="33">
        <v>2016</v>
      </c>
      <c r="X2389" s="39">
        <v>11</v>
      </c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29"/>
      <c r="BL2389" s="29"/>
      <c r="BM2389" s="29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29"/>
      <c r="CB2389" s="29"/>
      <c r="CC2389" s="29"/>
      <c r="CD2389" s="29"/>
      <c r="CE2389" s="29"/>
      <c r="CF2389" s="29"/>
      <c r="CG2389" s="29"/>
      <c r="CH2389" s="29"/>
      <c r="CI2389" s="29"/>
      <c r="CJ2389" s="29"/>
      <c r="CK2389" s="29"/>
      <c r="CL2389" s="29"/>
      <c r="CM2389" s="29"/>
      <c r="CN2389" s="29"/>
      <c r="CO2389" s="29"/>
      <c r="CP2389" s="29"/>
      <c r="CQ2389" s="29"/>
      <c r="CR2389" s="29"/>
      <c r="CS2389" s="29"/>
      <c r="CT2389" s="29"/>
      <c r="CU2389" s="29"/>
      <c r="CV2389" s="29"/>
      <c r="CW2389" s="29"/>
      <c r="CX2389" s="29"/>
    </row>
    <row r="2390" spans="1:102" s="162" customFormat="1" ht="50.1" customHeight="1">
      <c r="A2390" s="46" t="s">
        <v>6103</v>
      </c>
      <c r="B2390" s="31" t="s">
        <v>35</v>
      </c>
      <c r="C2390" s="47" t="s">
        <v>6100</v>
      </c>
      <c r="D2390" s="47" t="s">
        <v>6069</v>
      </c>
      <c r="E2390" s="47" t="s">
        <v>6101</v>
      </c>
      <c r="F2390" s="47" t="s">
        <v>6102</v>
      </c>
      <c r="G2390" s="31" t="s">
        <v>101</v>
      </c>
      <c r="H2390" s="31">
        <v>10</v>
      </c>
      <c r="I2390" s="33">
        <v>590000000</v>
      </c>
      <c r="J2390" s="33" t="s">
        <v>42</v>
      </c>
      <c r="K2390" s="31" t="s">
        <v>172</v>
      </c>
      <c r="L2390" s="33" t="s">
        <v>44</v>
      </c>
      <c r="M2390" s="31" t="s">
        <v>86</v>
      </c>
      <c r="N2390" s="31" t="s">
        <v>871</v>
      </c>
      <c r="O2390" s="33" t="s">
        <v>113</v>
      </c>
      <c r="P2390" s="33" t="s">
        <v>985</v>
      </c>
      <c r="Q2390" s="31" t="s">
        <v>1214</v>
      </c>
      <c r="R2390" s="48">
        <v>50</v>
      </c>
      <c r="S2390" s="48">
        <v>300</v>
      </c>
      <c r="T2390" s="49">
        <f>R2390*S2390</f>
        <v>15000</v>
      </c>
      <c r="U2390" s="49">
        <f>T2390*1.12</f>
        <v>16800</v>
      </c>
      <c r="V2390" s="70"/>
      <c r="W2390" s="33">
        <v>2016</v>
      </c>
      <c r="X2390" s="31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</row>
    <row r="2391" spans="1:102" ht="50.1" customHeight="1">
      <c r="A2391" s="30" t="s">
        <v>6104</v>
      </c>
      <c r="B2391" s="31" t="s">
        <v>35</v>
      </c>
      <c r="C2391" s="32" t="s">
        <v>6105</v>
      </c>
      <c r="D2391" s="32" t="s">
        <v>6069</v>
      </c>
      <c r="E2391" s="32" t="s">
        <v>6106</v>
      </c>
      <c r="F2391" s="32" t="s">
        <v>6107</v>
      </c>
      <c r="G2391" s="33" t="s">
        <v>101</v>
      </c>
      <c r="H2391" s="34">
        <v>10</v>
      </c>
      <c r="I2391" s="33" t="s">
        <v>41</v>
      </c>
      <c r="J2391" s="33" t="s">
        <v>42</v>
      </c>
      <c r="K2391" s="33" t="s">
        <v>43</v>
      </c>
      <c r="L2391" s="33" t="s">
        <v>44</v>
      </c>
      <c r="M2391" s="33" t="s">
        <v>86</v>
      </c>
      <c r="N2391" s="33" t="s">
        <v>869</v>
      </c>
      <c r="O2391" s="33" t="s">
        <v>109</v>
      </c>
      <c r="P2391" s="33" t="s">
        <v>985</v>
      </c>
      <c r="Q2391" s="33" t="s">
        <v>1214</v>
      </c>
      <c r="R2391" s="35">
        <v>50</v>
      </c>
      <c r="S2391" s="35">
        <v>250</v>
      </c>
      <c r="T2391" s="36">
        <v>0</v>
      </c>
      <c r="U2391" s="37">
        <f t="shared" si="124"/>
        <v>0</v>
      </c>
      <c r="V2391" s="38" t="s">
        <v>50</v>
      </c>
      <c r="W2391" s="33">
        <v>2016</v>
      </c>
      <c r="X2391" s="39">
        <v>11</v>
      </c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29"/>
      <c r="BB2391" s="29"/>
      <c r="BC2391" s="29"/>
      <c r="BD2391" s="29"/>
      <c r="BE2391" s="29"/>
      <c r="BF2391" s="29"/>
      <c r="BG2391" s="29"/>
      <c r="BH2391" s="29"/>
      <c r="BI2391" s="29"/>
      <c r="BJ2391" s="29"/>
      <c r="BK2391" s="29"/>
      <c r="BL2391" s="29"/>
      <c r="BM2391" s="29"/>
      <c r="BN2391" s="29"/>
      <c r="BO2391" s="29"/>
      <c r="BP2391" s="29"/>
      <c r="BQ2391" s="29"/>
      <c r="BR2391" s="29"/>
      <c r="BS2391" s="29"/>
      <c r="BT2391" s="29"/>
      <c r="BU2391" s="29"/>
      <c r="BV2391" s="29"/>
      <c r="BW2391" s="29"/>
      <c r="BX2391" s="29"/>
      <c r="BY2391" s="29"/>
      <c r="BZ2391" s="29"/>
      <c r="CA2391" s="29"/>
      <c r="CB2391" s="29"/>
      <c r="CC2391" s="29"/>
      <c r="CD2391" s="29"/>
      <c r="CE2391" s="29"/>
      <c r="CF2391" s="29"/>
      <c r="CG2391" s="29"/>
      <c r="CH2391" s="29"/>
      <c r="CI2391" s="29"/>
      <c r="CJ2391" s="29"/>
      <c r="CK2391" s="29"/>
      <c r="CL2391" s="29"/>
      <c r="CM2391" s="29"/>
      <c r="CN2391" s="29"/>
      <c r="CO2391" s="29"/>
      <c r="CP2391" s="29"/>
      <c r="CQ2391" s="29"/>
      <c r="CR2391" s="29"/>
      <c r="CS2391" s="29"/>
      <c r="CT2391" s="29"/>
      <c r="CU2391" s="29"/>
      <c r="CV2391" s="29"/>
      <c r="CW2391" s="29"/>
      <c r="CX2391" s="29"/>
    </row>
    <row r="2392" spans="1:102" s="162" customFormat="1" ht="50.1" customHeight="1">
      <c r="A2392" s="46" t="s">
        <v>6108</v>
      </c>
      <c r="B2392" s="31" t="s">
        <v>35</v>
      </c>
      <c r="C2392" s="47" t="s">
        <v>6105</v>
      </c>
      <c r="D2392" s="47" t="s">
        <v>6069</v>
      </c>
      <c r="E2392" s="47" t="s">
        <v>6106</v>
      </c>
      <c r="F2392" s="47" t="s">
        <v>6107</v>
      </c>
      <c r="G2392" s="31" t="s">
        <v>101</v>
      </c>
      <c r="H2392" s="31">
        <v>10</v>
      </c>
      <c r="I2392" s="33">
        <v>590000000</v>
      </c>
      <c r="J2392" s="33" t="s">
        <v>42</v>
      </c>
      <c r="K2392" s="31" t="s">
        <v>172</v>
      </c>
      <c r="L2392" s="33" t="s">
        <v>44</v>
      </c>
      <c r="M2392" s="31" t="s">
        <v>86</v>
      </c>
      <c r="N2392" s="31" t="s">
        <v>871</v>
      </c>
      <c r="O2392" s="33" t="s">
        <v>113</v>
      </c>
      <c r="P2392" s="33" t="s">
        <v>985</v>
      </c>
      <c r="Q2392" s="31" t="s">
        <v>1214</v>
      </c>
      <c r="R2392" s="48">
        <v>50</v>
      </c>
      <c r="S2392" s="84">
        <v>250</v>
      </c>
      <c r="T2392" s="49">
        <f>R2392*S2392</f>
        <v>12500</v>
      </c>
      <c r="U2392" s="49">
        <f>T2392*1.12</f>
        <v>14000.000000000002</v>
      </c>
      <c r="V2392" s="70"/>
      <c r="W2392" s="33">
        <v>2016</v>
      </c>
      <c r="X2392" s="31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29"/>
      <c r="BL2392" s="29"/>
      <c r="BM2392" s="29"/>
      <c r="BN2392" s="29"/>
      <c r="BO2392" s="29"/>
      <c r="BP2392" s="29"/>
      <c r="BQ2392" s="29"/>
      <c r="BR2392" s="29"/>
      <c r="BS2392" s="29"/>
      <c r="BT2392" s="29"/>
      <c r="BU2392" s="29"/>
      <c r="BV2392" s="29"/>
      <c r="BW2392" s="29"/>
      <c r="BX2392" s="29"/>
      <c r="BY2392" s="29"/>
      <c r="BZ2392" s="29"/>
      <c r="CA2392" s="29"/>
      <c r="CB2392" s="29"/>
      <c r="CC2392" s="29"/>
      <c r="CD2392" s="29"/>
      <c r="CE2392" s="29"/>
      <c r="CF2392" s="29"/>
      <c r="CG2392" s="29"/>
      <c r="CH2392" s="29"/>
      <c r="CI2392" s="29"/>
      <c r="CJ2392" s="29"/>
      <c r="CK2392" s="29"/>
      <c r="CL2392" s="29"/>
      <c r="CM2392" s="29"/>
      <c r="CN2392" s="29"/>
      <c r="CO2392" s="29"/>
      <c r="CP2392" s="29"/>
      <c r="CQ2392" s="29"/>
      <c r="CR2392" s="29"/>
      <c r="CS2392" s="29"/>
      <c r="CT2392" s="29"/>
      <c r="CU2392" s="29"/>
      <c r="CV2392" s="29"/>
      <c r="CW2392" s="29"/>
      <c r="CX2392" s="29"/>
    </row>
    <row r="2393" spans="1:102" ht="50.1" customHeight="1">
      <c r="A2393" s="30" t="s">
        <v>6109</v>
      </c>
      <c r="B2393" s="31" t="s">
        <v>35</v>
      </c>
      <c r="C2393" s="32" t="s">
        <v>6110</v>
      </c>
      <c r="D2393" s="32" t="s">
        <v>6069</v>
      </c>
      <c r="E2393" s="32" t="s">
        <v>6111</v>
      </c>
      <c r="F2393" s="32" t="s">
        <v>6112</v>
      </c>
      <c r="G2393" s="33" t="s">
        <v>101</v>
      </c>
      <c r="H2393" s="34">
        <v>10</v>
      </c>
      <c r="I2393" s="33" t="s">
        <v>41</v>
      </c>
      <c r="J2393" s="33" t="s">
        <v>42</v>
      </c>
      <c r="K2393" s="33" t="s">
        <v>43</v>
      </c>
      <c r="L2393" s="33" t="s">
        <v>44</v>
      </c>
      <c r="M2393" s="33" t="s">
        <v>86</v>
      </c>
      <c r="N2393" s="33" t="s">
        <v>1260</v>
      </c>
      <c r="O2393" s="33" t="s">
        <v>109</v>
      </c>
      <c r="P2393" s="33" t="s">
        <v>985</v>
      </c>
      <c r="Q2393" s="33" t="s">
        <v>1214</v>
      </c>
      <c r="R2393" s="35">
        <v>100</v>
      </c>
      <c r="S2393" s="35">
        <v>1100</v>
      </c>
      <c r="T2393" s="36">
        <v>0</v>
      </c>
      <c r="U2393" s="37">
        <f t="shared" si="124"/>
        <v>0</v>
      </c>
      <c r="V2393" s="38" t="s">
        <v>50</v>
      </c>
      <c r="W2393" s="33">
        <v>2016</v>
      </c>
      <c r="X2393" s="39">
        <v>11</v>
      </c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29"/>
      <c r="BL2393" s="29"/>
      <c r="BM2393" s="29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</row>
    <row r="2394" spans="1:102" s="162" customFormat="1" ht="50.1" customHeight="1">
      <c r="A2394" s="46" t="s">
        <v>6113</v>
      </c>
      <c r="B2394" s="31" t="s">
        <v>35</v>
      </c>
      <c r="C2394" s="47" t="s">
        <v>6110</v>
      </c>
      <c r="D2394" s="47" t="s">
        <v>6069</v>
      </c>
      <c r="E2394" s="47" t="s">
        <v>6111</v>
      </c>
      <c r="F2394" s="47" t="s">
        <v>6112</v>
      </c>
      <c r="G2394" s="31" t="s">
        <v>101</v>
      </c>
      <c r="H2394" s="31">
        <v>10</v>
      </c>
      <c r="I2394" s="33">
        <v>590000000</v>
      </c>
      <c r="J2394" s="33" t="s">
        <v>42</v>
      </c>
      <c r="K2394" s="31" t="s">
        <v>172</v>
      </c>
      <c r="L2394" s="33" t="s">
        <v>44</v>
      </c>
      <c r="M2394" s="31" t="s">
        <v>86</v>
      </c>
      <c r="N2394" s="31" t="s">
        <v>871</v>
      </c>
      <c r="O2394" s="33" t="s">
        <v>113</v>
      </c>
      <c r="P2394" s="33" t="s">
        <v>985</v>
      </c>
      <c r="Q2394" s="31" t="s">
        <v>1214</v>
      </c>
      <c r="R2394" s="48">
        <v>100</v>
      </c>
      <c r="S2394" s="48">
        <v>1100</v>
      </c>
      <c r="T2394" s="49">
        <f>R2394*S2394</f>
        <v>110000</v>
      </c>
      <c r="U2394" s="49">
        <f>T2394*1.12</f>
        <v>123200.00000000001</v>
      </c>
      <c r="V2394" s="70"/>
      <c r="W2394" s="33">
        <v>2016</v>
      </c>
      <c r="X2394" s="31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29"/>
      <c r="CB2394" s="29"/>
      <c r="CC2394" s="29"/>
      <c r="CD2394" s="29"/>
      <c r="CE2394" s="29"/>
      <c r="CF2394" s="29"/>
      <c r="CG2394" s="29"/>
      <c r="CH2394" s="29"/>
      <c r="CI2394" s="29"/>
      <c r="CJ2394" s="29"/>
      <c r="CK2394" s="29"/>
      <c r="CL2394" s="29"/>
      <c r="CM2394" s="29"/>
      <c r="CN2394" s="29"/>
      <c r="CO2394" s="29"/>
      <c r="CP2394" s="29"/>
      <c r="CQ2394" s="29"/>
      <c r="CR2394" s="29"/>
      <c r="CS2394" s="29"/>
      <c r="CT2394" s="29"/>
      <c r="CU2394" s="29"/>
      <c r="CV2394" s="29"/>
      <c r="CW2394" s="29"/>
      <c r="CX2394" s="29"/>
    </row>
    <row r="2395" spans="1:102" ht="50.1" customHeight="1">
      <c r="A2395" s="30" t="s">
        <v>6114</v>
      </c>
      <c r="B2395" s="31" t="s">
        <v>35</v>
      </c>
      <c r="C2395" s="32" t="s">
        <v>6115</v>
      </c>
      <c r="D2395" s="32" t="s">
        <v>6069</v>
      </c>
      <c r="E2395" s="32" t="s">
        <v>6116</v>
      </c>
      <c r="F2395" s="32" t="s">
        <v>6117</v>
      </c>
      <c r="G2395" s="33" t="s">
        <v>101</v>
      </c>
      <c r="H2395" s="34">
        <v>10</v>
      </c>
      <c r="I2395" s="33" t="s">
        <v>41</v>
      </c>
      <c r="J2395" s="33" t="s">
        <v>42</v>
      </c>
      <c r="K2395" s="33" t="s">
        <v>43</v>
      </c>
      <c r="L2395" s="33" t="s">
        <v>44</v>
      </c>
      <c r="M2395" s="33" t="s">
        <v>86</v>
      </c>
      <c r="N2395" s="33" t="s">
        <v>1260</v>
      </c>
      <c r="O2395" s="33" t="s">
        <v>109</v>
      </c>
      <c r="P2395" s="33" t="s">
        <v>985</v>
      </c>
      <c r="Q2395" s="33" t="s">
        <v>1214</v>
      </c>
      <c r="R2395" s="35">
        <v>10</v>
      </c>
      <c r="S2395" s="35">
        <v>143</v>
      </c>
      <c r="T2395" s="36">
        <v>0</v>
      </c>
      <c r="U2395" s="37">
        <f t="shared" si="124"/>
        <v>0</v>
      </c>
      <c r="V2395" s="38" t="s">
        <v>50</v>
      </c>
      <c r="W2395" s="33">
        <v>2016</v>
      </c>
      <c r="X2395" s="39">
        <v>11</v>
      </c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9"/>
      <c r="AX2395" s="29"/>
      <c r="AY2395" s="29"/>
      <c r="AZ2395" s="29"/>
      <c r="BA2395" s="29"/>
      <c r="BB2395" s="29"/>
      <c r="BC2395" s="29"/>
      <c r="BD2395" s="29"/>
      <c r="BE2395" s="29"/>
      <c r="BF2395" s="29"/>
      <c r="BG2395" s="29"/>
      <c r="BH2395" s="29"/>
      <c r="BI2395" s="29"/>
      <c r="BJ2395" s="29"/>
      <c r="BK2395" s="29"/>
      <c r="BL2395" s="29"/>
      <c r="BM2395" s="29"/>
      <c r="BN2395" s="29"/>
      <c r="BO2395" s="29"/>
      <c r="BP2395" s="29"/>
      <c r="BQ2395" s="29"/>
      <c r="BR2395" s="29"/>
      <c r="BS2395" s="29"/>
      <c r="BT2395" s="29"/>
      <c r="BU2395" s="29"/>
      <c r="BV2395" s="29"/>
      <c r="BW2395" s="29"/>
      <c r="BX2395" s="29"/>
      <c r="BY2395" s="29"/>
      <c r="BZ2395" s="29"/>
      <c r="CA2395" s="29"/>
      <c r="CB2395" s="29"/>
      <c r="CC2395" s="29"/>
      <c r="CD2395" s="29"/>
      <c r="CE2395" s="29"/>
      <c r="CF2395" s="29"/>
      <c r="CG2395" s="29"/>
      <c r="CH2395" s="29"/>
      <c r="CI2395" s="29"/>
      <c r="CJ2395" s="29"/>
      <c r="CK2395" s="29"/>
      <c r="CL2395" s="29"/>
      <c r="CM2395" s="29"/>
      <c r="CN2395" s="29"/>
      <c r="CO2395" s="29"/>
      <c r="CP2395" s="29"/>
      <c r="CQ2395" s="29"/>
      <c r="CR2395" s="29"/>
      <c r="CS2395" s="29"/>
      <c r="CT2395" s="29"/>
      <c r="CU2395" s="29"/>
      <c r="CV2395" s="29"/>
      <c r="CW2395" s="29"/>
      <c r="CX2395" s="29"/>
    </row>
    <row r="2396" spans="1:102" s="162" customFormat="1" ht="50.1" customHeight="1">
      <c r="A2396" s="46" t="s">
        <v>6118</v>
      </c>
      <c r="B2396" s="31" t="s">
        <v>35</v>
      </c>
      <c r="C2396" s="47" t="s">
        <v>6115</v>
      </c>
      <c r="D2396" s="47" t="s">
        <v>6069</v>
      </c>
      <c r="E2396" s="47" t="s">
        <v>6116</v>
      </c>
      <c r="F2396" s="47" t="s">
        <v>6119</v>
      </c>
      <c r="G2396" s="31" t="s">
        <v>101</v>
      </c>
      <c r="H2396" s="31">
        <v>10</v>
      </c>
      <c r="I2396" s="33">
        <v>590000000</v>
      </c>
      <c r="J2396" s="33" t="s">
        <v>42</v>
      </c>
      <c r="K2396" s="31" t="s">
        <v>172</v>
      </c>
      <c r="L2396" s="33" t="s">
        <v>44</v>
      </c>
      <c r="M2396" s="31" t="s">
        <v>86</v>
      </c>
      <c r="N2396" s="31" t="s">
        <v>871</v>
      </c>
      <c r="O2396" s="33" t="s">
        <v>113</v>
      </c>
      <c r="P2396" s="33" t="s">
        <v>985</v>
      </c>
      <c r="Q2396" s="31" t="s">
        <v>1214</v>
      </c>
      <c r="R2396" s="48">
        <v>10</v>
      </c>
      <c r="S2396" s="48">
        <v>143</v>
      </c>
      <c r="T2396" s="49">
        <f>R2396*S2396</f>
        <v>1430</v>
      </c>
      <c r="U2396" s="49">
        <f>T2396*1.12</f>
        <v>1601.6000000000001</v>
      </c>
      <c r="V2396" s="70"/>
      <c r="W2396" s="33">
        <v>2016</v>
      </c>
      <c r="X2396" s="31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9"/>
      <c r="BC2396" s="29"/>
      <c r="BD2396" s="29"/>
      <c r="BE2396" s="29"/>
      <c r="BF2396" s="29"/>
      <c r="BG2396" s="29"/>
      <c r="BH2396" s="29"/>
      <c r="BI2396" s="29"/>
      <c r="BJ2396" s="29"/>
      <c r="BK2396" s="29"/>
      <c r="BL2396" s="29"/>
      <c r="BM2396" s="29"/>
      <c r="BN2396" s="29"/>
      <c r="BO2396" s="29"/>
      <c r="BP2396" s="29"/>
      <c r="BQ2396" s="29"/>
      <c r="BR2396" s="29"/>
      <c r="BS2396" s="29"/>
      <c r="BT2396" s="29"/>
      <c r="BU2396" s="29"/>
      <c r="BV2396" s="29"/>
      <c r="BW2396" s="29"/>
      <c r="BX2396" s="29"/>
      <c r="BY2396" s="29"/>
      <c r="BZ2396" s="29"/>
      <c r="CA2396" s="29"/>
      <c r="CB2396" s="29"/>
      <c r="CC2396" s="29"/>
      <c r="CD2396" s="29"/>
      <c r="CE2396" s="29"/>
      <c r="CF2396" s="29"/>
      <c r="CG2396" s="29"/>
      <c r="CH2396" s="29"/>
      <c r="CI2396" s="29"/>
      <c r="CJ2396" s="29"/>
      <c r="CK2396" s="29"/>
      <c r="CL2396" s="29"/>
      <c r="CM2396" s="29"/>
      <c r="CN2396" s="29"/>
      <c r="CO2396" s="29"/>
      <c r="CP2396" s="29"/>
      <c r="CQ2396" s="29"/>
      <c r="CR2396" s="29"/>
      <c r="CS2396" s="29"/>
      <c r="CT2396" s="29"/>
      <c r="CU2396" s="29"/>
      <c r="CV2396" s="29"/>
      <c r="CW2396" s="29"/>
      <c r="CX2396" s="29"/>
    </row>
    <row r="2397" spans="1:102" ht="50.1" customHeight="1">
      <c r="A2397" s="30" t="s">
        <v>6120</v>
      </c>
      <c r="B2397" s="31" t="s">
        <v>35</v>
      </c>
      <c r="C2397" s="32" t="s">
        <v>6121</v>
      </c>
      <c r="D2397" s="32" t="s">
        <v>6069</v>
      </c>
      <c r="E2397" s="32" t="s">
        <v>6122</v>
      </c>
      <c r="F2397" s="32" t="s">
        <v>6123</v>
      </c>
      <c r="G2397" s="33" t="s">
        <v>101</v>
      </c>
      <c r="H2397" s="34">
        <v>10</v>
      </c>
      <c r="I2397" s="33" t="s">
        <v>41</v>
      </c>
      <c r="J2397" s="33" t="s">
        <v>42</v>
      </c>
      <c r="K2397" s="33" t="s">
        <v>43</v>
      </c>
      <c r="L2397" s="33" t="s">
        <v>44</v>
      </c>
      <c r="M2397" s="33" t="s">
        <v>86</v>
      </c>
      <c r="N2397" s="33" t="s">
        <v>1260</v>
      </c>
      <c r="O2397" s="33" t="s">
        <v>109</v>
      </c>
      <c r="P2397" s="33" t="s">
        <v>985</v>
      </c>
      <c r="Q2397" s="33" t="s">
        <v>1214</v>
      </c>
      <c r="R2397" s="35">
        <v>20</v>
      </c>
      <c r="S2397" s="35">
        <v>350</v>
      </c>
      <c r="T2397" s="36">
        <v>0</v>
      </c>
      <c r="U2397" s="37">
        <f t="shared" si="124"/>
        <v>0</v>
      </c>
      <c r="V2397" s="38" t="s">
        <v>50</v>
      </c>
      <c r="W2397" s="33">
        <v>2016</v>
      </c>
      <c r="X2397" s="39">
        <v>11</v>
      </c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9"/>
      <c r="BC2397" s="29"/>
      <c r="BD2397" s="29"/>
      <c r="BE2397" s="29"/>
      <c r="BF2397" s="29"/>
      <c r="BG2397" s="29"/>
      <c r="BH2397" s="29"/>
      <c r="BI2397" s="29"/>
      <c r="BJ2397" s="29"/>
      <c r="BK2397" s="29"/>
      <c r="BL2397" s="29"/>
      <c r="BM2397" s="29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29"/>
      <c r="CB2397" s="29"/>
      <c r="CC2397" s="29"/>
      <c r="CD2397" s="29"/>
      <c r="CE2397" s="29"/>
      <c r="CF2397" s="29"/>
      <c r="CG2397" s="29"/>
      <c r="CH2397" s="29"/>
      <c r="CI2397" s="29"/>
      <c r="CJ2397" s="29"/>
      <c r="CK2397" s="29"/>
      <c r="CL2397" s="29"/>
      <c r="CM2397" s="29"/>
      <c r="CN2397" s="29"/>
      <c r="CO2397" s="29"/>
      <c r="CP2397" s="29"/>
      <c r="CQ2397" s="29"/>
      <c r="CR2397" s="29"/>
      <c r="CS2397" s="29"/>
      <c r="CT2397" s="29"/>
      <c r="CU2397" s="29"/>
      <c r="CV2397" s="29"/>
      <c r="CW2397" s="29"/>
      <c r="CX2397" s="29"/>
    </row>
    <row r="2398" spans="1:102" s="162" customFormat="1" ht="50.1" customHeight="1">
      <c r="A2398" s="46" t="s">
        <v>6124</v>
      </c>
      <c r="B2398" s="31" t="s">
        <v>35</v>
      </c>
      <c r="C2398" s="47" t="s">
        <v>6121</v>
      </c>
      <c r="D2398" s="47" t="s">
        <v>6069</v>
      </c>
      <c r="E2398" s="47" t="s">
        <v>6122</v>
      </c>
      <c r="F2398" s="47" t="s">
        <v>6123</v>
      </c>
      <c r="G2398" s="31" t="s">
        <v>101</v>
      </c>
      <c r="H2398" s="31">
        <v>10</v>
      </c>
      <c r="I2398" s="33">
        <v>590000000</v>
      </c>
      <c r="J2398" s="33" t="s">
        <v>42</v>
      </c>
      <c r="K2398" s="31" t="s">
        <v>172</v>
      </c>
      <c r="L2398" s="33" t="s">
        <v>44</v>
      </c>
      <c r="M2398" s="31" t="s">
        <v>86</v>
      </c>
      <c r="N2398" s="31" t="s">
        <v>871</v>
      </c>
      <c r="O2398" s="33" t="s">
        <v>113</v>
      </c>
      <c r="P2398" s="33" t="s">
        <v>985</v>
      </c>
      <c r="Q2398" s="31" t="s">
        <v>1214</v>
      </c>
      <c r="R2398" s="48">
        <v>20</v>
      </c>
      <c r="S2398" s="48">
        <v>350</v>
      </c>
      <c r="T2398" s="49">
        <f>R2398*S2398</f>
        <v>7000</v>
      </c>
      <c r="U2398" s="49">
        <f>T2398*1.12</f>
        <v>7840.0000000000009</v>
      </c>
      <c r="V2398" s="70"/>
      <c r="W2398" s="33">
        <v>2016</v>
      </c>
      <c r="X2398" s="31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29"/>
      <c r="CB2398" s="29"/>
      <c r="CC2398" s="29"/>
      <c r="CD2398" s="29"/>
      <c r="CE2398" s="29"/>
      <c r="CF2398" s="29"/>
      <c r="CG2398" s="29"/>
      <c r="CH2398" s="29"/>
      <c r="CI2398" s="29"/>
      <c r="CJ2398" s="29"/>
      <c r="CK2398" s="29"/>
      <c r="CL2398" s="29"/>
      <c r="CM2398" s="29"/>
      <c r="CN2398" s="29"/>
      <c r="CO2398" s="29"/>
      <c r="CP2398" s="29"/>
      <c r="CQ2398" s="29"/>
      <c r="CR2398" s="29"/>
      <c r="CS2398" s="29"/>
      <c r="CT2398" s="29"/>
      <c r="CU2398" s="29"/>
      <c r="CV2398" s="29"/>
      <c r="CW2398" s="29"/>
      <c r="CX2398" s="29"/>
    </row>
    <row r="2399" spans="1:102" ht="50.1" customHeight="1">
      <c r="A2399" s="30" t="s">
        <v>6125</v>
      </c>
      <c r="B2399" s="31" t="s">
        <v>35</v>
      </c>
      <c r="C2399" s="32" t="s">
        <v>6126</v>
      </c>
      <c r="D2399" s="32" t="s">
        <v>6069</v>
      </c>
      <c r="E2399" s="32" t="s">
        <v>6127</v>
      </c>
      <c r="F2399" s="32" t="s">
        <v>6128</v>
      </c>
      <c r="G2399" s="33" t="s">
        <v>101</v>
      </c>
      <c r="H2399" s="34">
        <v>10</v>
      </c>
      <c r="I2399" s="33" t="s">
        <v>41</v>
      </c>
      <c r="J2399" s="33" t="s">
        <v>42</v>
      </c>
      <c r="K2399" s="33" t="s">
        <v>43</v>
      </c>
      <c r="L2399" s="33" t="s">
        <v>44</v>
      </c>
      <c r="M2399" s="33" t="s">
        <v>86</v>
      </c>
      <c r="N2399" s="33" t="s">
        <v>1260</v>
      </c>
      <c r="O2399" s="33" t="s">
        <v>109</v>
      </c>
      <c r="P2399" s="33" t="s">
        <v>985</v>
      </c>
      <c r="Q2399" s="33" t="s">
        <v>1214</v>
      </c>
      <c r="R2399" s="35">
        <v>20</v>
      </c>
      <c r="S2399" s="35">
        <v>650</v>
      </c>
      <c r="T2399" s="36">
        <v>0</v>
      </c>
      <c r="U2399" s="37">
        <f t="shared" si="124"/>
        <v>0</v>
      </c>
      <c r="V2399" s="38" t="s">
        <v>50</v>
      </c>
      <c r="W2399" s="33">
        <v>2016</v>
      </c>
      <c r="X2399" s="39">
        <v>11</v>
      </c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29"/>
      <c r="BL2399" s="29"/>
      <c r="BM2399" s="29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29"/>
      <c r="CB2399" s="29"/>
      <c r="CC2399" s="29"/>
      <c r="CD2399" s="29"/>
      <c r="CE2399" s="29"/>
      <c r="CF2399" s="29"/>
      <c r="CG2399" s="29"/>
      <c r="CH2399" s="29"/>
      <c r="CI2399" s="29"/>
      <c r="CJ2399" s="29"/>
      <c r="CK2399" s="29"/>
      <c r="CL2399" s="29"/>
      <c r="CM2399" s="29"/>
      <c r="CN2399" s="29"/>
      <c r="CO2399" s="29"/>
      <c r="CP2399" s="29"/>
      <c r="CQ2399" s="29"/>
      <c r="CR2399" s="29"/>
      <c r="CS2399" s="29"/>
      <c r="CT2399" s="29"/>
      <c r="CU2399" s="29"/>
      <c r="CV2399" s="29"/>
      <c r="CW2399" s="29"/>
      <c r="CX2399" s="29"/>
    </row>
    <row r="2400" spans="1:102" s="162" customFormat="1" ht="50.1" customHeight="1">
      <c r="A2400" s="46" t="s">
        <v>6129</v>
      </c>
      <c r="B2400" s="31" t="s">
        <v>35</v>
      </c>
      <c r="C2400" s="47" t="s">
        <v>6126</v>
      </c>
      <c r="D2400" s="47" t="s">
        <v>6069</v>
      </c>
      <c r="E2400" s="47" t="s">
        <v>6127</v>
      </c>
      <c r="F2400" s="47" t="s">
        <v>6128</v>
      </c>
      <c r="G2400" s="31" t="s">
        <v>101</v>
      </c>
      <c r="H2400" s="31">
        <v>10</v>
      </c>
      <c r="I2400" s="33">
        <v>590000000</v>
      </c>
      <c r="J2400" s="33" t="s">
        <v>42</v>
      </c>
      <c r="K2400" s="31" t="s">
        <v>172</v>
      </c>
      <c r="L2400" s="33" t="s">
        <v>44</v>
      </c>
      <c r="M2400" s="31" t="s">
        <v>86</v>
      </c>
      <c r="N2400" s="31" t="s">
        <v>871</v>
      </c>
      <c r="O2400" s="33" t="s">
        <v>113</v>
      </c>
      <c r="P2400" s="33" t="s">
        <v>985</v>
      </c>
      <c r="Q2400" s="31" t="s">
        <v>1214</v>
      </c>
      <c r="R2400" s="48">
        <v>20</v>
      </c>
      <c r="S2400" s="48">
        <v>650</v>
      </c>
      <c r="T2400" s="49">
        <f>R2400*S2400</f>
        <v>13000</v>
      </c>
      <c r="U2400" s="49">
        <f>T2400*1.12</f>
        <v>14560.000000000002</v>
      </c>
      <c r="V2400" s="70"/>
      <c r="W2400" s="33">
        <v>2016</v>
      </c>
      <c r="X2400" s="31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/>
      <c r="BU2400" s="29"/>
      <c r="BV2400" s="29"/>
      <c r="BW2400" s="29"/>
      <c r="BX2400" s="29"/>
      <c r="BY2400" s="29"/>
      <c r="BZ2400" s="29"/>
      <c r="CA2400" s="29"/>
      <c r="CB2400" s="29"/>
      <c r="CC2400" s="29"/>
      <c r="CD2400" s="29"/>
      <c r="CE2400" s="29"/>
      <c r="CF2400" s="29"/>
      <c r="CG2400" s="29"/>
      <c r="CH2400" s="29"/>
      <c r="CI2400" s="29"/>
      <c r="CJ2400" s="29"/>
      <c r="CK2400" s="29"/>
      <c r="CL2400" s="29"/>
      <c r="CM2400" s="29"/>
      <c r="CN2400" s="29"/>
      <c r="CO2400" s="29"/>
      <c r="CP2400" s="29"/>
      <c r="CQ2400" s="29"/>
      <c r="CR2400" s="29"/>
      <c r="CS2400" s="29"/>
      <c r="CT2400" s="29"/>
      <c r="CU2400" s="29"/>
      <c r="CV2400" s="29"/>
      <c r="CW2400" s="29"/>
      <c r="CX2400" s="29"/>
    </row>
    <row r="2401" spans="1:102" ht="50.1" customHeight="1">
      <c r="A2401" s="30" t="s">
        <v>6130</v>
      </c>
      <c r="B2401" s="31" t="s">
        <v>35</v>
      </c>
      <c r="C2401" s="32" t="s">
        <v>6131</v>
      </c>
      <c r="D2401" s="32" t="s">
        <v>6069</v>
      </c>
      <c r="E2401" s="32" t="s">
        <v>6132</v>
      </c>
      <c r="F2401" s="32" t="s">
        <v>50</v>
      </c>
      <c r="G2401" s="33" t="s">
        <v>40</v>
      </c>
      <c r="H2401" s="34">
        <v>0</v>
      </c>
      <c r="I2401" s="33" t="s">
        <v>41</v>
      </c>
      <c r="J2401" s="33" t="s">
        <v>42</v>
      </c>
      <c r="K2401" s="33" t="s">
        <v>151</v>
      </c>
      <c r="L2401" s="33" t="s">
        <v>44</v>
      </c>
      <c r="M2401" s="33" t="s">
        <v>86</v>
      </c>
      <c r="N2401" s="33" t="s">
        <v>152</v>
      </c>
      <c r="O2401" s="33" t="s">
        <v>153</v>
      </c>
      <c r="P2401" s="33" t="s">
        <v>131</v>
      </c>
      <c r="Q2401" s="33" t="s">
        <v>132</v>
      </c>
      <c r="R2401" s="35">
        <v>500</v>
      </c>
      <c r="S2401" s="35">
        <v>147</v>
      </c>
      <c r="T2401" s="36">
        <v>0</v>
      </c>
      <c r="U2401" s="37">
        <f t="shared" si="124"/>
        <v>0</v>
      </c>
      <c r="V2401" s="38" t="s">
        <v>50</v>
      </c>
      <c r="W2401" s="33">
        <v>2016</v>
      </c>
      <c r="X2401" s="39">
        <v>11</v>
      </c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</row>
    <row r="2402" spans="1:102" s="162" customFormat="1" ht="50.1" customHeight="1">
      <c r="A2402" s="46" t="s">
        <v>6133</v>
      </c>
      <c r="B2402" s="31" t="s">
        <v>35</v>
      </c>
      <c r="C2402" s="47" t="s">
        <v>6131</v>
      </c>
      <c r="D2402" s="47" t="s">
        <v>6069</v>
      </c>
      <c r="E2402" s="47" t="s">
        <v>6132</v>
      </c>
      <c r="F2402" s="47"/>
      <c r="G2402" s="33" t="s">
        <v>40</v>
      </c>
      <c r="H2402" s="31">
        <v>0</v>
      </c>
      <c r="I2402" s="33">
        <v>590000000</v>
      </c>
      <c r="J2402" s="33" t="s">
        <v>42</v>
      </c>
      <c r="K2402" s="33" t="s">
        <v>163</v>
      </c>
      <c r="L2402" s="33" t="s">
        <v>44</v>
      </c>
      <c r="M2402" s="33" t="s">
        <v>86</v>
      </c>
      <c r="N2402" s="60" t="s">
        <v>152</v>
      </c>
      <c r="O2402" s="60" t="s">
        <v>164</v>
      </c>
      <c r="P2402" s="31">
        <v>166</v>
      </c>
      <c r="Q2402" s="31" t="s">
        <v>132</v>
      </c>
      <c r="R2402" s="61">
        <v>500</v>
      </c>
      <c r="S2402" s="61">
        <v>147</v>
      </c>
      <c r="T2402" s="49">
        <f>R2402*S2402</f>
        <v>73500</v>
      </c>
      <c r="U2402" s="49">
        <f>T2402*1.12</f>
        <v>82320.000000000015</v>
      </c>
      <c r="V2402" s="33"/>
      <c r="W2402" s="33">
        <v>2016</v>
      </c>
      <c r="X2402" s="33"/>
      <c r="Y2402" s="29"/>
      <c r="Z2402" s="29"/>
      <c r="AA2402" s="29"/>
      <c r="AB2402" s="29"/>
      <c r="AC2402" s="29"/>
      <c r="AD2402" s="29"/>
      <c r="AE2402" s="29"/>
      <c r="AF2402" s="29"/>
      <c r="AG2402" s="29"/>
      <c r="AH2402" s="29"/>
      <c r="AI2402" s="29"/>
      <c r="AJ2402" s="29"/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29"/>
      <c r="BL2402" s="29"/>
      <c r="BM2402" s="29"/>
      <c r="BN2402" s="29"/>
      <c r="BO2402" s="29"/>
      <c r="BP2402" s="29"/>
      <c r="BQ2402" s="29"/>
      <c r="BR2402" s="29"/>
      <c r="BS2402" s="29"/>
      <c r="BT2402" s="29"/>
      <c r="BU2402" s="29"/>
      <c r="BV2402" s="29"/>
      <c r="BW2402" s="29"/>
      <c r="BX2402" s="29"/>
      <c r="BY2402" s="29"/>
      <c r="BZ2402" s="29"/>
      <c r="CA2402" s="29"/>
      <c r="CB2402" s="29"/>
      <c r="CC2402" s="29"/>
      <c r="CD2402" s="29"/>
      <c r="CE2402" s="29"/>
      <c r="CF2402" s="29"/>
      <c r="CG2402" s="29"/>
      <c r="CH2402" s="29"/>
      <c r="CI2402" s="29"/>
      <c r="CJ2402" s="29"/>
      <c r="CK2402" s="29"/>
      <c r="CL2402" s="29"/>
      <c r="CM2402" s="29"/>
      <c r="CN2402" s="29"/>
      <c r="CO2402" s="29"/>
      <c r="CP2402" s="29"/>
      <c r="CQ2402" s="29"/>
      <c r="CR2402" s="29"/>
      <c r="CS2402" s="29"/>
      <c r="CT2402" s="29"/>
      <c r="CU2402" s="29"/>
      <c r="CV2402" s="29"/>
      <c r="CW2402" s="29"/>
      <c r="CX2402" s="29"/>
    </row>
    <row r="2403" spans="1:102" ht="50.1" customHeight="1">
      <c r="A2403" s="30" t="s">
        <v>6134</v>
      </c>
      <c r="B2403" s="31" t="s">
        <v>35</v>
      </c>
      <c r="C2403" s="32" t="s">
        <v>6135</v>
      </c>
      <c r="D2403" s="32" t="s">
        <v>6069</v>
      </c>
      <c r="E2403" s="32" t="s">
        <v>6136</v>
      </c>
      <c r="F2403" s="32" t="s">
        <v>50</v>
      </c>
      <c r="G2403" s="33" t="s">
        <v>40</v>
      </c>
      <c r="H2403" s="34">
        <v>0</v>
      </c>
      <c r="I2403" s="33" t="s">
        <v>41</v>
      </c>
      <c r="J2403" s="33" t="s">
        <v>42</v>
      </c>
      <c r="K2403" s="33" t="s">
        <v>151</v>
      </c>
      <c r="L2403" s="33" t="s">
        <v>44</v>
      </c>
      <c r="M2403" s="33" t="s">
        <v>86</v>
      </c>
      <c r="N2403" s="33" t="s">
        <v>152</v>
      </c>
      <c r="O2403" s="33" t="s">
        <v>153</v>
      </c>
      <c r="P2403" s="33" t="s">
        <v>160</v>
      </c>
      <c r="Q2403" s="33" t="s">
        <v>161</v>
      </c>
      <c r="R2403" s="35">
        <v>10</v>
      </c>
      <c r="S2403" s="35">
        <v>386000</v>
      </c>
      <c r="T2403" s="36">
        <v>0</v>
      </c>
      <c r="U2403" s="37">
        <f t="shared" si="124"/>
        <v>0</v>
      </c>
      <c r="V2403" s="38" t="s">
        <v>50</v>
      </c>
      <c r="W2403" s="33">
        <v>2016</v>
      </c>
      <c r="X2403" s="39">
        <v>11</v>
      </c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29"/>
      <c r="AZ2403" s="29"/>
      <c r="BA2403" s="29"/>
      <c r="BB2403" s="29"/>
      <c r="BC2403" s="29"/>
      <c r="BD2403" s="29"/>
      <c r="BE2403" s="29"/>
      <c r="BF2403" s="29"/>
      <c r="BG2403" s="29"/>
      <c r="BH2403" s="29"/>
      <c r="BI2403" s="29"/>
      <c r="BJ2403" s="29"/>
      <c r="BK2403" s="29"/>
      <c r="BL2403" s="29"/>
      <c r="BM2403" s="29"/>
      <c r="BN2403" s="29"/>
      <c r="BO2403" s="29"/>
      <c r="BP2403" s="29"/>
      <c r="BQ2403" s="29"/>
      <c r="BR2403" s="29"/>
      <c r="BS2403" s="29"/>
      <c r="BT2403" s="29"/>
      <c r="BU2403" s="29"/>
      <c r="BV2403" s="29"/>
      <c r="BW2403" s="29"/>
      <c r="BX2403" s="29"/>
      <c r="BY2403" s="29"/>
      <c r="BZ2403" s="29"/>
      <c r="CA2403" s="29"/>
      <c r="CB2403" s="29"/>
      <c r="CC2403" s="29"/>
      <c r="CD2403" s="29"/>
      <c r="CE2403" s="29"/>
      <c r="CF2403" s="29"/>
      <c r="CG2403" s="29"/>
      <c r="CH2403" s="29"/>
      <c r="CI2403" s="29"/>
      <c r="CJ2403" s="29"/>
      <c r="CK2403" s="29"/>
      <c r="CL2403" s="29"/>
      <c r="CM2403" s="29"/>
      <c r="CN2403" s="29"/>
      <c r="CO2403" s="29"/>
      <c r="CP2403" s="29"/>
      <c r="CQ2403" s="29"/>
      <c r="CR2403" s="29"/>
      <c r="CS2403" s="29"/>
      <c r="CT2403" s="29"/>
      <c r="CU2403" s="29"/>
      <c r="CV2403" s="29"/>
      <c r="CW2403" s="29"/>
      <c r="CX2403" s="29"/>
    </row>
    <row r="2404" spans="1:102" s="162" customFormat="1" ht="50.1" customHeight="1">
      <c r="A2404" s="46" t="s">
        <v>6137</v>
      </c>
      <c r="B2404" s="31" t="s">
        <v>35</v>
      </c>
      <c r="C2404" s="47" t="s">
        <v>6135</v>
      </c>
      <c r="D2404" s="47" t="s">
        <v>6069</v>
      </c>
      <c r="E2404" s="47" t="s">
        <v>6138</v>
      </c>
      <c r="F2404" s="47"/>
      <c r="G2404" s="33" t="s">
        <v>40</v>
      </c>
      <c r="H2404" s="31">
        <v>0</v>
      </c>
      <c r="I2404" s="33">
        <v>590000000</v>
      </c>
      <c r="J2404" s="33" t="s">
        <v>42</v>
      </c>
      <c r="K2404" s="33" t="s">
        <v>163</v>
      </c>
      <c r="L2404" s="33" t="s">
        <v>44</v>
      </c>
      <c r="M2404" s="33" t="s">
        <v>86</v>
      </c>
      <c r="N2404" s="60" t="s">
        <v>152</v>
      </c>
      <c r="O2404" s="60" t="s">
        <v>164</v>
      </c>
      <c r="P2404" s="31" t="s">
        <v>160</v>
      </c>
      <c r="Q2404" s="31" t="s">
        <v>161</v>
      </c>
      <c r="R2404" s="61">
        <v>10</v>
      </c>
      <c r="S2404" s="105">
        <v>386000</v>
      </c>
      <c r="T2404" s="49">
        <f>R2404*S2404</f>
        <v>3860000</v>
      </c>
      <c r="U2404" s="49">
        <f>T2404*1.12</f>
        <v>4323200</v>
      </c>
      <c r="V2404" s="33"/>
      <c r="W2404" s="33">
        <v>2016</v>
      </c>
      <c r="X2404" s="33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</row>
    <row r="2405" spans="1:102" ht="50.1" customHeight="1">
      <c r="A2405" s="30" t="s">
        <v>6139</v>
      </c>
      <c r="B2405" s="31" t="s">
        <v>35</v>
      </c>
      <c r="C2405" s="32" t="s">
        <v>6140</v>
      </c>
      <c r="D2405" s="32" t="s">
        <v>6069</v>
      </c>
      <c r="E2405" s="32" t="s">
        <v>6141</v>
      </c>
      <c r="F2405" s="32" t="s">
        <v>50</v>
      </c>
      <c r="G2405" s="33" t="s">
        <v>40</v>
      </c>
      <c r="H2405" s="34">
        <v>0</v>
      </c>
      <c r="I2405" s="33" t="s">
        <v>41</v>
      </c>
      <c r="J2405" s="33" t="s">
        <v>42</v>
      </c>
      <c r="K2405" s="33" t="s">
        <v>151</v>
      </c>
      <c r="L2405" s="33" t="s">
        <v>44</v>
      </c>
      <c r="M2405" s="33" t="s">
        <v>86</v>
      </c>
      <c r="N2405" s="33" t="s">
        <v>152</v>
      </c>
      <c r="O2405" s="33" t="s">
        <v>153</v>
      </c>
      <c r="P2405" s="33" t="s">
        <v>160</v>
      </c>
      <c r="Q2405" s="33" t="s">
        <v>161</v>
      </c>
      <c r="R2405" s="35">
        <v>1</v>
      </c>
      <c r="S2405" s="35">
        <v>208000</v>
      </c>
      <c r="T2405" s="36">
        <v>0</v>
      </c>
      <c r="U2405" s="37">
        <v>0</v>
      </c>
      <c r="V2405" s="38" t="s">
        <v>50</v>
      </c>
      <c r="W2405" s="33">
        <v>2016</v>
      </c>
      <c r="X2405" s="39" t="s">
        <v>154</v>
      </c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29"/>
      <c r="BL2405" s="29"/>
      <c r="BM2405" s="29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29"/>
      <c r="CB2405" s="29"/>
      <c r="CC2405" s="29"/>
      <c r="CD2405" s="29"/>
      <c r="CE2405" s="29"/>
      <c r="CF2405" s="29"/>
      <c r="CG2405" s="29"/>
      <c r="CH2405" s="29"/>
      <c r="CI2405" s="29"/>
      <c r="CJ2405" s="29"/>
      <c r="CK2405" s="29"/>
      <c r="CL2405" s="29"/>
      <c r="CM2405" s="29"/>
      <c r="CN2405" s="29"/>
      <c r="CO2405" s="29"/>
      <c r="CP2405" s="29"/>
      <c r="CQ2405" s="29"/>
      <c r="CR2405" s="29"/>
      <c r="CS2405" s="29"/>
      <c r="CT2405" s="29"/>
      <c r="CU2405" s="29"/>
      <c r="CV2405" s="29"/>
      <c r="CW2405" s="29"/>
      <c r="CX2405" s="29"/>
    </row>
    <row r="2406" spans="1:102" ht="50.1" customHeight="1">
      <c r="A2406" s="30" t="s">
        <v>6142</v>
      </c>
      <c r="B2406" s="31" t="s">
        <v>35</v>
      </c>
      <c r="C2406" s="32" t="s">
        <v>6140</v>
      </c>
      <c r="D2406" s="32" t="s">
        <v>6069</v>
      </c>
      <c r="E2406" s="32" t="s">
        <v>6141</v>
      </c>
      <c r="F2406" s="32" t="s">
        <v>50</v>
      </c>
      <c r="G2406" s="33" t="s">
        <v>40</v>
      </c>
      <c r="H2406" s="34">
        <v>0</v>
      </c>
      <c r="I2406" s="33" t="s">
        <v>41</v>
      </c>
      <c r="J2406" s="33" t="s">
        <v>42</v>
      </c>
      <c r="K2406" s="33" t="s">
        <v>151</v>
      </c>
      <c r="L2406" s="33" t="s">
        <v>44</v>
      </c>
      <c r="M2406" s="33" t="s">
        <v>86</v>
      </c>
      <c r="N2406" s="33" t="s">
        <v>152</v>
      </c>
      <c r="O2406" s="33" t="s">
        <v>153</v>
      </c>
      <c r="P2406" s="33" t="s">
        <v>160</v>
      </c>
      <c r="Q2406" s="33" t="s">
        <v>161</v>
      </c>
      <c r="R2406" s="35">
        <v>1</v>
      </c>
      <c r="S2406" s="35">
        <v>257000</v>
      </c>
      <c r="T2406" s="36">
        <f>R2406*S2406</f>
        <v>257000</v>
      </c>
      <c r="U2406" s="37">
        <f>T2406*1.12</f>
        <v>287840</v>
      </c>
      <c r="V2406" s="38" t="s">
        <v>50</v>
      </c>
      <c r="W2406" s="33">
        <v>2016</v>
      </c>
      <c r="X2406" s="39" t="s">
        <v>50</v>
      </c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29"/>
      <c r="CB2406" s="29"/>
      <c r="CC2406" s="29"/>
      <c r="CD2406" s="29"/>
      <c r="CE2406" s="29"/>
      <c r="CF2406" s="29"/>
      <c r="CG2406" s="29"/>
      <c r="CH2406" s="29"/>
      <c r="CI2406" s="29"/>
      <c r="CJ2406" s="29"/>
      <c r="CK2406" s="29"/>
      <c r="CL2406" s="29"/>
      <c r="CM2406" s="29"/>
      <c r="CN2406" s="29"/>
      <c r="CO2406" s="29"/>
      <c r="CP2406" s="29"/>
      <c r="CQ2406" s="29"/>
      <c r="CR2406" s="29"/>
      <c r="CS2406" s="29"/>
      <c r="CT2406" s="29"/>
      <c r="CU2406" s="29"/>
      <c r="CV2406" s="29"/>
      <c r="CW2406" s="29"/>
      <c r="CX2406" s="29"/>
    </row>
    <row r="2407" spans="1:102" ht="50.1" customHeight="1">
      <c r="A2407" s="30" t="s">
        <v>6143</v>
      </c>
      <c r="B2407" s="31" t="s">
        <v>35</v>
      </c>
      <c r="C2407" s="32" t="s">
        <v>6144</v>
      </c>
      <c r="D2407" s="32" t="s">
        <v>6069</v>
      </c>
      <c r="E2407" s="32" t="s">
        <v>6145</v>
      </c>
      <c r="F2407" s="32" t="s">
        <v>50</v>
      </c>
      <c r="G2407" s="33" t="s">
        <v>40</v>
      </c>
      <c r="H2407" s="34">
        <v>0</v>
      </c>
      <c r="I2407" s="33" t="s">
        <v>41</v>
      </c>
      <c r="J2407" s="33" t="s">
        <v>42</v>
      </c>
      <c r="K2407" s="33" t="s">
        <v>151</v>
      </c>
      <c r="L2407" s="33" t="s">
        <v>44</v>
      </c>
      <c r="M2407" s="33" t="s">
        <v>86</v>
      </c>
      <c r="N2407" s="33" t="s">
        <v>152</v>
      </c>
      <c r="O2407" s="33" t="s">
        <v>153</v>
      </c>
      <c r="P2407" s="33" t="s">
        <v>160</v>
      </c>
      <c r="Q2407" s="33" t="s">
        <v>161</v>
      </c>
      <c r="R2407" s="35">
        <v>1</v>
      </c>
      <c r="S2407" s="35">
        <v>334000</v>
      </c>
      <c r="T2407" s="36">
        <v>0</v>
      </c>
      <c r="U2407" s="37">
        <v>0</v>
      </c>
      <c r="V2407" s="38" t="s">
        <v>50</v>
      </c>
      <c r="W2407" s="33">
        <v>2016</v>
      </c>
      <c r="X2407" s="39" t="s">
        <v>2357</v>
      </c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29"/>
      <c r="BL2407" s="29"/>
      <c r="BM2407" s="29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29"/>
      <c r="CB2407" s="29"/>
      <c r="CC2407" s="29"/>
      <c r="CD2407" s="29"/>
      <c r="CE2407" s="29"/>
      <c r="CF2407" s="29"/>
      <c r="CG2407" s="29"/>
      <c r="CH2407" s="29"/>
      <c r="CI2407" s="29"/>
      <c r="CJ2407" s="29"/>
      <c r="CK2407" s="29"/>
      <c r="CL2407" s="29"/>
      <c r="CM2407" s="29"/>
      <c r="CN2407" s="29"/>
      <c r="CO2407" s="29"/>
      <c r="CP2407" s="29"/>
      <c r="CQ2407" s="29"/>
      <c r="CR2407" s="29"/>
      <c r="CS2407" s="29"/>
      <c r="CT2407" s="29"/>
      <c r="CU2407" s="29"/>
      <c r="CV2407" s="29"/>
      <c r="CW2407" s="29"/>
      <c r="CX2407" s="29"/>
    </row>
    <row r="2408" spans="1:102" ht="50.1" customHeight="1">
      <c r="A2408" s="30" t="s">
        <v>6146</v>
      </c>
      <c r="B2408" s="31" t="s">
        <v>35</v>
      </c>
      <c r="C2408" s="32" t="s">
        <v>6144</v>
      </c>
      <c r="D2408" s="32" t="s">
        <v>6069</v>
      </c>
      <c r="E2408" s="32" t="s">
        <v>6145</v>
      </c>
      <c r="F2408" s="32" t="s">
        <v>50</v>
      </c>
      <c r="G2408" s="33" t="s">
        <v>40</v>
      </c>
      <c r="H2408" s="34">
        <v>0</v>
      </c>
      <c r="I2408" s="33" t="s">
        <v>41</v>
      </c>
      <c r="J2408" s="33" t="s">
        <v>42</v>
      </c>
      <c r="K2408" s="33" t="s">
        <v>151</v>
      </c>
      <c r="L2408" s="33" t="s">
        <v>44</v>
      </c>
      <c r="M2408" s="33" t="s">
        <v>86</v>
      </c>
      <c r="N2408" s="33" t="s">
        <v>2359</v>
      </c>
      <c r="O2408" s="33" t="s">
        <v>638</v>
      </c>
      <c r="P2408" s="33" t="s">
        <v>160</v>
      </c>
      <c r="Q2408" s="33" t="s">
        <v>161</v>
      </c>
      <c r="R2408" s="35">
        <v>1</v>
      </c>
      <c r="S2408" s="35">
        <v>457000</v>
      </c>
      <c r="T2408" s="36">
        <f>R2408*S2408</f>
        <v>457000</v>
      </c>
      <c r="U2408" s="37">
        <f>T2408*1.12</f>
        <v>511840.00000000006</v>
      </c>
      <c r="V2408" s="38" t="s">
        <v>50</v>
      </c>
      <c r="W2408" s="33">
        <v>2016</v>
      </c>
      <c r="X2408" s="39" t="s">
        <v>50</v>
      </c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</row>
    <row r="2409" spans="1:102" ht="50.1" customHeight="1">
      <c r="A2409" s="30" t="s">
        <v>6147</v>
      </c>
      <c r="B2409" s="31" t="s">
        <v>35</v>
      </c>
      <c r="C2409" s="32" t="s">
        <v>6148</v>
      </c>
      <c r="D2409" s="32" t="s">
        <v>6069</v>
      </c>
      <c r="E2409" s="32" t="s">
        <v>6149</v>
      </c>
      <c r="F2409" s="32" t="s">
        <v>50</v>
      </c>
      <c r="G2409" s="33" t="s">
        <v>40</v>
      </c>
      <c r="H2409" s="34">
        <v>0</v>
      </c>
      <c r="I2409" s="33" t="s">
        <v>41</v>
      </c>
      <c r="J2409" s="33" t="s">
        <v>42</v>
      </c>
      <c r="K2409" s="33" t="s">
        <v>151</v>
      </c>
      <c r="L2409" s="33" t="s">
        <v>44</v>
      </c>
      <c r="M2409" s="33" t="s">
        <v>86</v>
      </c>
      <c r="N2409" s="33" t="s">
        <v>152</v>
      </c>
      <c r="O2409" s="33" t="s">
        <v>153</v>
      </c>
      <c r="P2409" s="33" t="s">
        <v>160</v>
      </c>
      <c r="Q2409" s="33" t="s">
        <v>161</v>
      </c>
      <c r="R2409" s="35">
        <v>1</v>
      </c>
      <c r="S2409" s="35">
        <v>208000</v>
      </c>
      <c r="T2409" s="36">
        <v>0</v>
      </c>
      <c r="U2409" s="37">
        <v>0</v>
      </c>
      <c r="V2409" s="38" t="s">
        <v>50</v>
      </c>
      <c r="W2409" s="33">
        <v>2016</v>
      </c>
      <c r="X2409" s="39" t="s">
        <v>50</v>
      </c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</row>
    <row r="2410" spans="1:102" ht="50.1" customHeight="1">
      <c r="A2410" s="30" t="s">
        <v>6150</v>
      </c>
      <c r="B2410" s="31" t="s">
        <v>35</v>
      </c>
      <c r="C2410" s="32" t="s">
        <v>6148</v>
      </c>
      <c r="D2410" s="32" t="s">
        <v>6069</v>
      </c>
      <c r="E2410" s="32" t="s">
        <v>6149</v>
      </c>
      <c r="F2410" s="32" t="s">
        <v>50</v>
      </c>
      <c r="G2410" s="33" t="s">
        <v>40</v>
      </c>
      <c r="H2410" s="34">
        <v>0</v>
      </c>
      <c r="I2410" s="33" t="s">
        <v>41</v>
      </c>
      <c r="J2410" s="33" t="s">
        <v>42</v>
      </c>
      <c r="K2410" s="33" t="s">
        <v>2091</v>
      </c>
      <c r="L2410" s="33" t="s">
        <v>44</v>
      </c>
      <c r="M2410" s="33" t="s">
        <v>86</v>
      </c>
      <c r="N2410" s="33" t="s">
        <v>152</v>
      </c>
      <c r="O2410" s="33" t="s">
        <v>153</v>
      </c>
      <c r="P2410" s="33" t="s">
        <v>160</v>
      </c>
      <c r="Q2410" s="33" t="s">
        <v>161</v>
      </c>
      <c r="R2410" s="35">
        <v>1.012</v>
      </c>
      <c r="S2410" s="35">
        <v>293000</v>
      </c>
      <c r="T2410" s="36">
        <f>R2410*S2410</f>
        <v>296516</v>
      </c>
      <c r="U2410" s="37">
        <f>T2410*1.12</f>
        <v>332097.92000000004</v>
      </c>
      <c r="V2410" s="38" t="s">
        <v>50</v>
      </c>
      <c r="W2410" s="33">
        <v>2016</v>
      </c>
      <c r="X2410" s="39" t="s">
        <v>50</v>
      </c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29"/>
      <c r="CB2410" s="29"/>
      <c r="CC2410" s="29"/>
      <c r="CD2410" s="29"/>
      <c r="CE2410" s="29"/>
      <c r="CF2410" s="29"/>
      <c r="CG2410" s="29"/>
      <c r="CH2410" s="29"/>
      <c r="CI2410" s="29"/>
      <c r="CJ2410" s="29"/>
      <c r="CK2410" s="29"/>
      <c r="CL2410" s="29"/>
      <c r="CM2410" s="29"/>
      <c r="CN2410" s="29"/>
      <c r="CO2410" s="29"/>
      <c r="CP2410" s="29"/>
      <c r="CQ2410" s="29"/>
      <c r="CR2410" s="29"/>
      <c r="CS2410" s="29"/>
      <c r="CT2410" s="29"/>
      <c r="CU2410" s="29"/>
      <c r="CV2410" s="29"/>
      <c r="CW2410" s="29"/>
      <c r="CX2410" s="29"/>
    </row>
    <row r="2411" spans="1:102" ht="50.1" customHeight="1">
      <c r="A2411" s="30" t="s">
        <v>6151</v>
      </c>
      <c r="B2411" s="31" t="s">
        <v>35</v>
      </c>
      <c r="C2411" s="32" t="s">
        <v>6152</v>
      </c>
      <c r="D2411" s="32" t="s">
        <v>6069</v>
      </c>
      <c r="E2411" s="32" t="s">
        <v>6153</v>
      </c>
      <c r="F2411" s="32" t="s">
        <v>50</v>
      </c>
      <c r="G2411" s="33" t="s">
        <v>40</v>
      </c>
      <c r="H2411" s="34">
        <v>0</v>
      </c>
      <c r="I2411" s="33" t="s">
        <v>41</v>
      </c>
      <c r="J2411" s="33" t="s">
        <v>42</v>
      </c>
      <c r="K2411" s="33" t="s">
        <v>151</v>
      </c>
      <c r="L2411" s="33" t="s">
        <v>44</v>
      </c>
      <c r="M2411" s="33" t="s">
        <v>86</v>
      </c>
      <c r="N2411" s="33" t="s">
        <v>152</v>
      </c>
      <c r="O2411" s="33" t="s">
        <v>153</v>
      </c>
      <c r="P2411" s="33" t="s">
        <v>160</v>
      </c>
      <c r="Q2411" s="33" t="s">
        <v>161</v>
      </c>
      <c r="R2411" s="35">
        <v>1</v>
      </c>
      <c r="S2411" s="35">
        <v>429000</v>
      </c>
      <c r="T2411" s="36">
        <v>0</v>
      </c>
      <c r="U2411" s="37">
        <v>0</v>
      </c>
      <c r="V2411" s="38" t="s">
        <v>50</v>
      </c>
      <c r="W2411" s="33">
        <v>2016</v>
      </c>
      <c r="X2411" s="39" t="s">
        <v>2357</v>
      </c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  <c r="BI2411" s="29"/>
      <c r="BJ2411" s="29"/>
      <c r="BK2411" s="29"/>
      <c r="BL2411" s="29"/>
      <c r="BM2411" s="29"/>
      <c r="BN2411" s="29"/>
      <c r="BO2411" s="29"/>
      <c r="BP2411" s="29"/>
      <c r="BQ2411" s="29"/>
      <c r="BR2411" s="29"/>
      <c r="BS2411" s="29"/>
      <c r="BT2411" s="29"/>
      <c r="BU2411" s="29"/>
      <c r="BV2411" s="29"/>
      <c r="BW2411" s="29"/>
      <c r="BX2411" s="29"/>
      <c r="BY2411" s="29"/>
      <c r="BZ2411" s="29"/>
      <c r="CA2411" s="29"/>
      <c r="CB2411" s="29"/>
      <c r="CC2411" s="29"/>
      <c r="CD2411" s="29"/>
      <c r="CE2411" s="29"/>
      <c r="CF2411" s="29"/>
      <c r="CG2411" s="29"/>
      <c r="CH2411" s="29"/>
      <c r="CI2411" s="29"/>
      <c r="CJ2411" s="29"/>
      <c r="CK2411" s="29"/>
      <c r="CL2411" s="29"/>
      <c r="CM2411" s="29"/>
      <c r="CN2411" s="29"/>
      <c r="CO2411" s="29"/>
      <c r="CP2411" s="29"/>
      <c r="CQ2411" s="29"/>
      <c r="CR2411" s="29"/>
      <c r="CS2411" s="29"/>
      <c r="CT2411" s="29"/>
      <c r="CU2411" s="29"/>
      <c r="CV2411" s="29"/>
      <c r="CW2411" s="29"/>
      <c r="CX2411" s="29"/>
    </row>
    <row r="2412" spans="1:102" ht="50.1" customHeight="1">
      <c r="A2412" s="30" t="s">
        <v>6154</v>
      </c>
      <c r="B2412" s="31" t="s">
        <v>35</v>
      </c>
      <c r="C2412" s="32" t="s">
        <v>6152</v>
      </c>
      <c r="D2412" s="32" t="s">
        <v>6069</v>
      </c>
      <c r="E2412" s="32" t="s">
        <v>6153</v>
      </c>
      <c r="F2412" s="32" t="s">
        <v>50</v>
      </c>
      <c r="G2412" s="33" t="s">
        <v>40</v>
      </c>
      <c r="H2412" s="34">
        <v>0</v>
      </c>
      <c r="I2412" s="33" t="s">
        <v>41</v>
      </c>
      <c r="J2412" s="33" t="s">
        <v>42</v>
      </c>
      <c r="K2412" s="33" t="s">
        <v>151</v>
      </c>
      <c r="L2412" s="33" t="s">
        <v>44</v>
      </c>
      <c r="M2412" s="33" t="s">
        <v>86</v>
      </c>
      <c r="N2412" s="33" t="s">
        <v>6155</v>
      </c>
      <c r="O2412" s="33" t="s">
        <v>638</v>
      </c>
      <c r="P2412" s="33" t="s">
        <v>160</v>
      </c>
      <c r="Q2412" s="33" t="s">
        <v>161</v>
      </c>
      <c r="R2412" s="35">
        <v>1</v>
      </c>
      <c r="S2412" s="35">
        <v>715000</v>
      </c>
      <c r="T2412" s="36">
        <f>R2412*S2412</f>
        <v>715000</v>
      </c>
      <c r="U2412" s="37">
        <f>T2412*1.12</f>
        <v>800800.00000000012</v>
      </c>
      <c r="V2412" s="38" t="s">
        <v>50</v>
      </c>
      <c r="W2412" s="33">
        <v>2016</v>
      </c>
      <c r="X2412" s="39" t="s">
        <v>50</v>
      </c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29"/>
      <c r="CB2412" s="29"/>
      <c r="CC2412" s="29"/>
      <c r="CD2412" s="29"/>
      <c r="CE2412" s="29"/>
      <c r="CF2412" s="29"/>
      <c r="CG2412" s="29"/>
      <c r="CH2412" s="29"/>
      <c r="CI2412" s="29"/>
      <c r="CJ2412" s="29"/>
      <c r="CK2412" s="29"/>
      <c r="CL2412" s="29"/>
      <c r="CM2412" s="29"/>
      <c r="CN2412" s="29"/>
      <c r="CO2412" s="29"/>
      <c r="CP2412" s="29"/>
      <c r="CQ2412" s="29"/>
      <c r="CR2412" s="29"/>
      <c r="CS2412" s="29"/>
      <c r="CT2412" s="29"/>
      <c r="CU2412" s="29"/>
      <c r="CV2412" s="29"/>
      <c r="CW2412" s="29"/>
      <c r="CX2412" s="29"/>
    </row>
    <row r="2413" spans="1:102" ht="50.1" customHeight="1">
      <c r="A2413" s="30" t="s">
        <v>6156</v>
      </c>
      <c r="B2413" s="31" t="s">
        <v>35</v>
      </c>
      <c r="C2413" s="32" t="s">
        <v>6157</v>
      </c>
      <c r="D2413" s="32" t="s">
        <v>6069</v>
      </c>
      <c r="E2413" s="32" t="s">
        <v>6158</v>
      </c>
      <c r="F2413" s="32" t="s">
        <v>50</v>
      </c>
      <c r="G2413" s="33" t="s">
        <v>40</v>
      </c>
      <c r="H2413" s="34">
        <v>0</v>
      </c>
      <c r="I2413" s="33" t="s">
        <v>41</v>
      </c>
      <c r="J2413" s="33" t="s">
        <v>42</v>
      </c>
      <c r="K2413" s="33" t="s">
        <v>151</v>
      </c>
      <c r="L2413" s="33" t="s">
        <v>44</v>
      </c>
      <c r="M2413" s="33" t="s">
        <v>86</v>
      </c>
      <c r="N2413" s="33" t="s">
        <v>152</v>
      </c>
      <c r="O2413" s="33" t="s">
        <v>153</v>
      </c>
      <c r="P2413" s="33" t="s">
        <v>160</v>
      </c>
      <c r="Q2413" s="33" t="s">
        <v>161</v>
      </c>
      <c r="R2413" s="35">
        <v>1</v>
      </c>
      <c r="S2413" s="35">
        <v>356000</v>
      </c>
      <c r="T2413" s="36">
        <v>0</v>
      </c>
      <c r="U2413" s="37">
        <f>T2413*1.12</f>
        <v>0</v>
      </c>
      <c r="V2413" s="38" t="s">
        <v>50</v>
      </c>
      <c r="W2413" s="33">
        <v>2016</v>
      </c>
      <c r="X2413" s="39">
        <v>11</v>
      </c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</row>
    <row r="2414" spans="1:102" s="162" customFormat="1" ht="50.1" customHeight="1">
      <c r="A2414" s="46" t="s">
        <v>6159</v>
      </c>
      <c r="B2414" s="31" t="s">
        <v>35</v>
      </c>
      <c r="C2414" s="47" t="s">
        <v>6157</v>
      </c>
      <c r="D2414" s="47" t="s">
        <v>6069</v>
      </c>
      <c r="E2414" s="47" t="s">
        <v>6158</v>
      </c>
      <c r="F2414" s="47"/>
      <c r="G2414" s="83" t="s">
        <v>40</v>
      </c>
      <c r="H2414" s="31">
        <v>0</v>
      </c>
      <c r="I2414" s="33">
        <v>590000000</v>
      </c>
      <c r="J2414" s="33" t="s">
        <v>42</v>
      </c>
      <c r="K2414" s="33" t="s">
        <v>163</v>
      </c>
      <c r="L2414" s="33" t="s">
        <v>44</v>
      </c>
      <c r="M2414" s="33" t="s">
        <v>86</v>
      </c>
      <c r="N2414" s="60" t="s">
        <v>152</v>
      </c>
      <c r="O2414" s="60" t="s">
        <v>164</v>
      </c>
      <c r="P2414" s="31" t="s">
        <v>160</v>
      </c>
      <c r="Q2414" s="31" t="s">
        <v>161</v>
      </c>
      <c r="R2414" s="61">
        <v>1</v>
      </c>
      <c r="S2414" s="61">
        <v>356000</v>
      </c>
      <c r="T2414" s="49">
        <f>R2414*S2414</f>
        <v>356000</v>
      </c>
      <c r="U2414" s="49">
        <f>T2414*1.12</f>
        <v>398720.00000000006</v>
      </c>
      <c r="V2414" s="33"/>
      <c r="W2414" s="33">
        <v>2016</v>
      </c>
      <c r="X2414" s="33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</row>
    <row r="2415" spans="1:102" ht="50.1" customHeight="1">
      <c r="A2415" s="30" t="s">
        <v>6160</v>
      </c>
      <c r="B2415" s="31" t="s">
        <v>35</v>
      </c>
      <c r="C2415" s="32" t="s">
        <v>6161</v>
      </c>
      <c r="D2415" s="32" t="s">
        <v>6069</v>
      </c>
      <c r="E2415" s="32" t="s">
        <v>6162</v>
      </c>
      <c r="F2415" s="32" t="s">
        <v>50</v>
      </c>
      <c r="G2415" s="33" t="s">
        <v>40</v>
      </c>
      <c r="H2415" s="34">
        <v>0</v>
      </c>
      <c r="I2415" s="33" t="s">
        <v>41</v>
      </c>
      <c r="J2415" s="33" t="s">
        <v>42</v>
      </c>
      <c r="K2415" s="33" t="s">
        <v>151</v>
      </c>
      <c r="L2415" s="33" t="s">
        <v>44</v>
      </c>
      <c r="M2415" s="33" t="s">
        <v>86</v>
      </c>
      <c r="N2415" s="33" t="s">
        <v>152</v>
      </c>
      <c r="O2415" s="33" t="s">
        <v>153</v>
      </c>
      <c r="P2415" s="33" t="s">
        <v>160</v>
      </c>
      <c r="Q2415" s="33" t="s">
        <v>161</v>
      </c>
      <c r="R2415" s="35">
        <v>5</v>
      </c>
      <c r="S2415" s="35">
        <v>421000</v>
      </c>
      <c r="T2415" s="36">
        <v>0</v>
      </c>
      <c r="U2415" s="37">
        <v>0</v>
      </c>
      <c r="V2415" s="38" t="s">
        <v>50</v>
      </c>
      <c r="W2415" s="33">
        <v>2016</v>
      </c>
      <c r="X2415" s="39" t="s">
        <v>154</v>
      </c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  <c r="BT2415" s="29"/>
      <c r="BU2415" s="29"/>
      <c r="BV2415" s="29"/>
      <c r="BW2415" s="29"/>
      <c r="BX2415" s="29"/>
      <c r="BY2415" s="29"/>
      <c r="BZ2415" s="29"/>
      <c r="CA2415" s="29"/>
      <c r="CB2415" s="29"/>
      <c r="CC2415" s="29"/>
      <c r="CD2415" s="29"/>
      <c r="CE2415" s="29"/>
      <c r="CF2415" s="29"/>
      <c r="CG2415" s="29"/>
      <c r="CH2415" s="29"/>
      <c r="CI2415" s="29"/>
      <c r="CJ2415" s="29"/>
      <c r="CK2415" s="29"/>
      <c r="CL2415" s="29"/>
      <c r="CM2415" s="29"/>
      <c r="CN2415" s="29"/>
      <c r="CO2415" s="29"/>
      <c r="CP2415" s="29"/>
      <c r="CQ2415" s="29"/>
      <c r="CR2415" s="29"/>
      <c r="CS2415" s="29"/>
      <c r="CT2415" s="29"/>
      <c r="CU2415" s="29"/>
      <c r="CV2415" s="29"/>
      <c r="CW2415" s="29"/>
      <c r="CX2415" s="29"/>
    </row>
    <row r="2416" spans="1:102" ht="50.1" customHeight="1">
      <c r="A2416" s="30" t="s">
        <v>6163</v>
      </c>
      <c r="B2416" s="31" t="s">
        <v>35</v>
      </c>
      <c r="C2416" s="32" t="s">
        <v>6161</v>
      </c>
      <c r="D2416" s="32" t="s">
        <v>6069</v>
      </c>
      <c r="E2416" s="32" t="s">
        <v>6162</v>
      </c>
      <c r="F2416" s="32" t="s">
        <v>50</v>
      </c>
      <c r="G2416" s="33" t="s">
        <v>40</v>
      </c>
      <c r="H2416" s="34">
        <v>0</v>
      </c>
      <c r="I2416" s="33" t="s">
        <v>41</v>
      </c>
      <c r="J2416" s="33" t="s">
        <v>42</v>
      </c>
      <c r="K2416" s="33" t="s">
        <v>151</v>
      </c>
      <c r="L2416" s="33" t="s">
        <v>44</v>
      </c>
      <c r="M2416" s="33" t="s">
        <v>86</v>
      </c>
      <c r="N2416" s="33" t="s">
        <v>152</v>
      </c>
      <c r="O2416" s="33" t="s">
        <v>153</v>
      </c>
      <c r="P2416" s="33" t="s">
        <v>160</v>
      </c>
      <c r="Q2416" s="33" t="s">
        <v>161</v>
      </c>
      <c r="R2416" s="35">
        <v>5</v>
      </c>
      <c r="S2416" s="35">
        <v>468000</v>
      </c>
      <c r="T2416" s="36">
        <f>R2416*S2416</f>
        <v>2340000</v>
      </c>
      <c r="U2416" s="37">
        <f>T2416*1.12</f>
        <v>2620800.0000000005</v>
      </c>
      <c r="V2416" s="38" t="s">
        <v>50</v>
      </c>
      <c r="W2416" s="33">
        <v>2016</v>
      </c>
      <c r="X2416" s="39" t="s">
        <v>50</v>
      </c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29"/>
      <c r="CB2416" s="29"/>
      <c r="CC2416" s="29"/>
      <c r="CD2416" s="29"/>
      <c r="CE2416" s="29"/>
      <c r="CF2416" s="29"/>
      <c r="CG2416" s="29"/>
      <c r="CH2416" s="29"/>
      <c r="CI2416" s="29"/>
      <c r="CJ2416" s="29"/>
      <c r="CK2416" s="29"/>
      <c r="CL2416" s="29"/>
      <c r="CM2416" s="29"/>
      <c r="CN2416" s="29"/>
      <c r="CO2416" s="29"/>
      <c r="CP2416" s="29"/>
      <c r="CQ2416" s="29"/>
      <c r="CR2416" s="29"/>
      <c r="CS2416" s="29"/>
      <c r="CT2416" s="29"/>
      <c r="CU2416" s="29"/>
      <c r="CV2416" s="29"/>
      <c r="CW2416" s="29"/>
      <c r="CX2416" s="29"/>
    </row>
    <row r="2417" spans="1:102" ht="50.1" customHeight="1">
      <c r="A2417" s="30" t="s">
        <v>6164</v>
      </c>
      <c r="B2417" s="31" t="s">
        <v>35</v>
      </c>
      <c r="C2417" s="32" t="s">
        <v>6165</v>
      </c>
      <c r="D2417" s="32" t="s">
        <v>6069</v>
      </c>
      <c r="E2417" s="32" t="s">
        <v>6166</v>
      </c>
      <c r="F2417" s="32" t="s">
        <v>50</v>
      </c>
      <c r="G2417" s="33" t="s">
        <v>40</v>
      </c>
      <c r="H2417" s="34">
        <v>0</v>
      </c>
      <c r="I2417" s="33" t="s">
        <v>41</v>
      </c>
      <c r="J2417" s="33" t="s">
        <v>42</v>
      </c>
      <c r="K2417" s="33" t="s">
        <v>151</v>
      </c>
      <c r="L2417" s="33" t="s">
        <v>44</v>
      </c>
      <c r="M2417" s="33" t="s">
        <v>86</v>
      </c>
      <c r="N2417" s="33" t="s">
        <v>152</v>
      </c>
      <c r="O2417" s="33" t="s">
        <v>153</v>
      </c>
      <c r="P2417" s="33" t="s">
        <v>160</v>
      </c>
      <c r="Q2417" s="33" t="s">
        <v>161</v>
      </c>
      <c r="R2417" s="35">
        <v>3</v>
      </c>
      <c r="S2417" s="35">
        <v>481000</v>
      </c>
      <c r="T2417" s="36">
        <v>0</v>
      </c>
      <c r="U2417" s="37">
        <v>0</v>
      </c>
      <c r="V2417" s="38" t="s">
        <v>50</v>
      </c>
      <c r="W2417" s="33">
        <v>2016</v>
      </c>
      <c r="X2417" s="39" t="s">
        <v>50</v>
      </c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29"/>
      <c r="CB2417" s="29"/>
      <c r="CC2417" s="29"/>
      <c r="CD2417" s="29"/>
      <c r="CE2417" s="29"/>
      <c r="CF2417" s="29"/>
      <c r="CG2417" s="29"/>
      <c r="CH2417" s="29"/>
      <c r="CI2417" s="29"/>
      <c r="CJ2417" s="29"/>
      <c r="CK2417" s="29"/>
      <c r="CL2417" s="29"/>
      <c r="CM2417" s="29"/>
      <c r="CN2417" s="29"/>
      <c r="CO2417" s="29"/>
      <c r="CP2417" s="29"/>
      <c r="CQ2417" s="29"/>
      <c r="CR2417" s="29"/>
      <c r="CS2417" s="29"/>
      <c r="CT2417" s="29"/>
      <c r="CU2417" s="29"/>
      <c r="CV2417" s="29"/>
      <c r="CW2417" s="29"/>
      <c r="CX2417" s="29"/>
    </row>
    <row r="2418" spans="1:102" ht="50.1" customHeight="1">
      <c r="A2418" s="30" t="s">
        <v>6167</v>
      </c>
      <c r="B2418" s="31" t="s">
        <v>35</v>
      </c>
      <c r="C2418" s="32" t="s">
        <v>6165</v>
      </c>
      <c r="D2418" s="32" t="s">
        <v>6069</v>
      </c>
      <c r="E2418" s="32" t="s">
        <v>6166</v>
      </c>
      <c r="F2418" s="32" t="s">
        <v>50</v>
      </c>
      <c r="G2418" s="33" t="s">
        <v>40</v>
      </c>
      <c r="H2418" s="34">
        <v>0</v>
      </c>
      <c r="I2418" s="33" t="s">
        <v>41</v>
      </c>
      <c r="J2418" s="33" t="s">
        <v>42</v>
      </c>
      <c r="K2418" s="33" t="s">
        <v>2091</v>
      </c>
      <c r="L2418" s="33" t="s">
        <v>44</v>
      </c>
      <c r="M2418" s="33" t="s">
        <v>86</v>
      </c>
      <c r="N2418" s="33" t="s">
        <v>152</v>
      </c>
      <c r="O2418" s="33" t="s">
        <v>153</v>
      </c>
      <c r="P2418" s="33" t="s">
        <v>160</v>
      </c>
      <c r="Q2418" s="33" t="s">
        <v>161</v>
      </c>
      <c r="R2418" s="35">
        <v>4.6749999999999998</v>
      </c>
      <c r="S2418" s="35">
        <v>481000</v>
      </c>
      <c r="T2418" s="36">
        <f>R2418*S2418</f>
        <v>2248675</v>
      </c>
      <c r="U2418" s="37">
        <f>T2418*1.12</f>
        <v>2518516.0000000005</v>
      </c>
      <c r="V2418" s="38" t="s">
        <v>50</v>
      </c>
      <c r="W2418" s="33">
        <v>2016</v>
      </c>
      <c r="X2418" s="39" t="s">
        <v>50</v>
      </c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</row>
    <row r="2419" spans="1:102" ht="50.1" customHeight="1">
      <c r="A2419" s="30" t="s">
        <v>6168</v>
      </c>
      <c r="B2419" s="31" t="s">
        <v>35</v>
      </c>
      <c r="C2419" s="32" t="s">
        <v>6169</v>
      </c>
      <c r="D2419" s="32" t="s">
        <v>6069</v>
      </c>
      <c r="E2419" s="32" t="s">
        <v>6170</v>
      </c>
      <c r="F2419" s="32" t="s">
        <v>50</v>
      </c>
      <c r="G2419" s="33" t="s">
        <v>40</v>
      </c>
      <c r="H2419" s="34">
        <v>0</v>
      </c>
      <c r="I2419" s="33" t="s">
        <v>41</v>
      </c>
      <c r="J2419" s="33" t="s">
        <v>42</v>
      </c>
      <c r="K2419" s="33" t="s">
        <v>151</v>
      </c>
      <c r="L2419" s="33" t="s">
        <v>44</v>
      </c>
      <c r="M2419" s="33" t="s">
        <v>86</v>
      </c>
      <c r="N2419" s="33" t="s">
        <v>152</v>
      </c>
      <c r="O2419" s="33" t="s">
        <v>153</v>
      </c>
      <c r="P2419" s="33" t="s">
        <v>160</v>
      </c>
      <c r="Q2419" s="33" t="s">
        <v>161</v>
      </c>
      <c r="R2419" s="35">
        <v>1</v>
      </c>
      <c r="S2419" s="35">
        <v>429000</v>
      </c>
      <c r="T2419" s="36">
        <v>0</v>
      </c>
      <c r="U2419" s="37">
        <v>0</v>
      </c>
      <c r="V2419" s="38" t="s">
        <v>50</v>
      </c>
      <c r="W2419" s="33">
        <v>2016</v>
      </c>
      <c r="X2419" s="39" t="s">
        <v>777</v>
      </c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</row>
    <row r="2420" spans="1:102" ht="50.1" customHeight="1">
      <c r="A2420" s="30" t="s">
        <v>6171</v>
      </c>
      <c r="B2420" s="31" t="s">
        <v>35</v>
      </c>
      <c r="C2420" s="32" t="s">
        <v>6169</v>
      </c>
      <c r="D2420" s="32" t="s">
        <v>6069</v>
      </c>
      <c r="E2420" s="32" t="s">
        <v>6170</v>
      </c>
      <c r="F2420" s="32" t="s">
        <v>50</v>
      </c>
      <c r="G2420" s="33" t="s">
        <v>40</v>
      </c>
      <c r="H2420" s="34">
        <v>0</v>
      </c>
      <c r="I2420" s="33" t="s">
        <v>41</v>
      </c>
      <c r="J2420" s="33" t="s">
        <v>42</v>
      </c>
      <c r="K2420" s="33" t="s">
        <v>151</v>
      </c>
      <c r="L2420" s="33" t="s">
        <v>44</v>
      </c>
      <c r="M2420" s="33" t="s">
        <v>86</v>
      </c>
      <c r="N2420" s="33" t="s">
        <v>6172</v>
      </c>
      <c r="O2420" s="33" t="s">
        <v>153</v>
      </c>
      <c r="P2420" s="33" t="s">
        <v>160</v>
      </c>
      <c r="Q2420" s="33" t="s">
        <v>161</v>
      </c>
      <c r="R2420" s="35">
        <v>11</v>
      </c>
      <c r="S2420" s="35">
        <v>561000</v>
      </c>
      <c r="T2420" s="36">
        <f>R2420*S2420</f>
        <v>6171000</v>
      </c>
      <c r="U2420" s="37">
        <f>T2420*1.12</f>
        <v>6911520.0000000009</v>
      </c>
      <c r="V2420" s="38" t="s">
        <v>50</v>
      </c>
      <c r="W2420" s="33">
        <v>2016</v>
      </c>
      <c r="X2420" s="39" t="s">
        <v>50</v>
      </c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  <c r="BT2420" s="29"/>
      <c r="BU2420" s="29"/>
      <c r="BV2420" s="29"/>
      <c r="BW2420" s="29"/>
      <c r="BX2420" s="29"/>
      <c r="BY2420" s="29"/>
      <c r="BZ2420" s="29"/>
      <c r="CA2420" s="29"/>
      <c r="CB2420" s="29"/>
      <c r="CC2420" s="29"/>
      <c r="CD2420" s="29"/>
      <c r="CE2420" s="29"/>
      <c r="CF2420" s="29"/>
      <c r="CG2420" s="29"/>
      <c r="CH2420" s="29"/>
      <c r="CI2420" s="29"/>
      <c r="CJ2420" s="29"/>
      <c r="CK2420" s="29"/>
      <c r="CL2420" s="29"/>
      <c r="CM2420" s="29"/>
      <c r="CN2420" s="29"/>
      <c r="CO2420" s="29"/>
      <c r="CP2420" s="29"/>
      <c r="CQ2420" s="29"/>
      <c r="CR2420" s="29"/>
      <c r="CS2420" s="29"/>
      <c r="CT2420" s="29"/>
      <c r="CU2420" s="29"/>
      <c r="CV2420" s="29"/>
      <c r="CW2420" s="29"/>
      <c r="CX2420" s="29"/>
    </row>
    <row r="2421" spans="1:102" ht="50.1" customHeight="1">
      <c r="A2421" s="30" t="s">
        <v>6173</v>
      </c>
      <c r="B2421" s="31" t="s">
        <v>35</v>
      </c>
      <c r="C2421" s="32" t="s">
        <v>6174</v>
      </c>
      <c r="D2421" s="32" t="s">
        <v>6069</v>
      </c>
      <c r="E2421" s="32" t="s">
        <v>6175</v>
      </c>
      <c r="F2421" s="32" t="s">
        <v>50</v>
      </c>
      <c r="G2421" s="33" t="s">
        <v>40</v>
      </c>
      <c r="H2421" s="34">
        <v>0</v>
      </c>
      <c r="I2421" s="33" t="s">
        <v>41</v>
      </c>
      <c r="J2421" s="33" t="s">
        <v>42</v>
      </c>
      <c r="K2421" s="33" t="s">
        <v>151</v>
      </c>
      <c r="L2421" s="33" t="s">
        <v>44</v>
      </c>
      <c r="M2421" s="33" t="s">
        <v>86</v>
      </c>
      <c r="N2421" s="33" t="s">
        <v>152</v>
      </c>
      <c r="O2421" s="33" t="s">
        <v>153</v>
      </c>
      <c r="P2421" s="33" t="s">
        <v>160</v>
      </c>
      <c r="Q2421" s="33" t="s">
        <v>161</v>
      </c>
      <c r="R2421" s="35">
        <v>0.5</v>
      </c>
      <c r="S2421" s="35">
        <v>250000</v>
      </c>
      <c r="T2421" s="36">
        <v>0</v>
      </c>
      <c r="U2421" s="37">
        <f>T2421*1.12</f>
        <v>0</v>
      </c>
      <c r="V2421" s="38" t="s">
        <v>50</v>
      </c>
      <c r="W2421" s="33">
        <v>2016</v>
      </c>
      <c r="X2421" s="39">
        <v>11</v>
      </c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  <c r="BT2421" s="29"/>
      <c r="BU2421" s="29"/>
      <c r="BV2421" s="29"/>
      <c r="BW2421" s="29"/>
      <c r="BX2421" s="29"/>
      <c r="BY2421" s="29"/>
      <c r="BZ2421" s="29"/>
      <c r="CA2421" s="29"/>
      <c r="CB2421" s="29"/>
      <c r="CC2421" s="29"/>
      <c r="CD2421" s="29"/>
      <c r="CE2421" s="29"/>
      <c r="CF2421" s="29"/>
      <c r="CG2421" s="29"/>
      <c r="CH2421" s="29"/>
      <c r="CI2421" s="29"/>
      <c r="CJ2421" s="29"/>
      <c r="CK2421" s="29"/>
      <c r="CL2421" s="29"/>
      <c r="CM2421" s="29"/>
      <c r="CN2421" s="29"/>
      <c r="CO2421" s="29"/>
      <c r="CP2421" s="29"/>
      <c r="CQ2421" s="29"/>
      <c r="CR2421" s="29"/>
      <c r="CS2421" s="29"/>
      <c r="CT2421" s="29"/>
      <c r="CU2421" s="29"/>
      <c r="CV2421" s="29"/>
      <c r="CW2421" s="29"/>
      <c r="CX2421" s="29"/>
    </row>
    <row r="2422" spans="1:102" s="162" customFormat="1" ht="50.1" customHeight="1">
      <c r="A2422" s="46" t="s">
        <v>6176</v>
      </c>
      <c r="B2422" s="31" t="s">
        <v>35</v>
      </c>
      <c r="C2422" s="47" t="s">
        <v>6174</v>
      </c>
      <c r="D2422" s="47" t="s">
        <v>6069</v>
      </c>
      <c r="E2422" s="47" t="s">
        <v>6175</v>
      </c>
      <c r="F2422" s="47"/>
      <c r="G2422" s="33" t="s">
        <v>40</v>
      </c>
      <c r="H2422" s="31">
        <v>0</v>
      </c>
      <c r="I2422" s="33">
        <v>590000000</v>
      </c>
      <c r="J2422" s="33" t="s">
        <v>42</v>
      </c>
      <c r="K2422" s="33" t="s">
        <v>163</v>
      </c>
      <c r="L2422" s="33" t="s">
        <v>44</v>
      </c>
      <c r="M2422" s="33" t="s">
        <v>86</v>
      </c>
      <c r="N2422" s="60" t="s">
        <v>152</v>
      </c>
      <c r="O2422" s="60" t="s">
        <v>164</v>
      </c>
      <c r="P2422" s="31" t="s">
        <v>160</v>
      </c>
      <c r="Q2422" s="31" t="s">
        <v>161</v>
      </c>
      <c r="R2422" s="61">
        <v>0.5</v>
      </c>
      <c r="S2422" s="61">
        <v>250000</v>
      </c>
      <c r="T2422" s="49">
        <f>R2422*S2422</f>
        <v>125000</v>
      </c>
      <c r="U2422" s="49">
        <f>T2422*1.12</f>
        <v>140000</v>
      </c>
      <c r="V2422" s="33"/>
      <c r="W2422" s="33">
        <v>2016</v>
      </c>
      <c r="X2422" s="33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</row>
    <row r="2423" spans="1:102" ht="50.1" customHeight="1">
      <c r="A2423" s="30" t="s">
        <v>6177</v>
      </c>
      <c r="B2423" s="31" t="s">
        <v>35</v>
      </c>
      <c r="C2423" s="32" t="s">
        <v>6178</v>
      </c>
      <c r="D2423" s="32" t="s">
        <v>6069</v>
      </c>
      <c r="E2423" s="32" t="s">
        <v>6179</v>
      </c>
      <c r="F2423" s="32" t="s">
        <v>50</v>
      </c>
      <c r="G2423" s="33" t="s">
        <v>40</v>
      </c>
      <c r="H2423" s="34">
        <v>0</v>
      </c>
      <c r="I2423" s="33" t="s">
        <v>41</v>
      </c>
      <c r="J2423" s="33" t="s">
        <v>42</v>
      </c>
      <c r="K2423" s="33" t="s">
        <v>151</v>
      </c>
      <c r="L2423" s="33" t="s">
        <v>44</v>
      </c>
      <c r="M2423" s="33" t="s">
        <v>86</v>
      </c>
      <c r="N2423" s="33" t="s">
        <v>152</v>
      </c>
      <c r="O2423" s="33" t="s">
        <v>153</v>
      </c>
      <c r="P2423" s="33" t="s">
        <v>160</v>
      </c>
      <c r="Q2423" s="33" t="s">
        <v>161</v>
      </c>
      <c r="R2423" s="35">
        <v>1</v>
      </c>
      <c r="S2423" s="35">
        <v>250000</v>
      </c>
      <c r="T2423" s="36">
        <v>0</v>
      </c>
      <c r="U2423" s="37">
        <v>0</v>
      </c>
      <c r="V2423" s="38" t="s">
        <v>50</v>
      </c>
      <c r="W2423" s="33">
        <v>2016</v>
      </c>
      <c r="X2423" s="39" t="s">
        <v>50</v>
      </c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  <c r="BI2423" s="29"/>
      <c r="BJ2423" s="29"/>
      <c r="BK2423" s="29"/>
      <c r="BL2423" s="29"/>
      <c r="BM2423" s="29"/>
      <c r="BN2423" s="29"/>
      <c r="BO2423" s="29"/>
      <c r="BP2423" s="29"/>
      <c r="BQ2423" s="29"/>
      <c r="BR2423" s="29"/>
      <c r="BS2423" s="29"/>
      <c r="BT2423" s="29"/>
      <c r="BU2423" s="29"/>
      <c r="BV2423" s="29"/>
      <c r="BW2423" s="29"/>
      <c r="BX2423" s="29"/>
      <c r="BY2423" s="29"/>
      <c r="BZ2423" s="29"/>
      <c r="CA2423" s="29"/>
      <c r="CB2423" s="29"/>
      <c r="CC2423" s="29"/>
      <c r="CD2423" s="29"/>
      <c r="CE2423" s="29"/>
      <c r="CF2423" s="29"/>
      <c r="CG2423" s="29"/>
      <c r="CH2423" s="29"/>
      <c r="CI2423" s="29"/>
      <c r="CJ2423" s="29"/>
      <c r="CK2423" s="29"/>
      <c r="CL2423" s="29"/>
      <c r="CM2423" s="29"/>
      <c r="CN2423" s="29"/>
      <c r="CO2423" s="29"/>
      <c r="CP2423" s="29"/>
      <c r="CQ2423" s="29"/>
      <c r="CR2423" s="29"/>
      <c r="CS2423" s="29"/>
      <c r="CT2423" s="29"/>
      <c r="CU2423" s="29"/>
      <c r="CV2423" s="29"/>
      <c r="CW2423" s="29"/>
      <c r="CX2423" s="29"/>
    </row>
    <row r="2424" spans="1:102" ht="50.1" customHeight="1">
      <c r="A2424" s="30" t="s">
        <v>6180</v>
      </c>
      <c r="B2424" s="31" t="s">
        <v>35</v>
      </c>
      <c r="C2424" s="32" t="s">
        <v>6178</v>
      </c>
      <c r="D2424" s="32" t="s">
        <v>6069</v>
      </c>
      <c r="E2424" s="32" t="s">
        <v>6179</v>
      </c>
      <c r="F2424" s="32" t="s">
        <v>50</v>
      </c>
      <c r="G2424" s="33" t="s">
        <v>40</v>
      </c>
      <c r="H2424" s="34">
        <v>0</v>
      </c>
      <c r="I2424" s="33" t="s">
        <v>41</v>
      </c>
      <c r="J2424" s="33" t="s">
        <v>42</v>
      </c>
      <c r="K2424" s="33" t="s">
        <v>151</v>
      </c>
      <c r="L2424" s="33" t="s">
        <v>44</v>
      </c>
      <c r="M2424" s="33" t="s">
        <v>86</v>
      </c>
      <c r="N2424" s="33" t="s">
        <v>152</v>
      </c>
      <c r="O2424" s="33" t="s">
        <v>153</v>
      </c>
      <c r="P2424" s="33" t="s">
        <v>160</v>
      </c>
      <c r="Q2424" s="33" t="s">
        <v>161</v>
      </c>
      <c r="R2424" s="35">
        <v>1</v>
      </c>
      <c r="S2424" s="35">
        <v>402000</v>
      </c>
      <c r="T2424" s="36">
        <f>R2424*S2424</f>
        <v>402000</v>
      </c>
      <c r="U2424" s="37">
        <f>T2424*1.12</f>
        <v>450240.00000000006</v>
      </c>
      <c r="V2424" s="38" t="s">
        <v>50</v>
      </c>
      <c r="W2424" s="33">
        <v>2016</v>
      </c>
      <c r="X2424" s="39" t="s">
        <v>50</v>
      </c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/>
      <c r="BT2424" s="29"/>
      <c r="BU2424" s="29"/>
      <c r="BV2424" s="29"/>
      <c r="BW2424" s="29"/>
      <c r="BX2424" s="29"/>
      <c r="BY2424" s="29"/>
      <c r="BZ2424" s="29"/>
      <c r="CA2424" s="29"/>
      <c r="CB2424" s="29"/>
      <c r="CC2424" s="29"/>
      <c r="CD2424" s="29"/>
      <c r="CE2424" s="29"/>
      <c r="CF2424" s="29"/>
      <c r="CG2424" s="29"/>
      <c r="CH2424" s="29"/>
      <c r="CI2424" s="29"/>
      <c r="CJ2424" s="29"/>
      <c r="CK2424" s="29"/>
      <c r="CL2424" s="29"/>
      <c r="CM2424" s="29"/>
      <c r="CN2424" s="29"/>
      <c r="CO2424" s="29"/>
      <c r="CP2424" s="29"/>
      <c r="CQ2424" s="29"/>
      <c r="CR2424" s="29"/>
      <c r="CS2424" s="29"/>
      <c r="CT2424" s="29"/>
      <c r="CU2424" s="29"/>
      <c r="CV2424" s="29"/>
      <c r="CW2424" s="29"/>
      <c r="CX2424" s="29"/>
    </row>
    <row r="2425" spans="1:102" ht="50.1" customHeight="1">
      <c r="A2425" s="30" t="s">
        <v>6181</v>
      </c>
      <c r="B2425" s="31" t="s">
        <v>35</v>
      </c>
      <c r="C2425" s="32" t="s">
        <v>6182</v>
      </c>
      <c r="D2425" s="32" t="s">
        <v>6069</v>
      </c>
      <c r="E2425" s="32" t="s">
        <v>6183</v>
      </c>
      <c r="F2425" s="32" t="s">
        <v>50</v>
      </c>
      <c r="G2425" s="33" t="s">
        <v>40</v>
      </c>
      <c r="H2425" s="34">
        <v>0</v>
      </c>
      <c r="I2425" s="33" t="s">
        <v>41</v>
      </c>
      <c r="J2425" s="33" t="s">
        <v>42</v>
      </c>
      <c r="K2425" s="33" t="s">
        <v>151</v>
      </c>
      <c r="L2425" s="33" t="s">
        <v>44</v>
      </c>
      <c r="M2425" s="33" t="s">
        <v>86</v>
      </c>
      <c r="N2425" s="33" t="s">
        <v>152</v>
      </c>
      <c r="O2425" s="33" t="s">
        <v>153</v>
      </c>
      <c r="P2425" s="33" t="s">
        <v>160</v>
      </c>
      <c r="Q2425" s="33" t="s">
        <v>161</v>
      </c>
      <c r="R2425" s="35">
        <v>5</v>
      </c>
      <c r="S2425" s="35">
        <v>296000</v>
      </c>
      <c r="T2425" s="36">
        <v>0</v>
      </c>
      <c r="U2425" s="37">
        <v>0</v>
      </c>
      <c r="V2425" s="38" t="s">
        <v>50</v>
      </c>
      <c r="W2425" s="33">
        <v>2016</v>
      </c>
      <c r="X2425" s="39" t="s">
        <v>50</v>
      </c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9"/>
      <c r="AX2425" s="29"/>
      <c r="AY2425" s="29"/>
      <c r="AZ2425" s="29"/>
      <c r="BA2425" s="29"/>
      <c r="BB2425" s="29"/>
      <c r="BC2425" s="29"/>
      <c r="BD2425" s="29"/>
      <c r="BE2425" s="29"/>
      <c r="BF2425" s="29"/>
      <c r="BG2425" s="29"/>
      <c r="BH2425" s="29"/>
      <c r="BI2425" s="29"/>
      <c r="BJ2425" s="29"/>
      <c r="BK2425" s="29"/>
      <c r="BL2425" s="29"/>
      <c r="BM2425" s="29"/>
      <c r="BN2425" s="29"/>
      <c r="BO2425" s="29"/>
      <c r="BP2425" s="29"/>
      <c r="BQ2425" s="29"/>
      <c r="BR2425" s="29"/>
      <c r="BS2425" s="29"/>
      <c r="BT2425" s="29"/>
      <c r="BU2425" s="29"/>
      <c r="BV2425" s="29"/>
      <c r="BW2425" s="29"/>
      <c r="BX2425" s="29"/>
      <c r="BY2425" s="29"/>
      <c r="BZ2425" s="29"/>
      <c r="CA2425" s="29"/>
      <c r="CB2425" s="29"/>
      <c r="CC2425" s="29"/>
      <c r="CD2425" s="29"/>
      <c r="CE2425" s="29"/>
      <c r="CF2425" s="29"/>
      <c r="CG2425" s="29"/>
      <c r="CH2425" s="29"/>
      <c r="CI2425" s="29"/>
      <c r="CJ2425" s="29"/>
      <c r="CK2425" s="29"/>
      <c r="CL2425" s="29"/>
      <c r="CM2425" s="29"/>
      <c r="CN2425" s="29"/>
      <c r="CO2425" s="29"/>
      <c r="CP2425" s="29"/>
      <c r="CQ2425" s="29"/>
      <c r="CR2425" s="29"/>
      <c r="CS2425" s="29"/>
      <c r="CT2425" s="29"/>
      <c r="CU2425" s="29"/>
      <c r="CV2425" s="29"/>
      <c r="CW2425" s="29"/>
      <c r="CX2425" s="29"/>
    </row>
    <row r="2426" spans="1:102" ht="50.1" customHeight="1">
      <c r="A2426" s="30" t="s">
        <v>6184</v>
      </c>
      <c r="B2426" s="31" t="s">
        <v>35</v>
      </c>
      <c r="C2426" s="32" t="s">
        <v>6182</v>
      </c>
      <c r="D2426" s="32" t="s">
        <v>6069</v>
      </c>
      <c r="E2426" s="32" t="s">
        <v>6183</v>
      </c>
      <c r="F2426" s="32" t="s">
        <v>50</v>
      </c>
      <c r="G2426" s="33" t="s">
        <v>40</v>
      </c>
      <c r="H2426" s="34">
        <v>0</v>
      </c>
      <c r="I2426" s="33" t="s">
        <v>41</v>
      </c>
      <c r="J2426" s="33" t="s">
        <v>42</v>
      </c>
      <c r="K2426" s="33" t="s">
        <v>1414</v>
      </c>
      <c r="L2426" s="33" t="s">
        <v>44</v>
      </c>
      <c r="M2426" s="33" t="s">
        <v>86</v>
      </c>
      <c r="N2426" s="33" t="s">
        <v>152</v>
      </c>
      <c r="O2426" s="33" t="s">
        <v>2285</v>
      </c>
      <c r="P2426" s="33" t="s">
        <v>160</v>
      </c>
      <c r="Q2426" s="33" t="s">
        <v>161</v>
      </c>
      <c r="R2426" s="35">
        <v>5</v>
      </c>
      <c r="S2426" s="35">
        <v>496000</v>
      </c>
      <c r="T2426" s="36">
        <f>R2426*S2426</f>
        <v>2480000</v>
      </c>
      <c r="U2426" s="37">
        <f>T2426*1.12</f>
        <v>2777600.0000000005</v>
      </c>
      <c r="V2426" s="38" t="s">
        <v>50</v>
      </c>
      <c r="W2426" s="33">
        <v>2016</v>
      </c>
      <c r="X2426" s="39" t="s">
        <v>50</v>
      </c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9"/>
      <c r="BA2426" s="29"/>
      <c r="BB2426" s="29"/>
      <c r="BC2426" s="29"/>
      <c r="BD2426" s="29"/>
      <c r="BE2426" s="29"/>
      <c r="BF2426" s="29"/>
      <c r="BG2426" s="29"/>
      <c r="BH2426" s="29"/>
      <c r="BI2426" s="29"/>
      <c r="BJ2426" s="29"/>
      <c r="BK2426" s="29"/>
      <c r="BL2426" s="29"/>
      <c r="BM2426" s="29"/>
      <c r="BN2426" s="29"/>
      <c r="BO2426" s="29"/>
      <c r="BP2426" s="29"/>
      <c r="BQ2426" s="29"/>
      <c r="BR2426" s="29"/>
      <c r="BS2426" s="29"/>
      <c r="BT2426" s="29"/>
      <c r="BU2426" s="29"/>
      <c r="BV2426" s="29"/>
      <c r="BW2426" s="29"/>
      <c r="BX2426" s="29"/>
      <c r="BY2426" s="29"/>
      <c r="BZ2426" s="29"/>
      <c r="CA2426" s="29"/>
      <c r="CB2426" s="29"/>
      <c r="CC2426" s="29"/>
      <c r="CD2426" s="29"/>
      <c r="CE2426" s="29"/>
      <c r="CF2426" s="29"/>
      <c r="CG2426" s="29"/>
      <c r="CH2426" s="29"/>
      <c r="CI2426" s="29"/>
      <c r="CJ2426" s="29"/>
      <c r="CK2426" s="29"/>
      <c r="CL2426" s="29"/>
      <c r="CM2426" s="29"/>
      <c r="CN2426" s="29"/>
      <c r="CO2426" s="29"/>
      <c r="CP2426" s="29"/>
      <c r="CQ2426" s="29"/>
      <c r="CR2426" s="29"/>
      <c r="CS2426" s="29"/>
      <c r="CT2426" s="29"/>
      <c r="CU2426" s="29"/>
      <c r="CV2426" s="29"/>
      <c r="CW2426" s="29"/>
      <c r="CX2426" s="29"/>
    </row>
    <row r="2427" spans="1:102" ht="50.1" customHeight="1">
      <c r="A2427" s="30" t="s">
        <v>6185</v>
      </c>
      <c r="B2427" s="31" t="s">
        <v>35</v>
      </c>
      <c r="C2427" s="32" t="s">
        <v>6186</v>
      </c>
      <c r="D2427" s="32" t="s">
        <v>6069</v>
      </c>
      <c r="E2427" s="32" t="s">
        <v>6187</v>
      </c>
      <c r="F2427" s="32" t="s">
        <v>50</v>
      </c>
      <c r="G2427" s="33" t="s">
        <v>40</v>
      </c>
      <c r="H2427" s="34">
        <v>0</v>
      </c>
      <c r="I2427" s="33" t="s">
        <v>41</v>
      </c>
      <c r="J2427" s="33" t="s">
        <v>42</v>
      </c>
      <c r="K2427" s="33" t="s">
        <v>151</v>
      </c>
      <c r="L2427" s="33" t="s">
        <v>44</v>
      </c>
      <c r="M2427" s="33" t="s">
        <v>86</v>
      </c>
      <c r="N2427" s="33" t="s">
        <v>152</v>
      </c>
      <c r="O2427" s="33" t="s">
        <v>153</v>
      </c>
      <c r="P2427" s="33" t="s">
        <v>160</v>
      </c>
      <c r="Q2427" s="33" t="s">
        <v>161</v>
      </c>
      <c r="R2427" s="35">
        <v>5</v>
      </c>
      <c r="S2427" s="35">
        <v>1882000</v>
      </c>
      <c r="T2427" s="36">
        <v>0</v>
      </c>
      <c r="U2427" s="37">
        <v>0</v>
      </c>
      <c r="V2427" s="38" t="s">
        <v>50</v>
      </c>
      <c r="W2427" s="33">
        <v>2016</v>
      </c>
      <c r="X2427" s="39" t="s">
        <v>2357</v>
      </c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29"/>
      <c r="BL2427" s="29"/>
      <c r="BM2427" s="29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29"/>
      <c r="CB2427" s="29"/>
      <c r="CC2427" s="29"/>
      <c r="CD2427" s="29"/>
      <c r="CE2427" s="29"/>
      <c r="CF2427" s="29"/>
      <c r="CG2427" s="29"/>
      <c r="CH2427" s="29"/>
      <c r="CI2427" s="29"/>
      <c r="CJ2427" s="29"/>
      <c r="CK2427" s="29"/>
      <c r="CL2427" s="29"/>
      <c r="CM2427" s="29"/>
      <c r="CN2427" s="29"/>
      <c r="CO2427" s="29"/>
      <c r="CP2427" s="29"/>
      <c r="CQ2427" s="29"/>
      <c r="CR2427" s="29"/>
      <c r="CS2427" s="29"/>
      <c r="CT2427" s="29"/>
      <c r="CU2427" s="29"/>
      <c r="CV2427" s="29"/>
      <c r="CW2427" s="29"/>
      <c r="CX2427" s="29"/>
    </row>
    <row r="2428" spans="1:102" ht="50.1" customHeight="1">
      <c r="A2428" s="30" t="s">
        <v>6188</v>
      </c>
      <c r="B2428" s="31" t="s">
        <v>35</v>
      </c>
      <c r="C2428" s="32" t="s">
        <v>6186</v>
      </c>
      <c r="D2428" s="32" t="s">
        <v>6069</v>
      </c>
      <c r="E2428" s="32" t="s">
        <v>6187</v>
      </c>
      <c r="F2428" s="32" t="s">
        <v>50</v>
      </c>
      <c r="G2428" s="33" t="s">
        <v>40</v>
      </c>
      <c r="H2428" s="34">
        <v>0</v>
      </c>
      <c r="I2428" s="33" t="s">
        <v>41</v>
      </c>
      <c r="J2428" s="33" t="s">
        <v>42</v>
      </c>
      <c r="K2428" s="33" t="s">
        <v>151</v>
      </c>
      <c r="L2428" s="33" t="s">
        <v>44</v>
      </c>
      <c r="M2428" s="33" t="s">
        <v>86</v>
      </c>
      <c r="N2428" s="33" t="s">
        <v>6155</v>
      </c>
      <c r="O2428" s="33" t="s">
        <v>638</v>
      </c>
      <c r="P2428" s="33" t="s">
        <v>160</v>
      </c>
      <c r="Q2428" s="33" t="s">
        <v>161</v>
      </c>
      <c r="R2428" s="35">
        <v>5</v>
      </c>
      <c r="S2428" s="35">
        <v>2305000</v>
      </c>
      <c r="T2428" s="36">
        <f>R2428*S2428</f>
        <v>11525000</v>
      </c>
      <c r="U2428" s="37">
        <f>T2428*1.12</f>
        <v>12908000.000000002</v>
      </c>
      <c r="V2428" s="38" t="s">
        <v>50</v>
      </c>
      <c r="W2428" s="33">
        <v>2016</v>
      </c>
      <c r="X2428" s="39" t="s">
        <v>50</v>
      </c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29"/>
      <c r="CB2428" s="29"/>
      <c r="CC2428" s="29"/>
      <c r="CD2428" s="29"/>
      <c r="CE2428" s="29"/>
      <c r="CF2428" s="29"/>
      <c r="CG2428" s="29"/>
      <c r="CH2428" s="29"/>
      <c r="CI2428" s="29"/>
      <c r="CJ2428" s="29"/>
      <c r="CK2428" s="29"/>
      <c r="CL2428" s="29"/>
      <c r="CM2428" s="29"/>
      <c r="CN2428" s="29"/>
      <c r="CO2428" s="29"/>
      <c r="CP2428" s="29"/>
      <c r="CQ2428" s="29"/>
      <c r="CR2428" s="29"/>
      <c r="CS2428" s="29"/>
      <c r="CT2428" s="29"/>
      <c r="CU2428" s="29"/>
      <c r="CV2428" s="29"/>
      <c r="CW2428" s="29"/>
      <c r="CX2428" s="29"/>
    </row>
    <row r="2429" spans="1:102" ht="50.1" customHeight="1">
      <c r="A2429" s="30" t="s">
        <v>6189</v>
      </c>
      <c r="B2429" s="31" t="s">
        <v>35</v>
      </c>
      <c r="C2429" s="32" t="s">
        <v>6190</v>
      </c>
      <c r="D2429" s="32" t="s">
        <v>6069</v>
      </c>
      <c r="E2429" s="32" t="s">
        <v>6191</v>
      </c>
      <c r="F2429" s="32" t="s">
        <v>50</v>
      </c>
      <c r="G2429" s="33" t="s">
        <v>40</v>
      </c>
      <c r="H2429" s="34">
        <v>0</v>
      </c>
      <c r="I2429" s="33" t="s">
        <v>41</v>
      </c>
      <c r="J2429" s="33" t="s">
        <v>42</v>
      </c>
      <c r="K2429" s="33" t="s">
        <v>151</v>
      </c>
      <c r="L2429" s="33" t="s">
        <v>44</v>
      </c>
      <c r="M2429" s="33" t="s">
        <v>86</v>
      </c>
      <c r="N2429" s="33" t="s">
        <v>152</v>
      </c>
      <c r="O2429" s="33" t="s">
        <v>153</v>
      </c>
      <c r="P2429" s="33" t="s">
        <v>160</v>
      </c>
      <c r="Q2429" s="33" t="s">
        <v>161</v>
      </c>
      <c r="R2429" s="35">
        <v>5</v>
      </c>
      <c r="S2429" s="35">
        <v>1882000</v>
      </c>
      <c r="T2429" s="36">
        <v>0</v>
      </c>
      <c r="U2429" s="37">
        <v>0</v>
      </c>
      <c r="V2429" s="38" t="s">
        <v>50</v>
      </c>
      <c r="W2429" s="33">
        <v>2016</v>
      </c>
      <c r="X2429" s="34" t="s">
        <v>2825</v>
      </c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  <c r="BI2429" s="29"/>
      <c r="BJ2429" s="29"/>
      <c r="BK2429" s="29"/>
      <c r="BL2429" s="29"/>
      <c r="BM2429" s="29"/>
      <c r="BN2429" s="29"/>
      <c r="BO2429" s="29"/>
      <c r="BP2429" s="29"/>
      <c r="BQ2429" s="29"/>
      <c r="BR2429" s="29"/>
      <c r="BS2429" s="29"/>
      <c r="BT2429" s="29"/>
      <c r="BU2429" s="29"/>
      <c r="BV2429" s="29"/>
      <c r="BW2429" s="29"/>
      <c r="BX2429" s="29"/>
      <c r="BY2429" s="29"/>
      <c r="BZ2429" s="29"/>
      <c r="CA2429" s="29"/>
      <c r="CB2429" s="29"/>
      <c r="CC2429" s="29"/>
      <c r="CD2429" s="29"/>
      <c r="CE2429" s="29"/>
      <c r="CF2429" s="29"/>
      <c r="CG2429" s="29"/>
      <c r="CH2429" s="29"/>
      <c r="CI2429" s="29"/>
      <c r="CJ2429" s="29"/>
      <c r="CK2429" s="29"/>
      <c r="CL2429" s="29"/>
      <c r="CM2429" s="29"/>
      <c r="CN2429" s="29"/>
      <c r="CO2429" s="29"/>
      <c r="CP2429" s="29"/>
      <c r="CQ2429" s="29"/>
      <c r="CR2429" s="29"/>
      <c r="CS2429" s="29"/>
      <c r="CT2429" s="29"/>
      <c r="CU2429" s="29"/>
      <c r="CV2429" s="29"/>
      <c r="CW2429" s="29"/>
      <c r="CX2429" s="29"/>
    </row>
    <row r="2430" spans="1:102" ht="50.1" customHeight="1">
      <c r="A2430" s="30" t="s">
        <v>6192</v>
      </c>
      <c r="B2430" s="31" t="s">
        <v>35</v>
      </c>
      <c r="C2430" s="32" t="s">
        <v>6190</v>
      </c>
      <c r="D2430" s="32" t="s">
        <v>6069</v>
      </c>
      <c r="E2430" s="32" t="s">
        <v>6191</v>
      </c>
      <c r="F2430" s="32" t="s">
        <v>50</v>
      </c>
      <c r="G2430" s="33" t="s">
        <v>40</v>
      </c>
      <c r="H2430" s="34">
        <v>0</v>
      </c>
      <c r="I2430" s="33" t="s">
        <v>41</v>
      </c>
      <c r="J2430" s="33" t="s">
        <v>42</v>
      </c>
      <c r="K2430" s="33" t="s">
        <v>2091</v>
      </c>
      <c r="L2430" s="33" t="s">
        <v>44</v>
      </c>
      <c r="M2430" s="33" t="s">
        <v>86</v>
      </c>
      <c r="N2430" s="33" t="s">
        <v>2359</v>
      </c>
      <c r="O2430" s="33" t="s">
        <v>638</v>
      </c>
      <c r="P2430" s="33" t="s">
        <v>160</v>
      </c>
      <c r="Q2430" s="33" t="s">
        <v>161</v>
      </c>
      <c r="R2430" s="35">
        <v>9.9499999999999993</v>
      </c>
      <c r="S2430" s="35">
        <v>2000000</v>
      </c>
      <c r="T2430" s="36">
        <f>R2430*S2430</f>
        <v>19900000</v>
      </c>
      <c r="U2430" s="37">
        <f>T2430*1.12</f>
        <v>22288000.000000004</v>
      </c>
      <c r="V2430" s="38" t="s">
        <v>50</v>
      </c>
      <c r="W2430" s="33">
        <v>2016</v>
      </c>
      <c r="X2430" s="39" t="s">
        <v>50</v>
      </c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  <c r="BT2430" s="29"/>
      <c r="BU2430" s="29"/>
      <c r="BV2430" s="29"/>
      <c r="BW2430" s="29"/>
      <c r="BX2430" s="29"/>
      <c r="BY2430" s="29"/>
      <c r="BZ2430" s="29"/>
      <c r="CA2430" s="29"/>
      <c r="CB2430" s="29"/>
      <c r="CC2430" s="29"/>
      <c r="CD2430" s="29"/>
      <c r="CE2430" s="29"/>
      <c r="CF2430" s="29"/>
      <c r="CG2430" s="29"/>
      <c r="CH2430" s="29"/>
      <c r="CI2430" s="29"/>
      <c r="CJ2430" s="29"/>
      <c r="CK2430" s="29"/>
      <c r="CL2430" s="29"/>
      <c r="CM2430" s="29"/>
      <c r="CN2430" s="29"/>
      <c r="CO2430" s="29"/>
      <c r="CP2430" s="29"/>
      <c r="CQ2430" s="29"/>
      <c r="CR2430" s="29"/>
      <c r="CS2430" s="29"/>
      <c r="CT2430" s="29"/>
      <c r="CU2430" s="29"/>
      <c r="CV2430" s="29"/>
      <c r="CW2430" s="29"/>
      <c r="CX2430" s="29"/>
    </row>
    <row r="2431" spans="1:102" ht="50.1" customHeight="1">
      <c r="A2431" s="30" t="s">
        <v>6193</v>
      </c>
      <c r="B2431" s="31" t="s">
        <v>35</v>
      </c>
      <c r="C2431" s="32" t="s">
        <v>6194</v>
      </c>
      <c r="D2431" s="32" t="s">
        <v>6069</v>
      </c>
      <c r="E2431" s="32" t="s">
        <v>6195</v>
      </c>
      <c r="F2431" s="32" t="s">
        <v>50</v>
      </c>
      <c r="G2431" s="33" t="s">
        <v>40</v>
      </c>
      <c r="H2431" s="34">
        <v>0</v>
      </c>
      <c r="I2431" s="33" t="s">
        <v>41</v>
      </c>
      <c r="J2431" s="33" t="s">
        <v>42</v>
      </c>
      <c r="K2431" s="33" t="s">
        <v>151</v>
      </c>
      <c r="L2431" s="33" t="s">
        <v>44</v>
      </c>
      <c r="M2431" s="33" t="s">
        <v>86</v>
      </c>
      <c r="N2431" s="33" t="s">
        <v>152</v>
      </c>
      <c r="O2431" s="33" t="s">
        <v>153</v>
      </c>
      <c r="P2431" s="33" t="s">
        <v>160</v>
      </c>
      <c r="Q2431" s="33" t="s">
        <v>161</v>
      </c>
      <c r="R2431" s="35">
        <v>5</v>
      </c>
      <c r="S2431" s="35">
        <v>1840000</v>
      </c>
      <c r="T2431" s="36">
        <v>0</v>
      </c>
      <c r="U2431" s="37">
        <v>0</v>
      </c>
      <c r="V2431" s="38" t="s">
        <v>50</v>
      </c>
      <c r="W2431" s="33">
        <v>2016</v>
      </c>
      <c r="X2431" s="34" t="s">
        <v>2825</v>
      </c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</row>
    <row r="2432" spans="1:102" ht="50.1" customHeight="1">
      <c r="A2432" s="30" t="s">
        <v>6196</v>
      </c>
      <c r="B2432" s="31" t="s">
        <v>35</v>
      </c>
      <c r="C2432" s="32" t="s">
        <v>6194</v>
      </c>
      <c r="D2432" s="32" t="s">
        <v>6069</v>
      </c>
      <c r="E2432" s="32" t="s">
        <v>6195</v>
      </c>
      <c r="F2432" s="32" t="s">
        <v>50</v>
      </c>
      <c r="G2432" s="33" t="s">
        <v>40</v>
      </c>
      <c r="H2432" s="34">
        <v>0</v>
      </c>
      <c r="I2432" s="33" t="s">
        <v>41</v>
      </c>
      <c r="J2432" s="33" t="s">
        <v>42</v>
      </c>
      <c r="K2432" s="33" t="s">
        <v>2091</v>
      </c>
      <c r="L2432" s="33" t="s">
        <v>44</v>
      </c>
      <c r="M2432" s="33" t="s">
        <v>86</v>
      </c>
      <c r="N2432" s="33" t="s">
        <v>2359</v>
      </c>
      <c r="O2432" s="33" t="s">
        <v>638</v>
      </c>
      <c r="P2432" s="33" t="s">
        <v>160</v>
      </c>
      <c r="Q2432" s="33" t="s">
        <v>161</v>
      </c>
      <c r="R2432" s="35">
        <v>17.899999999999999</v>
      </c>
      <c r="S2432" s="35">
        <v>2000000</v>
      </c>
      <c r="T2432" s="36">
        <f>R2432*S2432</f>
        <v>35800000</v>
      </c>
      <c r="U2432" s="37">
        <f>T2432*1.12</f>
        <v>40096000.000000007</v>
      </c>
      <c r="V2432" s="38" t="s">
        <v>50</v>
      </c>
      <c r="W2432" s="33">
        <v>2016</v>
      </c>
      <c r="X2432" s="34" t="s">
        <v>50</v>
      </c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  <c r="BT2432" s="29"/>
      <c r="BU2432" s="29"/>
      <c r="BV2432" s="29"/>
      <c r="BW2432" s="29"/>
      <c r="BX2432" s="29"/>
      <c r="BY2432" s="29"/>
      <c r="BZ2432" s="29"/>
      <c r="CA2432" s="29"/>
      <c r="CB2432" s="29"/>
      <c r="CC2432" s="29"/>
      <c r="CD2432" s="29"/>
      <c r="CE2432" s="29"/>
      <c r="CF2432" s="29"/>
      <c r="CG2432" s="29"/>
      <c r="CH2432" s="29"/>
      <c r="CI2432" s="29"/>
      <c r="CJ2432" s="29"/>
      <c r="CK2432" s="29"/>
      <c r="CL2432" s="29"/>
      <c r="CM2432" s="29"/>
      <c r="CN2432" s="29"/>
      <c r="CO2432" s="29"/>
      <c r="CP2432" s="29"/>
      <c r="CQ2432" s="29"/>
      <c r="CR2432" s="29"/>
      <c r="CS2432" s="29"/>
      <c r="CT2432" s="29"/>
      <c r="CU2432" s="29"/>
      <c r="CV2432" s="29"/>
      <c r="CW2432" s="29"/>
      <c r="CX2432" s="29"/>
    </row>
    <row r="2433" spans="1:102" ht="50.1" customHeight="1">
      <c r="A2433" s="30" t="s">
        <v>6197</v>
      </c>
      <c r="B2433" s="31" t="s">
        <v>35</v>
      </c>
      <c r="C2433" s="32" t="s">
        <v>6198</v>
      </c>
      <c r="D2433" s="32" t="s">
        <v>6069</v>
      </c>
      <c r="E2433" s="32" t="s">
        <v>6199</v>
      </c>
      <c r="F2433" s="32" t="s">
        <v>50</v>
      </c>
      <c r="G2433" s="33" t="s">
        <v>40</v>
      </c>
      <c r="H2433" s="34">
        <v>0</v>
      </c>
      <c r="I2433" s="33" t="s">
        <v>41</v>
      </c>
      <c r="J2433" s="33" t="s">
        <v>42</v>
      </c>
      <c r="K2433" s="33" t="s">
        <v>151</v>
      </c>
      <c r="L2433" s="33" t="s">
        <v>44</v>
      </c>
      <c r="M2433" s="33" t="s">
        <v>86</v>
      </c>
      <c r="N2433" s="33" t="s">
        <v>152</v>
      </c>
      <c r="O2433" s="33" t="s">
        <v>153</v>
      </c>
      <c r="P2433" s="33" t="s">
        <v>160</v>
      </c>
      <c r="Q2433" s="33" t="s">
        <v>161</v>
      </c>
      <c r="R2433" s="35">
        <v>5</v>
      </c>
      <c r="S2433" s="35">
        <v>184000</v>
      </c>
      <c r="T2433" s="36">
        <v>0</v>
      </c>
      <c r="U2433" s="37">
        <v>0</v>
      </c>
      <c r="V2433" s="38" t="s">
        <v>50</v>
      </c>
      <c r="W2433" s="33">
        <v>2016</v>
      </c>
      <c r="X2433" s="34" t="s">
        <v>2825</v>
      </c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</row>
    <row r="2434" spans="1:102" ht="50.1" customHeight="1">
      <c r="A2434" s="30" t="s">
        <v>6200</v>
      </c>
      <c r="B2434" s="31" t="s">
        <v>35</v>
      </c>
      <c r="C2434" s="32" t="s">
        <v>6198</v>
      </c>
      <c r="D2434" s="32" t="s">
        <v>6069</v>
      </c>
      <c r="E2434" s="32" t="s">
        <v>6199</v>
      </c>
      <c r="F2434" s="32" t="s">
        <v>50</v>
      </c>
      <c r="G2434" s="33" t="s">
        <v>40</v>
      </c>
      <c r="H2434" s="34">
        <v>0</v>
      </c>
      <c r="I2434" s="33" t="s">
        <v>41</v>
      </c>
      <c r="J2434" s="33" t="s">
        <v>42</v>
      </c>
      <c r="K2434" s="33" t="s">
        <v>329</v>
      </c>
      <c r="L2434" s="33" t="s">
        <v>44</v>
      </c>
      <c r="M2434" s="33" t="s">
        <v>86</v>
      </c>
      <c r="N2434" s="33" t="s">
        <v>6155</v>
      </c>
      <c r="O2434" s="33" t="s">
        <v>638</v>
      </c>
      <c r="P2434" s="33" t="s">
        <v>160</v>
      </c>
      <c r="Q2434" s="33" t="s">
        <v>161</v>
      </c>
      <c r="R2434" s="35">
        <v>20</v>
      </c>
      <c r="S2434" s="35">
        <v>1250000</v>
      </c>
      <c r="T2434" s="36">
        <f>R2434*S2434</f>
        <v>25000000</v>
      </c>
      <c r="U2434" s="37">
        <f>T2434*1.12</f>
        <v>28000000.000000004</v>
      </c>
      <c r="V2434" s="38" t="s">
        <v>50</v>
      </c>
      <c r="W2434" s="33">
        <v>2016</v>
      </c>
      <c r="X2434" s="39" t="s">
        <v>50</v>
      </c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</row>
    <row r="2435" spans="1:102" ht="50.1" customHeight="1">
      <c r="A2435" s="30" t="s">
        <v>6201</v>
      </c>
      <c r="B2435" s="31" t="s">
        <v>35</v>
      </c>
      <c r="C2435" s="32" t="s">
        <v>6202</v>
      </c>
      <c r="D2435" s="32" t="s">
        <v>6069</v>
      </c>
      <c r="E2435" s="32" t="s">
        <v>6203</v>
      </c>
      <c r="F2435" s="32" t="s">
        <v>50</v>
      </c>
      <c r="G2435" s="33" t="s">
        <v>40</v>
      </c>
      <c r="H2435" s="34">
        <v>0</v>
      </c>
      <c r="I2435" s="33" t="s">
        <v>41</v>
      </c>
      <c r="J2435" s="33" t="s">
        <v>42</v>
      </c>
      <c r="K2435" s="33" t="s">
        <v>151</v>
      </c>
      <c r="L2435" s="33" t="s">
        <v>44</v>
      </c>
      <c r="M2435" s="33" t="s">
        <v>86</v>
      </c>
      <c r="N2435" s="33" t="s">
        <v>152</v>
      </c>
      <c r="O2435" s="33" t="s">
        <v>153</v>
      </c>
      <c r="P2435" s="33" t="s">
        <v>160</v>
      </c>
      <c r="Q2435" s="33" t="s">
        <v>161</v>
      </c>
      <c r="R2435" s="35">
        <v>0.5</v>
      </c>
      <c r="S2435" s="35">
        <v>147000</v>
      </c>
      <c r="T2435" s="36">
        <v>0</v>
      </c>
      <c r="U2435" s="37">
        <f>T2435*1.12</f>
        <v>0</v>
      </c>
      <c r="V2435" s="38" t="s">
        <v>50</v>
      </c>
      <c r="W2435" s="33">
        <v>2016</v>
      </c>
      <c r="X2435" s="39">
        <v>11</v>
      </c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9"/>
      <c r="BC2435" s="29"/>
      <c r="BD2435" s="29"/>
      <c r="BE2435" s="29"/>
      <c r="BF2435" s="29"/>
      <c r="BG2435" s="29"/>
      <c r="BH2435" s="29"/>
      <c r="BI2435" s="29"/>
      <c r="BJ2435" s="29"/>
      <c r="BK2435" s="29"/>
      <c r="BL2435" s="29"/>
      <c r="BM2435" s="29"/>
      <c r="BN2435" s="29"/>
      <c r="BO2435" s="29"/>
      <c r="BP2435" s="29"/>
      <c r="BQ2435" s="29"/>
      <c r="BR2435" s="29"/>
      <c r="BS2435" s="29"/>
      <c r="BT2435" s="29"/>
      <c r="BU2435" s="29"/>
      <c r="BV2435" s="29"/>
      <c r="BW2435" s="29"/>
      <c r="BX2435" s="29"/>
      <c r="BY2435" s="29"/>
      <c r="BZ2435" s="29"/>
      <c r="CA2435" s="29"/>
      <c r="CB2435" s="29"/>
      <c r="CC2435" s="29"/>
      <c r="CD2435" s="29"/>
      <c r="CE2435" s="29"/>
      <c r="CF2435" s="29"/>
      <c r="CG2435" s="29"/>
      <c r="CH2435" s="29"/>
      <c r="CI2435" s="29"/>
      <c r="CJ2435" s="29"/>
      <c r="CK2435" s="29"/>
      <c r="CL2435" s="29"/>
      <c r="CM2435" s="29"/>
      <c r="CN2435" s="29"/>
      <c r="CO2435" s="29"/>
      <c r="CP2435" s="29"/>
      <c r="CQ2435" s="29"/>
      <c r="CR2435" s="29"/>
      <c r="CS2435" s="29"/>
      <c r="CT2435" s="29"/>
      <c r="CU2435" s="29"/>
      <c r="CV2435" s="29"/>
      <c r="CW2435" s="29"/>
      <c r="CX2435" s="29"/>
    </row>
    <row r="2436" spans="1:102" s="177" customFormat="1" ht="50.1" customHeight="1">
      <c r="A2436" s="46" t="s">
        <v>6204</v>
      </c>
      <c r="B2436" s="31" t="s">
        <v>35</v>
      </c>
      <c r="C2436" s="47" t="s">
        <v>6202</v>
      </c>
      <c r="D2436" s="47" t="s">
        <v>6069</v>
      </c>
      <c r="E2436" s="47" t="s">
        <v>6203</v>
      </c>
      <c r="F2436" s="175"/>
      <c r="G2436" s="33" t="s">
        <v>40</v>
      </c>
      <c r="H2436" s="31">
        <v>0</v>
      </c>
      <c r="I2436" s="33">
        <v>590000000</v>
      </c>
      <c r="J2436" s="33" t="s">
        <v>42</v>
      </c>
      <c r="K2436" s="33" t="s">
        <v>163</v>
      </c>
      <c r="L2436" s="33" t="s">
        <v>44</v>
      </c>
      <c r="M2436" s="33" t="s">
        <v>86</v>
      </c>
      <c r="N2436" s="60" t="s">
        <v>152</v>
      </c>
      <c r="O2436" s="60" t="s">
        <v>164</v>
      </c>
      <c r="P2436" s="107" t="s">
        <v>160</v>
      </c>
      <c r="Q2436" s="107" t="s">
        <v>161</v>
      </c>
      <c r="R2436" s="61">
        <v>0.5</v>
      </c>
      <c r="S2436" s="61">
        <v>147000</v>
      </c>
      <c r="T2436" s="49">
        <f>R2436*S2436</f>
        <v>73500</v>
      </c>
      <c r="U2436" s="49">
        <f>T2436*1.12</f>
        <v>82320.000000000015</v>
      </c>
      <c r="V2436" s="176"/>
      <c r="W2436" s="33">
        <v>2016</v>
      </c>
      <c r="X2436" s="31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29"/>
      <c r="BG2436" s="29"/>
      <c r="BH2436" s="29"/>
      <c r="BI2436" s="29"/>
      <c r="BJ2436" s="29"/>
      <c r="BK2436" s="29"/>
      <c r="BL2436" s="29"/>
      <c r="BM2436" s="29"/>
      <c r="BN2436" s="29"/>
      <c r="BO2436" s="29"/>
      <c r="BP2436" s="29"/>
      <c r="BQ2436" s="29"/>
      <c r="BR2436" s="29"/>
      <c r="BS2436" s="29"/>
      <c r="BT2436" s="29"/>
      <c r="BU2436" s="29"/>
      <c r="BV2436" s="29"/>
      <c r="BW2436" s="29"/>
      <c r="BX2436" s="29"/>
      <c r="BY2436" s="29"/>
      <c r="BZ2436" s="29"/>
      <c r="CA2436" s="29"/>
      <c r="CB2436" s="29"/>
      <c r="CC2436" s="29"/>
      <c r="CD2436" s="29"/>
      <c r="CE2436" s="29"/>
      <c r="CF2436" s="29"/>
      <c r="CG2436" s="29"/>
      <c r="CH2436" s="29"/>
      <c r="CI2436" s="29"/>
      <c r="CJ2436" s="29"/>
      <c r="CK2436" s="29"/>
      <c r="CL2436" s="29"/>
      <c r="CM2436" s="29"/>
      <c r="CN2436" s="29"/>
      <c r="CO2436" s="29"/>
      <c r="CP2436" s="29"/>
      <c r="CQ2436" s="29"/>
      <c r="CR2436" s="29"/>
      <c r="CS2436" s="29"/>
      <c r="CT2436" s="29"/>
      <c r="CU2436" s="29"/>
      <c r="CV2436" s="29"/>
      <c r="CW2436" s="29"/>
      <c r="CX2436" s="29"/>
    </row>
    <row r="2437" spans="1:102" ht="50.1" customHeight="1">
      <c r="A2437" s="30" t="s">
        <v>6205</v>
      </c>
      <c r="B2437" s="31" t="s">
        <v>35</v>
      </c>
      <c r="C2437" s="32" t="s">
        <v>6206</v>
      </c>
      <c r="D2437" s="32" t="s">
        <v>6069</v>
      </c>
      <c r="E2437" s="32" t="s">
        <v>6207</v>
      </c>
      <c r="F2437" s="32" t="s">
        <v>50</v>
      </c>
      <c r="G2437" s="33" t="s">
        <v>40</v>
      </c>
      <c r="H2437" s="34">
        <v>0</v>
      </c>
      <c r="I2437" s="33" t="s">
        <v>41</v>
      </c>
      <c r="J2437" s="33" t="s">
        <v>42</v>
      </c>
      <c r="K2437" s="33" t="s">
        <v>151</v>
      </c>
      <c r="L2437" s="33" t="s">
        <v>44</v>
      </c>
      <c r="M2437" s="33" t="s">
        <v>86</v>
      </c>
      <c r="N2437" s="33" t="s">
        <v>152</v>
      </c>
      <c r="O2437" s="33" t="s">
        <v>153</v>
      </c>
      <c r="P2437" s="33" t="s">
        <v>160</v>
      </c>
      <c r="Q2437" s="33" t="s">
        <v>161</v>
      </c>
      <c r="R2437" s="35">
        <v>0.5</v>
      </c>
      <c r="S2437" s="35">
        <v>147000</v>
      </c>
      <c r="T2437" s="36">
        <v>0</v>
      </c>
      <c r="U2437" s="37">
        <f>T2437*1.12</f>
        <v>0</v>
      </c>
      <c r="V2437" s="38" t="s">
        <v>50</v>
      </c>
      <c r="W2437" s="33">
        <v>2016</v>
      </c>
      <c r="X2437" s="39">
        <v>11</v>
      </c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  <c r="CI2437" s="29"/>
      <c r="CJ2437" s="29"/>
      <c r="CK2437" s="29"/>
      <c r="CL2437" s="29"/>
      <c r="CM2437" s="29"/>
      <c r="CN2437" s="29"/>
      <c r="CO2437" s="29"/>
      <c r="CP2437" s="29"/>
      <c r="CQ2437" s="29"/>
      <c r="CR2437" s="29"/>
      <c r="CS2437" s="29"/>
      <c r="CT2437" s="29"/>
      <c r="CU2437" s="29"/>
      <c r="CV2437" s="29"/>
      <c r="CW2437" s="29"/>
      <c r="CX2437" s="29"/>
    </row>
    <row r="2438" spans="1:102" s="177" customFormat="1" ht="50.1" customHeight="1">
      <c r="A2438" s="46" t="s">
        <v>6208</v>
      </c>
      <c r="B2438" s="31" t="s">
        <v>35</v>
      </c>
      <c r="C2438" s="47" t="s">
        <v>6206</v>
      </c>
      <c r="D2438" s="47" t="s">
        <v>6069</v>
      </c>
      <c r="E2438" s="47" t="s">
        <v>6207</v>
      </c>
      <c r="F2438" s="175"/>
      <c r="G2438" s="33" t="s">
        <v>40</v>
      </c>
      <c r="H2438" s="31">
        <v>0</v>
      </c>
      <c r="I2438" s="33">
        <v>590000000</v>
      </c>
      <c r="J2438" s="33" t="s">
        <v>42</v>
      </c>
      <c r="K2438" s="33" t="s">
        <v>163</v>
      </c>
      <c r="L2438" s="33" t="s">
        <v>44</v>
      </c>
      <c r="M2438" s="33" t="s">
        <v>86</v>
      </c>
      <c r="N2438" s="60" t="s">
        <v>152</v>
      </c>
      <c r="O2438" s="60" t="s">
        <v>164</v>
      </c>
      <c r="P2438" s="107" t="s">
        <v>160</v>
      </c>
      <c r="Q2438" s="107" t="s">
        <v>161</v>
      </c>
      <c r="R2438" s="61">
        <v>0.5</v>
      </c>
      <c r="S2438" s="61">
        <v>147000</v>
      </c>
      <c r="T2438" s="49">
        <f>R2438*S2438</f>
        <v>73500</v>
      </c>
      <c r="U2438" s="49">
        <f>T2438*1.12</f>
        <v>82320.000000000015</v>
      </c>
      <c r="V2438" s="176"/>
      <c r="W2438" s="33">
        <v>2016</v>
      </c>
      <c r="X2438" s="31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29"/>
      <c r="BG2438" s="29"/>
      <c r="BH2438" s="29"/>
      <c r="BI2438" s="29"/>
      <c r="BJ2438" s="29"/>
      <c r="BK2438" s="29"/>
      <c r="BL2438" s="29"/>
      <c r="BM2438" s="29"/>
      <c r="BN2438" s="29"/>
      <c r="BO2438" s="29"/>
      <c r="BP2438" s="29"/>
      <c r="BQ2438" s="29"/>
      <c r="BR2438" s="29"/>
      <c r="BS2438" s="29"/>
      <c r="BT2438" s="29"/>
      <c r="BU2438" s="29"/>
      <c r="BV2438" s="29"/>
      <c r="BW2438" s="29"/>
      <c r="BX2438" s="29"/>
      <c r="BY2438" s="29"/>
      <c r="BZ2438" s="29"/>
      <c r="CA2438" s="29"/>
      <c r="CB2438" s="29"/>
      <c r="CC2438" s="29"/>
      <c r="CD2438" s="29"/>
      <c r="CE2438" s="29"/>
      <c r="CF2438" s="29"/>
      <c r="CG2438" s="29"/>
      <c r="CH2438" s="29"/>
      <c r="CI2438" s="29"/>
      <c r="CJ2438" s="29"/>
      <c r="CK2438" s="29"/>
      <c r="CL2438" s="29"/>
      <c r="CM2438" s="29"/>
      <c r="CN2438" s="29"/>
      <c r="CO2438" s="29"/>
      <c r="CP2438" s="29"/>
      <c r="CQ2438" s="29"/>
      <c r="CR2438" s="29"/>
      <c r="CS2438" s="29"/>
      <c r="CT2438" s="29"/>
      <c r="CU2438" s="29"/>
      <c r="CV2438" s="29"/>
      <c r="CW2438" s="29"/>
      <c r="CX2438" s="29"/>
    </row>
    <row r="2439" spans="1:102" ht="50.1" customHeight="1">
      <c r="A2439" s="30" t="s">
        <v>6209</v>
      </c>
      <c r="B2439" s="31" t="s">
        <v>35</v>
      </c>
      <c r="C2439" s="32" t="s">
        <v>6210</v>
      </c>
      <c r="D2439" s="32" t="s">
        <v>6069</v>
      </c>
      <c r="E2439" s="32" t="s">
        <v>6211</v>
      </c>
      <c r="F2439" s="32" t="s">
        <v>50</v>
      </c>
      <c r="G2439" s="33" t="s">
        <v>40</v>
      </c>
      <c r="H2439" s="34">
        <v>0</v>
      </c>
      <c r="I2439" s="33" t="s">
        <v>41</v>
      </c>
      <c r="J2439" s="33" t="s">
        <v>42</v>
      </c>
      <c r="K2439" s="33" t="s">
        <v>1512</v>
      </c>
      <c r="L2439" s="33" t="s">
        <v>44</v>
      </c>
      <c r="M2439" s="33" t="s">
        <v>86</v>
      </c>
      <c r="N2439" s="33" t="s">
        <v>152</v>
      </c>
      <c r="O2439" s="33" t="s">
        <v>153</v>
      </c>
      <c r="P2439" s="33" t="s">
        <v>160</v>
      </c>
      <c r="Q2439" s="33" t="s">
        <v>161</v>
      </c>
      <c r="R2439" s="35">
        <v>12</v>
      </c>
      <c r="S2439" s="35">
        <v>433035.71399999998</v>
      </c>
      <c r="T2439" s="36">
        <v>0</v>
      </c>
      <c r="U2439" s="37">
        <v>0</v>
      </c>
      <c r="V2439" s="38" t="s">
        <v>50</v>
      </c>
      <c r="W2439" s="33">
        <v>2016</v>
      </c>
      <c r="X2439" s="39" t="s">
        <v>900</v>
      </c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29"/>
      <c r="BL2439" s="29"/>
      <c r="BM2439" s="29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29"/>
      <c r="CB2439" s="29"/>
      <c r="CC2439" s="29"/>
      <c r="CD2439" s="29"/>
      <c r="CE2439" s="29"/>
      <c r="CF2439" s="29"/>
      <c r="CG2439" s="29"/>
      <c r="CH2439" s="29"/>
      <c r="CI2439" s="29"/>
      <c r="CJ2439" s="29"/>
      <c r="CK2439" s="29"/>
      <c r="CL2439" s="29"/>
      <c r="CM2439" s="29"/>
      <c r="CN2439" s="29"/>
      <c r="CO2439" s="29"/>
      <c r="CP2439" s="29"/>
      <c r="CQ2439" s="29"/>
      <c r="CR2439" s="29"/>
      <c r="CS2439" s="29"/>
      <c r="CT2439" s="29"/>
      <c r="CU2439" s="29"/>
      <c r="CV2439" s="29"/>
      <c r="CW2439" s="29"/>
      <c r="CX2439" s="29"/>
    </row>
    <row r="2440" spans="1:102" ht="50.1" customHeight="1">
      <c r="A2440" s="30" t="s">
        <v>6212</v>
      </c>
      <c r="B2440" s="31" t="s">
        <v>35</v>
      </c>
      <c r="C2440" s="32" t="s">
        <v>6210</v>
      </c>
      <c r="D2440" s="32" t="s">
        <v>6069</v>
      </c>
      <c r="E2440" s="32" t="s">
        <v>6211</v>
      </c>
      <c r="F2440" s="32" t="s">
        <v>50</v>
      </c>
      <c r="G2440" s="33" t="s">
        <v>40</v>
      </c>
      <c r="H2440" s="34">
        <v>0</v>
      </c>
      <c r="I2440" s="33" t="s">
        <v>41</v>
      </c>
      <c r="J2440" s="33" t="s">
        <v>42</v>
      </c>
      <c r="K2440" s="33" t="s">
        <v>1512</v>
      </c>
      <c r="L2440" s="33" t="s">
        <v>44</v>
      </c>
      <c r="M2440" s="33" t="s">
        <v>86</v>
      </c>
      <c r="N2440" s="33" t="s">
        <v>3584</v>
      </c>
      <c r="O2440" s="33" t="s">
        <v>153</v>
      </c>
      <c r="P2440" s="33" t="s">
        <v>160</v>
      </c>
      <c r="Q2440" s="33" t="s">
        <v>161</v>
      </c>
      <c r="R2440" s="35">
        <v>12</v>
      </c>
      <c r="S2440" s="35">
        <v>489000</v>
      </c>
      <c r="T2440" s="36">
        <f>R2440*S2440</f>
        <v>5868000</v>
      </c>
      <c r="U2440" s="37">
        <f>T2440*1.12</f>
        <v>6572160.0000000009</v>
      </c>
      <c r="V2440" s="38" t="s">
        <v>50</v>
      </c>
      <c r="W2440" s="33">
        <v>2016</v>
      </c>
      <c r="X2440" s="39" t="s">
        <v>50</v>
      </c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29"/>
      <c r="BL2440" s="29"/>
      <c r="BM2440" s="29"/>
      <c r="BN2440" s="29"/>
      <c r="BO2440" s="29"/>
      <c r="BP2440" s="29"/>
      <c r="BQ2440" s="29"/>
      <c r="BR2440" s="29"/>
      <c r="BS2440" s="29"/>
      <c r="BT2440" s="29"/>
      <c r="BU2440" s="29"/>
      <c r="BV2440" s="29"/>
      <c r="BW2440" s="29"/>
      <c r="BX2440" s="29"/>
      <c r="BY2440" s="29"/>
      <c r="BZ2440" s="29"/>
      <c r="CA2440" s="29"/>
      <c r="CB2440" s="29"/>
      <c r="CC2440" s="29"/>
      <c r="CD2440" s="29"/>
      <c r="CE2440" s="29"/>
      <c r="CF2440" s="29"/>
      <c r="CG2440" s="29"/>
      <c r="CH2440" s="29"/>
      <c r="CI2440" s="29"/>
      <c r="CJ2440" s="29"/>
      <c r="CK2440" s="29"/>
      <c r="CL2440" s="29"/>
      <c r="CM2440" s="29"/>
      <c r="CN2440" s="29"/>
      <c r="CO2440" s="29"/>
      <c r="CP2440" s="29"/>
      <c r="CQ2440" s="29"/>
      <c r="CR2440" s="29"/>
      <c r="CS2440" s="29"/>
      <c r="CT2440" s="29"/>
      <c r="CU2440" s="29"/>
      <c r="CV2440" s="29"/>
      <c r="CW2440" s="29"/>
      <c r="CX2440" s="29"/>
    </row>
    <row r="2441" spans="1:102" ht="50.1" customHeight="1">
      <c r="A2441" s="30" t="s">
        <v>6213</v>
      </c>
      <c r="B2441" s="31" t="s">
        <v>35</v>
      </c>
      <c r="C2441" s="32" t="s">
        <v>6214</v>
      </c>
      <c r="D2441" s="32" t="s">
        <v>6069</v>
      </c>
      <c r="E2441" s="32" t="s">
        <v>6215</v>
      </c>
      <c r="F2441" s="32" t="s">
        <v>50</v>
      </c>
      <c r="G2441" s="33" t="s">
        <v>40</v>
      </c>
      <c r="H2441" s="34">
        <v>0</v>
      </c>
      <c r="I2441" s="33" t="s">
        <v>41</v>
      </c>
      <c r="J2441" s="33" t="s">
        <v>42</v>
      </c>
      <c r="K2441" s="33" t="s">
        <v>1512</v>
      </c>
      <c r="L2441" s="33" t="s">
        <v>44</v>
      </c>
      <c r="M2441" s="33" t="s">
        <v>86</v>
      </c>
      <c r="N2441" s="33" t="s">
        <v>152</v>
      </c>
      <c r="O2441" s="33" t="s">
        <v>153</v>
      </c>
      <c r="P2441" s="33" t="s">
        <v>160</v>
      </c>
      <c r="Q2441" s="33" t="s">
        <v>161</v>
      </c>
      <c r="R2441" s="35">
        <v>23</v>
      </c>
      <c r="S2441" s="35">
        <v>465178.571</v>
      </c>
      <c r="T2441" s="36">
        <v>0</v>
      </c>
      <c r="U2441" s="37">
        <v>0</v>
      </c>
      <c r="V2441" s="38" t="s">
        <v>50</v>
      </c>
      <c r="W2441" s="33">
        <v>2016</v>
      </c>
      <c r="X2441" s="39" t="s">
        <v>777</v>
      </c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  <c r="BI2441" s="29"/>
      <c r="BJ2441" s="29"/>
      <c r="BK2441" s="29"/>
      <c r="BL2441" s="29"/>
      <c r="BM2441" s="29"/>
      <c r="BN2441" s="29"/>
      <c r="BO2441" s="29"/>
      <c r="BP2441" s="29"/>
      <c r="BQ2441" s="29"/>
      <c r="BR2441" s="29"/>
      <c r="BS2441" s="29"/>
      <c r="BT2441" s="29"/>
      <c r="BU2441" s="29"/>
      <c r="BV2441" s="29"/>
      <c r="BW2441" s="29"/>
      <c r="BX2441" s="29"/>
      <c r="BY2441" s="29"/>
      <c r="BZ2441" s="29"/>
      <c r="CA2441" s="29"/>
      <c r="CB2441" s="29"/>
      <c r="CC2441" s="29"/>
      <c r="CD2441" s="29"/>
      <c r="CE2441" s="29"/>
      <c r="CF2441" s="29"/>
      <c r="CG2441" s="29"/>
      <c r="CH2441" s="29"/>
      <c r="CI2441" s="29"/>
      <c r="CJ2441" s="29"/>
      <c r="CK2441" s="29"/>
      <c r="CL2441" s="29"/>
      <c r="CM2441" s="29"/>
      <c r="CN2441" s="29"/>
      <c r="CO2441" s="29"/>
      <c r="CP2441" s="29"/>
      <c r="CQ2441" s="29"/>
      <c r="CR2441" s="29"/>
      <c r="CS2441" s="29"/>
      <c r="CT2441" s="29"/>
      <c r="CU2441" s="29"/>
      <c r="CV2441" s="29"/>
      <c r="CW2441" s="29"/>
      <c r="CX2441" s="29"/>
    </row>
    <row r="2442" spans="1:102" ht="50.1" customHeight="1">
      <c r="A2442" s="30" t="s">
        <v>6216</v>
      </c>
      <c r="B2442" s="31" t="s">
        <v>35</v>
      </c>
      <c r="C2442" s="32" t="s">
        <v>6214</v>
      </c>
      <c r="D2442" s="32" t="s">
        <v>6069</v>
      </c>
      <c r="E2442" s="32" t="s">
        <v>6215</v>
      </c>
      <c r="F2442" s="32" t="s">
        <v>50</v>
      </c>
      <c r="G2442" s="33" t="s">
        <v>40</v>
      </c>
      <c r="H2442" s="34">
        <v>0</v>
      </c>
      <c r="I2442" s="33" t="s">
        <v>41</v>
      </c>
      <c r="J2442" s="33" t="s">
        <v>42</v>
      </c>
      <c r="K2442" s="33" t="s">
        <v>1512</v>
      </c>
      <c r="L2442" s="33" t="s">
        <v>44</v>
      </c>
      <c r="M2442" s="33" t="s">
        <v>86</v>
      </c>
      <c r="N2442" s="33" t="s">
        <v>6172</v>
      </c>
      <c r="O2442" s="33" t="s">
        <v>153</v>
      </c>
      <c r="P2442" s="33" t="s">
        <v>160</v>
      </c>
      <c r="Q2442" s="33" t="s">
        <v>161</v>
      </c>
      <c r="R2442" s="35">
        <v>26</v>
      </c>
      <c r="S2442" s="35">
        <v>476000</v>
      </c>
      <c r="T2442" s="36">
        <f t="shared" ref="T2442:T2449" si="125">R2442*S2442</f>
        <v>12376000</v>
      </c>
      <c r="U2442" s="37">
        <f t="shared" ref="U2442:U2449" si="126">T2442*1.12</f>
        <v>13861120.000000002</v>
      </c>
      <c r="V2442" s="38" t="s">
        <v>50</v>
      </c>
      <c r="W2442" s="33">
        <v>2016</v>
      </c>
      <c r="X2442" s="39" t="s">
        <v>50</v>
      </c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9"/>
      <c r="BC2442" s="29"/>
      <c r="BD2442" s="29"/>
      <c r="BE2442" s="29"/>
      <c r="BF2442" s="29"/>
      <c r="BG2442" s="29"/>
      <c r="BH2442" s="29"/>
      <c r="BI2442" s="29"/>
      <c r="BJ2442" s="29"/>
      <c r="BK2442" s="29"/>
      <c r="BL2442" s="29"/>
      <c r="BM2442" s="29"/>
      <c r="BN2442" s="29"/>
      <c r="BO2442" s="29"/>
      <c r="BP2442" s="29"/>
      <c r="BQ2442" s="29"/>
      <c r="BR2442" s="29"/>
      <c r="BS2442" s="29"/>
      <c r="BT2442" s="29"/>
      <c r="BU2442" s="29"/>
      <c r="BV2442" s="29"/>
      <c r="BW2442" s="29"/>
      <c r="BX2442" s="29"/>
      <c r="BY2442" s="29"/>
      <c r="BZ2442" s="29"/>
      <c r="CA2442" s="29"/>
      <c r="CB2442" s="29"/>
      <c r="CC2442" s="29"/>
      <c r="CD2442" s="29"/>
      <c r="CE2442" s="29"/>
      <c r="CF2442" s="29"/>
      <c r="CG2442" s="29"/>
      <c r="CH2442" s="29"/>
      <c r="CI2442" s="29"/>
      <c r="CJ2442" s="29"/>
      <c r="CK2442" s="29"/>
      <c r="CL2442" s="29"/>
      <c r="CM2442" s="29"/>
      <c r="CN2442" s="29"/>
      <c r="CO2442" s="29"/>
      <c r="CP2442" s="29"/>
      <c r="CQ2442" s="29"/>
      <c r="CR2442" s="29"/>
      <c r="CS2442" s="29"/>
      <c r="CT2442" s="29"/>
      <c r="CU2442" s="29"/>
      <c r="CV2442" s="29"/>
      <c r="CW2442" s="29"/>
      <c r="CX2442" s="29"/>
    </row>
    <row r="2443" spans="1:102" ht="50.1" customHeight="1">
      <c r="A2443" s="30" t="s">
        <v>6217</v>
      </c>
      <c r="B2443" s="31" t="s">
        <v>35</v>
      </c>
      <c r="C2443" s="32" t="s">
        <v>6218</v>
      </c>
      <c r="D2443" s="32" t="s">
        <v>6069</v>
      </c>
      <c r="E2443" s="32" t="s">
        <v>6219</v>
      </c>
      <c r="F2443" s="32" t="s">
        <v>50</v>
      </c>
      <c r="G2443" s="33" t="s">
        <v>40</v>
      </c>
      <c r="H2443" s="34">
        <v>0</v>
      </c>
      <c r="I2443" s="33" t="s">
        <v>41</v>
      </c>
      <c r="J2443" s="33" t="s">
        <v>42</v>
      </c>
      <c r="K2443" s="33" t="s">
        <v>1512</v>
      </c>
      <c r="L2443" s="33" t="s">
        <v>44</v>
      </c>
      <c r="M2443" s="33" t="s">
        <v>86</v>
      </c>
      <c r="N2443" s="33" t="s">
        <v>152</v>
      </c>
      <c r="O2443" s="33" t="s">
        <v>153</v>
      </c>
      <c r="P2443" s="33" t="s">
        <v>160</v>
      </c>
      <c r="Q2443" s="33" t="s">
        <v>161</v>
      </c>
      <c r="R2443" s="35">
        <v>4</v>
      </c>
      <c r="S2443" s="35">
        <v>651785.71400000004</v>
      </c>
      <c r="T2443" s="36">
        <f t="shared" si="125"/>
        <v>2607142.8560000001</v>
      </c>
      <c r="U2443" s="37">
        <f t="shared" si="126"/>
        <v>2919999.9987200005</v>
      </c>
      <c r="V2443" s="38" t="s">
        <v>50</v>
      </c>
      <c r="W2443" s="33">
        <v>2016</v>
      </c>
      <c r="X2443" s="39" t="s">
        <v>50</v>
      </c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</row>
    <row r="2444" spans="1:102" ht="50.1" customHeight="1">
      <c r="A2444" s="30" t="s">
        <v>6220</v>
      </c>
      <c r="B2444" s="31" t="s">
        <v>35</v>
      </c>
      <c r="C2444" s="32" t="s">
        <v>6221</v>
      </c>
      <c r="D2444" s="32" t="s">
        <v>6069</v>
      </c>
      <c r="E2444" s="32" t="s">
        <v>6222</v>
      </c>
      <c r="F2444" s="32" t="s">
        <v>50</v>
      </c>
      <c r="G2444" s="33" t="s">
        <v>40</v>
      </c>
      <c r="H2444" s="34">
        <v>0</v>
      </c>
      <c r="I2444" s="33" t="s">
        <v>41</v>
      </c>
      <c r="J2444" s="33" t="s">
        <v>42</v>
      </c>
      <c r="K2444" s="33" t="s">
        <v>1512</v>
      </c>
      <c r="L2444" s="33" t="s">
        <v>44</v>
      </c>
      <c r="M2444" s="33" t="s">
        <v>86</v>
      </c>
      <c r="N2444" s="33" t="s">
        <v>152</v>
      </c>
      <c r="O2444" s="33" t="s">
        <v>153</v>
      </c>
      <c r="P2444" s="33" t="s">
        <v>160</v>
      </c>
      <c r="Q2444" s="33" t="s">
        <v>161</v>
      </c>
      <c r="R2444" s="35">
        <v>3.3540000000000001</v>
      </c>
      <c r="S2444" s="35">
        <v>258928.571</v>
      </c>
      <c r="T2444" s="36">
        <f t="shared" si="125"/>
        <v>868446.427134</v>
      </c>
      <c r="U2444" s="37">
        <f t="shared" si="126"/>
        <v>972659.99839008006</v>
      </c>
      <c r="V2444" s="38" t="s">
        <v>50</v>
      </c>
      <c r="W2444" s="33">
        <v>2016</v>
      </c>
      <c r="X2444" s="39" t="s">
        <v>50</v>
      </c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9"/>
      <c r="AX2444" s="29"/>
      <c r="AY2444" s="29"/>
      <c r="AZ2444" s="29"/>
      <c r="BA2444" s="29"/>
      <c r="BB2444" s="29"/>
      <c r="BC2444" s="29"/>
      <c r="BD2444" s="29"/>
      <c r="BE2444" s="29"/>
      <c r="BF2444" s="29"/>
      <c r="BG2444" s="29"/>
      <c r="BH2444" s="29"/>
      <c r="BI2444" s="29"/>
      <c r="BJ2444" s="29"/>
      <c r="BK2444" s="29"/>
      <c r="BL2444" s="29"/>
      <c r="BM2444" s="29"/>
      <c r="BN2444" s="29"/>
      <c r="BO2444" s="29"/>
      <c r="BP2444" s="29"/>
      <c r="BQ2444" s="29"/>
      <c r="BR2444" s="29"/>
      <c r="BS2444" s="29"/>
      <c r="BT2444" s="29"/>
      <c r="BU2444" s="29"/>
      <c r="BV2444" s="29"/>
      <c r="BW2444" s="29"/>
      <c r="BX2444" s="29"/>
      <c r="BY2444" s="29"/>
      <c r="BZ2444" s="29"/>
      <c r="CA2444" s="29"/>
      <c r="CB2444" s="29"/>
      <c r="CC2444" s="29"/>
      <c r="CD2444" s="29"/>
      <c r="CE2444" s="29"/>
      <c r="CF2444" s="29"/>
      <c r="CG2444" s="29"/>
      <c r="CH2444" s="29"/>
      <c r="CI2444" s="29"/>
      <c r="CJ2444" s="29"/>
      <c r="CK2444" s="29"/>
      <c r="CL2444" s="29"/>
      <c r="CM2444" s="29"/>
      <c r="CN2444" s="29"/>
      <c r="CO2444" s="29"/>
      <c r="CP2444" s="29"/>
      <c r="CQ2444" s="29"/>
      <c r="CR2444" s="29"/>
      <c r="CS2444" s="29"/>
      <c r="CT2444" s="29"/>
      <c r="CU2444" s="29"/>
      <c r="CV2444" s="29"/>
      <c r="CW2444" s="29"/>
      <c r="CX2444" s="29"/>
    </row>
    <row r="2445" spans="1:102" ht="50.1" customHeight="1">
      <c r="A2445" s="30" t="s">
        <v>6223</v>
      </c>
      <c r="B2445" s="31" t="s">
        <v>35</v>
      </c>
      <c r="C2445" s="32" t="s">
        <v>6224</v>
      </c>
      <c r="D2445" s="32" t="s">
        <v>6225</v>
      </c>
      <c r="E2445" s="32" t="s">
        <v>759</v>
      </c>
      <c r="F2445" s="32" t="s">
        <v>6226</v>
      </c>
      <c r="G2445" s="33" t="s">
        <v>40</v>
      </c>
      <c r="H2445" s="34">
        <v>0</v>
      </c>
      <c r="I2445" s="33" t="s">
        <v>41</v>
      </c>
      <c r="J2445" s="33" t="s">
        <v>42</v>
      </c>
      <c r="K2445" s="33" t="s">
        <v>70</v>
      </c>
      <c r="L2445" s="33" t="s">
        <v>300</v>
      </c>
      <c r="M2445" s="33" t="s">
        <v>71</v>
      </c>
      <c r="N2445" s="33" t="s">
        <v>301</v>
      </c>
      <c r="O2445" s="33" t="s">
        <v>73</v>
      </c>
      <c r="P2445" s="33" t="s">
        <v>48</v>
      </c>
      <c r="Q2445" s="33" t="s">
        <v>49</v>
      </c>
      <c r="R2445" s="35">
        <v>4</v>
      </c>
      <c r="S2445" s="35">
        <v>1500</v>
      </c>
      <c r="T2445" s="36">
        <v>0</v>
      </c>
      <c r="U2445" s="37">
        <f t="shared" si="126"/>
        <v>0</v>
      </c>
      <c r="V2445" s="38" t="s">
        <v>50</v>
      </c>
      <c r="W2445" s="33">
        <v>2016</v>
      </c>
      <c r="X2445" s="39">
        <v>11</v>
      </c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29"/>
      <c r="BL2445" s="29"/>
      <c r="BM2445" s="29"/>
      <c r="BN2445" s="29"/>
      <c r="BO2445" s="29"/>
      <c r="BP2445" s="29"/>
      <c r="BQ2445" s="29"/>
      <c r="BR2445" s="29"/>
      <c r="BS2445" s="29"/>
      <c r="BT2445" s="29"/>
      <c r="BU2445" s="29"/>
      <c r="BV2445" s="29"/>
      <c r="BW2445" s="29"/>
      <c r="BX2445" s="29"/>
      <c r="BY2445" s="29"/>
      <c r="BZ2445" s="29"/>
      <c r="CA2445" s="29"/>
      <c r="CB2445" s="29"/>
      <c r="CC2445" s="29"/>
      <c r="CD2445" s="29"/>
      <c r="CE2445" s="29"/>
      <c r="CF2445" s="29"/>
      <c r="CG2445" s="29"/>
      <c r="CH2445" s="29"/>
      <c r="CI2445" s="29"/>
      <c r="CJ2445" s="29"/>
      <c r="CK2445" s="29"/>
      <c r="CL2445" s="29"/>
      <c r="CM2445" s="29"/>
      <c r="CN2445" s="29"/>
      <c r="CO2445" s="29"/>
      <c r="CP2445" s="29"/>
      <c r="CQ2445" s="29"/>
      <c r="CR2445" s="29"/>
      <c r="CS2445" s="29"/>
      <c r="CT2445" s="29"/>
      <c r="CU2445" s="29"/>
      <c r="CV2445" s="29"/>
      <c r="CW2445" s="29"/>
      <c r="CX2445" s="29"/>
    </row>
    <row r="2446" spans="1:102" s="177" customFormat="1" ht="50.1" customHeight="1">
      <c r="A2446" s="46" t="s">
        <v>6227</v>
      </c>
      <c r="B2446" s="31" t="s">
        <v>35</v>
      </c>
      <c r="C2446" s="47" t="s">
        <v>6224</v>
      </c>
      <c r="D2446" s="47" t="s">
        <v>6225</v>
      </c>
      <c r="E2446" s="47" t="s">
        <v>759</v>
      </c>
      <c r="F2446" s="175" t="s">
        <v>6226</v>
      </c>
      <c r="G2446" s="33" t="s">
        <v>40</v>
      </c>
      <c r="H2446" s="31">
        <v>0</v>
      </c>
      <c r="I2446" s="33" t="s">
        <v>41</v>
      </c>
      <c r="J2446" s="33" t="s">
        <v>42</v>
      </c>
      <c r="K2446" s="33" t="s">
        <v>180</v>
      </c>
      <c r="L2446" s="33" t="s">
        <v>300</v>
      </c>
      <c r="M2446" s="33" t="s">
        <v>71</v>
      </c>
      <c r="N2446" s="33" t="s">
        <v>301</v>
      </c>
      <c r="O2446" s="33" t="s">
        <v>113</v>
      </c>
      <c r="P2446" s="33" t="s">
        <v>48</v>
      </c>
      <c r="Q2446" s="33" t="s">
        <v>49</v>
      </c>
      <c r="R2446" s="68">
        <v>4</v>
      </c>
      <c r="S2446" s="59">
        <v>1500</v>
      </c>
      <c r="T2446" s="49">
        <f>R2446*S2446</f>
        <v>6000</v>
      </c>
      <c r="U2446" s="49">
        <f>T2446*1.12</f>
        <v>6720.0000000000009</v>
      </c>
      <c r="V2446" s="69"/>
      <c r="W2446" s="33">
        <v>2016</v>
      </c>
      <c r="X2446" s="96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9"/>
      <c r="AX2446" s="29"/>
      <c r="AY2446" s="29"/>
      <c r="AZ2446" s="29"/>
      <c r="BA2446" s="29"/>
      <c r="BB2446" s="29"/>
      <c r="BC2446" s="29"/>
      <c r="BD2446" s="29"/>
      <c r="BE2446" s="29"/>
      <c r="BF2446" s="29"/>
      <c r="BG2446" s="29"/>
      <c r="BH2446" s="29"/>
      <c r="BI2446" s="29"/>
      <c r="BJ2446" s="29"/>
      <c r="BK2446" s="29"/>
      <c r="BL2446" s="29"/>
      <c r="BM2446" s="29"/>
      <c r="BN2446" s="29"/>
      <c r="BO2446" s="29"/>
      <c r="BP2446" s="29"/>
      <c r="BQ2446" s="29"/>
      <c r="BR2446" s="29"/>
      <c r="BS2446" s="29"/>
      <c r="BT2446" s="29"/>
      <c r="BU2446" s="29"/>
      <c r="BV2446" s="29"/>
      <c r="BW2446" s="29"/>
      <c r="BX2446" s="29"/>
      <c r="BY2446" s="29"/>
      <c r="BZ2446" s="29"/>
      <c r="CA2446" s="29"/>
      <c r="CB2446" s="29"/>
      <c r="CC2446" s="29"/>
      <c r="CD2446" s="29"/>
      <c r="CE2446" s="29"/>
      <c r="CF2446" s="29"/>
      <c r="CG2446" s="29"/>
      <c r="CH2446" s="29"/>
      <c r="CI2446" s="29"/>
      <c r="CJ2446" s="29"/>
      <c r="CK2446" s="29"/>
      <c r="CL2446" s="29"/>
      <c r="CM2446" s="29"/>
      <c r="CN2446" s="29"/>
      <c r="CO2446" s="29"/>
      <c r="CP2446" s="29"/>
      <c r="CQ2446" s="29"/>
      <c r="CR2446" s="29"/>
      <c r="CS2446" s="29"/>
      <c r="CT2446" s="29"/>
      <c r="CU2446" s="29"/>
      <c r="CV2446" s="29"/>
      <c r="CW2446" s="29"/>
      <c r="CX2446" s="29"/>
    </row>
    <row r="2447" spans="1:102" ht="50.1" customHeight="1">
      <c r="A2447" s="30" t="s">
        <v>6228</v>
      </c>
      <c r="B2447" s="31" t="s">
        <v>35</v>
      </c>
      <c r="C2447" s="32" t="s">
        <v>6224</v>
      </c>
      <c r="D2447" s="32" t="s">
        <v>6225</v>
      </c>
      <c r="E2447" s="32" t="s">
        <v>759</v>
      </c>
      <c r="F2447" s="32" t="s">
        <v>6229</v>
      </c>
      <c r="G2447" s="33" t="s">
        <v>40</v>
      </c>
      <c r="H2447" s="34">
        <v>0</v>
      </c>
      <c r="I2447" s="33" t="s">
        <v>41</v>
      </c>
      <c r="J2447" s="33" t="s">
        <v>42</v>
      </c>
      <c r="K2447" s="33" t="s">
        <v>70</v>
      </c>
      <c r="L2447" s="33" t="s">
        <v>300</v>
      </c>
      <c r="M2447" s="33" t="s">
        <v>71</v>
      </c>
      <c r="N2447" s="33" t="s">
        <v>301</v>
      </c>
      <c r="O2447" s="33" t="s">
        <v>73</v>
      </c>
      <c r="P2447" s="33" t="s">
        <v>48</v>
      </c>
      <c r="Q2447" s="33" t="s">
        <v>49</v>
      </c>
      <c r="R2447" s="35">
        <v>38</v>
      </c>
      <c r="S2447" s="35">
        <v>1600</v>
      </c>
      <c r="T2447" s="36">
        <v>0</v>
      </c>
      <c r="U2447" s="37">
        <f>T2447*1.12</f>
        <v>0</v>
      </c>
      <c r="V2447" s="38" t="s">
        <v>50</v>
      </c>
      <c r="W2447" s="33">
        <v>2016</v>
      </c>
      <c r="X2447" s="39">
        <v>11</v>
      </c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29"/>
      <c r="BL2447" s="29"/>
      <c r="BM2447" s="29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29"/>
      <c r="CB2447" s="29"/>
      <c r="CC2447" s="29"/>
      <c r="CD2447" s="29"/>
      <c r="CE2447" s="29"/>
      <c r="CF2447" s="29"/>
      <c r="CG2447" s="29"/>
      <c r="CH2447" s="29"/>
      <c r="CI2447" s="29"/>
      <c r="CJ2447" s="29"/>
      <c r="CK2447" s="29"/>
      <c r="CL2447" s="29"/>
      <c r="CM2447" s="29"/>
      <c r="CN2447" s="29"/>
      <c r="CO2447" s="29"/>
      <c r="CP2447" s="29"/>
      <c r="CQ2447" s="29"/>
      <c r="CR2447" s="29"/>
      <c r="CS2447" s="29"/>
      <c r="CT2447" s="29"/>
      <c r="CU2447" s="29"/>
      <c r="CV2447" s="29"/>
      <c r="CW2447" s="29"/>
      <c r="CX2447" s="29"/>
    </row>
    <row r="2448" spans="1:102" s="177" customFormat="1" ht="50.1" customHeight="1">
      <c r="A2448" s="46" t="s">
        <v>6230</v>
      </c>
      <c r="B2448" s="31" t="s">
        <v>35</v>
      </c>
      <c r="C2448" s="47" t="s">
        <v>6224</v>
      </c>
      <c r="D2448" s="47" t="s">
        <v>6225</v>
      </c>
      <c r="E2448" s="47" t="s">
        <v>759</v>
      </c>
      <c r="F2448" s="175" t="s">
        <v>6229</v>
      </c>
      <c r="G2448" s="33" t="s">
        <v>40</v>
      </c>
      <c r="H2448" s="31">
        <v>0</v>
      </c>
      <c r="I2448" s="33" t="s">
        <v>41</v>
      </c>
      <c r="J2448" s="33" t="s">
        <v>42</v>
      </c>
      <c r="K2448" s="33" t="s">
        <v>180</v>
      </c>
      <c r="L2448" s="33" t="s">
        <v>300</v>
      </c>
      <c r="M2448" s="33" t="s">
        <v>71</v>
      </c>
      <c r="N2448" s="33" t="s">
        <v>301</v>
      </c>
      <c r="O2448" s="33" t="s">
        <v>113</v>
      </c>
      <c r="P2448" s="33" t="s">
        <v>48</v>
      </c>
      <c r="Q2448" s="33" t="s">
        <v>49</v>
      </c>
      <c r="R2448" s="68">
        <v>38</v>
      </c>
      <c r="S2448" s="59">
        <v>1600</v>
      </c>
      <c r="T2448" s="49">
        <f t="shared" si="125"/>
        <v>60800</v>
      </c>
      <c r="U2448" s="49">
        <f t="shared" si="126"/>
        <v>68096</v>
      </c>
      <c r="V2448" s="69"/>
      <c r="W2448" s="33">
        <v>2016</v>
      </c>
      <c r="X2448" s="96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29"/>
      <c r="BL2448" s="29"/>
      <c r="BM2448" s="29"/>
      <c r="BN2448" s="29"/>
      <c r="BO2448" s="29"/>
      <c r="BP2448" s="29"/>
      <c r="BQ2448" s="29"/>
      <c r="BR2448" s="29"/>
      <c r="BS2448" s="29"/>
      <c r="BT2448" s="29"/>
      <c r="BU2448" s="29"/>
      <c r="BV2448" s="29"/>
      <c r="BW2448" s="29"/>
      <c r="BX2448" s="29"/>
      <c r="BY2448" s="29"/>
      <c r="BZ2448" s="29"/>
      <c r="CA2448" s="29"/>
      <c r="CB2448" s="29"/>
      <c r="CC2448" s="29"/>
      <c r="CD2448" s="29"/>
      <c r="CE2448" s="29"/>
      <c r="CF2448" s="29"/>
      <c r="CG2448" s="29"/>
      <c r="CH2448" s="29"/>
      <c r="CI2448" s="29"/>
      <c r="CJ2448" s="29"/>
      <c r="CK2448" s="29"/>
      <c r="CL2448" s="29"/>
      <c r="CM2448" s="29"/>
      <c r="CN2448" s="29"/>
      <c r="CO2448" s="29"/>
      <c r="CP2448" s="29"/>
      <c r="CQ2448" s="29"/>
      <c r="CR2448" s="29"/>
      <c r="CS2448" s="29"/>
      <c r="CT2448" s="29"/>
      <c r="CU2448" s="29"/>
      <c r="CV2448" s="29"/>
      <c r="CW2448" s="29"/>
      <c r="CX2448" s="29"/>
    </row>
    <row r="2449" spans="1:102" ht="50.1" customHeight="1">
      <c r="A2449" s="30" t="s">
        <v>6231</v>
      </c>
      <c r="B2449" s="31" t="s">
        <v>35</v>
      </c>
      <c r="C2449" s="32" t="s">
        <v>6232</v>
      </c>
      <c r="D2449" s="32" t="s">
        <v>6233</v>
      </c>
      <c r="E2449" s="32" t="s">
        <v>6234</v>
      </c>
      <c r="F2449" s="32" t="s">
        <v>50</v>
      </c>
      <c r="G2449" s="33" t="s">
        <v>40</v>
      </c>
      <c r="H2449" s="34">
        <v>0</v>
      </c>
      <c r="I2449" s="33" t="s">
        <v>41</v>
      </c>
      <c r="J2449" s="33" t="s">
        <v>42</v>
      </c>
      <c r="K2449" s="33" t="s">
        <v>6235</v>
      </c>
      <c r="L2449" s="33" t="s">
        <v>42</v>
      </c>
      <c r="M2449" s="33" t="s">
        <v>86</v>
      </c>
      <c r="N2449" s="33" t="s">
        <v>87</v>
      </c>
      <c r="O2449" s="33" t="s">
        <v>200</v>
      </c>
      <c r="P2449" s="33" t="s">
        <v>48</v>
      </c>
      <c r="Q2449" s="33" t="s">
        <v>49</v>
      </c>
      <c r="R2449" s="35">
        <v>360</v>
      </c>
      <c r="S2449" s="35">
        <v>400</v>
      </c>
      <c r="T2449" s="36">
        <f t="shared" si="125"/>
        <v>144000</v>
      </c>
      <c r="U2449" s="37">
        <f t="shared" si="126"/>
        <v>161280.00000000003</v>
      </c>
      <c r="V2449" s="38" t="s">
        <v>50</v>
      </c>
      <c r="W2449" s="33">
        <v>2016</v>
      </c>
      <c r="X2449" s="39" t="s">
        <v>50</v>
      </c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29"/>
      <c r="BL2449" s="29"/>
      <c r="BM2449" s="29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29"/>
      <c r="CB2449" s="29"/>
      <c r="CC2449" s="29"/>
      <c r="CD2449" s="29"/>
      <c r="CE2449" s="29"/>
      <c r="CF2449" s="29"/>
      <c r="CG2449" s="29"/>
      <c r="CH2449" s="29"/>
      <c r="CI2449" s="29"/>
      <c r="CJ2449" s="29"/>
      <c r="CK2449" s="29"/>
      <c r="CL2449" s="29"/>
      <c r="CM2449" s="29"/>
      <c r="CN2449" s="29"/>
      <c r="CO2449" s="29"/>
      <c r="CP2449" s="29"/>
      <c r="CQ2449" s="29"/>
      <c r="CR2449" s="29"/>
      <c r="CS2449" s="29"/>
      <c r="CT2449" s="29"/>
      <c r="CU2449" s="29"/>
      <c r="CV2449" s="29"/>
      <c r="CW2449" s="29"/>
      <c r="CX2449" s="29"/>
    </row>
    <row r="2450" spans="1:102" ht="50.1" customHeight="1">
      <c r="A2450" s="30" t="s">
        <v>6236</v>
      </c>
      <c r="B2450" s="31" t="s">
        <v>35</v>
      </c>
      <c r="C2450" s="32" t="s">
        <v>6237</v>
      </c>
      <c r="D2450" s="32" t="s">
        <v>6238</v>
      </c>
      <c r="E2450" s="32" t="s">
        <v>6239</v>
      </c>
      <c r="F2450" s="32" t="s">
        <v>6240</v>
      </c>
      <c r="G2450" s="33" t="s">
        <v>40</v>
      </c>
      <c r="H2450" s="34">
        <v>0</v>
      </c>
      <c r="I2450" s="33" t="s">
        <v>41</v>
      </c>
      <c r="J2450" s="33" t="s">
        <v>42</v>
      </c>
      <c r="K2450" s="33" t="s">
        <v>3638</v>
      </c>
      <c r="L2450" s="33" t="s">
        <v>44</v>
      </c>
      <c r="M2450" s="33" t="s">
        <v>86</v>
      </c>
      <c r="N2450" s="33" t="s">
        <v>343</v>
      </c>
      <c r="O2450" s="33" t="s">
        <v>58</v>
      </c>
      <c r="P2450" s="33" t="s">
        <v>187</v>
      </c>
      <c r="Q2450" s="33" t="s">
        <v>188</v>
      </c>
      <c r="R2450" s="35">
        <v>5500</v>
      </c>
      <c r="S2450" s="35">
        <v>250</v>
      </c>
      <c r="T2450" s="36">
        <v>0</v>
      </c>
      <c r="U2450" s="37">
        <v>0</v>
      </c>
      <c r="V2450" s="38" t="s">
        <v>50</v>
      </c>
      <c r="W2450" s="33">
        <v>2016</v>
      </c>
      <c r="X2450" s="39" t="s">
        <v>50</v>
      </c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29"/>
      <c r="BL2450" s="29"/>
      <c r="BM2450" s="29"/>
      <c r="BN2450" s="29"/>
      <c r="BO2450" s="29"/>
      <c r="BP2450" s="29"/>
      <c r="BQ2450" s="29"/>
      <c r="BR2450" s="29"/>
      <c r="BS2450" s="29"/>
      <c r="BT2450" s="29"/>
      <c r="BU2450" s="29"/>
      <c r="BV2450" s="29"/>
      <c r="BW2450" s="29"/>
      <c r="BX2450" s="29"/>
      <c r="BY2450" s="29"/>
      <c r="BZ2450" s="29"/>
      <c r="CA2450" s="29"/>
      <c r="CB2450" s="29"/>
      <c r="CC2450" s="29"/>
      <c r="CD2450" s="29"/>
      <c r="CE2450" s="29"/>
      <c r="CF2450" s="29"/>
      <c r="CG2450" s="29"/>
      <c r="CH2450" s="29"/>
      <c r="CI2450" s="29"/>
      <c r="CJ2450" s="29"/>
      <c r="CK2450" s="29"/>
      <c r="CL2450" s="29"/>
      <c r="CM2450" s="29"/>
      <c r="CN2450" s="29"/>
      <c r="CO2450" s="29"/>
      <c r="CP2450" s="29"/>
      <c r="CQ2450" s="29"/>
      <c r="CR2450" s="29"/>
      <c r="CS2450" s="29"/>
      <c r="CT2450" s="29"/>
      <c r="CU2450" s="29"/>
      <c r="CV2450" s="29"/>
      <c r="CW2450" s="29"/>
      <c r="CX2450" s="29"/>
    </row>
    <row r="2451" spans="1:102" ht="50.1" customHeight="1">
      <c r="A2451" s="30" t="s">
        <v>6241</v>
      </c>
      <c r="B2451" s="31" t="s">
        <v>35</v>
      </c>
      <c r="C2451" s="32" t="s">
        <v>6237</v>
      </c>
      <c r="D2451" s="32" t="s">
        <v>6238</v>
      </c>
      <c r="E2451" s="32" t="s">
        <v>6239</v>
      </c>
      <c r="F2451" s="32" t="s">
        <v>6240</v>
      </c>
      <c r="G2451" s="33" t="s">
        <v>40</v>
      </c>
      <c r="H2451" s="34">
        <v>0</v>
      </c>
      <c r="I2451" s="33" t="s">
        <v>41</v>
      </c>
      <c r="J2451" s="33" t="s">
        <v>42</v>
      </c>
      <c r="K2451" s="33" t="s">
        <v>6242</v>
      </c>
      <c r="L2451" s="33" t="s">
        <v>44</v>
      </c>
      <c r="M2451" s="33" t="s">
        <v>86</v>
      </c>
      <c r="N2451" s="33" t="s">
        <v>343</v>
      </c>
      <c r="O2451" s="33" t="s">
        <v>64</v>
      </c>
      <c r="P2451" s="33" t="s">
        <v>187</v>
      </c>
      <c r="Q2451" s="33" t="s">
        <v>188</v>
      </c>
      <c r="R2451" s="35">
        <v>5500</v>
      </c>
      <c r="S2451" s="35">
        <v>312.5</v>
      </c>
      <c r="T2451" s="36">
        <f t="shared" ref="T2451:T2465" si="127">R2451*S2451</f>
        <v>1718750</v>
      </c>
      <c r="U2451" s="37">
        <f t="shared" ref="U2451:U2465" si="128">T2451*1.12</f>
        <v>1925000.0000000002</v>
      </c>
      <c r="V2451" s="38" t="s">
        <v>50</v>
      </c>
      <c r="W2451" s="33">
        <v>2016</v>
      </c>
      <c r="X2451" s="39" t="s">
        <v>50</v>
      </c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29"/>
      <c r="BG2451" s="29"/>
      <c r="BH2451" s="29"/>
      <c r="BI2451" s="29"/>
      <c r="BJ2451" s="29"/>
      <c r="BK2451" s="29"/>
      <c r="BL2451" s="29"/>
      <c r="BM2451" s="29"/>
      <c r="BN2451" s="29"/>
      <c r="BO2451" s="29"/>
      <c r="BP2451" s="29"/>
      <c r="BQ2451" s="29"/>
      <c r="BR2451" s="29"/>
      <c r="BS2451" s="29"/>
      <c r="BT2451" s="29"/>
      <c r="BU2451" s="29"/>
      <c r="BV2451" s="29"/>
      <c r="BW2451" s="29"/>
      <c r="BX2451" s="29"/>
      <c r="BY2451" s="29"/>
      <c r="BZ2451" s="29"/>
      <c r="CA2451" s="29"/>
      <c r="CB2451" s="29"/>
      <c r="CC2451" s="29"/>
      <c r="CD2451" s="29"/>
      <c r="CE2451" s="29"/>
      <c r="CF2451" s="29"/>
      <c r="CG2451" s="29"/>
      <c r="CH2451" s="29"/>
      <c r="CI2451" s="29"/>
      <c r="CJ2451" s="29"/>
      <c r="CK2451" s="29"/>
      <c r="CL2451" s="29"/>
      <c r="CM2451" s="29"/>
      <c r="CN2451" s="29"/>
      <c r="CO2451" s="29"/>
      <c r="CP2451" s="29"/>
      <c r="CQ2451" s="29"/>
      <c r="CR2451" s="29"/>
      <c r="CS2451" s="29"/>
      <c r="CT2451" s="29"/>
      <c r="CU2451" s="29"/>
      <c r="CV2451" s="29"/>
      <c r="CW2451" s="29"/>
      <c r="CX2451" s="29"/>
    </row>
    <row r="2452" spans="1:102" ht="50.1" customHeight="1">
      <c r="A2452" s="30" t="s">
        <v>6243</v>
      </c>
      <c r="B2452" s="31" t="s">
        <v>35</v>
      </c>
      <c r="C2452" s="32" t="s">
        <v>6244</v>
      </c>
      <c r="D2452" s="32" t="s">
        <v>6245</v>
      </c>
      <c r="E2452" s="32" t="s">
        <v>6246</v>
      </c>
      <c r="F2452" s="32" t="s">
        <v>6247</v>
      </c>
      <c r="G2452" s="33" t="s">
        <v>101</v>
      </c>
      <c r="H2452" s="34">
        <v>10</v>
      </c>
      <c r="I2452" s="33" t="s">
        <v>41</v>
      </c>
      <c r="J2452" s="33" t="s">
        <v>42</v>
      </c>
      <c r="K2452" s="33" t="s">
        <v>198</v>
      </c>
      <c r="L2452" s="33" t="s">
        <v>44</v>
      </c>
      <c r="M2452" s="33" t="s">
        <v>86</v>
      </c>
      <c r="N2452" s="33" t="s">
        <v>199</v>
      </c>
      <c r="O2452" s="33" t="s">
        <v>200</v>
      </c>
      <c r="P2452" s="33" t="s">
        <v>48</v>
      </c>
      <c r="Q2452" s="33" t="s">
        <v>49</v>
      </c>
      <c r="R2452" s="35">
        <v>25</v>
      </c>
      <c r="S2452" s="35">
        <v>87.1</v>
      </c>
      <c r="T2452" s="36">
        <v>0</v>
      </c>
      <c r="U2452" s="37">
        <f t="shared" si="128"/>
        <v>0</v>
      </c>
      <c r="V2452" s="38"/>
      <c r="W2452" s="33">
        <v>2016</v>
      </c>
      <c r="X2452" s="39">
        <v>11</v>
      </c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29"/>
      <c r="BL2452" s="29"/>
      <c r="BM2452" s="29"/>
      <c r="BN2452" s="29"/>
      <c r="BO2452" s="29"/>
      <c r="BP2452" s="29"/>
      <c r="BQ2452" s="29"/>
      <c r="BR2452" s="29"/>
      <c r="BS2452" s="29"/>
      <c r="BT2452" s="29"/>
      <c r="BU2452" s="29"/>
      <c r="BV2452" s="29"/>
      <c r="BW2452" s="29"/>
      <c r="BX2452" s="29"/>
      <c r="BY2452" s="29"/>
      <c r="BZ2452" s="29"/>
      <c r="CA2452" s="29"/>
      <c r="CB2452" s="29"/>
      <c r="CC2452" s="29"/>
      <c r="CD2452" s="29"/>
      <c r="CE2452" s="29"/>
      <c r="CF2452" s="29"/>
      <c r="CG2452" s="29"/>
      <c r="CH2452" s="29"/>
      <c r="CI2452" s="29"/>
      <c r="CJ2452" s="29"/>
      <c r="CK2452" s="29"/>
      <c r="CL2452" s="29"/>
      <c r="CM2452" s="29"/>
      <c r="CN2452" s="29"/>
      <c r="CO2452" s="29"/>
      <c r="CP2452" s="29"/>
      <c r="CQ2452" s="29"/>
      <c r="CR2452" s="29"/>
      <c r="CS2452" s="29"/>
      <c r="CT2452" s="29"/>
      <c r="CU2452" s="29"/>
      <c r="CV2452" s="29"/>
      <c r="CW2452" s="29"/>
      <c r="CX2452" s="29"/>
    </row>
    <row r="2453" spans="1:102" s="177" customFormat="1" ht="50.1" customHeight="1">
      <c r="A2453" s="46" t="s">
        <v>6248</v>
      </c>
      <c r="B2453" s="31" t="s">
        <v>35</v>
      </c>
      <c r="C2453" s="47" t="s">
        <v>6244</v>
      </c>
      <c r="D2453" s="47" t="s">
        <v>6245</v>
      </c>
      <c r="E2453" s="47" t="s">
        <v>6246</v>
      </c>
      <c r="F2453" s="175" t="s">
        <v>6247</v>
      </c>
      <c r="G2453" s="31" t="s">
        <v>101</v>
      </c>
      <c r="H2453" s="31">
        <v>10</v>
      </c>
      <c r="I2453" s="33">
        <v>590000000</v>
      </c>
      <c r="J2453" s="33" t="s">
        <v>42</v>
      </c>
      <c r="K2453" s="31" t="s">
        <v>202</v>
      </c>
      <c r="L2453" s="33" t="s">
        <v>44</v>
      </c>
      <c r="M2453" s="31" t="s">
        <v>86</v>
      </c>
      <c r="N2453" s="31" t="s">
        <v>46</v>
      </c>
      <c r="O2453" s="60" t="s">
        <v>164</v>
      </c>
      <c r="P2453" s="33" t="s">
        <v>48</v>
      </c>
      <c r="Q2453" s="31" t="s">
        <v>49</v>
      </c>
      <c r="R2453" s="48">
        <v>25</v>
      </c>
      <c r="S2453" s="48">
        <v>87.100000000000009</v>
      </c>
      <c r="T2453" s="49">
        <f>R2453*S2453</f>
        <v>2177.5</v>
      </c>
      <c r="U2453" s="49">
        <f t="shared" si="128"/>
        <v>2438.8000000000002</v>
      </c>
      <c r="V2453" s="50"/>
      <c r="W2453" s="33">
        <v>2016</v>
      </c>
      <c r="X2453" s="31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29"/>
      <c r="BL2453" s="29"/>
      <c r="BM2453" s="29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29"/>
      <c r="CB2453" s="29"/>
      <c r="CC2453" s="29"/>
      <c r="CD2453" s="29"/>
      <c r="CE2453" s="29"/>
      <c r="CF2453" s="29"/>
      <c r="CG2453" s="29"/>
      <c r="CH2453" s="29"/>
      <c r="CI2453" s="29"/>
      <c r="CJ2453" s="29"/>
      <c r="CK2453" s="29"/>
      <c r="CL2453" s="29"/>
      <c r="CM2453" s="29"/>
      <c r="CN2453" s="29"/>
      <c r="CO2453" s="29"/>
      <c r="CP2453" s="29"/>
      <c r="CQ2453" s="29"/>
      <c r="CR2453" s="29"/>
      <c r="CS2453" s="29"/>
      <c r="CT2453" s="29"/>
      <c r="CU2453" s="29"/>
      <c r="CV2453" s="29"/>
      <c r="CW2453" s="29"/>
      <c r="CX2453" s="29"/>
    </row>
    <row r="2454" spans="1:102" ht="50.1" customHeight="1">
      <c r="A2454" s="30" t="s">
        <v>6249</v>
      </c>
      <c r="B2454" s="31" t="s">
        <v>35</v>
      </c>
      <c r="C2454" s="32" t="s">
        <v>6244</v>
      </c>
      <c r="D2454" s="32" t="s">
        <v>6245</v>
      </c>
      <c r="E2454" s="32" t="s">
        <v>6246</v>
      </c>
      <c r="F2454" s="32" t="s">
        <v>6250</v>
      </c>
      <c r="G2454" s="33" t="s">
        <v>101</v>
      </c>
      <c r="H2454" s="34">
        <v>10</v>
      </c>
      <c r="I2454" s="33" t="s">
        <v>41</v>
      </c>
      <c r="J2454" s="33" t="s">
        <v>42</v>
      </c>
      <c r="K2454" s="33" t="s">
        <v>198</v>
      </c>
      <c r="L2454" s="33" t="s">
        <v>44</v>
      </c>
      <c r="M2454" s="33" t="s">
        <v>86</v>
      </c>
      <c r="N2454" s="33" t="s">
        <v>199</v>
      </c>
      <c r="O2454" s="33" t="s">
        <v>200</v>
      </c>
      <c r="P2454" s="33" t="s">
        <v>48</v>
      </c>
      <c r="Q2454" s="33" t="s">
        <v>49</v>
      </c>
      <c r="R2454" s="35">
        <v>25</v>
      </c>
      <c r="S2454" s="35">
        <v>87.1</v>
      </c>
      <c r="T2454" s="36">
        <v>0</v>
      </c>
      <c r="U2454" s="37">
        <f t="shared" si="128"/>
        <v>0</v>
      </c>
      <c r="V2454" s="38"/>
      <c r="W2454" s="33">
        <v>2016</v>
      </c>
      <c r="X2454" s="39">
        <v>11</v>
      </c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29"/>
      <c r="CB2454" s="29"/>
      <c r="CC2454" s="29"/>
      <c r="CD2454" s="29"/>
      <c r="CE2454" s="29"/>
      <c r="CF2454" s="29"/>
      <c r="CG2454" s="29"/>
      <c r="CH2454" s="29"/>
      <c r="CI2454" s="29"/>
      <c r="CJ2454" s="29"/>
      <c r="CK2454" s="29"/>
      <c r="CL2454" s="29"/>
      <c r="CM2454" s="29"/>
      <c r="CN2454" s="29"/>
      <c r="CO2454" s="29"/>
      <c r="CP2454" s="29"/>
      <c r="CQ2454" s="29"/>
      <c r="CR2454" s="29"/>
      <c r="CS2454" s="29"/>
      <c r="CT2454" s="29"/>
      <c r="CU2454" s="29"/>
      <c r="CV2454" s="29"/>
      <c r="CW2454" s="29"/>
      <c r="CX2454" s="29"/>
    </row>
    <row r="2455" spans="1:102" s="177" customFormat="1" ht="50.1" customHeight="1">
      <c r="A2455" s="46" t="s">
        <v>6251</v>
      </c>
      <c r="B2455" s="31" t="s">
        <v>35</v>
      </c>
      <c r="C2455" s="47" t="s">
        <v>6244</v>
      </c>
      <c r="D2455" s="47" t="s">
        <v>6245</v>
      </c>
      <c r="E2455" s="47" t="s">
        <v>6246</v>
      </c>
      <c r="F2455" s="175" t="s">
        <v>6250</v>
      </c>
      <c r="G2455" s="31" t="s">
        <v>101</v>
      </c>
      <c r="H2455" s="31">
        <v>10</v>
      </c>
      <c r="I2455" s="33">
        <v>590000000</v>
      </c>
      <c r="J2455" s="33" t="s">
        <v>42</v>
      </c>
      <c r="K2455" s="31" t="s">
        <v>202</v>
      </c>
      <c r="L2455" s="33" t="s">
        <v>44</v>
      </c>
      <c r="M2455" s="31" t="s">
        <v>86</v>
      </c>
      <c r="N2455" s="31" t="s">
        <v>46</v>
      </c>
      <c r="O2455" s="60" t="s">
        <v>164</v>
      </c>
      <c r="P2455" s="33" t="s">
        <v>48</v>
      </c>
      <c r="Q2455" s="31" t="s">
        <v>49</v>
      </c>
      <c r="R2455" s="48">
        <v>25</v>
      </c>
      <c r="S2455" s="48">
        <v>87.100000000000009</v>
      </c>
      <c r="T2455" s="49">
        <f>R2455*S2455</f>
        <v>2177.5</v>
      </c>
      <c r="U2455" s="49">
        <f t="shared" si="128"/>
        <v>2438.8000000000002</v>
      </c>
      <c r="V2455" s="50"/>
      <c r="W2455" s="33">
        <v>2016</v>
      </c>
      <c r="X2455" s="31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/>
      <c r="BK2455" s="29"/>
      <c r="BL2455" s="29"/>
      <c r="BM2455" s="29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29"/>
      <c r="CB2455" s="29"/>
      <c r="CC2455" s="29"/>
      <c r="CD2455" s="29"/>
      <c r="CE2455" s="29"/>
      <c r="CF2455" s="29"/>
      <c r="CG2455" s="29"/>
      <c r="CH2455" s="29"/>
      <c r="CI2455" s="29"/>
      <c r="CJ2455" s="29"/>
      <c r="CK2455" s="29"/>
      <c r="CL2455" s="29"/>
      <c r="CM2455" s="29"/>
      <c r="CN2455" s="29"/>
      <c r="CO2455" s="29"/>
      <c r="CP2455" s="29"/>
      <c r="CQ2455" s="29"/>
      <c r="CR2455" s="29"/>
      <c r="CS2455" s="29"/>
      <c r="CT2455" s="29"/>
      <c r="CU2455" s="29"/>
      <c r="CV2455" s="29"/>
      <c r="CW2455" s="29"/>
      <c r="CX2455" s="29"/>
    </row>
    <row r="2456" spans="1:102" ht="50.1" customHeight="1">
      <c r="A2456" s="30" t="s">
        <v>6252</v>
      </c>
      <c r="B2456" s="31" t="s">
        <v>35</v>
      </c>
      <c r="C2456" s="32" t="s">
        <v>6253</v>
      </c>
      <c r="D2456" s="32" t="s">
        <v>6254</v>
      </c>
      <c r="E2456" s="32" t="s">
        <v>6255</v>
      </c>
      <c r="F2456" s="32" t="s">
        <v>50</v>
      </c>
      <c r="G2456" s="33" t="s">
        <v>40</v>
      </c>
      <c r="H2456" s="34">
        <v>0</v>
      </c>
      <c r="I2456" s="33" t="s">
        <v>41</v>
      </c>
      <c r="J2456" s="33" t="s">
        <v>42</v>
      </c>
      <c r="K2456" s="33" t="s">
        <v>151</v>
      </c>
      <c r="L2456" s="33" t="s">
        <v>44</v>
      </c>
      <c r="M2456" s="33" t="s">
        <v>86</v>
      </c>
      <c r="N2456" s="33" t="s">
        <v>152</v>
      </c>
      <c r="O2456" s="33" t="s">
        <v>153</v>
      </c>
      <c r="P2456" s="33" t="s">
        <v>160</v>
      </c>
      <c r="Q2456" s="33" t="s">
        <v>161</v>
      </c>
      <c r="R2456" s="35">
        <v>2</v>
      </c>
      <c r="S2456" s="35">
        <v>140000</v>
      </c>
      <c r="T2456" s="36">
        <v>0</v>
      </c>
      <c r="U2456" s="37">
        <f t="shared" si="128"/>
        <v>0</v>
      </c>
      <c r="V2456" s="38"/>
      <c r="W2456" s="33">
        <v>2016</v>
      </c>
      <c r="X2456" s="39">
        <v>11</v>
      </c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9"/>
      <c r="AX2456" s="29"/>
      <c r="AY2456" s="29"/>
      <c r="AZ2456" s="29"/>
      <c r="BA2456" s="29"/>
      <c r="BB2456" s="29"/>
      <c r="BC2456" s="29"/>
      <c r="BD2456" s="29"/>
      <c r="BE2456" s="29"/>
      <c r="BF2456" s="29"/>
      <c r="BG2456" s="29"/>
      <c r="BH2456" s="29"/>
      <c r="BI2456" s="29"/>
      <c r="BJ2456" s="29"/>
      <c r="BK2456" s="29"/>
      <c r="BL2456" s="29"/>
      <c r="BM2456" s="29"/>
      <c r="BN2456" s="29"/>
      <c r="BO2456" s="29"/>
      <c r="BP2456" s="29"/>
      <c r="BQ2456" s="29"/>
      <c r="BR2456" s="29"/>
      <c r="BS2456" s="29"/>
      <c r="BT2456" s="29"/>
      <c r="BU2456" s="29"/>
      <c r="BV2456" s="29"/>
      <c r="BW2456" s="29"/>
      <c r="BX2456" s="29"/>
      <c r="BY2456" s="29"/>
      <c r="BZ2456" s="29"/>
      <c r="CA2456" s="29"/>
      <c r="CB2456" s="29"/>
      <c r="CC2456" s="29"/>
      <c r="CD2456" s="29"/>
      <c r="CE2456" s="29"/>
      <c r="CF2456" s="29"/>
      <c r="CG2456" s="29"/>
      <c r="CH2456" s="29"/>
      <c r="CI2456" s="29"/>
      <c r="CJ2456" s="29"/>
      <c r="CK2456" s="29"/>
      <c r="CL2456" s="29"/>
      <c r="CM2456" s="29"/>
      <c r="CN2456" s="29"/>
      <c r="CO2456" s="29"/>
      <c r="CP2456" s="29"/>
      <c r="CQ2456" s="29"/>
      <c r="CR2456" s="29"/>
      <c r="CS2456" s="29"/>
      <c r="CT2456" s="29"/>
      <c r="CU2456" s="29"/>
      <c r="CV2456" s="29"/>
      <c r="CW2456" s="29"/>
      <c r="CX2456" s="29"/>
    </row>
    <row r="2457" spans="1:102" s="177" customFormat="1" ht="50.1" customHeight="1">
      <c r="A2457" s="46" t="s">
        <v>6256</v>
      </c>
      <c r="B2457" s="31" t="s">
        <v>35</v>
      </c>
      <c r="C2457" s="139" t="s">
        <v>6253</v>
      </c>
      <c r="D2457" s="139" t="s">
        <v>6254</v>
      </c>
      <c r="E2457" s="139" t="s">
        <v>6255</v>
      </c>
      <c r="F2457" s="178"/>
      <c r="G2457" s="33" t="s">
        <v>40</v>
      </c>
      <c r="H2457" s="31">
        <v>0</v>
      </c>
      <c r="I2457" s="33">
        <v>590000000</v>
      </c>
      <c r="J2457" s="33" t="s">
        <v>42</v>
      </c>
      <c r="K2457" s="33" t="s">
        <v>163</v>
      </c>
      <c r="L2457" s="33" t="s">
        <v>44</v>
      </c>
      <c r="M2457" s="33" t="s">
        <v>86</v>
      </c>
      <c r="N2457" s="60" t="s">
        <v>152</v>
      </c>
      <c r="O2457" s="60" t="s">
        <v>164</v>
      </c>
      <c r="P2457" s="107" t="s">
        <v>160</v>
      </c>
      <c r="Q2457" s="107" t="s">
        <v>161</v>
      </c>
      <c r="R2457" s="61">
        <v>2</v>
      </c>
      <c r="S2457" s="61">
        <v>140000</v>
      </c>
      <c r="T2457" s="49">
        <f>R2457*S2457</f>
        <v>280000</v>
      </c>
      <c r="U2457" s="49">
        <f t="shared" si="128"/>
        <v>313600.00000000006</v>
      </c>
      <c r="V2457" s="62"/>
      <c r="W2457" s="33">
        <v>2016</v>
      </c>
      <c r="X2457" s="33"/>
      <c r="Y2457" s="29"/>
      <c r="Z2457" s="29"/>
      <c r="AA2457" s="29"/>
      <c r="AB2457" s="29"/>
      <c r="AC2457" s="29"/>
      <c r="AD2457" s="29"/>
      <c r="AE2457" s="29"/>
      <c r="AF2457" s="29"/>
      <c r="AG2457" s="29"/>
      <c r="AH2457" s="29"/>
      <c r="AI2457" s="29"/>
      <c r="AJ2457" s="29"/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9"/>
      <c r="AX2457" s="29"/>
      <c r="AY2457" s="29"/>
      <c r="AZ2457" s="29"/>
      <c r="BA2457" s="29"/>
      <c r="BB2457" s="29"/>
      <c r="BC2457" s="29"/>
      <c r="BD2457" s="29"/>
      <c r="BE2457" s="29"/>
      <c r="BF2457" s="29"/>
      <c r="BG2457" s="29"/>
      <c r="BH2457" s="29"/>
      <c r="BI2457" s="29"/>
      <c r="BJ2457" s="29"/>
      <c r="BK2457" s="29"/>
      <c r="BL2457" s="29"/>
      <c r="BM2457" s="29"/>
      <c r="BN2457" s="29"/>
      <c r="BO2457" s="29"/>
      <c r="BP2457" s="29"/>
      <c r="BQ2457" s="29"/>
      <c r="BR2457" s="29"/>
      <c r="BS2457" s="29"/>
      <c r="BT2457" s="29"/>
      <c r="BU2457" s="29"/>
      <c r="BV2457" s="29"/>
      <c r="BW2457" s="29"/>
      <c r="BX2457" s="29"/>
      <c r="BY2457" s="29"/>
      <c r="BZ2457" s="29"/>
      <c r="CA2457" s="29"/>
      <c r="CB2457" s="29"/>
      <c r="CC2457" s="29"/>
      <c r="CD2457" s="29"/>
      <c r="CE2457" s="29"/>
      <c r="CF2457" s="29"/>
      <c r="CG2457" s="29"/>
      <c r="CH2457" s="29"/>
      <c r="CI2457" s="29"/>
      <c r="CJ2457" s="29"/>
      <c r="CK2457" s="29"/>
      <c r="CL2457" s="29"/>
      <c r="CM2457" s="29"/>
      <c r="CN2457" s="29"/>
      <c r="CO2457" s="29"/>
      <c r="CP2457" s="29"/>
      <c r="CQ2457" s="29"/>
      <c r="CR2457" s="29"/>
      <c r="CS2457" s="29"/>
      <c r="CT2457" s="29"/>
      <c r="CU2457" s="29"/>
      <c r="CV2457" s="29"/>
      <c r="CW2457" s="29"/>
      <c r="CX2457" s="29"/>
    </row>
    <row r="2458" spans="1:102" ht="50.1" customHeight="1">
      <c r="A2458" s="30" t="s">
        <v>6257</v>
      </c>
      <c r="B2458" s="31" t="s">
        <v>35</v>
      </c>
      <c r="C2458" s="32" t="s">
        <v>6258</v>
      </c>
      <c r="D2458" s="32" t="s">
        <v>6254</v>
      </c>
      <c r="E2458" s="32" t="s">
        <v>6259</v>
      </c>
      <c r="F2458" s="32" t="s">
        <v>50</v>
      </c>
      <c r="G2458" s="33" t="s">
        <v>40</v>
      </c>
      <c r="H2458" s="34">
        <v>0</v>
      </c>
      <c r="I2458" s="33" t="s">
        <v>41</v>
      </c>
      <c r="J2458" s="33" t="s">
        <v>42</v>
      </c>
      <c r="K2458" s="33" t="s">
        <v>151</v>
      </c>
      <c r="L2458" s="33" t="s">
        <v>44</v>
      </c>
      <c r="M2458" s="33" t="s">
        <v>86</v>
      </c>
      <c r="N2458" s="33" t="s">
        <v>152</v>
      </c>
      <c r="O2458" s="33" t="s">
        <v>153</v>
      </c>
      <c r="P2458" s="33" t="s">
        <v>160</v>
      </c>
      <c r="Q2458" s="33" t="s">
        <v>161</v>
      </c>
      <c r="R2458" s="35">
        <v>2</v>
      </c>
      <c r="S2458" s="35">
        <v>140000</v>
      </c>
      <c r="T2458" s="36">
        <v>0</v>
      </c>
      <c r="U2458" s="37">
        <f t="shared" si="128"/>
        <v>0</v>
      </c>
      <c r="V2458" s="38"/>
      <c r="W2458" s="33">
        <v>2016</v>
      </c>
      <c r="X2458" s="39">
        <v>11</v>
      </c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29"/>
      <c r="CB2458" s="29"/>
      <c r="CC2458" s="29"/>
      <c r="CD2458" s="29"/>
      <c r="CE2458" s="29"/>
      <c r="CF2458" s="29"/>
      <c r="CG2458" s="29"/>
      <c r="CH2458" s="29"/>
      <c r="CI2458" s="29"/>
      <c r="CJ2458" s="29"/>
      <c r="CK2458" s="29"/>
      <c r="CL2458" s="29"/>
      <c r="CM2458" s="29"/>
      <c r="CN2458" s="29"/>
      <c r="CO2458" s="29"/>
      <c r="CP2458" s="29"/>
      <c r="CQ2458" s="29"/>
      <c r="CR2458" s="29"/>
      <c r="CS2458" s="29"/>
      <c r="CT2458" s="29"/>
      <c r="CU2458" s="29"/>
      <c r="CV2458" s="29"/>
      <c r="CW2458" s="29"/>
      <c r="CX2458" s="29"/>
    </row>
    <row r="2459" spans="1:102" s="177" customFormat="1" ht="50.1" customHeight="1">
      <c r="A2459" s="46" t="s">
        <v>6260</v>
      </c>
      <c r="B2459" s="31" t="s">
        <v>35</v>
      </c>
      <c r="C2459" s="139" t="s">
        <v>6258</v>
      </c>
      <c r="D2459" s="139" t="s">
        <v>6254</v>
      </c>
      <c r="E2459" s="139" t="s">
        <v>6259</v>
      </c>
      <c r="F2459" s="178"/>
      <c r="G2459" s="33" t="s">
        <v>40</v>
      </c>
      <c r="H2459" s="31">
        <v>0</v>
      </c>
      <c r="I2459" s="33">
        <v>590000000</v>
      </c>
      <c r="J2459" s="33" t="s">
        <v>42</v>
      </c>
      <c r="K2459" s="33" t="s">
        <v>163</v>
      </c>
      <c r="L2459" s="33" t="s">
        <v>44</v>
      </c>
      <c r="M2459" s="33" t="s">
        <v>86</v>
      </c>
      <c r="N2459" s="60" t="s">
        <v>152</v>
      </c>
      <c r="O2459" s="60" t="s">
        <v>164</v>
      </c>
      <c r="P2459" s="107" t="s">
        <v>160</v>
      </c>
      <c r="Q2459" s="107" t="s">
        <v>161</v>
      </c>
      <c r="R2459" s="61">
        <v>2</v>
      </c>
      <c r="S2459" s="61">
        <v>140000</v>
      </c>
      <c r="T2459" s="49">
        <f t="shared" si="127"/>
        <v>280000</v>
      </c>
      <c r="U2459" s="49">
        <f t="shared" si="128"/>
        <v>313600.00000000006</v>
      </c>
      <c r="V2459" s="62"/>
      <c r="W2459" s="33">
        <v>2016</v>
      </c>
      <c r="X2459" s="33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</row>
    <row r="2460" spans="1:102" ht="50.1" customHeight="1">
      <c r="A2460" s="30" t="s">
        <v>6261</v>
      </c>
      <c r="B2460" s="31" t="s">
        <v>35</v>
      </c>
      <c r="C2460" s="32" t="s">
        <v>6262</v>
      </c>
      <c r="D2460" s="32" t="s">
        <v>6254</v>
      </c>
      <c r="E2460" s="32" t="s">
        <v>6263</v>
      </c>
      <c r="F2460" s="32" t="s">
        <v>50</v>
      </c>
      <c r="G2460" s="33" t="s">
        <v>40</v>
      </c>
      <c r="H2460" s="34">
        <v>0</v>
      </c>
      <c r="I2460" s="33" t="s">
        <v>41</v>
      </c>
      <c r="J2460" s="33" t="s">
        <v>42</v>
      </c>
      <c r="K2460" s="33" t="s">
        <v>151</v>
      </c>
      <c r="L2460" s="33" t="s">
        <v>44</v>
      </c>
      <c r="M2460" s="33" t="s">
        <v>86</v>
      </c>
      <c r="N2460" s="33" t="s">
        <v>152</v>
      </c>
      <c r="O2460" s="33" t="s">
        <v>153</v>
      </c>
      <c r="P2460" s="33" t="s">
        <v>160</v>
      </c>
      <c r="Q2460" s="33" t="s">
        <v>161</v>
      </c>
      <c r="R2460" s="35">
        <v>2</v>
      </c>
      <c r="S2460" s="35">
        <v>140000</v>
      </c>
      <c r="T2460" s="36">
        <f t="shared" si="127"/>
        <v>280000</v>
      </c>
      <c r="U2460" s="37">
        <f t="shared" si="128"/>
        <v>313600.00000000006</v>
      </c>
      <c r="V2460" s="38" t="s">
        <v>50</v>
      </c>
      <c r="W2460" s="33">
        <v>2016</v>
      </c>
      <c r="X2460" s="39" t="s">
        <v>50</v>
      </c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29"/>
      <c r="BL2460" s="29"/>
      <c r="BM2460" s="29"/>
      <c r="BN2460" s="29"/>
      <c r="BO2460" s="29"/>
      <c r="BP2460" s="29"/>
      <c r="BQ2460" s="29"/>
      <c r="BR2460" s="29"/>
      <c r="BS2460" s="29"/>
      <c r="BT2460" s="29"/>
      <c r="BU2460" s="29"/>
      <c r="BV2460" s="29"/>
      <c r="BW2460" s="29"/>
      <c r="BX2460" s="29"/>
      <c r="BY2460" s="29"/>
      <c r="BZ2460" s="29"/>
      <c r="CA2460" s="29"/>
      <c r="CB2460" s="29"/>
      <c r="CC2460" s="29"/>
      <c r="CD2460" s="29"/>
      <c r="CE2460" s="29"/>
      <c r="CF2460" s="29"/>
      <c r="CG2460" s="29"/>
      <c r="CH2460" s="29"/>
      <c r="CI2460" s="29"/>
      <c r="CJ2460" s="29"/>
      <c r="CK2460" s="29"/>
      <c r="CL2460" s="29"/>
      <c r="CM2460" s="29"/>
      <c r="CN2460" s="29"/>
      <c r="CO2460" s="29"/>
      <c r="CP2460" s="29"/>
      <c r="CQ2460" s="29"/>
      <c r="CR2460" s="29"/>
      <c r="CS2460" s="29"/>
      <c r="CT2460" s="29"/>
      <c r="CU2460" s="29"/>
      <c r="CV2460" s="29"/>
      <c r="CW2460" s="29"/>
      <c r="CX2460" s="29"/>
    </row>
    <row r="2461" spans="1:102" ht="50.1" customHeight="1">
      <c r="A2461" s="30" t="s">
        <v>6264</v>
      </c>
      <c r="B2461" s="31" t="s">
        <v>35</v>
      </c>
      <c r="C2461" s="32" t="s">
        <v>6265</v>
      </c>
      <c r="D2461" s="32" t="s">
        <v>6254</v>
      </c>
      <c r="E2461" s="32" t="s">
        <v>6266</v>
      </c>
      <c r="F2461" s="32" t="s">
        <v>50</v>
      </c>
      <c r="G2461" s="33" t="s">
        <v>40</v>
      </c>
      <c r="H2461" s="34">
        <v>0</v>
      </c>
      <c r="I2461" s="33" t="s">
        <v>41</v>
      </c>
      <c r="J2461" s="33" t="s">
        <v>42</v>
      </c>
      <c r="K2461" s="33" t="s">
        <v>151</v>
      </c>
      <c r="L2461" s="33" t="s">
        <v>44</v>
      </c>
      <c r="M2461" s="33" t="s">
        <v>86</v>
      </c>
      <c r="N2461" s="33" t="s">
        <v>152</v>
      </c>
      <c r="O2461" s="33" t="s">
        <v>153</v>
      </c>
      <c r="P2461" s="33" t="s">
        <v>160</v>
      </c>
      <c r="Q2461" s="33" t="s">
        <v>161</v>
      </c>
      <c r="R2461" s="35">
        <v>2</v>
      </c>
      <c r="S2461" s="35">
        <v>140000</v>
      </c>
      <c r="T2461" s="36">
        <f t="shared" si="127"/>
        <v>280000</v>
      </c>
      <c r="U2461" s="37">
        <f t="shared" si="128"/>
        <v>313600.00000000006</v>
      </c>
      <c r="V2461" s="38" t="s">
        <v>50</v>
      </c>
      <c r="W2461" s="33">
        <v>2016</v>
      </c>
      <c r="X2461" s="39" t="s">
        <v>50</v>
      </c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29"/>
      <c r="BL2461" s="29"/>
      <c r="BM2461" s="29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29"/>
      <c r="CB2461" s="29"/>
      <c r="CC2461" s="29"/>
      <c r="CD2461" s="29"/>
      <c r="CE2461" s="29"/>
      <c r="CF2461" s="29"/>
      <c r="CG2461" s="29"/>
      <c r="CH2461" s="29"/>
      <c r="CI2461" s="29"/>
      <c r="CJ2461" s="29"/>
      <c r="CK2461" s="29"/>
      <c r="CL2461" s="29"/>
      <c r="CM2461" s="29"/>
      <c r="CN2461" s="29"/>
      <c r="CO2461" s="29"/>
      <c r="CP2461" s="29"/>
      <c r="CQ2461" s="29"/>
      <c r="CR2461" s="29"/>
      <c r="CS2461" s="29"/>
      <c r="CT2461" s="29"/>
      <c r="CU2461" s="29"/>
      <c r="CV2461" s="29"/>
      <c r="CW2461" s="29"/>
      <c r="CX2461" s="29"/>
    </row>
    <row r="2462" spans="1:102" ht="50.1" customHeight="1">
      <c r="A2462" s="30" t="s">
        <v>6267</v>
      </c>
      <c r="B2462" s="31" t="s">
        <v>35</v>
      </c>
      <c r="C2462" s="32" t="s">
        <v>6268</v>
      </c>
      <c r="D2462" s="32" t="s">
        <v>6254</v>
      </c>
      <c r="E2462" s="32" t="s">
        <v>6269</v>
      </c>
      <c r="F2462" s="32" t="s">
        <v>50</v>
      </c>
      <c r="G2462" s="33" t="s">
        <v>40</v>
      </c>
      <c r="H2462" s="34">
        <v>0</v>
      </c>
      <c r="I2462" s="33" t="s">
        <v>41</v>
      </c>
      <c r="J2462" s="33" t="s">
        <v>42</v>
      </c>
      <c r="K2462" s="33" t="s">
        <v>151</v>
      </c>
      <c r="L2462" s="33" t="s">
        <v>44</v>
      </c>
      <c r="M2462" s="33" t="s">
        <v>86</v>
      </c>
      <c r="N2462" s="33" t="s">
        <v>152</v>
      </c>
      <c r="O2462" s="33" t="s">
        <v>153</v>
      </c>
      <c r="P2462" s="33" t="s">
        <v>160</v>
      </c>
      <c r="Q2462" s="33" t="s">
        <v>161</v>
      </c>
      <c r="R2462" s="35">
        <v>2</v>
      </c>
      <c r="S2462" s="35">
        <v>140000</v>
      </c>
      <c r="T2462" s="36">
        <f t="shared" si="127"/>
        <v>280000</v>
      </c>
      <c r="U2462" s="37">
        <f t="shared" si="128"/>
        <v>313600.00000000006</v>
      </c>
      <c r="V2462" s="38" t="s">
        <v>50</v>
      </c>
      <c r="W2462" s="33">
        <v>2016</v>
      </c>
      <c r="X2462" s="39" t="s">
        <v>50</v>
      </c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/>
      <c r="BQ2462" s="29"/>
      <c r="BR2462" s="29"/>
      <c r="BS2462" s="29"/>
      <c r="BT2462" s="29"/>
      <c r="BU2462" s="29"/>
      <c r="BV2462" s="29"/>
      <c r="BW2462" s="29"/>
      <c r="BX2462" s="29"/>
      <c r="BY2462" s="29"/>
      <c r="BZ2462" s="29"/>
      <c r="CA2462" s="29"/>
      <c r="CB2462" s="29"/>
      <c r="CC2462" s="29"/>
      <c r="CD2462" s="29"/>
      <c r="CE2462" s="29"/>
      <c r="CF2462" s="29"/>
      <c r="CG2462" s="29"/>
      <c r="CH2462" s="29"/>
      <c r="CI2462" s="29"/>
      <c r="CJ2462" s="29"/>
      <c r="CK2462" s="29"/>
      <c r="CL2462" s="29"/>
      <c r="CM2462" s="29"/>
      <c r="CN2462" s="29"/>
      <c r="CO2462" s="29"/>
      <c r="CP2462" s="29"/>
      <c r="CQ2462" s="29"/>
      <c r="CR2462" s="29"/>
      <c r="CS2462" s="29"/>
      <c r="CT2462" s="29"/>
      <c r="CU2462" s="29"/>
      <c r="CV2462" s="29"/>
      <c r="CW2462" s="29"/>
      <c r="CX2462" s="29"/>
    </row>
    <row r="2463" spans="1:102" ht="50.1" customHeight="1">
      <c r="A2463" s="30" t="s">
        <v>6270</v>
      </c>
      <c r="B2463" s="31" t="s">
        <v>35</v>
      </c>
      <c r="C2463" s="32" t="s">
        <v>6271</v>
      </c>
      <c r="D2463" s="32" t="s">
        <v>6254</v>
      </c>
      <c r="E2463" s="32" t="s">
        <v>6272</v>
      </c>
      <c r="F2463" s="32" t="s">
        <v>50</v>
      </c>
      <c r="G2463" s="33" t="s">
        <v>40</v>
      </c>
      <c r="H2463" s="34">
        <v>0</v>
      </c>
      <c r="I2463" s="33" t="s">
        <v>41</v>
      </c>
      <c r="J2463" s="33" t="s">
        <v>42</v>
      </c>
      <c r="K2463" s="33" t="s">
        <v>151</v>
      </c>
      <c r="L2463" s="33" t="s">
        <v>44</v>
      </c>
      <c r="M2463" s="33" t="s">
        <v>86</v>
      </c>
      <c r="N2463" s="33" t="s">
        <v>152</v>
      </c>
      <c r="O2463" s="33" t="s">
        <v>153</v>
      </c>
      <c r="P2463" s="33" t="s">
        <v>160</v>
      </c>
      <c r="Q2463" s="33" t="s">
        <v>161</v>
      </c>
      <c r="R2463" s="35">
        <v>2</v>
      </c>
      <c r="S2463" s="35">
        <v>140000</v>
      </c>
      <c r="T2463" s="36">
        <f t="shared" si="127"/>
        <v>280000</v>
      </c>
      <c r="U2463" s="37">
        <f t="shared" si="128"/>
        <v>313600.00000000006</v>
      </c>
      <c r="V2463" s="38" t="s">
        <v>50</v>
      </c>
      <c r="W2463" s="33">
        <v>2016</v>
      </c>
      <c r="X2463" s="39" t="s">
        <v>50</v>
      </c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29"/>
      <c r="BL2463" s="29"/>
      <c r="BM2463" s="29"/>
      <c r="BN2463" s="29"/>
      <c r="BO2463" s="29"/>
      <c r="BP2463" s="29"/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29"/>
      <c r="CB2463" s="29"/>
      <c r="CC2463" s="29"/>
      <c r="CD2463" s="29"/>
      <c r="CE2463" s="29"/>
      <c r="CF2463" s="29"/>
      <c r="CG2463" s="29"/>
      <c r="CH2463" s="29"/>
      <c r="CI2463" s="29"/>
      <c r="CJ2463" s="29"/>
      <c r="CK2463" s="29"/>
      <c r="CL2463" s="29"/>
      <c r="CM2463" s="29"/>
      <c r="CN2463" s="29"/>
      <c r="CO2463" s="29"/>
      <c r="CP2463" s="29"/>
      <c r="CQ2463" s="29"/>
      <c r="CR2463" s="29"/>
      <c r="CS2463" s="29"/>
      <c r="CT2463" s="29"/>
      <c r="CU2463" s="29"/>
      <c r="CV2463" s="29"/>
      <c r="CW2463" s="29"/>
      <c r="CX2463" s="29"/>
    </row>
    <row r="2464" spans="1:102" ht="50.1" customHeight="1">
      <c r="A2464" s="30" t="s">
        <v>6273</v>
      </c>
      <c r="B2464" s="31" t="s">
        <v>35</v>
      </c>
      <c r="C2464" s="32" t="s">
        <v>6274</v>
      </c>
      <c r="D2464" s="32" t="s">
        <v>6254</v>
      </c>
      <c r="E2464" s="32" t="s">
        <v>6275</v>
      </c>
      <c r="F2464" s="32" t="s">
        <v>50</v>
      </c>
      <c r="G2464" s="33" t="s">
        <v>40</v>
      </c>
      <c r="H2464" s="34">
        <v>0</v>
      </c>
      <c r="I2464" s="33" t="s">
        <v>41</v>
      </c>
      <c r="J2464" s="33" t="s">
        <v>42</v>
      </c>
      <c r="K2464" s="33" t="s">
        <v>151</v>
      </c>
      <c r="L2464" s="33" t="s">
        <v>44</v>
      </c>
      <c r="M2464" s="33" t="s">
        <v>86</v>
      </c>
      <c r="N2464" s="33" t="s">
        <v>152</v>
      </c>
      <c r="O2464" s="33" t="s">
        <v>153</v>
      </c>
      <c r="P2464" s="33" t="s">
        <v>160</v>
      </c>
      <c r="Q2464" s="33" t="s">
        <v>161</v>
      </c>
      <c r="R2464" s="35">
        <v>2</v>
      </c>
      <c r="S2464" s="35">
        <v>140000</v>
      </c>
      <c r="T2464" s="36">
        <v>0</v>
      </c>
      <c r="U2464" s="37">
        <f t="shared" si="128"/>
        <v>0</v>
      </c>
      <c r="V2464" s="38" t="s">
        <v>50</v>
      </c>
      <c r="W2464" s="33">
        <v>2016</v>
      </c>
      <c r="X2464" s="39">
        <v>11</v>
      </c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/>
      <c r="BU2464" s="29"/>
      <c r="BV2464" s="29"/>
      <c r="BW2464" s="29"/>
      <c r="BX2464" s="29"/>
      <c r="BY2464" s="29"/>
      <c r="BZ2464" s="29"/>
      <c r="CA2464" s="29"/>
      <c r="CB2464" s="29"/>
      <c r="CC2464" s="29"/>
      <c r="CD2464" s="29"/>
      <c r="CE2464" s="29"/>
      <c r="CF2464" s="29"/>
      <c r="CG2464" s="29"/>
      <c r="CH2464" s="29"/>
      <c r="CI2464" s="29"/>
      <c r="CJ2464" s="29"/>
      <c r="CK2464" s="29"/>
      <c r="CL2464" s="29"/>
      <c r="CM2464" s="29"/>
      <c r="CN2464" s="29"/>
      <c r="CO2464" s="29"/>
      <c r="CP2464" s="29"/>
      <c r="CQ2464" s="29"/>
      <c r="CR2464" s="29"/>
      <c r="CS2464" s="29"/>
      <c r="CT2464" s="29"/>
      <c r="CU2464" s="29"/>
      <c r="CV2464" s="29"/>
      <c r="CW2464" s="29"/>
      <c r="CX2464" s="29"/>
    </row>
    <row r="2465" spans="1:102" s="177" customFormat="1" ht="50.1" customHeight="1">
      <c r="A2465" s="46" t="s">
        <v>6276</v>
      </c>
      <c r="B2465" s="31" t="s">
        <v>35</v>
      </c>
      <c r="C2465" s="139" t="s">
        <v>6274</v>
      </c>
      <c r="D2465" s="139" t="s">
        <v>6254</v>
      </c>
      <c r="E2465" s="139" t="s">
        <v>6275</v>
      </c>
      <c r="F2465" s="178"/>
      <c r="G2465" s="33" t="s">
        <v>40</v>
      </c>
      <c r="H2465" s="31">
        <v>0</v>
      </c>
      <c r="I2465" s="33">
        <v>590000000</v>
      </c>
      <c r="J2465" s="33" t="s">
        <v>42</v>
      </c>
      <c r="K2465" s="33" t="s">
        <v>163</v>
      </c>
      <c r="L2465" s="33" t="s">
        <v>44</v>
      </c>
      <c r="M2465" s="33" t="s">
        <v>86</v>
      </c>
      <c r="N2465" s="60" t="s">
        <v>152</v>
      </c>
      <c r="O2465" s="60" t="s">
        <v>164</v>
      </c>
      <c r="P2465" s="107" t="s">
        <v>160</v>
      </c>
      <c r="Q2465" s="107" t="s">
        <v>161</v>
      </c>
      <c r="R2465" s="61">
        <v>2</v>
      </c>
      <c r="S2465" s="61">
        <v>140000</v>
      </c>
      <c r="T2465" s="49">
        <f t="shared" si="127"/>
        <v>280000</v>
      </c>
      <c r="U2465" s="49">
        <f t="shared" si="128"/>
        <v>313600.00000000006</v>
      </c>
      <c r="V2465" s="62"/>
      <c r="W2465" s="33">
        <v>2016</v>
      </c>
      <c r="X2465" s="33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</row>
    <row r="2466" spans="1:102" ht="50.1" customHeight="1">
      <c r="A2466" s="30" t="s">
        <v>6277</v>
      </c>
      <c r="B2466" s="31" t="s">
        <v>35</v>
      </c>
      <c r="C2466" s="32" t="s">
        <v>6278</v>
      </c>
      <c r="D2466" s="32" t="s">
        <v>6254</v>
      </c>
      <c r="E2466" s="32" t="s">
        <v>6279</v>
      </c>
      <c r="F2466" s="32" t="s">
        <v>50</v>
      </c>
      <c r="G2466" s="33" t="s">
        <v>40</v>
      </c>
      <c r="H2466" s="34">
        <v>0</v>
      </c>
      <c r="I2466" s="33" t="s">
        <v>41</v>
      </c>
      <c r="J2466" s="33" t="s">
        <v>42</v>
      </c>
      <c r="K2466" s="33" t="s">
        <v>151</v>
      </c>
      <c r="L2466" s="33" t="s">
        <v>44</v>
      </c>
      <c r="M2466" s="33" t="s">
        <v>86</v>
      </c>
      <c r="N2466" s="33" t="s">
        <v>152</v>
      </c>
      <c r="O2466" s="33" t="s">
        <v>153</v>
      </c>
      <c r="P2466" s="33" t="s">
        <v>160</v>
      </c>
      <c r="Q2466" s="33" t="s">
        <v>161</v>
      </c>
      <c r="R2466" s="35">
        <v>2</v>
      </c>
      <c r="S2466" s="35">
        <v>140000</v>
      </c>
      <c r="T2466" s="36">
        <v>0</v>
      </c>
      <c r="U2466" s="37">
        <v>0</v>
      </c>
      <c r="V2466" s="38" t="s">
        <v>50</v>
      </c>
      <c r="W2466" s="33">
        <v>2016</v>
      </c>
      <c r="X2466" s="39" t="s">
        <v>6280</v>
      </c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/>
      <c r="BD2466" s="29"/>
      <c r="BE2466" s="29"/>
      <c r="BF2466" s="29"/>
      <c r="BG2466" s="29"/>
      <c r="BH2466" s="29"/>
      <c r="BI2466" s="29"/>
      <c r="BJ2466" s="29"/>
      <c r="BK2466" s="29"/>
      <c r="BL2466" s="29"/>
      <c r="BM2466" s="29"/>
      <c r="BN2466" s="29"/>
      <c r="BO2466" s="29"/>
      <c r="BP2466" s="29"/>
      <c r="BQ2466" s="29"/>
      <c r="BR2466" s="29"/>
      <c r="BS2466" s="29"/>
      <c r="BT2466" s="29"/>
      <c r="BU2466" s="29"/>
      <c r="BV2466" s="29"/>
      <c r="BW2466" s="29"/>
      <c r="BX2466" s="29"/>
      <c r="BY2466" s="29"/>
      <c r="BZ2466" s="29"/>
      <c r="CA2466" s="29"/>
      <c r="CB2466" s="29"/>
      <c r="CC2466" s="29"/>
      <c r="CD2466" s="29"/>
      <c r="CE2466" s="29"/>
      <c r="CF2466" s="29"/>
      <c r="CG2466" s="29"/>
      <c r="CH2466" s="29"/>
      <c r="CI2466" s="29"/>
      <c r="CJ2466" s="29"/>
      <c r="CK2466" s="29"/>
      <c r="CL2466" s="29"/>
      <c r="CM2466" s="29"/>
      <c r="CN2466" s="29"/>
      <c r="CO2466" s="29"/>
      <c r="CP2466" s="29"/>
      <c r="CQ2466" s="29"/>
      <c r="CR2466" s="29"/>
      <c r="CS2466" s="29"/>
      <c r="CT2466" s="29"/>
      <c r="CU2466" s="29"/>
      <c r="CV2466" s="29"/>
      <c r="CW2466" s="29"/>
      <c r="CX2466" s="29"/>
    </row>
    <row r="2467" spans="1:102" ht="50.1" customHeight="1">
      <c r="A2467" s="30" t="s">
        <v>6281</v>
      </c>
      <c r="B2467" s="31" t="s">
        <v>35</v>
      </c>
      <c r="C2467" s="32" t="s">
        <v>6278</v>
      </c>
      <c r="D2467" s="32" t="s">
        <v>6254</v>
      </c>
      <c r="E2467" s="32" t="s">
        <v>6279</v>
      </c>
      <c r="F2467" s="32" t="s">
        <v>50</v>
      </c>
      <c r="G2467" s="33" t="s">
        <v>40</v>
      </c>
      <c r="H2467" s="34">
        <v>0</v>
      </c>
      <c r="I2467" s="33" t="s">
        <v>41</v>
      </c>
      <c r="J2467" s="33" t="s">
        <v>42</v>
      </c>
      <c r="K2467" s="33" t="s">
        <v>2091</v>
      </c>
      <c r="L2467" s="33" t="s">
        <v>44</v>
      </c>
      <c r="M2467" s="33" t="s">
        <v>86</v>
      </c>
      <c r="N2467" s="33" t="s">
        <v>152</v>
      </c>
      <c r="O2467" s="33" t="s">
        <v>153</v>
      </c>
      <c r="P2467" s="33" t="s">
        <v>160</v>
      </c>
      <c r="Q2467" s="33" t="s">
        <v>161</v>
      </c>
      <c r="R2467" s="35">
        <v>2.25</v>
      </c>
      <c r="S2467" s="35">
        <v>140000</v>
      </c>
      <c r="T2467" s="36">
        <f>R2467*S2467</f>
        <v>315000</v>
      </c>
      <c r="U2467" s="37">
        <f>T2467*1.12</f>
        <v>352800.00000000006</v>
      </c>
      <c r="V2467" s="38" t="s">
        <v>50</v>
      </c>
      <c r="W2467" s="33">
        <v>2016</v>
      </c>
      <c r="X2467" s="39" t="s">
        <v>50</v>
      </c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</row>
    <row r="2468" spans="1:102" ht="50.1" customHeight="1">
      <c r="A2468" s="30" t="s">
        <v>6282</v>
      </c>
      <c r="B2468" s="31" t="s">
        <v>35</v>
      </c>
      <c r="C2468" s="32" t="s">
        <v>6283</v>
      </c>
      <c r="D2468" s="32" t="s">
        <v>6254</v>
      </c>
      <c r="E2468" s="32" t="s">
        <v>6284</v>
      </c>
      <c r="F2468" s="32" t="s">
        <v>50</v>
      </c>
      <c r="G2468" s="33" t="s">
        <v>40</v>
      </c>
      <c r="H2468" s="34">
        <v>0</v>
      </c>
      <c r="I2468" s="33" t="s">
        <v>41</v>
      </c>
      <c r="J2468" s="33" t="s">
        <v>42</v>
      </c>
      <c r="K2468" s="33" t="s">
        <v>151</v>
      </c>
      <c r="L2468" s="33" t="s">
        <v>44</v>
      </c>
      <c r="M2468" s="33" t="s">
        <v>86</v>
      </c>
      <c r="N2468" s="33" t="s">
        <v>152</v>
      </c>
      <c r="O2468" s="33" t="s">
        <v>153</v>
      </c>
      <c r="P2468" s="33" t="s">
        <v>160</v>
      </c>
      <c r="Q2468" s="33" t="s">
        <v>161</v>
      </c>
      <c r="R2468" s="35">
        <v>2</v>
      </c>
      <c r="S2468" s="35">
        <v>140000</v>
      </c>
      <c r="T2468" s="36">
        <f>R2468*S2468</f>
        <v>280000</v>
      </c>
      <c r="U2468" s="37">
        <f>T2468*1.12</f>
        <v>313600.00000000006</v>
      </c>
      <c r="V2468" s="38" t="s">
        <v>50</v>
      </c>
      <c r="W2468" s="33">
        <v>2016</v>
      </c>
      <c r="X2468" s="39" t="s">
        <v>50</v>
      </c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/>
      <c r="BQ2468" s="29"/>
      <c r="BR2468" s="29"/>
      <c r="BS2468" s="29"/>
      <c r="BT2468" s="29"/>
      <c r="BU2468" s="29"/>
      <c r="BV2468" s="29"/>
      <c r="BW2468" s="29"/>
      <c r="BX2468" s="29"/>
      <c r="BY2468" s="29"/>
      <c r="BZ2468" s="29"/>
      <c r="CA2468" s="29"/>
      <c r="CB2468" s="29"/>
      <c r="CC2468" s="29"/>
      <c r="CD2468" s="29"/>
      <c r="CE2468" s="29"/>
      <c r="CF2468" s="29"/>
      <c r="CG2468" s="29"/>
      <c r="CH2468" s="29"/>
      <c r="CI2468" s="29"/>
      <c r="CJ2468" s="29"/>
      <c r="CK2468" s="29"/>
      <c r="CL2468" s="29"/>
      <c r="CM2468" s="29"/>
      <c r="CN2468" s="29"/>
      <c r="CO2468" s="29"/>
      <c r="CP2468" s="29"/>
      <c r="CQ2468" s="29"/>
      <c r="CR2468" s="29"/>
      <c r="CS2468" s="29"/>
      <c r="CT2468" s="29"/>
      <c r="CU2468" s="29"/>
      <c r="CV2468" s="29"/>
      <c r="CW2468" s="29"/>
      <c r="CX2468" s="29"/>
    </row>
    <row r="2469" spans="1:102" ht="50.1" customHeight="1">
      <c r="A2469" s="30" t="s">
        <v>6285</v>
      </c>
      <c r="B2469" s="31" t="s">
        <v>35</v>
      </c>
      <c r="C2469" s="32" t="s">
        <v>6286</v>
      </c>
      <c r="D2469" s="32" t="s">
        <v>6254</v>
      </c>
      <c r="E2469" s="32" t="s">
        <v>6287</v>
      </c>
      <c r="F2469" s="32" t="s">
        <v>50</v>
      </c>
      <c r="G2469" s="33" t="s">
        <v>40</v>
      </c>
      <c r="H2469" s="34">
        <v>0</v>
      </c>
      <c r="I2469" s="33" t="s">
        <v>41</v>
      </c>
      <c r="J2469" s="33" t="s">
        <v>42</v>
      </c>
      <c r="K2469" s="33" t="s">
        <v>151</v>
      </c>
      <c r="L2469" s="33" t="s">
        <v>44</v>
      </c>
      <c r="M2469" s="33" t="s">
        <v>86</v>
      </c>
      <c r="N2469" s="33" t="s">
        <v>152</v>
      </c>
      <c r="O2469" s="33" t="s">
        <v>153</v>
      </c>
      <c r="P2469" s="33" t="s">
        <v>160</v>
      </c>
      <c r="Q2469" s="33" t="s">
        <v>161</v>
      </c>
      <c r="R2469" s="35">
        <v>2</v>
      </c>
      <c r="S2469" s="35">
        <v>140000</v>
      </c>
      <c r="T2469" s="36">
        <v>0</v>
      </c>
      <c r="U2469" s="37">
        <v>0</v>
      </c>
      <c r="V2469" s="38" t="s">
        <v>50</v>
      </c>
      <c r="W2469" s="33">
        <v>2016</v>
      </c>
      <c r="X2469" s="39" t="s">
        <v>50</v>
      </c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29"/>
      <c r="AZ2469" s="29"/>
      <c r="BA2469" s="29"/>
      <c r="BB2469" s="29"/>
      <c r="BC2469" s="29"/>
      <c r="BD2469" s="29"/>
      <c r="BE2469" s="29"/>
      <c r="BF2469" s="29"/>
      <c r="BG2469" s="29"/>
      <c r="BH2469" s="29"/>
      <c r="BI2469" s="29"/>
      <c r="BJ2469" s="29"/>
      <c r="BK2469" s="29"/>
      <c r="BL2469" s="29"/>
      <c r="BM2469" s="29"/>
      <c r="BN2469" s="29"/>
      <c r="BO2469" s="29"/>
      <c r="BP2469" s="29"/>
      <c r="BQ2469" s="29"/>
      <c r="BR2469" s="29"/>
      <c r="BS2469" s="29"/>
      <c r="BT2469" s="29"/>
      <c r="BU2469" s="29"/>
      <c r="BV2469" s="29"/>
      <c r="BW2469" s="29"/>
      <c r="BX2469" s="29"/>
      <c r="BY2469" s="29"/>
      <c r="BZ2469" s="29"/>
      <c r="CA2469" s="29"/>
      <c r="CB2469" s="29"/>
      <c r="CC2469" s="29"/>
      <c r="CD2469" s="29"/>
      <c r="CE2469" s="29"/>
      <c r="CF2469" s="29"/>
      <c r="CG2469" s="29"/>
      <c r="CH2469" s="29"/>
      <c r="CI2469" s="29"/>
      <c r="CJ2469" s="29"/>
      <c r="CK2469" s="29"/>
      <c r="CL2469" s="29"/>
      <c r="CM2469" s="29"/>
      <c r="CN2469" s="29"/>
      <c r="CO2469" s="29"/>
      <c r="CP2469" s="29"/>
      <c r="CQ2469" s="29"/>
      <c r="CR2469" s="29"/>
      <c r="CS2469" s="29"/>
      <c r="CT2469" s="29"/>
      <c r="CU2469" s="29"/>
      <c r="CV2469" s="29"/>
      <c r="CW2469" s="29"/>
      <c r="CX2469" s="29"/>
    </row>
    <row r="2470" spans="1:102" ht="50.1" customHeight="1">
      <c r="A2470" s="30" t="s">
        <v>6288</v>
      </c>
      <c r="B2470" s="31" t="s">
        <v>35</v>
      </c>
      <c r="C2470" s="32" t="s">
        <v>6286</v>
      </c>
      <c r="D2470" s="32" t="s">
        <v>6254</v>
      </c>
      <c r="E2470" s="32" t="s">
        <v>6287</v>
      </c>
      <c r="F2470" s="32" t="s">
        <v>50</v>
      </c>
      <c r="G2470" s="33" t="s">
        <v>40</v>
      </c>
      <c r="H2470" s="34">
        <v>0</v>
      </c>
      <c r="I2470" s="33" t="s">
        <v>41</v>
      </c>
      <c r="J2470" s="33" t="s">
        <v>42</v>
      </c>
      <c r="K2470" s="33" t="s">
        <v>1414</v>
      </c>
      <c r="L2470" s="33" t="s">
        <v>44</v>
      </c>
      <c r="M2470" s="33" t="s">
        <v>86</v>
      </c>
      <c r="N2470" s="33" t="s">
        <v>152</v>
      </c>
      <c r="O2470" s="33" t="s">
        <v>2285</v>
      </c>
      <c r="P2470" s="33" t="s">
        <v>160</v>
      </c>
      <c r="Q2470" s="33" t="s">
        <v>161</v>
      </c>
      <c r="R2470" s="35">
        <v>2</v>
      </c>
      <c r="S2470" s="35">
        <v>172000</v>
      </c>
      <c r="T2470" s="36">
        <f>R2470*S2470</f>
        <v>344000</v>
      </c>
      <c r="U2470" s="37">
        <f>T2470*1.12</f>
        <v>385280.00000000006</v>
      </c>
      <c r="V2470" s="38" t="s">
        <v>50</v>
      </c>
      <c r="W2470" s="33">
        <v>2016</v>
      </c>
      <c r="X2470" s="39" t="s">
        <v>50</v>
      </c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</row>
    <row r="2471" spans="1:102" ht="50.1" customHeight="1">
      <c r="A2471" s="30" t="s">
        <v>6289</v>
      </c>
      <c r="B2471" s="31" t="s">
        <v>35</v>
      </c>
      <c r="C2471" s="32" t="s">
        <v>6290</v>
      </c>
      <c r="D2471" s="32" t="s">
        <v>6254</v>
      </c>
      <c r="E2471" s="32" t="s">
        <v>6291</v>
      </c>
      <c r="F2471" s="32" t="s">
        <v>50</v>
      </c>
      <c r="G2471" s="33" t="s">
        <v>40</v>
      </c>
      <c r="H2471" s="34">
        <v>0</v>
      </c>
      <c r="I2471" s="33" t="s">
        <v>41</v>
      </c>
      <c r="J2471" s="33" t="s">
        <v>42</v>
      </c>
      <c r="K2471" s="33" t="s">
        <v>151</v>
      </c>
      <c r="L2471" s="33" t="s">
        <v>44</v>
      </c>
      <c r="M2471" s="33" t="s">
        <v>86</v>
      </c>
      <c r="N2471" s="33" t="s">
        <v>152</v>
      </c>
      <c r="O2471" s="33" t="s">
        <v>153</v>
      </c>
      <c r="P2471" s="33" t="s">
        <v>160</v>
      </c>
      <c r="Q2471" s="33" t="s">
        <v>161</v>
      </c>
      <c r="R2471" s="35">
        <v>2</v>
      </c>
      <c r="S2471" s="35">
        <v>140000</v>
      </c>
      <c r="T2471" s="36">
        <v>0</v>
      </c>
      <c r="U2471" s="37">
        <f>T2471*1.12</f>
        <v>0</v>
      </c>
      <c r="V2471" s="38" t="s">
        <v>50</v>
      </c>
      <c r="W2471" s="33">
        <v>2016</v>
      </c>
      <c r="X2471" s="39">
        <v>11</v>
      </c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</row>
    <row r="2472" spans="1:102" s="177" customFormat="1" ht="50.1" customHeight="1">
      <c r="A2472" s="46" t="s">
        <v>6292</v>
      </c>
      <c r="B2472" s="31" t="s">
        <v>35</v>
      </c>
      <c r="C2472" s="139" t="s">
        <v>6290</v>
      </c>
      <c r="D2472" s="139" t="s">
        <v>6254</v>
      </c>
      <c r="E2472" s="139" t="s">
        <v>6291</v>
      </c>
      <c r="F2472" s="178"/>
      <c r="G2472" s="33" t="s">
        <v>40</v>
      </c>
      <c r="H2472" s="31">
        <v>0</v>
      </c>
      <c r="I2472" s="33">
        <v>590000000</v>
      </c>
      <c r="J2472" s="33" t="s">
        <v>42</v>
      </c>
      <c r="K2472" s="33" t="s">
        <v>163</v>
      </c>
      <c r="L2472" s="33" t="s">
        <v>44</v>
      </c>
      <c r="M2472" s="33" t="s">
        <v>86</v>
      </c>
      <c r="N2472" s="60" t="s">
        <v>152</v>
      </c>
      <c r="O2472" s="60" t="s">
        <v>164</v>
      </c>
      <c r="P2472" s="107" t="s">
        <v>160</v>
      </c>
      <c r="Q2472" s="107" t="s">
        <v>161</v>
      </c>
      <c r="R2472" s="61">
        <v>2</v>
      </c>
      <c r="S2472" s="61">
        <v>140000</v>
      </c>
      <c r="T2472" s="49">
        <f>R2472*S2472</f>
        <v>280000</v>
      </c>
      <c r="U2472" s="49">
        <f>T2472*1.12</f>
        <v>313600.00000000006</v>
      </c>
      <c r="V2472" s="62"/>
      <c r="W2472" s="33">
        <v>2016</v>
      </c>
      <c r="X2472" s="33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</row>
    <row r="2473" spans="1:102" ht="50.1" customHeight="1">
      <c r="A2473" s="30" t="s">
        <v>6293</v>
      </c>
      <c r="B2473" s="31" t="s">
        <v>35</v>
      </c>
      <c r="C2473" s="32" t="s">
        <v>6294</v>
      </c>
      <c r="D2473" s="32" t="s">
        <v>6254</v>
      </c>
      <c r="E2473" s="32" t="s">
        <v>6295</v>
      </c>
      <c r="F2473" s="32" t="s">
        <v>50</v>
      </c>
      <c r="G2473" s="33" t="s">
        <v>40</v>
      </c>
      <c r="H2473" s="34">
        <v>0</v>
      </c>
      <c r="I2473" s="33" t="s">
        <v>41</v>
      </c>
      <c r="J2473" s="33" t="s">
        <v>42</v>
      </c>
      <c r="K2473" s="33" t="s">
        <v>151</v>
      </c>
      <c r="L2473" s="33" t="s">
        <v>44</v>
      </c>
      <c r="M2473" s="33" t="s">
        <v>86</v>
      </c>
      <c r="N2473" s="33" t="s">
        <v>152</v>
      </c>
      <c r="O2473" s="33" t="s">
        <v>153</v>
      </c>
      <c r="P2473" s="33" t="s">
        <v>160</v>
      </c>
      <c r="Q2473" s="33" t="s">
        <v>161</v>
      </c>
      <c r="R2473" s="35">
        <v>2</v>
      </c>
      <c r="S2473" s="35">
        <v>140000</v>
      </c>
      <c r="T2473" s="36">
        <v>0</v>
      </c>
      <c r="U2473" s="37">
        <f t="shared" ref="U2473:U2533" si="129">T2473*1.12</f>
        <v>0</v>
      </c>
      <c r="V2473" s="38" t="s">
        <v>50</v>
      </c>
      <c r="W2473" s="33">
        <v>2016</v>
      </c>
      <c r="X2473" s="39">
        <v>11</v>
      </c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  <c r="BT2473" s="29"/>
      <c r="BU2473" s="29"/>
      <c r="BV2473" s="29"/>
      <c r="BW2473" s="29"/>
      <c r="BX2473" s="29"/>
      <c r="BY2473" s="29"/>
      <c r="BZ2473" s="29"/>
      <c r="CA2473" s="29"/>
      <c r="CB2473" s="29"/>
      <c r="CC2473" s="29"/>
      <c r="CD2473" s="29"/>
      <c r="CE2473" s="29"/>
      <c r="CF2473" s="29"/>
      <c r="CG2473" s="29"/>
      <c r="CH2473" s="29"/>
      <c r="CI2473" s="29"/>
      <c r="CJ2473" s="29"/>
      <c r="CK2473" s="29"/>
      <c r="CL2473" s="29"/>
      <c r="CM2473" s="29"/>
      <c r="CN2473" s="29"/>
      <c r="CO2473" s="29"/>
      <c r="CP2473" s="29"/>
      <c r="CQ2473" s="29"/>
      <c r="CR2473" s="29"/>
      <c r="CS2473" s="29"/>
      <c r="CT2473" s="29"/>
      <c r="CU2473" s="29"/>
      <c r="CV2473" s="29"/>
      <c r="CW2473" s="29"/>
      <c r="CX2473" s="29"/>
    </row>
    <row r="2474" spans="1:102" s="177" customFormat="1" ht="50.1" customHeight="1">
      <c r="A2474" s="46" t="s">
        <v>6296</v>
      </c>
      <c r="B2474" s="31" t="s">
        <v>35</v>
      </c>
      <c r="C2474" s="139" t="s">
        <v>6294</v>
      </c>
      <c r="D2474" s="139" t="s">
        <v>6254</v>
      </c>
      <c r="E2474" s="139" t="s">
        <v>6295</v>
      </c>
      <c r="F2474" s="178"/>
      <c r="G2474" s="33" t="s">
        <v>40</v>
      </c>
      <c r="H2474" s="31">
        <v>0</v>
      </c>
      <c r="I2474" s="33">
        <v>590000000</v>
      </c>
      <c r="J2474" s="33" t="s">
        <v>42</v>
      </c>
      <c r="K2474" s="33" t="s">
        <v>163</v>
      </c>
      <c r="L2474" s="33" t="s">
        <v>44</v>
      </c>
      <c r="M2474" s="33" t="s">
        <v>86</v>
      </c>
      <c r="N2474" s="60" t="s">
        <v>152</v>
      </c>
      <c r="O2474" s="60" t="s">
        <v>164</v>
      </c>
      <c r="P2474" s="107" t="s">
        <v>160</v>
      </c>
      <c r="Q2474" s="107" t="s">
        <v>161</v>
      </c>
      <c r="R2474" s="61">
        <v>2</v>
      </c>
      <c r="S2474" s="61">
        <v>140000</v>
      </c>
      <c r="T2474" s="49">
        <f>R2474*S2474</f>
        <v>280000</v>
      </c>
      <c r="U2474" s="49">
        <f>T2474*1.12</f>
        <v>313600.00000000006</v>
      </c>
      <c r="V2474" s="62"/>
      <c r="W2474" s="33">
        <v>2016</v>
      </c>
      <c r="X2474" s="33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  <c r="BT2474" s="29"/>
      <c r="BU2474" s="29"/>
      <c r="BV2474" s="29"/>
      <c r="BW2474" s="29"/>
      <c r="BX2474" s="29"/>
      <c r="BY2474" s="29"/>
      <c r="BZ2474" s="29"/>
      <c r="CA2474" s="29"/>
      <c r="CB2474" s="29"/>
      <c r="CC2474" s="29"/>
      <c r="CD2474" s="29"/>
      <c r="CE2474" s="29"/>
      <c r="CF2474" s="29"/>
      <c r="CG2474" s="29"/>
      <c r="CH2474" s="29"/>
      <c r="CI2474" s="29"/>
      <c r="CJ2474" s="29"/>
      <c r="CK2474" s="29"/>
      <c r="CL2474" s="29"/>
      <c r="CM2474" s="29"/>
      <c r="CN2474" s="29"/>
      <c r="CO2474" s="29"/>
      <c r="CP2474" s="29"/>
      <c r="CQ2474" s="29"/>
      <c r="CR2474" s="29"/>
      <c r="CS2474" s="29"/>
      <c r="CT2474" s="29"/>
      <c r="CU2474" s="29"/>
      <c r="CV2474" s="29"/>
      <c r="CW2474" s="29"/>
      <c r="CX2474" s="29"/>
    </row>
    <row r="2475" spans="1:102" ht="50.1" customHeight="1">
      <c r="A2475" s="30" t="s">
        <v>6297</v>
      </c>
      <c r="B2475" s="31" t="s">
        <v>35</v>
      </c>
      <c r="C2475" s="32" t="s">
        <v>6298</v>
      </c>
      <c r="D2475" s="32" t="s">
        <v>6254</v>
      </c>
      <c r="E2475" s="32" t="s">
        <v>6299</v>
      </c>
      <c r="F2475" s="32" t="s">
        <v>50</v>
      </c>
      <c r="G2475" s="33" t="s">
        <v>40</v>
      </c>
      <c r="H2475" s="34">
        <v>0</v>
      </c>
      <c r="I2475" s="33" t="s">
        <v>41</v>
      </c>
      <c r="J2475" s="33" t="s">
        <v>42</v>
      </c>
      <c r="K2475" s="33" t="s">
        <v>151</v>
      </c>
      <c r="L2475" s="33" t="s">
        <v>44</v>
      </c>
      <c r="M2475" s="33" t="s">
        <v>86</v>
      </c>
      <c r="N2475" s="33" t="s">
        <v>152</v>
      </c>
      <c r="O2475" s="33" t="s">
        <v>153</v>
      </c>
      <c r="P2475" s="33" t="s">
        <v>160</v>
      </c>
      <c r="Q2475" s="33" t="s">
        <v>161</v>
      </c>
      <c r="R2475" s="35">
        <v>2</v>
      </c>
      <c r="S2475" s="35">
        <v>140000</v>
      </c>
      <c r="T2475" s="36">
        <v>0</v>
      </c>
      <c r="U2475" s="37">
        <f t="shared" si="129"/>
        <v>0</v>
      </c>
      <c r="V2475" s="38" t="s">
        <v>50</v>
      </c>
      <c r="W2475" s="33">
        <v>2016</v>
      </c>
      <c r="X2475" s="39">
        <v>11</v>
      </c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29"/>
      <c r="CB2475" s="29"/>
      <c r="CC2475" s="29"/>
      <c r="CD2475" s="29"/>
      <c r="CE2475" s="29"/>
      <c r="CF2475" s="29"/>
      <c r="CG2475" s="29"/>
      <c r="CH2475" s="29"/>
      <c r="CI2475" s="29"/>
      <c r="CJ2475" s="29"/>
      <c r="CK2475" s="29"/>
      <c r="CL2475" s="29"/>
      <c r="CM2475" s="29"/>
      <c r="CN2475" s="29"/>
      <c r="CO2475" s="29"/>
      <c r="CP2475" s="29"/>
      <c r="CQ2475" s="29"/>
      <c r="CR2475" s="29"/>
      <c r="CS2475" s="29"/>
      <c r="CT2475" s="29"/>
      <c r="CU2475" s="29"/>
      <c r="CV2475" s="29"/>
      <c r="CW2475" s="29"/>
      <c r="CX2475" s="29"/>
    </row>
    <row r="2476" spans="1:102" s="177" customFormat="1" ht="50.1" customHeight="1">
      <c r="A2476" s="46" t="s">
        <v>6300</v>
      </c>
      <c r="B2476" s="31" t="s">
        <v>35</v>
      </c>
      <c r="C2476" s="139" t="s">
        <v>6298</v>
      </c>
      <c r="D2476" s="139" t="s">
        <v>6254</v>
      </c>
      <c r="E2476" s="139" t="s">
        <v>6299</v>
      </c>
      <c r="F2476" s="178"/>
      <c r="G2476" s="33" t="s">
        <v>40</v>
      </c>
      <c r="H2476" s="31">
        <v>0</v>
      </c>
      <c r="I2476" s="33">
        <v>590000000</v>
      </c>
      <c r="J2476" s="33" t="s">
        <v>42</v>
      </c>
      <c r="K2476" s="33" t="s">
        <v>163</v>
      </c>
      <c r="L2476" s="33" t="s">
        <v>44</v>
      </c>
      <c r="M2476" s="33" t="s">
        <v>86</v>
      </c>
      <c r="N2476" s="60" t="s">
        <v>152</v>
      </c>
      <c r="O2476" s="60" t="s">
        <v>164</v>
      </c>
      <c r="P2476" s="107" t="s">
        <v>160</v>
      </c>
      <c r="Q2476" s="107" t="s">
        <v>161</v>
      </c>
      <c r="R2476" s="61">
        <v>2</v>
      </c>
      <c r="S2476" s="61">
        <v>140000</v>
      </c>
      <c r="T2476" s="49">
        <f>R2476*S2476</f>
        <v>280000</v>
      </c>
      <c r="U2476" s="49">
        <f>T2476*1.12</f>
        <v>313600.00000000006</v>
      </c>
      <c r="V2476" s="62"/>
      <c r="W2476" s="33">
        <v>2016</v>
      </c>
      <c r="X2476" s="33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  <c r="BT2476" s="29"/>
      <c r="BU2476" s="29"/>
      <c r="BV2476" s="29"/>
      <c r="BW2476" s="29"/>
      <c r="BX2476" s="29"/>
      <c r="BY2476" s="29"/>
      <c r="BZ2476" s="29"/>
      <c r="CA2476" s="29"/>
      <c r="CB2476" s="29"/>
      <c r="CC2476" s="29"/>
      <c r="CD2476" s="29"/>
      <c r="CE2476" s="29"/>
      <c r="CF2476" s="29"/>
      <c r="CG2476" s="29"/>
      <c r="CH2476" s="29"/>
      <c r="CI2476" s="29"/>
      <c r="CJ2476" s="29"/>
      <c r="CK2476" s="29"/>
      <c r="CL2476" s="29"/>
      <c r="CM2476" s="29"/>
      <c r="CN2476" s="29"/>
      <c r="CO2476" s="29"/>
      <c r="CP2476" s="29"/>
      <c r="CQ2476" s="29"/>
      <c r="CR2476" s="29"/>
      <c r="CS2476" s="29"/>
      <c r="CT2476" s="29"/>
      <c r="CU2476" s="29"/>
      <c r="CV2476" s="29"/>
      <c r="CW2476" s="29"/>
      <c r="CX2476" s="29"/>
    </row>
    <row r="2477" spans="1:102" ht="50.1" customHeight="1">
      <c r="A2477" s="30" t="s">
        <v>6301</v>
      </c>
      <c r="B2477" s="31" t="s">
        <v>35</v>
      </c>
      <c r="C2477" s="32" t="s">
        <v>6302</v>
      </c>
      <c r="D2477" s="32" t="s">
        <v>6303</v>
      </c>
      <c r="E2477" s="32" t="s">
        <v>6304</v>
      </c>
      <c r="F2477" s="32" t="s">
        <v>6305</v>
      </c>
      <c r="G2477" s="33" t="s">
        <v>101</v>
      </c>
      <c r="H2477" s="34">
        <v>10</v>
      </c>
      <c r="I2477" s="33" t="s">
        <v>41</v>
      </c>
      <c r="J2477" s="33" t="s">
        <v>42</v>
      </c>
      <c r="K2477" s="33" t="s">
        <v>43</v>
      </c>
      <c r="L2477" s="33" t="s">
        <v>44</v>
      </c>
      <c r="M2477" s="33" t="s">
        <v>86</v>
      </c>
      <c r="N2477" s="33" t="s">
        <v>869</v>
      </c>
      <c r="O2477" s="33" t="s">
        <v>109</v>
      </c>
      <c r="P2477" s="33" t="s">
        <v>48</v>
      </c>
      <c r="Q2477" s="33" t="s">
        <v>49</v>
      </c>
      <c r="R2477" s="35">
        <v>50</v>
      </c>
      <c r="S2477" s="35">
        <v>205</v>
      </c>
      <c r="T2477" s="36">
        <v>0</v>
      </c>
      <c r="U2477" s="37">
        <f t="shared" si="129"/>
        <v>0</v>
      </c>
      <c r="V2477" s="38" t="s">
        <v>50</v>
      </c>
      <c r="W2477" s="33">
        <v>2016</v>
      </c>
      <c r="X2477" s="39">
        <v>11</v>
      </c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</row>
    <row r="2478" spans="1:102" s="177" customFormat="1" ht="50.1" customHeight="1">
      <c r="A2478" s="46" t="s">
        <v>6306</v>
      </c>
      <c r="B2478" s="31" t="s">
        <v>35</v>
      </c>
      <c r="C2478" s="47" t="s">
        <v>6302</v>
      </c>
      <c r="D2478" s="47" t="s">
        <v>6303</v>
      </c>
      <c r="E2478" s="47" t="s">
        <v>6304</v>
      </c>
      <c r="F2478" s="175" t="s">
        <v>6307</v>
      </c>
      <c r="G2478" s="31" t="s">
        <v>101</v>
      </c>
      <c r="H2478" s="31">
        <v>10</v>
      </c>
      <c r="I2478" s="33">
        <v>590000000</v>
      </c>
      <c r="J2478" s="33" t="s">
        <v>42</v>
      </c>
      <c r="K2478" s="31" t="s">
        <v>172</v>
      </c>
      <c r="L2478" s="33" t="s">
        <v>44</v>
      </c>
      <c r="M2478" s="31" t="s">
        <v>86</v>
      </c>
      <c r="N2478" s="31" t="s">
        <v>871</v>
      </c>
      <c r="O2478" s="33" t="s">
        <v>113</v>
      </c>
      <c r="P2478" s="33">
        <v>796</v>
      </c>
      <c r="Q2478" s="31" t="s">
        <v>49</v>
      </c>
      <c r="R2478" s="48">
        <v>50</v>
      </c>
      <c r="S2478" s="48">
        <v>205</v>
      </c>
      <c r="T2478" s="49">
        <f>R2478*S2478</f>
        <v>10250</v>
      </c>
      <c r="U2478" s="49">
        <f>T2478*1.12</f>
        <v>11480.000000000002</v>
      </c>
      <c r="V2478" s="50"/>
      <c r="W2478" s="33">
        <v>2016</v>
      </c>
      <c r="X2478" s="31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/>
      <c r="BQ2478" s="29"/>
      <c r="BR2478" s="29"/>
      <c r="BS2478" s="29"/>
      <c r="BT2478" s="29"/>
      <c r="BU2478" s="29"/>
      <c r="BV2478" s="29"/>
      <c r="BW2478" s="29"/>
      <c r="BX2478" s="29"/>
      <c r="BY2478" s="29"/>
      <c r="BZ2478" s="29"/>
      <c r="CA2478" s="29"/>
      <c r="CB2478" s="29"/>
      <c r="CC2478" s="29"/>
      <c r="CD2478" s="29"/>
      <c r="CE2478" s="29"/>
      <c r="CF2478" s="29"/>
      <c r="CG2478" s="29"/>
      <c r="CH2478" s="29"/>
      <c r="CI2478" s="29"/>
      <c r="CJ2478" s="29"/>
      <c r="CK2478" s="29"/>
      <c r="CL2478" s="29"/>
      <c r="CM2478" s="29"/>
      <c r="CN2478" s="29"/>
      <c r="CO2478" s="29"/>
      <c r="CP2478" s="29"/>
      <c r="CQ2478" s="29"/>
      <c r="CR2478" s="29"/>
      <c r="CS2478" s="29"/>
      <c r="CT2478" s="29"/>
      <c r="CU2478" s="29"/>
      <c r="CV2478" s="29"/>
      <c r="CW2478" s="29"/>
      <c r="CX2478" s="29"/>
    </row>
    <row r="2479" spans="1:102" ht="50.1" customHeight="1">
      <c r="A2479" s="30" t="s">
        <v>6308</v>
      </c>
      <c r="B2479" s="31" t="s">
        <v>35</v>
      </c>
      <c r="C2479" s="32" t="s">
        <v>6302</v>
      </c>
      <c r="D2479" s="32" t="s">
        <v>6303</v>
      </c>
      <c r="E2479" s="32" t="s">
        <v>6304</v>
      </c>
      <c r="F2479" s="32" t="s">
        <v>6309</v>
      </c>
      <c r="G2479" s="33" t="s">
        <v>101</v>
      </c>
      <c r="H2479" s="34">
        <v>10</v>
      </c>
      <c r="I2479" s="33" t="s">
        <v>41</v>
      </c>
      <c r="J2479" s="33" t="s">
        <v>42</v>
      </c>
      <c r="K2479" s="33" t="s">
        <v>43</v>
      </c>
      <c r="L2479" s="33" t="s">
        <v>44</v>
      </c>
      <c r="M2479" s="33" t="s">
        <v>86</v>
      </c>
      <c r="N2479" s="33" t="s">
        <v>869</v>
      </c>
      <c r="O2479" s="33" t="s">
        <v>109</v>
      </c>
      <c r="P2479" s="33" t="s">
        <v>48</v>
      </c>
      <c r="Q2479" s="33" t="s">
        <v>49</v>
      </c>
      <c r="R2479" s="35">
        <v>50</v>
      </c>
      <c r="S2479" s="35">
        <v>125</v>
      </c>
      <c r="T2479" s="36">
        <v>0</v>
      </c>
      <c r="U2479" s="37">
        <f t="shared" si="129"/>
        <v>0</v>
      </c>
      <c r="V2479" s="38" t="s">
        <v>50</v>
      </c>
      <c r="W2479" s="33">
        <v>2016</v>
      </c>
      <c r="X2479" s="39">
        <v>11</v>
      </c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29"/>
      <c r="BL2479" s="29"/>
      <c r="BM2479" s="29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29"/>
      <c r="CB2479" s="29"/>
      <c r="CC2479" s="29"/>
      <c r="CD2479" s="29"/>
      <c r="CE2479" s="29"/>
      <c r="CF2479" s="29"/>
      <c r="CG2479" s="29"/>
      <c r="CH2479" s="29"/>
      <c r="CI2479" s="29"/>
      <c r="CJ2479" s="29"/>
      <c r="CK2479" s="29"/>
      <c r="CL2479" s="29"/>
      <c r="CM2479" s="29"/>
      <c r="CN2479" s="29"/>
      <c r="CO2479" s="29"/>
      <c r="CP2479" s="29"/>
      <c r="CQ2479" s="29"/>
      <c r="CR2479" s="29"/>
      <c r="CS2479" s="29"/>
      <c r="CT2479" s="29"/>
      <c r="CU2479" s="29"/>
      <c r="CV2479" s="29"/>
      <c r="CW2479" s="29"/>
      <c r="CX2479" s="29"/>
    </row>
    <row r="2480" spans="1:102" s="177" customFormat="1" ht="50.1" customHeight="1">
      <c r="A2480" s="46" t="s">
        <v>6310</v>
      </c>
      <c r="B2480" s="31" t="s">
        <v>35</v>
      </c>
      <c r="C2480" s="47" t="s">
        <v>6302</v>
      </c>
      <c r="D2480" s="47" t="s">
        <v>6303</v>
      </c>
      <c r="E2480" s="47" t="s">
        <v>6304</v>
      </c>
      <c r="F2480" s="175" t="s">
        <v>6311</v>
      </c>
      <c r="G2480" s="31" t="s">
        <v>101</v>
      </c>
      <c r="H2480" s="31">
        <v>10</v>
      </c>
      <c r="I2480" s="33">
        <v>590000000</v>
      </c>
      <c r="J2480" s="33" t="s">
        <v>42</v>
      </c>
      <c r="K2480" s="31" t="s">
        <v>172</v>
      </c>
      <c r="L2480" s="33" t="s">
        <v>44</v>
      </c>
      <c r="M2480" s="31" t="s">
        <v>86</v>
      </c>
      <c r="N2480" s="31" t="s">
        <v>871</v>
      </c>
      <c r="O2480" s="33" t="s">
        <v>113</v>
      </c>
      <c r="P2480" s="33">
        <v>796</v>
      </c>
      <c r="Q2480" s="31" t="s">
        <v>49</v>
      </c>
      <c r="R2480" s="48">
        <v>50</v>
      </c>
      <c r="S2480" s="48">
        <v>124.99999999999999</v>
      </c>
      <c r="T2480" s="49">
        <f>R2480*S2480</f>
        <v>6249.9999999999991</v>
      </c>
      <c r="U2480" s="49">
        <f>T2480*1.12</f>
        <v>7000</v>
      </c>
      <c r="V2480" s="50"/>
      <c r="W2480" s="33">
        <v>2016</v>
      </c>
      <c r="X2480" s="31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29"/>
      <c r="AI2480" s="29"/>
      <c r="AJ2480" s="2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29"/>
      <c r="BL2480" s="29"/>
      <c r="BM2480" s="29"/>
      <c r="BN2480" s="29"/>
      <c r="BO2480" s="29"/>
      <c r="BP2480" s="29"/>
      <c r="BQ2480" s="29"/>
      <c r="BR2480" s="29"/>
      <c r="BS2480" s="29"/>
      <c r="BT2480" s="29"/>
      <c r="BU2480" s="29"/>
      <c r="BV2480" s="29"/>
      <c r="BW2480" s="29"/>
      <c r="BX2480" s="29"/>
      <c r="BY2480" s="29"/>
      <c r="BZ2480" s="29"/>
      <c r="CA2480" s="29"/>
      <c r="CB2480" s="29"/>
      <c r="CC2480" s="29"/>
      <c r="CD2480" s="29"/>
      <c r="CE2480" s="29"/>
      <c r="CF2480" s="29"/>
      <c r="CG2480" s="29"/>
      <c r="CH2480" s="29"/>
      <c r="CI2480" s="29"/>
      <c r="CJ2480" s="29"/>
      <c r="CK2480" s="29"/>
      <c r="CL2480" s="29"/>
      <c r="CM2480" s="29"/>
      <c r="CN2480" s="29"/>
      <c r="CO2480" s="29"/>
      <c r="CP2480" s="29"/>
      <c r="CQ2480" s="29"/>
      <c r="CR2480" s="29"/>
      <c r="CS2480" s="29"/>
      <c r="CT2480" s="29"/>
      <c r="CU2480" s="29"/>
      <c r="CV2480" s="29"/>
      <c r="CW2480" s="29"/>
      <c r="CX2480" s="29"/>
    </row>
    <row r="2481" spans="1:102" ht="50.1" customHeight="1">
      <c r="A2481" s="30" t="s">
        <v>6312</v>
      </c>
      <c r="B2481" s="31" t="s">
        <v>35</v>
      </c>
      <c r="C2481" s="32" t="s">
        <v>6302</v>
      </c>
      <c r="D2481" s="32" t="s">
        <v>6303</v>
      </c>
      <c r="E2481" s="32" t="s">
        <v>6304</v>
      </c>
      <c r="F2481" s="32" t="s">
        <v>6313</v>
      </c>
      <c r="G2481" s="33" t="s">
        <v>101</v>
      </c>
      <c r="H2481" s="34">
        <v>10</v>
      </c>
      <c r="I2481" s="33" t="s">
        <v>41</v>
      </c>
      <c r="J2481" s="33" t="s">
        <v>42</v>
      </c>
      <c r="K2481" s="33" t="s">
        <v>43</v>
      </c>
      <c r="L2481" s="33" t="s">
        <v>44</v>
      </c>
      <c r="M2481" s="33" t="s">
        <v>86</v>
      </c>
      <c r="N2481" s="33" t="s">
        <v>869</v>
      </c>
      <c r="O2481" s="33" t="s">
        <v>109</v>
      </c>
      <c r="P2481" s="33" t="s">
        <v>48</v>
      </c>
      <c r="Q2481" s="33" t="s">
        <v>49</v>
      </c>
      <c r="R2481" s="35">
        <v>50</v>
      </c>
      <c r="S2481" s="35">
        <v>59</v>
      </c>
      <c r="T2481" s="36">
        <v>0</v>
      </c>
      <c r="U2481" s="37">
        <f t="shared" si="129"/>
        <v>0</v>
      </c>
      <c r="V2481" s="38" t="s">
        <v>50</v>
      </c>
      <c r="W2481" s="33">
        <v>2016</v>
      </c>
      <c r="X2481" s="39">
        <v>11</v>
      </c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29"/>
      <c r="BL2481" s="29"/>
      <c r="BM2481" s="29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29"/>
      <c r="CB2481" s="29"/>
      <c r="CC2481" s="29"/>
      <c r="CD2481" s="29"/>
      <c r="CE2481" s="29"/>
      <c r="CF2481" s="29"/>
      <c r="CG2481" s="29"/>
      <c r="CH2481" s="29"/>
      <c r="CI2481" s="29"/>
      <c r="CJ2481" s="29"/>
      <c r="CK2481" s="29"/>
      <c r="CL2481" s="29"/>
      <c r="CM2481" s="29"/>
      <c r="CN2481" s="29"/>
      <c r="CO2481" s="29"/>
      <c r="CP2481" s="29"/>
      <c r="CQ2481" s="29"/>
      <c r="CR2481" s="29"/>
      <c r="CS2481" s="29"/>
      <c r="CT2481" s="29"/>
      <c r="CU2481" s="29"/>
      <c r="CV2481" s="29"/>
      <c r="CW2481" s="29"/>
      <c r="CX2481" s="29"/>
    </row>
    <row r="2482" spans="1:102" s="177" customFormat="1" ht="50.1" customHeight="1">
      <c r="A2482" s="46" t="s">
        <v>6314</v>
      </c>
      <c r="B2482" s="31" t="s">
        <v>35</v>
      </c>
      <c r="C2482" s="47" t="s">
        <v>6302</v>
      </c>
      <c r="D2482" s="47" t="s">
        <v>6303</v>
      </c>
      <c r="E2482" s="47" t="s">
        <v>6304</v>
      </c>
      <c r="F2482" s="175" t="s">
        <v>6315</v>
      </c>
      <c r="G2482" s="31" t="s">
        <v>101</v>
      </c>
      <c r="H2482" s="31">
        <v>10</v>
      </c>
      <c r="I2482" s="33">
        <v>590000000</v>
      </c>
      <c r="J2482" s="33" t="s">
        <v>42</v>
      </c>
      <c r="K2482" s="31" t="s">
        <v>172</v>
      </c>
      <c r="L2482" s="33" t="s">
        <v>44</v>
      </c>
      <c r="M2482" s="31" t="s">
        <v>86</v>
      </c>
      <c r="N2482" s="31" t="s">
        <v>871</v>
      </c>
      <c r="O2482" s="33" t="s">
        <v>113</v>
      </c>
      <c r="P2482" s="33">
        <v>796</v>
      </c>
      <c r="Q2482" s="31" t="s">
        <v>49</v>
      </c>
      <c r="R2482" s="48">
        <v>50</v>
      </c>
      <c r="S2482" s="48">
        <v>59</v>
      </c>
      <c r="T2482" s="49">
        <f>R2482*S2482</f>
        <v>2950</v>
      </c>
      <c r="U2482" s="49">
        <f>T2482*1.12</f>
        <v>3304.0000000000005</v>
      </c>
      <c r="V2482" s="50"/>
      <c r="W2482" s="33">
        <v>2016</v>
      </c>
      <c r="X2482" s="31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29"/>
      <c r="CB2482" s="29"/>
      <c r="CC2482" s="29"/>
      <c r="CD2482" s="29"/>
      <c r="CE2482" s="29"/>
      <c r="CF2482" s="29"/>
      <c r="CG2482" s="29"/>
      <c r="CH2482" s="29"/>
      <c r="CI2482" s="29"/>
      <c r="CJ2482" s="29"/>
      <c r="CK2482" s="29"/>
      <c r="CL2482" s="29"/>
      <c r="CM2482" s="29"/>
      <c r="CN2482" s="29"/>
      <c r="CO2482" s="29"/>
      <c r="CP2482" s="29"/>
      <c r="CQ2482" s="29"/>
      <c r="CR2482" s="29"/>
      <c r="CS2482" s="29"/>
      <c r="CT2482" s="29"/>
      <c r="CU2482" s="29"/>
      <c r="CV2482" s="29"/>
      <c r="CW2482" s="29"/>
      <c r="CX2482" s="29"/>
    </row>
    <row r="2483" spans="1:102" ht="50.1" customHeight="1">
      <c r="A2483" s="30" t="s">
        <v>6316</v>
      </c>
      <c r="B2483" s="31" t="s">
        <v>35</v>
      </c>
      <c r="C2483" s="32" t="s">
        <v>6302</v>
      </c>
      <c r="D2483" s="32" t="s">
        <v>6303</v>
      </c>
      <c r="E2483" s="32" t="s">
        <v>6304</v>
      </c>
      <c r="F2483" s="32" t="s">
        <v>6317</v>
      </c>
      <c r="G2483" s="33" t="s">
        <v>101</v>
      </c>
      <c r="H2483" s="34">
        <v>10</v>
      </c>
      <c r="I2483" s="33" t="s">
        <v>41</v>
      </c>
      <c r="J2483" s="33" t="s">
        <v>42</v>
      </c>
      <c r="K2483" s="33" t="s">
        <v>43</v>
      </c>
      <c r="L2483" s="33" t="s">
        <v>44</v>
      </c>
      <c r="M2483" s="33" t="s">
        <v>86</v>
      </c>
      <c r="N2483" s="33" t="s">
        <v>869</v>
      </c>
      <c r="O2483" s="33" t="s">
        <v>109</v>
      </c>
      <c r="P2483" s="33" t="s">
        <v>48</v>
      </c>
      <c r="Q2483" s="33" t="s">
        <v>49</v>
      </c>
      <c r="R2483" s="35">
        <v>50</v>
      </c>
      <c r="S2483" s="35">
        <v>38</v>
      </c>
      <c r="T2483" s="36">
        <v>0</v>
      </c>
      <c r="U2483" s="37">
        <f t="shared" si="129"/>
        <v>0</v>
      </c>
      <c r="V2483" s="38" t="s">
        <v>50</v>
      </c>
      <c r="W2483" s="33">
        <v>2016</v>
      </c>
      <c r="X2483" s="39">
        <v>11</v>
      </c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29"/>
      <c r="BL2483" s="29"/>
      <c r="BM2483" s="29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29"/>
      <c r="CB2483" s="29"/>
      <c r="CC2483" s="29"/>
      <c r="CD2483" s="29"/>
      <c r="CE2483" s="29"/>
      <c r="CF2483" s="29"/>
      <c r="CG2483" s="29"/>
      <c r="CH2483" s="29"/>
      <c r="CI2483" s="29"/>
      <c r="CJ2483" s="29"/>
      <c r="CK2483" s="29"/>
      <c r="CL2483" s="29"/>
      <c r="CM2483" s="29"/>
      <c r="CN2483" s="29"/>
      <c r="CO2483" s="29"/>
      <c r="CP2483" s="29"/>
      <c r="CQ2483" s="29"/>
      <c r="CR2483" s="29"/>
      <c r="CS2483" s="29"/>
      <c r="CT2483" s="29"/>
      <c r="CU2483" s="29"/>
      <c r="CV2483" s="29"/>
      <c r="CW2483" s="29"/>
      <c r="CX2483" s="29"/>
    </row>
    <row r="2484" spans="1:102" s="177" customFormat="1" ht="50.1" customHeight="1">
      <c r="A2484" s="46" t="s">
        <v>6318</v>
      </c>
      <c r="B2484" s="31" t="s">
        <v>35</v>
      </c>
      <c r="C2484" s="47" t="s">
        <v>6302</v>
      </c>
      <c r="D2484" s="47" t="s">
        <v>6303</v>
      </c>
      <c r="E2484" s="47" t="s">
        <v>6304</v>
      </c>
      <c r="F2484" s="175" t="s">
        <v>6319</v>
      </c>
      <c r="G2484" s="31" t="s">
        <v>101</v>
      </c>
      <c r="H2484" s="31">
        <v>10</v>
      </c>
      <c r="I2484" s="33">
        <v>590000000</v>
      </c>
      <c r="J2484" s="33" t="s">
        <v>42</v>
      </c>
      <c r="K2484" s="31" t="s">
        <v>172</v>
      </c>
      <c r="L2484" s="33" t="s">
        <v>44</v>
      </c>
      <c r="M2484" s="31" t="s">
        <v>86</v>
      </c>
      <c r="N2484" s="31" t="s">
        <v>871</v>
      </c>
      <c r="O2484" s="33" t="s">
        <v>113</v>
      </c>
      <c r="P2484" s="33">
        <v>796</v>
      </c>
      <c r="Q2484" s="31" t="s">
        <v>49</v>
      </c>
      <c r="R2484" s="48">
        <v>50</v>
      </c>
      <c r="S2484" s="48">
        <v>38</v>
      </c>
      <c r="T2484" s="49">
        <f>R2484*S2484</f>
        <v>1900</v>
      </c>
      <c r="U2484" s="49">
        <f>T2484*1.12</f>
        <v>2128</v>
      </c>
      <c r="V2484" s="50"/>
      <c r="W2484" s="33">
        <v>2016</v>
      </c>
      <c r="X2484" s="31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/>
      <c r="BY2484" s="29"/>
      <c r="BZ2484" s="29"/>
      <c r="CA2484" s="29"/>
      <c r="CB2484" s="29"/>
      <c r="CC2484" s="29"/>
      <c r="CD2484" s="29"/>
      <c r="CE2484" s="29"/>
      <c r="CF2484" s="29"/>
      <c r="CG2484" s="29"/>
      <c r="CH2484" s="29"/>
      <c r="CI2484" s="29"/>
      <c r="CJ2484" s="29"/>
      <c r="CK2484" s="29"/>
      <c r="CL2484" s="29"/>
      <c r="CM2484" s="29"/>
      <c r="CN2484" s="29"/>
      <c r="CO2484" s="29"/>
      <c r="CP2484" s="29"/>
      <c r="CQ2484" s="29"/>
      <c r="CR2484" s="29"/>
      <c r="CS2484" s="29"/>
      <c r="CT2484" s="29"/>
      <c r="CU2484" s="29"/>
      <c r="CV2484" s="29"/>
      <c r="CW2484" s="29"/>
      <c r="CX2484" s="29"/>
    </row>
    <row r="2485" spans="1:102" ht="50.1" customHeight="1">
      <c r="A2485" s="30" t="s">
        <v>6320</v>
      </c>
      <c r="B2485" s="31" t="s">
        <v>35</v>
      </c>
      <c r="C2485" s="32" t="s">
        <v>6302</v>
      </c>
      <c r="D2485" s="32" t="s">
        <v>6303</v>
      </c>
      <c r="E2485" s="32" t="s">
        <v>6304</v>
      </c>
      <c r="F2485" s="32" t="s">
        <v>6321</v>
      </c>
      <c r="G2485" s="33" t="s">
        <v>101</v>
      </c>
      <c r="H2485" s="34">
        <v>10</v>
      </c>
      <c r="I2485" s="33" t="s">
        <v>41</v>
      </c>
      <c r="J2485" s="33" t="s">
        <v>42</v>
      </c>
      <c r="K2485" s="33" t="s">
        <v>43</v>
      </c>
      <c r="L2485" s="33" t="s">
        <v>44</v>
      </c>
      <c r="M2485" s="33" t="s">
        <v>86</v>
      </c>
      <c r="N2485" s="33" t="s">
        <v>869</v>
      </c>
      <c r="O2485" s="33" t="s">
        <v>109</v>
      </c>
      <c r="P2485" s="33" t="s">
        <v>48</v>
      </c>
      <c r="Q2485" s="33" t="s">
        <v>49</v>
      </c>
      <c r="R2485" s="35">
        <v>50</v>
      </c>
      <c r="S2485" s="35">
        <v>27</v>
      </c>
      <c r="T2485" s="36">
        <v>0</v>
      </c>
      <c r="U2485" s="37">
        <f t="shared" si="129"/>
        <v>0</v>
      </c>
      <c r="V2485" s="38" t="s">
        <v>50</v>
      </c>
      <c r="W2485" s="33">
        <v>2016</v>
      </c>
      <c r="X2485" s="39">
        <v>11</v>
      </c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/>
      <c r="BI2485" s="29"/>
      <c r="BJ2485" s="29"/>
      <c r="BK2485" s="29"/>
      <c r="BL2485" s="29"/>
      <c r="BM2485" s="29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29"/>
      <c r="CB2485" s="29"/>
      <c r="CC2485" s="29"/>
      <c r="CD2485" s="29"/>
      <c r="CE2485" s="29"/>
      <c r="CF2485" s="29"/>
      <c r="CG2485" s="29"/>
      <c r="CH2485" s="29"/>
      <c r="CI2485" s="29"/>
      <c r="CJ2485" s="29"/>
      <c r="CK2485" s="29"/>
      <c r="CL2485" s="29"/>
      <c r="CM2485" s="29"/>
      <c r="CN2485" s="29"/>
      <c r="CO2485" s="29"/>
      <c r="CP2485" s="29"/>
      <c r="CQ2485" s="29"/>
      <c r="CR2485" s="29"/>
      <c r="CS2485" s="29"/>
      <c r="CT2485" s="29"/>
      <c r="CU2485" s="29"/>
      <c r="CV2485" s="29"/>
      <c r="CW2485" s="29"/>
      <c r="CX2485" s="29"/>
    </row>
    <row r="2486" spans="1:102" s="177" customFormat="1" ht="50.1" customHeight="1">
      <c r="A2486" s="46" t="s">
        <v>6322</v>
      </c>
      <c r="B2486" s="31" t="s">
        <v>35</v>
      </c>
      <c r="C2486" s="47" t="s">
        <v>6302</v>
      </c>
      <c r="D2486" s="47" t="s">
        <v>6303</v>
      </c>
      <c r="E2486" s="47" t="s">
        <v>6304</v>
      </c>
      <c r="F2486" s="175" t="s">
        <v>6323</v>
      </c>
      <c r="G2486" s="31" t="s">
        <v>101</v>
      </c>
      <c r="H2486" s="31">
        <v>10</v>
      </c>
      <c r="I2486" s="33">
        <v>590000000</v>
      </c>
      <c r="J2486" s="33" t="s">
        <v>42</v>
      </c>
      <c r="K2486" s="31" t="s">
        <v>172</v>
      </c>
      <c r="L2486" s="33" t="s">
        <v>44</v>
      </c>
      <c r="M2486" s="31" t="s">
        <v>86</v>
      </c>
      <c r="N2486" s="31" t="s">
        <v>871</v>
      </c>
      <c r="O2486" s="33" t="s">
        <v>113</v>
      </c>
      <c r="P2486" s="33">
        <v>796</v>
      </c>
      <c r="Q2486" s="31" t="s">
        <v>49</v>
      </c>
      <c r="R2486" s="48">
        <v>50</v>
      </c>
      <c r="S2486" s="48">
        <v>27</v>
      </c>
      <c r="T2486" s="49">
        <f>R2486*S2486</f>
        <v>1350</v>
      </c>
      <c r="U2486" s="49">
        <f>T2486*1.12</f>
        <v>1512.0000000000002</v>
      </c>
      <c r="V2486" s="50"/>
      <c r="W2486" s="33">
        <v>2016</v>
      </c>
      <c r="X2486" s="31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29"/>
      <c r="CB2486" s="29"/>
      <c r="CC2486" s="29"/>
      <c r="CD2486" s="29"/>
      <c r="CE2486" s="29"/>
      <c r="CF2486" s="29"/>
      <c r="CG2486" s="29"/>
      <c r="CH2486" s="29"/>
      <c r="CI2486" s="29"/>
      <c r="CJ2486" s="29"/>
      <c r="CK2486" s="29"/>
      <c r="CL2486" s="29"/>
      <c r="CM2486" s="29"/>
      <c r="CN2486" s="29"/>
      <c r="CO2486" s="29"/>
      <c r="CP2486" s="29"/>
      <c r="CQ2486" s="29"/>
      <c r="CR2486" s="29"/>
      <c r="CS2486" s="29"/>
      <c r="CT2486" s="29"/>
      <c r="CU2486" s="29"/>
      <c r="CV2486" s="29"/>
      <c r="CW2486" s="29"/>
      <c r="CX2486" s="29"/>
    </row>
    <row r="2487" spans="1:102" ht="50.1" customHeight="1">
      <c r="A2487" s="30" t="s">
        <v>6324</v>
      </c>
      <c r="B2487" s="31" t="s">
        <v>35</v>
      </c>
      <c r="C2487" s="32" t="s">
        <v>6325</v>
      </c>
      <c r="D2487" s="32" t="s">
        <v>6303</v>
      </c>
      <c r="E2487" s="32" t="s">
        <v>6326</v>
      </c>
      <c r="F2487" s="32" t="s">
        <v>6327</v>
      </c>
      <c r="G2487" s="33" t="s">
        <v>101</v>
      </c>
      <c r="H2487" s="34">
        <v>10</v>
      </c>
      <c r="I2487" s="33" t="s">
        <v>41</v>
      </c>
      <c r="J2487" s="33" t="s">
        <v>42</v>
      </c>
      <c r="K2487" s="33" t="s">
        <v>43</v>
      </c>
      <c r="L2487" s="33" t="s">
        <v>44</v>
      </c>
      <c r="M2487" s="33" t="s">
        <v>86</v>
      </c>
      <c r="N2487" s="33" t="s">
        <v>869</v>
      </c>
      <c r="O2487" s="33" t="s">
        <v>109</v>
      </c>
      <c r="P2487" s="33" t="s">
        <v>48</v>
      </c>
      <c r="Q2487" s="33" t="s">
        <v>49</v>
      </c>
      <c r="R2487" s="35">
        <v>50</v>
      </c>
      <c r="S2487" s="35">
        <v>130</v>
      </c>
      <c r="T2487" s="36">
        <v>0</v>
      </c>
      <c r="U2487" s="37">
        <f t="shared" si="129"/>
        <v>0</v>
      </c>
      <c r="V2487" s="38" t="s">
        <v>50</v>
      </c>
      <c r="W2487" s="33">
        <v>2016</v>
      </c>
      <c r="X2487" s="39">
        <v>11</v>
      </c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9"/>
      <c r="BC2487" s="29"/>
      <c r="BD2487" s="29"/>
      <c r="BE2487" s="29"/>
      <c r="BF2487" s="29"/>
      <c r="BG2487" s="29"/>
      <c r="BH2487" s="29"/>
      <c r="BI2487" s="29"/>
      <c r="BJ2487" s="29"/>
      <c r="BK2487" s="29"/>
      <c r="BL2487" s="29"/>
      <c r="BM2487" s="29"/>
      <c r="BN2487" s="29"/>
      <c r="BO2487" s="29"/>
      <c r="BP2487" s="29"/>
      <c r="BQ2487" s="29"/>
      <c r="BR2487" s="29"/>
      <c r="BS2487" s="29"/>
      <c r="BT2487" s="29"/>
      <c r="BU2487" s="29"/>
      <c r="BV2487" s="29"/>
      <c r="BW2487" s="29"/>
      <c r="BX2487" s="29"/>
      <c r="BY2487" s="29"/>
      <c r="BZ2487" s="29"/>
      <c r="CA2487" s="29"/>
      <c r="CB2487" s="29"/>
      <c r="CC2487" s="29"/>
      <c r="CD2487" s="29"/>
      <c r="CE2487" s="29"/>
      <c r="CF2487" s="29"/>
      <c r="CG2487" s="29"/>
      <c r="CH2487" s="29"/>
      <c r="CI2487" s="29"/>
      <c r="CJ2487" s="29"/>
      <c r="CK2487" s="29"/>
      <c r="CL2487" s="29"/>
      <c r="CM2487" s="29"/>
      <c r="CN2487" s="29"/>
      <c r="CO2487" s="29"/>
      <c r="CP2487" s="29"/>
      <c r="CQ2487" s="29"/>
      <c r="CR2487" s="29"/>
      <c r="CS2487" s="29"/>
      <c r="CT2487" s="29"/>
      <c r="CU2487" s="29"/>
      <c r="CV2487" s="29"/>
      <c r="CW2487" s="29"/>
      <c r="CX2487" s="29"/>
    </row>
    <row r="2488" spans="1:102" s="177" customFormat="1" ht="50.1" customHeight="1">
      <c r="A2488" s="46" t="s">
        <v>6328</v>
      </c>
      <c r="B2488" s="31" t="s">
        <v>35</v>
      </c>
      <c r="C2488" s="47" t="s">
        <v>6325</v>
      </c>
      <c r="D2488" s="47" t="s">
        <v>6303</v>
      </c>
      <c r="E2488" s="47" t="s">
        <v>6326</v>
      </c>
      <c r="F2488" s="175" t="s">
        <v>6329</v>
      </c>
      <c r="G2488" s="31" t="s">
        <v>101</v>
      </c>
      <c r="H2488" s="31">
        <v>10</v>
      </c>
      <c r="I2488" s="33">
        <v>590000000</v>
      </c>
      <c r="J2488" s="33" t="s">
        <v>42</v>
      </c>
      <c r="K2488" s="31" t="s">
        <v>172</v>
      </c>
      <c r="L2488" s="33" t="s">
        <v>44</v>
      </c>
      <c r="M2488" s="31" t="s">
        <v>86</v>
      </c>
      <c r="N2488" s="31" t="s">
        <v>871</v>
      </c>
      <c r="O2488" s="33" t="s">
        <v>113</v>
      </c>
      <c r="P2488" s="33">
        <v>796</v>
      </c>
      <c r="Q2488" s="31" t="s">
        <v>49</v>
      </c>
      <c r="R2488" s="48">
        <v>50</v>
      </c>
      <c r="S2488" s="48">
        <v>130</v>
      </c>
      <c r="T2488" s="49">
        <f>R2488*S2488</f>
        <v>6500</v>
      </c>
      <c r="U2488" s="49">
        <f>T2488*1.12</f>
        <v>7280.0000000000009</v>
      </c>
      <c r="V2488" s="50"/>
      <c r="W2488" s="33">
        <v>2016</v>
      </c>
      <c r="X2488" s="31"/>
      <c r="Y2488" s="29"/>
      <c r="Z2488" s="29"/>
      <c r="AA2488" s="29"/>
      <c r="AB2488" s="29"/>
      <c r="AC2488" s="29"/>
      <c r="AD2488" s="29"/>
      <c r="AE2488" s="29"/>
      <c r="AF2488" s="29"/>
      <c r="AG2488" s="29"/>
      <c r="AH2488" s="29"/>
      <c r="AI2488" s="29"/>
      <c r="AJ2488" s="2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29"/>
      <c r="BL2488" s="29"/>
      <c r="BM2488" s="29"/>
      <c r="BN2488" s="29"/>
      <c r="BO2488" s="29"/>
      <c r="BP2488" s="29"/>
      <c r="BQ2488" s="29"/>
      <c r="BR2488" s="29"/>
      <c r="BS2488" s="29"/>
      <c r="BT2488" s="29"/>
      <c r="BU2488" s="29"/>
      <c r="BV2488" s="29"/>
      <c r="BW2488" s="29"/>
      <c r="BX2488" s="29"/>
      <c r="BY2488" s="29"/>
      <c r="BZ2488" s="29"/>
      <c r="CA2488" s="29"/>
      <c r="CB2488" s="29"/>
      <c r="CC2488" s="29"/>
      <c r="CD2488" s="29"/>
      <c r="CE2488" s="29"/>
      <c r="CF2488" s="29"/>
      <c r="CG2488" s="29"/>
      <c r="CH2488" s="29"/>
      <c r="CI2488" s="29"/>
      <c r="CJ2488" s="29"/>
      <c r="CK2488" s="29"/>
      <c r="CL2488" s="29"/>
      <c r="CM2488" s="29"/>
      <c r="CN2488" s="29"/>
      <c r="CO2488" s="29"/>
      <c r="CP2488" s="29"/>
      <c r="CQ2488" s="29"/>
      <c r="CR2488" s="29"/>
      <c r="CS2488" s="29"/>
      <c r="CT2488" s="29"/>
      <c r="CU2488" s="29"/>
      <c r="CV2488" s="29"/>
      <c r="CW2488" s="29"/>
      <c r="CX2488" s="29"/>
    </row>
    <row r="2489" spans="1:102" ht="50.1" customHeight="1">
      <c r="A2489" s="30" t="s">
        <v>6330</v>
      </c>
      <c r="B2489" s="31" t="s">
        <v>35</v>
      </c>
      <c r="C2489" s="32" t="s">
        <v>6325</v>
      </c>
      <c r="D2489" s="32" t="s">
        <v>6303</v>
      </c>
      <c r="E2489" s="32" t="s">
        <v>6326</v>
      </c>
      <c r="F2489" s="32" t="s">
        <v>6331</v>
      </c>
      <c r="G2489" s="33" t="s">
        <v>101</v>
      </c>
      <c r="H2489" s="34">
        <v>10</v>
      </c>
      <c r="I2489" s="33" t="s">
        <v>41</v>
      </c>
      <c r="J2489" s="33" t="s">
        <v>42</v>
      </c>
      <c r="K2489" s="33" t="s">
        <v>43</v>
      </c>
      <c r="L2489" s="33" t="s">
        <v>44</v>
      </c>
      <c r="M2489" s="33" t="s">
        <v>86</v>
      </c>
      <c r="N2489" s="33" t="s">
        <v>869</v>
      </c>
      <c r="O2489" s="33" t="s">
        <v>109</v>
      </c>
      <c r="P2489" s="33" t="s">
        <v>48</v>
      </c>
      <c r="Q2489" s="33" t="s">
        <v>49</v>
      </c>
      <c r="R2489" s="35">
        <v>50</v>
      </c>
      <c r="S2489" s="35">
        <v>59</v>
      </c>
      <c r="T2489" s="36">
        <v>0</v>
      </c>
      <c r="U2489" s="37">
        <f t="shared" si="129"/>
        <v>0</v>
      </c>
      <c r="V2489" s="38" t="s">
        <v>50</v>
      </c>
      <c r="W2489" s="33">
        <v>2016</v>
      </c>
      <c r="X2489" s="39">
        <v>11</v>
      </c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9"/>
      <c r="BC2489" s="29"/>
      <c r="BD2489" s="29"/>
      <c r="BE2489" s="29"/>
      <c r="BF2489" s="29"/>
      <c r="BG2489" s="29"/>
      <c r="BH2489" s="29"/>
      <c r="BI2489" s="29"/>
      <c r="BJ2489" s="29"/>
      <c r="BK2489" s="29"/>
      <c r="BL2489" s="29"/>
      <c r="BM2489" s="29"/>
      <c r="BN2489" s="29"/>
      <c r="BO2489" s="29"/>
      <c r="BP2489" s="29"/>
      <c r="BQ2489" s="29"/>
      <c r="BR2489" s="29"/>
      <c r="BS2489" s="29"/>
      <c r="BT2489" s="29"/>
      <c r="BU2489" s="29"/>
      <c r="BV2489" s="29"/>
      <c r="BW2489" s="29"/>
      <c r="BX2489" s="29"/>
      <c r="BY2489" s="29"/>
      <c r="BZ2489" s="29"/>
      <c r="CA2489" s="29"/>
      <c r="CB2489" s="29"/>
      <c r="CC2489" s="29"/>
      <c r="CD2489" s="29"/>
      <c r="CE2489" s="29"/>
      <c r="CF2489" s="29"/>
      <c r="CG2489" s="29"/>
      <c r="CH2489" s="29"/>
      <c r="CI2489" s="29"/>
      <c r="CJ2489" s="29"/>
      <c r="CK2489" s="29"/>
      <c r="CL2489" s="29"/>
      <c r="CM2489" s="29"/>
      <c r="CN2489" s="29"/>
      <c r="CO2489" s="29"/>
      <c r="CP2489" s="29"/>
      <c r="CQ2489" s="29"/>
      <c r="CR2489" s="29"/>
      <c r="CS2489" s="29"/>
      <c r="CT2489" s="29"/>
      <c r="CU2489" s="29"/>
      <c r="CV2489" s="29"/>
      <c r="CW2489" s="29"/>
      <c r="CX2489" s="29"/>
    </row>
    <row r="2490" spans="1:102" s="177" customFormat="1" ht="50.1" customHeight="1">
      <c r="A2490" s="46" t="s">
        <v>6332</v>
      </c>
      <c r="B2490" s="31" t="s">
        <v>35</v>
      </c>
      <c r="C2490" s="47" t="s">
        <v>6325</v>
      </c>
      <c r="D2490" s="47" t="s">
        <v>6303</v>
      </c>
      <c r="E2490" s="47" t="s">
        <v>6326</v>
      </c>
      <c r="F2490" s="175" t="s">
        <v>6333</v>
      </c>
      <c r="G2490" s="31" t="s">
        <v>101</v>
      </c>
      <c r="H2490" s="31">
        <v>10</v>
      </c>
      <c r="I2490" s="33">
        <v>590000000</v>
      </c>
      <c r="J2490" s="33" t="s">
        <v>42</v>
      </c>
      <c r="K2490" s="31" t="s">
        <v>172</v>
      </c>
      <c r="L2490" s="33" t="s">
        <v>44</v>
      </c>
      <c r="M2490" s="31" t="s">
        <v>86</v>
      </c>
      <c r="N2490" s="31" t="s">
        <v>871</v>
      </c>
      <c r="O2490" s="33" t="s">
        <v>113</v>
      </c>
      <c r="P2490" s="33">
        <v>796</v>
      </c>
      <c r="Q2490" s="31" t="s">
        <v>49</v>
      </c>
      <c r="R2490" s="48">
        <v>50</v>
      </c>
      <c r="S2490" s="48">
        <v>59</v>
      </c>
      <c r="T2490" s="49">
        <f>R2490*S2490</f>
        <v>2950</v>
      </c>
      <c r="U2490" s="49">
        <f>T2490*1.12</f>
        <v>3304.0000000000005</v>
      </c>
      <c r="V2490" s="50"/>
      <c r="W2490" s="33">
        <v>2016</v>
      </c>
      <c r="X2490" s="31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29"/>
      <c r="BL2490" s="29"/>
      <c r="BM2490" s="29"/>
      <c r="BN2490" s="29"/>
      <c r="BO2490" s="29"/>
      <c r="BP2490" s="29"/>
      <c r="BQ2490" s="29"/>
      <c r="BR2490" s="29"/>
      <c r="BS2490" s="29"/>
      <c r="BT2490" s="29"/>
      <c r="BU2490" s="29"/>
      <c r="BV2490" s="29"/>
      <c r="BW2490" s="29"/>
      <c r="BX2490" s="29"/>
      <c r="BY2490" s="29"/>
      <c r="BZ2490" s="29"/>
      <c r="CA2490" s="29"/>
      <c r="CB2490" s="29"/>
      <c r="CC2490" s="29"/>
      <c r="CD2490" s="29"/>
      <c r="CE2490" s="29"/>
      <c r="CF2490" s="29"/>
      <c r="CG2490" s="29"/>
      <c r="CH2490" s="29"/>
      <c r="CI2490" s="29"/>
      <c r="CJ2490" s="29"/>
      <c r="CK2490" s="29"/>
      <c r="CL2490" s="29"/>
      <c r="CM2490" s="29"/>
      <c r="CN2490" s="29"/>
      <c r="CO2490" s="29"/>
      <c r="CP2490" s="29"/>
      <c r="CQ2490" s="29"/>
      <c r="CR2490" s="29"/>
      <c r="CS2490" s="29"/>
      <c r="CT2490" s="29"/>
      <c r="CU2490" s="29"/>
      <c r="CV2490" s="29"/>
      <c r="CW2490" s="29"/>
      <c r="CX2490" s="29"/>
    </row>
    <row r="2491" spans="1:102" ht="50.1" customHeight="1">
      <c r="A2491" s="30" t="s">
        <v>6334</v>
      </c>
      <c r="B2491" s="31" t="s">
        <v>35</v>
      </c>
      <c r="C2491" s="32" t="s">
        <v>6325</v>
      </c>
      <c r="D2491" s="32" t="s">
        <v>6303</v>
      </c>
      <c r="E2491" s="32" t="s">
        <v>6326</v>
      </c>
      <c r="F2491" s="32" t="s">
        <v>6335</v>
      </c>
      <c r="G2491" s="33" t="s">
        <v>101</v>
      </c>
      <c r="H2491" s="34">
        <v>10</v>
      </c>
      <c r="I2491" s="33" t="s">
        <v>41</v>
      </c>
      <c r="J2491" s="33" t="s">
        <v>42</v>
      </c>
      <c r="K2491" s="33" t="s">
        <v>43</v>
      </c>
      <c r="L2491" s="33" t="s">
        <v>44</v>
      </c>
      <c r="M2491" s="33" t="s">
        <v>86</v>
      </c>
      <c r="N2491" s="33" t="s">
        <v>869</v>
      </c>
      <c r="O2491" s="33" t="s">
        <v>109</v>
      </c>
      <c r="P2491" s="33" t="s">
        <v>48</v>
      </c>
      <c r="Q2491" s="33" t="s">
        <v>49</v>
      </c>
      <c r="R2491" s="35">
        <v>50</v>
      </c>
      <c r="S2491" s="35">
        <v>38</v>
      </c>
      <c r="T2491" s="36">
        <v>0</v>
      </c>
      <c r="U2491" s="37">
        <f t="shared" si="129"/>
        <v>0</v>
      </c>
      <c r="V2491" s="38" t="s">
        <v>50</v>
      </c>
      <c r="W2491" s="33">
        <v>2016</v>
      </c>
      <c r="X2491" s="39">
        <v>11</v>
      </c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/>
      <c r="BK2491" s="29"/>
      <c r="BL2491" s="29"/>
      <c r="BM2491" s="29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29"/>
      <c r="CB2491" s="29"/>
      <c r="CC2491" s="29"/>
      <c r="CD2491" s="29"/>
      <c r="CE2491" s="29"/>
      <c r="CF2491" s="29"/>
      <c r="CG2491" s="29"/>
      <c r="CH2491" s="29"/>
      <c r="CI2491" s="29"/>
      <c r="CJ2491" s="29"/>
      <c r="CK2491" s="29"/>
      <c r="CL2491" s="29"/>
      <c r="CM2491" s="29"/>
      <c r="CN2491" s="29"/>
      <c r="CO2491" s="29"/>
      <c r="CP2491" s="29"/>
      <c r="CQ2491" s="29"/>
      <c r="CR2491" s="29"/>
      <c r="CS2491" s="29"/>
      <c r="CT2491" s="29"/>
      <c r="CU2491" s="29"/>
      <c r="CV2491" s="29"/>
      <c r="CW2491" s="29"/>
      <c r="CX2491" s="29"/>
    </row>
    <row r="2492" spans="1:102" s="177" customFormat="1" ht="50.1" customHeight="1">
      <c r="A2492" s="46" t="s">
        <v>6336</v>
      </c>
      <c r="B2492" s="31" t="s">
        <v>35</v>
      </c>
      <c r="C2492" s="47" t="s">
        <v>6325</v>
      </c>
      <c r="D2492" s="47" t="s">
        <v>6303</v>
      </c>
      <c r="E2492" s="47" t="s">
        <v>6326</v>
      </c>
      <c r="F2492" s="175" t="s">
        <v>6337</v>
      </c>
      <c r="G2492" s="31" t="s">
        <v>101</v>
      </c>
      <c r="H2492" s="31">
        <v>10</v>
      </c>
      <c r="I2492" s="33">
        <v>590000000</v>
      </c>
      <c r="J2492" s="33" t="s">
        <v>42</v>
      </c>
      <c r="K2492" s="31" t="s">
        <v>172</v>
      </c>
      <c r="L2492" s="33" t="s">
        <v>44</v>
      </c>
      <c r="M2492" s="31" t="s">
        <v>86</v>
      </c>
      <c r="N2492" s="31" t="s">
        <v>871</v>
      </c>
      <c r="O2492" s="33" t="s">
        <v>113</v>
      </c>
      <c r="P2492" s="33">
        <v>796</v>
      </c>
      <c r="Q2492" s="31" t="s">
        <v>49</v>
      </c>
      <c r="R2492" s="48">
        <v>50</v>
      </c>
      <c r="S2492" s="48">
        <v>38</v>
      </c>
      <c r="T2492" s="49">
        <f>R2492*S2492</f>
        <v>1900</v>
      </c>
      <c r="U2492" s="49">
        <f>T2492*1.12</f>
        <v>2128</v>
      </c>
      <c r="V2492" s="50"/>
      <c r="W2492" s="33">
        <v>2016</v>
      </c>
      <c r="X2492" s="31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29"/>
      <c r="CB2492" s="29"/>
      <c r="CC2492" s="29"/>
      <c r="CD2492" s="29"/>
      <c r="CE2492" s="29"/>
      <c r="CF2492" s="29"/>
      <c r="CG2492" s="29"/>
      <c r="CH2492" s="29"/>
      <c r="CI2492" s="29"/>
      <c r="CJ2492" s="29"/>
      <c r="CK2492" s="29"/>
      <c r="CL2492" s="29"/>
      <c r="CM2492" s="29"/>
      <c r="CN2492" s="29"/>
      <c r="CO2492" s="29"/>
      <c r="CP2492" s="29"/>
      <c r="CQ2492" s="29"/>
      <c r="CR2492" s="29"/>
      <c r="CS2492" s="29"/>
      <c r="CT2492" s="29"/>
      <c r="CU2492" s="29"/>
      <c r="CV2492" s="29"/>
      <c r="CW2492" s="29"/>
      <c r="CX2492" s="29"/>
    </row>
    <row r="2493" spans="1:102" ht="50.1" customHeight="1">
      <c r="A2493" s="30" t="s">
        <v>6338</v>
      </c>
      <c r="B2493" s="31" t="s">
        <v>35</v>
      </c>
      <c r="C2493" s="32" t="s">
        <v>6325</v>
      </c>
      <c r="D2493" s="32" t="s">
        <v>6303</v>
      </c>
      <c r="E2493" s="32" t="s">
        <v>6326</v>
      </c>
      <c r="F2493" s="32" t="s">
        <v>6339</v>
      </c>
      <c r="G2493" s="33" t="s">
        <v>101</v>
      </c>
      <c r="H2493" s="34">
        <v>10</v>
      </c>
      <c r="I2493" s="33" t="s">
        <v>41</v>
      </c>
      <c r="J2493" s="33" t="s">
        <v>42</v>
      </c>
      <c r="K2493" s="33" t="s">
        <v>43</v>
      </c>
      <c r="L2493" s="33" t="s">
        <v>44</v>
      </c>
      <c r="M2493" s="33" t="s">
        <v>86</v>
      </c>
      <c r="N2493" s="33" t="s">
        <v>869</v>
      </c>
      <c r="O2493" s="33" t="s">
        <v>109</v>
      </c>
      <c r="P2493" s="33" t="s">
        <v>48</v>
      </c>
      <c r="Q2493" s="33" t="s">
        <v>49</v>
      </c>
      <c r="R2493" s="35">
        <v>50</v>
      </c>
      <c r="S2493" s="35">
        <v>33</v>
      </c>
      <c r="T2493" s="36">
        <v>0</v>
      </c>
      <c r="U2493" s="37">
        <f t="shared" si="129"/>
        <v>0</v>
      </c>
      <c r="V2493" s="38" t="s">
        <v>50</v>
      </c>
      <c r="W2493" s="33">
        <v>2016</v>
      </c>
      <c r="X2493" s="39">
        <v>11</v>
      </c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  <c r="BT2493" s="29"/>
      <c r="BU2493" s="29"/>
      <c r="BV2493" s="29"/>
      <c r="BW2493" s="29"/>
      <c r="BX2493" s="29"/>
      <c r="BY2493" s="29"/>
      <c r="BZ2493" s="29"/>
      <c r="CA2493" s="29"/>
      <c r="CB2493" s="29"/>
      <c r="CC2493" s="29"/>
      <c r="CD2493" s="29"/>
      <c r="CE2493" s="29"/>
      <c r="CF2493" s="29"/>
      <c r="CG2493" s="29"/>
      <c r="CH2493" s="29"/>
      <c r="CI2493" s="29"/>
      <c r="CJ2493" s="29"/>
      <c r="CK2493" s="29"/>
      <c r="CL2493" s="29"/>
      <c r="CM2493" s="29"/>
      <c r="CN2493" s="29"/>
      <c r="CO2493" s="29"/>
      <c r="CP2493" s="29"/>
      <c r="CQ2493" s="29"/>
      <c r="CR2493" s="29"/>
      <c r="CS2493" s="29"/>
      <c r="CT2493" s="29"/>
      <c r="CU2493" s="29"/>
      <c r="CV2493" s="29"/>
      <c r="CW2493" s="29"/>
      <c r="CX2493" s="29"/>
    </row>
    <row r="2494" spans="1:102" s="177" customFormat="1" ht="50.1" customHeight="1">
      <c r="A2494" s="46" t="s">
        <v>6340</v>
      </c>
      <c r="B2494" s="31" t="s">
        <v>35</v>
      </c>
      <c r="C2494" s="47" t="s">
        <v>6325</v>
      </c>
      <c r="D2494" s="47" t="s">
        <v>6303</v>
      </c>
      <c r="E2494" s="47" t="s">
        <v>6326</v>
      </c>
      <c r="F2494" s="175" t="s">
        <v>6341</v>
      </c>
      <c r="G2494" s="31" t="s">
        <v>101</v>
      </c>
      <c r="H2494" s="31">
        <v>10</v>
      </c>
      <c r="I2494" s="33">
        <v>590000000</v>
      </c>
      <c r="J2494" s="33" t="s">
        <v>42</v>
      </c>
      <c r="K2494" s="31" t="s">
        <v>172</v>
      </c>
      <c r="L2494" s="33" t="s">
        <v>44</v>
      </c>
      <c r="M2494" s="31" t="s">
        <v>86</v>
      </c>
      <c r="N2494" s="31" t="s">
        <v>871</v>
      </c>
      <c r="O2494" s="33" t="s">
        <v>113</v>
      </c>
      <c r="P2494" s="33">
        <v>796</v>
      </c>
      <c r="Q2494" s="31" t="s">
        <v>49</v>
      </c>
      <c r="R2494" s="48">
        <v>50</v>
      </c>
      <c r="S2494" s="48">
        <v>33</v>
      </c>
      <c r="T2494" s="49">
        <f>R2494*S2494</f>
        <v>1650</v>
      </c>
      <c r="U2494" s="49">
        <f>T2494*1.12</f>
        <v>1848.0000000000002</v>
      </c>
      <c r="V2494" s="50"/>
      <c r="W2494" s="33">
        <v>2016</v>
      </c>
      <c r="X2494" s="31"/>
      <c r="Y2494" s="29"/>
      <c r="Z2494" s="29"/>
      <c r="AA2494" s="29"/>
      <c r="AB2494" s="29"/>
      <c r="AC2494" s="29"/>
      <c r="AD2494" s="29"/>
      <c r="AE2494" s="29"/>
      <c r="AF2494" s="29"/>
      <c r="AG2494" s="29"/>
      <c r="AH2494" s="29"/>
      <c r="AI2494" s="29"/>
      <c r="AJ2494" s="2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29"/>
      <c r="BL2494" s="29"/>
      <c r="BM2494" s="29"/>
      <c r="BN2494" s="29"/>
      <c r="BO2494" s="29"/>
      <c r="BP2494" s="29"/>
      <c r="BQ2494" s="29"/>
      <c r="BR2494" s="29"/>
      <c r="BS2494" s="29"/>
      <c r="BT2494" s="29"/>
      <c r="BU2494" s="29"/>
      <c r="BV2494" s="29"/>
      <c r="BW2494" s="29"/>
      <c r="BX2494" s="29"/>
      <c r="BY2494" s="29"/>
      <c r="BZ2494" s="29"/>
      <c r="CA2494" s="29"/>
      <c r="CB2494" s="29"/>
      <c r="CC2494" s="29"/>
      <c r="CD2494" s="29"/>
      <c r="CE2494" s="29"/>
      <c r="CF2494" s="29"/>
      <c r="CG2494" s="29"/>
      <c r="CH2494" s="29"/>
      <c r="CI2494" s="29"/>
      <c r="CJ2494" s="29"/>
      <c r="CK2494" s="29"/>
      <c r="CL2494" s="29"/>
      <c r="CM2494" s="29"/>
      <c r="CN2494" s="29"/>
      <c r="CO2494" s="29"/>
      <c r="CP2494" s="29"/>
      <c r="CQ2494" s="29"/>
      <c r="CR2494" s="29"/>
      <c r="CS2494" s="29"/>
      <c r="CT2494" s="29"/>
      <c r="CU2494" s="29"/>
      <c r="CV2494" s="29"/>
      <c r="CW2494" s="29"/>
      <c r="CX2494" s="29"/>
    </row>
    <row r="2495" spans="1:102" ht="50.1" customHeight="1">
      <c r="A2495" s="30" t="s">
        <v>6342</v>
      </c>
      <c r="B2495" s="31" t="s">
        <v>35</v>
      </c>
      <c r="C2495" s="32" t="s">
        <v>6343</v>
      </c>
      <c r="D2495" s="32" t="s">
        <v>6303</v>
      </c>
      <c r="E2495" s="32" t="s">
        <v>6344</v>
      </c>
      <c r="F2495" s="32" t="s">
        <v>6345</v>
      </c>
      <c r="G2495" s="33" t="s">
        <v>101</v>
      </c>
      <c r="H2495" s="34">
        <v>10</v>
      </c>
      <c r="I2495" s="33" t="s">
        <v>41</v>
      </c>
      <c r="J2495" s="33" t="s">
        <v>42</v>
      </c>
      <c r="K2495" s="33" t="s">
        <v>43</v>
      </c>
      <c r="L2495" s="33" t="s">
        <v>44</v>
      </c>
      <c r="M2495" s="33" t="s">
        <v>86</v>
      </c>
      <c r="N2495" s="33" t="s">
        <v>869</v>
      </c>
      <c r="O2495" s="33" t="s">
        <v>109</v>
      </c>
      <c r="P2495" s="33" t="s">
        <v>48</v>
      </c>
      <c r="Q2495" s="33" t="s">
        <v>49</v>
      </c>
      <c r="R2495" s="35">
        <v>50</v>
      </c>
      <c r="S2495" s="35">
        <v>67</v>
      </c>
      <c r="T2495" s="36">
        <v>0</v>
      </c>
      <c r="U2495" s="37">
        <f t="shared" si="129"/>
        <v>0</v>
      </c>
      <c r="V2495" s="38" t="s">
        <v>50</v>
      </c>
      <c r="W2495" s="33">
        <v>2016</v>
      </c>
      <c r="X2495" s="39">
        <v>11</v>
      </c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  <c r="BI2495" s="29"/>
      <c r="BJ2495" s="29"/>
      <c r="BK2495" s="29"/>
      <c r="BL2495" s="29"/>
      <c r="BM2495" s="29"/>
      <c r="BN2495" s="29"/>
      <c r="BO2495" s="29"/>
      <c r="BP2495" s="29"/>
      <c r="BQ2495" s="29"/>
      <c r="BR2495" s="29"/>
      <c r="BS2495" s="29"/>
      <c r="BT2495" s="29"/>
      <c r="BU2495" s="29"/>
      <c r="BV2495" s="29"/>
      <c r="BW2495" s="29"/>
      <c r="BX2495" s="29"/>
      <c r="BY2495" s="29"/>
      <c r="BZ2495" s="29"/>
      <c r="CA2495" s="29"/>
      <c r="CB2495" s="29"/>
      <c r="CC2495" s="29"/>
      <c r="CD2495" s="29"/>
      <c r="CE2495" s="29"/>
      <c r="CF2495" s="29"/>
      <c r="CG2495" s="29"/>
      <c r="CH2495" s="29"/>
      <c r="CI2495" s="29"/>
      <c r="CJ2495" s="29"/>
      <c r="CK2495" s="29"/>
      <c r="CL2495" s="29"/>
      <c r="CM2495" s="29"/>
      <c r="CN2495" s="29"/>
      <c r="CO2495" s="29"/>
      <c r="CP2495" s="29"/>
      <c r="CQ2495" s="29"/>
      <c r="CR2495" s="29"/>
      <c r="CS2495" s="29"/>
      <c r="CT2495" s="29"/>
      <c r="CU2495" s="29"/>
      <c r="CV2495" s="29"/>
      <c r="CW2495" s="29"/>
      <c r="CX2495" s="29"/>
    </row>
    <row r="2496" spans="1:102" s="177" customFormat="1" ht="50.1" customHeight="1">
      <c r="A2496" s="46" t="s">
        <v>6346</v>
      </c>
      <c r="B2496" s="31" t="s">
        <v>35</v>
      </c>
      <c r="C2496" s="47" t="s">
        <v>6343</v>
      </c>
      <c r="D2496" s="47" t="s">
        <v>6303</v>
      </c>
      <c r="E2496" s="47" t="s">
        <v>6344</v>
      </c>
      <c r="F2496" s="175" t="s">
        <v>6347</v>
      </c>
      <c r="G2496" s="31" t="s">
        <v>101</v>
      </c>
      <c r="H2496" s="31">
        <v>10</v>
      </c>
      <c r="I2496" s="33">
        <v>590000000</v>
      </c>
      <c r="J2496" s="33" t="s">
        <v>42</v>
      </c>
      <c r="K2496" s="31" t="s">
        <v>172</v>
      </c>
      <c r="L2496" s="33" t="s">
        <v>44</v>
      </c>
      <c r="M2496" s="31" t="s">
        <v>86</v>
      </c>
      <c r="N2496" s="31" t="s">
        <v>871</v>
      </c>
      <c r="O2496" s="33" t="s">
        <v>113</v>
      </c>
      <c r="P2496" s="33">
        <v>796</v>
      </c>
      <c r="Q2496" s="31" t="s">
        <v>49</v>
      </c>
      <c r="R2496" s="48">
        <v>50</v>
      </c>
      <c r="S2496" s="48">
        <v>67</v>
      </c>
      <c r="T2496" s="49">
        <f>R2496*S2496</f>
        <v>3350</v>
      </c>
      <c r="U2496" s="49">
        <f t="shared" si="129"/>
        <v>3752.0000000000005</v>
      </c>
      <c r="V2496" s="50"/>
      <c r="W2496" s="33">
        <v>2016</v>
      </c>
      <c r="X2496" s="31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/>
      <c r="BI2496" s="29"/>
      <c r="BJ2496" s="29"/>
      <c r="BK2496" s="29"/>
      <c r="BL2496" s="29"/>
      <c r="BM2496" s="29"/>
      <c r="BN2496" s="29"/>
      <c r="BO2496" s="29"/>
      <c r="BP2496" s="29"/>
      <c r="BQ2496" s="29"/>
      <c r="BR2496" s="29"/>
      <c r="BS2496" s="29"/>
      <c r="BT2496" s="29"/>
      <c r="BU2496" s="29"/>
      <c r="BV2496" s="29"/>
      <c r="BW2496" s="29"/>
      <c r="BX2496" s="29"/>
      <c r="BY2496" s="29"/>
      <c r="BZ2496" s="29"/>
      <c r="CA2496" s="29"/>
      <c r="CB2496" s="29"/>
      <c r="CC2496" s="29"/>
      <c r="CD2496" s="29"/>
      <c r="CE2496" s="29"/>
      <c r="CF2496" s="29"/>
      <c r="CG2496" s="29"/>
      <c r="CH2496" s="29"/>
      <c r="CI2496" s="29"/>
      <c r="CJ2496" s="29"/>
      <c r="CK2496" s="29"/>
      <c r="CL2496" s="29"/>
      <c r="CM2496" s="29"/>
      <c r="CN2496" s="29"/>
      <c r="CO2496" s="29"/>
      <c r="CP2496" s="29"/>
      <c r="CQ2496" s="29"/>
      <c r="CR2496" s="29"/>
      <c r="CS2496" s="29"/>
      <c r="CT2496" s="29"/>
      <c r="CU2496" s="29"/>
      <c r="CV2496" s="29"/>
      <c r="CW2496" s="29"/>
      <c r="CX2496" s="29"/>
    </row>
    <row r="2497" spans="1:102" ht="50.1" customHeight="1">
      <c r="A2497" s="30" t="s">
        <v>6348</v>
      </c>
      <c r="B2497" s="31" t="s">
        <v>35</v>
      </c>
      <c r="C2497" s="32" t="s">
        <v>6349</v>
      </c>
      <c r="D2497" s="32" t="s">
        <v>6350</v>
      </c>
      <c r="E2497" s="32" t="s">
        <v>6351</v>
      </c>
      <c r="F2497" s="32" t="s">
        <v>6352</v>
      </c>
      <c r="G2497" s="33" t="s">
        <v>40</v>
      </c>
      <c r="H2497" s="34">
        <v>10</v>
      </c>
      <c r="I2497" s="33" t="s">
        <v>41</v>
      </c>
      <c r="J2497" s="33" t="s">
        <v>42</v>
      </c>
      <c r="K2497" s="33" t="s">
        <v>222</v>
      </c>
      <c r="L2497" s="33" t="s">
        <v>44</v>
      </c>
      <c r="M2497" s="33" t="s">
        <v>86</v>
      </c>
      <c r="N2497" s="33" t="s">
        <v>223</v>
      </c>
      <c r="O2497" s="33" t="s">
        <v>58</v>
      </c>
      <c r="P2497" s="33" t="s">
        <v>48</v>
      </c>
      <c r="Q2497" s="33" t="s">
        <v>49</v>
      </c>
      <c r="R2497" s="35">
        <v>110</v>
      </c>
      <c r="S2497" s="35">
        <v>360.5</v>
      </c>
      <c r="T2497" s="36">
        <f>R2497*S2497</f>
        <v>39655</v>
      </c>
      <c r="U2497" s="37">
        <f t="shared" si="129"/>
        <v>44413.600000000006</v>
      </c>
      <c r="V2497" s="38" t="s">
        <v>50</v>
      </c>
      <c r="W2497" s="33">
        <v>2016</v>
      </c>
      <c r="X2497" s="39" t="s">
        <v>50</v>
      </c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9"/>
      <c r="BC2497" s="29"/>
      <c r="BD2497" s="29"/>
      <c r="BE2497" s="29"/>
      <c r="BF2497" s="29"/>
      <c r="BG2497" s="29"/>
      <c r="BH2497" s="29"/>
      <c r="BI2497" s="29"/>
      <c r="BJ2497" s="29"/>
      <c r="BK2497" s="29"/>
      <c r="BL2497" s="29"/>
      <c r="BM2497" s="29"/>
      <c r="BN2497" s="29"/>
      <c r="BO2497" s="29"/>
      <c r="BP2497" s="29"/>
      <c r="BQ2497" s="29"/>
      <c r="BR2497" s="29"/>
      <c r="BS2497" s="29"/>
      <c r="BT2497" s="29"/>
      <c r="BU2497" s="29"/>
      <c r="BV2497" s="29"/>
      <c r="BW2497" s="29"/>
      <c r="BX2497" s="29"/>
      <c r="BY2497" s="29"/>
      <c r="BZ2497" s="29"/>
      <c r="CA2497" s="29"/>
      <c r="CB2497" s="29"/>
      <c r="CC2497" s="29"/>
      <c r="CD2497" s="29"/>
      <c r="CE2497" s="29"/>
      <c r="CF2497" s="29"/>
      <c r="CG2497" s="29"/>
      <c r="CH2497" s="29"/>
      <c r="CI2497" s="29"/>
      <c r="CJ2497" s="29"/>
      <c r="CK2497" s="29"/>
      <c r="CL2497" s="29"/>
      <c r="CM2497" s="29"/>
      <c r="CN2497" s="29"/>
      <c r="CO2497" s="29"/>
      <c r="CP2497" s="29"/>
      <c r="CQ2497" s="29"/>
      <c r="CR2497" s="29"/>
      <c r="CS2497" s="29"/>
      <c r="CT2497" s="29"/>
      <c r="CU2497" s="29"/>
      <c r="CV2497" s="29"/>
      <c r="CW2497" s="29"/>
      <c r="CX2497" s="29"/>
    </row>
    <row r="2498" spans="1:102" ht="50.1" customHeight="1">
      <c r="A2498" s="30" t="s">
        <v>6353</v>
      </c>
      <c r="B2498" s="31" t="s">
        <v>35</v>
      </c>
      <c r="C2498" s="32" t="s">
        <v>6349</v>
      </c>
      <c r="D2498" s="32" t="s">
        <v>6350</v>
      </c>
      <c r="E2498" s="32" t="s">
        <v>6351</v>
      </c>
      <c r="F2498" s="32" t="s">
        <v>6354</v>
      </c>
      <c r="G2498" s="33" t="s">
        <v>40</v>
      </c>
      <c r="H2498" s="34">
        <v>10</v>
      </c>
      <c r="I2498" s="33" t="s">
        <v>41</v>
      </c>
      <c r="J2498" s="33" t="s">
        <v>42</v>
      </c>
      <c r="K2498" s="33" t="s">
        <v>222</v>
      </c>
      <c r="L2498" s="33" t="s">
        <v>44</v>
      </c>
      <c r="M2498" s="33" t="s">
        <v>86</v>
      </c>
      <c r="N2498" s="33" t="s">
        <v>223</v>
      </c>
      <c r="O2498" s="33" t="s">
        <v>58</v>
      </c>
      <c r="P2498" s="33" t="s">
        <v>48</v>
      </c>
      <c r="Q2498" s="33" t="s">
        <v>49</v>
      </c>
      <c r="R2498" s="35">
        <v>28</v>
      </c>
      <c r="S2498" s="35">
        <v>257.5</v>
      </c>
      <c r="T2498" s="36">
        <f>R2498*S2498</f>
        <v>7210</v>
      </c>
      <c r="U2498" s="37">
        <f t="shared" si="129"/>
        <v>8075.2000000000007</v>
      </c>
      <c r="V2498" s="38" t="s">
        <v>50</v>
      </c>
      <c r="W2498" s="33">
        <v>2016</v>
      </c>
      <c r="X2498" s="39" t="s">
        <v>50</v>
      </c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29"/>
      <c r="CB2498" s="29"/>
      <c r="CC2498" s="29"/>
      <c r="CD2498" s="29"/>
      <c r="CE2498" s="29"/>
      <c r="CF2498" s="29"/>
      <c r="CG2498" s="29"/>
      <c r="CH2498" s="29"/>
      <c r="CI2498" s="29"/>
      <c r="CJ2498" s="29"/>
      <c r="CK2498" s="29"/>
      <c r="CL2498" s="29"/>
      <c r="CM2498" s="29"/>
      <c r="CN2498" s="29"/>
      <c r="CO2498" s="29"/>
      <c r="CP2498" s="29"/>
      <c r="CQ2498" s="29"/>
      <c r="CR2498" s="29"/>
      <c r="CS2498" s="29"/>
      <c r="CT2498" s="29"/>
      <c r="CU2498" s="29"/>
      <c r="CV2498" s="29"/>
      <c r="CW2498" s="29"/>
      <c r="CX2498" s="29"/>
    </row>
    <row r="2499" spans="1:102" ht="50.1" customHeight="1">
      <c r="A2499" s="30" t="s">
        <v>6355</v>
      </c>
      <c r="B2499" s="31" t="s">
        <v>35</v>
      </c>
      <c r="C2499" s="32" t="s">
        <v>6349</v>
      </c>
      <c r="D2499" s="32" t="s">
        <v>6350</v>
      </c>
      <c r="E2499" s="32" t="s">
        <v>6351</v>
      </c>
      <c r="F2499" s="32" t="s">
        <v>6356</v>
      </c>
      <c r="G2499" s="33" t="s">
        <v>40</v>
      </c>
      <c r="H2499" s="34">
        <v>10</v>
      </c>
      <c r="I2499" s="33" t="s">
        <v>41</v>
      </c>
      <c r="J2499" s="33" t="s">
        <v>42</v>
      </c>
      <c r="K2499" s="33" t="s">
        <v>222</v>
      </c>
      <c r="L2499" s="33" t="s">
        <v>44</v>
      </c>
      <c r="M2499" s="33" t="s">
        <v>86</v>
      </c>
      <c r="N2499" s="33" t="s">
        <v>223</v>
      </c>
      <c r="O2499" s="33" t="s">
        <v>58</v>
      </c>
      <c r="P2499" s="33" t="s">
        <v>48</v>
      </c>
      <c r="Q2499" s="33" t="s">
        <v>49</v>
      </c>
      <c r="R2499" s="35">
        <v>4</v>
      </c>
      <c r="S2499" s="35">
        <v>463.5</v>
      </c>
      <c r="T2499" s="36">
        <f>R2499*S2499</f>
        <v>1854</v>
      </c>
      <c r="U2499" s="37">
        <f t="shared" si="129"/>
        <v>2076.48</v>
      </c>
      <c r="V2499" s="38" t="s">
        <v>50</v>
      </c>
      <c r="W2499" s="33">
        <v>2016</v>
      </c>
      <c r="X2499" s="39" t="s">
        <v>50</v>
      </c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29"/>
      <c r="BL2499" s="29"/>
      <c r="BM2499" s="29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29"/>
      <c r="CB2499" s="29"/>
      <c r="CC2499" s="29"/>
      <c r="CD2499" s="29"/>
      <c r="CE2499" s="29"/>
      <c r="CF2499" s="29"/>
      <c r="CG2499" s="29"/>
      <c r="CH2499" s="29"/>
      <c r="CI2499" s="29"/>
      <c r="CJ2499" s="29"/>
      <c r="CK2499" s="29"/>
      <c r="CL2499" s="29"/>
      <c r="CM2499" s="29"/>
      <c r="CN2499" s="29"/>
      <c r="CO2499" s="29"/>
      <c r="CP2499" s="29"/>
      <c r="CQ2499" s="29"/>
      <c r="CR2499" s="29"/>
      <c r="CS2499" s="29"/>
      <c r="CT2499" s="29"/>
      <c r="CU2499" s="29"/>
      <c r="CV2499" s="29"/>
      <c r="CW2499" s="29"/>
      <c r="CX2499" s="29"/>
    </row>
    <row r="2500" spans="1:102" ht="50.1" customHeight="1">
      <c r="A2500" s="30" t="s">
        <v>6357</v>
      </c>
      <c r="B2500" s="31" t="s">
        <v>35</v>
      </c>
      <c r="C2500" s="32" t="s">
        <v>6358</v>
      </c>
      <c r="D2500" s="32" t="s">
        <v>6359</v>
      </c>
      <c r="E2500" s="32" t="s">
        <v>6360</v>
      </c>
      <c r="F2500" s="32" t="s">
        <v>6361</v>
      </c>
      <c r="G2500" s="33" t="s">
        <v>40</v>
      </c>
      <c r="H2500" s="34">
        <v>0</v>
      </c>
      <c r="I2500" s="33" t="s">
        <v>41</v>
      </c>
      <c r="J2500" s="33" t="s">
        <v>42</v>
      </c>
      <c r="K2500" s="33" t="s">
        <v>70</v>
      </c>
      <c r="L2500" s="33" t="s">
        <v>300</v>
      </c>
      <c r="M2500" s="33" t="s">
        <v>71</v>
      </c>
      <c r="N2500" s="33" t="s">
        <v>301</v>
      </c>
      <c r="O2500" s="33" t="s">
        <v>73</v>
      </c>
      <c r="P2500" s="33" t="s">
        <v>48</v>
      </c>
      <c r="Q2500" s="33" t="s">
        <v>49</v>
      </c>
      <c r="R2500" s="35">
        <v>3</v>
      </c>
      <c r="S2500" s="35">
        <v>1530</v>
      </c>
      <c r="T2500" s="36">
        <v>0</v>
      </c>
      <c r="U2500" s="37">
        <f t="shared" si="129"/>
        <v>0</v>
      </c>
      <c r="V2500" s="38" t="s">
        <v>50</v>
      </c>
      <c r="W2500" s="33">
        <v>2016</v>
      </c>
      <c r="X2500" s="39">
        <v>11</v>
      </c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29"/>
      <c r="BL2500" s="29"/>
      <c r="BM2500" s="29"/>
      <c r="BN2500" s="29"/>
      <c r="BO2500" s="29"/>
      <c r="BP2500" s="29"/>
      <c r="BQ2500" s="29"/>
      <c r="BR2500" s="29"/>
      <c r="BS2500" s="29"/>
      <c r="BT2500" s="29"/>
      <c r="BU2500" s="29"/>
      <c r="BV2500" s="29"/>
      <c r="BW2500" s="29"/>
      <c r="BX2500" s="29"/>
      <c r="BY2500" s="29"/>
      <c r="BZ2500" s="29"/>
      <c r="CA2500" s="29"/>
      <c r="CB2500" s="29"/>
      <c r="CC2500" s="29"/>
      <c r="CD2500" s="29"/>
      <c r="CE2500" s="29"/>
      <c r="CF2500" s="29"/>
      <c r="CG2500" s="29"/>
      <c r="CH2500" s="29"/>
      <c r="CI2500" s="29"/>
      <c r="CJ2500" s="29"/>
      <c r="CK2500" s="29"/>
      <c r="CL2500" s="29"/>
      <c r="CM2500" s="29"/>
      <c r="CN2500" s="29"/>
      <c r="CO2500" s="29"/>
      <c r="CP2500" s="29"/>
      <c r="CQ2500" s="29"/>
      <c r="CR2500" s="29"/>
      <c r="CS2500" s="29"/>
      <c r="CT2500" s="29"/>
      <c r="CU2500" s="29"/>
      <c r="CV2500" s="29"/>
      <c r="CW2500" s="29"/>
      <c r="CX2500" s="29"/>
    </row>
    <row r="2501" spans="1:102" s="177" customFormat="1" ht="50.1" customHeight="1">
      <c r="A2501" s="46" t="s">
        <v>6362</v>
      </c>
      <c r="B2501" s="31" t="s">
        <v>35</v>
      </c>
      <c r="C2501" s="47" t="s">
        <v>6358</v>
      </c>
      <c r="D2501" s="47" t="s">
        <v>6359</v>
      </c>
      <c r="E2501" s="47" t="s">
        <v>6360</v>
      </c>
      <c r="F2501" s="175" t="s">
        <v>6361</v>
      </c>
      <c r="G2501" s="33" t="s">
        <v>40</v>
      </c>
      <c r="H2501" s="31">
        <v>0</v>
      </c>
      <c r="I2501" s="33" t="s">
        <v>41</v>
      </c>
      <c r="J2501" s="33" t="s">
        <v>42</v>
      </c>
      <c r="K2501" s="33" t="s">
        <v>180</v>
      </c>
      <c r="L2501" s="33" t="s">
        <v>300</v>
      </c>
      <c r="M2501" s="33" t="s">
        <v>71</v>
      </c>
      <c r="N2501" s="33" t="s">
        <v>301</v>
      </c>
      <c r="O2501" s="33" t="s">
        <v>113</v>
      </c>
      <c r="P2501" s="33" t="s">
        <v>48</v>
      </c>
      <c r="Q2501" s="33" t="s">
        <v>49</v>
      </c>
      <c r="R2501" s="68">
        <v>3</v>
      </c>
      <c r="S2501" s="59">
        <v>1530</v>
      </c>
      <c r="T2501" s="49">
        <f>R2501*S2501</f>
        <v>4590</v>
      </c>
      <c r="U2501" s="49">
        <f t="shared" si="129"/>
        <v>5140.8</v>
      </c>
      <c r="V2501" s="69"/>
      <c r="W2501" s="33">
        <v>2016</v>
      </c>
      <c r="X2501" s="96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9"/>
      <c r="AY2501" s="29"/>
      <c r="AZ2501" s="29"/>
      <c r="BA2501" s="29"/>
      <c r="BB2501" s="29"/>
      <c r="BC2501" s="29"/>
      <c r="BD2501" s="29"/>
      <c r="BE2501" s="29"/>
      <c r="BF2501" s="29"/>
      <c r="BG2501" s="29"/>
      <c r="BH2501" s="29"/>
      <c r="BI2501" s="29"/>
      <c r="BJ2501" s="29"/>
      <c r="BK2501" s="29"/>
      <c r="BL2501" s="29"/>
      <c r="BM2501" s="29"/>
      <c r="BN2501" s="29"/>
      <c r="BO2501" s="29"/>
      <c r="BP2501" s="29"/>
      <c r="BQ2501" s="29"/>
      <c r="BR2501" s="29"/>
      <c r="BS2501" s="29"/>
      <c r="BT2501" s="29"/>
      <c r="BU2501" s="29"/>
      <c r="BV2501" s="29"/>
      <c r="BW2501" s="29"/>
      <c r="BX2501" s="29"/>
      <c r="BY2501" s="29"/>
      <c r="BZ2501" s="29"/>
      <c r="CA2501" s="29"/>
      <c r="CB2501" s="29"/>
      <c r="CC2501" s="29"/>
      <c r="CD2501" s="29"/>
      <c r="CE2501" s="29"/>
      <c r="CF2501" s="29"/>
      <c r="CG2501" s="29"/>
      <c r="CH2501" s="29"/>
      <c r="CI2501" s="29"/>
      <c r="CJ2501" s="29"/>
      <c r="CK2501" s="29"/>
      <c r="CL2501" s="29"/>
      <c r="CM2501" s="29"/>
      <c r="CN2501" s="29"/>
      <c r="CO2501" s="29"/>
      <c r="CP2501" s="29"/>
      <c r="CQ2501" s="29"/>
      <c r="CR2501" s="29"/>
      <c r="CS2501" s="29"/>
      <c r="CT2501" s="29"/>
      <c r="CU2501" s="29"/>
      <c r="CV2501" s="29"/>
      <c r="CW2501" s="29"/>
      <c r="CX2501" s="29"/>
    </row>
    <row r="2502" spans="1:102" ht="50.1" customHeight="1">
      <c r="A2502" s="30" t="s">
        <v>6363</v>
      </c>
      <c r="B2502" s="31" t="s">
        <v>35</v>
      </c>
      <c r="C2502" s="32" t="s">
        <v>6358</v>
      </c>
      <c r="D2502" s="32" t="s">
        <v>6359</v>
      </c>
      <c r="E2502" s="32" t="s">
        <v>6360</v>
      </c>
      <c r="F2502" s="32" t="s">
        <v>6364</v>
      </c>
      <c r="G2502" s="33" t="s">
        <v>40</v>
      </c>
      <c r="H2502" s="34">
        <v>0</v>
      </c>
      <c r="I2502" s="33" t="s">
        <v>41</v>
      </c>
      <c r="J2502" s="33" t="s">
        <v>42</v>
      </c>
      <c r="K2502" s="33" t="s">
        <v>70</v>
      </c>
      <c r="L2502" s="33" t="s">
        <v>300</v>
      </c>
      <c r="M2502" s="33" t="s">
        <v>71</v>
      </c>
      <c r="N2502" s="33" t="s">
        <v>301</v>
      </c>
      <c r="O2502" s="33" t="s">
        <v>73</v>
      </c>
      <c r="P2502" s="33" t="s">
        <v>48</v>
      </c>
      <c r="Q2502" s="33" t="s">
        <v>49</v>
      </c>
      <c r="R2502" s="35">
        <v>3</v>
      </c>
      <c r="S2502" s="35">
        <v>47200</v>
      </c>
      <c r="T2502" s="36">
        <v>0</v>
      </c>
      <c r="U2502" s="37">
        <f t="shared" si="129"/>
        <v>0</v>
      </c>
      <c r="V2502" s="38" t="s">
        <v>50</v>
      </c>
      <c r="W2502" s="33">
        <v>2016</v>
      </c>
      <c r="X2502" s="39">
        <v>11</v>
      </c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29"/>
      <c r="CB2502" s="29"/>
      <c r="CC2502" s="29"/>
      <c r="CD2502" s="29"/>
      <c r="CE2502" s="29"/>
      <c r="CF2502" s="29"/>
      <c r="CG2502" s="29"/>
      <c r="CH2502" s="29"/>
      <c r="CI2502" s="29"/>
      <c r="CJ2502" s="29"/>
      <c r="CK2502" s="29"/>
      <c r="CL2502" s="29"/>
      <c r="CM2502" s="29"/>
      <c r="CN2502" s="29"/>
      <c r="CO2502" s="29"/>
      <c r="CP2502" s="29"/>
      <c r="CQ2502" s="29"/>
      <c r="CR2502" s="29"/>
      <c r="CS2502" s="29"/>
      <c r="CT2502" s="29"/>
      <c r="CU2502" s="29"/>
      <c r="CV2502" s="29"/>
      <c r="CW2502" s="29"/>
      <c r="CX2502" s="29"/>
    </row>
    <row r="2503" spans="1:102" s="177" customFormat="1" ht="50.1" customHeight="1">
      <c r="A2503" s="46" t="s">
        <v>6365</v>
      </c>
      <c r="B2503" s="31" t="s">
        <v>35</v>
      </c>
      <c r="C2503" s="47" t="s">
        <v>6358</v>
      </c>
      <c r="D2503" s="47" t="s">
        <v>6359</v>
      </c>
      <c r="E2503" s="47" t="s">
        <v>6360</v>
      </c>
      <c r="F2503" s="175" t="s">
        <v>6364</v>
      </c>
      <c r="G2503" s="33" t="s">
        <v>40</v>
      </c>
      <c r="H2503" s="31">
        <v>0</v>
      </c>
      <c r="I2503" s="33" t="s">
        <v>41</v>
      </c>
      <c r="J2503" s="33" t="s">
        <v>42</v>
      </c>
      <c r="K2503" s="33" t="s">
        <v>180</v>
      </c>
      <c r="L2503" s="33" t="s">
        <v>300</v>
      </c>
      <c r="M2503" s="33" t="s">
        <v>71</v>
      </c>
      <c r="N2503" s="33" t="s">
        <v>301</v>
      </c>
      <c r="O2503" s="33" t="s">
        <v>113</v>
      </c>
      <c r="P2503" s="33" t="s">
        <v>48</v>
      </c>
      <c r="Q2503" s="33" t="s">
        <v>49</v>
      </c>
      <c r="R2503" s="68">
        <v>3</v>
      </c>
      <c r="S2503" s="59">
        <v>47200</v>
      </c>
      <c r="T2503" s="49">
        <f>R2503*S2503</f>
        <v>141600</v>
      </c>
      <c r="U2503" s="49">
        <f>T2503*1.12</f>
        <v>158592.00000000003</v>
      </c>
      <c r="V2503" s="69"/>
      <c r="W2503" s="33">
        <v>2016</v>
      </c>
      <c r="X2503" s="96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9"/>
      <c r="BC2503" s="29"/>
      <c r="BD2503" s="29"/>
      <c r="BE2503" s="29"/>
      <c r="BF2503" s="29"/>
      <c r="BG2503" s="29"/>
      <c r="BH2503" s="29"/>
      <c r="BI2503" s="29"/>
      <c r="BJ2503" s="29"/>
      <c r="BK2503" s="29"/>
      <c r="BL2503" s="29"/>
      <c r="BM2503" s="29"/>
      <c r="BN2503" s="29"/>
      <c r="BO2503" s="29"/>
      <c r="BP2503" s="29"/>
      <c r="BQ2503" s="29"/>
      <c r="BR2503" s="29"/>
      <c r="BS2503" s="29"/>
      <c r="BT2503" s="29"/>
      <c r="BU2503" s="29"/>
      <c r="BV2503" s="29"/>
      <c r="BW2503" s="29"/>
      <c r="BX2503" s="29"/>
      <c r="BY2503" s="29"/>
      <c r="BZ2503" s="29"/>
      <c r="CA2503" s="29"/>
      <c r="CB2503" s="29"/>
      <c r="CC2503" s="29"/>
      <c r="CD2503" s="29"/>
      <c r="CE2503" s="29"/>
      <c r="CF2503" s="29"/>
      <c r="CG2503" s="29"/>
      <c r="CH2503" s="29"/>
      <c r="CI2503" s="29"/>
      <c r="CJ2503" s="29"/>
      <c r="CK2503" s="29"/>
      <c r="CL2503" s="29"/>
      <c r="CM2503" s="29"/>
      <c r="CN2503" s="29"/>
      <c r="CO2503" s="29"/>
      <c r="CP2503" s="29"/>
      <c r="CQ2503" s="29"/>
      <c r="CR2503" s="29"/>
      <c r="CS2503" s="29"/>
      <c r="CT2503" s="29"/>
      <c r="CU2503" s="29"/>
      <c r="CV2503" s="29"/>
      <c r="CW2503" s="29"/>
      <c r="CX2503" s="29"/>
    </row>
    <row r="2504" spans="1:102" ht="50.1" customHeight="1">
      <c r="A2504" s="30" t="s">
        <v>6366</v>
      </c>
      <c r="B2504" s="31" t="s">
        <v>35</v>
      </c>
      <c r="C2504" s="32" t="s">
        <v>6358</v>
      </c>
      <c r="D2504" s="32" t="s">
        <v>6359</v>
      </c>
      <c r="E2504" s="32" t="s">
        <v>6360</v>
      </c>
      <c r="F2504" s="32" t="s">
        <v>6367</v>
      </c>
      <c r="G2504" s="33" t="s">
        <v>40</v>
      </c>
      <c r="H2504" s="34">
        <v>0</v>
      </c>
      <c r="I2504" s="33" t="s">
        <v>41</v>
      </c>
      <c r="J2504" s="33" t="s">
        <v>42</v>
      </c>
      <c r="K2504" s="33" t="s">
        <v>70</v>
      </c>
      <c r="L2504" s="33" t="s">
        <v>300</v>
      </c>
      <c r="M2504" s="33" t="s">
        <v>71</v>
      </c>
      <c r="N2504" s="33" t="s">
        <v>301</v>
      </c>
      <c r="O2504" s="33" t="s">
        <v>73</v>
      </c>
      <c r="P2504" s="33" t="s">
        <v>48</v>
      </c>
      <c r="Q2504" s="33" t="s">
        <v>49</v>
      </c>
      <c r="R2504" s="35">
        <v>3</v>
      </c>
      <c r="S2504" s="35">
        <v>39590</v>
      </c>
      <c r="T2504" s="36">
        <v>0</v>
      </c>
      <c r="U2504" s="37">
        <f t="shared" si="129"/>
        <v>0</v>
      </c>
      <c r="V2504" s="38" t="s">
        <v>50</v>
      </c>
      <c r="W2504" s="33">
        <v>2016</v>
      </c>
      <c r="X2504" s="39">
        <v>11</v>
      </c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29"/>
      <c r="CB2504" s="29"/>
      <c r="CC2504" s="29"/>
      <c r="CD2504" s="29"/>
      <c r="CE2504" s="29"/>
      <c r="CF2504" s="29"/>
      <c r="CG2504" s="29"/>
      <c r="CH2504" s="29"/>
      <c r="CI2504" s="29"/>
      <c r="CJ2504" s="29"/>
      <c r="CK2504" s="29"/>
      <c r="CL2504" s="29"/>
      <c r="CM2504" s="29"/>
      <c r="CN2504" s="29"/>
      <c r="CO2504" s="29"/>
      <c r="CP2504" s="29"/>
      <c r="CQ2504" s="29"/>
      <c r="CR2504" s="29"/>
      <c r="CS2504" s="29"/>
      <c r="CT2504" s="29"/>
      <c r="CU2504" s="29"/>
      <c r="CV2504" s="29"/>
      <c r="CW2504" s="29"/>
      <c r="CX2504" s="29"/>
    </row>
    <row r="2505" spans="1:102" s="177" customFormat="1" ht="50.1" customHeight="1">
      <c r="A2505" s="46" t="s">
        <v>6368</v>
      </c>
      <c r="B2505" s="31" t="s">
        <v>35</v>
      </c>
      <c r="C2505" s="47" t="s">
        <v>6358</v>
      </c>
      <c r="D2505" s="47" t="s">
        <v>6359</v>
      </c>
      <c r="E2505" s="47" t="s">
        <v>6360</v>
      </c>
      <c r="F2505" s="175" t="s">
        <v>6367</v>
      </c>
      <c r="G2505" s="33" t="s">
        <v>40</v>
      </c>
      <c r="H2505" s="31">
        <v>0</v>
      </c>
      <c r="I2505" s="33" t="s">
        <v>41</v>
      </c>
      <c r="J2505" s="33" t="s">
        <v>42</v>
      </c>
      <c r="K2505" s="33" t="s">
        <v>180</v>
      </c>
      <c r="L2505" s="33" t="s">
        <v>300</v>
      </c>
      <c r="M2505" s="33" t="s">
        <v>71</v>
      </c>
      <c r="N2505" s="33" t="s">
        <v>301</v>
      </c>
      <c r="O2505" s="33" t="s">
        <v>113</v>
      </c>
      <c r="P2505" s="33" t="s">
        <v>48</v>
      </c>
      <c r="Q2505" s="33" t="s">
        <v>49</v>
      </c>
      <c r="R2505" s="68">
        <v>3</v>
      </c>
      <c r="S2505" s="59">
        <v>39590</v>
      </c>
      <c r="T2505" s="49">
        <f>R2505*S2505</f>
        <v>118770</v>
      </c>
      <c r="U2505" s="49">
        <f>T2505*1.12</f>
        <v>133022.40000000002</v>
      </c>
      <c r="V2505" s="69"/>
      <c r="W2505" s="33">
        <v>2016</v>
      </c>
      <c r="X2505" s="96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9"/>
      <c r="AX2505" s="29"/>
      <c r="AY2505" s="29"/>
      <c r="AZ2505" s="29"/>
      <c r="BA2505" s="29"/>
      <c r="BB2505" s="29"/>
      <c r="BC2505" s="29"/>
      <c r="BD2505" s="29"/>
      <c r="BE2505" s="29"/>
      <c r="BF2505" s="29"/>
      <c r="BG2505" s="29"/>
      <c r="BH2505" s="29"/>
      <c r="BI2505" s="29"/>
      <c r="BJ2505" s="29"/>
      <c r="BK2505" s="29"/>
      <c r="BL2505" s="29"/>
      <c r="BM2505" s="29"/>
      <c r="BN2505" s="29"/>
      <c r="BO2505" s="29"/>
      <c r="BP2505" s="29"/>
      <c r="BQ2505" s="29"/>
      <c r="BR2505" s="29"/>
      <c r="BS2505" s="29"/>
      <c r="BT2505" s="29"/>
      <c r="BU2505" s="29"/>
      <c r="BV2505" s="29"/>
      <c r="BW2505" s="29"/>
      <c r="BX2505" s="29"/>
      <c r="BY2505" s="29"/>
      <c r="BZ2505" s="29"/>
      <c r="CA2505" s="29"/>
      <c r="CB2505" s="29"/>
      <c r="CC2505" s="29"/>
      <c r="CD2505" s="29"/>
      <c r="CE2505" s="29"/>
      <c r="CF2505" s="29"/>
      <c r="CG2505" s="29"/>
      <c r="CH2505" s="29"/>
      <c r="CI2505" s="29"/>
      <c r="CJ2505" s="29"/>
      <c r="CK2505" s="29"/>
      <c r="CL2505" s="29"/>
      <c r="CM2505" s="29"/>
      <c r="CN2505" s="29"/>
      <c r="CO2505" s="29"/>
      <c r="CP2505" s="29"/>
      <c r="CQ2505" s="29"/>
      <c r="CR2505" s="29"/>
      <c r="CS2505" s="29"/>
      <c r="CT2505" s="29"/>
      <c r="CU2505" s="29"/>
      <c r="CV2505" s="29"/>
      <c r="CW2505" s="29"/>
      <c r="CX2505" s="29"/>
    </row>
    <row r="2506" spans="1:102" ht="50.1" customHeight="1">
      <c r="A2506" s="30" t="s">
        <v>6369</v>
      </c>
      <c r="B2506" s="31" t="s">
        <v>35</v>
      </c>
      <c r="C2506" s="32" t="s">
        <v>6370</v>
      </c>
      <c r="D2506" s="32" t="s">
        <v>6359</v>
      </c>
      <c r="E2506" s="32" t="s">
        <v>6371</v>
      </c>
      <c r="F2506" s="32" t="s">
        <v>6372</v>
      </c>
      <c r="G2506" s="33" t="s">
        <v>40</v>
      </c>
      <c r="H2506" s="34">
        <v>0</v>
      </c>
      <c r="I2506" s="33" t="s">
        <v>41</v>
      </c>
      <c r="J2506" s="33" t="s">
        <v>42</v>
      </c>
      <c r="K2506" s="33" t="s">
        <v>70</v>
      </c>
      <c r="L2506" s="33" t="s">
        <v>300</v>
      </c>
      <c r="M2506" s="33" t="s">
        <v>71</v>
      </c>
      <c r="N2506" s="33" t="s">
        <v>301</v>
      </c>
      <c r="O2506" s="33" t="s">
        <v>73</v>
      </c>
      <c r="P2506" s="33" t="s">
        <v>48</v>
      </c>
      <c r="Q2506" s="33" t="s">
        <v>49</v>
      </c>
      <c r="R2506" s="35">
        <v>2</v>
      </c>
      <c r="S2506" s="35">
        <v>1926</v>
      </c>
      <c r="T2506" s="36">
        <v>0</v>
      </c>
      <c r="U2506" s="37">
        <f t="shared" si="129"/>
        <v>0</v>
      </c>
      <c r="V2506" s="38" t="s">
        <v>50</v>
      </c>
      <c r="W2506" s="33">
        <v>2016</v>
      </c>
      <c r="X2506" s="39">
        <v>11</v>
      </c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29"/>
      <c r="BL2506" s="29"/>
      <c r="BM2506" s="29"/>
      <c r="BN2506" s="29"/>
      <c r="BO2506" s="29"/>
      <c r="BP2506" s="29"/>
      <c r="BQ2506" s="29"/>
      <c r="BR2506" s="29"/>
      <c r="BS2506" s="29"/>
      <c r="BT2506" s="29"/>
      <c r="BU2506" s="29"/>
      <c r="BV2506" s="29"/>
      <c r="BW2506" s="29"/>
      <c r="BX2506" s="29"/>
      <c r="BY2506" s="29"/>
      <c r="BZ2506" s="29"/>
      <c r="CA2506" s="29"/>
      <c r="CB2506" s="29"/>
      <c r="CC2506" s="29"/>
      <c r="CD2506" s="29"/>
      <c r="CE2506" s="29"/>
      <c r="CF2506" s="29"/>
      <c r="CG2506" s="29"/>
      <c r="CH2506" s="29"/>
      <c r="CI2506" s="29"/>
      <c r="CJ2506" s="29"/>
      <c r="CK2506" s="29"/>
      <c r="CL2506" s="29"/>
      <c r="CM2506" s="29"/>
      <c r="CN2506" s="29"/>
      <c r="CO2506" s="29"/>
      <c r="CP2506" s="29"/>
      <c r="CQ2506" s="29"/>
      <c r="CR2506" s="29"/>
      <c r="CS2506" s="29"/>
      <c r="CT2506" s="29"/>
      <c r="CU2506" s="29"/>
      <c r="CV2506" s="29"/>
      <c r="CW2506" s="29"/>
      <c r="CX2506" s="29"/>
    </row>
    <row r="2507" spans="1:102" s="45" customFormat="1" ht="50.1" customHeight="1">
      <c r="A2507" s="76" t="s">
        <v>6373</v>
      </c>
      <c r="B2507" s="31" t="s">
        <v>35</v>
      </c>
      <c r="C2507" s="47" t="s">
        <v>6370</v>
      </c>
      <c r="D2507" s="47" t="s">
        <v>6359</v>
      </c>
      <c r="E2507" s="47" t="s">
        <v>6371</v>
      </c>
      <c r="F2507" s="175" t="s">
        <v>6372</v>
      </c>
      <c r="G2507" s="33" t="s">
        <v>40</v>
      </c>
      <c r="H2507" s="31">
        <v>0</v>
      </c>
      <c r="I2507" s="33">
        <v>590000000</v>
      </c>
      <c r="J2507" s="33" t="s">
        <v>42</v>
      </c>
      <c r="K2507" s="33" t="s">
        <v>180</v>
      </c>
      <c r="L2507" s="33" t="s">
        <v>300</v>
      </c>
      <c r="M2507" s="33" t="s">
        <v>71</v>
      </c>
      <c r="N2507" s="33" t="s">
        <v>301</v>
      </c>
      <c r="O2507" s="33" t="s">
        <v>113</v>
      </c>
      <c r="P2507" s="33">
        <v>796</v>
      </c>
      <c r="Q2507" s="33" t="s">
        <v>49</v>
      </c>
      <c r="R2507" s="48">
        <v>2</v>
      </c>
      <c r="S2507" s="48">
        <v>1926</v>
      </c>
      <c r="T2507" s="48">
        <v>0</v>
      </c>
      <c r="U2507" s="48">
        <f>T2507*1.12</f>
        <v>0</v>
      </c>
      <c r="V2507" s="69"/>
      <c r="W2507" s="33">
        <v>2016</v>
      </c>
      <c r="X2507" s="96">
        <v>19</v>
      </c>
      <c r="Y2507" s="42"/>
      <c r="Z2507" s="41"/>
      <c r="AA2507" s="43"/>
      <c r="AB2507" s="43"/>
      <c r="AC2507" s="43"/>
      <c r="AD2507" s="43"/>
      <c r="AE2507" s="43"/>
      <c r="AF2507" s="43"/>
      <c r="AG2507" s="43"/>
      <c r="AH2507" s="43"/>
      <c r="AI2507" s="43"/>
      <c r="AJ2507" s="43"/>
      <c r="AK2507" s="43"/>
      <c r="AL2507" s="43"/>
      <c r="AM2507" s="43"/>
      <c r="AN2507" s="44"/>
      <c r="AO2507" s="44"/>
      <c r="AP2507" s="44"/>
      <c r="AQ2507" s="44"/>
      <c r="AR2507" s="44"/>
      <c r="AS2507" s="44"/>
      <c r="AT2507" s="44"/>
      <c r="AU2507" s="44"/>
      <c r="AV2507" s="44"/>
      <c r="AW2507" s="44"/>
      <c r="AX2507" s="44"/>
      <c r="AY2507" s="44"/>
      <c r="AZ2507" s="44"/>
      <c r="BA2507" s="44"/>
      <c r="BB2507" s="44"/>
      <c r="BC2507" s="44"/>
      <c r="BD2507" s="44"/>
      <c r="BE2507" s="44"/>
      <c r="BF2507" s="44"/>
      <c r="BG2507" s="44"/>
      <c r="BH2507" s="44"/>
      <c r="BI2507" s="44"/>
      <c r="BJ2507" s="44"/>
      <c r="BK2507" s="44"/>
      <c r="BL2507" s="44"/>
    </row>
    <row r="2508" spans="1:102" s="45" customFormat="1" ht="50.1" customHeight="1">
      <c r="A2508" s="74" t="s">
        <v>6374</v>
      </c>
      <c r="B2508" s="60" t="s">
        <v>35</v>
      </c>
      <c r="C2508" s="47" t="s">
        <v>6370</v>
      </c>
      <c r="D2508" s="47" t="s">
        <v>6359</v>
      </c>
      <c r="E2508" s="47" t="s">
        <v>6371</v>
      </c>
      <c r="F2508" s="47" t="s">
        <v>6372</v>
      </c>
      <c r="G2508" s="31" t="s">
        <v>40</v>
      </c>
      <c r="H2508" s="261">
        <v>0</v>
      </c>
      <c r="I2508" s="262">
        <v>590000000</v>
      </c>
      <c r="J2508" s="74" t="s">
        <v>392</v>
      </c>
      <c r="K2508" s="31" t="s">
        <v>836</v>
      </c>
      <c r="L2508" s="31" t="s">
        <v>394</v>
      </c>
      <c r="M2508" s="31" t="s">
        <v>71</v>
      </c>
      <c r="N2508" s="31" t="s">
        <v>395</v>
      </c>
      <c r="O2508" s="31" t="s">
        <v>396</v>
      </c>
      <c r="P2508" s="76">
        <v>796</v>
      </c>
      <c r="Q2508" s="31" t="s">
        <v>49</v>
      </c>
      <c r="R2508" s="48">
        <v>2</v>
      </c>
      <c r="S2508" s="48">
        <v>2300</v>
      </c>
      <c r="T2508" s="48">
        <f>S2508*R2508</f>
        <v>4600</v>
      </c>
      <c r="U2508" s="359">
        <f>T2508*1.12</f>
        <v>5152.0000000000009</v>
      </c>
      <c r="V2508" s="31"/>
      <c r="W2508" s="74">
        <v>2016</v>
      </c>
      <c r="X2508" s="31"/>
      <c r="Y2508" s="42"/>
      <c r="Z2508" s="41"/>
      <c r="AA2508" s="43"/>
      <c r="AB2508" s="43"/>
      <c r="AC2508" s="43"/>
      <c r="AD2508" s="43"/>
      <c r="AE2508" s="43"/>
      <c r="AF2508" s="43"/>
      <c r="AG2508" s="43"/>
      <c r="AH2508" s="43"/>
      <c r="AI2508" s="43"/>
      <c r="AJ2508" s="43"/>
      <c r="AK2508" s="43"/>
      <c r="AL2508" s="43"/>
      <c r="AM2508" s="43"/>
      <c r="AN2508" s="44"/>
      <c r="AO2508" s="44"/>
      <c r="AP2508" s="44"/>
      <c r="AQ2508" s="44"/>
      <c r="AR2508" s="44"/>
      <c r="AS2508" s="44"/>
      <c r="AT2508" s="44"/>
      <c r="AU2508" s="44"/>
      <c r="AV2508" s="44"/>
      <c r="AW2508" s="44"/>
      <c r="AX2508" s="44"/>
      <c r="AY2508" s="44"/>
      <c r="AZ2508" s="44"/>
      <c r="BA2508" s="44"/>
      <c r="BB2508" s="44"/>
      <c r="BC2508" s="44"/>
      <c r="BD2508" s="44"/>
      <c r="BE2508" s="44"/>
      <c r="BF2508" s="44"/>
      <c r="BG2508" s="44"/>
      <c r="BH2508" s="44"/>
      <c r="BI2508" s="44"/>
      <c r="BJ2508" s="44"/>
      <c r="BK2508" s="44"/>
      <c r="BL2508" s="44"/>
    </row>
    <row r="2509" spans="1:102" ht="50.1" customHeight="1">
      <c r="A2509" s="30" t="s">
        <v>6375</v>
      </c>
      <c r="B2509" s="31" t="s">
        <v>35</v>
      </c>
      <c r="C2509" s="32" t="s">
        <v>6370</v>
      </c>
      <c r="D2509" s="32" t="s">
        <v>6359</v>
      </c>
      <c r="E2509" s="32" t="s">
        <v>6371</v>
      </c>
      <c r="F2509" s="32" t="s">
        <v>6376</v>
      </c>
      <c r="G2509" s="33" t="s">
        <v>40</v>
      </c>
      <c r="H2509" s="34">
        <v>0</v>
      </c>
      <c r="I2509" s="33" t="s">
        <v>41</v>
      </c>
      <c r="J2509" s="33" t="s">
        <v>6377</v>
      </c>
      <c r="K2509" s="33" t="s">
        <v>70</v>
      </c>
      <c r="L2509" s="33" t="s">
        <v>6378</v>
      </c>
      <c r="M2509" s="33" t="s">
        <v>71</v>
      </c>
      <c r="N2509" s="33" t="s">
        <v>301</v>
      </c>
      <c r="O2509" s="33" t="s">
        <v>73</v>
      </c>
      <c r="P2509" s="33" t="s">
        <v>48</v>
      </c>
      <c r="Q2509" s="33" t="s">
        <v>49</v>
      </c>
      <c r="R2509" s="35">
        <v>3</v>
      </c>
      <c r="S2509" s="35">
        <v>1600</v>
      </c>
      <c r="T2509" s="36">
        <v>0</v>
      </c>
      <c r="U2509" s="37">
        <f t="shared" si="129"/>
        <v>0</v>
      </c>
      <c r="V2509" s="38" t="s">
        <v>50</v>
      </c>
      <c r="W2509" s="33">
        <v>2016</v>
      </c>
      <c r="X2509" s="39">
        <v>11</v>
      </c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9"/>
      <c r="AX2509" s="29"/>
      <c r="AY2509" s="29"/>
      <c r="AZ2509" s="29"/>
      <c r="BA2509" s="29"/>
      <c r="BB2509" s="29"/>
      <c r="BC2509" s="29"/>
      <c r="BD2509" s="29"/>
      <c r="BE2509" s="29"/>
      <c r="BF2509" s="29"/>
      <c r="BG2509" s="29"/>
      <c r="BH2509" s="29"/>
      <c r="BI2509" s="29"/>
      <c r="BJ2509" s="29"/>
      <c r="BK2509" s="29"/>
      <c r="BL2509" s="29"/>
      <c r="BM2509" s="29"/>
      <c r="BN2509" s="29"/>
      <c r="BO2509" s="29"/>
      <c r="BP2509" s="29"/>
      <c r="BQ2509" s="29"/>
      <c r="BR2509" s="29"/>
      <c r="BS2509" s="29"/>
      <c r="BT2509" s="29"/>
      <c r="BU2509" s="29"/>
      <c r="BV2509" s="29"/>
      <c r="BW2509" s="29"/>
      <c r="BX2509" s="29"/>
      <c r="BY2509" s="29"/>
      <c r="BZ2509" s="29"/>
      <c r="CA2509" s="29"/>
      <c r="CB2509" s="29"/>
      <c r="CC2509" s="29"/>
      <c r="CD2509" s="29"/>
      <c r="CE2509" s="29"/>
      <c r="CF2509" s="29"/>
      <c r="CG2509" s="29"/>
      <c r="CH2509" s="29"/>
      <c r="CI2509" s="29"/>
      <c r="CJ2509" s="29"/>
      <c r="CK2509" s="29"/>
      <c r="CL2509" s="29"/>
      <c r="CM2509" s="29"/>
      <c r="CN2509" s="29"/>
      <c r="CO2509" s="29"/>
      <c r="CP2509" s="29"/>
      <c r="CQ2509" s="29"/>
      <c r="CR2509" s="29"/>
      <c r="CS2509" s="29"/>
      <c r="CT2509" s="29"/>
      <c r="CU2509" s="29"/>
      <c r="CV2509" s="29"/>
      <c r="CW2509" s="29"/>
      <c r="CX2509" s="29"/>
    </row>
    <row r="2510" spans="1:102" s="177" customFormat="1" ht="50.1" customHeight="1">
      <c r="A2510" s="46" t="s">
        <v>6379</v>
      </c>
      <c r="B2510" s="31" t="s">
        <v>35</v>
      </c>
      <c r="C2510" s="47" t="s">
        <v>6370</v>
      </c>
      <c r="D2510" s="47" t="s">
        <v>6359</v>
      </c>
      <c r="E2510" s="47" t="s">
        <v>6371</v>
      </c>
      <c r="F2510" s="175" t="s">
        <v>6376</v>
      </c>
      <c r="G2510" s="33" t="s">
        <v>40</v>
      </c>
      <c r="H2510" s="31">
        <v>0</v>
      </c>
      <c r="I2510" s="33" t="s">
        <v>41</v>
      </c>
      <c r="J2510" s="33" t="s">
        <v>6377</v>
      </c>
      <c r="K2510" s="33" t="s">
        <v>180</v>
      </c>
      <c r="L2510" s="33" t="s">
        <v>6378</v>
      </c>
      <c r="M2510" s="33" t="s">
        <v>71</v>
      </c>
      <c r="N2510" s="33" t="s">
        <v>301</v>
      </c>
      <c r="O2510" s="33" t="s">
        <v>113</v>
      </c>
      <c r="P2510" s="33">
        <v>796</v>
      </c>
      <c r="Q2510" s="33" t="s">
        <v>49</v>
      </c>
      <c r="R2510" s="68">
        <v>3</v>
      </c>
      <c r="S2510" s="59">
        <v>1600</v>
      </c>
      <c r="T2510" s="49">
        <f>R2510*S2510</f>
        <v>4800</v>
      </c>
      <c r="U2510" s="49">
        <f>T2510*1.12</f>
        <v>5376.0000000000009</v>
      </c>
      <c r="V2510" s="69"/>
      <c r="W2510" s="33">
        <v>2016</v>
      </c>
      <c r="X2510" s="96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/>
      <c r="BK2510" s="29"/>
      <c r="BL2510" s="29"/>
      <c r="BM2510" s="29"/>
      <c r="BN2510" s="29"/>
      <c r="BO2510" s="29"/>
      <c r="BP2510" s="29"/>
      <c r="BQ2510" s="29"/>
      <c r="BR2510" s="29"/>
      <c r="BS2510" s="29"/>
      <c r="BT2510" s="29"/>
      <c r="BU2510" s="29"/>
      <c r="BV2510" s="29"/>
      <c r="BW2510" s="29"/>
      <c r="BX2510" s="29"/>
      <c r="BY2510" s="29"/>
      <c r="BZ2510" s="29"/>
      <c r="CA2510" s="29"/>
      <c r="CB2510" s="29"/>
      <c r="CC2510" s="29"/>
      <c r="CD2510" s="29"/>
      <c r="CE2510" s="29"/>
      <c r="CF2510" s="29"/>
      <c r="CG2510" s="29"/>
      <c r="CH2510" s="29"/>
      <c r="CI2510" s="29"/>
      <c r="CJ2510" s="29"/>
      <c r="CK2510" s="29"/>
      <c r="CL2510" s="29"/>
      <c r="CM2510" s="29"/>
      <c r="CN2510" s="29"/>
      <c r="CO2510" s="29"/>
      <c r="CP2510" s="29"/>
      <c r="CQ2510" s="29"/>
      <c r="CR2510" s="29"/>
      <c r="CS2510" s="29"/>
      <c r="CT2510" s="29"/>
      <c r="CU2510" s="29"/>
      <c r="CV2510" s="29"/>
      <c r="CW2510" s="29"/>
      <c r="CX2510" s="29"/>
    </row>
    <row r="2511" spans="1:102" ht="50.1" customHeight="1">
      <c r="A2511" s="30" t="s">
        <v>6380</v>
      </c>
      <c r="B2511" s="31" t="s">
        <v>35</v>
      </c>
      <c r="C2511" s="32" t="s">
        <v>6381</v>
      </c>
      <c r="D2511" s="32" t="s">
        <v>6359</v>
      </c>
      <c r="E2511" s="32" t="s">
        <v>6382</v>
      </c>
      <c r="F2511" s="32" t="s">
        <v>6383</v>
      </c>
      <c r="G2511" s="33" t="s">
        <v>40</v>
      </c>
      <c r="H2511" s="34">
        <v>0</v>
      </c>
      <c r="I2511" s="33" t="s">
        <v>41</v>
      </c>
      <c r="J2511" s="33" t="s">
        <v>6384</v>
      </c>
      <c r="K2511" s="33" t="s">
        <v>70</v>
      </c>
      <c r="L2511" s="33" t="s">
        <v>6385</v>
      </c>
      <c r="M2511" s="33" t="s">
        <v>71</v>
      </c>
      <c r="N2511" s="33" t="s">
        <v>301</v>
      </c>
      <c r="O2511" s="33" t="s">
        <v>73</v>
      </c>
      <c r="P2511" s="33" t="s">
        <v>48</v>
      </c>
      <c r="Q2511" s="33" t="s">
        <v>49</v>
      </c>
      <c r="R2511" s="35">
        <v>2</v>
      </c>
      <c r="S2511" s="35">
        <v>2622</v>
      </c>
      <c r="T2511" s="36">
        <v>0</v>
      </c>
      <c r="U2511" s="37">
        <f t="shared" si="129"/>
        <v>0</v>
      </c>
      <c r="V2511" s="38" t="s">
        <v>50</v>
      </c>
      <c r="W2511" s="33">
        <v>2016</v>
      </c>
      <c r="X2511" s="39">
        <v>11</v>
      </c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29"/>
      <c r="BL2511" s="29"/>
      <c r="BM2511" s="29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29"/>
      <c r="CB2511" s="29"/>
      <c r="CC2511" s="29"/>
      <c r="CD2511" s="29"/>
      <c r="CE2511" s="29"/>
      <c r="CF2511" s="29"/>
      <c r="CG2511" s="29"/>
      <c r="CH2511" s="29"/>
      <c r="CI2511" s="29"/>
      <c r="CJ2511" s="29"/>
      <c r="CK2511" s="29"/>
      <c r="CL2511" s="29"/>
      <c r="CM2511" s="29"/>
      <c r="CN2511" s="29"/>
      <c r="CO2511" s="29"/>
      <c r="CP2511" s="29"/>
      <c r="CQ2511" s="29"/>
      <c r="CR2511" s="29"/>
      <c r="CS2511" s="29"/>
      <c r="CT2511" s="29"/>
      <c r="CU2511" s="29"/>
      <c r="CV2511" s="29"/>
      <c r="CW2511" s="29"/>
      <c r="CX2511" s="29"/>
    </row>
    <row r="2512" spans="1:102" s="177" customFormat="1" ht="50.1" customHeight="1">
      <c r="A2512" s="46" t="s">
        <v>6386</v>
      </c>
      <c r="B2512" s="31" t="s">
        <v>35</v>
      </c>
      <c r="C2512" s="47" t="s">
        <v>6381</v>
      </c>
      <c r="D2512" s="47" t="s">
        <v>6359</v>
      </c>
      <c r="E2512" s="47" t="s">
        <v>6382</v>
      </c>
      <c r="F2512" s="175" t="s">
        <v>6383</v>
      </c>
      <c r="G2512" s="33" t="s">
        <v>40</v>
      </c>
      <c r="H2512" s="31">
        <v>0</v>
      </c>
      <c r="I2512" s="33" t="s">
        <v>41</v>
      </c>
      <c r="J2512" s="33" t="s">
        <v>6384</v>
      </c>
      <c r="K2512" s="33" t="s">
        <v>180</v>
      </c>
      <c r="L2512" s="33" t="s">
        <v>6385</v>
      </c>
      <c r="M2512" s="33" t="s">
        <v>71</v>
      </c>
      <c r="N2512" s="33" t="s">
        <v>301</v>
      </c>
      <c r="O2512" s="33" t="s">
        <v>113</v>
      </c>
      <c r="P2512" s="33">
        <v>796</v>
      </c>
      <c r="Q2512" s="33" t="s">
        <v>49</v>
      </c>
      <c r="R2512" s="68">
        <v>2</v>
      </c>
      <c r="S2512" s="59">
        <v>2622</v>
      </c>
      <c r="T2512" s="49">
        <f>R2512*S2512</f>
        <v>5244</v>
      </c>
      <c r="U2512" s="49">
        <f>T2512*1.12</f>
        <v>5873.2800000000007</v>
      </c>
      <c r="V2512" s="69"/>
      <c r="W2512" s="33">
        <v>2016</v>
      </c>
      <c r="X2512" s="96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29"/>
      <c r="CB2512" s="29"/>
      <c r="CC2512" s="29"/>
      <c r="CD2512" s="29"/>
      <c r="CE2512" s="29"/>
      <c r="CF2512" s="29"/>
      <c r="CG2512" s="29"/>
      <c r="CH2512" s="29"/>
      <c r="CI2512" s="29"/>
      <c r="CJ2512" s="29"/>
      <c r="CK2512" s="29"/>
      <c r="CL2512" s="29"/>
      <c r="CM2512" s="29"/>
      <c r="CN2512" s="29"/>
      <c r="CO2512" s="29"/>
      <c r="CP2512" s="29"/>
      <c r="CQ2512" s="29"/>
      <c r="CR2512" s="29"/>
      <c r="CS2512" s="29"/>
      <c r="CT2512" s="29"/>
      <c r="CU2512" s="29"/>
      <c r="CV2512" s="29"/>
      <c r="CW2512" s="29"/>
      <c r="CX2512" s="29"/>
    </row>
    <row r="2513" spans="1:102" ht="50.1" customHeight="1">
      <c r="A2513" s="30" t="s">
        <v>6387</v>
      </c>
      <c r="B2513" s="31" t="s">
        <v>35</v>
      </c>
      <c r="C2513" s="32" t="s">
        <v>6381</v>
      </c>
      <c r="D2513" s="32" t="s">
        <v>6359</v>
      </c>
      <c r="E2513" s="32" t="s">
        <v>6382</v>
      </c>
      <c r="F2513" s="32" t="s">
        <v>6388</v>
      </c>
      <c r="G2513" s="33" t="s">
        <v>40</v>
      </c>
      <c r="H2513" s="34">
        <v>0</v>
      </c>
      <c r="I2513" s="33" t="s">
        <v>41</v>
      </c>
      <c r="J2513" s="33" t="s">
        <v>6389</v>
      </c>
      <c r="K2513" s="33" t="s">
        <v>70</v>
      </c>
      <c r="L2513" s="33" t="s">
        <v>6390</v>
      </c>
      <c r="M2513" s="33" t="s">
        <v>71</v>
      </c>
      <c r="N2513" s="33" t="s">
        <v>301</v>
      </c>
      <c r="O2513" s="33" t="s">
        <v>73</v>
      </c>
      <c r="P2513" s="33" t="s">
        <v>48</v>
      </c>
      <c r="Q2513" s="33" t="s">
        <v>49</v>
      </c>
      <c r="R2513" s="35">
        <v>3</v>
      </c>
      <c r="S2513" s="35">
        <v>1800</v>
      </c>
      <c r="T2513" s="36">
        <v>0</v>
      </c>
      <c r="U2513" s="37">
        <f t="shared" si="129"/>
        <v>0</v>
      </c>
      <c r="V2513" s="38" t="s">
        <v>50</v>
      </c>
      <c r="W2513" s="33">
        <v>2016</v>
      </c>
      <c r="X2513" s="39">
        <v>11</v>
      </c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29"/>
      <c r="BL2513" s="29"/>
      <c r="BM2513" s="29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29"/>
      <c r="CB2513" s="29"/>
      <c r="CC2513" s="29"/>
      <c r="CD2513" s="29"/>
      <c r="CE2513" s="29"/>
      <c r="CF2513" s="29"/>
      <c r="CG2513" s="29"/>
      <c r="CH2513" s="29"/>
      <c r="CI2513" s="29"/>
      <c r="CJ2513" s="29"/>
      <c r="CK2513" s="29"/>
      <c r="CL2513" s="29"/>
      <c r="CM2513" s="29"/>
      <c r="CN2513" s="29"/>
      <c r="CO2513" s="29"/>
      <c r="CP2513" s="29"/>
      <c r="CQ2513" s="29"/>
      <c r="CR2513" s="29"/>
      <c r="CS2513" s="29"/>
      <c r="CT2513" s="29"/>
      <c r="CU2513" s="29"/>
      <c r="CV2513" s="29"/>
      <c r="CW2513" s="29"/>
      <c r="CX2513" s="29"/>
    </row>
    <row r="2514" spans="1:102" s="177" customFormat="1" ht="50.1" customHeight="1">
      <c r="A2514" s="46" t="s">
        <v>6391</v>
      </c>
      <c r="B2514" s="31" t="s">
        <v>35</v>
      </c>
      <c r="C2514" s="47" t="s">
        <v>6381</v>
      </c>
      <c r="D2514" s="47" t="s">
        <v>6359</v>
      </c>
      <c r="E2514" s="47" t="s">
        <v>6382</v>
      </c>
      <c r="F2514" s="175" t="s">
        <v>6388</v>
      </c>
      <c r="G2514" s="33" t="s">
        <v>40</v>
      </c>
      <c r="H2514" s="31">
        <v>0</v>
      </c>
      <c r="I2514" s="33" t="s">
        <v>41</v>
      </c>
      <c r="J2514" s="33" t="s">
        <v>6389</v>
      </c>
      <c r="K2514" s="33" t="s">
        <v>180</v>
      </c>
      <c r="L2514" s="33" t="s">
        <v>6390</v>
      </c>
      <c r="M2514" s="33" t="s">
        <v>71</v>
      </c>
      <c r="N2514" s="33" t="s">
        <v>301</v>
      </c>
      <c r="O2514" s="33" t="s">
        <v>113</v>
      </c>
      <c r="P2514" s="33">
        <v>796</v>
      </c>
      <c r="Q2514" s="33" t="s">
        <v>49</v>
      </c>
      <c r="R2514" s="68">
        <v>3</v>
      </c>
      <c r="S2514" s="59">
        <v>1800</v>
      </c>
      <c r="T2514" s="49">
        <f>R2514*S2514</f>
        <v>5400</v>
      </c>
      <c r="U2514" s="49">
        <f>T2514*1.12</f>
        <v>6048.0000000000009</v>
      </c>
      <c r="V2514" s="69"/>
      <c r="W2514" s="33">
        <v>2016</v>
      </c>
      <c r="X2514" s="96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29"/>
      <c r="CB2514" s="29"/>
      <c r="CC2514" s="29"/>
      <c r="CD2514" s="29"/>
      <c r="CE2514" s="29"/>
      <c r="CF2514" s="29"/>
      <c r="CG2514" s="29"/>
      <c r="CH2514" s="29"/>
      <c r="CI2514" s="29"/>
      <c r="CJ2514" s="29"/>
      <c r="CK2514" s="29"/>
      <c r="CL2514" s="29"/>
      <c r="CM2514" s="29"/>
      <c r="CN2514" s="29"/>
      <c r="CO2514" s="29"/>
      <c r="CP2514" s="29"/>
      <c r="CQ2514" s="29"/>
      <c r="CR2514" s="29"/>
      <c r="CS2514" s="29"/>
      <c r="CT2514" s="29"/>
      <c r="CU2514" s="29"/>
      <c r="CV2514" s="29"/>
      <c r="CW2514" s="29"/>
      <c r="CX2514" s="29"/>
    </row>
    <row r="2515" spans="1:102" ht="50.1" customHeight="1">
      <c r="A2515" s="30" t="s">
        <v>6392</v>
      </c>
      <c r="B2515" s="31" t="s">
        <v>35</v>
      </c>
      <c r="C2515" s="32" t="s">
        <v>6381</v>
      </c>
      <c r="D2515" s="32" t="s">
        <v>6359</v>
      </c>
      <c r="E2515" s="32" t="s">
        <v>6382</v>
      </c>
      <c r="F2515" s="32" t="s">
        <v>6393</v>
      </c>
      <c r="G2515" s="33" t="s">
        <v>40</v>
      </c>
      <c r="H2515" s="34">
        <v>0</v>
      </c>
      <c r="I2515" s="33" t="s">
        <v>41</v>
      </c>
      <c r="J2515" s="33" t="s">
        <v>6394</v>
      </c>
      <c r="K2515" s="33" t="s">
        <v>70</v>
      </c>
      <c r="L2515" s="33" t="s">
        <v>6395</v>
      </c>
      <c r="M2515" s="33" t="s">
        <v>71</v>
      </c>
      <c r="N2515" s="33" t="s">
        <v>301</v>
      </c>
      <c r="O2515" s="33" t="s">
        <v>73</v>
      </c>
      <c r="P2515" s="33" t="s">
        <v>48</v>
      </c>
      <c r="Q2515" s="33" t="s">
        <v>49</v>
      </c>
      <c r="R2515" s="35">
        <v>4</v>
      </c>
      <c r="S2515" s="35">
        <v>1800</v>
      </c>
      <c r="T2515" s="36">
        <v>0</v>
      </c>
      <c r="U2515" s="37">
        <f t="shared" si="129"/>
        <v>0</v>
      </c>
      <c r="V2515" s="38" t="s">
        <v>50</v>
      </c>
      <c r="W2515" s="33">
        <v>2016</v>
      </c>
      <c r="X2515" s="39">
        <v>11</v>
      </c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9"/>
      <c r="AX2515" s="29"/>
      <c r="AY2515" s="29"/>
      <c r="AZ2515" s="29"/>
      <c r="BA2515" s="29"/>
      <c r="BB2515" s="29"/>
      <c r="BC2515" s="29"/>
      <c r="BD2515" s="29"/>
      <c r="BE2515" s="29"/>
      <c r="BF2515" s="29"/>
      <c r="BG2515" s="29"/>
      <c r="BH2515" s="29"/>
      <c r="BI2515" s="29"/>
      <c r="BJ2515" s="29"/>
      <c r="BK2515" s="29"/>
      <c r="BL2515" s="29"/>
      <c r="BM2515" s="29"/>
      <c r="BN2515" s="29"/>
      <c r="BO2515" s="29"/>
      <c r="BP2515" s="29"/>
      <c r="BQ2515" s="29"/>
      <c r="BR2515" s="29"/>
      <c r="BS2515" s="29"/>
      <c r="BT2515" s="29"/>
      <c r="BU2515" s="29"/>
      <c r="BV2515" s="29"/>
      <c r="BW2515" s="29"/>
      <c r="BX2515" s="29"/>
      <c r="BY2515" s="29"/>
      <c r="BZ2515" s="29"/>
      <c r="CA2515" s="29"/>
      <c r="CB2515" s="29"/>
      <c r="CC2515" s="29"/>
      <c r="CD2515" s="29"/>
      <c r="CE2515" s="29"/>
      <c r="CF2515" s="29"/>
      <c r="CG2515" s="29"/>
      <c r="CH2515" s="29"/>
      <c r="CI2515" s="29"/>
      <c r="CJ2515" s="29"/>
      <c r="CK2515" s="29"/>
      <c r="CL2515" s="29"/>
      <c r="CM2515" s="29"/>
      <c r="CN2515" s="29"/>
      <c r="CO2515" s="29"/>
      <c r="CP2515" s="29"/>
      <c r="CQ2515" s="29"/>
      <c r="CR2515" s="29"/>
      <c r="CS2515" s="29"/>
      <c r="CT2515" s="29"/>
      <c r="CU2515" s="29"/>
      <c r="CV2515" s="29"/>
      <c r="CW2515" s="29"/>
      <c r="CX2515" s="29"/>
    </row>
    <row r="2516" spans="1:102" s="177" customFormat="1" ht="50.1" customHeight="1">
      <c r="A2516" s="46" t="s">
        <v>6396</v>
      </c>
      <c r="B2516" s="31" t="s">
        <v>35</v>
      </c>
      <c r="C2516" s="47" t="s">
        <v>6381</v>
      </c>
      <c r="D2516" s="47" t="s">
        <v>6359</v>
      </c>
      <c r="E2516" s="47" t="s">
        <v>6382</v>
      </c>
      <c r="F2516" s="175" t="s">
        <v>6393</v>
      </c>
      <c r="G2516" s="33" t="s">
        <v>40</v>
      </c>
      <c r="H2516" s="31">
        <v>0</v>
      </c>
      <c r="I2516" s="33" t="s">
        <v>41</v>
      </c>
      <c r="J2516" s="33" t="s">
        <v>6394</v>
      </c>
      <c r="K2516" s="33" t="s">
        <v>180</v>
      </c>
      <c r="L2516" s="33" t="s">
        <v>6395</v>
      </c>
      <c r="M2516" s="33" t="s">
        <v>71</v>
      </c>
      <c r="N2516" s="33" t="s">
        <v>301</v>
      </c>
      <c r="O2516" s="33" t="s">
        <v>113</v>
      </c>
      <c r="P2516" s="33">
        <v>796</v>
      </c>
      <c r="Q2516" s="33" t="s">
        <v>49</v>
      </c>
      <c r="R2516" s="68">
        <v>4</v>
      </c>
      <c r="S2516" s="59">
        <v>1800</v>
      </c>
      <c r="T2516" s="49">
        <f>R2516*S2516</f>
        <v>7200</v>
      </c>
      <c r="U2516" s="49">
        <f>T2516*1.12</f>
        <v>8064.0000000000009</v>
      </c>
      <c r="V2516" s="69"/>
      <c r="W2516" s="33">
        <v>2016</v>
      </c>
      <c r="X2516" s="96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29"/>
      <c r="CB2516" s="29"/>
      <c r="CC2516" s="29"/>
      <c r="CD2516" s="29"/>
      <c r="CE2516" s="29"/>
      <c r="CF2516" s="29"/>
      <c r="CG2516" s="29"/>
      <c r="CH2516" s="29"/>
      <c r="CI2516" s="29"/>
      <c r="CJ2516" s="29"/>
      <c r="CK2516" s="29"/>
      <c r="CL2516" s="29"/>
      <c r="CM2516" s="29"/>
      <c r="CN2516" s="29"/>
      <c r="CO2516" s="29"/>
      <c r="CP2516" s="29"/>
      <c r="CQ2516" s="29"/>
      <c r="CR2516" s="29"/>
      <c r="CS2516" s="29"/>
      <c r="CT2516" s="29"/>
      <c r="CU2516" s="29"/>
      <c r="CV2516" s="29"/>
      <c r="CW2516" s="29"/>
      <c r="CX2516" s="29"/>
    </row>
    <row r="2517" spans="1:102" ht="50.1" customHeight="1">
      <c r="A2517" s="30" t="s">
        <v>6397</v>
      </c>
      <c r="B2517" s="31" t="s">
        <v>35</v>
      </c>
      <c r="C2517" s="32" t="s">
        <v>6358</v>
      </c>
      <c r="D2517" s="32" t="s">
        <v>6359</v>
      </c>
      <c r="E2517" s="32" t="s">
        <v>6360</v>
      </c>
      <c r="F2517" s="32" t="s">
        <v>6398</v>
      </c>
      <c r="G2517" s="33" t="s">
        <v>40</v>
      </c>
      <c r="H2517" s="34">
        <v>0</v>
      </c>
      <c r="I2517" s="33" t="s">
        <v>41</v>
      </c>
      <c r="J2517" s="33" t="s">
        <v>6399</v>
      </c>
      <c r="K2517" s="33" t="s">
        <v>70</v>
      </c>
      <c r="L2517" s="33" t="s">
        <v>6400</v>
      </c>
      <c r="M2517" s="33" t="s">
        <v>71</v>
      </c>
      <c r="N2517" s="33" t="s">
        <v>301</v>
      </c>
      <c r="O2517" s="33" t="s">
        <v>73</v>
      </c>
      <c r="P2517" s="33" t="s">
        <v>48</v>
      </c>
      <c r="Q2517" s="33" t="s">
        <v>49</v>
      </c>
      <c r="R2517" s="35">
        <v>3</v>
      </c>
      <c r="S2517" s="35">
        <v>1800</v>
      </c>
      <c r="T2517" s="36">
        <v>0</v>
      </c>
      <c r="U2517" s="37">
        <f t="shared" si="129"/>
        <v>0</v>
      </c>
      <c r="V2517" s="38" t="s">
        <v>50</v>
      </c>
      <c r="W2517" s="33">
        <v>2016</v>
      </c>
      <c r="X2517" s="39">
        <v>11</v>
      </c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9"/>
      <c r="AX2517" s="29"/>
      <c r="AY2517" s="29"/>
      <c r="AZ2517" s="29"/>
      <c r="BA2517" s="29"/>
      <c r="BB2517" s="29"/>
      <c r="BC2517" s="29"/>
      <c r="BD2517" s="29"/>
      <c r="BE2517" s="29"/>
      <c r="BF2517" s="29"/>
      <c r="BG2517" s="29"/>
      <c r="BH2517" s="29"/>
      <c r="BI2517" s="29"/>
      <c r="BJ2517" s="29"/>
      <c r="BK2517" s="29"/>
      <c r="BL2517" s="29"/>
      <c r="BM2517" s="29"/>
      <c r="BN2517" s="29"/>
      <c r="BO2517" s="29"/>
      <c r="BP2517" s="29"/>
      <c r="BQ2517" s="29"/>
      <c r="BR2517" s="29"/>
      <c r="BS2517" s="29"/>
      <c r="BT2517" s="29"/>
      <c r="BU2517" s="29"/>
      <c r="BV2517" s="29"/>
      <c r="BW2517" s="29"/>
      <c r="BX2517" s="29"/>
      <c r="BY2517" s="29"/>
      <c r="BZ2517" s="29"/>
      <c r="CA2517" s="29"/>
      <c r="CB2517" s="29"/>
      <c r="CC2517" s="29"/>
      <c r="CD2517" s="29"/>
      <c r="CE2517" s="29"/>
      <c r="CF2517" s="29"/>
      <c r="CG2517" s="29"/>
      <c r="CH2517" s="29"/>
      <c r="CI2517" s="29"/>
      <c r="CJ2517" s="29"/>
      <c r="CK2517" s="29"/>
      <c r="CL2517" s="29"/>
      <c r="CM2517" s="29"/>
      <c r="CN2517" s="29"/>
      <c r="CO2517" s="29"/>
      <c r="CP2517" s="29"/>
      <c r="CQ2517" s="29"/>
      <c r="CR2517" s="29"/>
      <c r="CS2517" s="29"/>
      <c r="CT2517" s="29"/>
      <c r="CU2517" s="29"/>
      <c r="CV2517" s="29"/>
      <c r="CW2517" s="29"/>
      <c r="CX2517" s="29"/>
    </row>
    <row r="2518" spans="1:102" s="177" customFormat="1" ht="50.1" customHeight="1">
      <c r="A2518" s="46" t="s">
        <v>6401</v>
      </c>
      <c r="B2518" s="31" t="s">
        <v>35</v>
      </c>
      <c r="C2518" s="47" t="s">
        <v>6358</v>
      </c>
      <c r="D2518" s="47" t="s">
        <v>6359</v>
      </c>
      <c r="E2518" s="47" t="s">
        <v>6360</v>
      </c>
      <c r="F2518" s="175" t="s">
        <v>6398</v>
      </c>
      <c r="G2518" s="33" t="s">
        <v>40</v>
      </c>
      <c r="H2518" s="31">
        <v>0</v>
      </c>
      <c r="I2518" s="33" t="s">
        <v>41</v>
      </c>
      <c r="J2518" s="33" t="s">
        <v>6399</v>
      </c>
      <c r="K2518" s="33" t="s">
        <v>180</v>
      </c>
      <c r="L2518" s="33" t="s">
        <v>6400</v>
      </c>
      <c r="M2518" s="33" t="s">
        <v>71</v>
      </c>
      <c r="N2518" s="33" t="s">
        <v>301</v>
      </c>
      <c r="O2518" s="33" t="s">
        <v>113</v>
      </c>
      <c r="P2518" s="33">
        <v>796</v>
      </c>
      <c r="Q2518" s="33" t="s">
        <v>49</v>
      </c>
      <c r="R2518" s="68">
        <v>3</v>
      </c>
      <c r="S2518" s="59">
        <v>1800</v>
      </c>
      <c r="T2518" s="49">
        <f>R2518*S2518</f>
        <v>5400</v>
      </c>
      <c r="U2518" s="49">
        <f>T2518*1.12</f>
        <v>6048.0000000000009</v>
      </c>
      <c r="V2518" s="69"/>
      <c r="W2518" s="33">
        <v>2016</v>
      </c>
      <c r="X2518" s="96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/>
      <c r="BV2518" s="29"/>
      <c r="BW2518" s="29"/>
      <c r="BX2518" s="29"/>
      <c r="BY2518" s="29"/>
      <c r="BZ2518" s="29"/>
      <c r="CA2518" s="29"/>
      <c r="CB2518" s="29"/>
      <c r="CC2518" s="29"/>
      <c r="CD2518" s="29"/>
      <c r="CE2518" s="29"/>
      <c r="CF2518" s="29"/>
      <c r="CG2518" s="29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</row>
    <row r="2519" spans="1:102" ht="50.1" customHeight="1">
      <c r="A2519" s="30" t="s">
        <v>6402</v>
      </c>
      <c r="B2519" s="31" t="s">
        <v>35</v>
      </c>
      <c r="C2519" s="32" t="s">
        <v>6381</v>
      </c>
      <c r="D2519" s="32" t="s">
        <v>6359</v>
      </c>
      <c r="E2519" s="32" t="s">
        <v>6382</v>
      </c>
      <c r="F2519" s="32" t="s">
        <v>6403</v>
      </c>
      <c r="G2519" s="33" t="s">
        <v>40</v>
      </c>
      <c r="H2519" s="34">
        <v>0</v>
      </c>
      <c r="I2519" s="33" t="s">
        <v>41</v>
      </c>
      <c r="J2519" s="33" t="s">
        <v>42</v>
      </c>
      <c r="K2519" s="33" t="s">
        <v>70</v>
      </c>
      <c r="L2519" s="33" t="s">
        <v>300</v>
      </c>
      <c r="M2519" s="33" t="s">
        <v>71</v>
      </c>
      <c r="N2519" s="33" t="s">
        <v>301</v>
      </c>
      <c r="O2519" s="33" t="s">
        <v>73</v>
      </c>
      <c r="P2519" s="33" t="s">
        <v>48</v>
      </c>
      <c r="Q2519" s="33" t="s">
        <v>49</v>
      </c>
      <c r="R2519" s="35">
        <v>4</v>
      </c>
      <c r="S2519" s="35">
        <v>3000</v>
      </c>
      <c r="T2519" s="36">
        <v>0</v>
      </c>
      <c r="U2519" s="37">
        <f t="shared" si="129"/>
        <v>0</v>
      </c>
      <c r="V2519" s="38" t="s">
        <v>50</v>
      </c>
      <c r="W2519" s="33">
        <v>2016</v>
      </c>
      <c r="X2519" s="39">
        <v>11</v>
      </c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  <c r="BI2519" s="29"/>
      <c r="BJ2519" s="29"/>
      <c r="BK2519" s="29"/>
      <c r="BL2519" s="29"/>
      <c r="BM2519" s="29"/>
      <c r="BN2519" s="29"/>
      <c r="BO2519" s="29"/>
      <c r="BP2519" s="29"/>
      <c r="BQ2519" s="29"/>
      <c r="BR2519" s="29"/>
      <c r="BS2519" s="29"/>
      <c r="BT2519" s="29"/>
      <c r="BU2519" s="29"/>
      <c r="BV2519" s="29"/>
      <c r="BW2519" s="29"/>
      <c r="BX2519" s="29"/>
      <c r="BY2519" s="29"/>
      <c r="BZ2519" s="29"/>
      <c r="CA2519" s="29"/>
      <c r="CB2519" s="29"/>
      <c r="CC2519" s="29"/>
      <c r="CD2519" s="29"/>
      <c r="CE2519" s="29"/>
      <c r="CF2519" s="29"/>
      <c r="CG2519" s="29"/>
      <c r="CH2519" s="29"/>
      <c r="CI2519" s="29"/>
      <c r="CJ2519" s="29"/>
      <c r="CK2519" s="29"/>
      <c r="CL2519" s="29"/>
      <c r="CM2519" s="29"/>
      <c r="CN2519" s="29"/>
      <c r="CO2519" s="29"/>
      <c r="CP2519" s="29"/>
      <c r="CQ2519" s="29"/>
      <c r="CR2519" s="29"/>
      <c r="CS2519" s="29"/>
      <c r="CT2519" s="29"/>
      <c r="CU2519" s="29"/>
      <c r="CV2519" s="29"/>
      <c r="CW2519" s="29"/>
      <c r="CX2519" s="29"/>
    </row>
    <row r="2520" spans="1:102" s="177" customFormat="1" ht="50.1" customHeight="1">
      <c r="A2520" s="46" t="s">
        <v>6404</v>
      </c>
      <c r="B2520" s="31" t="s">
        <v>35</v>
      </c>
      <c r="C2520" s="47" t="s">
        <v>6381</v>
      </c>
      <c r="D2520" s="47" t="s">
        <v>6359</v>
      </c>
      <c r="E2520" s="47" t="s">
        <v>6382</v>
      </c>
      <c r="F2520" s="175" t="s">
        <v>6403</v>
      </c>
      <c r="G2520" s="33" t="s">
        <v>40</v>
      </c>
      <c r="H2520" s="31">
        <v>0</v>
      </c>
      <c r="I2520" s="33" t="s">
        <v>41</v>
      </c>
      <c r="J2520" s="33" t="s">
        <v>42</v>
      </c>
      <c r="K2520" s="33" t="s">
        <v>180</v>
      </c>
      <c r="L2520" s="33" t="s">
        <v>300</v>
      </c>
      <c r="M2520" s="33" t="s">
        <v>71</v>
      </c>
      <c r="N2520" s="33" t="s">
        <v>301</v>
      </c>
      <c r="O2520" s="33" t="s">
        <v>113</v>
      </c>
      <c r="P2520" s="33" t="s">
        <v>48</v>
      </c>
      <c r="Q2520" s="33" t="s">
        <v>49</v>
      </c>
      <c r="R2520" s="68">
        <v>4</v>
      </c>
      <c r="S2520" s="59">
        <v>3000</v>
      </c>
      <c r="T2520" s="49">
        <f>R2520*S2520</f>
        <v>12000</v>
      </c>
      <c r="U2520" s="49">
        <f>T2520*1.12</f>
        <v>13440.000000000002</v>
      </c>
      <c r="V2520" s="69"/>
      <c r="W2520" s="33">
        <v>2016</v>
      </c>
      <c r="X2520" s="96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/>
      <c r="BZ2520" s="29"/>
      <c r="CA2520" s="29"/>
      <c r="CB2520" s="29"/>
      <c r="CC2520" s="29"/>
      <c r="CD2520" s="29"/>
      <c r="CE2520" s="29"/>
      <c r="CF2520" s="29"/>
      <c r="CG2520" s="29"/>
      <c r="CH2520" s="29"/>
      <c r="CI2520" s="29"/>
      <c r="CJ2520" s="29"/>
      <c r="CK2520" s="29"/>
      <c r="CL2520" s="29"/>
      <c r="CM2520" s="29"/>
      <c r="CN2520" s="29"/>
      <c r="CO2520" s="29"/>
      <c r="CP2520" s="29"/>
      <c r="CQ2520" s="29"/>
      <c r="CR2520" s="29"/>
      <c r="CS2520" s="29"/>
      <c r="CT2520" s="29"/>
      <c r="CU2520" s="29"/>
      <c r="CV2520" s="29"/>
      <c r="CW2520" s="29"/>
      <c r="CX2520" s="29"/>
    </row>
    <row r="2521" spans="1:102" ht="50.1" customHeight="1">
      <c r="A2521" s="30" t="s">
        <v>6405</v>
      </c>
      <c r="B2521" s="31" t="s">
        <v>35</v>
      </c>
      <c r="C2521" s="32" t="s">
        <v>6406</v>
      </c>
      <c r="D2521" s="32" t="s">
        <v>6407</v>
      </c>
      <c r="E2521" s="32" t="s">
        <v>6408</v>
      </c>
      <c r="F2521" s="32" t="s">
        <v>6409</v>
      </c>
      <c r="G2521" s="33" t="s">
        <v>40</v>
      </c>
      <c r="H2521" s="34">
        <v>0</v>
      </c>
      <c r="I2521" s="33" t="s">
        <v>41</v>
      </c>
      <c r="J2521" s="33" t="s">
        <v>42</v>
      </c>
      <c r="K2521" s="33" t="s">
        <v>43</v>
      </c>
      <c r="L2521" s="33" t="s">
        <v>44</v>
      </c>
      <c r="M2521" s="33" t="s">
        <v>45</v>
      </c>
      <c r="N2521" s="33" t="s">
        <v>46</v>
      </c>
      <c r="O2521" s="33" t="s">
        <v>109</v>
      </c>
      <c r="P2521" s="33" t="s">
        <v>48</v>
      </c>
      <c r="Q2521" s="33" t="s">
        <v>49</v>
      </c>
      <c r="R2521" s="35">
        <v>5</v>
      </c>
      <c r="S2521" s="35">
        <v>18000</v>
      </c>
      <c r="T2521" s="36">
        <v>0</v>
      </c>
      <c r="U2521" s="37">
        <f t="shared" si="129"/>
        <v>0</v>
      </c>
      <c r="V2521" s="38" t="s">
        <v>50</v>
      </c>
      <c r="W2521" s="33">
        <v>2016</v>
      </c>
      <c r="X2521" s="39">
        <v>11</v>
      </c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9"/>
      <c r="AX2521" s="29"/>
      <c r="AY2521" s="29"/>
      <c r="AZ2521" s="29"/>
      <c r="BA2521" s="29"/>
      <c r="BB2521" s="29"/>
      <c r="BC2521" s="29"/>
      <c r="BD2521" s="29"/>
      <c r="BE2521" s="29"/>
      <c r="BF2521" s="29"/>
      <c r="BG2521" s="29"/>
      <c r="BH2521" s="29"/>
      <c r="BI2521" s="29"/>
      <c r="BJ2521" s="29"/>
      <c r="BK2521" s="29"/>
      <c r="BL2521" s="29"/>
      <c r="BM2521" s="29"/>
      <c r="BN2521" s="29"/>
      <c r="BO2521" s="29"/>
      <c r="BP2521" s="29"/>
      <c r="BQ2521" s="29"/>
      <c r="BR2521" s="29"/>
      <c r="BS2521" s="29"/>
      <c r="BT2521" s="29"/>
      <c r="BU2521" s="29"/>
      <c r="BV2521" s="29"/>
      <c r="BW2521" s="29"/>
      <c r="BX2521" s="29"/>
      <c r="BY2521" s="29"/>
      <c r="BZ2521" s="29"/>
      <c r="CA2521" s="29"/>
      <c r="CB2521" s="29"/>
      <c r="CC2521" s="29"/>
      <c r="CD2521" s="29"/>
      <c r="CE2521" s="29"/>
      <c r="CF2521" s="29"/>
      <c r="CG2521" s="29"/>
      <c r="CH2521" s="29"/>
      <c r="CI2521" s="29"/>
      <c r="CJ2521" s="29"/>
      <c r="CK2521" s="29"/>
      <c r="CL2521" s="29"/>
      <c r="CM2521" s="29"/>
      <c r="CN2521" s="29"/>
      <c r="CO2521" s="29"/>
      <c r="CP2521" s="29"/>
      <c r="CQ2521" s="29"/>
      <c r="CR2521" s="29"/>
      <c r="CS2521" s="29"/>
      <c r="CT2521" s="29"/>
      <c r="CU2521" s="29"/>
      <c r="CV2521" s="29"/>
      <c r="CW2521" s="29"/>
      <c r="CX2521" s="29"/>
    </row>
    <row r="2522" spans="1:102" s="177" customFormat="1" ht="50.1" customHeight="1">
      <c r="A2522" s="46" t="s">
        <v>6410</v>
      </c>
      <c r="B2522" s="31" t="s">
        <v>35</v>
      </c>
      <c r="C2522" s="47" t="s">
        <v>6406</v>
      </c>
      <c r="D2522" s="47" t="s">
        <v>6407</v>
      </c>
      <c r="E2522" s="47" t="s">
        <v>6408</v>
      </c>
      <c r="F2522" s="175" t="s">
        <v>6411</v>
      </c>
      <c r="G2522" s="31" t="s">
        <v>40</v>
      </c>
      <c r="H2522" s="31">
        <v>0</v>
      </c>
      <c r="I2522" s="33">
        <v>590000000</v>
      </c>
      <c r="J2522" s="33" t="s">
        <v>42</v>
      </c>
      <c r="K2522" s="31" t="s">
        <v>172</v>
      </c>
      <c r="L2522" s="33" t="s">
        <v>44</v>
      </c>
      <c r="M2522" s="31" t="s">
        <v>45</v>
      </c>
      <c r="N2522" s="31" t="s">
        <v>46</v>
      </c>
      <c r="O2522" s="33" t="s">
        <v>113</v>
      </c>
      <c r="P2522" s="33">
        <v>796</v>
      </c>
      <c r="Q2522" s="31" t="s">
        <v>49</v>
      </c>
      <c r="R2522" s="48">
        <v>5</v>
      </c>
      <c r="S2522" s="48">
        <v>18000</v>
      </c>
      <c r="T2522" s="49">
        <f>R2522*S2522</f>
        <v>90000</v>
      </c>
      <c r="U2522" s="49">
        <f>T2522*1.12</f>
        <v>100800.00000000001</v>
      </c>
      <c r="V2522" s="50"/>
      <c r="W2522" s="33">
        <v>2016</v>
      </c>
      <c r="X2522" s="31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29"/>
      <c r="BL2522" s="29"/>
      <c r="BM2522" s="29"/>
      <c r="BN2522" s="29"/>
      <c r="BO2522" s="29"/>
      <c r="BP2522" s="29"/>
      <c r="BQ2522" s="29"/>
      <c r="BR2522" s="29"/>
      <c r="BS2522" s="29"/>
      <c r="BT2522" s="29"/>
      <c r="BU2522" s="29"/>
      <c r="BV2522" s="29"/>
      <c r="BW2522" s="29"/>
      <c r="BX2522" s="29"/>
      <c r="BY2522" s="29"/>
      <c r="BZ2522" s="29"/>
      <c r="CA2522" s="29"/>
      <c r="CB2522" s="29"/>
      <c r="CC2522" s="29"/>
      <c r="CD2522" s="29"/>
      <c r="CE2522" s="29"/>
      <c r="CF2522" s="29"/>
      <c r="CG2522" s="29"/>
      <c r="CH2522" s="29"/>
      <c r="CI2522" s="29"/>
      <c r="CJ2522" s="29"/>
      <c r="CK2522" s="29"/>
      <c r="CL2522" s="29"/>
      <c r="CM2522" s="29"/>
      <c r="CN2522" s="29"/>
      <c r="CO2522" s="29"/>
      <c r="CP2522" s="29"/>
      <c r="CQ2522" s="29"/>
      <c r="CR2522" s="29"/>
      <c r="CS2522" s="29"/>
      <c r="CT2522" s="29"/>
      <c r="CU2522" s="29"/>
      <c r="CV2522" s="29"/>
      <c r="CW2522" s="29"/>
      <c r="CX2522" s="29"/>
    </row>
    <row r="2523" spans="1:102" ht="50.1" customHeight="1">
      <c r="A2523" s="30" t="s">
        <v>6412</v>
      </c>
      <c r="B2523" s="31" t="s">
        <v>35</v>
      </c>
      <c r="C2523" s="32" t="s">
        <v>6413</v>
      </c>
      <c r="D2523" s="32" t="s">
        <v>6407</v>
      </c>
      <c r="E2523" s="32" t="s">
        <v>6414</v>
      </c>
      <c r="F2523" s="32" t="s">
        <v>6415</v>
      </c>
      <c r="G2523" s="33" t="s">
        <v>40</v>
      </c>
      <c r="H2523" s="34">
        <v>0</v>
      </c>
      <c r="I2523" s="33" t="s">
        <v>41</v>
      </c>
      <c r="J2523" s="33" t="s">
        <v>42</v>
      </c>
      <c r="K2523" s="33" t="s">
        <v>43</v>
      </c>
      <c r="L2523" s="33" t="s">
        <v>44</v>
      </c>
      <c r="M2523" s="33" t="s">
        <v>45</v>
      </c>
      <c r="N2523" s="33" t="s">
        <v>46</v>
      </c>
      <c r="O2523" s="33" t="s">
        <v>109</v>
      </c>
      <c r="P2523" s="33" t="s">
        <v>265</v>
      </c>
      <c r="Q2523" s="33" t="s">
        <v>266</v>
      </c>
      <c r="R2523" s="35">
        <v>5</v>
      </c>
      <c r="S2523" s="35">
        <v>14000</v>
      </c>
      <c r="T2523" s="36">
        <v>0</v>
      </c>
      <c r="U2523" s="37">
        <f t="shared" si="129"/>
        <v>0</v>
      </c>
      <c r="V2523" s="38" t="s">
        <v>50</v>
      </c>
      <c r="W2523" s="33">
        <v>2016</v>
      </c>
      <c r="X2523" s="39">
        <v>11</v>
      </c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9"/>
      <c r="AX2523" s="29"/>
      <c r="AY2523" s="29"/>
      <c r="AZ2523" s="29"/>
      <c r="BA2523" s="29"/>
      <c r="BB2523" s="29"/>
      <c r="BC2523" s="29"/>
      <c r="BD2523" s="29"/>
      <c r="BE2523" s="29"/>
      <c r="BF2523" s="29"/>
      <c r="BG2523" s="29"/>
      <c r="BH2523" s="29"/>
      <c r="BI2523" s="29"/>
      <c r="BJ2523" s="29"/>
      <c r="BK2523" s="29"/>
      <c r="BL2523" s="29"/>
      <c r="BM2523" s="29"/>
      <c r="BN2523" s="29"/>
      <c r="BO2523" s="29"/>
      <c r="BP2523" s="29"/>
      <c r="BQ2523" s="29"/>
      <c r="BR2523" s="29"/>
      <c r="BS2523" s="29"/>
      <c r="BT2523" s="29"/>
      <c r="BU2523" s="29"/>
      <c r="BV2523" s="29"/>
      <c r="BW2523" s="29"/>
      <c r="BX2523" s="29"/>
      <c r="BY2523" s="29"/>
      <c r="BZ2523" s="29"/>
      <c r="CA2523" s="29"/>
      <c r="CB2523" s="29"/>
      <c r="CC2523" s="29"/>
      <c r="CD2523" s="29"/>
      <c r="CE2523" s="29"/>
      <c r="CF2523" s="29"/>
      <c r="CG2523" s="29"/>
      <c r="CH2523" s="29"/>
      <c r="CI2523" s="29"/>
      <c r="CJ2523" s="29"/>
      <c r="CK2523" s="29"/>
      <c r="CL2523" s="29"/>
      <c r="CM2523" s="29"/>
      <c r="CN2523" s="29"/>
      <c r="CO2523" s="29"/>
      <c r="CP2523" s="29"/>
      <c r="CQ2523" s="29"/>
      <c r="CR2523" s="29"/>
      <c r="CS2523" s="29"/>
      <c r="CT2523" s="29"/>
      <c r="CU2523" s="29"/>
      <c r="CV2523" s="29"/>
      <c r="CW2523" s="29"/>
      <c r="CX2523" s="29"/>
    </row>
    <row r="2524" spans="1:102" s="177" customFormat="1" ht="50.1" customHeight="1">
      <c r="A2524" s="46" t="s">
        <v>6416</v>
      </c>
      <c r="B2524" s="31" t="s">
        <v>35</v>
      </c>
      <c r="C2524" s="47" t="s">
        <v>6413</v>
      </c>
      <c r="D2524" s="47" t="s">
        <v>6407</v>
      </c>
      <c r="E2524" s="47" t="s">
        <v>6414</v>
      </c>
      <c r="F2524" s="175" t="s">
        <v>6415</v>
      </c>
      <c r="G2524" s="31" t="s">
        <v>40</v>
      </c>
      <c r="H2524" s="31">
        <v>0</v>
      </c>
      <c r="I2524" s="33">
        <v>590000000</v>
      </c>
      <c r="J2524" s="33" t="s">
        <v>42</v>
      </c>
      <c r="K2524" s="31" t="s">
        <v>172</v>
      </c>
      <c r="L2524" s="33" t="s">
        <v>44</v>
      </c>
      <c r="M2524" s="31" t="s">
        <v>45</v>
      </c>
      <c r="N2524" s="31" t="s">
        <v>46</v>
      </c>
      <c r="O2524" s="33" t="s">
        <v>113</v>
      </c>
      <c r="P2524" s="33">
        <v>839</v>
      </c>
      <c r="Q2524" s="31" t="s">
        <v>266</v>
      </c>
      <c r="R2524" s="48">
        <v>5</v>
      </c>
      <c r="S2524" s="48">
        <v>14000</v>
      </c>
      <c r="T2524" s="49">
        <f>R2524*S2524</f>
        <v>70000</v>
      </c>
      <c r="U2524" s="49">
        <f>T2524*1.12</f>
        <v>78400.000000000015</v>
      </c>
      <c r="V2524" s="50"/>
      <c r="W2524" s="33">
        <v>2016</v>
      </c>
      <c r="X2524" s="31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9"/>
      <c r="BC2524" s="29"/>
      <c r="BD2524" s="29"/>
      <c r="BE2524" s="29"/>
      <c r="BF2524" s="29"/>
      <c r="BG2524" s="29"/>
      <c r="BH2524" s="29"/>
      <c r="BI2524" s="29"/>
      <c r="BJ2524" s="29"/>
      <c r="BK2524" s="29"/>
      <c r="BL2524" s="29"/>
      <c r="BM2524" s="29"/>
      <c r="BN2524" s="29"/>
      <c r="BO2524" s="29"/>
      <c r="BP2524" s="29"/>
      <c r="BQ2524" s="29"/>
      <c r="BR2524" s="29"/>
      <c r="BS2524" s="29"/>
      <c r="BT2524" s="29"/>
      <c r="BU2524" s="29"/>
      <c r="BV2524" s="29"/>
      <c r="BW2524" s="29"/>
      <c r="BX2524" s="29"/>
      <c r="BY2524" s="29"/>
      <c r="BZ2524" s="29"/>
      <c r="CA2524" s="29"/>
      <c r="CB2524" s="29"/>
      <c r="CC2524" s="29"/>
      <c r="CD2524" s="29"/>
      <c r="CE2524" s="29"/>
      <c r="CF2524" s="29"/>
      <c r="CG2524" s="29"/>
      <c r="CH2524" s="29"/>
      <c r="CI2524" s="29"/>
      <c r="CJ2524" s="29"/>
      <c r="CK2524" s="29"/>
      <c r="CL2524" s="29"/>
      <c r="CM2524" s="29"/>
      <c r="CN2524" s="29"/>
      <c r="CO2524" s="29"/>
      <c r="CP2524" s="29"/>
      <c r="CQ2524" s="29"/>
      <c r="CR2524" s="29"/>
      <c r="CS2524" s="29"/>
      <c r="CT2524" s="29"/>
      <c r="CU2524" s="29"/>
      <c r="CV2524" s="29"/>
      <c r="CW2524" s="29"/>
      <c r="CX2524" s="29"/>
    </row>
    <row r="2525" spans="1:102" ht="50.1" customHeight="1">
      <c r="A2525" s="30" t="s">
        <v>6417</v>
      </c>
      <c r="B2525" s="31" t="s">
        <v>35</v>
      </c>
      <c r="C2525" s="32" t="s">
        <v>6418</v>
      </c>
      <c r="D2525" s="32" t="s">
        <v>6419</v>
      </c>
      <c r="E2525" s="32" t="s">
        <v>6420</v>
      </c>
      <c r="F2525" s="32" t="s">
        <v>6421</v>
      </c>
      <c r="G2525" s="33" t="s">
        <v>40</v>
      </c>
      <c r="H2525" s="34">
        <v>0</v>
      </c>
      <c r="I2525" s="33" t="s">
        <v>41</v>
      </c>
      <c r="J2525" s="33" t="s">
        <v>42</v>
      </c>
      <c r="K2525" s="33" t="s">
        <v>70</v>
      </c>
      <c r="L2525" s="33" t="s">
        <v>300</v>
      </c>
      <c r="M2525" s="33" t="s">
        <v>71</v>
      </c>
      <c r="N2525" s="33" t="s">
        <v>301</v>
      </c>
      <c r="O2525" s="33" t="s">
        <v>73</v>
      </c>
      <c r="P2525" s="33" t="s">
        <v>48</v>
      </c>
      <c r="Q2525" s="33" t="s">
        <v>49</v>
      </c>
      <c r="R2525" s="35">
        <v>9</v>
      </c>
      <c r="S2525" s="35">
        <v>770</v>
      </c>
      <c r="T2525" s="36">
        <v>0</v>
      </c>
      <c r="U2525" s="37">
        <f t="shared" si="129"/>
        <v>0</v>
      </c>
      <c r="V2525" s="38" t="s">
        <v>50</v>
      </c>
      <c r="W2525" s="33">
        <v>2016</v>
      </c>
      <c r="X2525" s="39">
        <v>11</v>
      </c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  <c r="BT2525" s="29"/>
      <c r="BU2525" s="29"/>
      <c r="BV2525" s="29"/>
      <c r="BW2525" s="29"/>
      <c r="BX2525" s="29"/>
      <c r="BY2525" s="29"/>
      <c r="BZ2525" s="29"/>
      <c r="CA2525" s="29"/>
      <c r="CB2525" s="29"/>
      <c r="CC2525" s="29"/>
      <c r="CD2525" s="29"/>
      <c r="CE2525" s="29"/>
      <c r="CF2525" s="29"/>
      <c r="CG2525" s="29"/>
      <c r="CH2525" s="29"/>
      <c r="CI2525" s="29"/>
      <c r="CJ2525" s="29"/>
      <c r="CK2525" s="29"/>
      <c r="CL2525" s="29"/>
      <c r="CM2525" s="29"/>
      <c r="CN2525" s="29"/>
      <c r="CO2525" s="29"/>
      <c r="CP2525" s="29"/>
      <c r="CQ2525" s="29"/>
      <c r="CR2525" s="29"/>
      <c r="CS2525" s="29"/>
      <c r="CT2525" s="29"/>
      <c r="CU2525" s="29"/>
      <c r="CV2525" s="29"/>
      <c r="CW2525" s="29"/>
      <c r="CX2525" s="29"/>
    </row>
    <row r="2526" spans="1:102" s="177" customFormat="1" ht="50.1" customHeight="1">
      <c r="A2526" s="46" t="s">
        <v>6422</v>
      </c>
      <c r="B2526" s="31" t="s">
        <v>35</v>
      </c>
      <c r="C2526" s="47" t="s">
        <v>6418</v>
      </c>
      <c r="D2526" s="47" t="s">
        <v>6419</v>
      </c>
      <c r="E2526" s="47" t="s">
        <v>6420</v>
      </c>
      <c r="F2526" s="175" t="s">
        <v>6421</v>
      </c>
      <c r="G2526" s="33" t="s">
        <v>40</v>
      </c>
      <c r="H2526" s="31">
        <v>0</v>
      </c>
      <c r="I2526" s="33" t="s">
        <v>41</v>
      </c>
      <c r="J2526" s="33" t="s">
        <v>42</v>
      </c>
      <c r="K2526" s="33" t="s">
        <v>180</v>
      </c>
      <c r="L2526" s="33" t="s">
        <v>300</v>
      </c>
      <c r="M2526" s="33" t="s">
        <v>71</v>
      </c>
      <c r="N2526" s="33" t="s">
        <v>301</v>
      </c>
      <c r="O2526" s="33" t="s">
        <v>113</v>
      </c>
      <c r="P2526" s="33" t="s">
        <v>48</v>
      </c>
      <c r="Q2526" s="33" t="s">
        <v>49</v>
      </c>
      <c r="R2526" s="68">
        <v>9</v>
      </c>
      <c r="S2526" s="59">
        <v>770</v>
      </c>
      <c r="T2526" s="49">
        <f>R2526*S2526</f>
        <v>6930</v>
      </c>
      <c r="U2526" s="49">
        <f>T2526*1.12</f>
        <v>7761.6</v>
      </c>
      <c r="V2526" s="69"/>
      <c r="W2526" s="33">
        <v>2016</v>
      </c>
      <c r="X2526" s="96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  <c r="BT2526" s="29"/>
      <c r="BU2526" s="29"/>
      <c r="BV2526" s="29"/>
      <c r="BW2526" s="29"/>
      <c r="BX2526" s="29"/>
      <c r="BY2526" s="29"/>
      <c r="BZ2526" s="29"/>
      <c r="CA2526" s="29"/>
      <c r="CB2526" s="29"/>
      <c r="CC2526" s="29"/>
      <c r="CD2526" s="29"/>
      <c r="CE2526" s="29"/>
      <c r="CF2526" s="29"/>
      <c r="CG2526" s="29"/>
      <c r="CH2526" s="29"/>
      <c r="CI2526" s="29"/>
      <c r="CJ2526" s="29"/>
      <c r="CK2526" s="29"/>
      <c r="CL2526" s="29"/>
      <c r="CM2526" s="29"/>
      <c r="CN2526" s="29"/>
      <c r="CO2526" s="29"/>
      <c r="CP2526" s="29"/>
      <c r="CQ2526" s="29"/>
      <c r="CR2526" s="29"/>
      <c r="CS2526" s="29"/>
      <c r="CT2526" s="29"/>
      <c r="CU2526" s="29"/>
      <c r="CV2526" s="29"/>
      <c r="CW2526" s="29"/>
      <c r="CX2526" s="29"/>
    </row>
    <row r="2527" spans="1:102" ht="50.1" customHeight="1">
      <c r="A2527" s="30" t="s">
        <v>6423</v>
      </c>
      <c r="B2527" s="31" t="s">
        <v>35</v>
      </c>
      <c r="C2527" s="32" t="s">
        <v>6418</v>
      </c>
      <c r="D2527" s="32" t="s">
        <v>6419</v>
      </c>
      <c r="E2527" s="32" t="s">
        <v>6420</v>
      </c>
      <c r="F2527" s="32" t="s">
        <v>6424</v>
      </c>
      <c r="G2527" s="33" t="s">
        <v>40</v>
      </c>
      <c r="H2527" s="34">
        <v>0</v>
      </c>
      <c r="I2527" s="33" t="s">
        <v>41</v>
      </c>
      <c r="J2527" s="33" t="s">
        <v>42</v>
      </c>
      <c r="K2527" s="33" t="s">
        <v>70</v>
      </c>
      <c r="L2527" s="33" t="s">
        <v>300</v>
      </c>
      <c r="M2527" s="33" t="s">
        <v>71</v>
      </c>
      <c r="N2527" s="33" t="s">
        <v>301</v>
      </c>
      <c r="O2527" s="33" t="s">
        <v>73</v>
      </c>
      <c r="P2527" s="33" t="s">
        <v>48</v>
      </c>
      <c r="Q2527" s="33" t="s">
        <v>49</v>
      </c>
      <c r="R2527" s="35">
        <v>38</v>
      </c>
      <c r="S2527" s="35">
        <v>770</v>
      </c>
      <c r="T2527" s="36">
        <v>0</v>
      </c>
      <c r="U2527" s="37">
        <f t="shared" si="129"/>
        <v>0</v>
      </c>
      <c r="V2527" s="38" t="s">
        <v>50</v>
      </c>
      <c r="W2527" s="33">
        <v>2016</v>
      </c>
      <c r="X2527" s="39">
        <v>11</v>
      </c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  <c r="BT2527" s="29"/>
      <c r="BU2527" s="29"/>
      <c r="BV2527" s="29"/>
      <c r="BW2527" s="29"/>
      <c r="BX2527" s="29"/>
      <c r="BY2527" s="29"/>
      <c r="BZ2527" s="29"/>
      <c r="CA2527" s="29"/>
      <c r="CB2527" s="29"/>
      <c r="CC2527" s="29"/>
      <c r="CD2527" s="29"/>
      <c r="CE2527" s="29"/>
      <c r="CF2527" s="29"/>
      <c r="CG2527" s="29"/>
      <c r="CH2527" s="29"/>
      <c r="CI2527" s="29"/>
      <c r="CJ2527" s="29"/>
      <c r="CK2527" s="29"/>
      <c r="CL2527" s="29"/>
      <c r="CM2527" s="29"/>
      <c r="CN2527" s="29"/>
      <c r="CO2527" s="29"/>
      <c r="CP2527" s="29"/>
      <c r="CQ2527" s="29"/>
      <c r="CR2527" s="29"/>
      <c r="CS2527" s="29"/>
      <c r="CT2527" s="29"/>
      <c r="CU2527" s="29"/>
      <c r="CV2527" s="29"/>
      <c r="CW2527" s="29"/>
      <c r="CX2527" s="29"/>
    </row>
    <row r="2528" spans="1:102" s="177" customFormat="1" ht="50.1" customHeight="1">
      <c r="A2528" s="46" t="s">
        <v>6425</v>
      </c>
      <c r="B2528" s="31" t="s">
        <v>35</v>
      </c>
      <c r="C2528" s="47" t="s">
        <v>6418</v>
      </c>
      <c r="D2528" s="47" t="s">
        <v>6419</v>
      </c>
      <c r="E2528" s="32" t="s">
        <v>6420</v>
      </c>
      <c r="F2528" s="175" t="s">
        <v>6424</v>
      </c>
      <c r="G2528" s="33" t="s">
        <v>40</v>
      </c>
      <c r="H2528" s="31">
        <v>0</v>
      </c>
      <c r="I2528" s="33" t="s">
        <v>41</v>
      </c>
      <c r="J2528" s="33" t="s">
        <v>42</v>
      </c>
      <c r="K2528" s="33" t="s">
        <v>180</v>
      </c>
      <c r="L2528" s="33" t="s">
        <v>300</v>
      </c>
      <c r="M2528" s="33" t="s">
        <v>71</v>
      </c>
      <c r="N2528" s="33" t="s">
        <v>301</v>
      </c>
      <c r="O2528" s="33" t="s">
        <v>113</v>
      </c>
      <c r="P2528" s="33" t="s">
        <v>48</v>
      </c>
      <c r="Q2528" s="33" t="s">
        <v>49</v>
      </c>
      <c r="R2528" s="68">
        <v>38</v>
      </c>
      <c r="S2528" s="59">
        <v>770</v>
      </c>
      <c r="T2528" s="49">
        <f>R2528*S2528</f>
        <v>29260</v>
      </c>
      <c r="U2528" s="49">
        <f>T2528*1.12</f>
        <v>32771.200000000004</v>
      </c>
      <c r="V2528" s="69"/>
      <c r="W2528" s="33">
        <v>2016</v>
      </c>
      <c r="X2528" s="96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29"/>
      <c r="CB2528" s="29"/>
      <c r="CC2528" s="29"/>
      <c r="CD2528" s="29"/>
      <c r="CE2528" s="29"/>
      <c r="CF2528" s="29"/>
      <c r="CG2528" s="29"/>
      <c r="CH2528" s="29"/>
      <c r="CI2528" s="29"/>
      <c r="CJ2528" s="29"/>
      <c r="CK2528" s="29"/>
      <c r="CL2528" s="29"/>
      <c r="CM2528" s="29"/>
      <c r="CN2528" s="29"/>
      <c r="CO2528" s="29"/>
      <c r="CP2528" s="29"/>
      <c r="CQ2528" s="29"/>
      <c r="CR2528" s="29"/>
      <c r="CS2528" s="29"/>
      <c r="CT2528" s="29"/>
      <c r="CU2528" s="29"/>
      <c r="CV2528" s="29"/>
      <c r="CW2528" s="29"/>
      <c r="CX2528" s="29"/>
    </row>
    <row r="2529" spans="1:102" ht="50.1" customHeight="1">
      <c r="A2529" s="30" t="s">
        <v>6426</v>
      </c>
      <c r="B2529" s="31" t="s">
        <v>35</v>
      </c>
      <c r="C2529" s="32" t="s">
        <v>6418</v>
      </c>
      <c r="D2529" s="32" t="s">
        <v>6419</v>
      </c>
      <c r="E2529" s="32" t="s">
        <v>6420</v>
      </c>
      <c r="F2529" s="32" t="s">
        <v>6427</v>
      </c>
      <c r="G2529" s="33" t="s">
        <v>40</v>
      </c>
      <c r="H2529" s="34">
        <v>0</v>
      </c>
      <c r="I2529" s="33" t="s">
        <v>41</v>
      </c>
      <c r="J2529" s="33" t="s">
        <v>42</v>
      </c>
      <c r="K2529" s="33" t="s">
        <v>70</v>
      </c>
      <c r="L2529" s="33" t="s">
        <v>300</v>
      </c>
      <c r="M2529" s="33" t="s">
        <v>71</v>
      </c>
      <c r="N2529" s="33" t="s">
        <v>301</v>
      </c>
      <c r="O2529" s="33" t="s">
        <v>73</v>
      </c>
      <c r="P2529" s="33" t="s">
        <v>48</v>
      </c>
      <c r="Q2529" s="33" t="s">
        <v>49</v>
      </c>
      <c r="R2529" s="35">
        <v>8</v>
      </c>
      <c r="S2529" s="35">
        <v>860</v>
      </c>
      <c r="T2529" s="36">
        <v>0</v>
      </c>
      <c r="U2529" s="37">
        <f t="shared" si="129"/>
        <v>0</v>
      </c>
      <c r="V2529" s="38" t="s">
        <v>50</v>
      </c>
      <c r="W2529" s="33">
        <v>2016</v>
      </c>
      <c r="X2529" s="39">
        <v>11</v>
      </c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  <c r="BT2529" s="29"/>
      <c r="BU2529" s="29"/>
      <c r="BV2529" s="29"/>
      <c r="BW2529" s="29"/>
      <c r="BX2529" s="29"/>
      <c r="BY2529" s="29"/>
      <c r="BZ2529" s="29"/>
      <c r="CA2529" s="29"/>
      <c r="CB2529" s="29"/>
      <c r="CC2529" s="29"/>
      <c r="CD2529" s="29"/>
      <c r="CE2529" s="29"/>
      <c r="CF2529" s="29"/>
      <c r="CG2529" s="29"/>
      <c r="CH2529" s="29"/>
      <c r="CI2529" s="29"/>
      <c r="CJ2529" s="29"/>
      <c r="CK2529" s="29"/>
      <c r="CL2529" s="29"/>
      <c r="CM2529" s="29"/>
      <c r="CN2529" s="29"/>
      <c r="CO2529" s="29"/>
      <c r="CP2529" s="29"/>
      <c r="CQ2529" s="29"/>
      <c r="CR2529" s="29"/>
      <c r="CS2529" s="29"/>
      <c r="CT2529" s="29"/>
      <c r="CU2529" s="29"/>
      <c r="CV2529" s="29"/>
      <c r="CW2529" s="29"/>
      <c r="CX2529" s="29"/>
    </row>
    <row r="2530" spans="1:102" s="177" customFormat="1" ht="50.1" customHeight="1">
      <c r="A2530" s="46" t="s">
        <v>6428</v>
      </c>
      <c r="B2530" s="31" t="s">
        <v>35</v>
      </c>
      <c r="C2530" s="47" t="s">
        <v>6418</v>
      </c>
      <c r="D2530" s="47" t="s">
        <v>6419</v>
      </c>
      <c r="E2530" s="47" t="s">
        <v>6420</v>
      </c>
      <c r="F2530" s="175" t="s">
        <v>6427</v>
      </c>
      <c r="G2530" s="33" t="s">
        <v>40</v>
      </c>
      <c r="H2530" s="31">
        <v>0</v>
      </c>
      <c r="I2530" s="33" t="s">
        <v>41</v>
      </c>
      <c r="J2530" s="33" t="s">
        <v>42</v>
      </c>
      <c r="K2530" s="33" t="s">
        <v>180</v>
      </c>
      <c r="L2530" s="33" t="s">
        <v>300</v>
      </c>
      <c r="M2530" s="33" t="s">
        <v>71</v>
      </c>
      <c r="N2530" s="33" t="s">
        <v>301</v>
      </c>
      <c r="O2530" s="33" t="s">
        <v>113</v>
      </c>
      <c r="P2530" s="33" t="s">
        <v>48</v>
      </c>
      <c r="Q2530" s="33" t="s">
        <v>49</v>
      </c>
      <c r="R2530" s="68">
        <v>8</v>
      </c>
      <c r="S2530" s="59">
        <v>860</v>
      </c>
      <c r="T2530" s="49">
        <f>R2530*S2530</f>
        <v>6880</v>
      </c>
      <c r="U2530" s="49">
        <f>T2530*1.12</f>
        <v>7705.6</v>
      </c>
      <c r="V2530" s="69"/>
      <c r="W2530" s="33">
        <v>2016</v>
      </c>
      <c r="X2530" s="96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  <c r="BT2530" s="29"/>
      <c r="BU2530" s="29"/>
      <c r="BV2530" s="29"/>
      <c r="BW2530" s="29"/>
      <c r="BX2530" s="29"/>
      <c r="BY2530" s="29"/>
      <c r="BZ2530" s="29"/>
      <c r="CA2530" s="29"/>
      <c r="CB2530" s="29"/>
      <c r="CC2530" s="29"/>
      <c r="CD2530" s="29"/>
      <c r="CE2530" s="29"/>
      <c r="CF2530" s="29"/>
      <c r="CG2530" s="29"/>
      <c r="CH2530" s="29"/>
      <c r="CI2530" s="29"/>
      <c r="CJ2530" s="29"/>
      <c r="CK2530" s="29"/>
      <c r="CL2530" s="29"/>
      <c r="CM2530" s="29"/>
      <c r="CN2530" s="29"/>
      <c r="CO2530" s="29"/>
      <c r="CP2530" s="29"/>
      <c r="CQ2530" s="29"/>
      <c r="CR2530" s="29"/>
      <c r="CS2530" s="29"/>
      <c r="CT2530" s="29"/>
      <c r="CU2530" s="29"/>
      <c r="CV2530" s="29"/>
      <c r="CW2530" s="29"/>
      <c r="CX2530" s="29"/>
    </row>
    <row r="2531" spans="1:102" ht="50.1" customHeight="1">
      <c r="A2531" s="30" t="s">
        <v>6429</v>
      </c>
      <c r="B2531" s="31" t="s">
        <v>35</v>
      </c>
      <c r="C2531" s="32" t="s">
        <v>6418</v>
      </c>
      <c r="D2531" s="32" t="s">
        <v>6419</v>
      </c>
      <c r="E2531" s="32" t="s">
        <v>6420</v>
      </c>
      <c r="F2531" s="32" t="s">
        <v>6430</v>
      </c>
      <c r="G2531" s="33" t="s">
        <v>40</v>
      </c>
      <c r="H2531" s="34">
        <v>0</v>
      </c>
      <c r="I2531" s="33" t="s">
        <v>41</v>
      </c>
      <c r="J2531" s="33" t="s">
        <v>42</v>
      </c>
      <c r="K2531" s="33" t="s">
        <v>70</v>
      </c>
      <c r="L2531" s="33" t="s">
        <v>300</v>
      </c>
      <c r="M2531" s="33" t="s">
        <v>71</v>
      </c>
      <c r="N2531" s="33" t="s">
        <v>301</v>
      </c>
      <c r="O2531" s="33" t="s">
        <v>73</v>
      </c>
      <c r="P2531" s="33" t="s">
        <v>48</v>
      </c>
      <c r="Q2531" s="33" t="s">
        <v>49</v>
      </c>
      <c r="R2531" s="35">
        <v>3</v>
      </c>
      <c r="S2531" s="35">
        <v>820</v>
      </c>
      <c r="T2531" s="36">
        <v>0</v>
      </c>
      <c r="U2531" s="37">
        <f t="shared" si="129"/>
        <v>0</v>
      </c>
      <c r="V2531" s="38" t="s">
        <v>50</v>
      </c>
      <c r="W2531" s="33">
        <v>2016</v>
      </c>
      <c r="X2531" s="39">
        <v>11</v>
      </c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29"/>
      <c r="CB2531" s="29"/>
      <c r="CC2531" s="29"/>
      <c r="CD2531" s="29"/>
      <c r="CE2531" s="29"/>
      <c r="CF2531" s="29"/>
      <c r="CG2531" s="29"/>
      <c r="CH2531" s="29"/>
      <c r="CI2531" s="29"/>
      <c r="CJ2531" s="29"/>
      <c r="CK2531" s="29"/>
      <c r="CL2531" s="29"/>
      <c r="CM2531" s="29"/>
      <c r="CN2531" s="29"/>
      <c r="CO2531" s="29"/>
      <c r="CP2531" s="29"/>
      <c r="CQ2531" s="29"/>
      <c r="CR2531" s="29"/>
      <c r="CS2531" s="29"/>
      <c r="CT2531" s="29"/>
      <c r="CU2531" s="29"/>
      <c r="CV2531" s="29"/>
      <c r="CW2531" s="29"/>
      <c r="CX2531" s="29"/>
    </row>
    <row r="2532" spans="1:102" s="177" customFormat="1" ht="50.1" customHeight="1">
      <c r="A2532" s="46" t="s">
        <v>6431</v>
      </c>
      <c r="B2532" s="31" t="s">
        <v>35</v>
      </c>
      <c r="C2532" s="47" t="s">
        <v>6418</v>
      </c>
      <c r="D2532" s="47" t="s">
        <v>6419</v>
      </c>
      <c r="E2532" s="47" t="s">
        <v>6420</v>
      </c>
      <c r="F2532" s="175" t="s">
        <v>6430</v>
      </c>
      <c r="G2532" s="33" t="s">
        <v>40</v>
      </c>
      <c r="H2532" s="31">
        <v>0</v>
      </c>
      <c r="I2532" s="33" t="s">
        <v>41</v>
      </c>
      <c r="J2532" s="33" t="s">
        <v>42</v>
      </c>
      <c r="K2532" s="33" t="s">
        <v>180</v>
      </c>
      <c r="L2532" s="33" t="s">
        <v>300</v>
      </c>
      <c r="M2532" s="33" t="s">
        <v>71</v>
      </c>
      <c r="N2532" s="33" t="s">
        <v>301</v>
      </c>
      <c r="O2532" s="33" t="s">
        <v>113</v>
      </c>
      <c r="P2532" s="33" t="s">
        <v>48</v>
      </c>
      <c r="Q2532" s="33" t="s">
        <v>49</v>
      </c>
      <c r="R2532" s="68">
        <v>3</v>
      </c>
      <c r="S2532" s="59">
        <v>820</v>
      </c>
      <c r="T2532" s="49">
        <f>R2532*S2532</f>
        <v>2460</v>
      </c>
      <c r="U2532" s="49">
        <f>T2532*1.12</f>
        <v>2755.2000000000003</v>
      </c>
      <c r="V2532" s="69"/>
      <c r="W2532" s="33">
        <v>2016</v>
      </c>
      <c r="X2532" s="96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  <c r="BT2532" s="29"/>
      <c r="BU2532" s="29"/>
      <c r="BV2532" s="29"/>
      <c r="BW2532" s="29"/>
      <c r="BX2532" s="29"/>
      <c r="BY2532" s="29"/>
      <c r="BZ2532" s="29"/>
      <c r="CA2532" s="29"/>
      <c r="CB2532" s="29"/>
      <c r="CC2532" s="29"/>
      <c r="CD2532" s="29"/>
      <c r="CE2532" s="29"/>
      <c r="CF2532" s="29"/>
      <c r="CG2532" s="29"/>
      <c r="CH2532" s="29"/>
      <c r="CI2532" s="29"/>
      <c r="CJ2532" s="29"/>
      <c r="CK2532" s="29"/>
      <c r="CL2532" s="29"/>
      <c r="CM2532" s="29"/>
      <c r="CN2532" s="29"/>
      <c r="CO2532" s="29"/>
      <c r="CP2532" s="29"/>
      <c r="CQ2532" s="29"/>
      <c r="CR2532" s="29"/>
      <c r="CS2532" s="29"/>
      <c r="CT2532" s="29"/>
      <c r="CU2532" s="29"/>
      <c r="CV2532" s="29"/>
      <c r="CW2532" s="29"/>
      <c r="CX2532" s="29"/>
    </row>
    <row r="2533" spans="1:102" ht="50.1" customHeight="1">
      <c r="A2533" s="30" t="s">
        <v>6432</v>
      </c>
      <c r="B2533" s="31" t="s">
        <v>35</v>
      </c>
      <c r="C2533" s="32" t="s">
        <v>6433</v>
      </c>
      <c r="D2533" s="32" t="s">
        <v>6434</v>
      </c>
      <c r="E2533" s="32" t="s">
        <v>6435</v>
      </c>
      <c r="F2533" s="32" t="s">
        <v>6436</v>
      </c>
      <c r="G2533" s="33" t="s">
        <v>101</v>
      </c>
      <c r="H2533" s="34">
        <v>10</v>
      </c>
      <c r="I2533" s="33" t="s">
        <v>41</v>
      </c>
      <c r="J2533" s="33" t="s">
        <v>42</v>
      </c>
      <c r="K2533" s="33" t="s">
        <v>198</v>
      </c>
      <c r="L2533" s="33" t="s">
        <v>44</v>
      </c>
      <c r="M2533" s="33" t="s">
        <v>86</v>
      </c>
      <c r="N2533" s="33" t="s">
        <v>199</v>
      </c>
      <c r="O2533" s="33" t="s">
        <v>200</v>
      </c>
      <c r="P2533" s="33" t="s">
        <v>682</v>
      </c>
      <c r="Q2533" s="33" t="s">
        <v>683</v>
      </c>
      <c r="R2533" s="35">
        <v>15</v>
      </c>
      <c r="S2533" s="35">
        <v>1300</v>
      </c>
      <c r="T2533" s="36">
        <v>0</v>
      </c>
      <c r="U2533" s="37">
        <f t="shared" si="129"/>
        <v>0</v>
      </c>
      <c r="V2533" s="38" t="s">
        <v>50</v>
      </c>
      <c r="W2533" s="33">
        <v>2016</v>
      </c>
      <c r="X2533" s="39">
        <v>11</v>
      </c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9"/>
      <c r="AX2533" s="29"/>
      <c r="AY2533" s="29"/>
      <c r="AZ2533" s="29"/>
      <c r="BA2533" s="29"/>
      <c r="BB2533" s="29"/>
      <c r="BC2533" s="29"/>
      <c r="BD2533" s="29"/>
      <c r="BE2533" s="29"/>
      <c r="BF2533" s="29"/>
      <c r="BG2533" s="29"/>
      <c r="BH2533" s="29"/>
      <c r="BI2533" s="29"/>
      <c r="BJ2533" s="29"/>
      <c r="BK2533" s="29"/>
      <c r="BL2533" s="29"/>
      <c r="BM2533" s="29"/>
      <c r="BN2533" s="29"/>
      <c r="BO2533" s="29"/>
      <c r="BP2533" s="29"/>
      <c r="BQ2533" s="29"/>
      <c r="BR2533" s="29"/>
      <c r="BS2533" s="29"/>
      <c r="BT2533" s="29"/>
      <c r="BU2533" s="29"/>
      <c r="BV2533" s="29"/>
      <c r="BW2533" s="29"/>
      <c r="BX2533" s="29"/>
      <c r="BY2533" s="29"/>
      <c r="BZ2533" s="29"/>
      <c r="CA2533" s="29"/>
      <c r="CB2533" s="29"/>
      <c r="CC2533" s="29"/>
      <c r="CD2533" s="29"/>
      <c r="CE2533" s="29"/>
      <c r="CF2533" s="29"/>
      <c r="CG2533" s="29"/>
      <c r="CH2533" s="29"/>
      <c r="CI2533" s="29"/>
      <c r="CJ2533" s="29"/>
      <c r="CK2533" s="29"/>
      <c r="CL2533" s="29"/>
      <c r="CM2533" s="29"/>
      <c r="CN2533" s="29"/>
      <c r="CO2533" s="29"/>
      <c r="CP2533" s="29"/>
      <c r="CQ2533" s="29"/>
      <c r="CR2533" s="29"/>
      <c r="CS2533" s="29"/>
      <c r="CT2533" s="29"/>
      <c r="CU2533" s="29"/>
      <c r="CV2533" s="29"/>
      <c r="CW2533" s="29"/>
      <c r="CX2533" s="29"/>
    </row>
    <row r="2534" spans="1:102" s="177" customFormat="1" ht="50.1" customHeight="1">
      <c r="A2534" s="46" t="s">
        <v>6437</v>
      </c>
      <c r="B2534" s="31" t="s">
        <v>35</v>
      </c>
      <c r="C2534" s="47" t="s">
        <v>6433</v>
      </c>
      <c r="D2534" s="47" t="s">
        <v>6434</v>
      </c>
      <c r="E2534" s="47" t="s">
        <v>6435</v>
      </c>
      <c r="F2534" s="175" t="s">
        <v>6436</v>
      </c>
      <c r="G2534" s="31" t="s">
        <v>101</v>
      </c>
      <c r="H2534" s="31">
        <v>10</v>
      </c>
      <c r="I2534" s="33">
        <v>590000000</v>
      </c>
      <c r="J2534" s="33" t="s">
        <v>42</v>
      </c>
      <c r="K2534" s="31" t="s">
        <v>202</v>
      </c>
      <c r="L2534" s="33" t="s">
        <v>44</v>
      </c>
      <c r="M2534" s="31" t="s">
        <v>86</v>
      </c>
      <c r="N2534" s="31" t="s">
        <v>46</v>
      </c>
      <c r="O2534" s="60" t="s">
        <v>164</v>
      </c>
      <c r="P2534" s="33">
        <v>778</v>
      </c>
      <c r="Q2534" s="31" t="s">
        <v>683</v>
      </c>
      <c r="R2534" s="48">
        <v>15</v>
      </c>
      <c r="S2534" s="48">
        <v>1300</v>
      </c>
      <c r="T2534" s="49">
        <f>R2534*S2534</f>
        <v>19500</v>
      </c>
      <c r="U2534" s="49">
        <f>T2534*1.12</f>
        <v>21840.000000000004</v>
      </c>
      <c r="V2534" s="50"/>
      <c r="W2534" s="33">
        <v>2016</v>
      </c>
      <c r="X2534" s="31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29"/>
      <c r="BL2534" s="29"/>
      <c r="BM2534" s="29"/>
      <c r="BN2534" s="29"/>
      <c r="BO2534" s="29"/>
      <c r="BP2534" s="29"/>
      <c r="BQ2534" s="29"/>
      <c r="BR2534" s="29"/>
      <c r="BS2534" s="29"/>
      <c r="BT2534" s="29"/>
      <c r="BU2534" s="29"/>
      <c r="BV2534" s="29"/>
      <c r="BW2534" s="29"/>
      <c r="BX2534" s="29"/>
      <c r="BY2534" s="29"/>
      <c r="BZ2534" s="29"/>
      <c r="CA2534" s="29"/>
      <c r="CB2534" s="29"/>
      <c r="CC2534" s="29"/>
      <c r="CD2534" s="29"/>
      <c r="CE2534" s="29"/>
      <c r="CF2534" s="29"/>
      <c r="CG2534" s="29"/>
      <c r="CH2534" s="29"/>
      <c r="CI2534" s="29"/>
      <c r="CJ2534" s="29"/>
      <c r="CK2534" s="29"/>
      <c r="CL2534" s="29"/>
      <c r="CM2534" s="29"/>
      <c r="CN2534" s="29"/>
      <c r="CO2534" s="29"/>
      <c r="CP2534" s="29"/>
      <c r="CQ2534" s="29"/>
      <c r="CR2534" s="29"/>
      <c r="CS2534" s="29"/>
      <c r="CT2534" s="29"/>
      <c r="CU2534" s="29"/>
      <c r="CV2534" s="29"/>
      <c r="CW2534" s="29"/>
      <c r="CX2534" s="29"/>
    </row>
    <row r="2535" spans="1:102" ht="50.1" customHeight="1">
      <c r="A2535" s="30" t="s">
        <v>6438</v>
      </c>
      <c r="B2535" s="31" t="s">
        <v>35</v>
      </c>
      <c r="C2535" s="32" t="s">
        <v>6439</v>
      </c>
      <c r="D2535" s="32" t="s">
        <v>6440</v>
      </c>
      <c r="E2535" s="32" t="s">
        <v>6441</v>
      </c>
      <c r="F2535" s="32" t="s">
        <v>1934</v>
      </c>
      <c r="G2535" s="33" t="s">
        <v>40</v>
      </c>
      <c r="H2535" s="34">
        <v>0</v>
      </c>
      <c r="I2535" s="33" t="s">
        <v>41</v>
      </c>
      <c r="J2535" s="33" t="s">
        <v>42</v>
      </c>
      <c r="K2535" s="33" t="s">
        <v>1602</v>
      </c>
      <c r="L2535" s="33" t="s">
        <v>44</v>
      </c>
      <c r="M2535" s="33" t="s">
        <v>71</v>
      </c>
      <c r="N2535" s="33" t="s">
        <v>282</v>
      </c>
      <c r="O2535" s="33" t="s">
        <v>73</v>
      </c>
      <c r="P2535" s="33" t="s">
        <v>682</v>
      </c>
      <c r="Q2535" s="33" t="s">
        <v>683</v>
      </c>
      <c r="R2535" s="35">
        <v>15</v>
      </c>
      <c r="S2535" s="35">
        <v>625</v>
      </c>
      <c r="T2535" s="36">
        <v>0</v>
      </c>
      <c r="U2535" s="37">
        <v>0</v>
      </c>
      <c r="V2535" s="38" t="s">
        <v>50</v>
      </c>
      <c r="W2535" s="33">
        <v>2016</v>
      </c>
      <c r="X2535" s="39" t="s">
        <v>50</v>
      </c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9"/>
      <c r="BC2535" s="29"/>
      <c r="BD2535" s="29"/>
      <c r="BE2535" s="29"/>
      <c r="BF2535" s="29"/>
      <c r="BG2535" s="29"/>
      <c r="BH2535" s="29"/>
      <c r="BI2535" s="29"/>
      <c r="BJ2535" s="29"/>
      <c r="BK2535" s="29"/>
      <c r="BL2535" s="29"/>
      <c r="BM2535" s="29"/>
      <c r="BN2535" s="29"/>
      <c r="BO2535" s="29"/>
      <c r="BP2535" s="29"/>
      <c r="BQ2535" s="29"/>
      <c r="BR2535" s="29"/>
      <c r="BS2535" s="29"/>
      <c r="BT2535" s="29"/>
      <c r="BU2535" s="29"/>
      <c r="BV2535" s="29"/>
      <c r="BW2535" s="29"/>
      <c r="BX2535" s="29"/>
      <c r="BY2535" s="29"/>
      <c r="BZ2535" s="29"/>
      <c r="CA2535" s="29"/>
      <c r="CB2535" s="29"/>
      <c r="CC2535" s="29"/>
      <c r="CD2535" s="29"/>
      <c r="CE2535" s="29"/>
      <c r="CF2535" s="29"/>
      <c r="CG2535" s="29"/>
      <c r="CH2535" s="29"/>
      <c r="CI2535" s="29"/>
      <c r="CJ2535" s="29"/>
      <c r="CK2535" s="29"/>
      <c r="CL2535" s="29"/>
      <c r="CM2535" s="29"/>
      <c r="CN2535" s="29"/>
      <c r="CO2535" s="29"/>
      <c r="CP2535" s="29"/>
      <c r="CQ2535" s="29"/>
      <c r="CR2535" s="29"/>
      <c r="CS2535" s="29"/>
      <c r="CT2535" s="29"/>
      <c r="CU2535" s="29"/>
      <c r="CV2535" s="29"/>
      <c r="CW2535" s="29"/>
      <c r="CX2535" s="29"/>
    </row>
    <row r="2536" spans="1:102" ht="50.1" customHeight="1">
      <c r="A2536" s="30" t="s">
        <v>6442</v>
      </c>
      <c r="B2536" s="31" t="s">
        <v>35</v>
      </c>
      <c r="C2536" s="32" t="s">
        <v>6439</v>
      </c>
      <c r="D2536" s="32" t="s">
        <v>6440</v>
      </c>
      <c r="E2536" s="32" t="s">
        <v>6441</v>
      </c>
      <c r="F2536" s="32" t="s">
        <v>1934</v>
      </c>
      <c r="G2536" s="33" t="s">
        <v>40</v>
      </c>
      <c r="H2536" s="34">
        <v>0</v>
      </c>
      <c r="I2536" s="33" t="s">
        <v>41</v>
      </c>
      <c r="J2536" s="33" t="s">
        <v>42</v>
      </c>
      <c r="K2536" s="33" t="s">
        <v>947</v>
      </c>
      <c r="L2536" s="33" t="s">
        <v>44</v>
      </c>
      <c r="M2536" s="33" t="s">
        <v>71</v>
      </c>
      <c r="N2536" s="33" t="s">
        <v>282</v>
      </c>
      <c r="O2536" s="33" t="s">
        <v>79</v>
      </c>
      <c r="P2536" s="33" t="s">
        <v>682</v>
      </c>
      <c r="Q2536" s="33" t="s">
        <v>683</v>
      </c>
      <c r="R2536" s="35">
        <v>34</v>
      </c>
      <c r="S2536" s="35">
        <v>535.71400000000006</v>
      </c>
      <c r="T2536" s="36">
        <f>R2536*S2536</f>
        <v>18214.276000000002</v>
      </c>
      <c r="U2536" s="37">
        <f>T2536*1.12</f>
        <v>20399.989120000002</v>
      </c>
      <c r="V2536" s="38" t="s">
        <v>50</v>
      </c>
      <c r="W2536" s="33">
        <v>2016</v>
      </c>
      <c r="X2536" s="39" t="s">
        <v>50</v>
      </c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/>
      <c r="BU2536" s="29"/>
      <c r="BV2536" s="29"/>
      <c r="BW2536" s="29"/>
      <c r="BX2536" s="29"/>
      <c r="BY2536" s="29"/>
      <c r="BZ2536" s="29"/>
      <c r="CA2536" s="29"/>
      <c r="CB2536" s="29"/>
      <c r="CC2536" s="29"/>
      <c r="CD2536" s="29"/>
      <c r="CE2536" s="29"/>
      <c r="CF2536" s="29"/>
      <c r="CG2536" s="29"/>
      <c r="CH2536" s="29"/>
      <c r="CI2536" s="29"/>
      <c r="CJ2536" s="29"/>
      <c r="CK2536" s="29"/>
      <c r="CL2536" s="29"/>
      <c r="CM2536" s="29"/>
      <c r="CN2536" s="29"/>
      <c r="CO2536" s="29"/>
      <c r="CP2536" s="29"/>
      <c r="CQ2536" s="29"/>
      <c r="CR2536" s="29"/>
      <c r="CS2536" s="29"/>
      <c r="CT2536" s="29"/>
      <c r="CU2536" s="29"/>
      <c r="CV2536" s="29"/>
      <c r="CW2536" s="29"/>
      <c r="CX2536" s="29"/>
    </row>
    <row r="2537" spans="1:102" ht="50.1" customHeight="1">
      <c r="A2537" s="30" t="s">
        <v>6443</v>
      </c>
      <c r="B2537" s="31" t="s">
        <v>35</v>
      </c>
      <c r="C2537" s="32" t="s">
        <v>6444</v>
      </c>
      <c r="D2537" s="32" t="s">
        <v>6445</v>
      </c>
      <c r="E2537" s="32" t="s">
        <v>6446</v>
      </c>
      <c r="F2537" s="32" t="s">
        <v>6447</v>
      </c>
      <c r="G2537" s="33" t="s">
        <v>40</v>
      </c>
      <c r="H2537" s="34">
        <v>0</v>
      </c>
      <c r="I2537" s="33" t="s">
        <v>41</v>
      </c>
      <c r="J2537" s="33" t="s">
        <v>42</v>
      </c>
      <c r="K2537" s="33" t="s">
        <v>435</v>
      </c>
      <c r="L2537" s="33" t="s">
        <v>44</v>
      </c>
      <c r="M2537" s="33" t="s">
        <v>86</v>
      </c>
      <c r="N2537" s="33" t="s">
        <v>343</v>
      </c>
      <c r="O2537" s="33" t="s">
        <v>58</v>
      </c>
      <c r="P2537" s="33" t="s">
        <v>2986</v>
      </c>
      <c r="Q2537" s="33" t="s">
        <v>2802</v>
      </c>
      <c r="R2537" s="35">
        <v>50</v>
      </c>
      <c r="S2537" s="35">
        <v>2300</v>
      </c>
      <c r="T2537" s="36">
        <v>0</v>
      </c>
      <c r="U2537" s="37">
        <f>T2537*1.12</f>
        <v>0</v>
      </c>
      <c r="V2537" s="38" t="s">
        <v>50</v>
      </c>
      <c r="W2537" s="33">
        <v>2016</v>
      </c>
      <c r="X2537" s="39">
        <v>11</v>
      </c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</row>
    <row r="2538" spans="1:102" s="177" customFormat="1" ht="50.1" customHeight="1">
      <c r="A2538" s="46" t="s">
        <v>6448</v>
      </c>
      <c r="B2538" s="31" t="s">
        <v>35</v>
      </c>
      <c r="C2538" s="47" t="s">
        <v>6444</v>
      </c>
      <c r="D2538" s="47" t="s">
        <v>6445</v>
      </c>
      <c r="E2538" s="47" t="s">
        <v>6446</v>
      </c>
      <c r="F2538" s="175" t="s">
        <v>6447</v>
      </c>
      <c r="G2538" s="31" t="s">
        <v>40</v>
      </c>
      <c r="H2538" s="31">
        <v>0</v>
      </c>
      <c r="I2538" s="33">
        <v>590000000</v>
      </c>
      <c r="J2538" s="33" t="s">
        <v>42</v>
      </c>
      <c r="K2538" s="31" t="s">
        <v>517</v>
      </c>
      <c r="L2538" s="33" t="s">
        <v>44</v>
      </c>
      <c r="M2538" s="31" t="s">
        <v>86</v>
      </c>
      <c r="N2538" s="31" t="s">
        <v>518</v>
      </c>
      <c r="O2538" s="73" t="s">
        <v>481</v>
      </c>
      <c r="P2538" s="33">
        <v>625</v>
      </c>
      <c r="Q2538" s="31" t="s">
        <v>2802</v>
      </c>
      <c r="R2538" s="48">
        <v>50</v>
      </c>
      <c r="S2538" s="48">
        <v>2300</v>
      </c>
      <c r="T2538" s="49">
        <f>R2538*S2538</f>
        <v>115000</v>
      </c>
      <c r="U2538" s="49">
        <f>T2538*1.12</f>
        <v>128800.00000000001</v>
      </c>
      <c r="V2538" s="50"/>
      <c r="W2538" s="33">
        <v>2016</v>
      </c>
      <c r="X2538" s="31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/>
      <c r="BV2538" s="29"/>
      <c r="BW2538" s="29"/>
      <c r="BX2538" s="29"/>
      <c r="BY2538" s="29"/>
      <c r="BZ2538" s="29"/>
      <c r="CA2538" s="29"/>
      <c r="CB2538" s="29"/>
      <c r="CC2538" s="29"/>
      <c r="CD2538" s="29"/>
      <c r="CE2538" s="29"/>
      <c r="CF2538" s="29"/>
      <c r="CG2538" s="29"/>
      <c r="CH2538" s="29"/>
      <c r="CI2538" s="29"/>
      <c r="CJ2538" s="29"/>
      <c r="CK2538" s="29"/>
      <c r="CL2538" s="29"/>
      <c r="CM2538" s="29"/>
      <c r="CN2538" s="29"/>
      <c r="CO2538" s="29"/>
      <c r="CP2538" s="29"/>
      <c r="CQ2538" s="29"/>
      <c r="CR2538" s="29"/>
      <c r="CS2538" s="29"/>
      <c r="CT2538" s="29"/>
      <c r="CU2538" s="29"/>
      <c r="CV2538" s="29"/>
      <c r="CW2538" s="29"/>
      <c r="CX2538" s="29"/>
    </row>
    <row r="2539" spans="1:102" ht="50.1" customHeight="1">
      <c r="A2539" s="30" t="s">
        <v>6449</v>
      </c>
      <c r="B2539" s="31" t="s">
        <v>35</v>
      </c>
      <c r="C2539" s="32" t="s">
        <v>6450</v>
      </c>
      <c r="D2539" s="32" t="s">
        <v>6451</v>
      </c>
      <c r="E2539" s="32" t="s">
        <v>6452</v>
      </c>
      <c r="F2539" s="32" t="s">
        <v>6453</v>
      </c>
      <c r="G2539" s="33" t="s">
        <v>40</v>
      </c>
      <c r="H2539" s="34">
        <v>0</v>
      </c>
      <c r="I2539" s="33" t="s">
        <v>41</v>
      </c>
      <c r="J2539" s="33" t="s">
        <v>42</v>
      </c>
      <c r="K2539" s="33" t="s">
        <v>70</v>
      </c>
      <c r="L2539" s="33" t="s">
        <v>300</v>
      </c>
      <c r="M2539" s="33" t="s">
        <v>71</v>
      </c>
      <c r="N2539" s="33" t="s">
        <v>423</v>
      </c>
      <c r="O2539" s="33" t="s">
        <v>98</v>
      </c>
      <c r="P2539" s="33" t="s">
        <v>48</v>
      </c>
      <c r="Q2539" s="33" t="s">
        <v>49</v>
      </c>
      <c r="R2539" s="35">
        <v>30</v>
      </c>
      <c r="S2539" s="35">
        <v>24100</v>
      </c>
      <c r="T2539" s="36">
        <v>0</v>
      </c>
      <c r="U2539" s="37">
        <f>T2539*1.12</f>
        <v>0</v>
      </c>
      <c r="V2539" s="38" t="s">
        <v>50</v>
      </c>
      <c r="W2539" s="33">
        <v>2016</v>
      </c>
      <c r="X2539" s="39">
        <v>11</v>
      </c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9"/>
      <c r="BC2539" s="29"/>
      <c r="BD2539" s="29"/>
      <c r="BE2539" s="29"/>
      <c r="BF2539" s="29"/>
      <c r="BG2539" s="29"/>
      <c r="BH2539" s="29"/>
      <c r="BI2539" s="29"/>
      <c r="BJ2539" s="29"/>
      <c r="BK2539" s="29"/>
      <c r="BL2539" s="29"/>
      <c r="BM2539" s="29"/>
      <c r="BN2539" s="29"/>
      <c r="BO2539" s="29"/>
      <c r="BP2539" s="29"/>
      <c r="BQ2539" s="29"/>
      <c r="BR2539" s="29"/>
      <c r="BS2539" s="29"/>
      <c r="BT2539" s="29"/>
      <c r="BU2539" s="29"/>
      <c r="BV2539" s="29"/>
      <c r="BW2539" s="29"/>
      <c r="BX2539" s="29"/>
      <c r="BY2539" s="29"/>
      <c r="BZ2539" s="29"/>
      <c r="CA2539" s="29"/>
      <c r="CB2539" s="29"/>
      <c r="CC2539" s="29"/>
      <c r="CD2539" s="29"/>
      <c r="CE2539" s="29"/>
      <c r="CF2539" s="29"/>
      <c r="CG2539" s="29"/>
      <c r="CH2539" s="29"/>
      <c r="CI2539" s="29"/>
      <c r="CJ2539" s="29"/>
      <c r="CK2539" s="29"/>
      <c r="CL2539" s="29"/>
      <c r="CM2539" s="29"/>
      <c r="CN2539" s="29"/>
      <c r="CO2539" s="29"/>
      <c r="CP2539" s="29"/>
      <c r="CQ2539" s="29"/>
      <c r="CR2539" s="29"/>
      <c r="CS2539" s="29"/>
      <c r="CT2539" s="29"/>
      <c r="CU2539" s="29"/>
      <c r="CV2539" s="29"/>
      <c r="CW2539" s="29"/>
      <c r="CX2539" s="29"/>
    </row>
    <row r="2540" spans="1:102" s="177" customFormat="1" ht="50.1" customHeight="1">
      <c r="A2540" s="46" t="s">
        <v>6454</v>
      </c>
      <c r="B2540" s="31" t="s">
        <v>35</v>
      </c>
      <c r="C2540" s="47" t="s">
        <v>6450</v>
      </c>
      <c r="D2540" s="47" t="s">
        <v>6451</v>
      </c>
      <c r="E2540" s="47" t="s">
        <v>6452</v>
      </c>
      <c r="F2540" s="175" t="s">
        <v>6453</v>
      </c>
      <c r="G2540" s="33" t="s">
        <v>40</v>
      </c>
      <c r="H2540" s="31">
        <v>0</v>
      </c>
      <c r="I2540" s="33" t="s">
        <v>41</v>
      </c>
      <c r="J2540" s="33" t="s">
        <v>42</v>
      </c>
      <c r="K2540" s="33" t="s">
        <v>180</v>
      </c>
      <c r="L2540" s="33" t="s">
        <v>300</v>
      </c>
      <c r="M2540" s="33" t="s">
        <v>71</v>
      </c>
      <c r="N2540" s="33" t="s">
        <v>423</v>
      </c>
      <c r="O2540" s="33" t="s">
        <v>173</v>
      </c>
      <c r="P2540" s="33" t="s">
        <v>48</v>
      </c>
      <c r="Q2540" s="33" t="s">
        <v>49</v>
      </c>
      <c r="R2540" s="68">
        <v>30</v>
      </c>
      <c r="S2540" s="59">
        <v>24100</v>
      </c>
      <c r="T2540" s="49">
        <f>R2540*S2540</f>
        <v>723000</v>
      </c>
      <c r="U2540" s="49">
        <f>T2540*1.12</f>
        <v>809760.00000000012</v>
      </c>
      <c r="V2540" s="69"/>
      <c r="W2540" s="33">
        <v>2016</v>
      </c>
      <c r="X2540" s="96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9"/>
      <c r="BC2540" s="29"/>
      <c r="BD2540" s="29"/>
      <c r="BE2540" s="29"/>
      <c r="BF2540" s="29"/>
      <c r="BG2540" s="29"/>
      <c r="BH2540" s="29"/>
      <c r="BI2540" s="29"/>
      <c r="BJ2540" s="29"/>
      <c r="BK2540" s="29"/>
      <c r="BL2540" s="29"/>
      <c r="BM2540" s="29"/>
      <c r="BN2540" s="29"/>
      <c r="BO2540" s="29"/>
      <c r="BP2540" s="29"/>
      <c r="BQ2540" s="29"/>
      <c r="BR2540" s="29"/>
      <c r="BS2540" s="29"/>
      <c r="BT2540" s="29"/>
      <c r="BU2540" s="29"/>
      <c r="BV2540" s="29"/>
      <c r="BW2540" s="29"/>
      <c r="BX2540" s="29"/>
      <c r="BY2540" s="29"/>
      <c r="BZ2540" s="29"/>
      <c r="CA2540" s="29"/>
      <c r="CB2540" s="29"/>
      <c r="CC2540" s="29"/>
      <c r="CD2540" s="29"/>
      <c r="CE2540" s="29"/>
      <c r="CF2540" s="29"/>
      <c r="CG2540" s="29"/>
      <c r="CH2540" s="29"/>
      <c r="CI2540" s="29"/>
      <c r="CJ2540" s="29"/>
      <c r="CK2540" s="29"/>
      <c r="CL2540" s="29"/>
      <c r="CM2540" s="29"/>
      <c r="CN2540" s="29"/>
      <c r="CO2540" s="29"/>
      <c r="CP2540" s="29"/>
      <c r="CQ2540" s="29"/>
      <c r="CR2540" s="29"/>
      <c r="CS2540" s="29"/>
      <c r="CT2540" s="29"/>
      <c r="CU2540" s="29"/>
      <c r="CV2540" s="29"/>
      <c r="CW2540" s="29"/>
      <c r="CX2540" s="29"/>
    </row>
    <row r="2541" spans="1:102" ht="50.1" customHeight="1">
      <c r="A2541" s="30" t="s">
        <v>6455</v>
      </c>
      <c r="B2541" s="31" t="s">
        <v>35</v>
      </c>
      <c r="C2541" s="32" t="s">
        <v>6450</v>
      </c>
      <c r="D2541" s="32" t="s">
        <v>6451</v>
      </c>
      <c r="E2541" s="32" t="s">
        <v>6452</v>
      </c>
      <c r="F2541" s="32" t="s">
        <v>6456</v>
      </c>
      <c r="G2541" s="33" t="s">
        <v>40</v>
      </c>
      <c r="H2541" s="34">
        <v>0</v>
      </c>
      <c r="I2541" s="33" t="s">
        <v>41</v>
      </c>
      <c r="J2541" s="33" t="s">
        <v>42</v>
      </c>
      <c r="K2541" s="33" t="s">
        <v>70</v>
      </c>
      <c r="L2541" s="33" t="s">
        <v>300</v>
      </c>
      <c r="M2541" s="33" t="s">
        <v>71</v>
      </c>
      <c r="N2541" s="33" t="s">
        <v>423</v>
      </c>
      <c r="O2541" s="33" t="s">
        <v>98</v>
      </c>
      <c r="P2541" s="33" t="s">
        <v>48</v>
      </c>
      <c r="Q2541" s="33" t="s">
        <v>49</v>
      </c>
      <c r="R2541" s="35">
        <v>2</v>
      </c>
      <c r="S2541" s="35">
        <v>17900</v>
      </c>
      <c r="T2541" s="36">
        <v>0</v>
      </c>
      <c r="U2541" s="37">
        <f t="shared" ref="U2541:U2549" si="130">T2541*1.12</f>
        <v>0</v>
      </c>
      <c r="V2541" s="38" t="s">
        <v>50</v>
      </c>
      <c r="W2541" s="33">
        <v>2016</v>
      </c>
      <c r="X2541" s="39">
        <v>11</v>
      </c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9"/>
      <c r="BC2541" s="29"/>
      <c r="BD2541" s="29"/>
      <c r="BE2541" s="29"/>
      <c r="BF2541" s="29"/>
      <c r="BG2541" s="29"/>
      <c r="BH2541" s="29"/>
      <c r="BI2541" s="29"/>
      <c r="BJ2541" s="29"/>
      <c r="BK2541" s="29"/>
      <c r="BL2541" s="29"/>
      <c r="BM2541" s="29"/>
      <c r="BN2541" s="29"/>
      <c r="BO2541" s="29"/>
      <c r="BP2541" s="29"/>
      <c r="BQ2541" s="29"/>
      <c r="BR2541" s="29"/>
      <c r="BS2541" s="29"/>
      <c r="BT2541" s="29"/>
      <c r="BU2541" s="29"/>
      <c r="BV2541" s="29"/>
      <c r="BW2541" s="29"/>
      <c r="BX2541" s="29"/>
      <c r="BY2541" s="29"/>
      <c r="BZ2541" s="29"/>
      <c r="CA2541" s="29"/>
      <c r="CB2541" s="29"/>
      <c r="CC2541" s="29"/>
      <c r="CD2541" s="29"/>
      <c r="CE2541" s="29"/>
      <c r="CF2541" s="29"/>
      <c r="CG2541" s="29"/>
      <c r="CH2541" s="29"/>
      <c r="CI2541" s="29"/>
      <c r="CJ2541" s="29"/>
      <c r="CK2541" s="29"/>
      <c r="CL2541" s="29"/>
      <c r="CM2541" s="29"/>
      <c r="CN2541" s="29"/>
      <c r="CO2541" s="29"/>
      <c r="CP2541" s="29"/>
      <c r="CQ2541" s="29"/>
      <c r="CR2541" s="29"/>
      <c r="CS2541" s="29"/>
      <c r="CT2541" s="29"/>
      <c r="CU2541" s="29"/>
      <c r="CV2541" s="29"/>
      <c r="CW2541" s="29"/>
      <c r="CX2541" s="29"/>
    </row>
    <row r="2542" spans="1:102" s="177" customFormat="1" ht="50.1" customHeight="1">
      <c r="A2542" s="46" t="s">
        <v>6457</v>
      </c>
      <c r="B2542" s="31" t="s">
        <v>35</v>
      </c>
      <c r="C2542" s="47" t="s">
        <v>6450</v>
      </c>
      <c r="D2542" s="47" t="s">
        <v>6451</v>
      </c>
      <c r="E2542" s="47" t="s">
        <v>6452</v>
      </c>
      <c r="F2542" s="175" t="s">
        <v>6456</v>
      </c>
      <c r="G2542" s="33" t="s">
        <v>40</v>
      </c>
      <c r="H2542" s="31">
        <v>0</v>
      </c>
      <c r="I2542" s="33" t="s">
        <v>41</v>
      </c>
      <c r="J2542" s="33" t="s">
        <v>42</v>
      </c>
      <c r="K2542" s="33" t="s">
        <v>180</v>
      </c>
      <c r="L2542" s="33" t="s">
        <v>300</v>
      </c>
      <c r="M2542" s="33" t="s">
        <v>71</v>
      </c>
      <c r="N2542" s="33" t="s">
        <v>423</v>
      </c>
      <c r="O2542" s="33" t="s">
        <v>173</v>
      </c>
      <c r="P2542" s="33" t="s">
        <v>48</v>
      </c>
      <c r="Q2542" s="33" t="s">
        <v>49</v>
      </c>
      <c r="R2542" s="68">
        <v>2</v>
      </c>
      <c r="S2542" s="59">
        <v>17900</v>
      </c>
      <c r="T2542" s="49">
        <f>R2542*S2542</f>
        <v>35800</v>
      </c>
      <c r="U2542" s="49">
        <f>T2542*1.12</f>
        <v>40096.000000000007</v>
      </c>
      <c r="V2542" s="69"/>
      <c r="W2542" s="33">
        <v>2016</v>
      </c>
      <c r="X2542" s="96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29"/>
      <c r="BL2542" s="29"/>
      <c r="BM2542" s="29"/>
      <c r="BN2542" s="29"/>
      <c r="BO2542" s="29"/>
      <c r="BP2542" s="29"/>
      <c r="BQ2542" s="29"/>
      <c r="BR2542" s="29"/>
      <c r="BS2542" s="29"/>
      <c r="BT2542" s="29"/>
      <c r="BU2542" s="29"/>
      <c r="BV2542" s="29"/>
      <c r="BW2542" s="29"/>
      <c r="BX2542" s="29"/>
      <c r="BY2542" s="29"/>
      <c r="BZ2542" s="29"/>
      <c r="CA2542" s="29"/>
      <c r="CB2542" s="29"/>
      <c r="CC2542" s="29"/>
      <c r="CD2542" s="29"/>
      <c r="CE2542" s="29"/>
      <c r="CF2542" s="29"/>
      <c r="CG2542" s="29"/>
      <c r="CH2542" s="29"/>
      <c r="CI2542" s="29"/>
      <c r="CJ2542" s="29"/>
      <c r="CK2542" s="29"/>
      <c r="CL2542" s="29"/>
      <c r="CM2542" s="29"/>
      <c r="CN2542" s="29"/>
      <c r="CO2542" s="29"/>
      <c r="CP2542" s="29"/>
      <c r="CQ2542" s="29"/>
      <c r="CR2542" s="29"/>
      <c r="CS2542" s="29"/>
      <c r="CT2542" s="29"/>
      <c r="CU2542" s="29"/>
      <c r="CV2542" s="29"/>
      <c r="CW2542" s="29"/>
      <c r="CX2542" s="29"/>
    </row>
    <row r="2543" spans="1:102" ht="50.1" customHeight="1">
      <c r="A2543" s="30" t="s">
        <v>6458</v>
      </c>
      <c r="B2543" s="31" t="s">
        <v>35</v>
      </c>
      <c r="C2543" s="32" t="s">
        <v>6450</v>
      </c>
      <c r="D2543" s="32" t="s">
        <v>6451</v>
      </c>
      <c r="E2543" s="32" t="s">
        <v>6452</v>
      </c>
      <c r="F2543" s="32" t="s">
        <v>6459</v>
      </c>
      <c r="G2543" s="33" t="s">
        <v>40</v>
      </c>
      <c r="H2543" s="34">
        <v>0</v>
      </c>
      <c r="I2543" s="33" t="s">
        <v>41</v>
      </c>
      <c r="J2543" s="33" t="s">
        <v>42</v>
      </c>
      <c r="K2543" s="33" t="s">
        <v>70</v>
      </c>
      <c r="L2543" s="33" t="s">
        <v>300</v>
      </c>
      <c r="M2543" s="33" t="s">
        <v>71</v>
      </c>
      <c r="N2543" s="33" t="s">
        <v>423</v>
      </c>
      <c r="O2543" s="33" t="s">
        <v>98</v>
      </c>
      <c r="P2543" s="33" t="s">
        <v>48</v>
      </c>
      <c r="Q2543" s="33" t="s">
        <v>49</v>
      </c>
      <c r="R2543" s="35">
        <v>12</v>
      </c>
      <c r="S2543" s="35">
        <v>17900</v>
      </c>
      <c r="T2543" s="36">
        <v>0</v>
      </c>
      <c r="U2543" s="37">
        <f t="shared" si="130"/>
        <v>0</v>
      </c>
      <c r="V2543" s="38" t="s">
        <v>50</v>
      </c>
      <c r="W2543" s="33">
        <v>2016</v>
      </c>
      <c r="X2543" s="39">
        <v>11</v>
      </c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29"/>
      <c r="BL2543" s="29"/>
      <c r="BM2543" s="29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29"/>
      <c r="CB2543" s="29"/>
      <c r="CC2543" s="29"/>
      <c r="CD2543" s="29"/>
      <c r="CE2543" s="29"/>
      <c r="CF2543" s="29"/>
      <c r="CG2543" s="29"/>
      <c r="CH2543" s="29"/>
      <c r="CI2543" s="29"/>
      <c r="CJ2543" s="29"/>
      <c r="CK2543" s="29"/>
      <c r="CL2543" s="29"/>
      <c r="CM2543" s="29"/>
      <c r="CN2543" s="29"/>
      <c r="CO2543" s="29"/>
      <c r="CP2543" s="29"/>
      <c r="CQ2543" s="29"/>
      <c r="CR2543" s="29"/>
      <c r="CS2543" s="29"/>
      <c r="CT2543" s="29"/>
      <c r="CU2543" s="29"/>
      <c r="CV2543" s="29"/>
      <c r="CW2543" s="29"/>
      <c r="CX2543" s="29"/>
    </row>
    <row r="2544" spans="1:102" s="177" customFormat="1" ht="50.1" customHeight="1">
      <c r="A2544" s="46" t="s">
        <v>6460</v>
      </c>
      <c r="B2544" s="31" t="s">
        <v>35</v>
      </c>
      <c r="C2544" s="47" t="s">
        <v>6450</v>
      </c>
      <c r="D2544" s="47" t="s">
        <v>6451</v>
      </c>
      <c r="E2544" s="47" t="s">
        <v>6452</v>
      </c>
      <c r="F2544" s="175" t="s">
        <v>6459</v>
      </c>
      <c r="G2544" s="33" t="s">
        <v>40</v>
      </c>
      <c r="H2544" s="31">
        <v>0</v>
      </c>
      <c r="I2544" s="33" t="s">
        <v>41</v>
      </c>
      <c r="J2544" s="33" t="s">
        <v>42</v>
      </c>
      <c r="K2544" s="33" t="s">
        <v>180</v>
      </c>
      <c r="L2544" s="33" t="s">
        <v>300</v>
      </c>
      <c r="M2544" s="33" t="s">
        <v>71</v>
      </c>
      <c r="N2544" s="33" t="s">
        <v>423</v>
      </c>
      <c r="O2544" s="33" t="s">
        <v>173</v>
      </c>
      <c r="P2544" s="33" t="s">
        <v>48</v>
      </c>
      <c r="Q2544" s="33" t="s">
        <v>49</v>
      </c>
      <c r="R2544" s="68">
        <v>12</v>
      </c>
      <c r="S2544" s="59">
        <v>17900</v>
      </c>
      <c r="T2544" s="49">
        <f>R2544*S2544</f>
        <v>214800</v>
      </c>
      <c r="U2544" s="49">
        <f>T2544*1.12</f>
        <v>240576.00000000003</v>
      </c>
      <c r="V2544" s="69"/>
      <c r="W2544" s="33">
        <v>2016</v>
      </c>
      <c r="X2544" s="96"/>
      <c r="Y2544" s="29"/>
      <c r="Z2544" s="29"/>
      <c r="AA2544" s="29"/>
      <c r="AB2544" s="29"/>
      <c r="AC2544" s="29"/>
      <c r="AD2544" s="29"/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9"/>
      <c r="AX2544" s="29"/>
      <c r="AY2544" s="29"/>
      <c r="AZ2544" s="29"/>
      <c r="BA2544" s="29"/>
      <c r="BB2544" s="29"/>
      <c r="BC2544" s="29"/>
      <c r="BD2544" s="29"/>
      <c r="BE2544" s="29"/>
      <c r="BF2544" s="29"/>
      <c r="BG2544" s="29"/>
      <c r="BH2544" s="29"/>
      <c r="BI2544" s="29"/>
      <c r="BJ2544" s="29"/>
      <c r="BK2544" s="29"/>
      <c r="BL2544" s="29"/>
      <c r="BM2544" s="29"/>
      <c r="BN2544" s="29"/>
      <c r="BO2544" s="29"/>
      <c r="BP2544" s="29"/>
      <c r="BQ2544" s="29"/>
      <c r="BR2544" s="29"/>
      <c r="BS2544" s="29"/>
      <c r="BT2544" s="29"/>
      <c r="BU2544" s="29"/>
      <c r="BV2544" s="29"/>
      <c r="BW2544" s="29"/>
      <c r="BX2544" s="29"/>
      <c r="BY2544" s="29"/>
      <c r="BZ2544" s="29"/>
      <c r="CA2544" s="29"/>
      <c r="CB2544" s="29"/>
      <c r="CC2544" s="29"/>
      <c r="CD2544" s="29"/>
      <c r="CE2544" s="29"/>
      <c r="CF2544" s="29"/>
      <c r="CG2544" s="29"/>
      <c r="CH2544" s="29"/>
      <c r="CI2544" s="29"/>
      <c r="CJ2544" s="29"/>
      <c r="CK2544" s="29"/>
      <c r="CL2544" s="29"/>
      <c r="CM2544" s="29"/>
      <c r="CN2544" s="29"/>
      <c r="CO2544" s="29"/>
      <c r="CP2544" s="29"/>
      <c r="CQ2544" s="29"/>
      <c r="CR2544" s="29"/>
      <c r="CS2544" s="29"/>
      <c r="CT2544" s="29"/>
      <c r="CU2544" s="29"/>
      <c r="CV2544" s="29"/>
      <c r="CW2544" s="29"/>
      <c r="CX2544" s="29"/>
    </row>
    <row r="2545" spans="1:102" ht="50.1" customHeight="1">
      <c r="A2545" s="30" t="s">
        <v>6461</v>
      </c>
      <c r="B2545" s="31" t="s">
        <v>35</v>
      </c>
      <c r="C2545" s="32" t="s">
        <v>6450</v>
      </c>
      <c r="D2545" s="32" t="s">
        <v>6451</v>
      </c>
      <c r="E2545" s="32" t="s">
        <v>6452</v>
      </c>
      <c r="F2545" s="32" t="s">
        <v>6462</v>
      </c>
      <c r="G2545" s="33" t="s">
        <v>40</v>
      </c>
      <c r="H2545" s="34">
        <v>0</v>
      </c>
      <c r="I2545" s="33" t="s">
        <v>41</v>
      </c>
      <c r="J2545" s="33" t="s">
        <v>42</v>
      </c>
      <c r="K2545" s="33" t="s">
        <v>70</v>
      </c>
      <c r="L2545" s="33" t="s">
        <v>300</v>
      </c>
      <c r="M2545" s="33" t="s">
        <v>71</v>
      </c>
      <c r="N2545" s="33" t="s">
        <v>301</v>
      </c>
      <c r="O2545" s="33" t="s">
        <v>73</v>
      </c>
      <c r="P2545" s="33" t="s">
        <v>48</v>
      </c>
      <c r="Q2545" s="33" t="s">
        <v>49</v>
      </c>
      <c r="R2545" s="35">
        <v>16</v>
      </c>
      <c r="S2545" s="35">
        <v>4200</v>
      </c>
      <c r="T2545" s="36">
        <v>0</v>
      </c>
      <c r="U2545" s="37">
        <f t="shared" si="130"/>
        <v>0</v>
      </c>
      <c r="V2545" s="38" t="s">
        <v>50</v>
      </c>
      <c r="W2545" s="33">
        <v>2016</v>
      </c>
      <c r="X2545" s="39">
        <v>11</v>
      </c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29"/>
      <c r="BL2545" s="29"/>
      <c r="BM2545" s="29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29"/>
      <c r="CB2545" s="29"/>
      <c r="CC2545" s="29"/>
      <c r="CD2545" s="29"/>
      <c r="CE2545" s="29"/>
      <c r="CF2545" s="29"/>
      <c r="CG2545" s="29"/>
      <c r="CH2545" s="29"/>
      <c r="CI2545" s="29"/>
      <c r="CJ2545" s="29"/>
      <c r="CK2545" s="29"/>
      <c r="CL2545" s="29"/>
      <c r="CM2545" s="29"/>
      <c r="CN2545" s="29"/>
      <c r="CO2545" s="29"/>
      <c r="CP2545" s="29"/>
      <c r="CQ2545" s="29"/>
      <c r="CR2545" s="29"/>
      <c r="CS2545" s="29"/>
      <c r="CT2545" s="29"/>
      <c r="CU2545" s="29"/>
      <c r="CV2545" s="29"/>
      <c r="CW2545" s="29"/>
      <c r="CX2545" s="29"/>
    </row>
    <row r="2546" spans="1:102" s="177" customFormat="1" ht="50.1" customHeight="1">
      <c r="A2546" s="46" t="s">
        <v>6463</v>
      </c>
      <c r="B2546" s="31" t="s">
        <v>35</v>
      </c>
      <c r="C2546" s="47" t="s">
        <v>6450</v>
      </c>
      <c r="D2546" s="47" t="s">
        <v>6451</v>
      </c>
      <c r="E2546" s="47" t="s">
        <v>6452</v>
      </c>
      <c r="F2546" s="175" t="s">
        <v>6462</v>
      </c>
      <c r="G2546" s="33" t="s">
        <v>40</v>
      </c>
      <c r="H2546" s="31">
        <v>0</v>
      </c>
      <c r="I2546" s="33" t="s">
        <v>41</v>
      </c>
      <c r="J2546" s="33" t="s">
        <v>42</v>
      </c>
      <c r="K2546" s="33" t="s">
        <v>180</v>
      </c>
      <c r="L2546" s="33" t="s">
        <v>300</v>
      </c>
      <c r="M2546" s="33" t="s">
        <v>71</v>
      </c>
      <c r="N2546" s="33" t="s">
        <v>301</v>
      </c>
      <c r="O2546" s="33" t="s">
        <v>113</v>
      </c>
      <c r="P2546" s="33" t="s">
        <v>48</v>
      </c>
      <c r="Q2546" s="33" t="s">
        <v>49</v>
      </c>
      <c r="R2546" s="68">
        <v>16</v>
      </c>
      <c r="S2546" s="59">
        <v>4200</v>
      </c>
      <c r="T2546" s="49">
        <f>R2546*S2546</f>
        <v>67200</v>
      </c>
      <c r="U2546" s="49">
        <f>T2546*1.12</f>
        <v>75264</v>
      </c>
      <c r="V2546" s="69"/>
      <c r="W2546" s="33">
        <v>2016</v>
      </c>
      <c r="X2546" s="96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9"/>
      <c r="AY2546" s="29"/>
      <c r="AZ2546" s="29"/>
      <c r="BA2546" s="29"/>
      <c r="BB2546" s="29"/>
      <c r="BC2546" s="29"/>
      <c r="BD2546" s="29"/>
      <c r="BE2546" s="29"/>
      <c r="BF2546" s="29"/>
      <c r="BG2546" s="29"/>
      <c r="BH2546" s="29"/>
      <c r="BI2546" s="29"/>
      <c r="BJ2546" s="29"/>
      <c r="BK2546" s="29"/>
      <c r="BL2546" s="29"/>
      <c r="BM2546" s="29"/>
      <c r="BN2546" s="29"/>
      <c r="BO2546" s="29"/>
      <c r="BP2546" s="29"/>
      <c r="BQ2546" s="29"/>
      <c r="BR2546" s="29"/>
      <c r="BS2546" s="29"/>
      <c r="BT2546" s="29"/>
      <c r="BU2546" s="29"/>
      <c r="BV2546" s="29"/>
      <c r="BW2546" s="29"/>
      <c r="BX2546" s="29"/>
      <c r="BY2546" s="29"/>
      <c r="BZ2546" s="29"/>
      <c r="CA2546" s="29"/>
      <c r="CB2546" s="29"/>
      <c r="CC2546" s="29"/>
      <c r="CD2546" s="29"/>
      <c r="CE2546" s="29"/>
      <c r="CF2546" s="29"/>
      <c r="CG2546" s="29"/>
      <c r="CH2546" s="29"/>
      <c r="CI2546" s="29"/>
      <c r="CJ2546" s="29"/>
      <c r="CK2546" s="29"/>
      <c r="CL2546" s="29"/>
      <c r="CM2546" s="29"/>
      <c r="CN2546" s="29"/>
      <c r="CO2546" s="29"/>
      <c r="CP2546" s="29"/>
      <c r="CQ2546" s="29"/>
      <c r="CR2546" s="29"/>
      <c r="CS2546" s="29"/>
      <c r="CT2546" s="29"/>
      <c r="CU2546" s="29"/>
      <c r="CV2546" s="29"/>
      <c r="CW2546" s="29"/>
      <c r="CX2546" s="29"/>
    </row>
    <row r="2547" spans="1:102" ht="50.1" customHeight="1">
      <c r="A2547" s="30" t="s">
        <v>6464</v>
      </c>
      <c r="B2547" s="31" t="s">
        <v>35</v>
      </c>
      <c r="C2547" s="32" t="s">
        <v>6465</v>
      </c>
      <c r="D2547" s="32" t="s">
        <v>6466</v>
      </c>
      <c r="E2547" s="32" t="s">
        <v>6467</v>
      </c>
      <c r="F2547" s="32" t="s">
        <v>6468</v>
      </c>
      <c r="G2547" s="33" t="s">
        <v>40</v>
      </c>
      <c r="H2547" s="34">
        <v>0</v>
      </c>
      <c r="I2547" s="33" t="s">
        <v>41</v>
      </c>
      <c r="J2547" s="33" t="s">
        <v>42</v>
      </c>
      <c r="K2547" s="33" t="s">
        <v>6469</v>
      </c>
      <c r="L2547" s="33" t="s">
        <v>42</v>
      </c>
      <c r="M2547" s="33" t="s">
        <v>86</v>
      </c>
      <c r="N2547" s="33" t="s">
        <v>57</v>
      </c>
      <c r="O2547" s="33" t="s">
        <v>58</v>
      </c>
      <c r="P2547" s="33" t="s">
        <v>131</v>
      </c>
      <c r="Q2547" s="33" t="s">
        <v>132</v>
      </c>
      <c r="R2547" s="35">
        <v>3000</v>
      </c>
      <c r="S2547" s="35">
        <v>523</v>
      </c>
      <c r="T2547" s="36">
        <v>0</v>
      </c>
      <c r="U2547" s="37">
        <f t="shared" si="130"/>
        <v>0</v>
      </c>
      <c r="V2547" s="38" t="s">
        <v>50</v>
      </c>
      <c r="W2547" s="33">
        <v>2016</v>
      </c>
      <c r="X2547" s="39">
        <v>11</v>
      </c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9"/>
      <c r="BC2547" s="29"/>
      <c r="BD2547" s="29"/>
      <c r="BE2547" s="29"/>
      <c r="BF2547" s="29"/>
      <c r="BG2547" s="29"/>
      <c r="BH2547" s="29"/>
      <c r="BI2547" s="29"/>
      <c r="BJ2547" s="29"/>
      <c r="BK2547" s="29"/>
      <c r="BL2547" s="29"/>
      <c r="BM2547" s="29"/>
      <c r="BN2547" s="29"/>
      <c r="BO2547" s="29"/>
      <c r="BP2547" s="29"/>
      <c r="BQ2547" s="29"/>
      <c r="BR2547" s="29"/>
      <c r="BS2547" s="29"/>
      <c r="BT2547" s="29"/>
      <c r="BU2547" s="29"/>
      <c r="BV2547" s="29"/>
      <c r="BW2547" s="29"/>
      <c r="BX2547" s="29"/>
      <c r="BY2547" s="29"/>
      <c r="BZ2547" s="29"/>
      <c r="CA2547" s="29"/>
      <c r="CB2547" s="29"/>
      <c r="CC2547" s="29"/>
      <c r="CD2547" s="29"/>
      <c r="CE2547" s="29"/>
      <c r="CF2547" s="29"/>
      <c r="CG2547" s="29"/>
      <c r="CH2547" s="29"/>
      <c r="CI2547" s="29"/>
      <c r="CJ2547" s="29"/>
      <c r="CK2547" s="29"/>
      <c r="CL2547" s="29"/>
      <c r="CM2547" s="29"/>
      <c r="CN2547" s="29"/>
      <c r="CO2547" s="29"/>
      <c r="CP2547" s="29"/>
      <c r="CQ2547" s="29"/>
      <c r="CR2547" s="29"/>
      <c r="CS2547" s="29"/>
      <c r="CT2547" s="29"/>
      <c r="CU2547" s="29"/>
      <c r="CV2547" s="29"/>
      <c r="CW2547" s="29"/>
      <c r="CX2547" s="29"/>
    </row>
    <row r="2548" spans="1:102" s="177" customFormat="1" ht="50.1" customHeight="1">
      <c r="A2548" s="46" t="s">
        <v>6470</v>
      </c>
      <c r="B2548" s="31" t="s">
        <v>35</v>
      </c>
      <c r="C2548" s="47" t="s">
        <v>6465</v>
      </c>
      <c r="D2548" s="79" t="s">
        <v>6471</v>
      </c>
      <c r="E2548" s="47" t="s">
        <v>6467</v>
      </c>
      <c r="F2548" s="179" t="s">
        <v>6468</v>
      </c>
      <c r="G2548" s="31" t="s">
        <v>40</v>
      </c>
      <c r="H2548" s="31">
        <v>0</v>
      </c>
      <c r="I2548" s="73">
        <v>590000000</v>
      </c>
      <c r="J2548" s="33" t="s">
        <v>42</v>
      </c>
      <c r="K2548" s="54" t="s">
        <v>6472</v>
      </c>
      <c r="L2548" s="33" t="s">
        <v>42</v>
      </c>
      <c r="M2548" s="107" t="s">
        <v>86</v>
      </c>
      <c r="N2548" s="31" t="s">
        <v>57</v>
      </c>
      <c r="O2548" s="73" t="s">
        <v>481</v>
      </c>
      <c r="P2548" s="107" t="s">
        <v>131</v>
      </c>
      <c r="Q2548" s="107" t="s">
        <v>135</v>
      </c>
      <c r="R2548" s="55" t="s">
        <v>6473</v>
      </c>
      <c r="S2548" s="129" t="s">
        <v>6474</v>
      </c>
      <c r="T2548" s="49">
        <f>R2548*S2548</f>
        <v>1569000</v>
      </c>
      <c r="U2548" s="49">
        <f>T2548*1.12</f>
        <v>1757280.0000000002</v>
      </c>
      <c r="V2548" s="180"/>
      <c r="W2548" s="33">
        <v>2016</v>
      </c>
      <c r="X2548" s="31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/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29"/>
      <c r="CB2548" s="29"/>
      <c r="CC2548" s="29"/>
      <c r="CD2548" s="29"/>
      <c r="CE2548" s="29"/>
      <c r="CF2548" s="29"/>
      <c r="CG2548" s="29"/>
      <c r="CH2548" s="29"/>
      <c r="CI2548" s="29"/>
      <c r="CJ2548" s="29"/>
      <c r="CK2548" s="29"/>
      <c r="CL2548" s="29"/>
      <c r="CM2548" s="29"/>
      <c r="CN2548" s="29"/>
      <c r="CO2548" s="29"/>
      <c r="CP2548" s="29"/>
      <c r="CQ2548" s="29"/>
      <c r="CR2548" s="29"/>
      <c r="CS2548" s="29"/>
      <c r="CT2548" s="29"/>
      <c r="CU2548" s="29"/>
      <c r="CV2548" s="29"/>
      <c r="CW2548" s="29"/>
      <c r="CX2548" s="29"/>
    </row>
    <row r="2549" spans="1:102" ht="50.1" customHeight="1">
      <c r="A2549" s="30" t="s">
        <v>6475</v>
      </c>
      <c r="B2549" s="31" t="s">
        <v>35</v>
      </c>
      <c r="C2549" s="32" t="s">
        <v>6476</v>
      </c>
      <c r="D2549" s="32" t="s">
        <v>6477</v>
      </c>
      <c r="E2549" s="32" t="s">
        <v>6478</v>
      </c>
      <c r="F2549" s="32" t="s">
        <v>6477</v>
      </c>
      <c r="G2549" s="33" t="s">
        <v>40</v>
      </c>
      <c r="H2549" s="34">
        <v>0</v>
      </c>
      <c r="I2549" s="33" t="s">
        <v>41</v>
      </c>
      <c r="J2549" s="33" t="s">
        <v>42</v>
      </c>
      <c r="K2549" s="33" t="s">
        <v>43</v>
      </c>
      <c r="L2549" s="33" t="s">
        <v>44</v>
      </c>
      <c r="M2549" s="33" t="s">
        <v>45</v>
      </c>
      <c r="N2549" s="33" t="s">
        <v>46</v>
      </c>
      <c r="O2549" s="33" t="s">
        <v>47</v>
      </c>
      <c r="P2549" s="33" t="s">
        <v>1238</v>
      </c>
      <c r="Q2549" s="33" t="s">
        <v>1239</v>
      </c>
      <c r="R2549" s="35">
        <v>4</v>
      </c>
      <c r="S2549" s="35">
        <v>3000</v>
      </c>
      <c r="T2549" s="36">
        <v>0</v>
      </c>
      <c r="U2549" s="37">
        <f t="shared" si="130"/>
        <v>0</v>
      </c>
      <c r="V2549" s="38" t="s">
        <v>50</v>
      </c>
      <c r="W2549" s="33">
        <v>2016</v>
      </c>
      <c r="X2549" s="39">
        <v>11</v>
      </c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/>
      <c r="BI2549" s="29"/>
      <c r="BJ2549" s="29"/>
      <c r="BK2549" s="29"/>
      <c r="BL2549" s="29"/>
      <c r="BM2549" s="29"/>
      <c r="BN2549" s="29"/>
      <c r="BO2549" s="29"/>
      <c r="BP2549" s="29"/>
      <c r="BQ2549" s="29"/>
      <c r="BR2549" s="29"/>
      <c r="BS2549" s="29"/>
      <c r="BT2549" s="29"/>
      <c r="BU2549" s="29"/>
      <c r="BV2549" s="29"/>
      <c r="BW2549" s="29"/>
      <c r="BX2549" s="29"/>
      <c r="BY2549" s="29"/>
      <c r="BZ2549" s="29"/>
      <c r="CA2549" s="29"/>
      <c r="CB2549" s="29"/>
      <c r="CC2549" s="29"/>
      <c r="CD2549" s="29"/>
      <c r="CE2549" s="29"/>
      <c r="CF2549" s="29"/>
      <c r="CG2549" s="29"/>
      <c r="CH2549" s="29"/>
      <c r="CI2549" s="29"/>
      <c r="CJ2549" s="29"/>
      <c r="CK2549" s="29"/>
      <c r="CL2549" s="29"/>
      <c r="CM2549" s="29"/>
      <c r="CN2549" s="29"/>
      <c r="CO2549" s="29"/>
      <c r="CP2549" s="29"/>
      <c r="CQ2549" s="29"/>
      <c r="CR2549" s="29"/>
      <c r="CS2549" s="29"/>
      <c r="CT2549" s="29"/>
      <c r="CU2549" s="29"/>
      <c r="CV2549" s="29"/>
      <c r="CW2549" s="29"/>
      <c r="CX2549" s="29"/>
    </row>
    <row r="2550" spans="1:102" s="177" customFormat="1" ht="50.1" customHeight="1">
      <c r="A2550" s="46" t="s">
        <v>6479</v>
      </c>
      <c r="B2550" s="31" t="s">
        <v>35</v>
      </c>
      <c r="C2550" s="47" t="s">
        <v>6476</v>
      </c>
      <c r="D2550" s="47" t="s">
        <v>6477</v>
      </c>
      <c r="E2550" s="47" t="s">
        <v>6478</v>
      </c>
      <c r="F2550" s="175" t="s">
        <v>6477</v>
      </c>
      <c r="G2550" s="31" t="s">
        <v>40</v>
      </c>
      <c r="H2550" s="31">
        <v>0</v>
      </c>
      <c r="I2550" s="33">
        <v>590000000</v>
      </c>
      <c r="J2550" s="33" t="s">
        <v>42</v>
      </c>
      <c r="K2550" s="31" t="s">
        <v>172</v>
      </c>
      <c r="L2550" s="33" t="s">
        <v>44</v>
      </c>
      <c r="M2550" s="31" t="s">
        <v>45</v>
      </c>
      <c r="N2550" s="31" t="s">
        <v>46</v>
      </c>
      <c r="O2550" s="33" t="s">
        <v>173</v>
      </c>
      <c r="P2550" s="33" t="s">
        <v>1238</v>
      </c>
      <c r="Q2550" s="31" t="s">
        <v>1239</v>
      </c>
      <c r="R2550" s="48">
        <v>4</v>
      </c>
      <c r="S2550" s="48">
        <v>3000</v>
      </c>
      <c r="T2550" s="49">
        <f>R2550*S2550</f>
        <v>12000</v>
      </c>
      <c r="U2550" s="49">
        <f>T2550*1.12</f>
        <v>13440.000000000002</v>
      </c>
      <c r="V2550" s="50"/>
      <c r="W2550" s="33">
        <v>2016</v>
      </c>
      <c r="X2550" s="31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/>
      <c r="BH2550" s="29"/>
      <c r="BI2550" s="29"/>
      <c r="BJ2550" s="29"/>
      <c r="BK2550" s="29"/>
      <c r="BL2550" s="29"/>
      <c r="BM2550" s="29"/>
      <c r="BN2550" s="29"/>
      <c r="BO2550" s="29"/>
      <c r="BP2550" s="29"/>
      <c r="BQ2550" s="29"/>
      <c r="BR2550" s="29"/>
      <c r="BS2550" s="29"/>
      <c r="BT2550" s="29"/>
      <c r="BU2550" s="29"/>
      <c r="BV2550" s="29"/>
      <c r="BW2550" s="29"/>
      <c r="BX2550" s="29"/>
      <c r="BY2550" s="29"/>
      <c r="BZ2550" s="29"/>
      <c r="CA2550" s="29"/>
      <c r="CB2550" s="29"/>
      <c r="CC2550" s="29"/>
      <c r="CD2550" s="29"/>
      <c r="CE2550" s="29"/>
      <c r="CF2550" s="29"/>
      <c r="CG2550" s="29"/>
      <c r="CH2550" s="29"/>
      <c r="CI2550" s="29"/>
      <c r="CJ2550" s="29"/>
      <c r="CK2550" s="29"/>
      <c r="CL2550" s="29"/>
      <c r="CM2550" s="29"/>
      <c r="CN2550" s="29"/>
      <c r="CO2550" s="29"/>
      <c r="CP2550" s="29"/>
      <c r="CQ2550" s="29"/>
      <c r="CR2550" s="29"/>
      <c r="CS2550" s="29"/>
      <c r="CT2550" s="29"/>
      <c r="CU2550" s="29"/>
      <c r="CV2550" s="29"/>
      <c r="CW2550" s="29"/>
      <c r="CX2550" s="29"/>
    </row>
    <row r="2551" spans="1:102" ht="50.1" customHeight="1">
      <c r="A2551" s="30" t="s">
        <v>6480</v>
      </c>
      <c r="B2551" s="31" t="s">
        <v>35</v>
      </c>
      <c r="C2551" s="32" t="s">
        <v>6481</v>
      </c>
      <c r="D2551" s="32" t="s">
        <v>6482</v>
      </c>
      <c r="E2551" s="32" t="s">
        <v>6483</v>
      </c>
      <c r="F2551" s="32" t="s">
        <v>6484</v>
      </c>
      <c r="G2551" s="33" t="s">
        <v>40</v>
      </c>
      <c r="H2551" s="34">
        <v>0</v>
      </c>
      <c r="I2551" s="33" t="s">
        <v>41</v>
      </c>
      <c r="J2551" s="33" t="s">
        <v>42</v>
      </c>
      <c r="K2551" s="33" t="s">
        <v>222</v>
      </c>
      <c r="L2551" s="33" t="s">
        <v>44</v>
      </c>
      <c r="M2551" s="33" t="s">
        <v>86</v>
      </c>
      <c r="N2551" s="33" t="s">
        <v>312</v>
      </c>
      <c r="O2551" s="33" t="s">
        <v>58</v>
      </c>
      <c r="P2551" s="33" t="s">
        <v>48</v>
      </c>
      <c r="Q2551" s="33" t="s">
        <v>49</v>
      </c>
      <c r="R2551" s="35">
        <v>3</v>
      </c>
      <c r="S2551" s="35">
        <v>7479.95</v>
      </c>
      <c r="T2551" s="36">
        <v>0</v>
      </c>
      <c r="U2551" s="37">
        <v>0</v>
      </c>
      <c r="V2551" s="38" t="s">
        <v>50</v>
      </c>
      <c r="W2551" s="33">
        <v>2016</v>
      </c>
      <c r="X2551" s="39" t="s">
        <v>50</v>
      </c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/>
      <c r="BC2551" s="29"/>
      <c r="BD2551" s="29"/>
      <c r="BE2551" s="29"/>
      <c r="BF2551" s="29"/>
      <c r="BG2551" s="29"/>
      <c r="BH2551" s="29"/>
      <c r="BI2551" s="29"/>
      <c r="BJ2551" s="29"/>
      <c r="BK2551" s="29"/>
      <c r="BL2551" s="29"/>
      <c r="BM2551" s="29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29"/>
      <c r="CB2551" s="29"/>
      <c r="CC2551" s="29"/>
      <c r="CD2551" s="29"/>
      <c r="CE2551" s="29"/>
      <c r="CF2551" s="29"/>
      <c r="CG2551" s="29"/>
      <c r="CH2551" s="29"/>
      <c r="CI2551" s="29"/>
      <c r="CJ2551" s="29"/>
      <c r="CK2551" s="29"/>
      <c r="CL2551" s="29"/>
      <c r="CM2551" s="29"/>
      <c r="CN2551" s="29"/>
      <c r="CO2551" s="29"/>
      <c r="CP2551" s="29"/>
      <c r="CQ2551" s="29"/>
      <c r="CR2551" s="29"/>
      <c r="CS2551" s="29"/>
      <c r="CT2551" s="29"/>
      <c r="CU2551" s="29"/>
      <c r="CV2551" s="29"/>
      <c r="CW2551" s="29"/>
      <c r="CX2551" s="29"/>
    </row>
    <row r="2552" spans="1:102" ht="50.1" customHeight="1">
      <c r="A2552" s="30" t="s">
        <v>6485</v>
      </c>
      <c r="B2552" s="31" t="s">
        <v>35</v>
      </c>
      <c r="C2552" s="32" t="s">
        <v>6481</v>
      </c>
      <c r="D2552" s="32" t="s">
        <v>6482</v>
      </c>
      <c r="E2552" s="32" t="s">
        <v>6483</v>
      </c>
      <c r="F2552" s="32" t="s">
        <v>6484</v>
      </c>
      <c r="G2552" s="33" t="s">
        <v>40</v>
      </c>
      <c r="H2552" s="34">
        <v>0</v>
      </c>
      <c r="I2552" s="33" t="s">
        <v>41</v>
      </c>
      <c r="J2552" s="33" t="s">
        <v>42</v>
      </c>
      <c r="K2552" s="33" t="s">
        <v>3909</v>
      </c>
      <c r="L2552" s="33" t="s">
        <v>44</v>
      </c>
      <c r="M2552" s="33" t="s">
        <v>71</v>
      </c>
      <c r="N2552" s="33" t="s">
        <v>312</v>
      </c>
      <c r="O2552" s="33" t="s">
        <v>47</v>
      </c>
      <c r="P2552" s="33" t="s">
        <v>48</v>
      </c>
      <c r="Q2552" s="33" t="s">
        <v>49</v>
      </c>
      <c r="R2552" s="35">
        <v>3</v>
      </c>
      <c r="S2552" s="35">
        <v>14464.24</v>
      </c>
      <c r="T2552" s="36">
        <f>R2552*S2552</f>
        <v>43392.72</v>
      </c>
      <c r="U2552" s="37">
        <f t="shared" ref="U2552:U2604" si="131">T2552*1.12</f>
        <v>48599.846400000009</v>
      </c>
      <c r="V2552" s="38" t="s">
        <v>50</v>
      </c>
      <c r="W2552" s="33">
        <v>2016</v>
      </c>
      <c r="X2552" s="39" t="s">
        <v>50</v>
      </c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9"/>
      <c r="AX2552" s="29"/>
      <c r="AY2552" s="29"/>
      <c r="AZ2552" s="29"/>
      <c r="BA2552" s="29"/>
      <c r="BB2552" s="29"/>
      <c r="BC2552" s="29"/>
      <c r="BD2552" s="29"/>
      <c r="BE2552" s="29"/>
      <c r="BF2552" s="29"/>
      <c r="BG2552" s="29"/>
      <c r="BH2552" s="29"/>
      <c r="BI2552" s="29"/>
      <c r="BJ2552" s="29"/>
      <c r="BK2552" s="29"/>
      <c r="BL2552" s="29"/>
      <c r="BM2552" s="29"/>
      <c r="BN2552" s="29"/>
      <c r="BO2552" s="29"/>
      <c r="BP2552" s="29"/>
      <c r="BQ2552" s="29"/>
      <c r="BR2552" s="29"/>
      <c r="BS2552" s="29"/>
      <c r="BT2552" s="29"/>
      <c r="BU2552" s="29"/>
      <c r="BV2552" s="29"/>
      <c r="BW2552" s="29"/>
      <c r="BX2552" s="29"/>
      <c r="BY2552" s="29"/>
      <c r="BZ2552" s="29"/>
      <c r="CA2552" s="29"/>
      <c r="CB2552" s="29"/>
      <c r="CC2552" s="29"/>
      <c r="CD2552" s="29"/>
      <c r="CE2552" s="29"/>
      <c r="CF2552" s="29"/>
      <c r="CG2552" s="29"/>
      <c r="CH2552" s="29"/>
      <c r="CI2552" s="29"/>
      <c r="CJ2552" s="29"/>
      <c r="CK2552" s="29"/>
      <c r="CL2552" s="29"/>
      <c r="CM2552" s="29"/>
      <c r="CN2552" s="29"/>
      <c r="CO2552" s="29"/>
      <c r="CP2552" s="29"/>
      <c r="CQ2552" s="29"/>
      <c r="CR2552" s="29"/>
      <c r="CS2552" s="29"/>
      <c r="CT2552" s="29"/>
      <c r="CU2552" s="29"/>
      <c r="CV2552" s="29"/>
      <c r="CW2552" s="29"/>
      <c r="CX2552" s="29"/>
    </row>
    <row r="2553" spans="1:102" ht="50.1" customHeight="1">
      <c r="A2553" s="30" t="s">
        <v>6486</v>
      </c>
      <c r="B2553" s="31" t="s">
        <v>35</v>
      </c>
      <c r="C2553" s="32" t="s">
        <v>6487</v>
      </c>
      <c r="D2553" s="32" t="s">
        <v>6488</v>
      </c>
      <c r="E2553" s="32" t="s">
        <v>6489</v>
      </c>
      <c r="F2553" s="32" t="s">
        <v>6490</v>
      </c>
      <c r="G2553" s="33" t="s">
        <v>40</v>
      </c>
      <c r="H2553" s="34">
        <v>0</v>
      </c>
      <c r="I2553" s="33" t="s">
        <v>41</v>
      </c>
      <c r="J2553" s="33" t="s">
        <v>42</v>
      </c>
      <c r="K2553" s="33" t="s">
        <v>70</v>
      </c>
      <c r="L2553" s="33" t="s">
        <v>44</v>
      </c>
      <c r="M2553" s="33" t="s">
        <v>71</v>
      </c>
      <c r="N2553" s="33" t="s">
        <v>72</v>
      </c>
      <c r="O2553" s="33" t="s">
        <v>73</v>
      </c>
      <c r="P2553" s="33" t="s">
        <v>48</v>
      </c>
      <c r="Q2553" s="33" t="s">
        <v>49</v>
      </c>
      <c r="R2553" s="35">
        <v>8</v>
      </c>
      <c r="S2553" s="35">
        <v>1800</v>
      </c>
      <c r="T2553" s="36">
        <v>0</v>
      </c>
      <c r="U2553" s="37">
        <f t="shared" si="131"/>
        <v>0</v>
      </c>
      <c r="V2553" s="38" t="s">
        <v>50</v>
      </c>
      <c r="W2553" s="33">
        <v>2016</v>
      </c>
      <c r="X2553" s="39">
        <v>11</v>
      </c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9"/>
      <c r="BC2553" s="29"/>
      <c r="BD2553" s="29"/>
      <c r="BE2553" s="29"/>
      <c r="BF2553" s="29"/>
      <c r="BG2553" s="29"/>
      <c r="BH2553" s="29"/>
      <c r="BI2553" s="29"/>
      <c r="BJ2553" s="29"/>
      <c r="BK2553" s="29"/>
      <c r="BL2553" s="29"/>
      <c r="BM2553" s="29"/>
      <c r="BN2553" s="29"/>
      <c r="BO2553" s="29"/>
      <c r="BP2553" s="29"/>
      <c r="BQ2553" s="29"/>
      <c r="BR2553" s="29"/>
      <c r="BS2553" s="29"/>
      <c r="BT2553" s="29"/>
      <c r="BU2553" s="29"/>
      <c r="BV2553" s="29"/>
      <c r="BW2553" s="29"/>
      <c r="BX2553" s="29"/>
      <c r="BY2553" s="29"/>
      <c r="BZ2553" s="29"/>
      <c r="CA2553" s="29"/>
      <c r="CB2553" s="29"/>
      <c r="CC2553" s="29"/>
      <c r="CD2553" s="29"/>
      <c r="CE2553" s="29"/>
      <c r="CF2553" s="29"/>
      <c r="CG2553" s="29"/>
      <c r="CH2553" s="29"/>
      <c r="CI2553" s="29"/>
      <c r="CJ2553" s="29"/>
      <c r="CK2553" s="29"/>
      <c r="CL2553" s="29"/>
      <c r="CM2553" s="29"/>
      <c r="CN2553" s="29"/>
      <c r="CO2553" s="29"/>
      <c r="CP2553" s="29"/>
      <c r="CQ2553" s="29"/>
      <c r="CR2553" s="29"/>
      <c r="CS2553" s="29"/>
      <c r="CT2553" s="29"/>
      <c r="CU2553" s="29"/>
      <c r="CV2553" s="29"/>
      <c r="CW2553" s="29"/>
      <c r="CX2553" s="29"/>
    </row>
    <row r="2554" spans="1:102" s="177" customFormat="1" ht="50.1" customHeight="1">
      <c r="A2554" s="46" t="s">
        <v>6491</v>
      </c>
      <c r="B2554" s="31" t="s">
        <v>35</v>
      </c>
      <c r="C2554" s="47" t="s">
        <v>6487</v>
      </c>
      <c r="D2554" s="47" t="s">
        <v>6488</v>
      </c>
      <c r="E2554" s="47" t="s">
        <v>6489</v>
      </c>
      <c r="F2554" s="178" t="s">
        <v>6490</v>
      </c>
      <c r="G2554" s="33" t="s">
        <v>40</v>
      </c>
      <c r="H2554" s="31">
        <v>0</v>
      </c>
      <c r="I2554" s="33">
        <v>590000000</v>
      </c>
      <c r="J2554" s="33" t="s">
        <v>42</v>
      </c>
      <c r="K2554" s="33" t="s">
        <v>180</v>
      </c>
      <c r="L2554" s="33" t="s">
        <v>44</v>
      </c>
      <c r="M2554" s="74" t="s">
        <v>71</v>
      </c>
      <c r="N2554" s="33" t="s">
        <v>72</v>
      </c>
      <c r="O2554" s="33" t="s">
        <v>113</v>
      </c>
      <c r="P2554" s="33">
        <v>796</v>
      </c>
      <c r="Q2554" s="33" t="s">
        <v>49</v>
      </c>
      <c r="R2554" s="64">
        <v>8</v>
      </c>
      <c r="S2554" s="64">
        <v>1800</v>
      </c>
      <c r="T2554" s="49">
        <f t="shared" ref="T2554:T2564" si="132">R2554*S2554</f>
        <v>14400</v>
      </c>
      <c r="U2554" s="49">
        <f t="shared" si="131"/>
        <v>16128.000000000002</v>
      </c>
      <c r="V2554" s="62"/>
      <c r="W2554" s="33">
        <v>2016</v>
      </c>
      <c r="X2554" s="31"/>
      <c r="Y2554" s="29"/>
      <c r="Z2554" s="29"/>
      <c r="AA2554" s="29"/>
      <c r="AB2554" s="29"/>
      <c r="AC2554" s="29"/>
      <c r="AD2554" s="29"/>
      <c r="AE2554" s="29"/>
      <c r="AF2554" s="29"/>
      <c r="AG2554" s="29"/>
      <c r="AH2554" s="29"/>
      <c r="AI2554" s="29"/>
      <c r="AJ2554" s="29"/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9"/>
      <c r="AX2554" s="29"/>
      <c r="AY2554" s="29"/>
      <c r="AZ2554" s="29"/>
      <c r="BA2554" s="29"/>
      <c r="BB2554" s="29"/>
      <c r="BC2554" s="29"/>
      <c r="BD2554" s="29"/>
      <c r="BE2554" s="29"/>
      <c r="BF2554" s="29"/>
      <c r="BG2554" s="29"/>
      <c r="BH2554" s="29"/>
      <c r="BI2554" s="29"/>
      <c r="BJ2554" s="29"/>
      <c r="BK2554" s="29"/>
      <c r="BL2554" s="29"/>
      <c r="BM2554" s="29"/>
      <c r="BN2554" s="29"/>
      <c r="BO2554" s="29"/>
      <c r="BP2554" s="29"/>
      <c r="BQ2554" s="29"/>
      <c r="BR2554" s="29"/>
      <c r="BS2554" s="29"/>
      <c r="BT2554" s="29"/>
      <c r="BU2554" s="29"/>
      <c r="BV2554" s="29"/>
      <c r="BW2554" s="29"/>
      <c r="BX2554" s="29"/>
      <c r="BY2554" s="29"/>
      <c r="BZ2554" s="29"/>
      <c r="CA2554" s="29"/>
      <c r="CB2554" s="29"/>
      <c r="CC2554" s="29"/>
      <c r="CD2554" s="29"/>
      <c r="CE2554" s="29"/>
      <c r="CF2554" s="29"/>
      <c r="CG2554" s="29"/>
      <c r="CH2554" s="29"/>
      <c r="CI2554" s="29"/>
      <c r="CJ2554" s="29"/>
      <c r="CK2554" s="29"/>
      <c r="CL2554" s="29"/>
      <c r="CM2554" s="29"/>
      <c r="CN2554" s="29"/>
      <c r="CO2554" s="29"/>
      <c r="CP2554" s="29"/>
      <c r="CQ2554" s="29"/>
      <c r="CR2554" s="29"/>
      <c r="CS2554" s="29"/>
      <c r="CT2554" s="29"/>
      <c r="CU2554" s="29"/>
      <c r="CV2554" s="29"/>
      <c r="CW2554" s="29"/>
      <c r="CX2554" s="29"/>
    </row>
    <row r="2555" spans="1:102" ht="50.1" customHeight="1">
      <c r="A2555" s="30" t="s">
        <v>6492</v>
      </c>
      <c r="B2555" s="31" t="s">
        <v>35</v>
      </c>
      <c r="C2555" s="32" t="s">
        <v>6493</v>
      </c>
      <c r="D2555" s="32" t="s">
        <v>6488</v>
      </c>
      <c r="E2555" s="32" t="s">
        <v>6494</v>
      </c>
      <c r="F2555" s="32" t="s">
        <v>6495</v>
      </c>
      <c r="G2555" s="33" t="s">
        <v>40</v>
      </c>
      <c r="H2555" s="34">
        <v>0</v>
      </c>
      <c r="I2555" s="33" t="s">
        <v>41</v>
      </c>
      <c r="J2555" s="33" t="s">
        <v>42</v>
      </c>
      <c r="K2555" s="33" t="s">
        <v>222</v>
      </c>
      <c r="L2555" s="33" t="s">
        <v>44</v>
      </c>
      <c r="M2555" s="33" t="s">
        <v>86</v>
      </c>
      <c r="N2555" s="33" t="s">
        <v>436</v>
      </c>
      <c r="O2555" s="33" t="s">
        <v>58</v>
      </c>
      <c r="P2555" s="33" t="s">
        <v>48</v>
      </c>
      <c r="Q2555" s="33" t="s">
        <v>49</v>
      </c>
      <c r="R2555" s="35">
        <v>100</v>
      </c>
      <c r="S2555" s="35">
        <v>370</v>
      </c>
      <c r="T2555" s="36">
        <f t="shared" si="132"/>
        <v>37000</v>
      </c>
      <c r="U2555" s="37">
        <f t="shared" si="131"/>
        <v>41440.000000000007</v>
      </c>
      <c r="V2555" s="38" t="s">
        <v>50</v>
      </c>
      <c r="W2555" s="33">
        <v>2016</v>
      </c>
      <c r="X2555" s="39" t="s">
        <v>50</v>
      </c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  <c r="BI2555" s="29"/>
      <c r="BJ2555" s="29"/>
      <c r="BK2555" s="29"/>
      <c r="BL2555" s="29"/>
      <c r="BM2555" s="29"/>
      <c r="BN2555" s="29"/>
      <c r="BO2555" s="29"/>
      <c r="BP2555" s="29"/>
      <c r="BQ2555" s="29"/>
      <c r="BR2555" s="29"/>
      <c r="BS2555" s="29"/>
      <c r="BT2555" s="29"/>
      <c r="BU2555" s="29"/>
      <c r="BV2555" s="29"/>
      <c r="BW2555" s="29"/>
      <c r="BX2555" s="29"/>
      <c r="BY2555" s="29"/>
      <c r="BZ2555" s="29"/>
      <c r="CA2555" s="29"/>
      <c r="CB2555" s="29"/>
      <c r="CC2555" s="29"/>
      <c r="CD2555" s="29"/>
      <c r="CE2555" s="29"/>
      <c r="CF2555" s="29"/>
      <c r="CG2555" s="29"/>
      <c r="CH2555" s="29"/>
      <c r="CI2555" s="29"/>
      <c r="CJ2555" s="29"/>
      <c r="CK2555" s="29"/>
      <c r="CL2555" s="29"/>
      <c r="CM2555" s="29"/>
      <c r="CN2555" s="29"/>
      <c r="CO2555" s="29"/>
      <c r="CP2555" s="29"/>
      <c r="CQ2555" s="29"/>
      <c r="CR2555" s="29"/>
      <c r="CS2555" s="29"/>
      <c r="CT2555" s="29"/>
      <c r="CU2555" s="29"/>
      <c r="CV2555" s="29"/>
      <c r="CW2555" s="29"/>
      <c r="CX2555" s="29"/>
    </row>
    <row r="2556" spans="1:102" ht="50.1" customHeight="1">
      <c r="A2556" s="30" t="s">
        <v>6496</v>
      </c>
      <c r="B2556" s="31" t="s">
        <v>35</v>
      </c>
      <c r="C2556" s="32" t="s">
        <v>6493</v>
      </c>
      <c r="D2556" s="32" t="s">
        <v>6488</v>
      </c>
      <c r="E2556" s="32" t="s">
        <v>6494</v>
      </c>
      <c r="F2556" s="32" t="s">
        <v>6497</v>
      </c>
      <c r="G2556" s="33" t="s">
        <v>40</v>
      </c>
      <c r="H2556" s="34">
        <v>0</v>
      </c>
      <c r="I2556" s="33" t="s">
        <v>41</v>
      </c>
      <c r="J2556" s="33" t="s">
        <v>42</v>
      </c>
      <c r="K2556" s="33" t="s">
        <v>222</v>
      </c>
      <c r="L2556" s="33" t="s">
        <v>44</v>
      </c>
      <c r="M2556" s="33" t="s">
        <v>86</v>
      </c>
      <c r="N2556" s="33" t="s">
        <v>436</v>
      </c>
      <c r="O2556" s="33" t="s">
        <v>58</v>
      </c>
      <c r="P2556" s="33" t="s">
        <v>48</v>
      </c>
      <c r="Q2556" s="33" t="s">
        <v>49</v>
      </c>
      <c r="R2556" s="35">
        <v>240</v>
      </c>
      <c r="S2556" s="35">
        <v>2100</v>
      </c>
      <c r="T2556" s="36">
        <f t="shared" si="132"/>
        <v>504000</v>
      </c>
      <c r="U2556" s="37">
        <f t="shared" si="131"/>
        <v>564480</v>
      </c>
      <c r="V2556" s="38" t="s">
        <v>50</v>
      </c>
      <c r="W2556" s="33">
        <v>2016</v>
      </c>
      <c r="X2556" s="39" t="s">
        <v>50</v>
      </c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29"/>
      <c r="CB2556" s="29"/>
      <c r="CC2556" s="29"/>
      <c r="CD2556" s="29"/>
      <c r="CE2556" s="29"/>
      <c r="CF2556" s="29"/>
      <c r="CG2556" s="29"/>
      <c r="CH2556" s="29"/>
      <c r="CI2556" s="29"/>
      <c r="CJ2556" s="29"/>
      <c r="CK2556" s="29"/>
      <c r="CL2556" s="29"/>
      <c r="CM2556" s="29"/>
      <c r="CN2556" s="29"/>
      <c r="CO2556" s="29"/>
      <c r="CP2556" s="29"/>
      <c r="CQ2556" s="29"/>
      <c r="CR2556" s="29"/>
      <c r="CS2556" s="29"/>
      <c r="CT2556" s="29"/>
      <c r="CU2556" s="29"/>
      <c r="CV2556" s="29"/>
      <c r="CW2556" s="29"/>
      <c r="CX2556" s="29"/>
    </row>
    <row r="2557" spans="1:102" ht="50.1" customHeight="1">
      <c r="A2557" s="30" t="s">
        <v>6498</v>
      </c>
      <c r="B2557" s="31" t="s">
        <v>35</v>
      </c>
      <c r="C2557" s="32" t="s">
        <v>6499</v>
      </c>
      <c r="D2557" s="32" t="s">
        <v>6488</v>
      </c>
      <c r="E2557" s="32" t="s">
        <v>6500</v>
      </c>
      <c r="F2557" s="32" t="s">
        <v>2570</v>
      </c>
      <c r="G2557" s="33" t="s">
        <v>40</v>
      </c>
      <c r="H2557" s="34">
        <v>0</v>
      </c>
      <c r="I2557" s="33" t="s">
        <v>41</v>
      </c>
      <c r="J2557" s="33" t="s">
        <v>42</v>
      </c>
      <c r="K2557" s="33" t="s">
        <v>5443</v>
      </c>
      <c r="L2557" s="33" t="s">
        <v>85</v>
      </c>
      <c r="M2557" s="33" t="s">
        <v>86</v>
      </c>
      <c r="N2557" s="33" t="s">
        <v>87</v>
      </c>
      <c r="O2557" s="33" t="s">
        <v>88</v>
      </c>
      <c r="P2557" s="33" t="s">
        <v>48</v>
      </c>
      <c r="Q2557" s="33" t="s">
        <v>49</v>
      </c>
      <c r="R2557" s="35">
        <v>40</v>
      </c>
      <c r="S2557" s="35">
        <v>3500</v>
      </c>
      <c r="T2557" s="36">
        <f t="shared" si="132"/>
        <v>140000</v>
      </c>
      <c r="U2557" s="37">
        <f t="shared" si="131"/>
        <v>156800.00000000003</v>
      </c>
      <c r="V2557" s="38" t="s">
        <v>50</v>
      </c>
      <c r="W2557" s="33">
        <v>2016</v>
      </c>
      <c r="X2557" s="39" t="s">
        <v>50</v>
      </c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29"/>
      <c r="BL2557" s="29"/>
      <c r="BM2557" s="29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29"/>
      <c r="CB2557" s="29"/>
      <c r="CC2557" s="29"/>
      <c r="CD2557" s="29"/>
      <c r="CE2557" s="29"/>
      <c r="CF2557" s="29"/>
      <c r="CG2557" s="29"/>
      <c r="CH2557" s="29"/>
      <c r="CI2557" s="29"/>
      <c r="CJ2557" s="29"/>
      <c r="CK2557" s="29"/>
      <c r="CL2557" s="29"/>
      <c r="CM2557" s="29"/>
      <c r="CN2557" s="29"/>
      <c r="CO2557" s="29"/>
      <c r="CP2557" s="29"/>
      <c r="CQ2557" s="29"/>
      <c r="CR2557" s="29"/>
      <c r="CS2557" s="29"/>
      <c r="CT2557" s="29"/>
      <c r="CU2557" s="29"/>
      <c r="CV2557" s="29"/>
      <c r="CW2557" s="29"/>
      <c r="CX2557" s="29"/>
    </row>
    <row r="2558" spans="1:102" ht="50.1" customHeight="1">
      <c r="A2558" s="30" t="s">
        <v>6501</v>
      </c>
      <c r="B2558" s="31" t="s">
        <v>35</v>
      </c>
      <c r="C2558" s="32" t="s">
        <v>6502</v>
      </c>
      <c r="D2558" s="32" t="s">
        <v>6488</v>
      </c>
      <c r="E2558" s="32" t="s">
        <v>6503</v>
      </c>
      <c r="F2558" s="32" t="s">
        <v>927</v>
      </c>
      <c r="G2558" s="33" t="s">
        <v>40</v>
      </c>
      <c r="H2558" s="34">
        <v>0</v>
      </c>
      <c r="I2558" s="33" t="s">
        <v>41</v>
      </c>
      <c r="J2558" s="33" t="s">
        <v>42</v>
      </c>
      <c r="K2558" s="33" t="s">
        <v>6504</v>
      </c>
      <c r="L2558" s="33" t="s">
        <v>85</v>
      </c>
      <c r="M2558" s="33" t="s">
        <v>86</v>
      </c>
      <c r="N2558" s="33" t="s">
        <v>87</v>
      </c>
      <c r="O2558" s="33" t="s">
        <v>88</v>
      </c>
      <c r="P2558" s="33" t="s">
        <v>48</v>
      </c>
      <c r="Q2558" s="33" t="s">
        <v>49</v>
      </c>
      <c r="R2558" s="35">
        <v>8</v>
      </c>
      <c r="S2558" s="35">
        <v>1000</v>
      </c>
      <c r="T2558" s="36">
        <f t="shared" si="132"/>
        <v>8000</v>
      </c>
      <c r="U2558" s="37">
        <f t="shared" si="131"/>
        <v>8960</v>
      </c>
      <c r="V2558" s="38" t="s">
        <v>50</v>
      </c>
      <c r="W2558" s="33">
        <v>2016</v>
      </c>
      <c r="X2558" s="39" t="s">
        <v>50</v>
      </c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/>
      <c r="BI2558" s="29"/>
      <c r="BJ2558" s="29"/>
      <c r="BK2558" s="29"/>
      <c r="BL2558" s="29"/>
      <c r="BM2558" s="29"/>
      <c r="BN2558" s="29"/>
      <c r="BO2558" s="29"/>
      <c r="BP2558" s="29"/>
      <c r="BQ2558" s="29"/>
      <c r="BR2558" s="29"/>
      <c r="BS2558" s="29"/>
      <c r="BT2558" s="29"/>
      <c r="BU2558" s="29"/>
      <c r="BV2558" s="29"/>
      <c r="BW2558" s="29"/>
      <c r="BX2558" s="29"/>
      <c r="BY2558" s="29"/>
      <c r="BZ2558" s="29"/>
      <c r="CA2558" s="29"/>
      <c r="CB2558" s="29"/>
      <c r="CC2558" s="29"/>
      <c r="CD2558" s="29"/>
      <c r="CE2558" s="29"/>
      <c r="CF2558" s="29"/>
      <c r="CG2558" s="29"/>
      <c r="CH2558" s="29"/>
      <c r="CI2558" s="29"/>
      <c r="CJ2558" s="29"/>
      <c r="CK2558" s="29"/>
      <c r="CL2558" s="29"/>
      <c r="CM2558" s="29"/>
      <c r="CN2558" s="29"/>
      <c r="CO2558" s="29"/>
      <c r="CP2558" s="29"/>
      <c r="CQ2558" s="29"/>
      <c r="CR2558" s="29"/>
      <c r="CS2558" s="29"/>
      <c r="CT2558" s="29"/>
      <c r="CU2558" s="29"/>
      <c r="CV2558" s="29"/>
      <c r="CW2558" s="29"/>
      <c r="CX2558" s="29"/>
    </row>
    <row r="2559" spans="1:102" ht="50.1" customHeight="1">
      <c r="A2559" s="30" t="s">
        <v>6505</v>
      </c>
      <c r="B2559" s="31" t="s">
        <v>35</v>
      </c>
      <c r="C2559" s="32" t="s">
        <v>6506</v>
      </c>
      <c r="D2559" s="32" t="s">
        <v>6488</v>
      </c>
      <c r="E2559" s="32" t="s">
        <v>6507</v>
      </c>
      <c r="F2559" s="32" t="s">
        <v>92</v>
      </c>
      <c r="G2559" s="33" t="s">
        <v>40</v>
      </c>
      <c r="H2559" s="34">
        <v>0</v>
      </c>
      <c r="I2559" s="33" t="s">
        <v>41</v>
      </c>
      <c r="J2559" s="33" t="s">
        <v>42</v>
      </c>
      <c r="K2559" s="33" t="s">
        <v>6508</v>
      </c>
      <c r="L2559" s="33" t="s">
        <v>85</v>
      </c>
      <c r="M2559" s="33" t="s">
        <v>86</v>
      </c>
      <c r="N2559" s="33" t="s">
        <v>87</v>
      </c>
      <c r="O2559" s="33" t="s">
        <v>88</v>
      </c>
      <c r="P2559" s="33" t="s">
        <v>48</v>
      </c>
      <c r="Q2559" s="33" t="s">
        <v>49</v>
      </c>
      <c r="R2559" s="35">
        <v>8</v>
      </c>
      <c r="S2559" s="35">
        <v>1000</v>
      </c>
      <c r="T2559" s="36">
        <f t="shared" si="132"/>
        <v>8000</v>
      </c>
      <c r="U2559" s="37">
        <f t="shared" si="131"/>
        <v>8960</v>
      </c>
      <c r="V2559" s="38" t="s">
        <v>50</v>
      </c>
      <c r="W2559" s="33">
        <v>2016</v>
      </c>
      <c r="X2559" s="39" t="s">
        <v>50</v>
      </c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9"/>
      <c r="AX2559" s="29"/>
      <c r="AY2559" s="29"/>
      <c r="AZ2559" s="29"/>
      <c r="BA2559" s="29"/>
      <c r="BB2559" s="29"/>
      <c r="BC2559" s="29"/>
      <c r="BD2559" s="29"/>
      <c r="BE2559" s="29"/>
      <c r="BF2559" s="29"/>
      <c r="BG2559" s="29"/>
      <c r="BH2559" s="29"/>
      <c r="BI2559" s="29"/>
      <c r="BJ2559" s="29"/>
      <c r="BK2559" s="29"/>
      <c r="BL2559" s="29"/>
      <c r="BM2559" s="29"/>
      <c r="BN2559" s="29"/>
      <c r="BO2559" s="29"/>
      <c r="BP2559" s="29"/>
      <c r="BQ2559" s="29"/>
      <c r="BR2559" s="29"/>
      <c r="BS2559" s="29"/>
      <c r="BT2559" s="29"/>
      <c r="BU2559" s="29"/>
      <c r="BV2559" s="29"/>
      <c r="BW2559" s="29"/>
      <c r="BX2559" s="29"/>
      <c r="BY2559" s="29"/>
      <c r="BZ2559" s="29"/>
      <c r="CA2559" s="29"/>
      <c r="CB2559" s="29"/>
      <c r="CC2559" s="29"/>
      <c r="CD2559" s="29"/>
      <c r="CE2559" s="29"/>
      <c r="CF2559" s="29"/>
      <c r="CG2559" s="29"/>
      <c r="CH2559" s="29"/>
      <c r="CI2559" s="29"/>
      <c r="CJ2559" s="29"/>
      <c r="CK2559" s="29"/>
      <c r="CL2559" s="29"/>
      <c r="CM2559" s="29"/>
      <c r="CN2559" s="29"/>
      <c r="CO2559" s="29"/>
      <c r="CP2559" s="29"/>
      <c r="CQ2559" s="29"/>
      <c r="CR2559" s="29"/>
      <c r="CS2559" s="29"/>
      <c r="CT2559" s="29"/>
      <c r="CU2559" s="29"/>
      <c r="CV2559" s="29"/>
      <c r="CW2559" s="29"/>
      <c r="CX2559" s="29"/>
    </row>
    <row r="2560" spans="1:102" ht="50.1" customHeight="1">
      <c r="A2560" s="30" t="s">
        <v>6509</v>
      </c>
      <c r="B2560" s="31" t="s">
        <v>35</v>
      </c>
      <c r="C2560" s="32" t="s">
        <v>6510</v>
      </c>
      <c r="D2560" s="32" t="s">
        <v>6488</v>
      </c>
      <c r="E2560" s="32" t="s">
        <v>6511</v>
      </c>
      <c r="F2560" s="32" t="s">
        <v>927</v>
      </c>
      <c r="G2560" s="33" t="s">
        <v>40</v>
      </c>
      <c r="H2560" s="34">
        <v>0</v>
      </c>
      <c r="I2560" s="33" t="s">
        <v>41</v>
      </c>
      <c r="J2560" s="33" t="s">
        <v>42</v>
      </c>
      <c r="K2560" s="33" t="s">
        <v>5434</v>
      </c>
      <c r="L2560" s="33" t="s">
        <v>85</v>
      </c>
      <c r="M2560" s="33" t="s">
        <v>86</v>
      </c>
      <c r="N2560" s="33" t="s">
        <v>87</v>
      </c>
      <c r="O2560" s="33" t="s">
        <v>88</v>
      </c>
      <c r="P2560" s="33" t="s">
        <v>48</v>
      </c>
      <c r="Q2560" s="33" t="s">
        <v>49</v>
      </c>
      <c r="R2560" s="35">
        <v>15</v>
      </c>
      <c r="S2560" s="35">
        <v>4000</v>
      </c>
      <c r="T2560" s="36">
        <f t="shared" si="132"/>
        <v>60000</v>
      </c>
      <c r="U2560" s="37">
        <f t="shared" si="131"/>
        <v>67200</v>
      </c>
      <c r="V2560" s="38" t="s">
        <v>50</v>
      </c>
      <c r="W2560" s="33">
        <v>2016</v>
      </c>
      <c r="X2560" s="39" t="s">
        <v>50</v>
      </c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29"/>
      <c r="BL2560" s="29"/>
      <c r="BM2560" s="29"/>
      <c r="BN2560" s="29"/>
      <c r="BO2560" s="29"/>
      <c r="BP2560" s="29"/>
      <c r="BQ2560" s="29"/>
      <c r="BR2560" s="29"/>
      <c r="BS2560" s="29"/>
      <c r="BT2560" s="29"/>
      <c r="BU2560" s="29"/>
      <c r="BV2560" s="29"/>
      <c r="BW2560" s="29"/>
      <c r="BX2560" s="29"/>
      <c r="BY2560" s="29"/>
      <c r="BZ2560" s="29"/>
      <c r="CA2560" s="29"/>
      <c r="CB2560" s="29"/>
      <c r="CC2560" s="29"/>
      <c r="CD2560" s="29"/>
      <c r="CE2560" s="29"/>
      <c r="CF2560" s="29"/>
      <c r="CG2560" s="29"/>
      <c r="CH2560" s="29"/>
      <c r="CI2560" s="29"/>
      <c r="CJ2560" s="29"/>
      <c r="CK2560" s="29"/>
      <c r="CL2560" s="29"/>
      <c r="CM2560" s="29"/>
      <c r="CN2560" s="29"/>
      <c r="CO2560" s="29"/>
      <c r="CP2560" s="29"/>
      <c r="CQ2560" s="29"/>
      <c r="CR2560" s="29"/>
      <c r="CS2560" s="29"/>
      <c r="CT2560" s="29"/>
      <c r="CU2560" s="29"/>
      <c r="CV2560" s="29"/>
      <c r="CW2560" s="29"/>
      <c r="CX2560" s="29"/>
    </row>
    <row r="2561" spans="1:102" ht="50.1" customHeight="1">
      <c r="A2561" s="30" t="s">
        <v>6512</v>
      </c>
      <c r="B2561" s="31" t="s">
        <v>35</v>
      </c>
      <c r="C2561" s="32" t="s">
        <v>6513</v>
      </c>
      <c r="D2561" s="32" t="s">
        <v>6488</v>
      </c>
      <c r="E2561" s="32" t="s">
        <v>6514</v>
      </c>
      <c r="F2561" s="32" t="s">
        <v>92</v>
      </c>
      <c r="G2561" s="33" t="s">
        <v>40</v>
      </c>
      <c r="H2561" s="34">
        <v>0</v>
      </c>
      <c r="I2561" s="33" t="s">
        <v>41</v>
      </c>
      <c r="J2561" s="33" t="s">
        <v>42</v>
      </c>
      <c r="K2561" s="33" t="s">
        <v>6515</v>
      </c>
      <c r="L2561" s="33" t="s">
        <v>85</v>
      </c>
      <c r="M2561" s="33" t="s">
        <v>86</v>
      </c>
      <c r="N2561" s="33" t="s">
        <v>87</v>
      </c>
      <c r="O2561" s="33" t="s">
        <v>88</v>
      </c>
      <c r="P2561" s="33" t="s">
        <v>48</v>
      </c>
      <c r="Q2561" s="33" t="s">
        <v>49</v>
      </c>
      <c r="R2561" s="35">
        <v>10</v>
      </c>
      <c r="S2561" s="35">
        <v>4000</v>
      </c>
      <c r="T2561" s="36">
        <f t="shared" si="132"/>
        <v>40000</v>
      </c>
      <c r="U2561" s="37">
        <f t="shared" si="131"/>
        <v>44800.000000000007</v>
      </c>
      <c r="V2561" s="38" t="s">
        <v>50</v>
      </c>
      <c r="W2561" s="33">
        <v>2016</v>
      </c>
      <c r="X2561" s="39" t="s">
        <v>50</v>
      </c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29"/>
      <c r="BL2561" s="29"/>
      <c r="BM2561" s="29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29"/>
      <c r="CB2561" s="29"/>
      <c r="CC2561" s="29"/>
      <c r="CD2561" s="29"/>
      <c r="CE2561" s="29"/>
      <c r="CF2561" s="29"/>
      <c r="CG2561" s="29"/>
      <c r="CH2561" s="29"/>
      <c r="CI2561" s="29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</row>
    <row r="2562" spans="1:102" ht="50.1" customHeight="1">
      <c r="A2562" s="30" t="s">
        <v>6516</v>
      </c>
      <c r="B2562" s="31" t="s">
        <v>35</v>
      </c>
      <c r="C2562" s="32" t="s">
        <v>6517</v>
      </c>
      <c r="D2562" s="32" t="s">
        <v>6488</v>
      </c>
      <c r="E2562" s="32" t="s">
        <v>6518</v>
      </c>
      <c r="F2562" s="32" t="s">
        <v>92</v>
      </c>
      <c r="G2562" s="33" t="s">
        <v>40</v>
      </c>
      <c r="H2562" s="34">
        <v>0</v>
      </c>
      <c r="I2562" s="33" t="s">
        <v>41</v>
      </c>
      <c r="J2562" s="33" t="s">
        <v>42</v>
      </c>
      <c r="K2562" s="33" t="s">
        <v>6515</v>
      </c>
      <c r="L2562" s="33" t="s">
        <v>85</v>
      </c>
      <c r="M2562" s="33" t="s">
        <v>86</v>
      </c>
      <c r="N2562" s="33" t="s">
        <v>87</v>
      </c>
      <c r="O2562" s="33" t="s">
        <v>88</v>
      </c>
      <c r="P2562" s="33" t="s">
        <v>48</v>
      </c>
      <c r="Q2562" s="33" t="s">
        <v>49</v>
      </c>
      <c r="R2562" s="35">
        <v>10</v>
      </c>
      <c r="S2562" s="35">
        <v>4000</v>
      </c>
      <c r="T2562" s="36">
        <f t="shared" si="132"/>
        <v>40000</v>
      </c>
      <c r="U2562" s="37">
        <f t="shared" si="131"/>
        <v>44800.000000000007</v>
      </c>
      <c r="V2562" s="38" t="s">
        <v>50</v>
      </c>
      <c r="W2562" s="33">
        <v>2016</v>
      </c>
      <c r="X2562" s="39" t="s">
        <v>50</v>
      </c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29"/>
      <c r="CB2562" s="29"/>
      <c r="CC2562" s="29"/>
      <c r="CD2562" s="29"/>
      <c r="CE2562" s="29"/>
      <c r="CF2562" s="29"/>
      <c r="CG2562" s="29"/>
      <c r="CH2562" s="29"/>
      <c r="CI2562" s="29"/>
      <c r="CJ2562" s="29"/>
      <c r="CK2562" s="29"/>
      <c r="CL2562" s="29"/>
      <c r="CM2562" s="29"/>
      <c r="CN2562" s="29"/>
      <c r="CO2562" s="29"/>
      <c r="CP2562" s="29"/>
      <c r="CQ2562" s="29"/>
      <c r="CR2562" s="29"/>
      <c r="CS2562" s="29"/>
      <c r="CT2562" s="29"/>
      <c r="CU2562" s="29"/>
      <c r="CV2562" s="29"/>
      <c r="CW2562" s="29"/>
      <c r="CX2562" s="29"/>
    </row>
    <row r="2563" spans="1:102" ht="50.1" customHeight="1">
      <c r="A2563" s="30" t="s">
        <v>6519</v>
      </c>
      <c r="B2563" s="31" t="s">
        <v>35</v>
      </c>
      <c r="C2563" s="32" t="s">
        <v>6520</v>
      </c>
      <c r="D2563" s="32" t="s">
        <v>6488</v>
      </c>
      <c r="E2563" s="32" t="s">
        <v>6521</v>
      </c>
      <c r="F2563" s="32" t="s">
        <v>927</v>
      </c>
      <c r="G2563" s="33" t="s">
        <v>40</v>
      </c>
      <c r="H2563" s="34">
        <v>0</v>
      </c>
      <c r="I2563" s="33" t="s">
        <v>41</v>
      </c>
      <c r="J2563" s="33" t="s">
        <v>42</v>
      </c>
      <c r="K2563" s="33" t="s">
        <v>6515</v>
      </c>
      <c r="L2563" s="33" t="s">
        <v>85</v>
      </c>
      <c r="M2563" s="33" t="s">
        <v>86</v>
      </c>
      <c r="N2563" s="33" t="s">
        <v>87</v>
      </c>
      <c r="O2563" s="33" t="s">
        <v>88</v>
      </c>
      <c r="P2563" s="33" t="s">
        <v>48</v>
      </c>
      <c r="Q2563" s="33" t="s">
        <v>49</v>
      </c>
      <c r="R2563" s="35">
        <v>15</v>
      </c>
      <c r="S2563" s="35">
        <v>4000</v>
      </c>
      <c r="T2563" s="36">
        <f t="shared" si="132"/>
        <v>60000</v>
      </c>
      <c r="U2563" s="37">
        <f t="shared" si="131"/>
        <v>67200</v>
      </c>
      <c r="V2563" s="38" t="s">
        <v>50</v>
      </c>
      <c r="W2563" s="33">
        <v>2016</v>
      </c>
      <c r="X2563" s="39" t="s">
        <v>50</v>
      </c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9"/>
      <c r="AX2563" s="29"/>
      <c r="AY2563" s="29"/>
      <c r="AZ2563" s="29"/>
      <c r="BA2563" s="29"/>
      <c r="BB2563" s="29"/>
      <c r="BC2563" s="29"/>
      <c r="BD2563" s="29"/>
      <c r="BE2563" s="29"/>
      <c r="BF2563" s="29"/>
      <c r="BG2563" s="29"/>
      <c r="BH2563" s="29"/>
      <c r="BI2563" s="29"/>
      <c r="BJ2563" s="29"/>
      <c r="BK2563" s="29"/>
      <c r="BL2563" s="29"/>
      <c r="BM2563" s="29"/>
      <c r="BN2563" s="29"/>
      <c r="BO2563" s="29"/>
      <c r="BP2563" s="29"/>
      <c r="BQ2563" s="29"/>
      <c r="BR2563" s="29"/>
      <c r="BS2563" s="29"/>
      <c r="BT2563" s="29"/>
      <c r="BU2563" s="29"/>
      <c r="BV2563" s="29"/>
      <c r="BW2563" s="29"/>
      <c r="BX2563" s="29"/>
      <c r="BY2563" s="29"/>
      <c r="BZ2563" s="29"/>
      <c r="CA2563" s="29"/>
      <c r="CB2563" s="29"/>
      <c r="CC2563" s="29"/>
      <c r="CD2563" s="29"/>
      <c r="CE2563" s="29"/>
      <c r="CF2563" s="29"/>
      <c r="CG2563" s="29"/>
      <c r="CH2563" s="29"/>
      <c r="CI2563" s="29"/>
      <c r="CJ2563" s="29"/>
      <c r="CK2563" s="29"/>
      <c r="CL2563" s="29"/>
      <c r="CM2563" s="29"/>
      <c r="CN2563" s="29"/>
      <c r="CO2563" s="29"/>
      <c r="CP2563" s="29"/>
      <c r="CQ2563" s="29"/>
      <c r="CR2563" s="29"/>
      <c r="CS2563" s="29"/>
      <c r="CT2563" s="29"/>
      <c r="CU2563" s="29"/>
      <c r="CV2563" s="29"/>
      <c r="CW2563" s="29"/>
      <c r="CX2563" s="29"/>
    </row>
    <row r="2564" spans="1:102" ht="50.1" customHeight="1">
      <c r="A2564" s="30" t="s">
        <v>6522</v>
      </c>
      <c r="B2564" s="31" t="s">
        <v>35</v>
      </c>
      <c r="C2564" s="32" t="s">
        <v>6523</v>
      </c>
      <c r="D2564" s="32" t="s">
        <v>6488</v>
      </c>
      <c r="E2564" s="32" t="s">
        <v>6524</v>
      </c>
      <c r="F2564" s="32" t="s">
        <v>92</v>
      </c>
      <c r="G2564" s="33" t="s">
        <v>40</v>
      </c>
      <c r="H2564" s="34">
        <v>0</v>
      </c>
      <c r="I2564" s="33" t="s">
        <v>41</v>
      </c>
      <c r="J2564" s="33" t="s">
        <v>42</v>
      </c>
      <c r="K2564" s="33" t="s">
        <v>6515</v>
      </c>
      <c r="L2564" s="33" t="s">
        <v>85</v>
      </c>
      <c r="M2564" s="33" t="s">
        <v>86</v>
      </c>
      <c r="N2564" s="33" t="s">
        <v>87</v>
      </c>
      <c r="O2564" s="33" t="s">
        <v>88</v>
      </c>
      <c r="P2564" s="33" t="s">
        <v>48</v>
      </c>
      <c r="Q2564" s="33" t="s">
        <v>49</v>
      </c>
      <c r="R2564" s="35">
        <v>10</v>
      </c>
      <c r="S2564" s="35">
        <v>7000</v>
      </c>
      <c r="T2564" s="36">
        <f t="shared" si="132"/>
        <v>70000</v>
      </c>
      <c r="U2564" s="37">
        <f t="shared" si="131"/>
        <v>78400.000000000015</v>
      </c>
      <c r="V2564" s="38" t="s">
        <v>50</v>
      </c>
      <c r="W2564" s="33">
        <v>2016</v>
      </c>
      <c r="X2564" s="39" t="s">
        <v>50</v>
      </c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29"/>
      <c r="BL2564" s="29"/>
      <c r="BM2564" s="29"/>
      <c r="BN2564" s="29"/>
      <c r="BO2564" s="29"/>
      <c r="BP2564" s="29"/>
      <c r="BQ2564" s="29"/>
      <c r="BR2564" s="29"/>
      <c r="BS2564" s="29"/>
      <c r="BT2564" s="29"/>
      <c r="BU2564" s="29"/>
      <c r="BV2564" s="29"/>
      <c r="BW2564" s="29"/>
      <c r="BX2564" s="29"/>
      <c r="BY2564" s="29"/>
      <c r="BZ2564" s="29"/>
      <c r="CA2564" s="29"/>
      <c r="CB2564" s="29"/>
      <c r="CC2564" s="29"/>
      <c r="CD2564" s="29"/>
      <c r="CE2564" s="29"/>
      <c r="CF2564" s="29"/>
      <c r="CG2564" s="29"/>
      <c r="CH2564" s="29"/>
      <c r="CI2564" s="29"/>
      <c r="CJ2564" s="29"/>
      <c r="CK2564" s="29"/>
      <c r="CL2564" s="29"/>
      <c r="CM2564" s="29"/>
      <c r="CN2564" s="29"/>
      <c r="CO2564" s="29"/>
      <c r="CP2564" s="29"/>
      <c r="CQ2564" s="29"/>
      <c r="CR2564" s="29"/>
      <c r="CS2564" s="29"/>
      <c r="CT2564" s="29"/>
      <c r="CU2564" s="29"/>
      <c r="CV2564" s="29"/>
      <c r="CW2564" s="29"/>
      <c r="CX2564" s="29"/>
    </row>
    <row r="2565" spans="1:102" ht="50.1" customHeight="1">
      <c r="A2565" s="30" t="s">
        <v>6525</v>
      </c>
      <c r="B2565" s="31" t="s">
        <v>35</v>
      </c>
      <c r="C2565" s="32" t="s">
        <v>6513</v>
      </c>
      <c r="D2565" s="32" t="s">
        <v>6488</v>
      </c>
      <c r="E2565" s="32" t="s">
        <v>6514</v>
      </c>
      <c r="F2565" s="32" t="s">
        <v>6526</v>
      </c>
      <c r="G2565" s="33" t="s">
        <v>40</v>
      </c>
      <c r="H2565" s="34">
        <v>0</v>
      </c>
      <c r="I2565" s="33" t="s">
        <v>41</v>
      </c>
      <c r="J2565" s="33" t="s">
        <v>42</v>
      </c>
      <c r="K2565" s="33" t="s">
        <v>70</v>
      </c>
      <c r="L2565" s="33" t="s">
        <v>300</v>
      </c>
      <c r="M2565" s="33" t="s">
        <v>71</v>
      </c>
      <c r="N2565" s="33" t="s">
        <v>301</v>
      </c>
      <c r="O2565" s="33" t="s">
        <v>73</v>
      </c>
      <c r="P2565" s="33" t="s">
        <v>48</v>
      </c>
      <c r="Q2565" s="33" t="s">
        <v>49</v>
      </c>
      <c r="R2565" s="35">
        <v>3</v>
      </c>
      <c r="S2565" s="35">
        <v>6200</v>
      </c>
      <c r="T2565" s="36">
        <v>0</v>
      </c>
      <c r="U2565" s="37">
        <f t="shared" si="131"/>
        <v>0</v>
      </c>
      <c r="V2565" s="38" t="s">
        <v>50</v>
      </c>
      <c r="W2565" s="33">
        <v>2016</v>
      </c>
      <c r="X2565" s="39">
        <v>11</v>
      </c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9"/>
      <c r="AX2565" s="29"/>
      <c r="AY2565" s="29"/>
      <c r="AZ2565" s="29"/>
      <c r="BA2565" s="29"/>
      <c r="BB2565" s="29"/>
      <c r="BC2565" s="29"/>
      <c r="BD2565" s="29"/>
      <c r="BE2565" s="29"/>
      <c r="BF2565" s="29"/>
      <c r="BG2565" s="29"/>
      <c r="BH2565" s="29"/>
      <c r="BI2565" s="29"/>
      <c r="BJ2565" s="29"/>
      <c r="BK2565" s="29"/>
      <c r="BL2565" s="29"/>
      <c r="BM2565" s="29"/>
      <c r="BN2565" s="29"/>
      <c r="BO2565" s="29"/>
      <c r="BP2565" s="29"/>
      <c r="BQ2565" s="29"/>
      <c r="BR2565" s="29"/>
      <c r="BS2565" s="29"/>
      <c r="BT2565" s="29"/>
      <c r="BU2565" s="29"/>
      <c r="BV2565" s="29"/>
      <c r="BW2565" s="29"/>
      <c r="BX2565" s="29"/>
      <c r="BY2565" s="29"/>
      <c r="BZ2565" s="29"/>
      <c r="CA2565" s="29"/>
      <c r="CB2565" s="29"/>
      <c r="CC2565" s="29"/>
      <c r="CD2565" s="29"/>
      <c r="CE2565" s="29"/>
      <c r="CF2565" s="29"/>
      <c r="CG2565" s="29"/>
      <c r="CH2565" s="29"/>
      <c r="CI2565" s="29"/>
      <c r="CJ2565" s="29"/>
      <c r="CK2565" s="29"/>
      <c r="CL2565" s="29"/>
      <c r="CM2565" s="29"/>
      <c r="CN2565" s="29"/>
      <c r="CO2565" s="29"/>
      <c r="CP2565" s="29"/>
      <c r="CQ2565" s="29"/>
      <c r="CR2565" s="29"/>
      <c r="CS2565" s="29"/>
      <c r="CT2565" s="29"/>
      <c r="CU2565" s="29"/>
      <c r="CV2565" s="29"/>
      <c r="CW2565" s="29"/>
      <c r="CX2565" s="29"/>
    </row>
    <row r="2566" spans="1:102" s="177" customFormat="1" ht="50.1" customHeight="1">
      <c r="A2566" s="46" t="s">
        <v>6527</v>
      </c>
      <c r="B2566" s="31" t="s">
        <v>35</v>
      </c>
      <c r="C2566" s="47" t="s">
        <v>6513</v>
      </c>
      <c r="D2566" s="47" t="s">
        <v>6488</v>
      </c>
      <c r="E2566" s="47" t="s">
        <v>6514</v>
      </c>
      <c r="F2566" s="175" t="s">
        <v>6526</v>
      </c>
      <c r="G2566" s="33" t="s">
        <v>40</v>
      </c>
      <c r="H2566" s="31">
        <v>0</v>
      </c>
      <c r="I2566" s="33" t="s">
        <v>41</v>
      </c>
      <c r="J2566" s="33" t="s">
        <v>42</v>
      </c>
      <c r="K2566" s="33" t="s">
        <v>180</v>
      </c>
      <c r="L2566" s="33" t="s">
        <v>300</v>
      </c>
      <c r="M2566" s="33" t="s">
        <v>71</v>
      </c>
      <c r="N2566" s="33" t="s">
        <v>301</v>
      </c>
      <c r="O2566" s="33" t="s">
        <v>113</v>
      </c>
      <c r="P2566" s="33" t="s">
        <v>48</v>
      </c>
      <c r="Q2566" s="33" t="s">
        <v>49</v>
      </c>
      <c r="R2566" s="68">
        <v>3</v>
      </c>
      <c r="S2566" s="59">
        <v>6200</v>
      </c>
      <c r="T2566" s="49">
        <f>R2566*S2566</f>
        <v>18600</v>
      </c>
      <c r="U2566" s="49">
        <f t="shared" si="131"/>
        <v>20832.000000000004</v>
      </c>
      <c r="V2566" s="69"/>
      <c r="W2566" s="33">
        <v>2016</v>
      </c>
      <c r="X2566" s="96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/>
      <c r="BZ2566" s="29"/>
      <c r="CA2566" s="29"/>
      <c r="CB2566" s="29"/>
      <c r="CC2566" s="29"/>
      <c r="CD2566" s="29"/>
      <c r="CE2566" s="29"/>
      <c r="CF2566" s="29"/>
      <c r="CG2566" s="29"/>
      <c r="CH2566" s="29"/>
      <c r="CI2566" s="29"/>
      <c r="CJ2566" s="29"/>
      <c r="CK2566" s="29"/>
      <c r="CL2566" s="29"/>
      <c r="CM2566" s="29"/>
      <c r="CN2566" s="29"/>
      <c r="CO2566" s="29"/>
      <c r="CP2566" s="29"/>
      <c r="CQ2566" s="29"/>
      <c r="CR2566" s="29"/>
      <c r="CS2566" s="29"/>
      <c r="CT2566" s="29"/>
      <c r="CU2566" s="29"/>
      <c r="CV2566" s="29"/>
      <c r="CW2566" s="29"/>
      <c r="CX2566" s="29"/>
    </row>
    <row r="2567" spans="1:102" ht="50.1" customHeight="1">
      <c r="A2567" s="30" t="s">
        <v>6528</v>
      </c>
      <c r="B2567" s="31" t="s">
        <v>35</v>
      </c>
      <c r="C2567" s="32" t="s">
        <v>6529</v>
      </c>
      <c r="D2567" s="32" t="s">
        <v>6488</v>
      </c>
      <c r="E2567" s="32" t="s">
        <v>6530</v>
      </c>
      <c r="F2567" s="32" t="s">
        <v>6531</v>
      </c>
      <c r="G2567" s="33" t="s">
        <v>40</v>
      </c>
      <c r="H2567" s="34" t="s">
        <v>50</v>
      </c>
      <c r="I2567" s="33" t="s">
        <v>41</v>
      </c>
      <c r="J2567" s="33" t="s">
        <v>42</v>
      </c>
      <c r="K2567" s="33" t="s">
        <v>379</v>
      </c>
      <c r="L2567" s="33" t="s">
        <v>300</v>
      </c>
      <c r="M2567" s="33" t="s">
        <v>71</v>
      </c>
      <c r="N2567" s="33" t="s">
        <v>301</v>
      </c>
      <c r="O2567" s="33" t="s">
        <v>73</v>
      </c>
      <c r="P2567" s="33" t="s">
        <v>48</v>
      </c>
      <c r="Q2567" s="33" t="s">
        <v>49</v>
      </c>
      <c r="R2567" s="35">
        <v>10</v>
      </c>
      <c r="S2567" s="35">
        <v>93370</v>
      </c>
      <c r="T2567" s="36">
        <v>0</v>
      </c>
      <c r="U2567" s="37">
        <f t="shared" si="131"/>
        <v>0</v>
      </c>
      <c r="V2567" s="38" t="s">
        <v>50</v>
      </c>
      <c r="W2567" s="33">
        <v>2016</v>
      </c>
      <c r="X2567" s="39">
        <v>11</v>
      </c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  <c r="BI2567" s="29"/>
      <c r="BJ2567" s="29"/>
      <c r="BK2567" s="29"/>
      <c r="BL2567" s="29"/>
      <c r="BM2567" s="29"/>
      <c r="BN2567" s="29"/>
      <c r="BO2567" s="29"/>
      <c r="BP2567" s="29"/>
      <c r="BQ2567" s="29"/>
      <c r="BR2567" s="29"/>
      <c r="BS2567" s="29"/>
      <c r="BT2567" s="29"/>
      <c r="BU2567" s="29"/>
      <c r="BV2567" s="29"/>
      <c r="BW2567" s="29"/>
      <c r="BX2567" s="29"/>
      <c r="BY2567" s="29"/>
      <c r="BZ2567" s="29"/>
      <c r="CA2567" s="29"/>
      <c r="CB2567" s="29"/>
      <c r="CC2567" s="29"/>
      <c r="CD2567" s="29"/>
      <c r="CE2567" s="29"/>
      <c r="CF2567" s="29"/>
      <c r="CG2567" s="29"/>
      <c r="CH2567" s="29"/>
      <c r="CI2567" s="29"/>
      <c r="CJ2567" s="29"/>
      <c r="CK2567" s="29"/>
      <c r="CL2567" s="29"/>
      <c r="CM2567" s="29"/>
      <c r="CN2567" s="29"/>
      <c r="CO2567" s="29"/>
      <c r="CP2567" s="29"/>
      <c r="CQ2567" s="29"/>
      <c r="CR2567" s="29"/>
      <c r="CS2567" s="29"/>
      <c r="CT2567" s="29"/>
      <c r="CU2567" s="29"/>
      <c r="CV2567" s="29"/>
      <c r="CW2567" s="29"/>
      <c r="CX2567" s="29"/>
    </row>
    <row r="2568" spans="1:102" s="177" customFormat="1" ht="50.1" customHeight="1">
      <c r="A2568" s="46" t="s">
        <v>6532</v>
      </c>
      <c r="B2568" s="31" t="s">
        <v>35</v>
      </c>
      <c r="C2568" s="47" t="s">
        <v>6529</v>
      </c>
      <c r="D2568" s="47" t="s">
        <v>6488</v>
      </c>
      <c r="E2568" s="47" t="s">
        <v>6530</v>
      </c>
      <c r="F2568" s="175" t="s">
        <v>6531</v>
      </c>
      <c r="G2568" s="33" t="s">
        <v>40</v>
      </c>
      <c r="H2568" s="33"/>
      <c r="I2568" s="33" t="s">
        <v>41</v>
      </c>
      <c r="J2568" s="33" t="s">
        <v>42</v>
      </c>
      <c r="K2568" s="33" t="s">
        <v>381</v>
      </c>
      <c r="L2568" s="33" t="s">
        <v>300</v>
      </c>
      <c r="M2568" s="33" t="s">
        <v>71</v>
      </c>
      <c r="N2568" s="33" t="s">
        <v>301</v>
      </c>
      <c r="O2568" s="33" t="s">
        <v>113</v>
      </c>
      <c r="P2568" s="33" t="s">
        <v>48</v>
      </c>
      <c r="Q2568" s="33" t="s">
        <v>49</v>
      </c>
      <c r="R2568" s="68">
        <v>10</v>
      </c>
      <c r="S2568" s="59">
        <v>93370</v>
      </c>
      <c r="T2568" s="49">
        <f>R2568*S2568</f>
        <v>933700</v>
      </c>
      <c r="U2568" s="49">
        <f>T2568*1.12</f>
        <v>1045744.0000000001</v>
      </c>
      <c r="V2568" s="69"/>
      <c r="W2568" s="33">
        <v>2016</v>
      </c>
      <c r="X2568" s="96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</row>
    <row r="2569" spans="1:102" ht="50.1" customHeight="1">
      <c r="A2569" s="30" t="s">
        <v>6533</v>
      </c>
      <c r="B2569" s="31" t="s">
        <v>35</v>
      </c>
      <c r="C2569" s="32" t="s">
        <v>6513</v>
      </c>
      <c r="D2569" s="32" t="s">
        <v>6488</v>
      </c>
      <c r="E2569" s="32" t="s">
        <v>6514</v>
      </c>
      <c r="F2569" s="32" t="s">
        <v>6534</v>
      </c>
      <c r="G2569" s="33" t="s">
        <v>40</v>
      </c>
      <c r="H2569" s="34">
        <v>0</v>
      </c>
      <c r="I2569" s="33" t="s">
        <v>41</v>
      </c>
      <c r="J2569" s="33" t="s">
        <v>42</v>
      </c>
      <c r="K2569" s="33" t="s">
        <v>70</v>
      </c>
      <c r="L2569" s="33" t="s">
        <v>300</v>
      </c>
      <c r="M2569" s="33" t="s">
        <v>71</v>
      </c>
      <c r="N2569" s="33" t="s">
        <v>301</v>
      </c>
      <c r="O2569" s="33" t="s">
        <v>73</v>
      </c>
      <c r="P2569" s="33" t="s">
        <v>48</v>
      </c>
      <c r="Q2569" s="33" t="s">
        <v>49</v>
      </c>
      <c r="R2569" s="35">
        <v>4</v>
      </c>
      <c r="S2569" s="35">
        <v>6200</v>
      </c>
      <c r="T2569" s="36">
        <v>0</v>
      </c>
      <c r="U2569" s="37">
        <f t="shared" si="131"/>
        <v>0</v>
      </c>
      <c r="V2569" s="38" t="s">
        <v>50</v>
      </c>
      <c r="W2569" s="33">
        <v>2016</v>
      </c>
      <c r="X2569" s="39">
        <v>11</v>
      </c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</row>
    <row r="2570" spans="1:102" s="177" customFormat="1" ht="50.1" customHeight="1">
      <c r="A2570" s="46" t="s">
        <v>6535</v>
      </c>
      <c r="B2570" s="31" t="s">
        <v>35</v>
      </c>
      <c r="C2570" s="47" t="s">
        <v>6513</v>
      </c>
      <c r="D2570" s="47" t="s">
        <v>6488</v>
      </c>
      <c r="E2570" s="47" t="s">
        <v>6514</v>
      </c>
      <c r="F2570" s="175" t="s">
        <v>6534</v>
      </c>
      <c r="G2570" s="33" t="s">
        <v>40</v>
      </c>
      <c r="H2570" s="31">
        <v>0</v>
      </c>
      <c r="I2570" s="33" t="s">
        <v>41</v>
      </c>
      <c r="J2570" s="33" t="s">
        <v>42</v>
      </c>
      <c r="K2570" s="33" t="s">
        <v>180</v>
      </c>
      <c r="L2570" s="33" t="s">
        <v>300</v>
      </c>
      <c r="M2570" s="33" t="s">
        <v>71</v>
      </c>
      <c r="N2570" s="33" t="s">
        <v>301</v>
      </c>
      <c r="O2570" s="33" t="s">
        <v>113</v>
      </c>
      <c r="P2570" s="33" t="s">
        <v>48</v>
      </c>
      <c r="Q2570" s="33" t="s">
        <v>49</v>
      </c>
      <c r="R2570" s="68">
        <v>4</v>
      </c>
      <c r="S2570" s="59">
        <v>6200</v>
      </c>
      <c r="T2570" s="49">
        <f>R2570*S2570</f>
        <v>24800</v>
      </c>
      <c r="U2570" s="49">
        <f>T2570*1.12</f>
        <v>27776.000000000004</v>
      </c>
      <c r="V2570" s="69"/>
      <c r="W2570" s="33">
        <v>2016</v>
      </c>
      <c r="X2570" s="96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29"/>
      <c r="CB2570" s="29"/>
      <c r="CC2570" s="29"/>
      <c r="CD2570" s="29"/>
      <c r="CE2570" s="29"/>
      <c r="CF2570" s="29"/>
      <c r="CG2570" s="29"/>
      <c r="CH2570" s="29"/>
      <c r="CI2570" s="29"/>
      <c r="CJ2570" s="29"/>
      <c r="CK2570" s="29"/>
      <c r="CL2570" s="29"/>
      <c r="CM2570" s="29"/>
      <c r="CN2570" s="29"/>
      <c r="CO2570" s="29"/>
      <c r="CP2570" s="29"/>
      <c r="CQ2570" s="29"/>
      <c r="CR2570" s="29"/>
      <c r="CS2570" s="29"/>
      <c r="CT2570" s="29"/>
      <c r="CU2570" s="29"/>
      <c r="CV2570" s="29"/>
      <c r="CW2570" s="29"/>
      <c r="CX2570" s="29"/>
    </row>
    <row r="2571" spans="1:102" ht="50.1" customHeight="1">
      <c r="A2571" s="30" t="s">
        <v>6536</v>
      </c>
      <c r="B2571" s="31" t="s">
        <v>35</v>
      </c>
      <c r="C2571" s="32" t="s">
        <v>6537</v>
      </c>
      <c r="D2571" s="32" t="s">
        <v>6538</v>
      </c>
      <c r="E2571" s="32" t="s">
        <v>6539</v>
      </c>
      <c r="F2571" s="32" t="s">
        <v>50</v>
      </c>
      <c r="G2571" s="33" t="s">
        <v>40</v>
      </c>
      <c r="H2571" s="34">
        <v>0</v>
      </c>
      <c r="I2571" s="33" t="s">
        <v>41</v>
      </c>
      <c r="J2571" s="33" t="s">
        <v>42</v>
      </c>
      <c r="K2571" s="33" t="s">
        <v>70</v>
      </c>
      <c r="L2571" s="33" t="s">
        <v>44</v>
      </c>
      <c r="M2571" s="33" t="s">
        <v>71</v>
      </c>
      <c r="N2571" s="33" t="s">
        <v>72</v>
      </c>
      <c r="O2571" s="33" t="s">
        <v>73</v>
      </c>
      <c r="P2571" s="33" t="s">
        <v>48</v>
      </c>
      <c r="Q2571" s="33" t="s">
        <v>49</v>
      </c>
      <c r="R2571" s="35">
        <v>14</v>
      </c>
      <c r="S2571" s="35">
        <v>2500</v>
      </c>
      <c r="T2571" s="36">
        <v>0</v>
      </c>
      <c r="U2571" s="37">
        <f t="shared" si="131"/>
        <v>0</v>
      </c>
      <c r="V2571" s="38" t="s">
        <v>50</v>
      </c>
      <c r="W2571" s="33">
        <v>2016</v>
      </c>
      <c r="X2571" s="39">
        <v>11</v>
      </c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9"/>
      <c r="BC2571" s="29"/>
      <c r="BD2571" s="29"/>
      <c r="BE2571" s="29"/>
      <c r="BF2571" s="29"/>
      <c r="BG2571" s="29"/>
      <c r="BH2571" s="29"/>
      <c r="BI2571" s="29"/>
      <c r="BJ2571" s="29"/>
      <c r="BK2571" s="29"/>
      <c r="BL2571" s="29"/>
      <c r="BM2571" s="29"/>
      <c r="BN2571" s="29"/>
      <c r="BO2571" s="29"/>
      <c r="BP2571" s="29"/>
      <c r="BQ2571" s="29"/>
      <c r="BR2571" s="29"/>
      <c r="BS2571" s="29"/>
      <c r="BT2571" s="29"/>
      <c r="BU2571" s="29"/>
      <c r="BV2571" s="29"/>
      <c r="BW2571" s="29"/>
      <c r="BX2571" s="29"/>
      <c r="BY2571" s="29"/>
      <c r="BZ2571" s="29"/>
      <c r="CA2571" s="29"/>
      <c r="CB2571" s="29"/>
      <c r="CC2571" s="29"/>
      <c r="CD2571" s="29"/>
      <c r="CE2571" s="29"/>
      <c r="CF2571" s="29"/>
      <c r="CG2571" s="29"/>
      <c r="CH2571" s="29"/>
      <c r="CI2571" s="29"/>
      <c r="CJ2571" s="29"/>
      <c r="CK2571" s="29"/>
      <c r="CL2571" s="29"/>
      <c r="CM2571" s="29"/>
      <c r="CN2571" s="29"/>
      <c r="CO2571" s="29"/>
      <c r="CP2571" s="29"/>
      <c r="CQ2571" s="29"/>
      <c r="CR2571" s="29"/>
      <c r="CS2571" s="29"/>
      <c r="CT2571" s="29"/>
      <c r="CU2571" s="29"/>
      <c r="CV2571" s="29"/>
      <c r="CW2571" s="29"/>
      <c r="CX2571" s="29"/>
    </row>
    <row r="2572" spans="1:102" s="177" customFormat="1" ht="50.1" customHeight="1">
      <c r="A2572" s="46" t="s">
        <v>6540</v>
      </c>
      <c r="B2572" s="31" t="s">
        <v>35</v>
      </c>
      <c r="C2572" s="47" t="s">
        <v>6537</v>
      </c>
      <c r="D2572" s="47" t="s">
        <v>6538</v>
      </c>
      <c r="E2572" s="47" t="s">
        <v>6539</v>
      </c>
      <c r="F2572" s="178"/>
      <c r="G2572" s="33" t="s">
        <v>40</v>
      </c>
      <c r="H2572" s="31">
        <v>0</v>
      </c>
      <c r="I2572" s="33">
        <v>590000000</v>
      </c>
      <c r="J2572" s="33" t="s">
        <v>42</v>
      </c>
      <c r="K2572" s="33" t="s">
        <v>180</v>
      </c>
      <c r="L2572" s="33" t="s">
        <v>44</v>
      </c>
      <c r="M2572" s="74" t="s">
        <v>71</v>
      </c>
      <c r="N2572" s="33" t="s">
        <v>72</v>
      </c>
      <c r="O2572" s="33" t="s">
        <v>113</v>
      </c>
      <c r="P2572" s="33">
        <v>796</v>
      </c>
      <c r="Q2572" s="33" t="s">
        <v>49</v>
      </c>
      <c r="R2572" s="64">
        <v>14</v>
      </c>
      <c r="S2572" s="64">
        <v>2500</v>
      </c>
      <c r="T2572" s="49">
        <f>R2572*S2572</f>
        <v>35000</v>
      </c>
      <c r="U2572" s="49">
        <f>T2572*1.12</f>
        <v>39200.000000000007</v>
      </c>
      <c r="V2572" s="62"/>
      <c r="W2572" s="33">
        <v>2016</v>
      </c>
      <c r="X2572" s="31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29"/>
      <c r="CB2572" s="29"/>
      <c r="CC2572" s="29"/>
      <c r="CD2572" s="29"/>
      <c r="CE2572" s="29"/>
      <c r="CF2572" s="29"/>
      <c r="CG2572" s="29"/>
      <c r="CH2572" s="29"/>
      <c r="CI2572" s="29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</row>
    <row r="2573" spans="1:102" ht="50.1" customHeight="1">
      <c r="A2573" s="30" t="s">
        <v>6541</v>
      </c>
      <c r="B2573" s="31" t="s">
        <v>35</v>
      </c>
      <c r="C2573" s="32" t="s">
        <v>6542</v>
      </c>
      <c r="D2573" s="32" t="s">
        <v>6543</v>
      </c>
      <c r="E2573" s="32" t="s">
        <v>6544</v>
      </c>
      <c r="F2573" s="32" t="s">
        <v>6545</v>
      </c>
      <c r="G2573" s="33" t="s">
        <v>40</v>
      </c>
      <c r="H2573" s="34">
        <v>0</v>
      </c>
      <c r="I2573" s="33" t="s">
        <v>41</v>
      </c>
      <c r="J2573" s="33" t="s">
        <v>42</v>
      </c>
      <c r="K2573" s="33" t="s">
        <v>70</v>
      </c>
      <c r="L2573" s="33" t="s">
        <v>300</v>
      </c>
      <c r="M2573" s="33" t="s">
        <v>71</v>
      </c>
      <c r="N2573" s="33" t="s">
        <v>301</v>
      </c>
      <c r="O2573" s="33" t="s">
        <v>73</v>
      </c>
      <c r="P2573" s="33" t="s">
        <v>48</v>
      </c>
      <c r="Q2573" s="33" t="s">
        <v>49</v>
      </c>
      <c r="R2573" s="35">
        <v>12</v>
      </c>
      <c r="S2573" s="35">
        <v>600</v>
      </c>
      <c r="T2573" s="36">
        <v>0</v>
      </c>
      <c r="U2573" s="37">
        <f t="shared" si="131"/>
        <v>0</v>
      </c>
      <c r="V2573" s="38" t="s">
        <v>50</v>
      </c>
      <c r="W2573" s="33">
        <v>2016</v>
      </c>
      <c r="X2573" s="39">
        <v>11</v>
      </c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29"/>
      <c r="BL2573" s="29"/>
      <c r="BM2573" s="29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29"/>
      <c r="CB2573" s="29"/>
      <c r="CC2573" s="29"/>
      <c r="CD2573" s="29"/>
      <c r="CE2573" s="29"/>
      <c r="CF2573" s="29"/>
      <c r="CG2573" s="29"/>
      <c r="CH2573" s="29"/>
      <c r="CI2573" s="29"/>
      <c r="CJ2573" s="29"/>
      <c r="CK2573" s="29"/>
      <c r="CL2573" s="29"/>
      <c r="CM2573" s="29"/>
      <c r="CN2573" s="29"/>
      <c r="CO2573" s="29"/>
      <c r="CP2573" s="29"/>
      <c r="CQ2573" s="29"/>
      <c r="CR2573" s="29"/>
      <c r="CS2573" s="29"/>
      <c r="CT2573" s="29"/>
      <c r="CU2573" s="29"/>
      <c r="CV2573" s="29"/>
      <c r="CW2573" s="29"/>
      <c r="CX2573" s="29"/>
    </row>
    <row r="2574" spans="1:102" s="177" customFormat="1" ht="50.1" customHeight="1">
      <c r="A2574" s="46" t="s">
        <v>6546</v>
      </c>
      <c r="B2574" s="31" t="s">
        <v>35</v>
      </c>
      <c r="C2574" s="32" t="s">
        <v>6542</v>
      </c>
      <c r="D2574" s="32" t="s">
        <v>6543</v>
      </c>
      <c r="E2574" s="32" t="s">
        <v>6544</v>
      </c>
      <c r="F2574" s="175" t="s">
        <v>6545</v>
      </c>
      <c r="G2574" s="33" t="s">
        <v>40</v>
      </c>
      <c r="H2574" s="31">
        <v>0</v>
      </c>
      <c r="I2574" s="33" t="s">
        <v>41</v>
      </c>
      <c r="J2574" s="33" t="s">
        <v>42</v>
      </c>
      <c r="K2574" s="33" t="s">
        <v>180</v>
      </c>
      <c r="L2574" s="33" t="s">
        <v>300</v>
      </c>
      <c r="M2574" s="33" t="s">
        <v>71</v>
      </c>
      <c r="N2574" s="33" t="s">
        <v>301</v>
      </c>
      <c r="O2574" s="33" t="s">
        <v>113</v>
      </c>
      <c r="P2574" s="33" t="s">
        <v>48</v>
      </c>
      <c r="Q2574" s="33" t="s">
        <v>49</v>
      </c>
      <c r="R2574" s="68">
        <v>12</v>
      </c>
      <c r="S2574" s="59">
        <v>600</v>
      </c>
      <c r="T2574" s="49">
        <f>R2574*S2574</f>
        <v>7200</v>
      </c>
      <c r="U2574" s="49">
        <f>T2574*1.12</f>
        <v>8064.0000000000009</v>
      </c>
      <c r="V2574" s="69"/>
      <c r="W2574" s="33">
        <v>2016</v>
      </c>
      <c r="X2574" s="96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9"/>
      <c r="BC2574" s="29"/>
      <c r="BD2574" s="29"/>
      <c r="BE2574" s="29"/>
      <c r="BF2574" s="29"/>
      <c r="BG2574" s="29"/>
      <c r="BH2574" s="29"/>
      <c r="BI2574" s="29"/>
      <c r="BJ2574" s="29"/>
      <c r="BK2574" s="29"/>
      <c r="BL2574" s="29"/>
      <c r="BM2574" s="29"/>
      <c r="BN2574" s="29"/>
      <c r="BO2574" s="29"/>
      <c r="BP2574" s="29"/>
      <c r="BQ2574" s="29"/>
      <c r="BR2574" s="29"/>
      <c r="BS2574" s="29"/>
      <c r="BT2574" s="29"/>
      <c r="BU2574" s="29"/>
      <c r="BV2574" s="29"/>
      <c r="BW2574" s="29"/>
      <c r="BX2574" s="29"/>
      <c r="BY2574" s="29"/>
      <c r="BZ2574" s="29"/>
      <c r="CA2574" s="29"/>
      <c r="CB2574" s="29"/>
      <c r="CC2574" s="29"/>
      <c r="CD2574" s="29"/>
      <c r="CE2574" s="29"/>
      <c r="CF2574" s="29"/>
      <c r="CG2574" s="29"/>
      <c r="CH2574" s="29"/>
      <c r="CI2574" s="29"/>
      <c r="CJ2574" s="29"/>
      <c r="CK2574" s="29"/>
      <c r="CL2574" s="29"/>
      <c r="CM2574" s="29"/>
      <c r="CN2574" s="29"/>
      <c r="CO2574" s="29"/>
      <c r="CP2574" s="29"/>
      <c r="CQ2574" s="29"/>
      <c r="CR2574" s="29"/>
      <c r="CS2574" s="29"/>
      <c r="CT2574" s="29"/>
      <c r="CU2574" s="29"/>
      <c r="CV2574" s="29"/>
      <c r="CW2574" s="29"/>
      <c r="CX2574" s="29"/>
    </row>
    <row r="2575" spans="1:102" ht="50.1" customHeight="1">
      <c r="A2575" s="30" t="s">
        <v>6547</v>
      </c>
      <c r="B2575" s="31" t="s">
        <v>35</v>
      </c>
      <c r="C2575" s="32" t="s">
        <v>6542</v>
      </c>
      <c r="D2575" s="32" t="s">
        <v>6543</v>
      </c>
      <c r="E2575" s="32" t="s">
        <v>6544</v>
      </c>
      <c r="F2575" s="32" t="s">
        <v>6548</v>
      </c>
      <c r="G2575" s="33" t="s">
        <v>40</v>
      </c>
      <c r="H2575" s="34">
        <v>0</v>
      </c>
      <c r="I2575" s="33" t="s">
        <v>41</v>
      </c>
      <c r="J2575" s="33" t="s">
        <v>42</v>
      </c>
      <c r="K2575" s="33" t="s">
        <v>70</v>
      </c>
      <c r="L2575" s="33" t="s">
        <v>300</v>
      </c>
      <c r="M2575" s="33" t="s">
        <v>71</v>
      </c>
      <c r="N2575" s="33" t="s">
        <v>301</v>
      </c>
      <c r="O2575" s="33" t="s">
        <v>73</v>
      </c>
      <c r="P2575" s="33" t="s">
        <v>48</v>
      </c>
      <c r="Q2575" s="33" t="s">
        <v>49</v>
      </c>
      <c r="R2575" s="35">
        <v>68</v>
      </c>
      <c r="S2575" s="35">
        <v>600</v>
      </c>
      <c r="T2575" s="36">
        <v>0</v>
      </c>
      <c r="U2575" s="37">
        <f t="shared" si="131"/>
        <v>0</v>
      </c>
      <c r="V2575" s="38" t="s">
        <v>50</v>
      </c>
      <c r="W2575" s="33">
        <v>2016</v>
      </c>
      <c r="X2575" s="39">
        <v>11</v>
      </c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29"/>
      <c r="BL2575" s="29"/>
      <c r="BM2575" s="29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29"/>
      <c r="CB2575" s="29"/>
      <c r="CC2575" s="29"/>
      <c r="CD2575" s="29"/>
      <c r="CE2575" s="29"/>
      <c r="CF2575" s="29"/>
      <c r="CG2575" s="29"/>
      <c r="CH2575" s="29"/>
      <c r="CI2575" s="29"/>
      <c r="CJ2575" s="29"/>
      <c r="CK2575" s="29"/>
      <c r="CL2575" s="29"/>
      <c r="CM2575" s="29"/>
      <c r="CN2575" s="29"/>
      <c r="CO2575" s="29"/>
      <c r="CP2575" s="29"/>
      <c r="CQ2575" s="29"/>
      <c r="CR2575" s="29"/>
      <c r="CS2575" s="29"/>
      <c r="CT2575" s="29"/>
      <c r="CU2575" s="29"/>
      <c r="CV2575" s="29"/>
      <c r="CW2575" s="29"/>
      <c r="CX2575" s="29"/>
    </row>
    <row r="2576" spans="1:102" s="177" customFormat="1" ht="50.1" customHeight="1">
      <c r="A2576" s="46" t="s">
        <v>6549</v>
      </c>
      <c r="B2576" s="31" t="s">
        <v>35</v>
      </c>
      <c r="C2576" s="32" t="s">
        <v>6542</v>
      </c>
      <c r="D2576" s="32" t="s">
        <v>6543</v>
      </c>
      <c r="E2576" s="32" t="s">
        <v>6544</v>
      </c>
      <c r="F2576" s="175" t="s">
        <v>6548</v>
      </c>
      <c r="G2576" s="33" t="s">
        <v>40</v>
      </c>
      <c r="H2576" s="31">
        <v>0</v>
      </c>
      <c r="I2576" s="33" t="s">
        <v>41</v>
      </c>
      <c r="J2576" s="33" t="s">
        <v>42</v>
      </c>
      <c r="K2576" s="33" t="s">
        <v>180</v>
      </c>
      <c r="L2576" s="33" t="s">
        <v>300</v>
      </c>
      <c r="M2576" s="33" t="s">
        <v>71</v>
      </c>
      <c r="N2576" s="33" t="s">
        <v>301</v>
      </c>
      <c r="O2576" s="33" t="s">
        <v>113</v>
      </c>
      <c r="P2576" s="33" t="s">
        <v>48</v>
      </c>
      <c r="Q2576" s="33" t="s">
        <v>49</v>
      </c>
      <c r="R2576" s="68">
        <v>68</v>
      </c>
      <c r="S2576" s="59">
        <v>600</v>
      </c>
      <c r="T2576" s="49">
        <f>R2576*S2576</f>
        <v>40800</v>
      </c>
      <c r="U2576" s="49">
        <f>T2576*1.12</f>
        <v>45696.000000000007</v>
      </c>
      <c r="V2576" s="69"/>
      <c r="W2576" s="33">
        <v>2016</v>
      </c>
      <c r="X2576" s="96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/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29"/>
      <c r="CB2576" s="29"/>
      <c r="CC2576" s="29"/>
      <c r="CD2576" s="29"/>
      <c r="CE2576" s="29"/>
      <c r="CF2576" s="29"/>
      <c r="CG2576" s="29"/>
      <c r="CH2576" s="29"/>
      <c r="CI2576" s="29"/>
      <c r="CJ2576" s="29"/>
      <c r="CK2576" s="29"/>
      <c r="CL2576" s="29"/>
      <c r="CM2576" s="29"/>
      <c r="CN2576" s="29"/>
      <c r="CO2576" s="29"/>
      <c r="CP2576" s="29"/>
      <c r="CQ2576" s="29"/>
      <c r="CR2576" s="29"/>
      <c r="CS2576" s="29"/>
      <c r="CT2576" s="29"/>
      <c r="CU2576" s="29"/>
      <c r="CV2576" s="29"/>
      <c r="CW2576" s="29"/>
      <c r="CX2576" s="29"/>
    </row>
    <row r="2577" spans="1:102" ht="50.1" customHeight="1">
      <c r="A2577" s="30" t="s">
        <v>6550</v>
      </c>
      <c r="B2577" s="31" t="s">
        <v>35</v>
      </c>
      <c r="C2577" s="32" t="s">
        <v>6551</v>
      </c>
      <c r="D2577" s="32" t="s">
        <v>6543</v>
      </c>
      <c r="E2577" s="32" t="s">
        <v>6552</v>
      </c>
      <c r="F2577" s="32" t="s">
        <v>6553</v>
      </c>
      <c r="G2577" s="33" t="s">
        <v>40</v>
      </c>
      <c r="H2577" s="34">
        <v>0</v>
      </c>
      <c r="I2577" s="33" t="s">
        <v>41</v>
      </c>
      <c r="J2577" s="33" t="s">
        <v>42</v>
      </c>
      <c r="K2577" s="33" t="s">
        <v>70</v>
      </c>
      <c r="L2577" s="33" t="s">
        <v>300</v>
      </c>
      <c r="M2577" s="33" t="s">
        <v>71</v>
      </c>
      <c r="N2577" s="33" t="s">
        <v>301</v>
      </c>
      <c r="O2577" s="33" t="s">
        <v>73</v>
      </c>
      <c r="P2577" s="33" t="s">
        <v>48</v>
      </c>
      <c r="Q2577" s="33" t="s">
        <v>49</v>
      </c>
      <c r="R2577" s="35">
        <v>7</v>
      </c>
      <c r="S2577" s="35">
        <v>400</v>
      </c>
      <c r="T2577" s="36">
        <v>0</v>
      </c>
      <c r="U2577" s="37">
        <f t="shared" si="131"/>
        <v>0</v>
      </c>
      <c r="V2577" s="38" t="s">
        <v>50</v>
      </c>
      <c r="W2577" s="33">
        <v>2016</v>
      </c>
      <c r="X2577" s="39">
        <v>11</v>
      </c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9"/>
      <c r="BC2577" s="29"/>
      <c r="BD2577" s="29"/>
      <c r="BE2577" s="29"/>
      <c r="BF2577" s="29"/>
      <c r="BG2577" s="29"/>
      <c r="BH2577" s="29"/>
      <c r="BI2577" s="29"/>
      <c r="BJ2577" s="29"/>
      <c r="BK2577" s="29"/>
      <c r="BL2577" s="29"/>
      <c r="BM2577" s="29"/>
      <c r="BN2577" s="29"/>
      <c r="BO2577" s="29"/>
      <c r="BP2577" s="29"/>
      <c r="BQ2577" s="29"/>
      <c r="BR2577" s="29"/>
      <c r="BS2577" s="29"/>
      <c r="BT2577" s="29"/>
      <c r="BU2577" s="29"/>
      <c r="BV2577" s="29"/>
      <c r="BW2577" s="29"/>
      <c r="BX2577" s="29"/>
      <c r="BY2577" s="29"/>
      <c r="BZ2577" s="29"/>
      <c r="CA2577" s="29"/>
      <c r="CB2577" s="29"/>
      <c r="CC2577" s="29"/>
      <c r="CD2577" s="29"/>
      <c r="CE2577" s="29"/>
      <c r="CF2577" s="29"/>
      <c r="CG2577" s="29"/>
      <c r="CH2577" s="29"/>
      <c r="CI2577" s="29"/>
      <c r="CJ2577" s="29"/>
      <c r="CK2577" s="29"/>
      <c r="CL2577" s="29"/>
      <c r="CM2577" s="29"/>
      <c r="CN2577" s="29"/>
      <c r="CO2577" s="29"/>
      <c r="CP2577" s="29"/>
      <c r="CQ2577" s="29"/>
      <c r="CR2577" s="29"/>
      <c r="CS2577" s="29"/>
      <c r="CT2577" s="29"/>
      <c r="CU2577" s="29"/>
      <c r="CV2577" s="29"/>
      <c r="CW2577" s="29"/>
      <c r="CX2577" s="29"/>
    </row>
    <row r="2578" spans="1:102" s="177" customFormat="1" ht="50.1" customHeight="1">
      <c r="A2578" s="46" t="s">
        <v>6554</v>
      </c>
      <c r="B2578" s="31" t="s">
        <v>35</v>
      </c>
      <c r="C2578" s="47" t="s">
        <v>6551</v>
      </c>
      <c r="D2578" s="47" t="s">
        <v>6543</v>
      </c>
      <c r="E2578" s="47" t="s">
        <v>6552</v>
      </c>
      <c r="F2578" s="175" t="s">
        <v>6553</v>
      </c>
      <c r="G2578" s="33" t="s">
        <v>40</v>
      </c>
      <c r="H2578" s="31">
        <v>0</v>
      </c>
      <c r="I2578" s="33" t="s">
        <v>41</v>
      </c>
      <c r="J2578" s="33" t="s">
        <v>42</v>
      </c>
      <c r="K2578" s="33" t="s">
        <v>180</v>
      </c>
      <c r="L2578" s="33" t="s">
        <v>300</v>
      </c>
      <c r="M2578" s="33" t="s">
        <v>71</v>
      </c>
      <c r="N2578" s="33" t="s">
        <v>301</v>
      </c>
      <c r="O2578" s="33" t="s">
        <v>113</v>
      </c>
      <c r="P2578" s="33" t="s">
        <v>48</v>
      </c>
      <c r="Q2578" s="33" t="s">
        <v>49</v>
      </c>
      <c r="R2578" s="68">
        <v>7</v>
      </c>
      <c r="S2578" s="59">
        <v>400</v>
      </c>
      <c r="T2578" s="49">
        <f>R2578*S2578</f>
        <v>2800</v>
      </c>
      <c r="U2578" s="49">
        <f>T2578*1.12</f>
        <v>3136.0000000000005</v>
      </c>
      <c r="V2578" s="69"/>
      <c r="W2578" s="33">
        <v>2016</v>
      </c>
      <c r="X2578" s="96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29"/>
      <c r="BL2578" s="29"/>
      <c r="BM2578" s="29"/>
      <c r="BN2578" s="29"/>
      <c r="BO2578" s="29"/>
      <c r="BP2578" s="29"/>
      <c r="BQ2578" s="29"/>
      <c r="BR2578" s="29"/>
      <c r="BS2578" s="29"/>
      <c r="BT2578" s="29"/>
      <c r="BU2578" s="29"/>
      <c r="BV2578" s="29"/>
      <c r="BW2578" s="29"/>
      <c r="BX2578" s="29"/>
      <c r="BY2578" s="29"/>
      <c r="BZ2578" s="29"/>
      <c r="CA2578" s="29"/>
      <c r="CB2578" s="29"/>
      <c r="CC2578" s="29"/>
      <c r="CD2578" s="29"/>
      <c r="CE2578" s="29"/>
      <c r="CF2578" s="29"/>
      <c r="CG2578" s="29"/>
      <c r="CH2578" s="29"/>
      <c r="CI2578" s="29"/>
      <c r="CJ2578" s="29"/>
      <c r="CK2578" s="29"/>
      <c r="CL2578" s="29"/>
      <c r="CM2578" s="29"/>
      <c r="CN2578" s="29"/>
      <c r="CO2578" s="29"/>
      <c r="CP2578" s="29"/>
      <c r="CQ2578" s="29"/>
      <c r="CR2578" s="29"/>
      <c r="CS2578" s="29"/>
      <c r="CT2578" s="29"/>
      <c r="CU2578" s="29"/>
      <c r="CV2578" s="29"/>
      <c r="CW2578" s="29"/>
      <c r="CX2578" s="29"/>
    </row>
    <row r="2579" spans="1:102" ht="50.1" customHeight="1">
      <c r="A2579" s="30" t="s">
        <v>6555</v>
      </c>
      <c r="B2579" s="31" t="s">
        <v>35</v>
      </c>
      <c r="C2579" s="32" t="s">
        <v>6551</v>
      </c>
      <c r="D2579" s="32" t="s">
        <v>6543</v>
      </c>
      <c r="E2579" s="32" t="s">
        <v>6552</v>
      </c>
      <c r="F2579" s="32" t="s">
        <v>6556</v>
      </c>
      <c r="G2579" s="33" t="s">
        <v>40</v>
      </c>
      <c r="H2579" s="34">
        <v>0</v>
      </c>
      <c r="I2579" s="33" t="s">
        <v>41</v>
      </c>
      <c r="J2579" s="33" t="s">
        <v>42</v>
      </c>
      <c r="K2579" s="33" t="s">
        <v>70</v>
      </c>
      <c r="L2579" s="33" t="s">
        <v>300</v>
      </c>
      <c r="M2579" s="33" t="s">
        <v>71</v>
      </c>
      <c r="N2579" s="33" t="s">
        <v>301</v>
      </c>
      <c r="O2579" s="33" t="s">
        <v>73</v>
      </c>
      <c r="P2579" s="33" t="s">
        <v>48</v>
      </c>
      <c r="Q2579" s="33" t="s">
        <v>49</v>
      </c>
      <c r="R2579" s="35">
        <v>4</v>
      </c>
      <c r="S2579" s="35">
        <v>400</v>
      </c>
      <c r="T2579" s="36">
        <v>0</v>
      </c>
      <c r="U2579" s="37">
        <f t="shared" si="131"/>
        <v>0</v>
      </c>
      <c r="V2579" s="38" t="s">
        <v>50</v>
      </c>
      <c r="W2579" s="33">
        <v>2016</v>
      </c>
      <c r="X2579" s="39">
        <v>11</v>
      </c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29"/>
      <c r="BL2579" s="29"/>
      <c r="BM2579" s="29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29"/>
      <c r="CB2579" s="29"/>
      <c r="CC2579" s="29"/>
      <c r="CD2579" s="29"/>
      <c r="CE2579" s="29"/>
      <c r="CF2579" s="29"/>
      <c r="CG2579" s="29"/>
      <c r="CH2579" s="29"/>
      <c r="CI2579" s="29"/>
      <c r="CJ2579" s="29"/>
      <c r="CK2579" s="29"/>
      <c r="CL2579" s="29"/>
      <c r="CM2579" s="29"/>
      <c r="CN2579" s="29"/>
      <c r="CO2579" s="29"/>
      <c r="CP2579" s="29"/>
      <c r="CQ2579" s="29"/>
      <c r="CR2579" s="29"/>
      <c r="CS2579" s="29"/>
      <c r="CT2579" s="29"/>
      <c r="CU2579" s="29"/>
      <c r="CV2579" s="29"/>
      <c r="CW2579" s="29"/>
      <c r="CX2579" s="29"/>
    </row>
    <row r="2580" spans="1:102" s="177" customFormat="1" ht="50.1" customHeight="1">
      <c r="A2580" s="46" t="s">
        <v>6557</v>
      </c>
      <c r="B2580" s="31" t="s">
        <v>35</v>
      </c>
      <c r="C2580" s="47" t="s">
        <v>6551</v>
      </c>
      <c r="D2580" s="47" t="s">
        <v>6543</v>
      </c>
      <c r="E2580" s="47" t="s">
        <v>6552</v>
      </c>
      <c r="F2580" s="175" t="s">
        <v>6556</v>
      </c>
      <c r="G2580" s="33" t="s">
        <v>40</v>
      </c>
      <c r="H2580" s="31">
        <v>0</v>
      </c>
      <c r="I2580" s="33" t="s">
        <v>41</v>
      </c>
      <c r="J2580" s="33" t="s">
        <v>42</v>
      </c>
      <c r="K2580" s="33" t="s">
        <v>180</v>
      </c>
      <c r="L2580" s="33" t="s">
        <v>300</v>
      </c>
      <c r="M2580" s="33" t="s">
        <v>71</v>
      </c>
      <c r="N2580" s="33" t="s">
        <v>301</v>
      </c>
      <c r="O2580" s="33" t="s">
        <v>113</v>
      </c>
      <c r="P2580" s="33" t="s">
        <v>48</v>
      </c>
      <c r="Q2580" s="33" t="s">
        <v>49</v>
      </c>
      <c r="R2580" s="68">
        <v>4</v>
      </c>
      <c r="S2580" s="59">
        <v>400</v>
      </c>
      <c r="T2580" s="49">
        <f>R2580*S2580</f>
        <v>1600</v>
      </c>
      <c r="U2580" s="49">
        <f>T2580*1.12</f>
        <v>1792.0000000000002</v>
      </c>
      <c r="V2580" s="69"/>
      <c r="W2580" s="33">
        <v>2016</v>
      </c>
      <c r="X2580" s="96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29"/>
      <c r="CB2580" s="29"/>
      <c r="CC2580" s="29"/>
      <c r="CD2580" s="29"/>
      <c r="CE2580" s="29"/>
      <c r="CF2580" s="29"/>
      <c r="CG2580" s="29"/>
      <c r="CH2580" s="29"/>
      <c r="CI2580" s="29"/>
      <c r="CJ2580" s="29"/>
      <c r="CK2580" s="29"/>
      <c r="CL2580" s="29"/>
      <c r="CM2580" s="29"/>
      <c r="CN2580" s="29"/>
      <c r="CO2580" s="29"/>
      <c r="CP2580" s="29"/>
      <c r="CQ2580" s="29"/>
      <c r="CR2580" s="29"/>
      <c r="CS2580" s="29"/>
      <c r="CT2580" s="29"/>
      <c r="CU2580" s="29"/>
      <c r="CV2580" s="29"/>
      <c r="CW2580" s="29"/>
      <c r="CX2580" s="29"/>
    </row>
    <row r="2581" spans="1:102" ht="50.1" customHeight="1">
      <c r="A2581" s="30" t="s">
        <v>6558</v>
      </c>
      <c r="B2581" s="31" t="s">
        <v>35</v>
      </c>
      <c r="C2581" s="32" t="s">
        <v>6551</v>
      </c>
      <c r="D2581" s="32" t="s">
        <v>6543</v>
      </c>
      <c r="E2581" s="32" t="s">
        <v>6552</v>
      </c>
      <c r="F2581" s="32" t="s">
        <v>6559</v>
      </c>
      <c r="G2581" s="33" t="s">
        <v>40</v>
      </c>
      <c r="H2581" s="34">
        <v>0</v>
      </c>
      <c r="I2581" s="33" t="s">
        <v>41</v>
      </c>
      <c r="J2581" s="33" t="s">
        <v>42</v>
      </c>
      <c r="K2581" s="33" t="s">
        <v>70</v>
      </c>
      <c r="L2581" s="33" t="s">
        <v>300</v>
      </c>
      <c r="M2581" s="33" t="s">
        <v>71</v>
      </c>
      <c r="N2581" s="33" t="s">
        <v>301</v>
      </c>
      <c r="O2581" s="33" t="s">
        <v>73</v>
      </c>
      <c r="P2581" s="33" t="s">
        <v>48</v>
      </c>
      <c r="Q2581" s="33" t="s">
        <v>49</v>
      </c>
      <c r="R2581" s="35">
        <v>4</v>
      </c>
      <c r="S2581" s="35">
        <v>400</v>
      </c>
      <c r="T2581" s="36">
        <v>0</v>
      </c>
      <c r="U2581" s="37">
        <f t="shared" si="131"/>
        <v>0</v>
      </c>
      <c r="V2581" s="38" t="s">
        <v>50</v>
      </c>
      <c r="W2581" s="33">
        <v>2016</v>
      </c>
      <c r="X2581" s="39">
        <v>11</v>
      </c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29"/>
      <c r="BB2581" s="29"/>
      <c r="BC2581" s="29"/>
      <c r="BD2581" s="29"/>
      <c r="BE2581" s="29"/>
      <c r="BF2581" s="29"/>
      <c r="BG2581" s="29"/>
      <c r="BH2581" s="29"/>
      <c r="BI2581" s="29"/>
      <c r="BJ2581" s="29"/>
      <c r="BK2581" s="29"/>
      <c r="BL2581" s="29"/>
      <c r="BM2581" s="29"/>
      <c r="BN2581" s="29"/>
      <c r="BO2581" s="29"/>
      <c r="BP2581" s="29"/>
      <c r="BQ2581" s="29"/>
      <c r="BR2581" s="29"/>
      <c r="BS2581" s="29"/>
      <c r="BT2581" s="29"/>
      <c r="BU2581" s="29"/>
      <c r="BV2581" s="29"/>
      <c r="BW2581" s="29"/>
      <c r="BX2581" s="29"/>
      <c r="BY2581" s="29"/>
      <c r="BZ2581" s="29"/>
      <c r="CA2581" s="29"/>
      <c r="CB2581" s="29"/>
      <c r="CC2581" s="29"/>
      <c r="CD2581" s="29"/>
      <c r="CE2581" s="29"/>
      <c r="CF2581" s="29"/>
      <c r="CG2581" s="29"/>
      <c r="CH2581" s="29"/>
      <c r="CI2581" s="29"/>
      <c r="CJ2581" s="29"/>
      <c r="CK2581" s="29"/>
      <c r="CL2581" s="29"/>
      <c r="CM2581" s="29"/>
      <c r="CN2581" s="29"/>
      <c r="CO2581" s="29"/>
      <c r="CP2581" s="29"/>
      <c r="CQ2581" s="29"/>
      <c r="CR2581" s="29"/>
      <c r="CS2581" s="29"/>
      <c r="CT2581" s="29"/>
      <c r="CU2581" s="29"/>
      <c r="CV2581" s="29"/>
      <c r="CW2581" s="29"/>
      <c r="CX2581" s="29"/>
    </row>
    <row r="2582" spans="1:102" s="177" customFormat="1" ht="50.1" customHeight="1">
      <c r="A2582" s="46" t="s">
        <v>6560</v>
      </c>
      <c r="B2582" s="31" t="s">
        <v>35</v>
      </c>
      <c r="C2582" s="47" t="s">
        <v>6551</v>
      </c>
      <c r="D2582" s="47" t="s">
        <v>6543</v>
      </c>
      <c r="E2582" s="47" t="s">
        <v>6552</v>
      </c>
      <c r="F2582" s="175" t="s">
        <v>6559</v>
      </c>
      <c r="G2582" s="33" t="s">
        <v>40</v>
      </c>
      <c r="H2582" s="31">
        <v>0</v>
      </c>
      <c r="I2582" s="33" t="s">
        <v>41</v>
      </c>
      <c r="J2582" s="33" t="s">
        <v>42</v>
      </c>
      <c r="K2582" s="33" t="s">
        <v>180</v>
      </c>
      <c r="L2582" s="33" t="s">
        <v>300</v>
      </c>
      <c r="M2582" s="33" t="s">
        <v>71</v>
      </c>
      <c r="N2582" s="33" t="s">
        <v>301</v>
      </c>
      <c r="O2582" s="33" t="s">
        <v>113</v>
      </c>
      <c r="P2582" s="33" t="s">
        <v>48</v>
      </c>
      <c r="Q2582" s="33" t="s">
        <v>49</v>
      </c>
      <c r="R2582" s="68">
        <v>4</v>
      </c>
      <c r="S2582" s="59">
        <v>400</v>
      </c>
      <c r="T2582" s="49">
        <f>R2582*S2582</f>
        <v>1600</v>
      </c>
      <c r="U2582" s="49">
        <f>T2582*1.12</f>
        <v>1792.0000000000002</v>
      </c>
      <c r="V2582" s="69"/>
      <c r="W2582" s="33">
        <v>2016</v>
      </c>
      <c r="X2582" s="96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/>
      <c r="BK2582" s="29"/>
      <c r="BL2582" s="29"/>
      <c r="BM2582" s="29"/>
      <c r="BN2582" s="29"/>
      <c r="BO2582" s="29"/>
      <c r="BP2582" s="29"/>
      <c r="BQ2582" s="29"/>
      <c r="BR2582" s="29"/>
      <c r="BS2582" s="29"/>
      <c r="BT2582" s="29"/>
      <c r="BU2582" s="29"/>
      <c r="BV2582" s="29"/>
      <c r="BW2582" s="29"/>
      <c r="BX2582" s="29"/>
      <c r="BY2582" s="29"/>
      <c r="BZ2582" s="29"/>
      <c r="CA2582" s="29"/>
      <c r="CB2582" s="29"/>
      <c r="CC2582" s="29"/>
      <c r="CD2582" s="29"/>
      <c r="CE2582" s="29"/>
      <c r="CF2582" s="29"/>
      <c r="CG2582" s="29"/>
      <c r="CH2582" s="29"/>
      <c r="CI2582" s="29"/>
      <c r="CJ2582" s="29"/>
      <c r="CK2582" s="29"/>
      <c r="CL2582" s="29"/>
      <c r="CM2582" s="29"/>
      <c r="CN2582" s="29"/>
      <c r="CO2582" s="29"/>
      <c r="CP2582" s="29"/>
      <c r="CQ2582" s="29"/>
      <c r="CR2582" s="29"/>
      <c r="CS2582" s="29"/>
      <c r="CT2582" s="29"/>
      <c r="CU2582" s="29"/>
      <c r="CV2582" s="29"/>
      <c r="CW2582" s="29"/>
      <c r="CX2582" s="29"/>
    </row>
    <row r="2583" spans="1:102" ht="50.1" customHeight="1">
      <c r="A2583" s="30" t="s">
        <v>6561</v>
      </c>
      <c r="B2583" s="31" t="s">
        <v>35</v>
      </c>
      <c r="C2583" s="32" t="s">
        <v>6551</v>
      </c>
      <c r="D2583" s="32" t="s">
        <v>6543</v>
      </c>
      <c r="E2583" s="32" t="s">
        <v>6552</v>
      </c>
      <c r="F2583" s="32" t="s">
        <v>6562</v>
      </c>
      <c r="G2583" s="33" t="s">
        <v>40</v>
      </c>
      <c r="H2583" s="34">
        <v>0</v>
      </c>
      <c r="I2583" s="33" t="s">
        <v>41</v>
      </c>
      <c r="J2583" s="33" t="s">
        <v>42</v>
      </c>
      <c r="K2583" s="33" t="s">
        <v>70</v>
      </c>
      <c r="L2583" s="33" t="s">
        <v>300</v>
      </c>
      <c r="M2583" s="33" t="s">
        <v>71</v>
      </c>
      <c r="N2583" s="33" t="s">
        <v>301</v>
      </c>
      <c r="O2583" s="33" t="s">
        <v>73</v>
      </c>
      <c r="P2583" s="33" t="s">
        <v>48</v>
      </c>
      <c r="Q2583" s="33" t="s">
        <v>49</v>
      </c>
      <c r="R2583" s="35">
        <v>21</v>
      </c>
      <c r="S2583" s="35">
        <v>400</v>
      </c>
      <c r="T2583" s="36">
        <v>0</v>
      </c>
      <c r="U2583" s="37">
        <f t="shared" si="131"/>
        <v>0</v>
      </c>
      <c r="V2583" s="38" t="s">
        <v>50</v>
      </c>
      <c r="W2583" s="33">
        <v>2016</v>
      </c>
      <c r="X2583" s="39">
        <v>11</v>
      </c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29"/>
      <c r="BL2583" s="29"/>
      <c r="BM2583" s="29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29"/>
      <c r="CB2583" s="29"/>
      <c r="CC2583" s="29"/>
      <c r="CD2583" s="29"/>
      <c r="CE2583" s="29"/>
      <c r="CF2583" s="29"/>
      <c r="CG2583" s="29"/>
      <c r="CH2583" s="29"/>
      <c r="CI2583" s="29"/>
      <c r="CJ2583" s="29"/>
      <c r="CK2583" s="29"/>
      <c r="CL2583" s="29"/>
      <c r="CM2583" s="29"/>
      <c r="CN2583" s="29"/>
      <c r="CO2583" s="29"/>
      <c r="CP2583" s="29"/>
      <c r="CQ2583" s="29"/>
      <c r="CR2583" s="29"/>
      <c r="CS2583" s="29"/>
      <c r="CT2583" s="29"/>
      <c r="CU2583" s="29"/>
      <c r="CV2583" s="29"/>
      <c r="CW2583" s="29"/>
      <c r="CX2583" s="29"/>
    </row>
    <row r="2584" spans="1:102" s="45" customFormat="1" ht="50.1" customHeight="1">
      <c r="A2584" s="76" t="s">
        <v>6563</v>
      </c>
      <c r="B2584" s="31" t="s">
        <v>35</v>
      </c>
      <c r="C2584" s="47" t="s">
        <v>6551</v>
      </c>
      <c r="D2584" s="47" t="s">
        <v>6543</v>
      </c>
      <c r="E2584" s="47" t="s">
        <v>6552</v>
      </c>
      <c r="F2584" s="175" t="s">
        <v>6562</v>
      </c>
      <c r="G2584" s="33" t="s">
        <v>40</v>
      </c>
      <c r="H2584" s="31">
        <v>0</v>
      </c>
      <c r="I2584" s="33">
        <v>590000000</v>
      </c>
      <c r="J2584" s="33" t="s">
        <v>42</v>
      </c>
      <c r="K2584" s="33" t="s">
        <v>180</v>
      </c>
      <c r="L2584" s="33" t="s">
        <v>300</v>
      </c>
      <c r="M2584" s="33" t="s">
        <v>71</v>
      </c>
      <c r="N2584" s="33" t="s">
        <v>301</v>
      </c>
      <c r="O2584" s="33" t="s">
        <v>113</v>
      </c>
      <c r="P2584" s="33">
        <v>796</v>
      </c>
      <c r="Q2584" s="33" t="s">
        <v>49</v>
      </c>
      <c r="R2584" s="48">
        <v>21</v>
      </c>
      <c r="S2584" s="48">
        <v>400</v>
      </c>
      <c r="T2584" s="48">
        <v>0</v>
      </c>
      <c r="U2584" s="48">
        <f>T2584*1.12</f>
        <v>0</v>
      </c>
      <c r="V2584" s="69"/>
      <c r="W2584" s="33">
        <v>2016</v>
      </c>
      <c r="X2584" s="96">
        <v>19</v>
      </c>
      <c r="Y2584" s="42"/>
      <c r="Z2584" s="41"/>
      <c r="AA2584" s="43"/>
      <c r="AB2584" s="43"/>
      <c r="AC2584" s="43"/>
      <c r="AD2584" s="43"/>
      <c r="AE2584" s="43"/>
      <c r="AF2584" s="43"/>
      <c r="AG2584" s="43"/>
      <c r="AH2584" s="43"/>
      <c r="AI2584" s="43"/>
      <c r="AJ2584" s="43"/>
      <c r="AK2584" s="43"/>
      <c r="AL2584" s="43"/>
      <c r="AM2584" s="43"/>
      <c r="AN2584" s="44"/>
      <c r="AO2584" s="44"/>
      <c r="AP2584" s="44"/>
      <c r="AQ2584" s="44"/>
      <c r="AR2584" s="44"/>
      <c r="AS2584" s="44"/>
      <c r="AT2584" s="44"/>
      <c r="AU2584" s="44"/>
      <c r="AV2584" s="44"/>
      <c r="AW2584" s="44"/>
      <c r="AX2584" s="44"/>
      <c r="AY2584" s="44"/>
      <c r="AZ2584" s="44"/>
      <c r="BA2584" s="44"/>
      <c r="BB2584" s="44"/>
      <c r="BC2584" s="44"/>
      <c r="BD2584" s="44"/>
      <c r="BE2584" s="44"/>
      <c r="BF2584" s="44"/>
      <c r="BG2584" s="44"/>
      <c r="BH2584" s="44"/>
      <c r="BI2584" s="44"/>
      <c r="BJ2584" s="44"/>
      <c r="BK2584" s="44"/>
      <c r="BL2584" s="44"/>
    </row>
    <row r="2585" spans="1:102" s="45" customFormat="1" ht="50.1" customHeight="1">
      <c r="A2585" s="74" t="s">
        <v>6564</v>
      </c>
      <c r="B2585" s="60" t="s">
        <v>35</v>
      </c>
      <c r="C2585" s="47" t="s">
        <v>6551</v>
      </c>
      <c r="D2585" s="47" t="s">
        <v>6543</v>
      </c>
      <c r="E2585" s="47" t="s">
        <v>6552</v>
      </c>
      <c r="F2585" s="47" t="s">
        <v>6562</v>
      </c>
      <c r="G2585" s="31" t="s">
        <v>40</v>
      </c>
      <c r="H2585" s="261">
        <v>0</v>
      </c>
      <c r="I2585" s="262">
        <v>590000000</v>
      </c>
      <c r="J2585" s="74" t="s">
        <v>392</v>
      </c>
      <c r="K2585" s="31" t="s">
        <v>6565</v>
      </c>
      <c r="L2585" s="31" t="s">
        <v>394</v>
      </c>
      <c r="M2585" s="31" t="s">
        <v>71</v>
      </c>
      <c r="N2585" s="31" t="s">
        <v>395</v>
      </c>
      <c r="O2585" s="31" t="s">
        <v>396</v>
      </c>
      <c r="P2585" s="76">
        <v>796</v>
      </c>
      <c r="Q2585" s="31" t="s">
        <v>49</v>
      </c>
      <c r="R2585" s="48">
        <v>21</v>
      </c>
      <c r="S2585" s="48">
        <v>500</v>
      </c>
      <c r="T2585" s="48">
        <f>S2585*R2585</f>
        <v>10500</v>
      </c>
      <c r="U2585" s="359">
        <f>T2585*1.12</f>
        <v>11760.000000000002</v>
      </c>
      <c r="V2585" s="31"/>
      <c r="W2585" s="74">
        <v>2016</v>
      </c>
      <c r="X2585" s="31"/>
      <c r="Y2585" s="42"/>
      <c r="Z2585" s="41"/>
      <c r="AA2585" s="43"/>
      <c r="AB2585" s="43"/>
      <c r="AC2585" s="43"/>
      <c r="AD2585" s="43"/>
      <c r="AE2585" s="43"/>
      <c r="AF2585" s="43"/>
      <c r="AG2585" s="43"/>
      <c r="AH2585" s="43"/>
      <c r="AI2585" s="43"/>
      <c r="AJ2585" s="43"/>
      <c r="AK2585" s="43"/>
      <c r="AL2585" s="43"/>
      <c r="AM2585" s="43"/>
      <c r="AN2585" s="44"/>
      <c r="AO2585" s="44"/>
      <c r="AP2585" s="44"/>
      <c r="AQ2585" s="44"/>
      <c r="AR2585" s="44"/>
      <c r="AS2585" s="44"/>
      <c r="AT2585" s="44"/>
      <c r="AU2585" s="44"/>
      <c r="AV2585" s="44"/>
      <c r="AW2585" s="44"/>
      <c r="AX2585" s="44"/>
      <c r="AY2585" s="44"/>
      <c r="AZ2585" s="44"/>
      <c r="BA2585" s="44"/>
      <c r="BB2585" s="44"/>
      <c r="BC2585" s="44"/>
      <c r="BD2585" s="44"/>
      <c r="BE2585" s="44"/>
      <c r="BF2585" s="44"/>
      <c r="BG2585" s="44"/>
      <c r="BH2585" s="44"/>
      <c r="BI2585" s="44"/>
      <c r="BJ2585" s="44"/>
      <c r="BK2585" s="44"/>
      <c r="BL2585" s="44"/>
    </row>
    <row r="2586" spans="1:102" ht="50.1" customHeight="1">
      <c r="A2586" s="30" t="s">
        <v>6566</v>
      </c>
      <c r="B2586" s="31" t="s">
        <v>35</v>
      </c>
      <c r="C2586" s="32" t="s">
        <v>6551</v>
      </c>
      <c r="D2586" s="32" t="s">
        <v>6543</v>
      </c>
      <c r="E2586" s="32" t="s">
        <v>6552</v>
      </c>
      <c r="F2586" s="32" t="s">
        <v>6567</v>
      </c>
      <c r="G2586" s="33" t="s">
        <v>40</v>
      </c>
      <c r="H2586" s="34">
        <v>0</v>
      </c>
      <c r="I2586" s="33" t="s">
        <v>41</v>
      </c>
      <c r="J2586" s="33" t="s">
        <v>42</v>
      </c>
      <c r="K2586" s="33" t="s">
        <v>70</v>
      </c>
      <c r="L2586" s="33" t="s">
        <v>300</v>
      </c>
      <c r="M2586" s="33" t="s">
        <v>71</v>
      </c>
      <c r="N2586" s="33" t="s">
        <v>301</v>
      </c>
      <c r="O2586" s="33" t="s">
        <v>73</v>
      </c>
      <c r="P2586" s="33" t="s">
        <v>48</v>
      </c>
      <c r="Q2586" s="33" t="s">
        <v>49</v>
      </c>
      <c r="R2586" s="35">
        <v>3</v>
      </c>
      <c r="S2586" s="35">
        <v>1200</v>
      </c>
      <c r="T2586" s="36">
        <v>0</v>
      </c>
      <c r="U2586" s="37">
        <f t="shared" si="131"/>
        <v>0</v>
      </c>
      <c r="V2586" s="38" t="s">
        <v>50</v>
      </c>
      <c r="W2586" s="33">
        <v>2016</v>
      </c>
      <c r="X2586" s="39">
        <v>11</v>
      </c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29"/>
      <c r="CB2586" s="29"/>
      <c r="CC2586" s="29"/>
      <c r="CD2586" s="29"/>
      <c r="CE2586" s="29"/>
      <c r="CF2586" s="29"/>
      <c r="CG2586" s="29"/>
      <c r="CH2586" s="29"/>
      <c r="CI2586" s="29"/>
      <c r="CJ2586" s="29"/>
      <c r="CK2586" s="29"/>
      <c r="CL2586" s="29"/>
      <c r="CM2586" s="29"/>
      <c r="CN2586" s="29"/>
      <c r="CO2586" s="29"/>
      <c r="CP2586" s="29"/>
      <c r="CQ2586" s="29"/>
      <c r="CR2586" s="29"/>
      <c r="CS2586" s="29"/>
      <c r="CT2586" s="29"/>
      <c r="CU2586" s="29"/>
      <c r="CV2586" s="29"/>
      <c r="CW2586" s="29"/>
      <c r="CX2586" s="29"/>
    </row>
    <row r="2587" spans="1:102" s="177" customFormat="1" ht="50.1" customHeight="1">
      <c r="A2587" s="46" t="s">
        <v>6568</v>
      </c>
      <c r="B2587" s="31" t="s">
        <v>35</v>
      </c>
      <c r="C2587" s="47" t="s">
        <v>6551</v>
      </c>
      <c r="D2587" s="47" t="s">
        <v>6543</v>
      </c>
      <c r="E2587" s="47" t="s">
        <v>6552</v>
      </c>
      <c r="F2587" s="175" t="s">
        <v>6567</v>
      </c>
      <c r="G2587" s="33" t="s">
        <v>40</v>
      </c>
      <c r="H2587" s="31">
        <v>0</v>
      </c>
      <c r="I2587" s="33" t="s">
        <v>41</v>
      </c>
      <c r="J2587" s="33" t="s">
        <v>42</v>
      </c>
      <c r="K2587" s="33" t="s">
        <v>180</v>
      </c>
      <c r="L2587" s="33" t="s">
        <v>300</v>
      </c>
      <c r="M2587" s="33" t="s">
        <v>71</v>
      </c>
      <c r="N2587" s="33" t="s">
        <v>301</v>
      </c>
      <c r="O2587" s="33" t="s">
        <v>113</v>
      </c>
      <c r="P2587" s="33" t="s">
        <v>48</v>
      </c>
      <c r="Q2587" s="33" t="s">
        <v>49</v>
      </c>
      <c r="R2587" s="68">
        <v>3</v>
      </c>
      <c r="S2587" s="59">
        <v>1200</v>
      </c>
      <c r="T2587" s="49">
        <f>R2587*S2587</f>
        <v>3600</v>
      </c>
      <c r="U2587" s="49">
        <f>T2587*1.12</f>
        <v>4032.0000000000005</v>
      </c>
      <c r="V2587" s="69"/>
      <c r="W2587" s="33">
        <v>2016</v>
      </c>
      <c r="X2587" s="96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  <c r="BT2587" s="29"/>
      <c r="BU2587" s="29"/>
      <c r="BV2587" s="29"/>
      <c r="BW2587" s="29"/>
      <c r="BX2587" s="29"/>
      <c r="BY2587" s="29"/>
      <c r="BZ2587" s="29"/>
      <c r="CA2587" s="29"/>
      <c r="CB2587" s="29"/>
      <c r="CC2587" s="29"/>
      <c r="CD2587" s="29"/>
      <c r="CE2587" s="29"/>
      <c r="CF2587" s="29"/>
      <c r="CG2587" s="29"/>
      <c r="CH2587" s="29"/>
      <c r="CI2587" s="29"/>
      <c r="CJ2587" s="29"/>
      <c r="CK2587" s="29"/>
      <c r="CL2587" s="29"/>
      <c r="CM2587" s="29"/>
      <c r="CN2587" s="29"/>
      <c r="CO2587" s="29"/>
      <c r="CP2587" s="29"/>
      <c r="CQ2587" s="29"/>
      <c r="CR2587" s="29"/>
      <c r="CS2587" s="29"/>
      <c r="CT2587" s="29"/>
      <c r="CU2587" s="29"/>
      <c r="CV2587" s="29"/>
      <c r="CW2587" s="29"/>
      <c r="CX2587" s="29"/>
    </row>
    <row r="2588" spans="1:102" ht="50.1" customHeight="1">
      <c r="A2588" s="30" t="s">
        <v>6569</v>
      </c>
      <c r="B2588" s="31" t="s">
        <v>35</v>
      </c>
      <c r="C2588" s="32" t="s">
        <v>6570</v>
      </c>
      <c r="D2588" s="32" t="s">
        <v>6571</v>
      </c>
      <c r="E2588" s="32" t="s">
        <v>6572</v>
      </c>
      <c r="F2588" s="32" t="s">
        <v>6573</v>
      </c>
      <c r="G2588" s="33" t="s">
        <v>40</v>
      </c>
      <c r="H2588" s="34">
        <v>0</v>
      </c>
      <c r="I2588" s="33" t="s">
        <v>41</v>
      </c>
      <c r="J2588" s="33" t="s">
        <v>42</v>
      </c>
      <c r="K2588" s="33" t="s">
        <v>130</v>
      </c>
      <c r="L2588" s="33" t="s">
        <v>42</v>
      </c>
      <c r="M2588" s="33" t="s">
        <v>86</v>
      </c>
      <c r="N2588" s="33" t="s">
        <v>57</v>
      </c>
      <c r="O2588" s="33" t="s">
        <v>58</v>
      </c>
      <c r="P2588" s="33" t="s">
        <v>131</v>
      </c>
      <c r="Q2588" s="33" t="s">
        <v>132</v>
      </c>
      <c r="R2588" s="35">
        <v>100</v>
      </c>
      <c r="S2588" s="35">
        <v>298</v>
      </c>
      <c r="T2588" s="36">
        <v>0</v>
      </c>
      <c r="U2588" s="37">
        <f t="shared" si="131"/>
        <v>0</v>
      </c>
      <c r="V2588" s="38" t="s">
        <v>50</v>
      </c>
      <c r="W2588" s="33">
        <v>2016</v>
      </c>
      <c r="X2588" s="39">
        <v>11</v>
      </c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  <c r="BT2588" s="29"/>
      <c r="BU2588" s="29"/>
      <c r="BV2588" s="29"/>
      <c r="BW2588" s="29"/>
      <c r="BX2588" s="29"/>
      <c r="BY2588" s="29"/>
      <c r="BZ2588" s="29"/>
      <c r="CA2588" s="29"/>
      <c r="CB2588" s="29"/>
      <c r="CC2588" s="29"/>
      <c r="CD2588" s="29"/>
      <c r="CE2588" s="29"/>
      <c r="CF2588" s="29"/>
      <c r="CG2588" s="29"/>
      <c r="CH2588" s="29"/>
      <c r="CI2588" s="29"/>
      <c r="CJ2588" s="29"/>
      <c r="CK2588" s="29"/>
      <c r="CL2588" s="29"/>
      <c r="CM2588" s="29"/>
      <c r="CN2588" s="29"/>
      <c r="CO2588" s="29"/>
      <c r="CP2588" s="29"/>
      <c r="CQ2588" s="29"/>
      <c r="CR2588" s="29"/>
      <c r="CS2588" s="29"/>
      <c r="CT2588" s="29"/>
      <c r="CU2588" s="29"/>
      <c r="CV2588" s="29"/>
      <c r="CW2588" s="29"/>
      <c r="CX2588" s="29"/>
    </row>
    <row r="2589" spans="1:102" s="177" customFormat="1" ht="50.1" customHeight="1">
      <c r="A2589" s="46" t="s">
        <v>6574</v>
      </c>
      <c r="B2589" s="31" t="s">
        <v>35</v>
      </c>
      <c r="C2589" s="47" t="s">
        <v>6570</v>
      </c>
      <c r="D2589" s="79" t="s">
        <v>6575</v>
      </c>
      <c r="E2589" s="47" t="s">
        <v>6572</v>
      </c>
      <c r="F2589" s="179" t="s">
        <v>6573</v>
      </c>
      <c r="G2589" s="31" t="s">
        <v>40</v>
      </c>
      <c r="H2589" s="31">
        <v>0</v>
      </c>
      <c r="I2589" s="73">
        <v>590000000</v>
      </c>
      <c r="J2589" s="33" t="s">
        <v>42</v>
      </c>
      <c r="K2589" s="54" t="s">
        <v>210</v>
      </c>
      <c r="L2589" s="33" t="s">
        <v>42</v>
      </c>
      <c r="M2589" s="107" t="s">
        <v>86</v>
      </c>
      <c r="N2589" s="31" t="s">
        <v>57</v>
      </c>
      <c r="O2589" s="73" t="s">
        <v>58</v>
      </c>
      <c r="P2589" s="107" t="s">
        <v>131</v>
      </c>
      <c r="Q2589" s="107" t="s">
        <v>135</v>
      </c>
      <c r="R2589" s="55" t="s">
        <v>88</v>
      </c>
      <c r="S2589" s="129" t="s">
        <v>6576</v>
      </c>
      <c r="T2589" s="49">
        <f>R2589*S2589</f>
        <v>29800</v>
      </c>
      <c r="U2589" s="49">
        <f>T2589*1.12</f>
        <v>33376</v>
      </c>
      <c r="V2589" s="180"/>
      <c r="W2589" s="33">
        <v>2016</v>
      </c>
      <c r="X2589" s="31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  <c r="BT2589" s="29"/>
      <c r="BU2589" s="29"/>
      <c r="BV2589" s="29"/>
      <c r="BW2589" s="29"/>
      <c r="BX2589" s="29"/>
      <c r="BY2589" s="29"/>
      <c r="BZ2589" s="29"/>
      <c r="CA2589" s="29"/>
      <c r="CB2589" s="29"/>
      <c r="CC2589" s="29"/>
      <c r="CD2589" s="29"/>
      <c r="CE2589" s="29"/>
      <c r="CF2589" s="29"/>
      <c r="CG2589" s="29"/>
      <c r="CH2589" s="29"/>
      <c r="CI2589" s="29"/>
      <c r="CJ2589" s="29"/>
      <c r="CK2589" s="29"/>
      <c r="CL2589" s="29"/>
      <c r="CM2589" s="29"/>
      <c r="CN2589" s="29"/>
      <c r="CO2589" s="29"/>
      <c r="CP2589" s="29"/>
      <c r="CQ2589" s="29"/>
      <c r="CR2589" s="29"/>
      <c r="CS2589" s="29"/>
      <c r="CT2589" s="29"/>
      <c r="CU2589" s="29"/>
      <c r="CV2589" s="29"/>
      <c r="CW2589" s="29"/>
      <c r="CX2589" s="29"/>
    </row>
    <row r="2590" spans="1:102" ht="50.1" customHeight="1">
      <c r="A2590" s="30" t="s">
        <v>6577</v>
      </c>
      <c r="B2590" s="31" t="s">
        <v>35</v>
      </c>
      <c r="C2590" s="32" t="s">
        <v>6578</v>
      </c>
      <c r="D2590" s="32" t="s">
        <v>6579</v>
      </c>
      <c r="E2590" s="32" t="s">
        <v>6580</v>
      </c>
      <c r="F2590" s="32" t="s">
        <v>6581</v>
      </c>
      <c r="G2590" s="33" t="s">
        <v>40</v>
      </c>
      <c r="H2590" s="34">
        <v>0</v>
      </c>
      <c r="I2590" s="33" t="s">
        <v>41</v>
      </c>
      <c r="J2590" s="33" t="s">
        <v>42</v>
      </c>
      <c r="K2590" s="33" t="s">
        <v>56</v>
      </c>
      <c r="L2590" s="33" t="s">
        <v>44</v>
      </c>
      <c r="M2590" s="33" t="s">
        <v>71</v>
      </c>
      <c r="N2590" s="33" t="s">
        <v>72</v>
      </c>
      <c r="O2590" s="33" t="s">
        <v>73</v>
      </c>
      <c r="P2590" s="33" t="s">
        <v>48</v>
      </c>
      <c r="Q2590" s="33" t="s">
        <v>49</v>
      </c>
      <c r="R2590" s="35">
        <v>270</v>
      </c>
      <c r="S2590" s="35">
        <v>1200</v>
      </c>
      <c r="T2590" s="36">
        <v>0</v>
      </c>
      <c r="U2590" s="37">
        <f t="shared" si="131"/>
        <v>0</v>
      </c>
      <c r="V2590" s="38" t="s">
        <v>50</v>
      </c>
      <c r="W2590" s="33">
        <v>2016</v>
      </c>
      <c r="X2590" s="39">
        <v>11</v>
      </c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  <c r="BT2590" s="29"/>
      <c r="BU2590" s="29"/>
      <c r="BV2590" s="29"/>
      <c r="BW2590" s="29"/>
      <c r="BX2590" s="29"/>
      <c r="BY2590" s="29"/>
      <c r="BZ2590" s="29"/>
      <c r="CA2590" s="29"/>
      <c r="CB2590" s="29"/>
      <c r="CC2590" s="29"/>
      <c r="CD2590" s="29"/>
      <c r="CE2590" s="29"/>
      <c r="CF2590" s="29"/>
      <c r="CG2590" s="29"/>
      <c r="CH2590" s="29"/>
      <c r="CI2590" s="29"/>
      <c r="CJ2590" s="29"/>
      <c r="CK2590" s="29"/>
      <c r="CL2590" s="29"/>
      <c r="CM2590" s="29"/>
      <c r="CN2590" s="29"/>
      <c r="CO2590" s="29"/>
      <c r="CP2590" s="29"/>
      <c r="CQ2590" s="29"/>
      <c r="CR2590" s="29"/>
      <c r="CS2590" s="29"/>
      <c r="CT2590" s="29"/>
      <c r="CU2590" s="29"/>
      <c r="CV2590" s="29"/>
      <c r="CW2590" s="29"/>
      <c r="CX2590" s="29"/>
    </row>
    <row r="2591" spans="1:102" s="177" customFormat="1" ht="50.1" customHeight="1">
      <c r="A2591" s="46" t="s">
        <v>6582</v>
      </c>
      <c r="B2591" s="31" t="s">
        <v>35</v>
      </c>
      <c r="C2591" s="47" t="s">
        <v>6578</v>
      </c>
      <c r="D2591" s="47" t="s">
        <v>6579</v>
      </c>
      <c r="E2591" s="47" t="s">
        <v>6580</v>
      </c>
      <c r="F2591" s="178" t="s">
        <v>6581</v>
      </c>
      <c r="G2591" s="33" t="s">
        <v>40</v>
      </c>
      <c r="H2591" s="31">
        <v>0</v>
      </c>
      <c r="I2591" s="33">
        <v>590000000</v>
      </c>
      <c r="J2591" s="33" t="s">
        <v>42</v>
      </c>
      <c r="K2591" s="33" t="s">
        <v>522</v>
      </c>
      <c r="L2591" s="33" t="s">
        <v>44</v>
      </c>
      <c r="M2591" s="74" t="s">
        <v>71</v>
      </c>
      <c r="N2591" s="33" t="s">
        <v>72</v>
      </c>
      <c r="O2591" s="33" t="s">
        <v>113</v>
      </c>
      <c r="P2591" s="33">
        <v>796</v>
      </c>
      <c r="Q2591" s="33" t="s">
        <v>49</v>
      </c>
      <c r="R2591" s="64">
        <v>270</v>
      </c>
      <c r="S2591" s="64">
        <v>1200</v>
      </c>
      <c r="T2591" s="49">
        <f>R2591*S2591</f>
        <v>324000</v>
      </c>
      <c r="U2591" s="49">
        <f>T2591*1.12</f>
        <v>362880.00000000006</v>
      </c>
      <c r="V2591" s="62"/>
      <c r="W2591" s="33">
        <v>2016</v>
      </c>
      <c r="X2591" s="31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  <c r="BT2591" s="29"/>
      <c r="BU2591" s="29"/>
      <c r="BV2591" s="29"/>
      <c r="BW2591" s="29"/>
      <c r="BX2591" s="29"/>
      <c r="BY2591" s="29"/>
      <c r="BZ2591" s="29"/>
      <c r="CA2591" s="29"/>
      <c r="CB2591" s="29"/>
      <c r="CC2591" s="29"/>
      <c r="CD2591" s="29"/>
      <c r="CE2591" s="29"/>
      <c r="CF2591" s="29"/>
      <c r="CG2591" s="29"/>
      <c r="CH2591" s="29"/>
      <c r="CI2591" s="29"/>
      <c r="CJ2591" s="29"/>
      <c r="CK2591" s="29"/>
      <c r="CL2591" s="29"/>
      <c r="CM2591" s="29"/>
      <c r="CN2591" s="29"/>
      <c r="CO2591" s="29"/>
      <c r="CP2591" s="29"/>
      <c r="CQ2591" s="29"/>
      <c r="CR2591" s="29"/>
      <c r="CS2591" s="29"/>
      <c r="CT2591" s="29"/>
      <c r="CU2591" s="29"/>
      <c r="CV2591" s="29"/>
      <c r="CW2591" s="29"/>
      <c r="CX2591" s="29"/>
    </row>
    <row r="2592" spans="1:102" ht="50.1" customHeight="1">
      <c r="A2592" s="30" t="s">
        <v>6583</v>
      </c>
      <c r="B2592" s="31" t="s">
        <v>35</v>
      </c>
      <c r="C2592" s="32" t="s">
        <v>6578</v>
      </c>
      <c r="D2592" s="32" t="s">
        <v>6579</v>
      </c>
      <c r="E2592" s="32" t="s">
        <v>6580</v>
      </c>
      <c r="F2592" s="32" t="s">
        <v>6581</v>
      </c>
      <c r="G2592" s="33" t="s">
        <v>40</v>
      </c>
      <c r="H2592" s="34">
        <v>0</v>
      </c>
      <c r="I2592" s="33" t="s">
        <v>41</v>
      </c>
      <c r="J2592" s="33" t="s">
        <v>42</v>
      </c>
      <c r="K2592" s="33" t="s">
        <v>56</v>
      </c>
      <c r="L2592" s="33" t="s">
        <v>44</v>
      </c>
      <c r="M2592" s="33" t="s">
        <v>71</v>
      </c>
      <c r="N2592" s="33" t="s">
        <v>72</v>
      </c>
      <c r="O2592" s="33" t="s">
        <v>73</v>
      </c>
      <c r="P2592" s="33" t="s">
        <v>48</v>
      </c>
      <c r="Q2592" s="33" t="s">
        <v>49</v>
      </c>
      <c r="R2592" s="35">
        <v>40</v>
      </c>
      <c r="S2592" s="35">
        <v>1300</v>
      </c>
      <c r="T2592" s="36">
        <v>0</v>
      </c>
      <c r="U2592" s="37">
        <f t="shared" si="131"/>
        <v>0</v>
      </c>
      <c r="V2592" s="38" t="s">
        <v>50</v>
      </c>
      <c r="W2592" s="33">
        <v>2016</v>
      </c>
      <c r="X2592" s="39">
        <v>11</v>
      </c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29"/>
      <c r="BL2592" s="29"/>
      <c r="BM2592" s="29"/>
      <c r="BN2592" s="29"/>
      <c r="BO2592" s="29"/>
      <c r="BP2592" s="29"/>
      <c r="BQ2592" s="29"/>
      <c r="BR2592" s="29"/>
      <c r="BS2592" s="29"/>
      <c r="BT2592" s="29"/>
      <c r="BU2592" s="29"/>
      <c r="BV2592" s="29"/>
      <c r="BW2592" s="29"/>
      <c r="BX2592" s="29"/>
      <c r="BY2592" s="29"/>
      <c r="BZ2592" s="29"/>
      <c r="CA2592" s="29"/>
      <c r="CB2592" s="29"/>
      <c r="CC2592" s="29"/>
      <c r="CD2592" s="29"/>
      <c r="CE2592" s="29"/>
      <c r="CF2592" s="29"/>
      <c r="CG2592" s="29"/>
      <c r="CH2592" s="29"/>
      <c r="CI2592" s="29"/>
      <c r="CJ2592" s="29"/>
      <c r="CK2592" s="29"/>
      <c r="CL2592" s="29"/>
      <c r="CM2592" s="29"/>
      <c r="CN2592" s="29"/>
      <c r="CO2592" s="29"/>
      <c r="CP2592" s="29"/>
      <c r="CQ2592" s="29"/>
      <c r="CR2592" s="29"/>
      <c r="CS2592" s="29"/>
      <c r="CT2592" s="29"/>
      <c r="CU2592" s="29"/>
      <c r="CV2592" s="29"/>
      <c r="CW2592" s="29"/>
      <c r="CX2592" s="29"/>
    </row>
    <row r="2593" spans="1:102" s="177" customFormat="1" ht="50.1" customHeight="1">
      <c r="A2593" s="46" t="s">
        <v>6584</v>
      </c>
      <c r="B2593" s="31" t="s">
        <v>35</v>
      </c>
      <c r="C2593" s="47" t="s">
        <v>6578</v>
      </c>
      <c r="D2593" s="47" t="s">
        <v>6579</v>
      </c>
      <c r="E2593" s="47" t="s">
        <v>6580</v>
      </c>
      <c r="F2593" s="178" t="s">
        <v>6581</v>
      </c>
      <c r="G2593" s="33" t="s">
        <v>40</v>
      </c>
      <c r="H2593" s="31">
        <v>0</v>
      </c>
      <c r="I2593" s="33">
        <v>590000000</v>
      </c>
      <c r="J2593" s="33" t="s">
        <v>42</v>
      </c>
      <c r="K2593" s="33" t="s">
        <v>522</v>
      </c>
      <c r="L2593" s="33" t="s">
        <v>44</v>
      </c>
      <c r="M2593" s="74" t="s">
        <v>71</v>
      </c>
      <c r="N2593" s="33" t="s">
        <v>72</v>
      </c>
      <c r="O2593" s="33" t="s">
        <v>113</v>
      </c>
      <c r="P2593" s="33">
        <v>796</v>
      </c>
      <c r="Q2593" s="33" t="s">
        <v>49</v>
      </c>
      <c r="R2593" s="64">
        <v>40</v>
      </c>
      <c r="S2593" s="64">
        <v>1300</v>
      </c>
      <c r="T2593" s="49">
        <f>R2593*S2593</f>
        <v>52000</v>
      </c>
      <c r="U2593" s="49">
        <f t="shared" si="131"/>
        <v>58240.000000000007</v>
      </c>
      <c r="V2593" s="62"/>
      <c r="W2593" s="33">
        <v>2016</v>
      </c>
      <c r="X2593" s="31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9"/>
      <c r="AX2593" s="29"/>
      <c r="AY2593" s="29"/>
      <c r="AZ2593" s="29"/>
      <c r="BA2593" s="29"/>
      <c r="BB2593" s="29"/>
      <c r="BC2593" s="29"/>
      <c r="BD2593" s="29"/>
      <c r="BE2593" s="29"/>
      <c r="BF2593" s="29"/>
      <c r="BG2593" s="29"/>
      <c r="BH2593" s="29"/>
      <c r="BI2593" s="29"/>
      <c r="BJ2593" s="29"/>
      <c r="BK2593" s="29"/>
      <c r="BL2593" s="29"/>
      <c r="BM2593" s="29"/>
      <c r="BN2593" s="29"/>
      <c r="BO2593" s="29"/>
      <c r="BP2593" s="29"/>
      <c r="BQ2593" s="29"/>
      <c r="BR2593" s="29"/>
      <c r="BS2593" s="29"/>
      <c r="BT2593" s="29"/>
      <c r="BU2593" s="29"/>
      <c r="BV2593" s="29"/>
      <c r="BW2593" s="29"/>
      <c r="BX2593" s="29"/>
      <c r="BY2593" s="29"/>
      <c r="BZ2593" s="29"/>
      <c r="CA2593" s="29"/>
      <c r="CB2593" s="29"/>
      <c r="CC2593" s="29"/>
      <c r="CD2593" s="29"/>
      <c r="CE2593" s="29"/>
      <c r="CF2593" s="29"/>
      <c r="CG2593" s="29"/>
      <c r="CH2593" s="29"/>
      <c r="CI2593" s="29"/>
      <c r="CJ2593" s="29"/>
      <c r="CK2593" s="29"/>
      <c r="CL2593" s="29"/>
      <c r="CM2593" s="29"/>
      <c r="CN2593" s="29"/>
      <c r="CO2593" s="29"/>
      <c r="CP2593" s="29"/>
      <c r="CQ2593" s="29"/>
      <c r="CR2593" s="29"/>
      <c r="CS2593" s="29"/>
      <c r="CT2593" s="29"/>
      <c r="CU2593" s="29"/>
      <c r="CV2593" s="29"/>
      <c r="CW2593" s="29"/>
      <c r="CX2593" s="29"/>
    </row>
    <row r="2594" spans="1:102" ht="50.1" customHeight="1">
      <c r="A2594" s="30" t="s">
        <v>6585</v>
      </c>
      <c r="B2594" s="31" t="s">
        <v>35</v>
      </c>
      <c r="C2594" s="32" t="s">
        <v>6578</v>
      </c>
      <c r="D2594" s="32" t="s">
        <v>6579</v>
      </c>
      <c r="E2594" s="32" t="s">
        <v>6580</v>
      </c>
      <c r="F2594" s="32" t="s">
        <v>6581</v>
      </c>
      <c r="G2594" s="33" t="s">
        <v>40</v>
      </c>
      <c r="H2594" s="34">
        <v>0</v>
      </c>
      <c r="I2594" s="33" t="s">
        <v>41</v>
      </c>
      <c r="J2594" s="33" t="s">
        <v>42</v>
      </c>
      <c r="K2594" s="33" t="s">
        <v>6586</v>
      </c>
      <c r="L2594" s="33" t="s">
        <v>44</v>
      </c>
      <c r="M2594" s="33" t="s">
        <v>71</v>
      </c>
      <c r="N2594" s="33" t="s">
        <v>72</v>
      </c>
      <c r="O2594" s="33" t="s">
        <v>73</v>
      </c>
      <c r="P2594" s="33" t="s">
        <v>48</v>
      </c>
      <c r="Q2594" s="33" t="s">
        <v>49</v>
      </c>
      <c r="R2594" s="35">
        <v>2</v>
      </c>
      <c r="S2594" s="35">
        <v>3200</v>
      </c>
      <c r="T2594" s="36">
        <f>R2594*S2594</f>
        <v>6400</v>
      </c>
      <c r="U2594" s="37">
        <f t="shared" si="131"/>
        <v>7168.0000000000009</v>
      </c>
      <c r="V2594" s="38" t="s">
        <v>50</v>
      </c>
      <c r="W2594" s="33">
        <v>2016</v>
      </c>
      <c r="X2594" s="39" t="s">
        <v>50</v>
      </c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9"/>
      <c r="AX2594" s="29"/>
      <c r="AY2594" s="29"/>
      <c r="AZ2594" s="29"/>
      <c r="BA2594" s="29"/>
      <c r="BB2594" s="29"/>
      <c r="BC2594" s="29"/>
      <c r="BD2594" s="29"/>
      <c r="BE2594" s="29"/>
      <c r="BF2594" s="29"/>
      <c r="BG2594" s="29"/>
      <c r="BH2594" s="29"/>
      <c r="BI2594" s="29"/>
      <c r="BJ2594" s="29"/>
      <c r="BK2594" s="29"/>
      <c r="BL2594" s="29"/>
      <c r="BM2594" s="29"/>
      <c r="BN2594" s="29"/>
      <c r="BO2594" s="29"/>
      <c r="BP2594" s="29"/>
      <c r="BQ2594" s="29"/>
      <c r="BR2594" s="29"/>
      <c r="BS2594" s="29"/>
      <c r="BT2594" s="29"/>
      <c r="BU2594" s="29"/>
      <c r="BV2594" s="29"/>
      <c r="BW2594" s="29"/>
      <c r="BX2594" s="29"/>
      <c r="BY2594" s="29"/>
      <c r="BZ2594" s="29"/>
      <c r="CA2594" s="29"/>
      <c r="CB2594" s="29"/>
      <c r="CC2594" s="29"/>
      <c r="CD2594" s="29"/>
      <c r="CE2594" s="29"/>
      <c r="CF2594" s="29"/>
      <c r="CG2594" s="29"/>
      <c r="CH2594" s="29"/>
      <c r="CI2594" s="29"/>
      <c r="CJ2594" s="29"/>
      <c r="CK2594" s="29"/>
      <c r="CL2594" s="29"/>
      <c r="CM2594" s="29"/>
      <c r="CN2594" s="29"/>
      <c r="CO2594" s="29"/>
      <c r="CP2594" s="29"/>
      <c r="CQ2594" s="29"/>
      <c r="CR2594" s="29"/>
      <c r="CS2594" s="29"/>
      <c r="CT2594" s="29"/>
      <c r="CU2594" s="29"/>
      <c r="CV2594" s="29"/>
      <c r="CW2594" s="29"/>
      <c r="CX2594" s="29"/>
    </row>
    <row r="2595" spans="1:102" ht="50.1" customHeight="1">
      <c r="A2595" s="30" t="s">
        <v>6587</v>
      </c>
      <c r="B2595" s="31" t="s">
        <v>35</v>
      </c>
      <c r="C2595" s="32" t="s">
        <v>6578</v>
      </c>
      <c r="D2595" s="32" t="s">
        <v>6579</v>
      </c>
      <c r="E2595" s="32" t="s">
        <v>6580</v>
      </c>
      <c r="F2595" s="32" t="s">
        <v>6581</v>
      </c>
      <c r="G2595" s="33" t="s">
        <v>40</v>
      </c>
      <c r="H2595" s="34">
        <v>0</v>
      </c>
      <c r="I2595" s="33" t="s">
        <v>41</v>
      </c>
      <c r="J2595" s="33" t="s">
        <v>42</v>
      </c>
      <c r="K2595" s="33" t="s">
        <v>6588</v>
      </c>
      <c r="L2595" s="33" t="s">
        <v>44</v>
      </c>
      <c r="M2595" s="33" t="s">
        <v>71</v>
      </c>
      <c r="N2595" s="33" t="s">
        <v>72</v>
      </c>
      <c r="O2595" s="33" t="s">
        <v>73</v>
      </c>
      <c r="P2595" s="33" t="s">
        <v>48</v>
      </c>
      <c r="Q2595" s="33" t="s">
        <v>49</v>
      </c>
      <c r="R2595" s="35">
        <v>10</v>
      </c>
      <c r="S2595" s="35">
        <v>1100</v>
      </c>
      <c r="T2595" s="36">
        <v>0</v>
      </c>
      <c r="U2595" s="37">
        <f t="shared" si="131"/>
        <v>0</v>
      </c>
      <c r="V2595" s="38" t="s">
        <v>50</v>
      </c>
      <c r="W2595" s="33">
        <v>2016</v>
      </c>
      <c r="X2595" s="39">
        <v>11</v>
      </c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  <c r="BT2595" s="29"/>
      <c r="BU2595" s="29"/>
      <c r="BV2595" s="29"/>
      <c r="BW2595" s="29"/>
      <c r="BX2595" s="29"/>
      <c r="BY2595" s="29"/>
      <c r="BZ2595" s="29"/>
      <c r="CA2595" s="29"/>
      <c r="CB2595" s="29"/>
      <c r="CC2595" s="29"/>
      <c r="CD2595" s="29"/>
      <c r="CE2595" s="29"/>
      <c r="CF2595" s="29"/>
      <c r="CG2595" s="29"/>
      <c r="CH2595" s="29"/>
      <c r="CI2595" s="29"/>
      <c r="CJ2595" s="29"/>
      <c r="CK2595" s="29"/>
      <c r="CL2595" s="29"/>
      <c r="CM2595" s="29"/>
      <c r="CN2595" s="29"/>
      <c r="CO2595" s="29"/>
      <c r="CP2595" s="29"/>
      <c r="CQ2595" s="29"/>
      <c r="CR2595" s="29"/>
      <c r="CS2595" s="29"/>
      <c r="CT2595" s="29"/>
      <c r="CU2595" s="29"/>
      <c r="CV2595" s="29"/>
      <c r="CW2595" s="29"/>
      <c r="CX2595" s="29"/>
    </row>
    <row r="2596" spans="1:102" s="177" customFormat="1" ht="50.1" customHeight="1">
      <c r="A2596" s="46" t="s">
        <v>6589</v>
      </c>
      <c r="B2596" s="31" t="s">
        <v>35</v>
      </c>
      <c r="C2596" s="47" t="s">
        <v>6578</v>
      </c>
      <c r="D2596" s="47" t="s">
        <v>6579</v>
      </c>
      <c r="E2596" s="47" t="s">
        <v>6580</v>
      </c>
      <c r="F2596" s="178" t="s">
        <v>6581</v>
      </c>
      <c r="G2596" s="33" t="s">
        <v>40</v>
      </c>
      <c r="H2596" s="31">
        <v>0</v>
      </c>
      <c r="I2596" s="33">
        <v>590000000</v>
      </c>
      <c r="J2596" s="33" t="s">
        <v>42</v>
      </c>
      <c r="K2596" s="31" t="s">
        <v>6590</v>
      </c>
      <c r="L2596" s="33" t="s">
        <v>44</v>
      </c>
      <c r="M2596" s="74" t="s">
        <v>71</v>
      </c>
      <c r="N2596" s="33" t="s">
        <v>72</v>
      </c>
      <c r="O2596" s="33" t="s">
        <v>113</v>
      </c>
      <c r="P2596" s="33">
        <v>796</v>
      </c>
      <c r="Q2596" s="33" t="s">
        <v>49</v>
      </c>
      <c r="R2596" s="64">
        <v>10</v>
      </c>
      <c r="S2596" s="64">
        <v>1100</v>
      </c>
      <c r="T2596" s="49">
        <f>R2596*S2596</f>
        <v>11000</v>
      </c>
      <c r="U2596" s="49">
        <f t="shared" si="131"/>
        <v>12320.000000000002</v>
      </c>
      <c r="V2596" s="62"/>
      <c r="W2596" s="33">
        <v>2016</v>
      </c>
      <c r="X2596" s="31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  <c r="BT2596" s="29"/>
      <c r="BU2596" s="29"/>
      <c r="BV2596" s="29"/>
      <c r="BW2596" s="29"/>
      <c r="BX2596" s="29"/>
      <c r="BY2596" s="29"/>
      <c r="BZ2596" s="29"/>
      <c r="CA2596" s="29"/>
      <c r="CB2596" s="29"/>
      <c r="CC2596" s="29"/>
      <c r="CD2596" s="29"/>
      <c r="CE2596" s="29"/>
      <c r="CF2596" s="29"/>
      <c r="CG2596" s="29"/>
      <c r="CH2596" s="29"/>
      <c r="CI2596" s="29"/>
      <c r="CJ2596" s="29"/>
      <c r="CK2596" s="29"/>
      <c r="CL2596" s="29"/>
      <c r="CM2596" s="29"/>
      <c r="CN2596" s="29"/>
      <c r="CO2596" s="29"/>
      <c r="CP2596" s="29"/>
      <c r="CQ2596" s="29"/>
      <c r="CR2596" s="29"/>
      <c r="CS2596" s="29"/>
      <c r="CT2596" s="29"/>
      <c r="CU2596" s="29"/>
      <c r="CV2596" s="29"/>
      <c r="CW2596" s="29"/>
      <c r="CX2596" s="29"/>
    </row>
    <row r="2597" spans="1:102" ht="50.1" customHeight="1">
      <c r="A2597" s="30" t="s">
        <v>6591</v>
      </c>
      <c r="B2597" s="31" t="s">
        <v>35</v>
      </c>
      <c r="C2597" s="32" t="s">
        <v>6578</v>
      </c>
      <c r="D2597" s="32" t="s">
        <v>6579</v>
      </c>
      <c r="E2597" s="32" t="s">
        <v>6580</v>
      </c>
      <c r="F2597" s="32" t="s">
        <v>6592</v>
      </c>
      <c r="G2597" s="33" t="s">
        <v>40</v>
      </c>
      <c r="H2597" s="34">
        <v>0</v>
      </c>
      <c r="I2597" s="33" t="s">
        <v>41</v>
      </c>
      <c r="J2597" s="33" t="s">
        <v>42</v>
      </c>
      <c r="K2597" s="33" t="s">
        <v>56</v>
      </c>
      <c r="L2597" s="33" t="s">
        <v>44</v>
      </c>
      <c r="M2597" s="33" t="s">
        <v>71</v>
      </c>
      <c r="N2597" s="33" t="s">
        <v>72</v>
      </c>
      <c r="O2597" s="33" t="s">
        <v>73</v>
      </c>
      <c r="P2597" s="33" t="s">
        <v>48</v>
      </c>
      <c r="Q2597" s="33" t="s">
        <v>49</v>
      </c>
      <c r="R2597" s="35">
        <v>50</v>
      </c>
      <c r="S2597" s="35">
        <v>1350</v>
      </c>
      <c r="T2597" s="36">
        <v>0</v>
      </c>
      <c r="U2597" s="37">
        <f t="shared" si="131"/>
        <v>0</v>
      </c>
      <c r="V2597" s="38" t="s">
        <v>50</v>
      </c>
      <c r="W2597" s="33">
        <v>2016</v>
      </c>
      <c r="X2597" s="39">
        <v>11</v>
      </c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  <c r="BT2597" s="29"/>
      <c r="BU2597" s="29"/>
      <c r="BV2597" s="29"/>
      <c r="BW2597" s="29"/>
      <c r="BX2597" s="29"/>
      <c r="BY2597" s="29"/>
      <c r="BZ2597" s="29"/>
      <c r="CA2597" s="29"/>
      <c r="CB2597" s="29"/>
      <c r="CC2597" s="29"/>
      <c r="CD2597" s="29"/>
      <c r="CE2597" s="29"/>
      <c r="CF2597" s="29"/>
      <c r="CG2597" s="29"/>
      <c r="CH2597" s="29"/>
      <c r="CI2597" s="29"/>
      <c r="CJ2597" s="29"/>
      <c r="CK2597" s="29"/>
      <c r="CL2597" s="29"/>
      <c r="CM2597" s="29"/>
      <c r="CN2597" s="29"/>
      <c r="CO2597" s="29"/>
      <c r="CP2597" s="29"/>
      <c r="CQ2597" s="29"/>
      <c r="CR2597" s="29"/>
      <c r="CS2597" s="29"/>
      <c r="CT2597" s="29"/>
      <c r="CU2597" s="29"/>
      <c r="CV2597" s="29"/>
      <c r="CW2597" s="29"/>
      <c r="CX2597" s="29"/>
    </row>
    <row r="2598" spans="1:102" s="177" customFormat="1" ht="50.1" customHeight="1">
      <c r="A2598" s="46" t="s">
        <v>6593</v>
      </c>
      <c r="B2598" s="31" t="s">
        <v>35</v>
      </c>
      <c r="C2598" s="47" t="s">
        <v>6578</v>
      </c>
      <c r="D2598" s="47" t="s">
        <v>6579</v>
      </c>
      <c r="E2598" s="47" t="s">
        <v>6580</v>
      </c>
      <c r="F2598" s="178" t="s">
        <v>6592</v>
      </c>
      <c r="G2598" s="33" t="s">
        <v>40</v>
      </c>
      <c r="H2598" s="31">
        <v>0</v>
      </c>
      <c r="I2598" s="33">
        <v>590000000</v>
      </c>
      <c r="J2598" s="33" t="s">
        <v>42</v>
      </c>
      <c r="K2598" s="33" t="s">
        <v>522</v>
      </c>
      <c r="L2598" s="33" t="s">
        <v>44</v>
      </c>
      <c r="M2598" s="74" t="s">
        <v>71</v>
      </c>
      <c r="N2598" s="33" t="s">
        <v>72</v>
      </c>
      <c r="O2598" s="33" t="s">
        <v>113</v>
      </c>
      <c r="P2598" s="33">
        <v>796</v>
      </c>
      <c r="Q2598" s="33" t="s">
        <v>49</v>
      </c>
      <c r="R2598" s="64">
        <v>50</v>
      </c>
      <c r="S2598" s="64">
        <v>1350</v>
      </c>
      <c r="T2598" s="49">
        <f>R2598*S2598</f>
        <v>67500</v>
      </c>
      <c r="U2598" s="49">
        <f t="shared" si="131"/>
        <v>75600</v>
      </c>
      <c r="V2598" s="62"/>
      <c r="W2598" s="33">
        <v>2016</v>
      </c>
      <c r="X2598" s="31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  <c r="BT2598" s="29"/>
      <c r="BU2598" s="29"/>
      <c r="BV2598" s="29"/>
      <c r="BW2598" s="29"/>
      <c r="BX2598" s="29"/>
      <c r="BY2598" s="29"/>
      <c r="BZ2598" s="29"/>
      <c r="CA2598" s="29"/>
      <c r="CB2598" s="29"/>
      <c r="CC2598" s="29"/>
      <c r="CD2598" s="29"/>
      <c r="CE2598" s="29"/>
      <c r="CF2598" s="29"/>
      <c r="CG2598" s="29"/>
      <c r="CH2598" s="29"/>
      <c r="CI2598" s="29"/>
      <c r="CJ2598" s="29"/>
      <c r="CK2598" s="29"/>
      <c r="CL2598" s="29"/>
      <c r="CM2598" s="29"/>
      <c r="CN2598" s="29"/>
      <c r="CO2598" s="29"/>
      <c r="CP2598" s="29"/>
      <c r="CQ2598" s="29"/>
      <c r="CR2598" s="29"/>
      <c r="CS2598" s="29"/>
      <c r="CT2598" s="29"/>
      <c r="CU2598" s="29"/>
      <c r="CV2598" s="29"/>
      <c r="CW2598" s="29"/>
      <c r="CX2598" s="29"/>
    </row>
    <row r="2599" spans="1:102" ht="50.1" customHeight="1">
      <c r="A2599" s="30" t="s">
        <v>6594</v>
      </c>
      <c r="B2599" s="31" t="s">
        <v>35</v>
      </c>
      <c r="C2599" s="32" t="s">
        <v>6578</v>
      </c>
      <c r="D2599" s="32" t="s">
        <v>6579</v>
      </c>
      <c r="E2599" s="32" t="s">
        <v>6580</v>
      </c>
      <c r="F2599" s="32" t="s">
        <v>6592</v>
      </c>
      <c r="G2599" s="33" t="s">
        <v>40</v>
      </c>
      <c r="H2599" s="34">
        <v>0</v>
      </c>
      <c r="I2599" s="33" t="s">
        <v>41</v>
      </c>
      <c r="J2599" s="33" t="s">
        <v>42</v>
      </c>
      <c r="K2599" s="33" t="s">
        <v>6586</v>
      </c>
      <c r="L2599" s="33" t="s">
        <v>44</v>
      </c>
      <c r="M2599" s="33" t="s">
        <v>71</v>
      </c>
      <c r="N2599" s="33" t="s">
        <v>72</v>
      </c>
      <c r="O2599" s="33" t="s">
        <v>73</v>
      </c>
      <c r="P2599" s="33" t="s">
        <v>48</v>
      </c>
      <c r="Q2599" s="33" t="s">
        <v>49</v>
      </c>
      <c r="R2599" s="35">
        <v>2</v>
      </c>
      <c r="S2599" s="35">
        <v>4500</v>
      </c>
      <c r="T2599" s="36">
        <f>R2599*S2599</f>
        <v>9000</v>
      </c>
      <c r="U2599" s="37">
        <f t="shared" si="131"/>
        <v>10080.000000000002</v>
      </c>
      <c r="V2599" s="38" t="s">
        <v>50</v>
      </c>
      <c r="W2599" s="33">
        <v>2016</v>
      </c>
      <c r="X2599" s="39" t="s">
        <v>50</v>
      </c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29"/>
      <c r="CB2599" s="29"/>
      <c r="CC2599" s="29"/>
      <c r="CD2599" s="29"/>
      <c r="CE2599" s="29"/>
      <c r="CF2599" s="29"/>
      <c r="CG2599" s="29"/>
      <c r="CH2599" s="29"/>
      <c r="CI2599" s="29"/>
      <c r="CJ2599" s="29"/>
      <c r="CK2599" s="29"/>
      <c r="CL2599" s="29"/>
      <c r="CM2599" s="29"/>
      <c r="CN2599" s="29"/>
      <c r="CO2599" s="29"/>
      <c r="CP2599" s="29"/>
      <c r="CQ2599" s="29"/>
      <c r="CR2599" s="29"/>
      <c r="CS2599" s="29"/>
      <c r="CT2599" s="29"/>
      <c r="CU2599" s="29"/>
      <c r="CV2599" s="29"/>
      <c r="CW2599" s="29"/>
      <c r="CX2599" s="29"/>
    </row>
    <row r="2600" spans="1:102" ht="50.1" customHeight="1">
      <c r="A2600" s="30" t="s">
        <v>6595</v>
      </c>
      <c r="B2600" s="31" t="s">
        <v>35</v>
      </c>
      <c r="C2600" s="32" t="s">
        <v>6578</v>
      </c>
      <c r="D2600" s="32" t="s">
        <v>6579</v>
      </c>
      <c r="E2600" s="32" t="s">
        <v>6580</v>
      </c>
      <c r="F2600" s="32" t="s">
        <v>6592</v>
      </c>
      <c r="G2600" s="33" t="s">
        <v>40</v>
      </c>
      <c r="H2600" s="34">
        <v>0</v>
      </c>
      <c r="I2600" s="33" t="s">
        <v>41</v>
      </c>
      <c r="J2600" s="33" t="s">
        <v>42</v>
      </c>
      <c r="K2600" s="33" t="s">
        <v>1495</v>
      </c>
      <c r="L2600" s="33" t="s">
        <v>44</v>
      </c>
      <c r="M2600" s="33" t="s">
        <v>71</v>
      </c>
      <c r="N2600" s="33" t="s">
        <v>72</v>
      </c>
      <c r="O2600" s="33" t="s">
        <v>73</v>
      </c>
      <c r="P2600" s="33" t="s">
        <v>48</v>
      </c>
      <c r="Q2600" s="33" t="s">
        <v>49</v>
      </c>
      <c r="R2600" s="35">
        <v>10</v>
      </c>
      <c r="S2600" s="35">
        <v>1450</v>
      </c>
      <c r="T2600" s="36">
        <v>0</v>
      </c>
      <c r="U2600" s="37">
        <f t="shared" si="131"/>
        <v>0</v>
      </c>
      <c r="V2600" s="38" t="s">
        <v>50</v>
      </c>
      <c r="W2600" s="33">
        <v>2016</v>
      </c>
      <c r="X2600" s="39">
        <v>11</v>
      </c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  <c r="BT2600" s="29"/>
      <c r="BU2600" s="29"/>
      <c r="BV2600" s="29"/>
      <c r="BW2600" s="29"/>
      <c r="BX2600" s="29"/>
      <c r="BY2600" s="29"/>
      <c r="BZ2600" s="29"/>
      <c r="CA2600" s="29"/>
      <c r="CB2600" s="29"/>
      <c r="CC2600" s="29"/>
      <c r="CD2600" s="29"/>
      <c r="CE2600" s="29"/>
      <c r="CF2600" s="29"/>
      <c r="CG2600" s="29"/>
      <c r="CH2600" s="29"/>
      <c r="CI2600" s="29"/>
      <c r="CJ2600" s="29"/>
      <c r="CK2600" s="29"/>
      <c r="CL2600" s="29"/>
      <c r="CM2600" s="29"/>
      <c r="CN2600" s="29"/>
      <c r="CO2600" s="29"/>
      <c r="CP2600" s="29"/>
      <c r="CQ2600" s="29"/>
      <c r="CR2600" s="29"/>
      <c r="CS2600" s="29"/>
      <c r="CT2600" s="29"/>
      <c r="CU2600" s="29"/>
      <c r="CV2600" s="29"/>
      <c r="CW2600" s="29"/>
      <c r="CX2600" s="29"/>
    </row>
    <row r="2601" spans="1:102" s="177" customFormat="1" ht="50.1" customHeight="1">
      <c r="A2601" s="46" t="s">
        <v>6596</v>
      </c>
      <c r="B2601" s="31" t="s">
        <v>35</v>
      </c>
      <c r="C2601" s="47" t="s">
        <v>6578</v>
      </c>
      <c r="D2601" s="47" t="s">
        <v>6579</v>
      </c>
      <c r="E2601" s="47" t="s">
        <v>6580</v>
      </c>
      <c r="F2601" s="178" t="s">
        <v>6592</v>
      </c>
      <c r="G2601" s="33" t="s">
        <v>40</v>
      </c>
      <c r="H2601" s="31">
        <v>0</v>
      </c>
      <c r="I2601" s="33">
        <v>590000000</v>
      </c>
      <c r="J2601" s="33" t="s">
        <v>42</v>
      </c>
      <c r="K2601" s="33" t="s">
        <v>180</v>
      </c>
      <c r="L2601" s="33" t="s">
        <v>44</v>
      </c>
      <c r="M2601" s="74" t="s">
        <v>71</v>
      </c>
      <c r="N2601" s="33" t="s">
        <v>72</v>
      </c>
      <c r="O2601" s="33" t="s">
        <v>113</v>
      </c>
      <c r="P2601" s="33">
        <v>796</v>
      </c>
      <c r="Q2601" s="33" t="s">
        <v>49</v>
      </c>
      <c r="R2601" s="64">
        <v>10</v>
      </c>
      <c r="S2601" s="64">
        <v>1450</v>
      </c>
      <c r="T2601" s="49">
        <f>R2601*S2601</f>
        <v>14500</v>
      </c>
      <c r="U2601" s="49">
        <f t="shared" si="131"/>
        <v>16240.000000000002</v>
      </c>
      <c r="V2601" s="62"/>
      <c r="W2601" s="33">
        <v>2016</v>
      </c>
      <c r="X2601" s="31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  <c r="BT2601" s="29"/>
      <c r="BU2601" s="29"/>
      <c r="BV2601" s="29"/>
      <c r="BW2601" s="29"/>
      <c r="BX2601" s="29"/>
      <c r="BY2601" s="29"/>
      <c r="BZ2601" s="29"/>
      <c r="CA2601" s="29"/>
      <c r="CB2601" s="29"/>
      <c r="CC2601" s="29"/>
      <c r="CD2601" s="29"/>
      <c r="CE2601" s="29"/>
      <c r="CF2601" s="29"/>
      <c r="CG2601" s="29"/>
      <c r="CH2601" s="29"/>
      <c r="CI2601" s="29"/>
      <c r="CJ2601" s="29"/>
      <c r="CK2601" s="29"/>
      <c r="CL2601" s="29"/>
      <c r="CM2601" s="29"/>
      <c r="CN2601" s="29"/>
      <c r="CO2601" s="29"/>
      <c r="CP2601" s="29"/>
      <c r="CQ2601" s="29"/>
      <c r="CR2601" s="29"/>
      <c r="CS2601" s="29"/>
      <c r="CT2601" s="29"/>
      <c r="CU2601" s="29"/>
      <c r="CV2601" s="29"/>
      <c r="CW2601" s="29"/>
      <c r="CX2601" s="29"/>
    </row>
    <row r="2602" spans="1:102" ht="50.1" customHeight="1">
      <c r="A2602" s="30" t="s">
        <v>6597</v>
      </c>
      <c r="B2602" s="31" t="s">
        <v>35</v>
      </c>
      <c r="C2602" s="32" t="s">
        <v>6578</v>
      </c>
      <c r="D2602" s="32" t="s">
        <v>6579</v>
      </c>
      <c r="E2602" s="32" t="s">
        <v>6580</v>
      </c>
      <c r="F2602" s="32" t="s">
        <v>6592</v>
      </c>
      <c r="G2602" s="33" t="s">
        <v>40</v>
      </c>
      <c r="H2602" s="34">
        <v>0</v>
      </c>
      <c r="I2602" s="33" t="s">
        <v>41</v>
      </c>
      <c r="J2602" s="33" t="s">
        <v>42</v>
      </c>
      <c r="K2602" s="33" t="s">
        <v>6598</v>
      </c>
      <c r="L2602" s="33" t="s">
        <v>44</v>
      </c>
      <c r="M2602" s="33" t="s">
        <v>71</v>
      </c>
      <c r="N2602" s="33" t="s">
        <v>72</v>
      </c>
      <c r="O2602" s="33" t="s">
        <v>73</v>
      </c>
      <c r="P2602" s="33" t="s">
        <v>48</v>
      </c>
      <c r="Q2602" s="33" t="s">
        <v>49</v>
      </c>
      <c r="R2602" s="35">
        <v>2</v>
      </c>
      <c r="S2602" s="35">
        <v>6500</v>
      </c>
      <c r="T2602" s="36">
        <f>R2602*S2602</f>
        <v>13000</v>
      </c>
      <c r="U2602" s="37">
        <f t="shared" si="131"/>
        <v>14560.000000000002</v>
      </c>
      <c r="V2602" s="38" t="s">
        <v>50</v>
      </c>
      <c r="W2602" s="33">
        <v>2016</v>
      </c>
      <c r="X2602" s="39" t="s">
        <v>50</v>
      </c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  <c r="BT2602" s="29"/>
      <c r="BU2602" s="29"/>
      <c r="BV2602" s="29"/>
      <c r="BW2602" s="29"/>
      <c r="BX2602" s="29"/>
      <c r="BY2602" s="29"/>
      <c r="BZ2602" s="29"/>
      <c r="CA2602" s="29"/>
      <c r="CB2602" s="29"/>
      <c r="CC2602" s="29"/>
      <c r="CD2602" s="29"/>
      <c r="CE2602" s="29"/>
      <c r="CF2602" s="29"/>
      <c r="CG2602" s="29"/>
      <c r="CH2602" s="29"/>
      <c r="CI2602" s="29"/>
      <c r="CJ2602" s="29"/>
      <c r="CK2602" s="29"/>
      <c r="CL2602" s="29"/>
      <c r="CM2602" s="29"/>
      <c r="CN2602" s="29"/>
      <c r="CO2602" s="29"/>
      <c r="CP2602" s="29"/>
      <c r="CQ2602" s="29"/>
      <c r="CR2602" s="29"/>
      <c r="CS2602" s="29"/>
      <c r="CT2602" s="29"/>
      <c r="CU2602" s="29"/>
      <c r="CV2602" s="29"/>
      <c r="CW2602" s="29"/>
      <c r="CX2602" s="29"/>
    </row>
    <row r="2603" spans="1:102" ht="50.1" customHeight="1">
      <c r="A2603" s="30" t="s">
        <v>6599</v>
      </c>
      <c r="B2603" s="31" t="s">
        <v>35</v>
      </c>
      <c r="C2603" s="32" t="s">
        <v>6578</v>
      </c>
      <c r="D2603" s="32" t="s">
        <v>6579</v>
      </c>
      <c r="E2603" s="32" t="s">
        <v>6580</v>
      </c>
      <c r="F2603" s="32" t="s">
        <v>6592</v>
      </c>
      <c r="G2603" s="33" t="s">
        <v>40</v>
      </c>
      <c r="H2603" s="34">
        <v>0</v>
      </c>
      <c r="I2603" s="33" t="s">
        <v>41</v>
      </c>
      <c r="J2603" s="33" t="s">
        <v>42</v>
      </c>
      <c r="K2603" s="33" t="s">
        <v>6586</v>
      </c>
      <c r="L2603" s="33" t="s">
        <v>44</v>
      </c>
      <c r="M2603" s="33" t="s">
        <v>71</v>
      </c>
      <c r="N2603" s="33" t="s">
        <v>72</v>
      </c>
      <c r="O2603" s="33" t="s">
        <v>73</v>
      </c>
      <c r="P2603" s="33" t="s">
        <v>48</v>
      </c>
      <c r="Q2603" s="33" t="s">
        <v>49</v>
      </c>
      <c r="R2603" s="35">
        <v>2</v>
      </c>
      <c r="S2603" s="35">
        <v>9500</v>
      </c>
      <c r="T2603" s="36">
        <f>R2603*S2603</f>
        <v>19000</v>
      </c>
      <c r="U2603" s="37">
        <f t="shared" si="131"/>
        <v>21280.000000000004</v>
      </c>
      <c r="V2603" s="38" t="s">
        <v>50</v>
      </c>
      <c r="W2603" s="33">
        <v>2016</v>
      </c>
      <c r="X2603" s="39" t="s">
        <v>50</v>
      </c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  <c r="BT2603" s="29"/>
      <c r="BU2603" s="29"/>
      <c r="BV2603" s="29"/>
      <c r="BW2603" s="29"/>
      <c r="BX2603" s="29"/>
      <c r="BY2603" s="29"/>
      <c r="BZ2603" s="29"/>
      <c r="CA2603" s="29"/>
      <c r="CB2603" s="29"/>
      <c r="CC2603" s="29"/>
      <c r="CD2603" s="29"/>
      <c r="CE2603" s="29"/>
      <c r="CF2603" s="29"/>
      <c r="CG2603" s="29"/>
      <c r="CH2603" s="29"/>
      <c r="CI2603" s="29"/>
      <c r="CJ2603" s="29"/>
      <c r="CK2603" s="29"/>
      <c r="CL2603" s="29"/>
      <c r="CM2603" s="29"/>
      <c r="CN2603" s="29"/>
      <c r="CO2603" s="29"/>
      <c r="CP2603" s="29"/>
      <c r="CQ2603" s="29"/>
      <c r="CR2603" s="29"/>
      <c r="CS2603" s="29"/>
      <c r="CT2603" s="29"/>
      <c r="CU2603" s="29"/>
      <c r="CV2603" s="29"/>
      <c r="CW2603" s="29"/>
      <c r="CX2603" s="29"/>
    </row>
    <row r="2604" spans="1:102" ht="50.1" customHeight="1">
      <c r="A2604" s="30" t="s">
        <v>6600</v>
      </c>
      <c r="B2604" s="31" t="s">
        <v>35</v>
      </c>
      <c r="C2604" s="32" t="s">
        <v>6578</v>
      </c>
      <c r="D2604" s="32" t="s">
        <v>6579</v>
      </c>
      <c r="E2604" s="32" t="s">
        <v>6580</v>
      </c>
      <c r="F2604" s="32" t="s">
        <v>6592</v>
      </c>
      <c r="G2604" s="33" t="s">
        <v>40</v>
      </c>
      <c r="H2604" s="34">
        <v>0</v>
      </c>
      <c r="I2604" s="33" t="s">
        <v>41</v>
      </c>
      <c r="J2604" s="33" t="s">
        <v>42</v>
      </c>
      <c r="K2604" s="33" t="s">
        <v>1459</v>
      </c>
      <c r="L2604" s="33" t="s">
        <v>44</v>
      </c>
      <c r="M2604" s="33" t="s">
        <v>71</v>
      </c>
      <c r="N2604" s="33" t="s">
        <v>72</v>
      </c>
      <c r="O2604" s="33" t="s">
        <v>73</v>
      </c>
      <c r="P2604" s="33" t="s">
        <v>48</v>
      </c>
      <c r="Q2604" s="33" t="s">
        <v>49</v>
      </c>
      <c r="R2604" s="35">
        <v>4</v>
      </c>
      <c r="S2604" s="35">
        <v>1400</v>
      </c>
      <c r="T2604" s="36">
        <f>R2604*S2604</f>
        <v>5600</v>
      </c>
      <c r="U2604" s="37">
        <f t="shared" si="131"/>
        <v>6272.0000000000009</v>
      </c>
      <c r="V2604" s="38" t="s">
        <v>50</v>
      </c>
      <c r="W2604" s="33">
        <v>2016</v>
      </c>
      <c r="X2604" s="39" t="s">
        <v>50</v>
      </c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  <c r="BT2604" s="29"/>
      <c r="BU2604" s="29"/>
      <c r="BV2604" s="29"/>
      <c r="BW2604" s="29"/>
      <c r="BX2604" s="29"/>
      <c r="BY2604" s="29"/>
      <c r="BZ2604" s="29"/>
      <c r="CA2604" s="29"/>
      <c r="CB2604" s="29"/>
      <c r="CC2604" s="29"/>
      <c r="CD2604" s="29"/>
      <c r="CE2604" s="29"/>
      <c r="CF2604" s="29"/>
      <c r="CG2604" s="29"/>
      <c r="CH2604" s="29"/>
      <c r="CI2604" s="29"/>
      <c r="CJ2604" s="29"/>
      <c r="CK2604" s="29"/>
      <c r="CL2604" s="29"/>
      <c r="CM2604" s="29"/>
      <c r="CN2604" s="29"/>
      <c r="CO2604" s="29"/>
      <c r="CP2604" s="29"/>
      <c r="CQ2604" s="29"/>
      <c r="CR2604" s="29"/>
      <c r="CS2604" s="29"/>
      <c r="CT2604" s="29"/>
      <c r="CU2604" s="29"/>
      <c r="CV2604" s="29"/>
      <c r="CW2604" s="29"/>
      <c r="CX2604" s="29"/>
    </row>
    <row r="2605" spans="1:102" ht="50.1" customHeight="1">
      <c r="A2605" s="30" t="s">
        <v>6601</v>
      </c>
      <c r="B2605" s="31" t="s">
        <v>35</v>
      </c>
      <c r="C2605" s="32" t="s">
        <v>6602</v>
      </c>
      <c r="D2605" s="32" t="s">
        <v>6603</v>
      </c>
      <c r="E2605" s="32" t="s">
        <v>6604</v>
      </c>
      <c r="F2605" s="32" t="s">
        <v>6605</v>
      </c>
      <c r="G2605" s="33" t="s">
        <v>119</v>
      </c>
      <c r="H2605" s="34">
        <v>87.5</v>
      </c>
      <c r="I2605" s="33" t="s">
        <v>41</v>
      </c>
      <c r="J2605" s="33" t="s">
        <v>42</v>
      </c>
      <c r="K2605" s="33" t="s">
        <v>222</v>
      </c>
      <c r="L2605" s="33" t="s">
        <v>44</v>
      </c>
      <c r="M2605" s="33" t="s">
        <v>86</v>
      </c>
      <c r="N2605" s="33" t="s">
        <v>223</v>
      </c>
      <c r="O2605" s="33" t="s">
        <v>58</v>
      </c>
      <c r="P2605" s="33" t="s">
        <v>48</v>
      </c>
      <c r="Q2605" s="33" t="s">
        <v>49</v>
      </c>
      <c r="R2605" s="35">
        <v>120</v>
      </c>
      <c r="S2605" s="35">
        <v>2407.5</v>
      </c>
      <c r="T2605" s="36">
        <v>0</v>
      </c>
      <c r="U2605" s="37">
        <v>0</v>
      </c>
      <c r="V2605" s="38" t="s">
        <v>124</v>
      </c>
      <c r="W2605" s="33">
        <v>2016</v>
      </c>
      <c r="X2605" s="39" t="s">
        <v>50</v>
      </c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  <c r="BT2605" s="29"/>
      <c r="BU2605" s="29"/>
      <c r="BV2605" s="29"/>
      <c r="BW2605" s="29"/>
      <c r="BX2605" s="29"/>
      <c r="BY2605" s="29"/>
      <c r="BZ2605" s="29"/>
      <c r="CA2605" s="29"/>
      <c r="CB2605" s="29"/>
      <c r="CC2605" s="29"/>
      <c r="CD2605" s="29"/>
      <c r="CE2605" s="29"/>
      <c r="CF2605" s="29"/>
      <c r="CG2605" s="29"/>
      <c r="CH2605" s="29"/>
      <c r="CI2605" s="29"/>
      <c r="CJ2605" s="29"/>
      <c r="CK2605" s="29"/>
      <c r="CL2605" s="29"/>
      <c r="CM2605" s="29"/>
      <c r="CN2605" s="29"/>
      <c r="CO2605" s="29"/>
      <c r="CP2605" s="29"/>
      <c r="CQ2605" s="29"/>
      <c r="CR2605" s="29"/>
      <c r="CS2605" s="29"/>
      <c r="CT2605" s="29"/>
      <c r="CU2605" s="29"/>
      <c r="CV2605" s="29"/>
      <c r="CW2605" s="29"/>
      <c r="CX2605" s="29"/>
    </row>
    <row r="2606" spans="1:102" ht="50.1" customHeight="1">
      <c r="A2606" s="30" t="s">
        <v>6606</v>
      </c>
      <c r="B2606" s="31" t="s">
        <v>35</v>
      </c>
      <c r="C2606" s="32" t="s">
        <v>6602</v>
      </c>
      <c r="D2606" s="32" t="s">
        <v>6603</v>
      </c>
      <c r="E2606" s="32" t="s">
        <v>6604</v>
      </c>
      <c r="F2606" s="32" t="s">
        <v>6605</v>
      </c>
      <c r="G2606" s="33" t="s">
        <v>40</v>
      </c>
      <c r="H2606" s="34">
        <v>50</v>
      </c>
      <c r="I2606" s="33" t="s">
        <v>41</v>
      </c>
      <c r="J2606" s="33" t="s">
        <v>42</v>
      </c>
      <c r="K2606" s="33" t="s">
        <v>2091</v>
      </c>
      <c r="L2606" s="33" t="s">
        <v>42</v>
      </c>
      <c r="M2606" s="33" t="s">
        <v>86</v>
      </c>
      <c r="N2606" s="33" t="s">
        <v>312</v>
      </c>
      <c r="O2606" s="33" t="s">
        <v>58</v>
      </c>
      <c r="P2606" s="33" t="s">
        <v>48</v>
      </c>
      <c r="Q2606" s="33" t="s">
        <v>49</v>
      </c>
      <c r="R2606" s="35">
        <v>139</v>
      </c>
      <c r="S2606" s="35">
        <v>2500</v>
      </c>
      <c r="T2606" s="36">
        <f>R2606*S2606</f>
        <v>347500</v>
      </c>
      <c r="U2606" s="37">
        <f>T2606*1.12</f>
        <v>389200.00000000006</v>
      </c>
      <c r="V2606" s="38" t="s">
        <v>50</v>
      </c>
      <c r="W2606" s="33">
        <v>2016</v>
      </c>
      <c r="X2606" s="39" t="s">
        <v>50</v>
      </c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29"/>
      <c r="CB2606" s="29"/>
      <c r="CC2606" s="29"/>
      <c r="CD2606" s="29"/>
      <c r="CE2606" s="29"/>
      <c r="CF2606" s="29"/>
      <c r="CG2606" s="29"/>
      <c r="CH2606" s="29"/>
      <c r="CI2606" s="29"/>
      <c r="CJ2606" s="29"/>
      <c r="CK2606" s="29"/>
      <c r="CL2606" s="29"/>
      <c r="CM2606" s="29"/>
      <c r="CN2606" s="29"/>
      <c r="CO2606" s="29"/>
      <c r="CP2606" s="29"/>
      <c r="CQ2606" s="29"/>
      <c r="CR2606" s="29"/>
      <c r="CS2606" s="29"/>
      <c r="CT2606" s="29"/>
      <c r="CU2606" s="29"/>
      <c r="CV2606" s="29"/>
      <c r="CW2606" s="29"/>
      <c r="CX2606" s="29"/>
    </row>
    <row r="2607" spans="1:102" ht="50.1" customHeight="1">
      <c r="A2607" s="30" t="s">
        <v>6607</v>
      </c>
      <c r="B2607" s="31" t="s">
        <v>35</v>
      </c>
      <c r="C2607" s="32" t="s">
        <v>6608</v>
      </c>
      <c r="D2607" s="32" t="s">
        <v>6603</v>
      </c>
      <c r="E2607" s="32" t="s">
        <v>6609</v>
      </c>
      <c r="F2607" s="32" t="s">
        <v>6610</v>
      </c>
      <c r="G2607" s="33" t="s">
        <v>119</v>
      </c>
      <c r="H2607" s="34">
        <v>90.5</v>
      </c>
      <c r="I2607" s="33" t="s">
        <v>41</v>
      </c>
      <c r="J2607" s="33" t="s">
        <v>42</v>
      </c>
      <c r="K2607" s="33" t="s">
        <v>222</v>
      </c>
      <c r="L2607" s="33" t="s">
        <v>44</v>
      </c>
      <c r="M2607" s="33" t="s">
        <v>86</v>
      </c>
      <c r="N2607" s="33" t="s">
        <v>223</v>
      </c>
      <c r="O2607" s="33" t="s">
        <v>58</v>
      </c>
      <c r="P2607" s="33" t="s">
        <v>48</v>
      </c>
      <c r="Q2607" s="33" t="s">
        <v>49</v>
      </c>
      <c r="R2607" s="35">
        <v>35</v>
      </c>
      <c r="S2607" s="35">
        <v>2408</v>
      </c>
      <c r="T2607" s="36">
        <v>0</v>
      </c>
      <c r="U2607" s="37">
        <v>0</v>
      </c>
      <c r="V2607" s="38" t="s">
        <v>124</v>
      </c>
      <c r="W2607" s="33">
        <v>2016</v>
      </c>
      <c r="X2607" s="39" t="s">
        <v>50</v>
      </c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  <c r="BT2607" s="29"/>
      <c r="BU2607" s="29"/>
      <c r="BV2607" s="29"/>
      <c r="BW2607" s="29"/>
      <c r="BX2607" s="29"/>
      <c r="BY2607" s="29"/>
      <c r="BZ2607" s="29"/>
      <c r="CA2607" s="29"/>
      <c r="CB2607" s="29"/>
      <c r="CC2607" s="29"/>
      <c r="CD2607" s="29"/>
      <c r="CE2607" s="29"/>
      <c r="CF2607" s="29"/>
      <c r="CG2607" s="29"/>
      <c r="CH2607" s="29"/>
      <c r="CI2607" s="29"/>
      <c r="CJ2607" s="29"/>
      <c r="CK2607" s="29"/>
      <c r="CL2607" s="29"/>
      <c r="CM2607" s="29"/>
      <c r="CN2607" s="29"/>
      <c r="CO2607" s="29"/>
      <c r="CP2607" s="29"/>
      <c r="CQ2607" s="29"/>
      <c r="CR2607" s="29"/>
      <c r="CS2607" s="29"/>
      <c r="CT2607" s="29"/>
      <c r="CU2607" s="29"/>
      <c r="CV2607" s="29"/>
      <c r="CW2607" s="29"/>
      <c r="CX2607" s="29"/>
    </row>
    <row r="2608" spans="1:102" ht="50.1" customHeight="1">
      <c r="A2608" s="30" t="s">
        <v>6611</v>
      </c>
      <c r="B2608" s="31" t="s">
        <v>35</v>
      </c>
      <c r="C2608" s="32" t="s">
        <v>6608</v>
      </c>
      <c r="D2608" s="32" t="s">
        <v>6603</v>
      </c>
      <c r="E2608" s="32" t="s">
        <v>6609</v>
      </c>
      <c r="F2608" s="32" t="s">
        <v>6610</v>
      </c>
      <c r="G2608" s="33" t="s">
        <v>40</v>
      </c>
      <c r="H2608" s="34">
        <v>50</v>
      </c>
      <c r="I2608" s="33" t="s">
        <v>41</v>
      </c>
      <c r="J2608" s="33" t="s">
        <v>42</v>
      </c>
      <c r="K2608" s="33" t="s">
        <v>2091</v>
      </c>
      <c r="L2608" s="33" t="s">
        <v>42</v>
      </c>
      <c r="M2608" s="33" t="s">
        <v>86</v>
      </c>
      <c r="N2608" s="33" t="s">
        <v>312</v>
      </c>
      <c r="O2608" s="33" t="s">
        <v>58</v>
      </c>
      <c r="P2608" s="33" t="s">
        <v>48</v>
      </c>
      <c r="Q2608" s="33" t="s">
        <v>49</v>
      </c>
      <c r="R2608" s="35">
        <v>41</v>
      </c>
      <c r="S2608" s="35">
        <v>2500</v>
      </c>
      <c r="T2608" s="36">
        <f>R2608*S2608</f>
        <v>102500</v>
      </c>
      <c r="U2608" s="37">
        <f>T2608*1.12</f>
        <v>114800.00000000001</v>
      </c>
      <c r="V2608" s="38" t="s">
        <v>50</v>
      </c>
      <c r="W2608" s="33">
        <v>2016</v>
      </c>
      <c r="X2608" s="39" t="s">
        <v>50</v>
      </c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  <c r="BT2608" s="29"/>
      <c r="BU2608" s="29"/>
      <c r="BV2608" s="29"/>
      <c r="BW2608" s="29"/>
      <c r="BX2608" s="29"/>
      <c r="BY2608" s="29"/>
      <c r="BZ2608" s="29"/>
      <c r="CA2608" s="29"/>
      <c r="CB2608" s="29"/>
      <c r="CC2608" s="29"/>
      <c r="CD2608" s="29"/>
      <c r="CE2608" s="29"/>
      <c r="CF2608" s="29"/>
      <c r="CG2608" s="29"/>
      <c r="CH2608" s="29"/>
      <c r="CI2608" s="29"/>
      <c r="CJ2608" s="29"/>
      <c r="CK2608" s="29"/>
      <c r="CL2608" s="29"/>
      <c r="CM2608" s="29"/>
      <c r="CN2608" s="29"/>
      <c r="CO2608" s="29"/>
      <c r="CP2608" s="29"/>
      <c r="CQ2608" s="29"/>
      <c r="CR2608" s="29"/>
      <c r="CS2608" s="29"/>
      <c r="CT2608" s="29"/>
      <c r="CU2608" s="29"/>
      <c r="CV2608" s="29"/>
      <c r="CW2608" s="29"/>
      <c r="CX2608" s="29"/>
    </row>
    <row r="2609" spans="1:102" ht="50.1" customHeight="1">
      <c r="A2609" s="30" t="s">
        <v>6612</v>
      </c>
      <c r="B2609" s="31" t="s">
        <v>35</v>
      </c>
      <c r="C2609" s="32" t="s">
        <v>6613</v>
      </c>
      <c r="D2609" s="32" t="s">
        <v>6614</v>
      </c>
      <c r="E2609" s="32" t="s">
        <v>6615</v>
      </c>
      <c r="F2609" s="32" t="s">
        <v>50</v>
      </c>
      <c r="G2609" s="33" t="s">
        <v>40</v>
      </c>
      <c r="H2609" s="34">
        <v>0</v>
      </c>
      <c r="I2609" s="33" t="s">
        <v>41</v>
      </c>
      <c r="J2609" s="33" t="s">
        <v>42</v>
      </c>
      <c r="K2609" s="33" t="s">
        <v>130</v>
      </c>
      <c r="L2609" s="33" t="s">
        <v>42</v>
      </c>
      <c r="M2609" s="33" t="s">
        <v>86</v>
      </c>
      <c r="N2609" s="33" t="s">
        <v>674</v>
      </c>
      <c r="O2609" s="33" t="s">
        <v>58</v>
      </c>
      <c r="P2609" s="33" t="s">
        <v>131</v>
      </c>
      <c r="Q2609" s="33" t="s">
        <v>132</v>
      </c>
      <c r="R2609" s="35">
        <v>800</v>
      </c>
      <c r="S2609" s="35">
        <v>493</v>
      </c>
      <c r="T2609" s="36">
        <v>0</v>
      </c>
      <c r="U2609" s="37">
        <f>T2609*1.12</f>
        <v>0</v>
      </c>
      <c r="V2609" s="38" t="s">
        <v>50</v>
      </c>
      <c r="W2609" s="33">
        <v>2016</v>
      </c>
      <c r="X2609" s="39">
        <v>11</v>
      </c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  <c r="BT2609" s="29"/>
      <c r="BU2609" s="29"/>
      <c r="BV2609" s="29"/>
      <c r="BW2609" s="29"/>
      <c r="BX2609" s="29"/>
      <c r="BY2609" s="29"/>
      <c r="BZ2609" s="29"/>
      <c r="CA2609" s="29"/>
      <c r="CB2609" s="29"/>
      <c r="CC2609" s="29"/>
      <c r="CD2609" s="29"/>
      <c r="CE2609" s="29"/>
      <c r="CF2609" s="29"/>
      <c r="CG2609" s="29"/>
      <c r="CH2609" s="29"/>
      <c r="CI2609" s="29"/>
      <c r="CJ2609" s="29"/>
      <c r="CK2609" s="29"/>
      <c r="CL2609" s="29"/>
      <c r="CM2609" s="29"/>
      <c r="CN2609" s="29"/>
      <c r="CO2609" s="29"/>
      <c r="CP2609" s="29"/>
      <c r="CQ2609" s="29"/>
      <c r="CR2609" s="29"/>
      <c r="CS2609" s="29"/>
      <c r="CT2609" s="29"/>
      <c r="CU2609" s="29"/>
      <c r="CV2609" s="29"/>
      <c r="CW2609" s="29"/>
      <c r="CX2609" s="29"/>
    </row>
    <row r="2610" spans="1:102" s="177" customFormat="1" ht="50.1" customHeight="1">
      <c r="A2610" s="46" t="s">
        <v>6616</v>
      </c>
      <c r="B2610" s="31" t="s">
        <v>35</v>
      </c>
      <c r="C2610" s="47" t="s">
        <v>6613</v>
      </c>
      <c r="D2610" s="65" t="s">
        <v>6614</v>
      </c>
      <c r="E2610" s="181" t="s">
        <v>6617</v>
      </c>
      <c r="F2610" s="175"/>
      <c r="G2610" s="31" t="s">
        <v>40</v>
      </c>
      <c r="H2610" s="31">
        <v>0</v>
      </c>
      <c r="I2610" s="73">
        <v>590000000</v>
      </c>
      <c r="J2610" s="33" t="s">
        <v>42</v>
      </c>
      <c r="K2610" s="54" t="s">
        <v>210</v>
      </c>
      <c r="L2610" s="33" t="s">
        <v>42</v>
      </c>
      <c r="M2610" s="31" t="s">
        <v>86</v>
      </c>
      <c r="N2610" s="31" t="s">
        <v>674</v>
      </c>
      <c r="O2610" s="73" t="s">
        <v>481</v>
      </c>
      <c r="P2610" s="31">
        <v>166</v>
      </c>
      <c r="Q2610" s="31" t="s">
        <v>135</v>
      </c>
      <c r="R2610" s="55">
        <v>800</v>
      </c>
      <c r="S2610" s="56">
        <v>493</v>
      </c>
      <c r="T2610" s="49">
        <f>R2610*S2610</f>
        <v>394400</v>
      </c>
      <c r="U2610" s="49">
        <f>T2610*1.12</f>
        <v>441728.00000000006</v>
      </c>
      <c r="V2610" s="78"/>
      <c r="W2610" s="33">
        <v>2016</v>
      </c>
      <c r="X2610" s="31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  <c r="BT2610" s="29"/>
      <c r="BU2610" s="29"/>
      <c r="BV2610" s="29"/>
      <c r="BW2610" s="29"/>
      <c r="BX2610" s="29"/>
      <c r="BY2610" s="29"/>
      <c r="BZ2610" s="29"/>
      <c r="CA2610" s="29"/>
      <c r="CB2610" s="29"/>
      <c r="CC2610" s="29"/>
      <c r="CD2610" s="29"/>
      <c r="CE2610" s="29"/>
      <c r="CF2610" s="29"/>
      <c r="CG2610" s="29"/>
      <c r="CH2610" s="29"/>
      <c r="CI2610" s="29"/>
      <c r="CJ2610" s="29"/>
      <c r="CK2610" s="29"/>
      <c r="CL2610" s="29"/>
      <c r="CM2610" s="29"/>
      <c r="CN2610" s="29"/>
      <c r="CO2610" s="29"/>
      <c r="CP2610" s="29"/>
      <c r="CQ2610" s="29"/>
      <c r="CR2610" s="29"/>
      <c r="CS2610" s="29"/>
      <c r="CT2610" s="29"/>
      <c r="CU2610" s="29"/>
      <c r="CV2610" s="29"/>
      <c r="CW2610" s="29"/>
      <c r="CX2610" s="29"/>
    </row>
    <row r="2611" spans="1:102" ht="50.1" customHeight="1">
      <c r="A2611" s="30" t="s">
        <v>6618</v>
      </c>
      <c r="B2611" s="31" t="s">
        <v>35</v>
      </c>
      <c r="C2611" s="32" t="s">
        <v>6619</v>
      </c>
      <c r="D2611" s="32" t="s">
        <v>6620</v>
      </c>
      <c r="E2611" s="32" t="s">
        <v>6621</v>
      </c>
      <c r="F2611" s="32" t="s">
        <v>6622</v>
      </c>
      <c r="G2611" s="33" t="s">
        <v>40</v>
      </c>
      <c r="H2611" s="34">
        <v>0</v>
      </c>
      <c r="I2611" s="33" t="s">
        <v>41</v>
      </c>
      <c r="J2611" s="33" t="s">
        <v>42</v>
      </c>
      <c r="K2611" s="33" t="s">
        <v>130</v>
      </c>
      <c r="L2611" s="33" t="s">
        <v>42</v>
      </c>
      <c r="M2611" s="33" t="s">
        <v>86</v>
      </c>
      <c r="N2611" s="33" t="s">
        <v>57</v>
      </c>
      <c r="O2611" s="33" t="s">
        <v>58</v>
      </c>
      <c r="P2611" s="33" t="s">
        <v>131</v>
      </c>
      <c r="Q2611" s="33" t="s">
        <v>132</v>
      </c>
      <c r="R2611" s="35">
        <v>400</v>
      </c>
      <c r="S2611" s="35">
        <v>982</v>
      </c>
      <c r="T2611" s="36">
        <v>0</v>
      </c>
      <c r="U2611" s="37">
        <f t="shared" ref="U2611:U2649" si="133">T2611*1.12</f>
        <v>0</v>
      </c>
      <c r="V2611" s="38" t="s">
        <v>50</v>
      </c>
      <c r="W2611" s="33">
        <v>2016</v>
      </c>
      <c r="X2611" s="39">
        <v>11</v>
      </c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  <c r="BT2611" s="29"/>
      <c r="BU2611" s="29"/>
      <c r="BV2611" s="29"/>
      <c r="BW2611" s="29"/>
      <c r="BX2611" s="29"/>
      <c r="BY2611" s="29"/>
      <c r="BZ2611" s="29"/>
      <c r="CA2611" s="29"/>
      <c r="CB2611" s="29"/>
      <c r="CC2611" s="29"/>
      <c r="CD2611" s="29"/>
      <c r="CE2611" s="29"/>
      <c r="CF2611" s="29"/>
      <c r="CG2611" s="29"/>
      <c r="CH2611" s="29"/>
      <c r="CI2611" s="29"/>
      <c r="CJ2611" s="29"/>
      <c r="CK2611" s="29"/>
      <c r="CL2611" s="29"/>
      <c r="CM2611" s="29"/>
      <c r="CN2611" s="29"/>
      <c r="CO2611" s="29"/>
      <c r="CP2611" s="29"/>
      <c r="CQ2611" s="29"/>
      <c r="CR2611" s="29"/>
      <c r="CS2611" s="29"/>
      <c r="CT2611" s="29"/>
      <c r="CU2611" s="29"/>
      <c r="CV2611" s="29"/>
      <c r="CW2611" s="29"/>
      <c r="CX2611" s="29"/>
    </row>
    <row r="2612" spans="1:102" s="177" customFormat="1" ht="50.1" customHeight="1">
      <c r="A2612" s="46" t="s">
        <v>6623</v>
      </c>
      <c r="B2612" s="31" t="s">
        <v>35</v>
      </c>
      <c r="C2612" s="47" t="s">
        <v>6619</v>
      </c>
      <c r="D2612" s="65" t="s">
        <v>6620</v>
      </c>
      <c r="E2612" s="65" t="s">
        <v>6621</v>
      </c>
      <c r="F2612" s="175" t="s">
        <v>6622</v>
      </c>
      <c r="G2612" s="31" t="s">
        <v>40</v>
      </c>
      <c r="H2612" s="31">
        <v>0</v>
      </c>
      <c r="I2612" s="73">
        <v>590000000</v>
      </c>
      <c r="J2612" s="33" t="s">
        <v>42</v>
      </c>
      <c r="K2612" s="54" t="s">
        <v>210</v>
      </c>
      <c r="L2612" s="33" t="s">
        <v>42</v>
      </c>
      <c r="M2612" s="31" t="s">
        <v>86</v>
      </c>
      <c r="N2612" s="31" t="s">
        <v>57</v>
      </c>
      <c r="O2612" s="73" t="s">
        <v>481</v>
      </c>
      <c r="P2612" s="31">
        <v>166</v>
      </c>
      <c r="Q2612" s="31" t="s">
        <v>135</v>
      </c>
      <c r="R2612" s="55">
        <v>400</v>
      </c>
      <c r="S2612" s="56">
        <v>982</v>
      </c>
      <c r="T2612" s="49">
        <f>R2612*S2612</f>
        <v>392800</v>
      </c>
      <c r="U2612" s="49">
        <f>T2612*1.12</f>
        <v>439936.00000000006</v>
      </c>
      <c r="V2612" s="78"/>
      <c r="W2612" s="33">
        <v>2016</v>
      </c>
      <c r="X2612" s="31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29"/>
      <c r="CB2612" s="29"/>
      <c r="CC2612" s="29"/>
      <c r="CD2612" s="29"/>
      <c r="CE2612" s="29"/>
      <c r="CF2612" s="29"/>
      <c r="CG2612" s="29"/>
      <c r="CH2612" s="29"/>
      <c r="CI2612" s="29"/>
      <c r="CJ2612" s="29"/>
      <c r="CK2612" s="29"/>
      <c r="CL2612" s="29"/>
      <c r="CM2612" s="29"/>
      <c r="CN2612" s="29"/>
      <c r="CO2612" s="29"/>
      <c r="CP2612" s="29"/>
      <c r="CQ2612" s="29"/>
      <c r="CR2612" s="29"/>
      <c r="CS2612" s="29"/>
      <c r="CT2612" s="29"/>
      <c r="CU2612" s="29"/>
      <c r="CV2612" s="29"/>
      <c r="CW2612" s="29"/>
      <c r="CX2612" s="29"/>
    </row>
    <row r="2613" spans="1:102" ht="50.1" customHeight="1">
      <c r="A2613" s="30" t="s">
        <v>6624</v>
      </c>
      <c r="B2613" s="31" t="s">
        <v>35</v>
      </c>
      <c r="C2613" s="32" t="s">
        <v>6625</v>
      </c>
      <c r="D2613" s="32" t="s">
        <v>6626</v>
      </c>
      <c r="E2613" s="32" t="s">
        <v>6627</v>
      </c>
      <c r="F2613" s="32" t="s">
        <v>50</v>
      </c>
      <c r="G2613" s="33" t="s">
        <v>40</v>
      </c>
      <c r="H2613" s="34">
        <v>0</v>
      </c>
      <c r="I2613" s="33" t="s">
        <v>41</v>
      </c>
      <c r="J2613" s="33" t="s">
        <v>42</v>
      </c>
      <c r="K2613" s="33" t="s">
        <v>130</v>
      </c>
      <c r="L2613" s="33" t="s">
        <v>42</v>
      </c>
      <c r="M2613" s="33" t="s">
        <v>86</v>
      </c>
      <c r="N2613" s="33" t="s">
        <v>6628</v>
      </c>
      <c r="O2613" s="33" t="s">
        <v>58</v>
      </c>
      <c r="P2613" s="33" t="s">
        <v>5694</v>
      </c>
      <c r="Q2613" s="33" t="s">
        <v>5695</v>
      </c>
      <c r="R2613" s="35">
        <v>3</v>
      </c>
      <c r="S2613" s="35">
        <v>875</v>
      </c>
      <c r="T2613" s="36">
        <v>0</v>
      </c>
      <c r="U2613" s="37">
        <f t="shared" si="133"/>
        <v>0</v>
      </c>
      <c r="V2613" s="38" t="s">
        <v>50</v>
      </c>
      <c r="W2613" s="33">
        <v>2016</v>
      </c>
      <c r="X2613" s="39">
        <v>11</v>
      </c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9"/>
      <c r="AY2613" s="29"/>
      <c r="AZ2613" s="29"/>
      <c r="BA2613" s="29"/>
      <c r="BB2613" s="29"/>
      <c r="BC2613" s="29"/>
      <c r="BD2613" s="29"/>
      <c r="BE2613" s="29"/>
      <c r="BF2613" s="29"/>
      <c r="BG2613" s="29"/>
      <c r="BH2613" s="29"/>
      <c r="BI2613" s="29"/>
      <c r="BJ2613" s="29"/>
      <c r="BK2613" s="29"/>
      <c r="BL2613" s="29"/>
      <c r="BM2613" s="29"/>
      <c r="BN2613" s="29"/>
      <c r="BO2613" s="29"/>
      <c r="BP2613" s="29"/>
      <c r="BQ2613" s="29"/>
      <c r="BR2613" s="29"/>
      <c r="BS2613" s="29"/>
      <c r="BT2613" s="29"/>
      <c r="BU2613" s="29"/>
      <c r="BV2613" s="29"/>
      <c r="BW2613" s="29"/>
      <c r="BX2613" s="29"/>
      <c r="BY2613" s="29"/>
      <c r="BZ2613" s="29"/>
      <c r="CA2613" s="29"/>
      <c r="CB2613" s="29"/>
      <c r="CC2613" s="29"/>
      <c r="CD2613" s="29"/>
      <c r="CE2613" s="29"/>
      <c r="CF2613" s="29"/>
      <c r="CG2613" s="29"/>
      <c r="CH2613" s="29"/>
      <c r="CI2613" s="29"/>
      <c r="CJ2613" s="29"/>
      <c r="CK2613" s="29"/>
      <c r="CL2613" s="29"/>
      <c r="CM2613" s="29"/>
      <c r="CN2613" s="29"/>
      <c r="CO2613" s="29"/>
      <c r="CP2613" s="29"/>
      <c r="CQ2613" s="29"/>
      <c r="CR2613" s="29"/>
      <c r="CS2613" s="29"/>
      <c r="CT2613" s="29"/>
      <c r="CU2613" s="29"/>
      <c r="CV2613" s="29"/>
      <c r="CW2613" s="29"/>
      <c r="CX2613" s="29"/>
    </row>
    <row r="2614" spans="1:102" s="177" customFormat="1" ht="50.1" customHeight="1">
      <c r="A2614" s="46" t="s">
        <v>6629</v>
      </c>
      <c r="B2614" s="31" t="s">
        <v>35</v>
      </c>
      <c r="C2614" s="47" t="s">
        <v>6625</v>
      </c>
      <c r="D2614" s="47" t="s">
        <v>6626</v>
      </c>
      <c r="E2614" s="47" t="s">
        <v>6627</v>
      </c>
      <c r="F2614" s="182"/>
      <c r="G2614" s="74" t="s">
        <v>40</v>
      </c>
      <c r="H2614" s="31">
        <v>0</v>
      </c>
      <c r="I2614" s="73">
        <v>590000000</v>
      </c>
      <c r="J2614" s="33" t="s">
        <v>42</v>
      </c>
      <c r="K2614" s="54" t="s">
        <v>210</v>
      </c>
      <c r="L2614" s="33" t="s">
        <v>42</v>
      </c>
      <c r="M2614" s="31" t="s">
        <v>86</v>
      </c>
      <c r="N2614" s="74" t="s">
        <v>6630</v>
      </c>
      <c r="O2614" s="73" t="s">
        <v>481</v>
      </c>
      <c r="P2614" s="74">
        <v>872</v>
      </c>
      <c r="Q2614" s="31" t="s">
        <v>6631</v>
      </c>
      <c r="R2614" s="55">
        <v>3</v>
      </c>
      <c r="S2614" s="68">
        <v>875</v>
      </c>
      <c r="T2614" s="49">
        <f>R2614*S2614</f>
        <v>2625</v>
      </c>
      <c r="U2614" s="49">
        <f>T2614*1.12</f>
        <v>2940.0000000000005</v>
      </c>
      <c r="V2614" s="78"/>
      <c r="W2614" s="33">
        <v>2016</v>
      </c>
      <c r="X2614" s="31"/>
      <c r="Y2614" s="29"/>
      <c r="Z2614" s="29"/>
      <c r="AA2614" s="29"/>
      <c r="AB2614" s="29"/>
      <c r="AC2614" s="29"/>
      <c r="AD2614" s="29"/>
      <c r="AE2614" s="29"/>
      <c r="AF2614" s="29"/>
      <c r="AG2614" s="29"/>
      <c r="AH2614" s="29"/>
      <c r="AI2614" s="29"/>
      <c r="AJ2614" s="29"/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9"/>
      <c r="AX2614" s="29"/>
      <c r="AY2614" s="29"/>
      <c r="AZ2614" s="29"/>
      <c r="BA2614" s="29"/>
      <c r="BB2614" s="29"/>
      <c r="BC2614" s="29"/>
      <c r="BD2614" s="29"/>
      <c r="BE2614" s="29"/>
      <c r="BF2614" s="29"/>
      <c r="BG2614" s="29"/>
      <c r="BH2614" s="29"/>
      <c r="BI2614" s="29"/>
      <c r="BJ2614" s="29"/>
      <c r="BK2614" s="29"/>
      <c r="BL2614" s="29"/>
      <c r="BM2614" s="29"/>
      <c r="BN2614" s="29"/>
      <c r="BO2614" s="29"/>
      <c r="BP2614" s="29"/>
      <c r="BQ2614" s="29"/>
      <c r="BR2614" s="29"/>
      <c r="BS2614" s="29"/>
      <c r="BT2614" s="29"/>
      <c r="BU2614" s="29"/>
      <c r="BV2614" s="29"/>
      <c r="BW2614" s="29"/>
      <c r="BX2614" s="29"/>
      <c r="BY2614" s="29"/>
      <c r="BZ2614" s="29"/>
      <c r="CA2614" s="29"/>
      <c r="CB2614" s="29"/>
      <c r="CC2614" s="29"/>
      <c r="CD2614" s="29"/>
      <c r="CE2614" s="29"/>
      <c r="CF2614" s="29"/>
      <c r="CG2614" s="29"/>
      <c r="CH2614" s="29"/>
      <c r="CI2614" s="29"/>
      <c r="CJ2614" s="29"/>
      <c r="CK2614" s="29"/>
      <c r="CL2614" s="29"/>
      <c r="CM2614" s="29"/>
      <c r="CN2614" s="29"/>
      <c r="CO2614" s="29"/>
      <c r="CP2614" s="29"/>
      <c r="CQ2614" s="29"/>
      <c r="CR2614" s="29"/>
      <c r="CS2614" s="29"/>
      <c r="CT2614" s="29"/>
      <c r="CU2614" s="29"/>
      <c r="CV2614" s="29"/>
      <c r="CW2614" s="29"/>
      <c r="CX2614" s="29"/>
    </row>
    <row r="2615" spans="1:102" ht="50.1" customHeight="1">
      <c r="A2615" s="30" t="s">
        <v>6632</v>
      </c>
      <c r="B2615" s="31" t="s">
        <v>35</v>
      </c>
      <c r="C2615" s="32" t="s">
        <v>6633</v>
      </c>
      <c r="D2615" s="32" t="s">
        <v>6634</v>
      </c>
      <c r="E2615" s="32" t="s">
        <v>6635</v>
      </c>
      <c r="F2615" s="32" t="s">
        <v>6636</v>
      </c>
      <c r="G2615" s="33" t="s">
        <v>40</v>
      </c>
      <c r="H2615" s="34">
        <v>0</v>
      </c>
      <c r="I2615" s="33" t="s">
        <v>41</v>
      </c>
      <c r="J2615" s="33" t="s">
        <v>42</v>
      </c>
      <c r="K2615" s="33" t="s">
        <v>222</v>
      </c>
      <c r="L2615" s="33" t="s">
        <v>44</v>
      </c>
      <c r="M2615" s="33" t="s">
        <v>86</v>
      </c>
      <c r="N2615" s="33" t="s">
        <v>312</v>
      </c>
      <c r="O2615" s="33" t="s">
        <v>58</v>
      </c>
      <c r="P2615" s="33" t="s">
        <v>131</v>
      </c>
      <c r="Q2615" s="33" t="s">
        <v>132</v>
      </c>
      <c r="R2615" s="35">
        <v>200</v>
      </c>
      <c r="S2615" s="35">
        <v>256.8</v>
      </c>
      <c r="T2615" s="36">
        <v>0</v>
      </c>
      <c r="U2615" s="37">
        <f t="shared" si="133"/>
        <v>0</v>
      </c>
      <c r="V2615" s="38" t="s">
        <v>50</v>
      </c>
      <c r="W2615" s="33">
        <v>2016</v>
      </c>
      <c r="X2615" s="39">
        <v>11</v>
      </c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9"/>
      <c r="BC2615" s="29"/>
      <c r="BD2615" s="29"/>
      <c r="BE2615" s="29"/>
      <c r="BF2615" s="29"/>
      <c r="BG2615" s="29"/>
      <c r="BH2615" s="29"/>
      <c r="BI2615" s="29"/>
      <c r="BJ2615" s="29"/>
      <c r="BK2615" s="29"/>
      <c r="BL2615" s="29"/>
      <c r="BM2615" s="29"/>
      <c r="BN2615" s="29"/>
      <c r="BO2615" s="29"/>
      <c r="BP2615" s="29"/>
      <c r="BQ2615" s="29"/>
      <c r="BR2615" s="29"/>
      <c r="BS2615" s="29"/>
      <c r="BT2615" s="29"/>
      <c r="BU2615" s="29"/>
      <c r="BV2615" s="29"/>
      <c r="BW2615" s="29"/>
      <c r="BX2615" s="29"/>
      <c r="BY2615" s="29"/>
      <c r="BZ2615" s="29"/>
      <c r="CA2615" s="29"/>
      <c r="CB2615" s="29"/>
      <c r="CC2615" s="29"/>
      <c r="CD2615" s="29"/>
      <c r="CE2615" s="29"/>
      <c r="CF2615" s="29"/>
      <c r="CG2615" s="29"/>
      <c r="CH2615" s="29"/>
      <c r="CI2615" s="29"/>
      <c r="CJ2615" s="29"/>
      <c r="CK2615" s="29"/>
      <c r="CL2615" s="29"/>
      <c r="CM2615" s="29"/>
      <c r="CN2615" s="29"/>
      <c r="CO2615" s="29"/>
      <c r="CP2615" s="29"/>
      <c r="CQ2615" s="29"/>
      <c r="CR2615" s="29"/>
      <c r="CS2615" s="29"/>
      <c r="CT2615" s="29"/>
      <c r="CU2615" s="29"/>
      <c r="CV2615" s="29"/>
      <c r="CW2615" s="29"/>
      <c r="CX2615" s="29"/>
    </row>
    <row r="2616" spans="1:102" s="177" customFormat="1" ht="50.1" customHeight="1">
      <c r="A2616" s="46" t="s">
        <v>6637</v>
      </c>
      <c r="B2616" s="31" t="s">
        <v>35</v>
      </c>
      <c r="C2616" s="47" t="s">
        <v>6633</v>
      </c>
      <c r="D2616" s="47" t="s">
        <v>6634</v>
      </c>
      <c r="E2616" s="47" t="s">
        <v>6635</v>
      </c>
      <c r="F2616" s="175" t="s">
        <v>6636</v>
      </c>
      <c r="G2616" s="31" t="s">
        <v>40</v>
      </c>
      <c r="H2616" s="31">
        <v>0</v>
      </c>
      <c r="I2616" s="33">
        <v>590000000</v>
      </c>
      <c r="J2616" s="33" t="s">
        <v>42</v>
      </c>
      <c r="K2616" s="31" t="s">
        <v>1288</v>
      </c>
      <c r="L2616" s="33" t="s">
        <v>44</v>
      </c>
      <c r="M2616" s="31" t="s">
        <v>86</v>
      </c>
      <c r="N2616" s="31" t="s">
        <v>523</v>
      </c>
      <c r="O2616" s="73" t="s">
        <v>481</v>
      </c>
      <c r="P2616" s="33">
        <v>166</v>
      </c>
      <c r="Q2616" s="31" t="s">
        <v>132</v>
      </c>
      <c r="R2616" s="48">
        <v>200</v>
      </c>
      <c r="S2616" s="48">
        <v>256.8</v>
      </c>
      <c r="T2616" s="49">
        <f>R2616*S2616</f>
        <v>51360</v>
      </c>
      <c r="U2616" s="49">
        <f>T2616*1.12</f>
        <v>57523.200000000004</v>
      </c>
      <c r="V2616" s="50"/>
      <c r="W2616" s="33">
        <v>2016</v>
      </c>
      <c r="X2616" s="31"/>
      <c r="Y2616" s="29"/>
      <c r="Z2616" s="29"/>
      <c r="AA2616" s="29"/>
      <c r="AB2616" s="29"/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9"/>
      <c r="AX2616" s="29"/>
      <c r="AY2616" s="29"/>
      <c r="AZ2616" s="29"/>
      <c r="BA2616" s="29"/>
      <c r="BB2616" s="29"/>
      <c r="BC2616" s="29"/>
      <c r="BD2616" s="29"/>
      <c r="BE2616" s="29"/>
      <c r="BF2616" s="29"/>
      <c r="BG2616" s="29"/>
      <c r="BH2616" s="29"/>
      <c r="BI2616" s="29"/>
      <c r="BJ2616" s="29"/>
      <c r="BK2616" s="29"/>
      <c r="BL2616" s="29"/>
      <c r="BM2616" s="29"/>
      <c r="BN2616" s="29"/>
      <c r="BO2616" s="29"/>
      <c r="BP2616" s="29"/>
      <c r="BQ2616" s="29"/>
      <c r="BR2616" s="29"/>
      <c r="BS2616" s="29"/>
      <c r="BT2616" s="29"/>
      <c r="BU2616" s="29"/>
      <c r="BV2616" s="29"/>
      <c r="BW2616" s="29"/>
      <c r="BX2616" s="29"/>
      <c r="BY2616" s="29"/>
      <c r="BZ2616" s="29"/>
      <c r="CA2616" s="29"/>
      <c r="CB2616" s="29"/>
      <c r="CC2616" s="29"/>
      <c r="CD2616" s="29"/>
      <c r="CE2616" s="29"/>
      <c r="CF2616" s="29"/>
      <c r="CG2616" s="29"/>
      <c r="CH2616" s="29"/>
      <c r="CI2616" s="29"/>
      <c r="CJ2616" s="29"/>
      <c r="CK2616" s="29"/>
      <c r="CL2616" s="29"/>
      <c r="CM2616" s="29"/>
      <c r="CN2616" s="29"/>
      <c r="CO2616" s="29"/>
      <c r="CP2616" s="29"/>
      <c r="CQ2616" s="29"/>
      <c r="CR2616" s="29"/>
      <c r="CS2616" s="29"/>
      <c r="CT2616" s="29"/>
      <c r="CU2616" s="29"/>
      <c r="CV2616" s="29"/>
      <c r="CW2616" s="29"/>
      <c r="CX2616" s="29"/>
    </row>
    <row r="2617" spans="1:102" ht="50.1" customHeight="1">
      <c r="A2617" s="30" t="s">
        <v>6638</v>
      </c>
      <c r="B2617" s="31" t="s">
        <v>35</v>
      </c>
      <c r="C2617" s="32" t="s">
        <v>6639</v>
      </c>
      <c r="D2617" s="32" t="s">
        <v>6640</v>
      </c>
      <c r="E2617" s="32" t="s">
        <v>6641</v>
      </c>
      <c r="F2617" s="32" t="s">
        <v>6642</v>
      </c>
      <c r="G2617" s="33" t="s">
        <v>40</v>
      </c>
      <c r="H2617" s="34">
        <v>0</v>
      </c>
      <c r="I2617" s="33" t="s">
        <v>41</v>
      </c>
      <c r="J2617" s="33" t="s">
        <v>42</v>
      </c>
      <c r="K2617" s="33" t="s">
        <v>70</v>
      </c>
      <c r="L2617" s="33" t="s">
        <v>300</v>
      </c>
      <c r="M2617" s="33" t="s">
        <v>71</v>
      </c>
      <c r="N2617" s="33" t="s">
        <v>301</v>
      </c>
      <c r="O2617" s="33" t="s">
        <v>73</v>
      </c>
      <c r="P2617" s="33" t="s">
        <v>682</v>
      </c>
      <c r="Q2617" s="33" t="s">
        <v>683</v>
      </c>
      <c r="R2617" s="35">
        <v>5</v>
      </c>
      <c r="S2617" s="35">
        <v>120</v>
      </c>
      <c r="T2617" s="36">
        <v>0</v>
      </c>
      <c r="U2617" s="37">
        <f t="shared" si="133"/>
        <v>0</v>
      </c>
      <c r="V2617" s="38" t="s">
        <v>50</v>
      </c>
      <c r="W2617" s="33">
        <v>2016</v>
      </c>
      <c r="X2617" s="39">
        <v>11</v>
      </c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9"/>
      <c r="AX2617" s="29"/>
      <c r="AY2617" s="29"/>
      <c r="AZ2617" s="29"/>
      <c r="BA2617" s="29"/>
      <c r="BB2617" s="29"/>
      <c r="BC2617" s="29"/>
      <c r="BD2617" s="29"/>
      <c r="BE2617" s="29"/>
      <c r="BF2617" s="29"/>
      <c r="BG2617" s="29"/>
      <c r="BH2617" s="29"/>
      <c r="BI2617" s="29"/>
      <c r="BJ2617" s="29"/>
      <c r="BK2617" s="29"/>
      <c r="BL2617" s="29"/>
      <c r="BM2617" s="29"/>
      <c r="BN2617" s="29"/>
      <c r="BO2617" s="29"/>
      <c r="BP2617" s="29"/>
      <c r="BQ2617" s="29"/>
      <c r="BR2617" s="29"/>
      <c r="BS2617" s="29"/>
      <c r="BT2617" s="29"/>
      <c r="BU2617" s="29"/>
      <c r="BV2617" s="29"/>
      <c r="BW2617" s="29"/>
      <c r="BX2617" s="29"/>
      <c r="BY2617" s="29"/>
      <c r="BZ2617" s="29"/>
      <c r="CA2617" s="29"/>
      <c r="CB2617" s="29"/>
      <c r="CC2617" s="29"/>
      <c r="CD2617" s="29"/>
      <c r="CE2617" s="29"/>
      <c r="CF2617" s="29"/>
      <c r="CG2617" s="29"/>
      <c r="CH2617" s="29"/>
      <c r="CI2617" s="29"/>
      <c r="CJ2617" s="29"/>
      <c r="CK2617" s="29"/>
      <c r="CL2617" s="29"/>
      <c r="CM2617" s="29"/>
      <c r="CN2617" s="29"/>
      <c r="CO2617" s="29"/>
      <c r="CP2617" s="29"/>
      <c r="CQ2617" s="29"/>
      <c r="CR2617" s="29"/>
      <c r="CS2617" s="29"/>
      <c r="CT2617" s="29"/>
      <c r="CU2617" s="29"/>
      <c r="CV2617" s="29"/>
      <c r="CW2617" s="29"/>
      <c r="CX2617" s="29"/>
    </row>
    <row r="2618" spans="1:102" s="177" customFormat="1" ht="50.1" customHeight="1">
      <c r="A2618" s="46" t="s">
        <v>6643</v>
      </c>
      <c r="B2618" s="31" t="s">
        <v>35</v>
      </c>
      <c r="C2618" s="47" t="s">
        <v>6639</v>
      </c>
      <c r="D2618" s="47" t="s">
        <v>6640</v>
      </c>
      <c r="E2618" s="47" t="s">
        <v>6641</v>
      </c>
      <c r="F2618" s="175" t="s">
        <v>6642</v>
      </c>
      <c r="G2618" s="33" t="s">
        <v>40</v>
      </c>
      <c r="H2618" s="31">
        <v>0</v>
      </c>
      <c r="I2618" s="33" t="s">
        <v>41</v>
      </c>
      <c r="J2618" s="33" t="s">
        <v>42</v>
      </c>
      <c r="K2618" s="33" t="s">
        <v>180</v>
      </c>
      <c r="L2618" s="33" t="s">
        <v>300</v>
      </c>
      <c r="M2618" s="33" t="s">
        <v>71</v>
      </c>
      <c r="N2618" s="33" t="s">
        <v>301</v>
      </c>
      <c r="O2618" s="33" t="s">
        <v>113</v>
      </c>
      <c r="P2618" s="33">
        <v>778</v>
      </c>
      <c r="Q2618" s="33" t="s">
        <v>685</v>
      </c>
      <c r="R2618" s="68">
        <v>5</v>
      </c>
      <c r="S2618" s="59">
        <v>120</v>
      </c>
      <c r="T2618" s="49">
        <f>R2618*S2618</f>
        <v>600</v>
      </c>
      <c r="U2618" s="49">
        <f>T2618*1.12</f>
        <v>672.00000000000011</v>
      </c>
      <c r="V2618" s="69"/>
      <c r="W2618" s="33">
        <v>2016</v>
      </c>
      <c r="X2618" s="96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29"/>
      <c r="BL2618" s="29"/>
      <c r="BM2618" s="29"/>
      <c r="BN2618" s="29"/>
      <c r="BO2618" s="29"/>
      <c r="BP2618" s="29"/>
      <c r="BQ2618" s="29"/>
      <c r="BR2618" s="29"/>
      <c r="BS2618" s="29"/>
      <c r="BT2618" s="29"/>
      <c r="BU2618" s="29"/>
      <c r="BV2618" s="29"/>
      <c r="BW2618" s="29"/>
      <c r="BX2618" s="29"/>
      <c r="BY2618" s="29"/>
      <c r="BZ2618" s="29"/>
      <c r="CA2618" s="29"/>
      <c r="CB2618" s="29"/>
      <c r="CC2618" s="29"/>
      <c r="CD2618" s="29"/>
      <c r="CE2618" s="29"/>
      <c r="CF2618" s="29"/>
      <c r="CG2618" s="29"/>
      <c r="CH2618" s="29"/>
      <c r="CI2618" s="29"/>
      <c r="CJ2618" s="29"/>
      <c r="CK2618" s="29"/>
      <c r="CL2618" s="29"/>
      <c r="CM2618" s="29"/>
      <c r="CN2618" s="29"/>
      <c r="CO2618" s="29"/>
      <c r="CP2618" s="29"/>
      <c r="CQ2618" s="29"/>
      <c r="CR2618" s="29"/>
      <c r="CS2618" s="29"/>
      <c r="CT2618" s="29"/>
      <c r="CU2618" s="29"/>
      <c r="CV2618" s="29"/>
      <c r="CW2618" s="29"/>
      <c r="CX2618" s="29"/>
    </row>
    <row r="2619" spans="1:102" ht="50.1" customHeight="1">
      <c r="A2619" s="30" t="s">
        <v>6644</v>
      </c>
      <c r="B2619" s="31" t="s">
        <v>35</v>
      </c>
      <c r="C2619" s="32" t="s">
        <v>6639</v>
      </c>
      <c r="D2619" s="32" t="s">
        <v>6640</v>
      </c>
      <c r="E2619" s="32" t="s">
        <v>6641</v>
      </c>
      <c r="F2619" s="32" t="s">
        <v>6645</v>
      </c>
      <c r="G2619" s="33" t="s">
        <v>40</v>
      </c>
      <c r="H2619" s="34">
        <v>0</v>
      </c>
      <c r="I2619" s="33" t="s">
        <v>41</v>
      </c>
      <c r="J2619" s="33" t="s">
        <v>42</v>
      </c>
      <c r="K2619" s="33" t="s">
        <v>70</v>
      </c>
      <c r="L2619" s="33" t="s">
        <v>300</v>
      </c>
      <c r="M2619" s="33" t="s">
        <v>71</v>
      </c>
      <c r="N2619" s="33" t="s">
        <v>301</v>
      </c>
      <c r="O2619" s="33" t="s">
        <v>73</v>
      </c>
      <c r="P2619" s="33" t="s">
        <v>682</v>
      </c>
      <c r="Q2619" s="33" t="s">
        <v>683</v>
      </c>
      <c r="R2619" s="35">
        <v>5</v>
      </c>
      <c r="S2619" s="35">
        <v>120</v>
      </c>
      <c r="T2619" s="36">
        <v>0</v>
      </c>
      <c r="U2619" s="37">
        <f t="shared" si="133"/>
        <v>0</v>
      </c>
      <c r="V2619" s="38" t="s">
        <v>50</v>
      </c>
      <c r="W2619" s="33">
        <v>2016</v>
      </c>
      <c r="X2619" s="39">
        <v>11</v>
      </c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9"/>
      <c r="BC2619" s="29"/>
      <c r="BD2619" s="29"/>
      <c r="BE2619" s="29"/>
      <c r="BF2619" s="29"/>
      <c r="BG2619" s="29"/>
      <c r="BH2619" s="29"/>
      <c r="BI2619" s="29"/>
      <c r="BJ2619" s="29"/>
      <c r="BK2619" s="29"/>
      <c r="BL2619" s="29"/>
      <c r="BM2619" s="29"/>
      <c r="BN2619" s="29"/>
      <c r="BO2619" s="29"/>
      <c r="BP2619" s="29"/>
      <c r="BQ2619" s="29"/>
      <c r="BR2619" s="29"/>
      <c r="BS2619" s="29"/>
      <c r="BT2619" s="29"/>
      <c r="BU2619" s="29"/>
      <c r="BV2619" s="29"/>
      <c r="BW2619" s="29"/>
      <c r="BX2619" s="29"/>
      <c r="BY2619" s="29"/>
      <c r="BZ2619" s="29"/>
      <c r="CA2619" s="29"/>
      <c r="CB2619" s="29"/>
      <c r="CC2619" s="29"/>
      <c r="CD2619" s="29"/>
      <c r="CE2619" s="29"/>
      <c r="CF2619" s="29"/>
      <c r="CG2619" s="29"/>
      <c r="CH2619" s="29"/>
      <c r="CI2619" s="29"/>
      <c r="CJ2619" s="29"/>
      <c r="CK2619" s="29"/>
      <c r="CL2619" s="29"/>
      <c r="CM2619" s="29"/>
      <c r="CN2619" s="29"/>
      <c r="CO2619" s="29"/>
      <c r="CP2619" s="29"/>
      <c r="CQ2619" s="29"/>
      <c r="CR2619" s="29"/>
      <c r="CS2619" s="29"/>
      <c r="CT2619" s="29"/>
      <c r="CU2619" s="29"/>
      <c r="CV2619" s="29"/>
      <c r="CW2619" s="29"/>
      <c r="CX2619" s="29"/>
    </row>
    <row r="2620" spans="1:102" s="177" customFormat="1" ht="50.1" customHeight="1">
      <c r="A2620" s="46" t="s">
        <v>6646</v>
      </c>
      <c r="B2620" s="31" t="s">
        <v>35</v>
      </c>
      <c r="C2620" s="47" t="s">
        <v>6639</v>
      </c>
      <c r="D2620" s="47" t="s">
        <v>6640</v>
      </c>
      <c r="E2620" s="47" t="s">
        <v>6641</v>
      </c>
      <c r="F2620" s="175" t="s">
        <v>6645</v>
      </c>
      <c r="G2620" s="33" t="s">
        <v>40</v>
      </c>
      <c r="H2620" s="31">
        <v>0</v>
      </c>
      <c r="I2620" s="33" t="s">
        <v>41</v>
      </c>
      <c r="J2620" s="33" t="s">
        <v>42</v>
      </c>
      <c r="K2620" s="33" t="s">
        <v>180</v>
      </c>
      <c r="L2620" s="33" t="s">
        <v>300</v>
      </c>
      <c r="M2620" s="33" t="s">
        <v>71</v>
      </c>
      <c r="N2620" s="33" t="s">
        <v>301</v>
      </c>
      <c r="O2620" s="33" t="s">
        <v>113</v>
      </c>
      <c r="P2620" s="33">
        <v>778</v>
      </c>
      <c r="Q2620" s="33" t="s">
        <v>685</v>
      </c>
      <c r="R2620" s="68">
        <v>5</v>
      </c>
      <c r="S2620" s="59">
        <v>120</v>
      </c>
      <c r="T2620" s="49">
        <f>R2620*S2620</f>
        <v>600</v>
      </c>
      <c r="U2620" s="49">
        <f>T2620*1.12</f>
        <v>672.00000000000011</v>
      </c>
      <c r="V2620" s="69"/>
      <c r="W2620" s="33">
        <v>2016</v>
      </c>
      <c r="X2620" s="96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</row>
    <row r="2621" spans="1:102" ht="50.1" customHeight="1">
      <c r="A2621" s="30" t="s">
        <v>6647</v>
      </c>
      <c r="B2621" s="31" t="s">
        <v>35</v>
      </c>
      <c r="C2621" s="32" t="s">
        <v>6639</v>
      </c>
      <c r="D2621" s="32" t="s">
        <v>6640</v>
      </c>
      <c r="E2621" s="32" t="s">
        <v>6641</v>
      </c>
      <c r="F2621" s="32" t="s">
        <v>6648</v>
      </c>
      <c r="G2621" s="33" t="s">
        <v>40</v>
      </c>
      <c r="H2621" s="34">
        <v>0</v>
      </c>
      <c r="I2621" s="33" t="s">
        <v>41</v>
      </c>
      <c r="J2621" s="33" t="s">
        <v>42</v>
      </c>
      <c r="K2621" s="33" t="s">
        <v>70</v>
      </c>
      <c r="L2621" s="33" t="s">
        <v>300</v>
      </c>
      <c r="M2621" s="33" t="s">
        <v>71</v>
      </c>
      <c r="N2621" s="33" t="s">
        <v>301</v>
      </c>
      <c r="O2621" s="33" t="s">
        <v>73</v>
      </c>
      <c r="P2621" s="33" t="s">
        <v>682</v>
      </c>
      <c r="Q2621" s="33" t="s">
        <v>683</v>
      </c>
      <c r="R2621" s="35">
        <v>5</v>
      </c>
      <c r="S2621" s="35">
        <v>225</v>
      </c>
      <c r="T2621" s="36">
        <v>0</v>
      </c>
      <c r="U2621" s="37">
        <f t="shared" si="133"/>
        <v>0</v>
      </c>
      <c r="V2621" s="38" t="s">
        <v>50</v>
      </c>
      <c r="W2621" s="33">
        <v>2016</v>
      </c>
      <c r="X2621" s="39">
        <v>11</v>
      </c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9"/>
      <c r="BC2621" s="29"/>
      <c r="BD2621" s="29"/>
      <c r="BE2621" s="29"/>
      <c r="BF2621" s="29"/>
      <c r="BG2621" s="29"/>
      <c r="BH2621" s="29"/>
      <c r="BI2621" s="29"/>
      <c r="BJ2621" s="29"/>
      <c r="BK2621" s="29"/>
      <c r="BL2621" s="29"/>
      <c r="BM2621" s="29"/>
      <c r="BN2621" s="29"/>
      <c r="BO2621" s="29"/>
      <c r="BP2621" s="29"/>
      <c r="BQ2621" s="29"/>
      <c r="BR2621" s="29"/>
      <c r="BS2621" s="29"/>
      <c r="BT2621" s="29"/>
      <c r="BU2621" s="29"/>
      <c r="BV2621" s="29"/>
      <c r="BW2621" s="29"/>
      <c r="BX2621" s="29"/>
      <c r="BY2621" s="29"/>
      <c r="BZ2621" s="29"/>
      <c r="CA2621" s="29"/>
      <c r="CB2621" s="29"/>
      <c r="CC2621" s="29"/>
      <c r="CD2621" s="29"/>
      <c r="CE2621" s="29"/>
      <c r="CF2621" s="29"/>
      <c r="CG2621" s="29"/>
      <c r="CH2621" s="29"/>
      <c r="CI2621" s="29"/>
      <c r="CJ2621" s="29"/>
      <c r="CK2621" s="29"/>
      <c r="CL2621" s="29"/>
      <c r="CM2621" s="29"/>
      <c r="CN2621" s="29"/>
      <c r="CO2621" s="29"/>
      <c r="CP2621" s="29"/>
      <c r="CQ2621" s="29"/>
      <c r="CR2621" s="29"/>
      <c r="CS2621" s="29"/>
      <c r="CT2621" s="29"/>
      <c r="CU2621" s="29"/>
      <c r="CV2621" s="29"/>
      <c r="CW2621" s="29"/>
      <c r="CX2621" s="29"/>
    </row>
    <row r="2622" spans="1:102" s="177" customFormat="1" ht="50.1" customHeight="1">
      <c r="A2622" s="46" t="s">
        <v>6649</v>
      </c>
      <c r="B2622" s="31" t="s">
        <v>35</v>
      </c>
      <c r="C2622" s="47" t="s">
        <v>6639</v>
      </c>
      <c r="D2622" s="47" t="s">
        <v>6640</v>
      </c>
      <c r="E2622" s="47" t="s">
        <v>6641</v>
      </c>
      <c r="F2622" s="175" t="s">
        <v>6648</v>
      </c>
      <c r="G2622" s="33" t="s">
        <v>40</v>
      </c>
      <c r="H2622" s="31">
        <v>0</v>
      </c>
      <c r="I2622" s="33" t="s">
        <v>41</v>
      </c>
      <c r="J2622" s="33" t="s">
        <v>42</v>
      </c>
      <c r="K2622" s="33" t="s">
        <v>180</v>
      </c>
      <c r="L2622" s="33" t="s">
        <v>300</v>
      </c>
      <c r="M2622" s="33" t="s">
        <v>71</v>
      </c>
      <c r="N2622" s="33" t="s">
        <v>301</v>
      </c>
      <c r="O2622" s="33" t="s">
        <v>113</v>
      </c>
      <c r="P2622" s="33">
        <v>778</v>
      </c>
      <c r="Q2622" s="33" t="s">
        <v>685</v>
      </c>
      <c r="R2622" s="68">
        <v>5</v>
      </c>
      <c r="S2622" s="59">
        <v>225</v>
      </c>
      <c r="T2622" s="49">
        <f>R2622*S2622</f>
        <v>1125</v>
      </c>
      <c r="U2622" s="49">
        <f>T2622*1.12</f>
        <v>1260.0000000000002</v>
      </c>
      <c r="V2622" s="69"/>
      <c r="W2622" s="33">
        <v>2016</v>
      </c>
      <c r="X2622" s="96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/>
      <c r="BK2622" s="29"/>
      <c r="BL2622" s="29"/>
      <c r="BM2622" s="29"/>
      <c r="BN2622" s="29"/>
      <c r="BO2622" s="29"/>
      <c r="BP2622" s="29"/>
      <c r="BQ2622" s="29"/>
      <c r="BR2622" s="29"/>
      <c r="BS2622" s="29"/>
      <c r="BT2622" s="29"/>
      <c r="BU2622" s="29"/>
      <c r="BV2622" s="29"/>
      <c r="BW2622" s="29"/>
      <c r="BX2622" s="29"/>
      <c r="BY2622" s="29"/>
      <c r="BZ2622" s="29"/>
      <c r="CA2622" s="29"/>
      <c r="CB2622" s="29"/>
      <c r="CC2622" s="29"/>
      <c r="CD2622" s="29"/>
      <c r="CE2622" s="29"/>
      <c r="CF2622" s="29"/>
      <c r="CG2622" s="29"/>
      <c r="CH2622" s="29"/>
      <c r="CI2622" s="29"/>
      <c r="CJ2622" s="29"/>
      <c r="CK2622" s="29"/>
      <c r="CL2622" s="29"/>
      <c r="CM2622" s="29"/>
      <c r="CN2622" s="29"/>
      <c r="CO2622" s="29"/>
      <c r="CP2622" s="29"/>
      <c r="CQ2622" s="29"/>
      <c r="CR2622" s="29"/>
      <c r="CS2622" s="29"/>
      <c r="CT2622" s="29"/>
      <c r="CU2622" s="29"/>
      <c r="CV2622" s="29"/>
      <c r="CW2622" s="29"/>
      <c r="CX2622" s="29"/>
    </row>
    <row r="2623" spans="1:102" ht="50.1" customHeight="1">
      <c r="A2623" s="30" t="s">
        <v>6650</v>
      </c>
      <c r="B2623" s="31" t="s">
        <v>35</v>
      </c>
      <c r="C2623" s="32" t="s">
        <v>6639</v>
      </c>
      <c r="D2623" s="32" t="s">
        <v>6640</v>
      </c>
      <c r="E2623" s="32" t="s">
        <v>6641</v>
      </c>
      <c r="F2623" s="32" t="s">
        <v>6651</v>
      </c>
      <c r="G2623" s="33" t="s">
        <v>40</v>
      </c>
      <c r="H2623" s="34">
        <v>0</v>
      </c>
      <c r="I2623" s="33" t="s">
        <v>41</v>
      </c>
      <c r="J2623" s="33" t="s">
        <v>42</v>
      </c>
      <c r="K2623" s="33" t="s">
        <v>70</v>
      </c>
      <c r="L2623" s="33" t="s">
        <v>300</v>
      </c>
      <c r="M2623" s="33" t="s">
        <v>71</v>
      </c>
      <c r="N2623" s="33" t="s">
        <v>301</v>
      </c>
      <c r="O2623" s="33" t="s">
        <v>73</v>
      </c>
      <c r="P2623" s="33" t="s">
        <v>682</v>
      </c>
      <c r="Q2623" s="33" t="s">
        <v>683</v>
      </c>
      <c r="R2623" s="35">
        <v>5</v>
      </c>
      <c r="S2623" s="35">
        <v>480</v>
      </c>
      <c r="T2623" s="36">
        <v>0</v>
      </c>
      <c r="U2623" s="37">
        <f t="shared" si="133"/>
        <v>0</v>
      </c>
      <c r="V2623" s="38" t="s">
        <v>50</v>
      </c>
      <c r="W2623" s="33">
        <v>2016</v>
      </c>
      <c r="X2623" s="39">
        <v>11</v>
      </c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9"/>
      <c r="AX2623" s="29"/>
      <c r="AY2623" s="29"/>
      <c r="AZ2623" s="29"/>
      <c r="BA2623" s="29"/>
      <c r="BB2623" s="29"/>
      <c r="BC2623" s="29"/>
      <c r="BD2623" s="29"/>
      <c r="BE2623" s="29"/>
      <c r="BF2623" s="29"/>
      <c r="BG2623" s="29"/>
      <c r="BH2623" s="29"/>
      <c r="BI2623" s="29"/>
      <c r="BJ2623" s="29"/>
      <c r="BK2623" s="29"/>
      <c r="BL2623" s="29"/>
      <c r="BM2623" s="29"/>
      <c r="BN2623" s="29"/>
      <c r="BO2623" s="29"/>
      <c r="BP2623" s="29"/>
      <c r="BQ2623" s="29"/>
      <c r="BR2623" s="29"/>
      <c r="BS2623" s="29"/>
      <c r="BT2623" s="29"/>
      <c r="BU2623" s="29"/>
      <c r="BV2623" s="29"/>
      <c r="BW2623" s="29"/>
      <c r="BX2623" s="29"/>
      <c r="BY2623" s="29"/>
      <c r="BZ2623" s="29"/>
      <c r="CA2623" s="29"/>
      <c r="CB2623" s="29"/>
      <c r="CC2623" s="29"/>
      <c r="CD2623" s="29"/>
      <c r="CE2623" s="29"/>
      <c r="CF2623" s="29"/>
      <c r="CG2623" s="29"/>
      <c r="CH2623" s="29"/>
      <c r="CI2623" s="29"/>
      <c r="CJ2623" s="29"/>
      <c r="CK2623" s="29"/>
      <c r="CL2623" s="29"/>
      <c r="CM2623" s="29"/>
      <c r="CN2623" s="29"/>
      <c r="CO2623" s="29"/>
      <c r="CP2623" s="29"/>
      <c r="CQ2623" s="29"/>
      <c r="CR2623" s="29"/>
      <c r="CS2623" s="29"/>
      <c r="CT2623" s="29"/>
      <c r="CU2623" s="29"/>
      <c r="CV2623" s="29"/>
      <c r="CW2623" s="29"/>
      <c r="CX2623" s="29"/>
    </row>
    <row r="2624" spans="1:102" s="177" customFormat="1" ht="50.1" customHeight="1">
      <c r="A2624" s="46" t="s">
        <v>6652</v>
      </c>
      <c r="B2624" s="31" t="s">
        <v>35</v>
      </c>
      <c r="C2624" s="47" t="s">
        <v>6639</v>
      </c>
      <c r="D2624" s="47" t="s">
        <v>6640</v>
      </c>
      <c r="E2624" s="47" t="s">
        <v>6641</v>
      </c>
      <c r="F2624" s="175" t="s">
        <v>6651</v>
      </c>
      <c r="G2624" s="33" t="s">
        <v>40</v>
      </c>
      <c r="H2624" s="31">
        <v>0</v>
      </c>
      <c r="I2624" s="33" t="s">
        <v>41</v>
      </c>
      <c r="J2624" s="33" t="s">
        <v>42</v>
      </c>
      <c r="K2624" s="33" t="s">
        <v>180</v>
      </c>
      <c r="L2624" s="33" t="s">
        <v>300</v>
      </c>
      <c r="M2624" s="33" t="s">
        <v>71</v>
      </c>
      <c r="N2624" s="33" t="s">
        <v>301</v>
      </c>
      <c r="O2624" s="33" t="s">
        <v>113</v>
      </c>
      <c r="P2624" s="33">
        <v>778</v>
      </c>
      <c r="Q2624" s="33" t="s">
        <v>685</v>
      </c>
      <c r="R2624" s="68">
        <v>5</v>
      </c>
      <c r="S2624" s="59">
        <v>480</v>
      </c>
      <c r="T2624" s="49">
        <f>R2624*S2624</f>
        <v>2400</v>
      </c>
      <c r="U2624" s="49">
        <f>T2624*1.12</f>
        <v>2688.0000000000005</v>
      </c>
      <c r="V2624" s="69"/>
      <c r="W2624" s="33">
        <v>2016</v>
      </c>
      <c r="X2624" s="96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29"/>
      <c r="BL2624" s="29"/>
      <c r="BM2624" s="29"/>
      <c r="BN2624" s="29"/>
      <c r="BO2624" s="29"/>
      <c r="BP2624" s="29"/>
      <c r="BQ2624" s="29"/>
      <c r="BR2624" s="29"/>
      <c r="BS2624" s="29"/>
      <c r="BT2624" s="29"/>
      <c r="BU2624" s="29"/>
      <c r="BV2624" s="29"/>
      <c r="BW2624" s="29"/>
      <c r="BX2624" s="29"/>
      <c r="BY2624" s="29"/>
      <c r="BZ2624" s="29"/>
      <c r="CA2624" s="29"/>
      <c r="CB2624" s="29"/>
      <c r="CC2624" s="29"/>
      <c r="CD2624" s="29"/>
      <c r="CE2624" s="29"/>
      <c r="CF2624" s="29"/>
      <c r="CG2624" s="29"/>
      <c r="CH2624" s="29"/>
      <c r="CI2624" s="29"/>
      <c r="CJ2624" s="29"/>
      <c r="CK2624" s="29"/>
      <c r="CL2624" s="29"/>
      <c r="CM2624" s="29"/>
      <c r="CN2624" s="29"/>
      <c r="CO2624" s="29"/>
      <c r="CP2624" s="29"/>
      <c r="CQ2624" s="29"/>
      <c r="CR2624" s="29"/>
      <c r="CS2624" s="29"/>
      <c r="CT2624" s="29"/>
      <c r="CU2624" s="29"/>
      <c r="CV2624" s="29"/>
      <c r="CW2624" s="29"/>
      <c r="CX2624" s="29"/>
    </row>
    <row r="2625" spans="1:102" ht="50.1" customHeight="1">
      <c r="A2625" s="30" t="s">
        <v>6653</v>
      </c>
      <c r="B2625" s="31" t="s">
        <v>35</v>
      </c>
      <c r="C2625" s="32" t="s">
        <v>6639</v>
      </c>
      <c r="D2625" s="32" t="s">
        <v>6640</v>
      </c>
      <c r="E2625" s="32" t="s">
        <v>6641</v>
      </c>
      <c r="F2625" s="32" t="s">
        <v>6654</v>
      </c>
      <c r="G2625" s="33" t="s">
        <v>40</v>
      </c>
      <c r="H2625" s="34">
        <v>0</v>
      </c>
      <c r="I2625" s="33" t="s">
        <v>41</v>
      </c>
      <c r="J2625" s="33" t="s">
        <v>42</v>
      </c>
      <c r="K2625" s="33" t="s">
        <v>70</v>
      </c>
      <c r="L2625" s="33" t="s">
        <v>300</v>
      </c>
      <c r="M2625" s="33" t="s">
        <v>71</v>
      </c>
      <c r="N2625" s="33" t="s">
        <v>301</v>
      </c>
      <c r="O2625" s="33" t="s">
        <v>73</v>
      </c>
      <c r="P2625" s="33" t="s">
        <v>682</v>
      </c>
      <c r="Q2625" s="33" t="s">
        <v>683</v>
      </c>
      <c r="R2625" s="35">
        <v>3</v>
      </c>
      <c r="S2625" s="35">
        <v>1450</v>
      </c>
      <c r="T2625" s="36">
        <v>0</v>
      </c>
      <c r="U2625" s="37">
        <f t="shared" si="133"/>
        <v>0</v>
      </c>
      <c r="V2625" s="38" t="s">
        <v>50</v>
      </c>
      <c r="W2625" s="33">
        <v>2016</v>
      </c>
      <c r="X2625" s="39">
        <v>11</v>
      </c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29"/>
      <c r="BA2625" s="29"/>
      <c r="BB2625" s="29"/>
      <c r="BC2625" s="29"/>
      <c r="BD2625" s="29"/>
      <c r="BE2625" s="29"/>
      <c r="BF2625" s="29"/>
      <c r="BG2625" s="29"/>
      <c r="BH2625" s="29"/>
      <c r="BI2625" s="29"/>
      <c r="BJ2625" s="29"/>
      <c r="BK2625" s="29"/>
      <c r="BL2625" s="29"/>
      <c r="BM2625" s="29"/>
      <c r="BN2625" s="29"/>
      <c r="BO2625" s="29"/>
      <c r="BP2625" s="29"/>
      <c r="BQ2625" s="29"/>
      <c r="BR2625" s="29"/>
      <c r="BS2625" s="29"/>
      <c r="BT2625" s="29"/>
      <c r="BU2625" s="29"/>
      <c r="BV2625" s="29"/>
      <c r="BW2625" s="29"/>
      <c r="BX2625" s="29"/>
      <c r="BY2625" s="29"/>
      <c r="BZ2625" s="29"/>
      <c r="CA2625" s="29"/>
      <c r="CB2625" s="29"/>
      <c r="CC2625" s="29"/>
      <c r="CD2625" s="29"/>
      <c r="CE2625" s="29"/>
      <c r="CF2625" s="29"/>
      <c r="CG2625" s="29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</row>
    <row r="2626" spans="1:102" s="177" customFormat="1" ht="50.1" customHeight="1">
      <c r="A2626" s="46" t="s">
        <v>6655</v>
      </c>
      <c r="B2626" s="31" t="s">
        <v>35</v>
      </c>
      <c r="C2626" s="47" t="s">
        <v>6639</v>
      </c>
      <c r="D2626" s="47" t="s">
        <v>6640</v>
      </c>
      <c r="E2626" s="47" t="s">
        <v>6641</v>
      </c>
      <c r="F2626" s="175" t="s">
        <v>6654</v>
      </c>
      <c r="G2626" s="33" t="s">
        <v>40</v>
      </c>
      <c r="H2626" s="31">
        <v>0</v>
      </c>
      <c r="I2626" s="33" t="s">
        <v>41</v>
      </c>
      <c r="J2626" s="33" t="s">
        <v>42</v>
      </c>
      <c r="K2626" s="33" t="s">
        <v>180</v>
      </c>
      <c r="L2626" s="33" t="s">
        <v>300</v>
      </c>
      <c r="M2626" s="33" t="s">
        <v>71</v>
      </c>
      <c r="N2626" s="33" t="s">
        <v>301</v>
      </c>
      <c r="O2626" s="33" t="s">
        <v>113</v>
      </c>
      <c r="P2626" s="33">
        <v>778</v>
      </c>
      <c r="Q2626" s="33" t="s">
        <v>685</v>
      </c>
      <c r="R2626" s="68">
        <v>3</v>
      </c>
      <c r="S2626" s="59">
        <v>1450</v>
      </c>
      <c r="T2626" s="49">
        <f>R2626*S2626</f>
        <v>4350</v>
      </c>
      <c r="U2626" s="49">
        <f>T2626*1.12</f>
        <v>4872.0000000000009</v>
      </c>
      <c r="V2626" s="69"/>
      <c r="W2626" s="33">
        <v>2016</v>
      </c>
      <c r="X2626" s="96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29"/>
      <c r="CB2626" s="29"/>
      <c r="CC2626" s="29"/>
      <c r="CD2626" s="29"/>
      <c r="CE2626" s="29"/>
      <c r="CF2626" s="29"/>
      <c r="CG2626" s="29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</row>
    <row r="2627" spans="1:102" ht="50.1" customHeight="1">
      <c r="A2627" s="30" t="s">
        <v>6656</v>
      </c>
      <c r="B2627" s="31" t="s">
        <v>35</v>
      </c>
      <c r="C2627" s="32" t="s">
        <v>6639</v>
      </c>
      <c r="D2627" s="32" t="s">
        <v>6640</v>
      </c>
      <c r="E2627" s="32" t="s">
        <v>6641</v>
      </c>
      <c r="F2627" s="32" t="s">
        <v>6657</v>
      </c>
      <c r="G2627" s="33" t="s">
        <v>40</v>
      </c>
      <c r="H2627" s="34">
        <v>0</v>
      </c>
      <c r="I2627" s="33" t="s">
        <v>41</v>
      </c>
      <c r="J2627" s="33" t="s">
        <v>42</v>
      </c>
      <c r="K2627" s="33" t="s">
        <v>70</v>
      </c>
      <c r="L2627" s="33" t="s">
        <v>300</v>
      </c>
      <c r="M2627" s="33" t="s">
        <v>71</v>
      </c>
      <c r="N2627" s="33" t="s">
        <v>301</v>
      </c>
      <c r="O2627" s="33" t="s">
        <v>73</v>
      </c>
      <c r="P2627" s="33" t="s">
        <v>682</v>
      </c>
      <c r="Q2627" s="33" t="s">
        <v>683</v>
      </c>
      <c r="R2627" s="35">
        <v>3</v>
      </c>
      <c r="S2627" s="35">
        <v>1605</v>
      </c>
      <c r="T2627" s="36">
        <v>0</v>
      </c>
      <c r="U2627" s="37">
        <f t="shared" si="133"/>
        <v>0</v>
      </c>
      <c r="V2627" s="38" t="s">
        <v>50</v>
      </c>
      <c r="W2627" s="33">
        <v>2016</v>
      </c>
      <c r="X2627" s="39">
        <v>11</v>
      </c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29"/>
      <c r="BA2627" s="29"/>
      <c r="BB2627" s="29"/>
      <c r="BC2627" s="29"/>
      <c r="BD2627" s="29"/>
      <c r="BE2627" s="29"/>
      <c r="BF2627" s="29"/>
      <c r="BG2627" s="29"/>
      <c r="BH2627" s="29"/>
      <c r="BI2627" s="29"/>
      <c r="BJ2627" s="29"/>
      <c r="BK2627" s="29"/>
      <c r="BL2627" s="29"/>
      <c r="BM2627" s="29"/>
      <c r="BN2627" s="29"/>
      <c r="BO2627" s="29"/>
      <c r="BP2627" s="29"/>
      <c r="BQ2627" s="29"/>
      <c r="BR2627" s="29"/>
      <c r="BS2627" s="29"/>
      <c r="BT2627" s="29"/>
      <c r="BU2627" s="29"/>
      <c r="BV2627" s="29"/>
      <c r="BW2627" s="29"/>
      <c r="BX2627" s="29"/>
      <c r="BY2627" s="29"/>
      <c r="BZ2627" s="29"/>
      <c r="CA2627" s="29"/>
      <c r="CB2627" s="29"/>
      <c r="CC2627" s="29"/>
      <c r="CD2627" s="29"/>
      <c r="CE2627" s="29"/>
      <c r="CF2627" s="29"/>
      <c r="CG2627" s="29"/>
      <c r="CH2627" s="29"/>
      <c r="CI2627" s="29"/>
      <c r="CJ2627" s="29"/>
      <c r="CK2627" s="29"/>
      <c r="CL2627" s="29"/>
      <c r="CM2627" s="29"/>
      <c r="CN2627" s="29"/>
      <c r="CO2627" s="29"/>
      <c r="CP2627" s="29"/>
      <c r="CQ2627" s="29"/>
      <c r="CR2627" s="29"/>
      <c r="CS2627" s="29"/>
      <c r="CT2627" s="29"/>
      <c r="CU2627" s="29"/>
      <c r="CV2627" s="29"/>
      <c r="CW2627" s="29"/>
      <c r="CX2627" s="29"/>
    </row>
    <row r="2628" spans="1:102" s="177" customFormat="1" ht="50.1" customHeight="1">
      <c r="A2628" s="46" t="s">
        <v>6658</v>
      </c>
      <c r="B2628" s="31" t="s">
        <v>35</v>
      </c>
      <c r="C2628" s="47" t="s">
        <v>6639</v>
      </c>
      <c r="D2628" s="47" t="s">
        <v>6640</v>
      </c>
      <c r="E2628" s="47" t="s">
        <v>6641</v>
      </c>
      <c r="F2628" s="175" t="s">
        <v>6657</v>
      </c>
      <c r="G2628" s="33" t="s">
        <v>40</v>
      </c>
      <c r="H2628" s="31">
        <v>0</v>
      </c>
      <c r="I2628" s="33" t="s">
        <v>41</v>
      </c>
      <c r="J2628" s="33" t="s">
        <v>42</v>
      </c>
      <c r="K2628" s="33" t="s">
        <v>180</v>
      </c>
      <c r="L2628" s="33" t="s">
        <v>300</v>
      </c>
      <c r="M2628" s="33" t="s">
        <v>71</v>
      </c>
      <c r="N2628" s="33" t="s">
        <v>301</v>
      </c>
      <c r="O2628" s="33" t="s">
        <v>113</v>
      </c>
      <c r="P2628" s="33">
        <v>778</v>
      </c>
      <c r="Q2628" s="33" t="s">
        <v>685</v>
      </c>
      <c r="R2628" s="68">
        <v>3</v>
      </c>
      <c r="S2628" s="59">
        <v>1605</v>
      </c>
      <c r="T2628" s="49">
        <f>R2628*S2628</f>
        <v>4815</v>
      </c>
      <c r="U2628" s="49">
        <f>T2628*1.12</f>
        <v>5392.8</v>
      </c>
      <c r="V2628" s="69"/>
      <c r="W2628" s="33">
        <v>2016</v>
      </c>
      <c r="X2628" s="96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/>
      <c r="BC2628" s="29"/>
      <c r="BD2628" s="29"/>
      <c r="BE2628" s="29"/>
      <c r="BF2628" s="29"/>
      <c r="BG2628" s="29"/>
      <c r="BH2628" s="29"/>
      <c r="BI2628" s="29"/>
      <c r="BJ2628" s="29"/>
      <c r="BK2628" s="29"/>
      <c r="BL2628" s="29"/>
      <c r="BM2628" s="29"/>
      <c r="BN2628" s="29"/>
      <c r="BO2628" s="29"/>
      <c r="BP2628" s="29"/>
      <c r="BQ2628" s="29"/>
      <c r="BR2628" s="29"/>
      <c r="BS2628" s="29"/>
      <c r="BT2628" s="29"/>
      <c r="BU2628" s="29"/>
      <c r="BV2628" s="29"/>
      <c r="BW2628" s="29"/>
      <c r="BX2628" s="29"/>
      <c r="BY2628" s="29"/>
      <c r="BZ2628" s="29"/>
      <c r="CA2628" s="29"/>
      <c r="CB2628" s="29"/>
      <c r="CC2628" s="29"/>
      <c r="CD2628" s="29"/>
      <c r="CE2628" s="29"/>
      <c r="CF2628" s="29"/>
      <c r="CG2628" s="29"/>
      <c r="CH2628" s="29"/>
      <c r="CI2628" s="29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</row>
    <row r="2629" spans="1:102" ht="50.1" customHeight="1">
      <c r="A2629" s="30" t="s">
        <v>6659</v>
      </c>
      <c r="B2629" s="31" t="s">
        <v>35</v>
      </c>
      <c r="C2629" s="32" t="s">
        <v>6660</v>
      </c>
      <c r="D2629" s="32" t="s">
        <v>6640</v>
      </c>
      <c r="E2629" s="32" t="s">
        <v>6661</v>
      </c>
      <c r="F2629" s="32" t="s">
        <v>6662</v>
      </c>
      <c r="G2629" s="33" t="s">
        <v>40</v>
      </c>
      <c r="H2629" s="34">
        <v>0</v>
      </c>
      <c r="I2629" s="33" t="s">
        <v>41</v>
      </c>
      <c r="J2629" s="33" t="s">
        <v>42</v>
      </c>
      <c r="K2629" s="33" t="s">
        <v>70</v>
      </c>
      <c r="L2629" s="33" t="s">
        <v>300</v>
      </c>
      <c r="M2629" s="33" t="s">
        <v>71</v>
      </c>
      <c r="N2629" s="33" t="s">
        <v>301</v>
      </c>
      <c r="O2629" s="33" t="s">
        <v>73</v>
      </c>
      <c r="P2629" s="33" t="s">
        <v>48</v>
      </c>
      <c r="Q2629" s="33" t="s">
        <v>49</v>
      </c>
      <c r="R2629" s="35">
        <v>282</v>
      </c>
      <c r="S2629" s="35">
        <v>75</v>
      </c>
      <c r="T2629" s="36">
        <v>0</v>
      </c>
      <c r="U2629" s="37">
        <f t="shared" si="133"/>
        <v>0</v>
      </c>
      <c r="V2629" s="38" t="s">
        <v>50</v>
      </c>
      <c r="W2629" s="33">
        <v>2016</v>
      </c>
      <c r="X2629" s="39">
        <v>11</v>
      </c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29"/>
      <c r="BB2629" s="29"/>
      <c r="BC2629" s="29"/>
      <c r="BD2629" s="29"/>
      <c r="BE2629" s="29"/>
      <c r="BF2629" s="29"/>
      <c r="BG2629" s="29"/>
      <c r="BH2629" s="29"/>
      <c r="BI2629" s="29"/>
      <c r="BJ2629" s="29"/>
      <c r="BK2629" s="29"/>
      <c r="BL2629" s="29"/>
      <c r="BM2629" s="29"/>
      <c r="BN2629" s="29"/>
      <c r="BO2629" s="29"/>
      <c r="BP2629" s="29"/>
      <c r="BQ2629" s="29"/>
      <c r="BR2629" s="29"/>
      <c r="BS2629" s="29"/>
      <c r="BT2629" s="29"/>
      <c r="BU2629" s="29"/>
      <c r="BV2629" s="29"/>
      <c r="BW2629" s="29"/>
      <c r="BX2629" s="29"/>
      <c r="BY2629" s="29"/>
      <c r="BZ2629" s="29"/>
      <c r="CA2629" s="29"/>
      <c r="CB2629" s="29"/>
      <c r="CC2629" s="29"/>
      <c r="CD2629" s="29"/>
      <c r="CE2629" s="29"/>
      <c r="CF2629" s="29"/>
      <c r="CG2629" s="29"/>
      <c r="CH2629" s="29"/>
      <c r="CI2629" s="29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</row>
    <row r="2630" spans="1:102" s="177" customFormat="1" ht="50.1" customHeight="1">
      <c r="A2630" s="46" t="s">
        <v>6663</v>
      </c>
      <c r="B2630" s="31" t="s">
        <v>35</v>
      </c>
      <c r="C2630" s="47" t="s">
        <v>6660</v>
      </c>
      <c r="D2630" s="47" t="s">
        <v>6640</v>
      </c>
      <c r="E2630" s="47" t="s">
        <v>6661</v>
      </c>
      <c r="F2630" s="183" t="s">
        <v>6662</v>
      </c>
      <c r="G2630" s="33" t="s">
        <v>40</v>
      </c>
      <c r="H2630" s="31">
        <v>0</v>
      </c>
      <c r="I2630" s="33" t="s">
        <v>41</v>
      </c>
      <c r="J2630" s="33" t="s">
        <v>42</v>
      </c>
      <c r="K2630" s="33" t="s">
        <v>180</v>
      </c>
      <c r="L2630" s="33" t="s">
        <v>300</v>
      </c>
      <c r="M2630" s="33" t="s">
        <v>71</v>
      </c>
      <c r="N2630" s="33" t="s">
        <v>301</v>
      </c>
      <c r="O2630" s="33" t="s">
        <v>113</v>
      </c>
      <c r="P2630" s="33" t="s">
        <v>48</v>
      </c>
      <c r="Q2630" s="33" t="s">
        <v>49</v>
      </c>
      <c r="R2630" s="68">
        <v>282</v>
      </c>
      <c r="S2630" s="59">
        <v>75</v>
      </c>
      <c r="T2630" s="49">
        <f>R2630*S2630</f>
        <v>21150</v>
      </c>
      <c r="U2630" s="49">
        <f>T2630*1.12</f>
        <v>23688.000000000004</v>
      </c>
      <c r="V2630" s="69"/>
      <c r="W2630" s="33">
        <v>2016</v>
      </c>
      <c r="X2630" s="96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9"/>
      <c r="AX2630" s="29"/>
      <c r="AY2630" s="29"/>
      <c r="AZ2630" s="29"/>
      <c r="BA2630" s="29"/>
      <c r="BB2630" s="29"/>
      <c r="BC2630" s="29"/>
      <c r="BD2630" s="29"/>
      <c r="BE2630" s="29"/>
      <c r="BF2630" s="29"/>
      <c r="BG2630" s="29"/>
      <c r="BH2630" s="29"/>
      <c r="BI2630" s="29"/>
      <c r="BJ2630" s="29"/>
      <c r="BK2630" s="29"/>
      <c r="BL2630" s="29"/>
      <c r="BM2630" s="29"/>
      <c r="BN2630" s="29"/>
      <c r="BO2630" s="29"/>
      <c r="BP2630" s="29"/>
      <c r="BQ2630" s="29"/>
      <c r="BR2630" s="29"/>
      <c r="BS2630" s="29"/>
      <c r="BT2630" s="29"/>
      <c r="BU2630" s="29"/>
      <c r="BV2630" s="29"/>
      <c r="BW2630" s="29"/>
      <c r="BX2630" s="29"/>
      <c r="BY2630" s="29"/>
      <c r="BZ2630" s="29"/>
      <c r="CA2630" s="29"/>
      <c r="CB2630" s="29"/>
      <c r="CC2630" s="29"/>
      <c r="CD2630" s="29"/>
      <c r="CE2630" s="29"/>
      <c r="CF2630" s="29"/>
      <c r="CG2630" s="29"/>
      <c r="CH2630" s="29"/>
      <c r="CI2630" s="29"/>
      <c r="CJ2630" s="29"/>
      <c r="CK2630" s="29"/>
      <c r="CL2630" s="29"/>
      <c r="CM2630" s="29"/>
      <c r="CN2630" s="29"/>
      <c r="CO2630" s="29"/>
      <c r="CP2630" s="29"/>
      <c r="CQ2630" s="29"/>
      <c r="CR2630" s="29"/>
      <c r="CS2630" s="29"/>
      <c r="CT2630" s="29"/>
      <c r="CU2630" s="29"/>
      <c r="CV2630" s="29"/>
      <c r="CW2630" s="29"/>
      <c r="CX2630" s="29"/>
    </row>
    <row r="2631" spans="1:102" ht="50.1" customHeight="1">
      <c r="A2631" s="30" t="s">
        <v>6664</v>
      </c>
      <c r="B2631" s="31" t="s">
        <v>35</v>
      </c>
      <c r="C2631" s="32" t="s">
        <v>6660</v>
      </c>
      <c r="D2631" s="32" t="s">
        <v>6640</v>
      </c>
      <c r="E2631" s="32" t="s">
        <v>6661</v>
      </c>
      <c r="F2631" s="32" t="s">
        <v>6665</v>
      </c>
      <c r="G2631" s="33" t="s">
        <v>40</v>
      </c>
      <c r="H2631" s="34">
        <v>0</v>
      </c>
      <c r="I2631" s="33" t="s">
        <v>41</v>
      </c>
      <c r="J2631" s="33" t="s">
        <v>42</v>
      </c>
      <c r="K2631" s="33" t="s">
        <v>70</v>
      </c>
      <c r="L2631" s="33" t="s">
        <v>300</v>
      </c>
      <c r="M2631" s="33" t="s">
        <v>71</v>
      </c>
      <c r="N2631" s="33" t="s">
        <v>301</v>
      </c>
      <c r="O2631" s="33" t="s">
        <v>73</v>
      </c>
      <c r="P2631" s="33" t="s">
        <v>48</v>
      </c>
      <c r="Q2631" s="33" t="s">
        <v>49</v>
      </c>
      <c r="R2631" s="35">
        <v>56</v>
      </c>
      <c r="S2631" s="35">
        <v>81</v>
      </c>
      <c r="T2631" s="36">
        <v>0</v>
      </c>
      <c r="U2631" s="37">
        <f t="shared" si="133"/>
        <v>0</v>
      </c>
      <c r="V2631" s="38" t="s">
        <v>50</v>
      </c>
      <c r="W2631" s="33">
        <v>2016</v>
      </c>
      <c r="X2631" s="39">
        <v>11</v>
      </c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29"/>
      <c r="BB2631" s="29"/>
      <c r="BC2631" s="29"/>
      <c r="BD2631" s="29"/>
      <c r="BE2631" s="29"/>
      <c r="BF2631" s="29"/>
      <c r="BG2631" s="29"/>
      <c r="BH2631" s="29"/>
      <c r="BI2631" s="29"/>
      <c r="BJ2631" s="29"/>
      <c r="BK2631" s="29"/>
      <c r="BL2631" s="29"/>
      <c r="BM2631" s="29"/>
      <c r="BN2631" s="29"/>
      <c r="BO2631" s="29"/>
      <c r="BP2631" s="29"/>
      <c r="BQ2631" s="29"/>
      <c r="BR2631" s="29"/>
      <c r="BS2631" s="29"/>
      <c r="BT2631" s="29"/>
      <c r="BU2631" s="29"/>
      <c r="BV2631" s="29"/>
      <c r="BW2631" s="29"/>
      <c r="BX2631" s="29"/>
      <c r="BY2631" s="29"/>
      <c r="BZ2631" s="29"/>
      <c r="CA2631" s="29"/>
      <c r="CB2631" s="29"/>
      <c r="CC2631" s="29"/>
      <c r="CD2631" s="29"/>
      <c r="CE2631" s="29"/>
      <c r="CF2631" s="29"/>
      <c r="CG2631" s="29"/>
      <c r="CH2631" s="29"/>
      <c r="CI2631" s="29"/>
      <c r="CJ2631" s="29"/>
      <c r="CK2631" s="29"/>
      <c r="CL2631" s="29"/>
      <c r="CM2631" s="29"/>
      <c r="CN2631" s="29"/>
      <c r="CO2631" s="29"/>
      <c r="CP2631" s="29"/>
      <c r="CQ2631" s="29"/>
      <c r="CR2631" s="29"/>
      <c r="CS2631" s="29"/>
      <c r="CT2631" s="29"/>
      <c r="CU2631" s="29"/>
      <c r="CV2631" s="29"/>
      <c r="CW2631" s="29"/>
      <c r="CX2631" s="29"/>
    </row>
    <row r="2632" spans="1:102" s="177" customFormat="1" ht="50.1" customHeight="1">
      <c r="A2632" s="46" t="s">
        <v>6666</v>
      </c>
      <c r="B2632" s="31" t="s">
        <v>35</v>
      </c>
      <c r="C2632" s="47" t="s">
        <v>6660</v>
      </c>
      <c r="D2632" s="47" t="s">
        <v>6640</v>
      </c>
      <c r="E2632" s="47" t="s">
        <v>6661</v>
      </c>
      <c r="F2632" s="175" t="s">
        <v>6665</v>
      </c>
      <c r="G2632" s="33" t="s">
        <v>40</v>
      </c>
      <c r="H2632" s="31">
        <v>0</v>
      </c>
      <c r="I2632" s="33" t="s">
        <v>41</v>
      </c>
      <c r="J2632" s="33" t="s">
        <v>42</v>
      </c>
      <c r="K2632" s="33" t="s">
        <v>180</v>
      </c>
      <c r="L2632" s="33" t="s">
        <v>300</v>
      </c>
      <c r="M2632" s="33" t="s">
        <v>71</v>
      </c>
      <c r="N2632" s="33" t="s">
        <v>301</v>
      </c>
      <c r="O2632" s="33" t="s">
        <v>113</v>
      </c>
      <c r="P2632" s="33" t="s">
        <v>48</v>
      </c>
      <c r="Q2632" s="33" t="s">
        <v>49</v>
      </c>
      <c r="R2632" s="68">
        <v>56</v>
      </c>
      <c r="S2632" s="59">
        <v>81</v>
      </c>
      <c r="T2632" s="49">
        <f>R2632*S2632</f>
        <v>4536</v>
      </c>
      <c r="U2632" s="49">
        <f>T2632*1.12</f>
        <v>5080.3200000000006</v>
      </c>
      <c r="V2632" s="69"/>
      <c r="W2632" s="33">
        <v>2016</v>
      </c>
      <c r="X2632" s="96"/>
      <c r="Y2632" s="29"/>
      <c r="Z2632" s="29"/>
      <c r="AA2632" s="29"/>
      <c r="AB2632" s="29"/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9"/>
      <c r="AX2632" s="29"/>
      <c r="AY2632" s="29"/>
      <c r="AZ2632" s="29"/>
      <c r="BA2632" s="29"/>
      <c r="BB2632" s="29"/>
      <c r="BC2632" s="29"/>
      <c r="BD2632" s="29"/>
      <c r="BE2632" s="29"/>
      <c r="BF2632" s="29"/>
      <c r="BG2632" s="29"/>
      <c r="BH2632" s="29"/>
      <c r="BI2632" s="29"/>
      <c r="BJ2632" s="29"/>
      <c r="BK2632" s="29"/>
      <c r="BL2632" s="29"/>
      <c r="BM2632" s="29"/>
      <c r="BN2632" s="29"/>
      <c r="BO2632" s="29"/>
      <c r="BP2632" s="29"/>
      <c r="BQ2632" s="29"/>
      <c r="BR2632" s="29"/>
      <c r="BS2632" s="29"/>
      <c r="BT2632" s="29"/>
      <c r="BU2632" s="29"/>
      <c r="BV2632" s="29"/>
      <c r="BW2632" s="29"/>
      <c r="BX2632" s="29"/>
      <c r="BY2632" s="29"/>
      <c r="BZ2632" s="29"/>
      <c r="CA2632" s="29"/>
      <c r="CB2632" s="29"/>
      <c r="CC2632" s="29"/>
      <c r="CD2632" s="29"/>
      <c r="CE2632" s="29"/>
      <c r="CF2632" s="29"/>
      <c r="CG2632" s="29"/>
      <c r="CH2632" s="29"/>
      <c r="CI2632" s="29"/>
      <c r="CJ2632" s="29"/>
      <c r="CK2632" s="29"/>
      <c r="CL2632" s="29"/>
      <c r="CM2632" s="29"/>
      <c r="CN2632" s="29"/>
      <c r="CO2632" s="29"/>
      <c r="CP2632" s="29"/>
      <c r="CQ2632" s="29"/>
      <c r="CR2632" s="29"/>
      <c r="CS2632" s="29"/>
      <c r="CT2632" s="29"/>
      <c r="CU2632" s="29"/>
      <c r="CV2632" s="29"/>
      <c r="CW2632" s="29"/>
      <c r="CX2632" s="29"/>
    </row>
    <row r="2633" spans="1:102" ht="50.1" customHeight="1">
      <c r="A2633" s="30" t="s">
        <v>6667</v>
      </c>
      <c r="B2633" s="31" t="s">
        <v>35</v>
      </c>
      <c r="C2633" s="32" t="s">
        <v>6668</v>
      </c>
      <c r="D2633" s="32" t="s">
        <v>6640</v>
      </c>
      <c r="E2633" s="32" t="s">
        <v>6669</v>
      </c>
      <c r="F2633" s="32" t="s">
        <v>6670</v>
      </c>
      <c r="G2633" s="33" t="s">
        <v>40</v>
      </c>
      <c r="H2633" s="34">
        <v>0</v>
      </c>
      <c r="I2633" s="33" t="s">
        <v>41</v>
      </c>
      <c r="J2633" s="33" t="s">
        <v>42</v>
      </c>
      <c r="K2633" s="33" t="s">
        <v>70</v>
      </c>
      <c r="L2633" s="33" t="s">
        <v>300</v>
      </c>
      <c r="M2633" s="33" t="s">
        <v>71</v>
      </c>
      <c r="N2633" s="33" t="s">
        <v>301</v>
      </c>
      <c r="O2633" s="33" t="s">
        <v>73</v>
      </c>
      <c r="P2633" s="33" t="s">
        <v>48</v>
      </c>
      <c r="Q2633" s="33" t="s">
        <v>49</v>
      </c>
      <c r="R2633" s="35">
        <v>3</v>
      </c>
      <c r="S2633" s="35">
        <v>81</v>
      </c>
      <c r="T2633" s="36">
        <v>0</v>
      </c>
      <c r="U2633" s="37">
        <f t="shared" si="133"/>
        <v>0</v>
      </c>
      <c r="V2633" s="38" t="s">
        <v>50</v>
      </c>
      <c r="W2633" s="33">
        <v>2016</v>
      </c>
      <c r="X2633" s="39">
        <v>11</v>
      </c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  <c r="BI2633" s="29"/>
      <c r="BJ2633" s="29"/>
      <c r="BK2633" s="29"/>
      <c r="BL2633" s="29"/>
      <c r="BM2633" s="29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29"/>
      <c r="CB2633" s="29"/>
      <c r="CC2633" s="29"/>
      <c r="CD2633" s="29"/>
      <c r="CE2633" s="29"/>
      <c r="CF2633" s="29"/>
      <c r="CG2633" s="29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</row>
    <row r="2634" spans="1:102" s="177" customFormat="1" ht="50.1" customHeight="1">
      <c r="A2634" s="46" t="s">
        <v>6671</v>
      </c>
      <c r="B2634" s="31" t="s">
        <v>35</v>
      </c>
      <c r="C2634" s="47" t="s">
        <v>6668</v>
      </c>
      <c r="D2634" s="47" t="s">
        <v>6640</v>
      </c>
      <c r="E2634" s="47" t="s">
        <v>6669</v>
      </c>
      <c r="F2634" s="175" t="s">
        <v>6670</v>
      </c>
      <c r="G2634" s="33" t="s">
        <v>40</v>
      </c>
      <c r="H2634" s="31">
        <v>0</v>
      </c>
      <c r="I2634" s="33" t="s">
        <v>41</v>
      </c>
      <c r="J2634" s="33" t="s">
        <v>42</v>
      </c>
      <c r="K2634" s="33" t="s">
        <v>180</v>
      </c>
      <c r="L2634" s="33" t="s">
        <v>300</v>
      </c>
      <c r="M2634" s="33" t="s">
        <v>71</v>
      </c>
      <c r="N2634" s="33" t="s">
        <v>301</v>
      </c>
      <c r="O2634" s="33" t="s">
        <v>113</v>
      </c>
      <c r="P2634" s="33" t="s">
        <v>48</v>
      </c>
      <c r="Q2634" s="33" t="s">
        <v>49</v>
      </c>
      <c r="R2634" s="68">
        <v>3</v>
      </c>
      <c r="S2634" s="59">
        <v>81</v>
      </c>
      <c r="T2634" s="49">
        <f>R2634*S2634</f>
        <v>243</v>
      </c>
      <c r="U2634" s="49">
        <f>T2634*1.12</f>
        <v>272.16000000000003</v>
      </c>
      <c r="V2634" s="69"/>
      <c r="W2634" s="33">
        <v>2016</v>
      </c>
      <c r="X2634" s="96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  <c r="AX2634" s="29"/>
      <c r="AY2634" s="29"/>
      <c r="AZ2634" s="29"/>
      <c r="BA2634" s="29"/>
      <c r="BB2634" s="29"/>
      <c r="BC2634" s="29"/>
      <c r="BD2634" s="29"/>
      <c r="BE2634" s="29"/>
      <c r="BF2634" s="29"/>
      <c r="BG2634" s="29"/>
      <c r="BH2634" s="29"/>
      <c r="BI2634" s="29"/>
      <c r="BJ2634" s="29"/>
      <c r="BK2634" s="29"/>
      <c r="BL2634" s="29"/>
      <c r="BM2634" s="29"/>
      <c r="BN2634" s="29"/>
      <c r="BO2634" s="29"/>
      <c r="BP2634" s="29"/>
      <c r="BQ2634" s="29"/>
      <c r="BR2634" s="29"/>
      <c r="BS2634" s="29"/>
      <c r="BT2634" s="29"/>
      <c r="BU2634" s="29"/>
      <c r="BV2634" s="29"/>
      <c r="BW2634" s="29"/>
      <c r="BX2634" s="29"/>
      <c r="BY2634" s="29"/>
      <c r="BZ2634" s="29"/>
      <c r="CA2634" s="29"/>
      <c r="CB2634" s="29"/>
      <c r="CC2634" s="29"/>
      <c r="CD2634" s="29"/>
      <c r="CE2634" s="29"/>
      <c r="CF2634" s="29"/>
      <c r="CG2634" s="29"/>
      <c r="CH2634" s="29"/>
      <c r="CI2634" s="29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</row>
    <row r="2635" spans="1:102" ht="50.1" customHeight="1">
      <c r="A2635" s="30" t="s">
        <v>6672</v>
      </c>
      <c r="B2635" s="31" t="s">
        <v>35</v>
      </c>
      <c r="C2635" s="32" t="s">
        <v>6673</v>
      </c>
      <c r="D2635" s="32" t="s">
        <v>6640</v>
      </c>
      <c r="E2635" s="32" t="s">
        <v>6674</v>
      </c>
      <c r="F2635" s="32" t="s">
        <v>6675</v>
      </c>
      <c r="G2635" s="33" t="s">
        <v>40</v>
      </c>
      <c r="H2635" s="34">
        <v>0</v>
      </c>
      <c r="I2635" s="33" t="s">
        <v>41</v>
      </c>
      <c r="J2635" s="33" t="s">
        <v>42</v>
      </c>
      <c r="K2635" s="33" t="s">
        <v>70</v>
      </c>
      <c r="L2635" s="33" t="s">
        <v>300</v>
      </c>
      <c r="M2635" s="33" t="s">
        <v>71</v>
      </c>
      <c r="N2635" s="33" t="s">
        <v>301</v>
      </c>
      <c r="O2635" s="33" t="s">
        <v>73</v>
      </c>
      <c r="P2635" s="33" t="s">
        <v>48</v>
      </c>
      <c r="Q2635" s="33" t="s">
        <v>49</v>
      </c>
      <c r="R2635" s="35">
        <v>3</v>
      </c>
      <c r="S2635" s="35">
        <v>101</v>
      </c>
      <c r="T2635" s="36">
        <v>0</v>
      </c>
      <c r="U2635" s="37">
        <f t="shared" si="133"/>
        <v>0</v>
      </c>
      <c r="V2635" s="38" t="s">
        <v>50</v>
      </c>
      <c r="W2635" s="33">
        <v>2016</v>
      </c>
      <c r="X2635" s="39">
        <v>11</v>
      </c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29"/>
      <c r="BL2635" s="29"/>
      <c r="BM2635" s="29"/>
      <c r="BN2635" s="29"/>
      <c r="BO2635" s="29"/>
      <c r="BP2635" s="29"/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29"/>
      <c r="CB2635" s="29"/>
      <c r="CC2635" s="29"/>
      <c r="CD2635" s="29"/>
      <c r="CE2635" s="29"/>
      <c r="CF2635" s="29"/>
      <c r="CG2635" s="29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</row>
    <row r="2636" spans="1:102" s="177" customFormat="1" ht="50.1" customHeight="1">
      <c r="A2636" s="46" t="s">
        <v>6676</v>
      </c>
      <c r="B2636" s="31" t="s">
        <v>35</v>
      </c>
      <c r="C2636" s="47" t="s">
        <v>6673</v>
      </c>
      <c r="D2636" s="47" t="s">
        <v>6640</v>
      </c>
      <c r="E2636" s="47" t="s">
        <v>6674</v>
      </c>
      <c r="F2636" s="175" t="s">
        <v>6675</v>
      </c>
      <c r="G2636" s="33" t="s">
        <v>40</v>
      </c>
      <c r="H2636" s="31">
        <v>0</v>
      </c>
      <c r="I2636" s="33" t="s">
        <v>41</v>
      </c>
      <c r="J2636" s="33" t="s">
        <v>42</v>
      </c>
      <c r="K2636" s="33" t="s">
        <v>180</v>
      </c>
      <c r="L2636" s="33" t="s">
        <v>300</v>
      </c>
      <c r="M2636" s="33" t="s">
        <v>71</v>
      </c>
      <c r="N2636" s="33" t="s">
        <v>301</v>
      </c>
      <c r="O2636" s="33" t="s">
        <v>113</v>
      </c>
      <c r="P2636" s="33" t="s">
        <v>48</v>
      </c>
      <c r="Q2636" s="33" t="s">
        <v>49</v>
      </c>
      <c r="R2636" s="68">
        <v>3</v>
      </c>
      <c r="S2636" s="59">
        <v>101</v>
      </c>
      <c r="T2636" s="49">
        <f>R2636*S2636</f>
        <v>303</v>
      </c>
      <c r="U2636" s="49">
        <f>T2636*1.12</f>
        <v>339.36</v>
      </c>
      <c r="V2636" s="69"/>
      <c r="W2636" s="33">
        <v>2016</v>
      </c>
      <c r="X2636" s="96"/>
      <c r="Y2636" s="29"/>
      <c r="Z2636" s="29"/>
      <c r="AA2636" s="29"/>
      <c r="AB2636" s="29"/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9"/>
      <c r="AX2636" s="29"/>
      <c r="AY2636" s="29"/>
      <c r="AZ2636" s="29"/>
      <c r="BA2636" s="29"/>
      <c r="BB2636" s="29"/>
      <c r="BC2636" s="29"/>
      <c r="BD2636" s="29"/>
      <c r="BE2636" s="29"/>
      <c r="BF2636" s="29"/>
      <c r="BG2636" s="29"/>
      <c r="BH2636" s="29"/>
      <c r="BI2636" s="29"/>
      <c r="BJ2636" s="29"/>
      <c r="BK2636" s="29"/>
      <c r="BL2636" s="29"/>
      <c r="BM2636" s="29"/>
      <c r="BN2636" s="29"/>
      <c r="BO2636" s="29"/>
      <c r="BP2636" s="29"/>
      <c r="BQ2636" s="29"/>
      <c r="BR2636" s="29"/>
      <c r="BS2636" s="29"/>
      <c r="BT2636" s="29"/>
      <c r="BU2636" s="29"/>
      <c r="BV2636" s="29"/>
      <c r="BW2636" s="29"/>
      <c r="BX2636" s="29"/>
      <c r="BY2636" s="29"/>
      <c r="BZ2636" s="29"/>
      <c r="CA2636" s="29"/>
      <c r="CB2636" s="29"/>
      <c r="CC2636" s="29"/>
      <c r="CD2636" s="29"/>
      <c r="CE2636" s="29"/>
      <c r="CF2636" s="29"/>
      <c r="CG2636" s="29"/>
      <c r="CH2636" s="29"/>
      <c r="CI2636" s="29"/>
      <c r="CJ2636" s="29"/>
      <c r="CK2636" s="29"/>
      <c r="CL2636" s="29"/>
      <c r="CM2636" s="29"/>
      <c r="CN2636" s="29"/>
      <c r="CO2636" s="29"/>
      <c r="CP2636" s="29"/>
      <c r="CQ2636" s="29"/>
      <c r="CR2636" s="29"/>
      <c r="CS2636" s="29"/>
      <c r="CT2636" s="29"/>
      <c r="CU2636" s="29"/>
      <c r="CV2636" s="29"/>
      <c r="CW2636" s="29"/>
      <c r="CX2636" s="29"/>
    </row>
    <row r="2637" spans="1:102" ht="50.1" customHeight="1">
      <c r="A2637" s="30" t="s">
        <v>6677</v>
      </c>
      <c r="B2637" s="31" t="s">
        <v>35</v>
      </c>
      <c r="C2637" s="32" t="s">
        <v>6678</v>
      </c>
      <c r="D2637" s="32" t="s">
        <v>6640</v>
      </c>
      <c r="E2637" s="32" t="s">
        <v>6679</v>
      </c>
      <c r="F2637" s="32" t="s">
        <v>6680</v>
      </c>
      <c r="G2637" s="33" t="s">
        <v>40</v>
      </c>
      <c r="H2637" s="34">
        <v>0</v>
      </c>
      <c r="I2637" s="33" t="s">
        <v>41</v>
      </c>
      <c r="J2637" s="33" t="s">
        <v>42</v>
      </c>
      <c r="K2637" s="33" t="s">
        <v>70</v>
      </c>
      <c r="L2637" s="33" t="s">
        <v>300</v>
      </c>
      <c r="M2637" s="33" t="s">
        <v>71</v>
      </c>
      <c r="N2637" s="33" t="s">
        <v>301</v>
      </c>
      <c r="O2637" s="33" t="s">
        <v>73</v>
      </c>
      <c r="P2637" s="33" t="s">
        <v>48</v>
      </c>
      <c r="Q2637" s="33" t="s">
        <v>49</v>
      </c>
      <c r="R2637" s="35">
        <v>3</v>
      </c>
      <c r="S2637" s="35">
        <v>120</v>
      </c>
      <c r="T2637" s="36">
        <v>0</v>
      </c>
      <c r="U2637" s="37">
        <f t="shared" si="133"/>
        <v>0</v>
      </c>
      <c r="V2637" s="38" t="s">
        <v>50</v>
      </c>
      <c r="W2637" s="33">
        <v>2016</v>
      </c>
      <c r="X2637" s="39">
        <v>11</v>
      </c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9"/>
      <c r="AX2637" s="29"/>
      <c r="AY2637" s="29"/>
      <c r="AZ2637" s="29"/>
      <c r="BA2637" s="29"/>
      <c r="BB2637" s="29"/>
      <c r="BC2637" s="29"/>
      <c r="BD2637" s="29"/>
      <c r="BE2637" s="29"/>
      <c r="BF2637" s="29"/>
      <c r="BG2637" s="29"/>
      <c r="BH2637" s="29"/>
      <c r="BI2637" s="29"/>
      <c r="BJ2637" s="29"/>
      <c r="BK2637" s="29"/>
      <c r="BL2637" s="29"/>
      <c r="BM2637" s="29"/>
      <c r="BN2637" s="29"/>
      <c r="BO2637" s="29"/>
      <c r="BP2637" s="29"/>
      <c r="BQ2637" s="29"/>
      <c r="BR2637" s="29"/>
      <c r="BS2637" s="29"/>
      <c r="BT2637" s="29"/>
      <c r="BU2637" s="29"/>
      <c r="BV2637" s="29"/>
      <c r="BW2637" s="29"/>
      <c r="BX2637" s="29"/>
      <c r="BY2637" s="29"/>
      <c r="BZ2637" s="29"/>
      <c r="CA2637" s="29"/>
      <c r="CB2637" s="29"/>
      <c r="CC2637" s="29"/>
      <c r="CD2637" s="29"/>
      <c r="CE2637" s="29"/>
      <c r="CF2637" s="29"/>
      <c r="CG2637" s="29"/>
      <c r="CH2637" s="29"/>
      <c r="CI2637" s="29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</row>
    <row r="2638" spans="1:102" s="177" customFormat="1" ht="50.1" customHeight="1">
      <c r="A2638" s="46" t="s">
        <v>6681</v>
      </c>
      <c r="B2638" s="31" t="s">
        <v>35</v>
      </c>
      <c r="C2638" s="47" t="s">
        <v>6678</v>
      </c>
      <c r="D2638" s="47" t="s">
        <v>6640</v>
      </c>
      <c r="E2638" s="47" t="s">
        <v>6679</v>
      </c>
      <c r="F2638" s="175" t="s">
        <v>6680</v>
      </c>
      <c r="G2638" s="33" t="s">
        <v>40</v>
      </c>
      <c r="H2638" s="31">
        <v>0</v>
      </c>
      <c r="I2638" s="33" t="s">
        <v>41</v>
      </c>
      <c r="J2638" s="33" t="s">
        <v>42</v>
      </c>
      <c r="K2638" s="33" t="s">
        <v>180</v>
      </c>
      <c r="L2638" s="33" t="s">
        <v>300</v>
      </c>
      <c r="M2638" s="33" t="s">
        <v>71</v>
      </c>
      <c r="N2638" s="33" t="s">
        <v>301</v>
      </c>
      <c r="O2638" s="33" t="s">
        <v>113</v>
      </c>
      <c r="P2638" s="33" t="s">
        <v>48</v>
      </c>
      <c r="Q2638" s="33" t="s">
        <v>49</v>
      </c>
      <c r="R2638" s="68">
        <v>3</v>
      </c>
      <c r="S2638" s="59">
        <v>120</v>
      </c>
      <c r="T2638" s="49">
        <f>R2638*S2638</f>
        <v>360</v>
      </c>
      <c r="U2638" s="49">
        <f>T2638*1.12</f>
        <v>403.20000000000005</v>
      </c>
      <c r="V2638" s="69"/>
      <c r="W2638" s="33">
        <v>2016</v>
      </c>
      <c r="X2638" s="96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  <c r="BT2638" s="29"/>
      <c r="BU2638" s="29"/>
      <c r="BV2638" s="29"/>
      <c r="BW2638" s="29"/>
      <c r="BX2638" s="29"/>
      <c r="BY2638" s="29"/>
      <c r="BZ2638" s="29"/>
      <c r="CA2638" s="29"/>
      <c r="CB2638" s="29"/>
      <c r="CC2638" s="29"/>
      <c r="CD2638" s="29"/>
      <c r="CE2638" s="29"/>
      <c r="CF2638" s="29"/>
      <c r="CG2638" s="29"/>
      <c r="CH2638" s="29"/>
      <c r="CI2638" s="29"/>
      <c r="CJ2638" s="29"/>
      <c r="CK2638" s="29"/>
      <c r="CL2638" s="29"/>
      <c r="CM2638" s="29"/>
      <c r="CN2638" s="29"/>
      <c r="CO2638" s="29"/>
      <c r="CP2638" s="29"/>
      <c r="CQ2638" s="29"/>
      <c r="CR2638" s="29"/>
      <c r="CS2638" s="29"/>
      <c r="CT2638" s="29"/>
      <c r="CU2638" s="29"/>
      <c r="CV2638" s="29"/>
      <c r="CW2638" s="29"/>
      <c r="CX2638" s="29"/>
    </row>
    <row r="2639" spans="1:102" ht="50.1" customHeight="1">
      <c r="A2639" s="30" t="s">
        <v>6682</v>
      </c>
      <c r="B2639" s="31" t="s">
        <v>35</v>
      </c>
      <c r="C2639" s="32" t="s">
        <v>6678</v>
      </c>
      <c r="D2639" s="32" t="s">
        <v>6640</v>
      </c>
      <c r="E2639" s="32" t="s">
        <v>6679</v>
      </c>
      <c r="F2639" s="32" t="s">
        <v>6683</v>
      </c>
      <c r="G2639" s="33" t="s">
        <v>40</v>
      </c>
      <c r="H2639" s="34">
        <v>0</v>
      </c>
      <c r="I2639" s="33" t="s">
        <v>41</v>
      </c>
      <c r="J2639" s="33" t="s">
        <v>42</v>
      </c>
      <c r="K2639" s="33" t="s">
        <v>70</v>
      </c>
      <c r="L2639" s="33" t="s">
        <v>300</v>
      </c>
      <c r="M2639" s="33" t="s">
        <v>71</v>
      </c>
      <c r="N2639" s="33" t="s">
        <v>301</v>
      </c>
      <c r="O2639" s="33" t="s">
        <v>73</v>
      </c>
      <c r="P2639" s="33" t="s">
        <v>48</v>
      </c>
      <c r="Q2639" s="33" t="s">
        <v>49</v>
      </c>
      <c r="R2639" s="35">
        <v>8</v>
      </c>
      <c r="S2639" s="35">
        <v>130</v>
      </c>
      <c r="T2639" s="36">
        <v>0</v>
      </c>
      <c r="U2639" s="37">
        <f t="shared" si="133"/>
        <v>0</v>
      </c>
      <c r="V2639" s="38" t="s">
        <v>50</v>
      </c>
      <c r="W2639" s="33">
        <v>2016</v>
      </c>
      <c r="X2639" s="39">
        <v>11</v>
      </c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  <c r="BT2639" s="29"/>
      <c r="BU2639" s="29"/>
      <c r="BV2639" s="29"/>
      <c r="BW2639" s="29"/>
      <c r="BX2639" s="29"/>
      <c r="BY2639" s="29"/>
      <c r="BZ2639" s="29"/>
      <c r="CA2639" s="29"/>
      <c r="CB2639" s="29"/>
      <c r="CC2639" s="29"/>
      <c r="CD2639" s="29"/>
      <c r="CE2639" s="29"/>
      <c r="CF2639" s="29"/>
      <c r="CG2639" s="29"/>
      <c r="CH2639" s="29"/>
      <c r="CI2639" s="29"/>
      <c r="CJ2639" s="29"/>
      <c r="CK2639" s="29"/>
      <c r="CL2639" s="29"/>
      <c r="CM2639" s="29"/>
      <c r="CN2639" s="29"/>
      <c r="CO2639" s="29"/>
      <c r="CP2639" s="29"/>
      <c r="CQ2639" s="29"/>
      <c r="CR2639" s="29"/>
      <c r="CS2639" s="29"/>
      <c r="CT2639" s="29"/>
      <c r="CU2639" s="29"/>
      <c r="CV2639" s="29"/>
      <c r="CW2639" s="29"/>
      <c r="CX2639" s="29"/>
    </row>
    <row r="2640" spans="1:102" s="177" customFormat="1" ht="50.1" customHeight="1">
      <c r="A2640" s="46" t="s">
        <v>6684</v>
      </c>
      <c r="B2640" s="31" t="s">
        <v>35</v>
      </c>
      <c r="C2640" s="47" t="s">
        <v>6678</v>
      </c>
      <c r="D2640" s="47" t="s">
        <v>6640</v>
      </c>
      <c r="E2640" s="47" t="s">
        <v>6679</v>
      </c>
      <c r="F2640" s="175" t="s">
        <v>6683</v>
      </c>
      <c r="G2640" s="33" t="s">
        <v>40</v>
      </c>
      <c r="H2640" s="31">
        <v>0</v>
      </c>
      <c r="I2640" s="33" t="s">
        <v>41</v>
      </c>
      <c r="J2640" s="33" t="s">
        <v>42</v>
      </c>
      <c r="K2640" s="33" t="s">
        <v>180</v>
      </c>
      <c r="L2640" s="33" t="s">
        <v>300</v>
      </c>
      <c r="M2640" s="33" t="s">
        <v>71</v>
      </c>
      <c r="N2640" s="33" t="s">
        <v>301</v>
      </c>
      <c r="O2640" s="33" t="s">
        <v>113</v>
      </c>
      <c r="P2640" s="33" t="s">
        <v>48</v>
      </c>
      <c r="Q2640" s="33" t="s">
        <v>49</v>
      </c>
      <c r="R2640" s="68">
        <v>8</v>
      </c>
      <c r="S2640" s="59">
        <v>130</v>
      </c>
      <c r="T2640" s="49">
        <f>R2640*S2640</f>
        <v>1040</v>
      </c>
      <c r="U2640" s="49">
        <f>T2640*1.12</f>
        <v>1164.8000000000002</v>
      </c>
      <c r="V2640" s="69"/>
      <c r="W2640" s="33">
        <v>2016</v>
      </c>
      <c r="X2640" s="96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  <c r="BT2640" s="29"/>
      <c r="BU2640" s="29"/>
      <c r="BV2640" s="29"/>
      <c r="BW2640" s="29"/>
      <c r="BX2640" s="29"/>
      <c r="BY2640" s="29"/>
      <c r="BZ2640" s="29"/>
      <c r="CA2640" s="29"/>
      <c r="CB2640" s="29"/>
      <c r="CC2640" s="29"/>
      <c r="CD2640" s="29"/>
      <c r="CE2640" s="29"/>
      <c r="CF2640" s="29"/>
      <c r="CG2640" s="29"/>
      <c r="CH2640" s="29"/>
      <c r="CI2640" s="29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</row>
    <row r="2641" spans="1:102" ht="50.1" customHeight="1">
      <c r="A2641" s="30" t="s">
        <v>6685</v>
      </c>
      <c r="B2641" s="31" t="s">
        <v>35</v>
      </c>
      <c r="C2641" s="32" t="s">
        <v>6686</v>
      </c>
      <c r="D2641" s="32" t="s">
        <v>6640</v>
      </c>
      <c r="E2641" s="32" t="s">
        <v>6687</v>
      </c>
      <c r="F2641" s="32" t="s">
        <v>6688</v>
      </c>
      <c r="G2641" s="33" t="s">
        <v>40</v>
      </c>
      <c r="H2641" s="34">
        <v>0</v>
      </c>
      <c r="I2641" s="33" t="s">
        <v>41</v>
      </c>
      <c r="J2641" s="33" t="s">
        <v>42</v>
      </c>
      <c r="K2641" s="33" t="s">
        <v>70</v>
      </c>
      <c r="L2641" s="33" t="s">
        <v>300</v>
      </c>
      <c r="M2641" s="33" t="s">
        <v>71</v>
      </c>
      <c r="N2641" s="33" t="s">
        <v>301</v>
      </c>
      <c r="O2641" s="33" t="s">
        <v>73</v>
      </c>
      <c r="P2641" s="33" t="s">
        <v>48</v>
      </c>
      <c r="Q2641" s="33" t="s">
        <v>49</v>
      </c>
      <c r="R2641" s="35">
        <v>7</v>
      </c>
      <c r="S2641" s="35">
        <v>480</v>
      </c>
      <c r="T2641" s="36">
        <v>0</v>
      </c>
      <c r="U2641" s="37">
        <f t="shared" si="133"/>
        <v>0</v>
      </c>
      <c r="V2641" s="38" t="s">
        <v>50</v>
      </c>
      <c r="W2641" s="33">
        <v>2016</v>
      </c>
      <c r="X2641" s="39">
        <v>11</v>
      </c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  <c r="BT2641" s="29"/>
      <c r="BU2641" s="29"/>
      <c r="BV2641" s="29"/>
      <c r="BW2641" s="29"/>
      <c r="BX2641" s="29"/>
      <c r="BY2641" s="29"/>
      <c r="BZ2641" s="29"/>
      <c r="CA2641" s="29"/>
      <c r="CB2641" s="29"/>
      <c r="CC2641" s="29"/>
      <c r="CD2641" s="29"/>
      <c r="CE2641" s="29"/>
      <c r="CF2641" s="29"/>
      <c r="CG2641" s="29"/>
      <c r="CH2641" s="29"/>
      <c r="CI2641" s="29"/>
      <c r="CJ2641" s="29"/>
      <c r="CK2641" s="29"/>
      <c r="CL2641" s="29"/>
      <c r="CM2641" s="29"/>
      <c r="CN2641" s="29"/>
      <c r="CO2641" s="29"/>
      <c r="CP2641" s="29"/>
      <c r="CQ2641" s="29"/>
      <c r="CR2641" s="29"/>
      <c r="CS2641" s="29"/>
      <c r="CT2641" s="29"/>
      <c r="CU2641" s="29"/>
      <c r="CV2641" s="29"/>
      <c r="CW2641" s="29"/>
      <c r="CX2641" s="29"/>
    </row>
    <row r="2642" spans="1:102" s="45" customFormat="1" ht="50.1" customHeight="1">
      <c r="A2642" s="76" t="s">
        <v>6689</v>
      </c>
      <c r="B2642" s="31" t="s">
        <v>35</v>
      </c>
      <c r="C2642" s="47" t="s">
        <v>6686</v>
      </c>
      <c r="D2642" s="47" t="s">
        <v>6640</v>
      </c>
      <c r="E2642" s="47" t="s">
        <v>6687</v>
      </c>
      <c r="F2642" s="175" t="s">
        <v>6688</v>
      </c>
      <c r="G2642" s="33" t="s">
        <v>40</v>
      </c>
      <c r="H2642" s="31">
        <v>0</v>
      </c>
      <c r="I2642" s="33">
        <v>590000000</v>
      </c>
      <c r="J2642" s="33" t="s">
        <v>42</v>
      </c>
      <c r="K2642" s="33" t="s">
        <v>180</v>
      </c>
      <c r="L2642" s="33" t="s">
        <v>300</v>
      </c>
      <c r="M2642" s="33" t="s">
        <v>71</v>
      </c>
      <c r="N2642" s="33" t="s">
        <v>301</v>
      </c>
      <c r="O2642" s="33" t="s">
        <v>113</v>
      </c>
      <c r="P2642" s="33">
        <v>796</v>
      </c>
      <c r="Q2642" s="33" t="s">
        <v>49</v>
      </c>
      <c r="R2642" s="48">
        <v>7</v>
      </c>
      <c r="S2642" s="48">
        <v>480</v>
      </c>
      <c r="T2642" s="49">
        <f>R2642*S2642</f>
        <v>3360</v>
      </c>
      <c r="U2642" s="49">
        <f>T2642*1.12</f>
        <v>3763.2000000000003</v>
      </c>
      <c r="V2642" s="69"/>
      <c r="W2642" s="33">
        <v>2016</v>
      </c>
      <c r="X2642" s="96"/>
      <c r="Y2642" s="44"/>
      <c r="Z2642" s="44"/>
      <c r="AA2642" s="44"/>
      <c r="AB2642" s="44"/>
      <c r="AC2642" s="44"/>
      <c r="AD2642" s="44"/>
      <c r="AE2642" s="44"/>
      <c r="AF2642" s="44"/>
      <c r="AG2642" s="44"/>
      <c r="AH2642" s="44"/>
      <c r="AI2642" s="44"/>
      <c r="AJ2642" s="44"/>
      <c r="AK2642" s="44"/>
      <c r="AL2642" s="44"/>
      <c r="AM2642" s="44"/>
      <c r="AN2642" s="44"/>
      <c r="AO2642" s="44"/>
      <c r="AP2642" s="44"/>
      <c r="AQ2642" s="44"/>
      <c r="AR2642" s="44"/>
      <c r="AS2642" s="44"/>
      <c r="AT2642" s="44"/>
      <c r="AU2642" s="44"/>
      <c r="AV2642" s="44"/>
      <c r="AW2642" s="44"/>
      <c r="AX2642" s="44"/>
      <c r="AY2642" s="44"/>
      <c r="AZ2642" s="44"/>
      <c r="BA2642" s="44"/>
      <c r="BB2642" s="44"/>
      <c r="BC2642" s="44"/>
      <c r="BD2642" s="44"/>
      <c r="BE2642" s="44"/>
      <c r="BF2642" s="44"/>
      <c r="BG2642" s="44"/>
      <c r="BH2642" s="44"/>
      <c r="BI2642" s="44"/>
      <c r="BJ2642" s="44"/>
      <c r="BK2642" s="44"/>
      <c r="BL2642" s="44"/>
      <c r="BM2642" s="44"/>
      <c r="BN2642" s="44"/>
      <c r="BO2642" s="44"/>
      <c r="BP2642" s="44"/>
      <c r="BQ2642" s="44"/>
      <c r="BR2642" s="44"/>
      <c r="BS2642" s="44"/>
      <c r="BT2642" s="44"/>
      <c r="BU2642" s="44"/>
      <c r="BV2642" s="44"/>
      <c r="BW2642" s="44"/>
      <c r="BX2642" s="44"/>
      <c r="BY2642" s="44"/>
      <c r="BZ2642" s="44"/>
      <c r="CA2642" s="44"/>
      <c r="CB2642" s="44"/>
      <c r="CC2642" s="44"/>
      <c r="CD2642" s="44"/>
      <c r="CE2642" s="44"/>
      <c r="CF2642" s="44"/>
      <c r="CG2642" s="44"/>
      <c r="CH2642" s="44"/>
      <c r="CI2642" s="44"/>
      <c r="CJ2642" s="44"/>
      <c r="CK2642" s="44"/>
      <c r="CL2642" s="44"/>
      <c r="CM2642" s="44"/>
      <c r="CN2642" s="44"/>
      <c r="CO2642" s="44"/>
      <c r="CP2642" s="44"/>
      <c r="CQ2642" s="44"/>
      <c r="CR2642" s="44"/>
      <c r="CS2642" s="44"/>
      <c r="CT2642" s="44"/>
      <c r="CU2642" s="44"/>
      <c r="CV2642" s="44"/>
      <c r="CW2642" s="44"/>
      <c r="CX2642" s="44"/>
    </row>
    <row r="2643" spans="1:102" ht="50.1" customHeight="1">
      <c r="A2643" s="30" t="s">
        <v>6690</v>
      </c>
      <c r="B2643" s="31" t="s">
        <v>35</v>
      </c>
      <c r="C2643" s="32" t="s">
        <v>6691</v>
      </c>
      <c r="D2643" s="32" t="s">
        <v>6640</v>
      </c>
      <c r="E2643" s="32" t="s">
        <v>6692</v>
      </c>
      <c r="F2643" s="32" t="s">
        <v>6693</v>
      </c>
      <c r="G2643" s="33" t="s">
        <v>40</v>
      </c>
      <c r="H2643" s="34">
        <v>0</v>
      </c>
      <c r="I2643" s="33" t="s">
        <v>41</v>
      </c>
      <c r="J2643" s="33" t="s">
        <v>42</v>
      </c>
      <c r="K2643" s="33" t="s">
        <v>70</v>
      </c>
      <c r="L2643" s="33" t="s">
        <v>300</v>
      </c>
      <c r="M2643" s="33" t="s">
        <v>71</v>
      </c>
      <c r="N2643" s="33" t="s">
        <v>301</v>
      </c>
      <c r="O2643" s="33" t="s">
        <v>73</v>
      </c>
      <c r="P2643" s="33" t="s">
        <v>48</v>
      </c>
      <c r="Q2643" s="33" t="s">
        <v>49</v>
      </c>
      <c r="R2643" s="35">
        <v>3</v>
      </c>
      <c r="S2643" s="35">
        <v>1605</v>
      </c>
      <c r="T2643" s="36">
        <v>0</v>
      </c>
      <c r="U2643" s="37">
        <f t="shared" si="133"/>
        <v>0</v>
      </c>
      <c r="V2643" s="38" t="s">
        <v>50</v>
      </c>
      <c r="W2643" s="33">
        <v>2016</v>
      </c>
      <c r="X2643" s="39">
        <v>11</v>
      </c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  <c r="BT2643" s="29"/>
      <c r="BU2643" s="29"/>
      <c r="BV2643" s="29"/>
      <c r="BW2643" s="29"/>
      <c r="BX2643" s="29"/>
      <c r="BY2643" s="29"/>
      <c r="BZ2643" s="29"/>
      <c r="CA2643" s="29"/>
      <c r="CB2643" s="29"/>
      <c r="CC2643" s="29"/>
      <c r="CD2643" s="29"/>
      <c r="CE2643" s="29"/>
      <c r="CF2643" s="29"/>
      <c r="CG2643" s="29"/>
      <c r="CH2643" s="29"/>
      <c r="CI2643" s="29"/>
      <c r="CJ2643" s="29"/>
      <c r="CK2643" s="29"/>
      <c r="CL2643" s="29"/>
      <c r="CM2643" s="29"/>
      <c r="CN2643" s="29"/>
      <c r="CO2643" s="29"/>
      <c r="CP2643" s="29"/>
      <c r="CQ2643" s="29"/>
      <c r="CR2643" s="29"/>
      <c r="CS2643" s="29"/>
      <c r="CT2643" s="29"/>
      <c r="CU2643" s="29"/>
      <c r="CV2643" s="29"/>
      <c r="CW2643" s="29"/>
      <c r="CX2643" s="29"/>
    </row>
    <row r="2644" spans="1:102" s="45" customFormat="1" ht="50.1" customHeight="1">
      <c r="A2644" s="76" t="s">
        <v>6694</v>
      </c>
      <c r="B2644" s="31" t="s">
        <v>35</v>
      </c>
      <c r="C2644" s="47" t="s">
        <v>6691</v>
      </c>
      <c r="D2644" s="47" t="s">
        <v>6640</v>
      </c>
      <c r="E2644" s="47" t="s">
        <v>6692</v>
      </c>
      <c r="F2644" s="175" t="s">
        <v>6693</v>
      </c>
      <c r="G2644" s="33" t="s">
        <v>40</v>
      </c>
      <c r="H2644" s="31">
        <v>0</v>
      </c>
      <c r="I2644" s="33">
        <v>590000000</v>
      </c>
      <c r="J2644" s="33" t="s">
        <v>42</v>
      </c>
      <c r="K2644" s="33" t="s">
        <v>180</v>
      </c>
      <c r="L2644" s="33" t="s">
        <v>300</v>
      </c>
      <c r="M2644" s="33" t="s">
        <v>71</v>
      </c>
      <c r="N2644" s="33" t="s">
        <v>301</v>
      </c>
      <c r="O2644" s="33" t="s">
        <v>113</v>
      </c>
      <c r="P2644" s="33">
        <v>796</v>
      </c>
      <c r="Q2644" s="33" t="s">
        <v>49</v>
      </c>
      <c r="R2644" s="48">
        <v>3</v>
      </c>
      <c r="S2644" s="48">
        <v>1605</v>
      </c>
      <c r="T2644" s="49">
        <f>R2644*S2644</f>
        <v>4815</v>
      </c>
      <c r="U2644" s="49">
        <f>T2644*1.12</f>
        <v>5392.8</v>
      </c>
      <c r="V2644" s="69"/>
      <c r="W2644" s="33">
        <v>2016</v>
      </c>
      <c r="X2644" s="96"/>
      <c r="Y2644" s="44"/>
      <c r="Z2644" s="44"/>
      <c r="AA2644" s="44"/>
      <c r="AB2644" s="44"/>
      <c r="AC2644" s="44"/>
      <c r="AD2644" s="44"/>
      <c r="AE2644" s="44"/>
      <c r="AF2644" s="44"/>
      <c r="AG2644" s="44"/>
      <c r="AH2644" s="44"/>
      <c r="AI2644" s="44"/>
      <c r="AJ2644" s="44"/>
      <c r="AK2644" s="44"/>
      <c r="AL2644" s="44"/>
      <c r="AM2644" s="44"/>
      <c r="AN2644" s="44"/>
      <c r="AO2644" s="44"/>
      <c r="AP2644" s="44"/>
      <c r="AQ2644" s="44"/>
      <c r="AR2644" s="44"/>
      <c r="AS2644" s="44"/>
      <c r="AT2644" s="44"/>
      <c r="AU2644" s="44"/>
      <c r="AV2644" s="44"/>
      <c r="AW2644" s="44"/>
      <c r="AX2644" s="44"/>
      <c r="AY2644" s="44"/>
      <c r="AZ2644" s="44"/>
      <c r="BA2644" s="44"/>
      <c r="BB2644" s="44"/>
      <c r="BC2644" s="44"/>
      <c r="BD2644" s="44"/>
      <c r="BE2644" s="44"/>
      <c r="BF2644" s="44"/>
      <c r="BG2644" s="44"/>
      <c r="BH2644" s="44"/>
      <c r="BI2644" s="44"/>
      <c r="BJ2644" s="44"/>
      <c r="BK2644" s="44"/>
      <c r="BL2644" s="44"/>
      <c r="BM2644" s="44"/>
      <c r="BN2644" s="44"/>
      <c r="BO2644" s="44"/>
      <c r="BP2644" s="44"/>
      <c r="BQ2644" s="44"/>
      <c r="BR2644" s="44"/>
      <c r="BS2644" s="44"/>
      <c r="BT2644" s="44"/>
      <c r="BU2644" s="44"/>
      <c r="BV2644" s="44"/>
      <c r="BW2644" s="44"/>
      <c r="BX2644" s="44"/>
      <c r="BY2644" s="44"/>
      <c r="BZ2644" s="44"/>
      <c r="CA2644" s="44"/>
      <c r="CB2644" s="44"/>
      <c r="CC2644" s="44"/>
      <c r="CD2644" s="44"/>
      <c r="CE2644" s="44"/>
      <c r="CF2644" s="44"/>
      <c r="CG2644" s="44"/>
      <c r="CH2644" s="44"/>
      <c r="CI2644" s="44"/>
      <c r="CJ2644" s="44"/>
      <c r="CK2644" s="44"/>
      <c r="CL2644" s="44"/>
      <c r="CM2644" s="44"/>
      <c r="CN2644" s="44"/>
      <c r="CO2644" s="44"/>
      <c r="CP2644" s="44"/>
      <c r="CQ2644" s="44"/>
      <c r="CR2644" s="44"/>
      <c r="CS2644" s="44"/>
      <c r="CT2644" s="44"/>
      <c r="CU2644" s="44"/>
      <c r="CV2644" s="44"/>
      <c r="CW2644" s="44"/>
      <c r="CX2644" s="44"/>
    </row>
    <row r="2645" spans="1:102" ht="50.1" customHeight="1">
      <c r="A2645" s="30" t="s">
        <v>6695</v>
      </c>
      <c r="B2645" s="31" t="s">
        <v>35</v>
      </c>
      <c r="C2645" s="32" t="s">
        <v>6696</v>
      </c>
      <c r="D2645" s="32" t="s">
        <v>6697</v>
      </c>
      <c r="E2645" s="32" t="s">
        <v>6698</v>
      </c>
      <c r="F2645" s="32" t="s">
        <v>6699</v>
      </c>
      <c r="G2645" s="33" t="s">
        <v>40</v>
      </c>
      <c r="H2645" s="34">
        <v>0</v>
      </c>
      <c r="I2645" s="33" t="s">
        <v>41</v>
      </c>
      <c r="J2645" s="33" t="s">
        <v>42</v>
      </c>
      <c r="K2645" s="33" t="s">
        <v>273</v>
      </c>
      <c r="L2645" s="33" t="s">
        <v>42</v>
      </c>
      <c r="M2645" s="33" t="s">
        <v>86</v>
      </c>
      <c r="N2645" s="33" t="s">
        <v>1403</v>
      </c>
      <c r="O2645" s="33" t="s">
        <v>109</v>
      </c>
      <c r="P2645" s="33" t="s">
        <v>48</v>
      </c>
      <c r="Q2645" s="33" t="s">
        <v>49</v>
      </c>
      <c r="R2645" s="35">
        <v>35</v>
      </c>
      <c r="S2645" s="35">
        <v>253</v>
      </c>
      <c r="T2645" s="36">
        <v>0</v>
      </c>
      <c r="U2645" s="37">
        <f t="shared" si="133"/>
        <v>0</v>
      </c>
      <c r="V2645" s="38" t="s">
        <v>50</v>
      </c>
      <c r="W2645" s="33">
        <v>2016</v>
      </c>
      <c r="X2645" s="39">
        <v>11</v>
      </c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  <c r="BT2645" s="29"/>
      <c r="BU2645" s="29"/>
      <c r="BV2645" s="29"/>
      <c r="BW2645" s="29"/>
      <c r="BX2645" s="29"/>
      <c r="BY2645" s="29"/>
      <c r="BZ2645" s="29"/>
      <c r="CA2645" s="29"/>
      <c r="CB2645" s="29"/>
      <c r="CC2645" s="29"/>
      <c r="CD2645" s="29"/>
      <c r="CE2645" s="29"/>
      <c r="CF2645" s="29"/>
      <c r="CG2645" s="29"/>
      <c r="CH2645" s="29"/>
      <c r="CI2645" s="29"/>
      <c r="CJ2645" s="29"/>
      <c r="CK2645" s="29"/>
      <c r="CL2645" s="29"/>
      <c r="CM2645" s="29"/>
      <c r="CN2645" s="29"/>
      <c r="CO2645" s="29"/>
      <c r="CP2645" s="29"/>
      <c r="CQ2645" s="29"/>
      <c r="CR2645" s="29"/>
      <c r="CS2645" s="29"/>
      <c r="CT2645" s="29"/>
      <c r="CU2645" s="29"/>
      <c r="CV2645" s="29"/>
      <c r="CW2645" s="29"/>
      <c r="CX2645" s="29"/>
    </row>
    <row r="2646" spans="1:102" s="177" customFormat="1" ht="50.1" customHeight="1">
      <c r="A2646" s="46" t="s">
        <v>6700</v>
      </c>
      <c r="B2646" s="31" t="s">
        <v>35</v>
      </c>
      <c r="C2646" s="47" t="s">
        <v>6696</v>
      </c>
      <c r="D2646" s="47" t="s">
        <v>6697</v>
      </c>
      <c r="E2646" s="47" t="s">
        <v>6698</v>
      </c>
      <c r="F2646" s="175" t="s">
        <v>6699</v>
      </c>
      <c r="G2646" s="31" t="s">
        <v>40</v>
      </c>
      <c r="H2646" s="31">
        <v>0</v>
      </c>
      <c r="I2646" s="33">
        <v>590000000</v>
      </c>
      <c r="J2646" s="33" t="s">
        <v>42</v>
      </c>
      <c r="K2646" s="31" t="s">
        <v>202</v>
      </c>
      <c r="L2646" s="31" t="s">
        <v>42</v>
      </c>
      <c r="M2646" s="31" t="s">
        <v>86</v>
      </c>
      <c r="N2646" s="31" t="s">
        <v>1403</v>
      </c>
      <c r="O2646" s="33" t="s">
        <v>113</v>
      </c>
      <c r="P2646" s="33" t="s">
        <v>48</v>
      </c>
      <c r="Q2646" s="31" t="s">
        <v>49</v>
      </c>
      <c r="R2646" s="48">
        <v>35</v>
      </c>
      <c r="S2646" s="48">
        <v>252.99999999999997</v>
      </c>
      <c r="T2646" s="49">
        <f>R2646*S2646</f>
        <v>8854.9999999999982</v>
      </c>
      <c r="U2646" s="49">
        <f>T2646*1.12</f>
        <v>9917.5999999999985</v>
      </c>
      <c r="V2646" s="50"/>
      <c r="W2646" s="33">
        <v>2016</v>
      </c>
      <c r="X2646" s="31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/>
      <c r="BS2646" s="29"/>
      <c r="BT2646" s="29"/>
      <c r="BU2646" s="29"/>
      <c r="BV2646" s="29"/>
      <c r="BW2646" s="29"/>
      <c r="BX2646" s="29"/>
      <c r="BY2646" s="29"/>
      <c r="BZ2646" s="29"/>
      <c r="CA2646" s="29"/>
      <c r="CB2646" s="29"/>
      <c r="CC2646" s="29"/>
      <c r="CD2646" s="29"/>
      <c r="CE2646" s="29"/>
      <c r="CF2646" s="29"/>
      <c r="CG2646" s="29"/>
      <c r="CH2646" s="29"/>
      <c r="CI2646" s="29"/>
      <c r="CJ2646" s="29"/>
      <c r="CK2646" s="29"/>
      <c r="CL2646" s="29"/>
      <c r="CM2646" s="29"/>
      <c r="CN2646" s="29"/>
      <c r="CO2646" s="29"/>
      <c r="CP2646" s="29"/>
      <c r="CQ2646" s="29"/>
      <c r="CR2646" s="29"/>
      <c r="CS2646" s="29"/>
      <c r="CT2646" s="29"/>
      <c r="CU2646" s="29"/>
      <c r="CV2646" s="29"/>
      <c r="CW2646" s="29"/>
      <c r="CX2646" s="29"/>
    </row>
    <row r="2647" spans="1:102" ht="50.1" customHeight="1">
      <c r="A2647" s="30" t="s">
        <v>6701</v>
      </c>
      <c r="B2647" s="31" t="s">
        <v>35</v>
      </c>
      <c r="C2647" s="32" t="s">
        <v>6696</v>
      </c>
      <c r="D2647" s="32" t="s">
        <v>6697</v>
      </c>
      <c r="E2647" s="32" t="s">
        <v>6698</v>
      </c>
      <c r="F2647" s="32" t="s">
        <v>6702</v>
      </c>
      <c r="G2647" s="33" t="s">
        <v>40</v>
      </c>
      <c r="H2647" s="34">
        <v>0</v>
      </c>
      <c r="I2647" s="33" t="s">
        <v>41</v>
      </c>
      <c r="J2647" s="33" t="s">
        <v>42</v>
      </c>
      <c r="K2647" s="33" t="s">
        <v>273</v>
      </c>
      <c r="L2647" s="33" t="s">
        <v>42</v>
      </c>
      <c r="M2647" s="33" t="s">
        <v>86</v>
      </c>
      <c r="N2647" s="33" t="s">
        <v>802</v>
      </c>
      <c r="O2647" s="33" t="s">
        <v>109</v>
      </c>
      <c r="P2647" s="33" t="s">
        <v>48</v>
      </c>
      <c r="Q2647" s="33" t="s">
        <v>49</v>
      </c>
      <c r="R2647" s="35">
        <v>2</v>
      </c>
      <c r="S2647" s="35">
        <v>6578</v>
      </c>
      <c r="T2647" s="36">
        <v>0</v>
      </c>
      <c r="U2647" s="37">
        <f t="shared" si="133"/>
        <v>0</v>
      </c>
      <c r="V2647" s="38" t="s">
        <v>50</v>
      </c>
      <c r="W2647" s="33">
        <v>2016</v>
      </c>
      <c r="X2647" s="39">
        <v>11</v>
      </c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9"/>
      <c r="BC2647" s="29"/>
      <c r="BD2647" s="29"/>
      <c r="BE2647" s="29"/>
      <c r="BF2647" s="29"/>
      <c r="BG2647" s="29"/>
      <c r="BH2647" s="29"/>
      <c r="BI2647" s="29"/>
      <c r="BJ2647" s="29"/>
      <c r="BK2647" s="29"/>
      <c r="BL2647" s="29"/>
      <c r="BM2647" s="29"/>
      <c r="BN2647" s="29"/>
      <c r="BO2647" s="29"/>
      <c r="BP2647" s="29"/>
      <c r="BQ2647" s="29"/>
      <c r="BR2647" s="29"/>
      <c r="BS2647" s="29"/>
      <c r="BT2647" s="29"/>
      <c r="BU2647" s="29"/>
      <c r="BV2647" s="29"/>
      <c r="BW2647" s="29"/>
      <c r="BX2647" s="29"/>
      <c r="BY2647" s="29"/>
      <c r="BZ2647" s="29"/>
      <c r="CA2647" s="29"/>
      <c r="CB2647" s="29"/>
      <c r="CC2647" s="29"/>
      <c r="CD2647" s="29"/>
      <c r="CE2647" s="29"/>
      <c r="CF2647" s="29"/>
      <c r="CG2647" s="29"/>
      <c r="CH2647" s="29"/>
      <c r="CI2647" s="29"/>
      <c r="CJ2647" s="29"/>
      <c r="CK2647" s="29"/>
      <c r="CL2647" s="29"/>
      <c r="CM2647" s="29"/>
      <c r="CN2647" s="29"/>
      <c r="CO2647" s="29"/>
      <c r="CP2647" s="29"/>
      <c r="CQ2647" s="29"/>
      <c r="CR2647" s="29"/>
      <c r="CS2647" s="29"/>
      <c r="CT2647" s="29"/>
      <c r="CU2647" s="29"/>
      <c r="CV2647" s="29"/>
      <c r="CW2647" s="29"/>
      <c r="CX2647" s="29"/>
    </row>
    <row r="2648" spans="1:102" s="177" customFormat="1" ht="50.1" customHeight="1">
      <c r="A2648" s="46" t="s">
        <v>6703</v>
      </c>
      <c r="B2648" s="31" t="s">
        <v>35</v>
      </c>
      <c r="C2648" s="47" t="s">
        <v>6696</v>
      </c>
      <c r="D2648" s="47" t="s">
        <v>6697</v>
      </c>
      <c r="E2648" s="47" t="s">
        <v>6698</v>
      </c>
      <c r="F2648" s="175" t="s">
        <v>6702</v>
      </c>
      <c r="G2648" s="31" t="s">
        <v>40</v>
      </c>
      <c r="H2648" s="31">
        <v>0</v>
      </c>
      <c r="I2648" s="33">
        <v>590000000</v>
      </c>
      <c r="J2648" s="33" t="s">
        <v>42</v>
      </c>
      <c r="K2648" s="31" t="s">
        <v>202</v>
      </c>
      <c r="L2648" s="31" t="s">
        <v>42</v>
      </c>
      <c r="M2648" s="31" t="s">
        <v>86</v>
      </c>
      <c r="N2648" s="31" t="s">
        <v>802</v>
      </c>
      <c r="O2648" s="33" t="s">
        <v>113</v>
      </c>
      <c r="P2648" s="33" t="s">
        <v>48</v>
      </c>
      <c r="Q2648" s="31" t="s">
        <v>49</v>
      </c>
      <c r="R2648" s="48">
        <v>2</v>
      </c>
      <c r="S2648" s="48">
        <v>6578.0000000000009</v>
      </c>
      <c r="T2648" s="49">
        <f>R2648*S2648</f>
        <v>13156.000000000002</v>
      </c>
      <c r="U2648" s="49">
        <f>T2648*1.12</f>
        <v>14734.720000000003</v>
      </c>
      <c r="V2648" s="50"/>
      <c r="W2648" s="33">
        <v>2016</v>
      </c>
      <c r="X2648" s="31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9"/>
      <c r="BC2648" s="29"/>
      <c r="BD2648" s="29"/>
      <c r="BE2648" s="29"/>
      <c r="BF2648" s="29"/>
      <c r="BG2648" s="29"/>
      <c r="BH2648" s="29"/>
      <c r="BI2648" s="29"/>
      <c r="BJ2648" s="29"/>
      <c r="BK2648" s="29"/>
      <c r="BL2648" s="29"/>
      <c r="BM2648" s="29"/>
      <c r="BN2648" s="29"/>
      <c r="BO2648" s="29"/>
      <c r="BP2648" s="29"/>
      <c r="BQ2648" s="29"/>
      <c r="BR2648" s="29"/>
      <c r="BS2648" s="29"/>
      <c r="BT2648" s="29"/>
      <c r="BU2648" s="29"/>
      <c r="BV2648" s="29"/>
      <c r="BW2648" s="29"/>
      <c r="BX2648" s="29"/>
      <c r="BY2648" s="29"/>
      <c r="BZ2648" s="29"/>
      <c r="CA2648" s="29"/>
      <c r="CB2648" s="29"/>
      <c r="CC2648" s="29"/>
      <c r="CD2648" s="29"/>
      <c r="CE2648" s="29"/>
      <c r="CF2648" s="29"/>
      <c r="CG2648" s="29"/>
      <c r="CH2648" s="29"/>
      <c r="CI2648" s="29"/>
      <c r="CJ2648" s="29"/>
      <c r="CK2648" s="29"/>
      <c r="CL2648" s="29"/>
      <c r="CM2648" s="29"/>
      <c r="CN2648" s="29"/>
      <c r="CO2648" s="29"/>
      <c r="CP2648" s="29"/>
      <c r="CQ2648" s="29"/>
      <c r="CR2648" s="29"/>
      <c r="CS2648" s="29"/>
      <c r="CT2648" s="29"/>
      <c r="CU2648" s="29"/>
      <c r="CV2648" s="29"/>
      <c r="CW2648" s="29"/>
      <c r="CX2648" s="29"/>
    </row>
    <row r="2649" spans="1:102" ht="50.1" customHeight="1">
      <c r="A2649" s="30" t="s">
        <v>6704</v>
      </c>
      <c r="B2649" s="31" t="s">
        <v>35</v>
      </c>
      <c r="C2649" s="32" t="s">
        <v>6705</v>
      </c>
      <c r="D2649" s="32" t="s">
        <v>6706</v>
      </c>
      <c r="E2649" s="32" t="s">
        <v>6707</v>
      </c>
      <c r="F2649" s="32" t="s">
        <v>6708</v>
      </c>
      <c r="G2649" s="33" t="s">
        <v>40</v>
      </c>
      <c r="H2649" s="34">
        <v>0</v>
      </c>
      <c r="I2649" s="33" t="s">
        <v>41</v>
      </c>
      <c r="J2649" s="33" t="s">
        <v>42</v>
      </c>
      <c r="K2649" s="33" t="s">
        <v>70</v>
      </c>
      <c r="L2649" s="33" t="s">
        <v>42</v>
      </c>
      <c r="M2649" s="33" t="s">
        <v>71</v>
      </c>
      <c r="N2649" s="33" t="s">
        <v>6709</v>
      </c>
      <c r="O2649" s="33" t="s">
        <v>6710</v>
      </c>
      <c r="P2649" s="33" t="s">
        <v>1238</v>
      </c>
      <c r="Q2649" s="33" t="s">
        <v>1239</v>
      </c>
      <c r="R2649" s="35">
        <v>54</v>
      </c>
      <c r="S2649" s="35">
        <v>22000</v>
      </c>
      <c r="T2649" s="36">
        <v>0</v>
      </c>
      <c r="U2649" s="37">
        <f t="shared" si="133"/>
        <v>0</v>
      </c>
      <c r="V2649" s="38" t="s">
        <v>50</v>
      </c>
      <c r="W2649" s="33">
        <v>2016</v>
      </c>
      <c r="X2649" s="39">
        <v>11</v>
      </c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9"/>
      <c r="BC2649" s="29"/>
      <c r="BD2649" s="29"/>
      <c r="BE2649" s="29"/>
      <c r="BF2649" s="29"/>
      <c r="BG2649" s="29"/>
      <c r="BH2649" s="29"/>
      <c r="BI2649" s="29"/>
      <c r="BJ2649" s="29"/>
      <c r="BK2649" s="29"/>
      <c r="BL2649" s="29"/>
      <c r="BM2649" s="29"/>
      <c r="BN2649" s="29"/>
      <c r="BO2649" s="29"/>
      <c r="BP2649" s="29"/>
      <c r="BQ2649" s="29"/>
      <c r="BR2649" s="29"/>
      <c r="BS2649" s="29"/>
      <c r="BT2649" s="29"/>
      <c r="BU2649" s="29"/>
      <c r="BV2649" s="29"/>
      <c r="BW2649" s="29"/>
      <c r="BX2649" s="29"/>
      <c r="BY2649" s="29"/>
      <c r="BZ2649" s="29"/>
      <c r="CA2649" s="29"/>
      <c r="CB2649" s="29"/>
      <c r="CC2649" s="29"/>
      <c r="CD2649" s="29"/>
      <c r="CE2649" s="29"/>
      <c r="CF2649" s="29"/>
      <c r="CG2649" s="29"/>
      <c r="CH2649" s="29"/>
      <c r="CI2649" s="29"/>
      <c r="CJ2649" s="29"/>
      <c r="CK2649" s="29"/>
      <c r="CL2649" s="29"/>
      <c r="CM2649" s="29"/>
      <c r="CN2649" s="29"/>
      <c r="CO2649" s="29"/>
      <c r="CP2649" s="29"/>
      <c r="CQ2649" s="29"/>
      <c r="CR2649" s="29"/>
      <c r="CS2649" s="29"/>
      <c r="CT2649" s="29"/>
      <c r="CU2649" s="29"/>
      <c r="CV2649" s="29"/>
      <c r="CW2649" s="29"/>
      <c r="CX2649" s="29"/>
    </row>
    <row r="2650" spans="1:102" s="177" customFormat="1" ht="50.1" customHeight="1">
      <c r="A2650" s="46" t="s">
        <v>6711</v>
      </c>
      <c r="B2650" s="31" t="s">
        <v>35</v>
      </c>
      <c r="C2650" s="75" t="s">
        <v>6705</v>
      </c>
      <c r="D2650" s="139" t="s">
        <v>6706</v>
      </c>
      <c r="E2650" s="47" t="s">
        <v>6707</v>
      </c>
      <c r="F2650" s="184" t="s">
        <v>6712</v>
      </c>
      <c r="G2650" s="60" t="s">
        <v>40</v>
      </c>
      <c r="H2650" s="31">
        <v>0</v>
      </c>
      <c r="I2650" s="33">
        <v>590000000</v>
      </c>
      <c r="J2650" s="33" t="s">
        <v>42</v>
      </c>
      <c r="K2650" s="33" t="s">
        <v>180</v>
      </c>
      <c r="L2650" s="74" t="s">
        <v>42</v>
      </c>
      <c r="M2650" s="33" t="s">
        <v>71</v>
      </c>
      <c r="N2650" s="60" t="s">
        <v>6709</v>
      </c>
      <c r="O2650" s="60" t="s">
        <v>164</v>
      </c>
      <c r="P2650" s="33" t="s">
        <v>1238</v>
      </c>
      <c r="Q2650" s="74" t="s">
        <v>1239</v>
      </c>
      <c r="R2650" s="185">
        <v>54</v>
      </c>
      <c r="S2650" s="185">
        <v>22000</v>
      </c>
      <c r="T2650" s="49">
        <f>R2650*S2650</f>
        <v>1188000</v>
      </c>
      <c r="U2650" s="49">
        <f>T2650*1.12</f>
        <v>1330560.0000000002</v>
      </c>
      <c r="V2650" s="186"/>
      <c r="W2650" s="33">
        <v>2016</v>
      </c>
      <c r="X2650" s="73"/>
      <c r="Y2650" s="29"/>
      <c r="Z2650" s="29"/>
      <c r="AA2650" s="29"/>
      <c r="AB2650" s="29"/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29"/>
      <c r="BL2650" s="29"/>
      <c r="BM2650" s="29"/>
      <c r="BN2650" s="29"/>
      <c r="BO2650" s="29"/>
      <c r="BP2650" s="29"/>
      <c r="BQ2650" s="29"/>
      <c r="BR2650" s="29"/>
      <c r="BS2650" s="29"/>
      <c r="BT2650" s="29"/>
      <c r="BU2650" s="29"/>
      <c r="BV2650" s="29"/>
      <c r="BW2650" s="29"/>
      <c r="BX2650" s="29"/>
      <c r="BY2650" s="29"/>
      <c r="BZ2650" s="29"/>
      <c r="CA2650" s="29"/>
      <c r="CB2650" s="29"/>
      <c r="CC2650" s="29"/>
      <c r="CD2650" s="29"/>
      <c r="CE2650" s="29"/>
      <c r="CF2650" s="29"/>
      <c r="CG2650" s="29"/>
      <c r="CH2650" s="29"/>
      <c r="CI2650" s="29"/>
      <c r="CJ2650" s="29"/>
      <c r="CK2650" s="29"/>
      <c r="CL2650" s="29"/>
      <c r="CM2650" s="29"/>
      <c r="CN2650" s="29"/>
      <c r="CO2650" s="29"/>
      <c r="CP2650" s="29"/>
      <c r="CQ2650" s="29"/>
      <c r="CR2650" s="29"/>
      <c r="CS2650" s="29"/>
      <c r="CT2650" s="29"/>
      <c r="CU2650" s="29"/>
      <c r="CV2650" s="29"/>
      <c r="CW2650" s="29"/>
      <c r="CX2650" s="29"/>
    </row>
    <row r="2651" spans="1:102" ht="50.1" customHeight="1">
      <c r="A2651" s="30" t="s">
        <v>6713</v>
      </c>
      <c r="B2651" s="31" t="s">
        <v>35</v>
      </c>
      <c r="C2651" s="32" t="s">
        <v>6714</v>
      </c>
      <c r="D2651" s="32" t="s">
        <v>6706</v>
      </c>
      <c r="E2651" s="32" t="s">
        <v>6715</v>
      </c>
      <c r="F2651" s="32" t="s">
        <v>6716</v>
      </c>
      <c r="G2651" s="33" t="s">
        <v>40</v>
      </c>
      <c r="H2651" s="34">
        <v>0</v>
      </c>
      <c r="I2651" s="33" t="s">
        <v>41</v>
      </c>
      <c r="J2651" s="33" t="s">
        <v>42</v>
      </c>
      <c r="K2651" s="33" t="s">
        <v>70</v>
      </c>
      <c r="L2651" s="33" t="s">
        <v>42</v>
      </c>
      <c r="M2651" s="33" t="s">
        <v>71</v>
      </c>
      <c r="N2651" s="33" t="s">
        <v>6709</v>
      </c>
      <c r="O2651" s="33" t="s">
        <v>6710</v>
      </c>
      <c r="P2651" s="33" t="s">
        <v>985</v>
      </c>
      <c r="Q2651" s="33" t="s">
        <v>1214</v>
      </c>
      <c r="R2651" s="35">
        <v>125</v>
      </c>
      <c r="S2651" s="35">
        <v>850</v>
      </c>
      <c r="T2651" s="36">
        <v>0</v>
      </c>
      <c r="U2651" s="37">
        <v>0</v>
      </c>
      <c r="V2651" s="38" t="s">
        <v>50</v>
      </c>
      <c r="W2651" s="33">
        <v>2016</v>
      </c>
      <c r="X2651" s="39" t="s">
        <v>6717</v>
      </c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9"/>
      <c r="BC2651" s="29"/>
      <c r="BD2651" s="29"/>
      <c r="BE2651" s="29"/>
      <c r="BF2651" s="29"/>
      <c r="BG2651" s="29"/>
      <c r="BH2651" s="29"/>
      <c r="BI2651" s="29"/>
      <c r="BJ2651" s="29"/>
      <c r="BK2651" s="29"/>
      <c r="BL2651" s="29"/>
      <c r="BM2651" s="29"/>
      <c r="BN2651" s="29"/>
      <c r="BO2651" s="29"/>
      <c r="BP2651" s="29"/>
      <c r="BQ2651" s="29"/>
      <c r="BR2651" s="29"/>
      <c r="BS2651" s="29"/>
      <c r="BT2651" s="29"/>
      <c r="BU2651" s="29"/>
      <c r="BV2651" s="29"/>
      <c r="BW2651" s="29"/>
      <c r="BX2651" s="29"/>
      <c r="BY2651" s="29"/>
      <c r="BZ2651" s="29"/>
      <c r="CA2651" s="29"/>
      <c r="CB2651" s="29"/>
      <c r="CC2651" s="29"/>
      <c r="CD2651" s="29"/>
      <c r="CE2651" s="29"/>
      <c r="CF2651" s="29"/>
      <c r="CG2651" s="29"/>
      <c r="CH2651" s="29"/>
      <c r="CI2651" s="29"/>
      <c r="CJ2651" s="29"/>
      <c r="CK2651" s="29"/>
      <c r="CL2651" s="29"/>
      <c r="CM2651" s="29"/>
      <c r="CN2651" s="29"/>
      <c r="CO2651" s="29"/>
      <c r="CP2651" s="29"/>
      <c r="CQ2651" s="29"/>
      <c r="CR2651" s="29"/>
      <c r="CS2651" s="29"/>
      <c r="CT2651" s="29"/>
      <c r="CU2651" s="29"/>
      <c r="CV2651" s="29"/>
      <c r="CW2651" s="29"/>
      <c r="CX2651" s="29"/>
    </row>
    <row r="2652" spans="1:102" ht="50.1" customHeight="1">
      <c r="A2652" s="30" t="s">
        <v>6718</v>
      </c>
      <c r="B2652" s="31" t="s">
        <v>35</v>
      </c>
      <c r="C2652" s="32" t="s">
        <v>6719</v>
      </c>
      <c r="D2652" s="32" t="s">
        <v>6720</v>
      </c>
      <c r="E2652" s="32" t="s">
        <v>6721</v>
      </c>
      <c r="F2652" s="32" t="s">
        <v>6722</v>
      </c>
      <c r="G2652" s="33" t="s">
        <v>40</v>
      </c>
      <c r="H2652" s="34">
        <v>0</v>
      </c>
      <c r="I2652" s="33" t="s">
        <v>41</v>
      </c>
      <c r="J2652" s="33" t="s">
        <v>42</v>
      </c>
      <c r="K2652" s="33" t="s">
        <v>130</v>
      </c>
      <c r="L2652" s="33" t="s">
        <v>44</v>
      </c>
      <c r="M2652" s="33" t="s">
        <v>86</v>
      </c>
      <c r="N2652" s="33" t="s">
        <v>4766</v>
      </c>
      <c r="O2652" s="33" t="s">
        <v>153</v>
      </c>
      <c r="P2652" s="33" t="s">
        <v>131</v>
      </c>
      <c r="Q2652" s="33" t="s">
        <v>132</v>
      </c>
      <c r="R2652" s="35">
        <v>400</v>
      </c>
      <c r="S2652" s="35">
        <v>438</v>
      </c>
      <c r="T2652" s="36">
        <v>0</v>
      </c>
      <c r="U2652" s="37">
        <f t="shared" ref="U2652:U2674" si="134">T2652*1.12</f>
        <v>0</v>
      </c>
      <c r="V2652" s="38" t="s">
        <v>50</v>
      </c>
      <c r="W2652" s="33">
        <v>2016</v>
      </c>
      <c r="X2652" s="39">
        <v>11</v>
      </c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9"/>
      <c r="AX2652" s="29"/>
      <c r="AY2652" s="29"/>
      <c r="AZ2652" s="29"/>
      <c r="BA2652" s="29"/>
      <c r="BB2652" s="29"/>
      <c r="BC2652" s="29"/>
      <c r="BD2652" s="29"/>
      <c r="BE2652" s="29"/>
      <c r="BF2652" s="29"/>
      <c r="BG2652" s="29"/>
      <c r="BH2652" s="29"/>
      <c r="BI2652" s="29"/>
      <c r="BJ2652" s="29"/>
      <c r="BK2652" s="29"/>
      <c r="BL2652" s="29"/>
      <c r="BM2652" s="29"/>
      <c r="BN2652" s="29"/>
      <c r="BO2652" s="29"/>
      <c r="BP2652" s="29"/>
      <c r="BQ2652" s="29"/>
      <c r="BR2652" s="29"/>
      <c r="BS2652" s="29"/>
      <c r="BT2652" s="29"/>
      <c r="BU2652" s="29"/>
      <c r="BV2652" s="29"/>
      <c r="BW2652" s="29"/>
      <c r="BX2652" s="29"/>
      <c r="BY2652" s="29"/>
      <c r="BZ2652" s="29"/>
      <c r="CA2652" s="29"/>
      <c r="CB2652" s="29"/>
      <c r="CC2652" s="29"/>
      <c r="CD2652" s="29"/>
      <c r="CE2652" s="29"/>
      <c r="CF2652" s="29"/>
      <c r="CG2652" s="29"/>
      <c r="CH2652" s="29"/>
      <c r="CI2652" s="29"/>
      <c r="CJ2652" s="29"/>
      <c r="CK2652" s="29"/>
      <c r="CL2652" s="29"/>
      <c r="CM2652" s="29"/>
      <c r="CN2652" s="29"/>
      <c r="CO2652" s="29"/>
      <c r="CP2652" s="29"/>
      <c r="CQ2652" s="29"/>
      <c r="CR2652" s="29"/>
      <c r="CS2652" s="29"/>
      <c r="CT2652" s="29"/>
      <c r="CU2652" s="29"/>
      <c r="CV2652" s="29"/>
      <c r="CW2652" s="29"/>
      <c r="CX2652" s="29"/>
    </row>
    <row r="2653" spans="1:102" s="177" customFormat="1" ht="50.1" customHeight="1">
      <c r="A2653" s="46" t="s">
        <v>6723</v>
      </c>
      <c r="B2653" s="31" t="s">
        <v>35</v>
      </c>
      <c r="C2653" s="47" t="s">
        <v>6719</v>
      </c>
      <c r="D2653" s="47" t="s">
        <v>6720</v>
      </c>
      <c r="E2653" s="47" t="s">
        <v>6721</v>
      </c>
      <c r="F2653" s="175" t="s">
        <v>6722</v>
      </c>
      <c r="G2653" s="33" t="s">
        <v>40</v>
      </c>
      <c r="H2653" s="31">
        <v>0</v>
      </c>
      <c r="I2653" s="33">
        <v>590000000</v>
      </c>
      <c r="J2653" s="33" t="s">
        <v>42</v>
      </c>
      <c r="K2653" s="54" t="s">
        <v>210</v>
      </c>
      <c r="L2653" s="33" t="s">
        <v>44</v>
      </c>
      <c r="M2653" s="33" t="s">
        <v>86</v>
      </c>
      <c r="N2653" s="60" t="s">
        <v>4766</v>
      </c>
      <c r="O2653" s="60" t="s">
        <v>164</v>
      </c>
      <c r="P2653" s="107" t="s">
        <v>131</v>
      </c>
      <c r="Q2653" s="107" t="s">
        <v>132</v>
      </c>
      <c r="R2653" s="61">
        <v>400</v>
      </c>
      <c r="S2653" s="140">
        <v>438</v>
      </c>
      <c r="T2653" s="49">
        <f>R2653*S2653</f>
        <v>175200</v>
      </c>
      <c r="U2653" s="49">
        <f t="shared" si="134"/>
        <v>196224.00000000003</v>
      </c>
      <c r="V2653" s="176"/>
      <c r="W2653" s="33">
        <v>2016</v>
      </c>
      <c r="X2653" s="31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29"/>
      <c r="BL2653" s="29"/>
      <c r="BM2653" s="29"/>
      <c r="BN2653" s="29"/>
      <c r="BO2653" s="29"/>
      <c r="BP2653" s="29"/>
      <c r="BQ2653" s="29"/>
      <c r="BR2653" s="29"/>
      <c r="BS2653" s="29"/>
      <c r="BT2653" s="29"/>
      <c r="BU2653" s="29"/>
      <c r="BV2653" s="29"/>
      <c r="BW2653" s="29"/>
      <c r="BX2653" s="29"/>
      <c r="BY2653" s="29"/>
      <c r="BZ2653" s="29"/>
      <c r="CA2653" s="29"/>
      <c r="CB2653" s="29"/>
      <c r="CC2653" s="29"/>
      <c r="CD2653" s="29"/>
      <c r="CE2653" s="29"/>
      <c r="CF2653" s="29"/>
      <c r="CG2653" s="29"/>
      <c r="CH2653" s="29"/>
      <c r="CI2653" s="29"/>
      <c r="CJ2653" s="29"/>
      <c r="CK2653" s="29"/>
      <c r="CL2653" s="29"/>
      <c r="CM2653" s="29"/>
      <c r="CN2653" s="29"/>
      <c r="CO2653" s="29"/>
      <c r="CP2653" s="29"/>
      <c r="CQ2653" s="29"/>
      <c r="CR2653" s="29"/>
      <c r="CS2653" s="29"/>
      <c r="CT2653" s="29"/>
      <c r="CU2653" s="29"/>
      <c r="CV2653" s="29"/>
      <c r="CW2653" s="29"/>
      <c r="CX2653" s="29"/>
    </row>
    <row r="2654" spans="1:102" ht="50.1" customHeight="1">
      <c r="A2654" s="30" t="s">
        <v>6724</v>
      </c>
      <c r="B2654" s="31" t="s">
        <v>35</v>
      </c>
      <c r="C2654" s="32" t="s">
        <v>6725</v>
      </c>
      <c r="D2654" s="32" t="s">
        <v>6726</v>
      </c>
      <c r="E2654" s="32" t="s">
        <v>1142</v>
      </c>
      <c r="F2654" s="32" t="s">
        <v>6727</v>
      </c>
      <c r="G2654" s="33" t="s">
        <v>101</v>
      </c>
      <c r="H2654" s="34">
        <v>10</v>
      </c>
      <c r="I2654" s="33" t="s">
        <v>41</v>
      </c>
      <c r="J2654" s="33" t="s">
        <v>42</v>
      </c>
      <c r="K2654" s="33" t="s">
        <v>198</v>
      </c>
      <c r="L2654" s="33" t="s">
        <v>44</v>
      </c>
      <c r="M2654" s="33" t="s">
        <v>86</v>
      </c>
      <c r="N2654" s="33" t="s">
        <v>199</v>
      </c>
      <c r="O2654" s="33" t="s">
        <v>200</v>
      </c>
      <c r="P2654" s="33" t="s">
        <v>131</v>
      </c>
      <c r="Q2654" s="33" t="s">
        <v>132</v>
      </c>
      <c r="R2654" s="35">
        <v>48.8</v>
      </c>
      <c r="S2654" s="35">
        <v>1300</v>
      </c>
      <c r="T2654" s="36">
        <v>0</v>
      </c>
      <c r="U2654" s="37">
        <f t="shared" si="134"/>
        <v>0</v>
      </c>
      <c r="V2654" s="38" t="s">
        <v>50</v>
      </c>
      <c r="W2654" s="33">
        <v>2016</v>
      </c>
      <c r="X2654" s="39">
        <v>11</v>
      </c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29"/>
      <c r="BL2654" s="29"/>
      <c r="BM2654" s="29"/>
      <c r="BN2654" s="29"/>
      <c r="BO2654" s="29"/>
      <c r="BP2654" s="29"/>
      <c r="BQ2654" s="29"/>
      <c r="BR2654" s="29"/>
      <c r="BS2654" s="29"/>
      <c r="BT2654" s="29"/>
      <c r="BU2654" s="29"/>
      <c r="BV2654" s="29"/>
      <c r="BW2654" s="29"/>
      <c r="BX2654" s="29"/>
      <c r="BY2654" s="29"/>
      <c r="BZ2654" s="29"/>
      <c r="CA2654" s="29"/>
      <c r="CB2654" s="29"/>
      <c r="CC2654" s="29"/>
      <c r="CD2654" s="29"/>
      <c r="CE2654" s="29"/>
      <c r="CF2654" s="29"/>
      <c r="CG2654" s="29"/>
      <c r="CH2654" s="29"/>
      <c r="CI2654" s="29"/>
      <c r="CJ2654" s="29"/>
      <c r="CK2654" s="29"/>
      <c r="CL2654" s="29"/>
      <c r="CM2654" s="29"/>
      <c r="CN2654" s="29"/>
      <c r="CO2654" s="29"/>
      <c r="CP2654" s="29"/>
      <c r="CQ2654" s="29"/>
      <c r="CR2654" s="29"/>
      <c r="CS2654" s="29"/>
      <c r="CT2654" s="29"/>
      <c r="CU2654" s="29"/>
      <c r="CV2654" s="29"/>
      <c r="CW2654" s="29"/>
      <c r="CX2654" s="29"/>
    </row>
    <row r="2655" spans="1:102" s="177" customFormat="1" ht="50.1" customHeight="1">
      <c r="A2655" s="46" t="s">
        <v>6728</v>
      </c>
      <c r="B2655" s="31" t="s">
        <v>35</v>
      </c>
      <c r="C2655" s="47" t="s">
        <v>6725</v>
      </c>
      <c r="D2655" s="47" t="s">
        <v>6726</v>
      </c>
      <c r="E2655" s="47" t="s">
        <v>1142</v>
      </c>
      <c r="F2655" s="175" t="s">
        <v>6727</v>
      </c>
      <c r="G2655" s="31" t="s">
        <v>101</v>
      </c>
      <c r="H2655" s="31">
        <v>10</v>
      </c>
      <c r="I2655" s="33">
        <v>590000000</v>
      </c>
      <c r="J2655" s="33" t="s">
        <v>42</v>
      </c>
      <c r="K2655" s="31" t="s">
        <v>202</v>
      </c>
      <c r="L2655" s="33" t="s">
        <v>44</v>
      </c>
      <c r="M2655" s="31" t="s">
        <v>86</v>
      </c>
      <c r="N2655" s="31" t="s">
        <v>46</v>
      </c>
      <c r="O2655" s="60" t="s">
        <v>164</v>
      </c>
      <c r="P2655" s="33">
        <v>166</v>
      </c>
      <c r="Q2655" s="31" t="s">
        <v>132</v>
      </c>
      <c r="R2655" s="48">
        <v>48.8</v>
      </c>
      <c r="S2655" s="48">
        <v>1300</v>
      </c>
      <c r="T2655" s="49">
        <f>R2655*S2655</f>
        <v>63439.999999999993</v>
      </c>
      <c r="U2655" s="49">
        <f t="shared" si="134"/>
        <v>71052.800000000003</v>
      </c>
      <c r="V2655" s="50"/>
      <c r="W2655" s="33">
        <v>2016</v>
      </c>
      <c r="X2655" s="31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/>
      <c r="BG2655" s="29"/>
      <c r="BH2655" s="29"/>
      <c r="BI2655" s="29"/>
      <c r="BJ2655" s="29"/>
      <c r="BK2655" s="29"/>
      <c r="BL2655" s="29"/>
      <c r="BM2655" s="29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29"/>
      <c r="CB2655" s="29"/>
      <c r="CC2655" s="29"/>
      <c r="CD2655" s="29"/>
      <c r="CE2655" s="29"/>
      <c r="CF2655" s="29"/>
      <c r="CG2655" s="29"/>
      <c r="CH2655" s="29"/>
      <c r="CI2655" s="29"/>
      <c r="CJ2655" s="29"/>
      <c r="CK2655" s="29"/>
      <c r="CL2655" s="29"/>
      <c r="CM2655" s="29"/>
      <c r="CN2655" s="29"/>
      <c r="CO2655" s="29"/>
      <c r="CP2655" s="29"/>
      <c r="CQ2655" s="29"/>
      <c r="CR2655" s="29"/>
      <c r="CS2655" s="29"/>
      <c r="CT2655" s="29"/>
      <c r="CU2655" s="29"/>
      <c r="CV2655" s="29"/>
      <c r="CW2655" s="29"/>
      <c r="CX2655" s="29"/>
    </row>
    <row r="2656" spans="1:102" ht="50.1" customHeight="1">
      <c r="A2656" s="30" t="s">
        <v>6729</v>
      </c>
      <c r="B2656" s="31" t="s">
        <v>35</v>
      </c>
      <c r="C2656" s="32" t="s">
        <v>6730</v>
      </c>
      <c r="D2656" s="32" t="s">
        <v>6731</v>
      </c>
      <c r="E2656" s="32" t="s">
        <v>6732</v>
      </c>
      <c r="F2656" s="32" t="s">
        <v>6733</v>
      </c>
      <c r="G2656" s="33" t="s">
        <v>40</v>
      </c>
      <c r="H2656" s="34">
        <v>0</v>
      </c>
      <c r="I2656" s="33" t="s">
        <v>41</v>
      </c>
      <c r="J2656" s="33" t="s">
        <v>6399</v>
      </c>
      <c r="K2656" s="33" t="s">
        <v>70</v>
      </c>
      <c r="L2656" s="33" t="s">
        <v>6400</v>
      </c>
      <c r="M2656" s="33" t="s">
        <v>71</v>
      </c>
      <c r="N2656" s="33" t="s">
        <v>301</v>
      </c>
      <c r="O2656" s="33" t="s">
        <v>73</v>
      </c>
      <c r="P2656" s="33" t="s">
        <v>48</v>
      </c>
      <c r="Q2656" s="33" t="s">
        <v>49</v>
      </c>
      <c r="R2656" s="35">
        <v>9000</v>
      </c>
      <c r="S2656" s="35">
        <v>10</v>
      </c>
      <c r="T2656" s="36">
        <v>0</v>
      </c>
      <c r="U2656" s="37">
        <f t="shared" si="134"/>
        <v>0</v>
      </c>
      <c r="V2656" s="38" t="s">
        <v>50</v>
      </c>
      <c r="W2656" s="33">
        <v>2016</v>
      </c>
      <c r="X2656" s="39">
        <v>11</v>
      </c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/>
      <c r="BG2656" s="29"/>
      <c r="BH2656" s="29"/>
      <c r="BI2656" s="29"/>
      <c r="BJ2656" s="29"/>
      <c r="BK2656" s="29"/>
      <c r="BL2656" s="29"/>
      <c r="BM2656" s="29"/>
      <c r="BN2656" s="29"/>
      <c r="BO2656" s="29"/>
      <c r="BP2656" s="29"/>
      <c r="BQ2656" s="29"/>
      <c r="BR2656" s="29"/>
      <c r="BS2656" s="29"/>
      <c r="BT2656" s="29"/>
      <c r="BU2656" s="29"/>
      <c r="BV2656" s="29"/>
      <c r="BW2656" s="29"/>
      <c r="BX2656" s="29"/>
      <c r="BY2656" s="29"/>
      <c r="BZ2656" s="29"/>
      <c r="CA2656" s="29"/>
      <c r="CB2656" s="29"/>
      <c r="CC2656" s="29"/>
      <c r="CD2656" s="29"/>
      <c r="CE2656" s="29"/>
      <c r="CF2656" s="29"/>
      <c r="CG2656" s="29"/>
      <c r="CH2656" s="29"/>
      <c r="CI2656" s="29"/>
      <c r="CJ2656" s="29"/>
      <c r="CK2656" s="29"/>
      <c r="CL2656" s="29"/>
      <c r="CM2656" s="29"/>
      <c r="CN2656" s="29"/>
      <c r="CO2656" s="29"/>
      <c r="CP2656" s="29"/>
      <c r="CQ2656" s="29"/>
      <c r="CR2656" s="29"/>
      <c r="CS2656" s="29"/>
      <c r="CT2656" s="29"/>
      <c r="CU2656" s="29"/>
      <c r="CV2656" s="29"/>
      <c r="CW2656" s="29"/>
      <c r="CX2656" s="29"/>
    </row>
    <row r="2657" spans="1:102" s="177" customFormat="1" ht="50.1" customHeight="1">
      <c r="A2657" s="46" t="s">
        <v>6734</v>
      </c>
      <c r="B2657" s="31" t="s">
        <v>35</v>
      </c>
      <c r="C2657" s="47" t="s">
        <v>6730</v>
      </c>
      <c r="D2657" s="47" t="s">
        <v>6731</v>
      </c>
      <c r="E2657" s="47" t="s">
        <v>6732</v>
      </c>
      <c r="F2657" s="175" t="s">
        <v>6733</v>
      </c>
      <c r="G2657" s="33" t="s">
        <v>40</v>
      </c>
      <c r="H2657" s="31">
        <v>0</v>
      </c>
      <c r="I2657" s="33" t="s">
        <v>41</v>
      </c>
      <c r="J2657" s="33" t="s">
        <v>6399</v>
      </c>
      <c r="K2657" s="33" t="s">
        <v>180</v>
      </c>
      <c r="L2657" s="33" t="s">
        <v>6400</v>
      </c>
      <c r="M2657" s="33" t="s">
        <v>71</v>
      </c>
      <c r="N2657" s="33" t="s">
        <v>301</v>
      </c>
      <c r="O2657" s="33" t="s">
        <v>113</v>
      </c>
      <c r="P2657" s="33" t="s">
        <v>48</v>
      </c>
      <c r="Q2657" s="33" t="s">
        <v>49</v>
      </c>
      <c r="R2657" s="68">
        <v>9000</v>
      </c>
      <c r="S2657" s="59">
        <v>10</v>
      </c>
      <c r="T2657" s="49">
        <f>R2657*S2657</f>
        <v>90000</v>
      </c>
      <c r="U2657" s="49">
        <f t="shared" si="134"/>
        <v>100800.00000000001</v>
      </c>
      <c r="V2657" s="69"/>
      <c r="W2657" s="33">
        <v>2016</v>
      </c>
      <c r="X2657" s="96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/>
      <c r="BD2657" s="29"/>
      <c r="BE2657" s="29"/>
      <c r="BF2657" s="29"/>
      <c r="BG2657" s="29"/>
      <c r="BH2657" s="29"/>
      <c r="BI2657" s="29"/>
      <c r="BJ2657" s="29"/>
      <c r="BK2657" s="29"/>
      <c r="BL2657" s="29"/>
      <c r="BM2657" s="29"/>
      <c r="BN2657" s="29"/>
      <c r="BO2657" s="29"/>
      <c r="BP2657" s="29"/>
      <c r="BQ2657" s="29"/>
      <c r="BR2657" s="29"/>
      <c r="BS2657" s="29"/>
      <c r="BT2657" s="29"/>
      <c r="BU2657" s="29"/>
      <c r="BV2657" s="29"/>
      <c r="BW2657" s="29"/>
      <c r="BX2657" s="29"/>
      <c r="BY2657" s="29"/>
      <c r="BZ2657" s="29"/>
      <c r="CA2657" s="29"/>
      <c r="CB2657" s="29"/>
      <c r="CC2657" s="29"/>
      <c r="CD2657" s="29"/>
      <c r="CE2657" s="29"/>
      <c r="CF2657" s="29"/>
      <c r="CG2657" s="29"/>
      <c r="CH2657" s="29"/>
      <c r="CI2657" s="29"/>
      <c r="CJ2657" s="29"/>
      <c r="CK2657" s="29"/>
      <c r="CL2657" s="29"/>
      <c r="CM2657" s="29"/>
      <c r="CN2657" s="29"/>
      <c r="CO2657" s="29"/>
      <c r="CP2657" s="29"/>
      <c r="CQ2657" s="29"/>
      <c r="CR2657" s="29"/>
      <c r="CS2657" s="29"/>
      <c r="CT2657" s="29"/>
      <c r="CU2657" s="29"/>
      <c r="CV2657" s="29"/>
      <c r="CW2657" s="29"/>
      <c r="CX2657" s="29"/>
    </row>
    <row r="2658" spans="1:102" ht="50.1" customHeight="1">
      <c r="A2658" s="30" t="s">
        <v>6735</v>
      </c>
      <c r="B2658" s="31" t="s">
        <v>35</v>
      </c>
      <c r="C2658" s="32" t="s">
        <v>6736</v>
      </c>
      <c r="D2658" s="32" t="s">
        <v>6737</v>
      </c>
      <c r="E2658" s="32" t="s">
        <v>6738</v>
      </c>
      <c r="F2658" s="32" t="s">
        <v>6739</v>
      </c>
      <c r="G2658" s="33" t="s">
        <v>40</v>
      </c>
      <c r="H2658" s="34">
        <v>0</v>
      </c>
      <c r="I2658" s="33" t="s">
        <v>41</v>
      </c>
      <c r="J2658" s="33" t="s">
        <v>6740</v>
      </c>
      <c r="K2658" s="33" t="s">
        <v>70</v>
      </c>
      <c r="L2658" s="33" t="s">
        <v>6741</v>
      </c>
      <c r="M2658" s="33" t="s">
        <v>71</v>
      </c>
      <c r="N2658" s="33" t="s">
        <v>301</v>
      </c>
      <c r="O2658" s="33" t="s">
        <v>73</v>
      </c>
      <c r="P2658" s="33" t="s">
        <v>48</v>
      </c>
      <c r="Q2658" s="33" t="s">
        <v>49</v>
      </c>
      <c r="R2658" s="35">
        <v>4</v>
      </c>
      <c r="S2658" s="35">
        <v>23000000</v>
      </c>
      <c r="T2658" s="36">
        <v>0</v>
      </c>
      <c r="U2658" s="37">
        <f t="shared" si="134"/>
        <v>0</v>
      </c>
      <c r="V2658" s="38" t="s">
        <v>50</v>
      </c>
      <c r="W2658" s="33">
        <v>2016</v>
      </c>
      <c r="X2658" s="39">
        <v>11</v>
      </c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29"/>
      <c r="BL2658" s="29"/>
      <c r="BM2658" s="29"/>
      <c r="BN2658" s="29"/>
      <c r="BO2658" s="29"/>
      <c r="BP2658" s="29"/>
      <c r="BQ2658" s="29"/>
      <c r="BR2658" s="29"/>
      <c r="BS2658" s="29"/>
      <c r="BT2658" s="29"/>
      <c r="BU2658" s="29"/>
      <c r="BV2658" s="29"/>
      <c r="BW2658" s="29"/>
      <c r="BX2658" s="29"/>
      <c r="BY2658" s="29"/>
      <c r="BZ2658" s="29"/>
      <c r="CA2658" s="29"/>
      <c r="CB2658" s="29"/>
      <c r="CC2658" s="29"/>
      <c r="CD2658" s="29"/>
      <c r="CE2658" s="29"/>
      <c r="CF2658" s="29"/>
      <c r="CG2658" s="29"/>
      <c r="CH2658" s="29"/>
      <c r="CI2658" s="29"/>
      <c r="CJ2658" s="29"/>
      <c r="CK2658" s="29"/>
      <c r="CL2658" s="29"/>
      <c r="CM2658" s="29"/>
      <c r="CN2658" s="29"/>
      <c r="CO2658" s="29"/>
      <c r="CP2658" s="29"/>
      <c r="CQ2658" s="29"/>
      <c r="CR2658" s="29"/>
      <c r="CS2658" s="29"/>
      <c r="CT2658" s="29"/>
      <c r="CU2658" s="29"/>
      <c r="CV2658" s="29"/>
      <c r="CW2658" s="29"/>
      <c r="CX2658" s="29"/>
    </row>
    <row r="2659" spans="1:102" s="177" customFormat="1" ht="50.1" customHeight="1">
      <c r="A2659" s="46" t="s">
        <v>6742</v>
      </c>
      <c r="B2659" s="31" t="s">
        <v>35</v>
      </c>
      <c r="C2659" s="47" t="s">
        <v>6736</v>
      </c>
      <c r="D2659" s="47" t="s">
        <v>6737</v>
      </c>
      <c r="E2659" s="47" t="s">
        <v>6738</v>
      </c>
      <c r="F2659" s="175" t="s">
        <v>6739</v>
      </c>
      <c r="G2659" s="33" t="s">
        <v>40</v>
      </c>
      <c r="H2659" s="31">
        <v>0</v>
      </c>
      <c r="I2659" s="33" t="s">
        <v>41</v>
      </c>
      <c r="J2659" s="33" t="s">
        <v>6740</v>
      </c>
      <c r="K2659" s="33" t="s">
        <v>180</v>
      </c>
      <c r="L2659" s="33" t="s">
        <v>6741</v>
      </c>
      <c r="M2659" s="33" t="s">
        <v>71</v>
      </c>
      <c r="N2659" s="33" t="s">
        <v>301</v>
      </c>
      <c r="O2659" s="33" t="s">
        <v>113</v>
      </c>
      <c r="P2659" s="33" t="s">
        <v>48</v>
      </c>
      <c r="Q2659" s="33" t="s">
        <v>49</v>
      </c>
      <c r="R2659" s="68">
        <v>4</v>
      </c>
      <c r="S2659" s="55">
        <v>23000000</v>
      </c>
      <c r="T2659" s="49">
        <f>R2659*S2659</f>
        <v>92000000</v>
      </c>
      <c r="U2659" s="49">
        <f t="shared" si="134"/>
        <v>103040000.00000001</v>
      </c>
      <c r="V2659" s="69"/>
      <c r="W2659" s="33">
        <v>2016</v>
      </c>
      <c r="X2659" s="96"/>
      <c r="Y2659" s="29"/>
      <c r="Z2659" s="29"/>
      <c r="AA2659" s="29"/>
      <c r="AB2659" s="29"/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9"/>
      <c r="AX2659" s="29"/>
      <c r="AY2659" s="29"/>
      <c r="AZ2659" s="29"/>
      <c r="BA2659" s="29"/>
      <c r="BB2659" s="29"/>
      <c r="BC2659" s="29"/>
      <c r="BD2659" s="29"/>
      <c r="BE2659" s="29"/>
      <c r="BF2659" s="29"/>
      <c r="BG2659" s="29"/>
      <c r="BH2659" s="29"/>
      <c r="BI2659" s="29"/>
      <c r="BJ2659" s="29"/>
      <c r="BK2659" s="29"/>
      <c r="BL2659" s="29"/>
      <c r="BM2659" s="29"/>
      <c r="BN2659" s="29"/>
      <c r="BO2659" s="29"/>
      <c r="BP2659" s="29"/>
      <c r="BQ2659" s="29"/>
      <c r="BR2659" s="29"/>
      <c r="BS2659" s="29"/>
      <c r="BT2659" s="29"/>
      <c r="BU2659" s="29"/>
      <c r="BV2659" s="29"/>
      <c r="BW2659" s="29"/>
      <c r="BX2659" s="29"/>
      <c r="BY2659" s="29"/>
      <c r="BZ2659" s="29"/>
      <c r="CA2659" s="29"/>
      <c r="CB2659" s="29"/>
      <c r="CC2659" s="29"/>
      <c r="CD2659" s="29"/>
      <c r="CE2659" s="29"/>
      <c r="CF2659" s="29"/>
      <c r="CG2659" s="29"/>
      <c r="CH2659" s="29"/>
      <c r="CI2659" s="29"/>
      <c r="CJ2659" s="29"/>
      <c r="CK2659" s="29"/>
      <c r="CL2659" s="29"/>
      <c r="CM2659" s="29"/>
      <c r="CN2659" s="29"/>
      <c r="CO2659" s="29"/>
      <c r="CP2659" s="29"/>
      <c r="CQ2659" s="29"/>
      <c r="CR2659" s="29"/>
      <c r="CS2659" s="29"/>
      <c r="CT2659" s="29"/>
      <c r="CU2659" s="29"/>
      <c r="CV2659" s="29"/>
      <c r="CW2659" s="29"/>
      <c r="CX2659" s="29"/>
    </row>
    <row r="2660" spans="1:102" s="45" customFormat="1" ht="50.1" customHeight="1">
      <c r="A2660" s="30" t="s">
        <v>6743</v>
      </c>
      <c r="B2660" s="31" t="s">
        <v>35</v>
      </c>
      <c r="C2660" s="32" t="s">
        <v>6744</v>
      </c>
      <c r="D2660" s="32" t="s">
        <v>6737</v>
      </c>
      <c r="E2660" s="32" t="s">
        <v>6745</v>
      </c>
      <c r="F2660" s="32" t="s">
        <v>6746</v>
      </c>
      <c r="G2660" s="33" t="s">
        <v>40</v>
      </c>
      <c r="H2660" s="34">
        <v>25</v>
      </c>
      <c r="I2660" s="33">
        <v>590000000</v>
      </c>
      <c r="J2660" s="33" t="s">
        <v>42</v>
      </c>
      <c r="K2660" s="33" t="s">
        <v>70</v>
      </c>
      <c r="L2660" s="33" t="s">
        <v>300</v>
      </c>
      <c r="M2660" s="33" t="s">
        <v>71</v>
      </c>
      <c r="N2660" s="33" t="s">
        <v>301</v>
      </c>
      <c r="O2660" s="33" t="s">
        <v>73</v>
      </c>
      <c r="P2660" s="33">
        <v>796</v>
      </c>
      <c r="Q2660" s="33" t="s">
        <v>49</v>
      </c>
      <c r="R2660" s="111">
        <v>3</v>
      </c>
      <c r="S2660" s="111">
        <v>8200000</v>
      </c>
      <c r="T2660" s="36">
        <v>0</v>
      </c>
      <c r="U2660" s="37">
        <f t="shared" si="134"/>
        <v>0</v>
      </c>
      <c r="V2660" s="38" t="s">
        <v>50</v>
      </c>
      <c r="W2660" s="96">
        <v>2016</v>
      </c>
      <c r="X2660" s="39">
        <v>11</v>
      </c>
      <c r="Y2660" s="42"/>
      <c r="Z2660" s="41"/>
      <c r="AA2660" s="43"/>
      <c r="AB2660" s="43"/>
      <c r="AC2660" s="43"/>
      <c r="AD2660" s="43"/>
      <c r="AE2660" s="43"/>
      <c r="AF2660" s="43"/>
      <c r="AG2660" s="43"/>
      <c r="AH2660" s="43"/>
      <c r="AI2660" s="43"/>
      <c r="AJ2660" s="43"/>
      <c r="AK2660" s="43"/>
      <c r="AL2660" s="43"/>
      <c r="AM2660" s="43"/>
      <c r="AN2660" s="44"/>
      <c r="AO2660" s="44"/>
      <c r="AP2660" s="44"/>
      <c r="AQ2660" s="44"/>
      <c r="AR2660" s="44"/>
      <c r="AS2660" s="44"/>
      <c r="AT2660" s="44"/>
      <c r="AU2660" s="44"/>
      <c r="AV2660" s="44"/>
      <c r="AW2660" s="44"/>
      <c r="AX2660" s="44"/>
      <c r="AY2660" s="44"/>
      <c r="AZ2660" s="44"/>
      <c r="BA2660" s="44"/>
      <c r="BB2660" s="44"/>
      <c r="BC2660" s="44"/>
      <c r="BD2660" s="44"/>
      <c r="BE2660" s="44"/>
      <c r="BF2660" s="44"/>
      <c r="BG2660" s="44"/>
      <c r="BH2660" s="44"/>
      <c r="BI2660" s="44"/>
      <c r="BJ2660" s="44"/>
      <c r="BK2660" s="44"/>
      <c r="BL2660" s="44"/>
    </row>
    <row r="2661" spans="1:102" s="45" customFormat="1" ht="50.1" customHeight="1">
      <c r="A2661" s="76" t="s">
        <v>6747</v>
      </c>
      <c r="B2661" s="31" t="s">
        <v>35</v>
      </c>
      <c r="C2661" s="47" t="s">
        <v>6744</v>
      </c>
      <c r="D2661" s="47" t="s">
        <v>6737</v>
      </c>
      <c r="E2661" s="47" t="s">
        <v>6745</v>
      </c>
      <c r="F2661" s="175" t="s">
        <v>6746</v>
      </c>
      <c r="G2661" s="33" t="s">
        <v>40</v>
      </c>
      <c r="H2661" s="33">
        <v>25</v>
      </c>
      <c r="I2661" s="33">
        <v>590000000</v>
      </c>
      <c r="J2661" s="33" t="s">
        <v>42</v>
      </c>
      <c r="K2661" s="33" t="s">
        <v>180</v>
      </c>
      <c r="L2661" s="33" t="s">
        <v>300</v>
      </c>
      <c r="M2661" s="33" t="s">
        <v>71</v>
      </c>
      <c r="N2661" s="33" t="s">
        <v>301</v>
      </c>
      <c r="O2661" s="33" t="s">
        <v>113</v>
      </c>
      <c r="P2661" s="33">
        <v>796</v>
      </c>
      <c r="Q2661" s="33" t="s">
        <v>49</v>
      </c>
      <c r="R2661" s="64">
        <v>3</v>
      </c>
      <c r="S2661" s="64">
        <v>8200000</v>
      </c>
      <c r="T2661" s="49">
        <v>0</v>
      </c>
      <c r="U2661" s="49">
        <f t="shared" si="134"/>
        <v>0</v>
      </c>
      <c r="V2661" s="69"/>
      <c r="W2661" s="33">
        <v>2016</v>
      </c>
      <c r="X2661" s="31" t="s">
        <v>6748</v>
      </c>
      <c r="Y2661" s="42"/>
      <c r="Z2661" s="41"/>
      <c r="AA2661" s="43"/>
      <c r="AB2661" s="43"/>
      <c r="AC2661" s="43"/>
      <c r="AD2661" s="43"/>
      <c r="AE2661" s="43"/>
      <c r="AF2661" s="43"/>
      <c r="AG2661" s="43"/>
      <c r="AH2661" s="43"/>
      <c r="AI2661" s="43"/>
      <c r="AJ2661" s="43"/>
      <c r="AK2661" s="43"/>
      <c r="AL2661" s="43"/>
      <c r="AM2661" s="43"/>
      <c r="AN2661" s="44"/>
      <c r="AO2661" s="44"/>
      <c r="AP2661" s="44"/>
      <c r="AQ2661" s="44"/>
      <c r="AR2661" s="44"/>
      <c r="AS2661" s="44"/>
      <c r="AT2661" s="44"/>
      <c r="AU2661" s="44"/>
      <c r="AV2661" s="44"/>
      <c r="AW2661" s="44"/>
      <c r="AX2661" s="44"/>
      <c r="AY2661" s="44"/>
      <c r="AZ2661" s="44"/>
      <c r="BA2661" s="44"/>
      <c r="BB2661" s="44"/>
      <c r="BC2661" s="44"/>
      <c r="BD2661" s="44"/>
      <c r="BE2661" s="44"/>
      <c r="BF2661" s="44"/>
      <c r="BG2661" s="44"/>
      <c r="BH2661" s="44"/>
      <c r="BI2661" s="44"/>
      <c r="BJ2661" s="44"/>
      <c r="BK2661" s="44"/>
      <c r="BL2661" s="44"/>
    </row>
    <row r="2662" spans="1:102" s="45" customFormat="1" ht="50.1" customHeight="1">
      <c r="A2662" s="76" t="s">
        <v>6749</v>
      </c>
      <c r="B2662" s="60" t="s">
        <v>35</v>
      </c>
      <c r="C2662" s="47" t="s">
        <v>6744</v>
      </c>
      <c r="D2662" s="47" t="s">
        <v>6737</v>
      </c>
      <c r="E2662" s="47" t="s">
        <v>6745</v>
      </c>
      <c r="F2662" s="175" t="s">
        <v>6746</v>
      </c>
      <c r="G2662" s="76" t="s">
        <v>119</v>
      </c>
      <c r="H2662" s="76">
        <v>0</v>
      </c>
      <c r="I2662" s="262">
        <v>590000000</v>
      </c>
      <c r="J2662" s="74" t="s">
        <v>392</v>
      </c>
      <c r="K2662" s="31" t="s">
        <v>78</v>
      </c>
      <c r="L2662" s="31" t="s">
        <v>394</v>
      </c>
      <c r="M2662" s="31" t="s">
        <v>71</v>
      </c>
      <c r="N2662" s="31" t="s">
        <v>301</v>
      </c>
      <c r="O2662" s="31" t="s">
        <v>481</v>
      </c>
      <c r="P2662" s="76">
        <v>796</v>
      </c>
      <c r="Q2662" s="31" t="s">
        <v>49</v>
      </c>
      <c r="R2662" s="64">
        <v>3</v>
      </c>
      <c r="S2662" s="64">
        <v>12200000</v>
      </c>
      <c r="T2662" s="49">
        <f>R2662*S2662</f>
        <v>36600000</v>
      </c>
      <c r="U2662" s="49">
        <f t="shared" si="134"/>
        <v>40992000.000000007</v>
      </c>
      <c r="V2662" s="134"/>
      <c r="W2662" s="74">
        <v>2016</v>
      </c>
      <c r="X2662" s="134"/>
      <c r="Y2662" s="42"/>
      <c r="Z2662" s="41"/>
      <c r="AA2662" s="43"/>
      <c r="AB2662" s="43"/>
      <c r="AC2662" s="43"/>
      <c r="AD2662" s="43"/>
      <c r="AE2662" s="43"/>
      <c r="AF2662" s="43"/>
      <c r="AG2662" s="43"/>
      <c r="AH2662" s="43"/>
      <c r="AI2662" s="43"/>
      <c r="AJ2662" s="43"/>
      <c r="AK2662" s="43"/>
      <c r="AL2662" s="43"/>
      <c r="AM2662" s="43"/>
      <c r="AN2662" s="44"/>
      <c r="AO2662" s="44"/>
      <c r="AP2662" s="44"/>
      <c r="AQ2662" s="44"/>
      <c r="AR2662" s="44"/>
      <c r="AS2662" s="44"/>
      <c r="AT2662" s="44"/>
      <c r="AU2662" s="44"/>
      <c r="AV2662" s="44"/>
      <c r="AW2662" s="44"/>
      <c r="AX2662" s="44"/>
      <c r="AY2662" s="44"/>
      <c r="AZ2662" s="44"/>
      <c r="BA2662" s="44"/>
      <c r="BB2662" s="44"/>
      <c r="BC2662" s="44"/>
      <c r="BD2662" s="44"/>
      <c r="BE2662" s="44"/>
      <c r="BF2662" s="44"/>
      <c r="BG2662" s="44"/>
      <c r="BH2662" s="44"/>
      <c r="BI2662" s="44"/>
      <c r="BJ2662" s="44"/>
      <c r="BK2662" s="44"/>
      <c r="BL2662" s="44"/>
    </row>
    <row r="2663" spans="1:102" ht="50.1" customHeight="1">
      <c r="A2663" s="30" t="s">
        <v>6750</v>
      </c>
      <c r="B2663" s="31" t="s">
        <v>35</v>
      </c>
      <c r="C2663" s="32" t="s">
        <v>6744</v>
      </c>
      <c r="D2663" s="32" t="s">
        <v>6737</v>
      </c>
      <c r="E2663" s="32" t="s">
        <v>6745</v>
      </c>
      <c r="F2663" s="32" t="s">
        <v>6751</v>
      </c>
      <c r="G2663" s="33" t="s">
        <v>40</v>
      </c>
      <c r="H2663" s="34">
        <v>20</v>
      </c>
      <c r="I2663" s="33" t="s">
        <v>41</v>
      </c>
      <c r="J2663" s="33" t="s">
        <v>6740</v>
      </c>
      <c r="K2663" s="33" t="s">
        <v>70</v>
      </c>
      <c r="L2663" s="33" t="s">
        <v>6741</v>
      </c>
      <c r="M2663" s="33" t="s">
        <v>71</v>
      </c>
      <c r="N2663" s="33" t="s">
        <v>301</v>
      </c>
      <c r="O2663" s="33" t="s">
        <v>73</v>
      </c>
      <c r="P2663" s="33" t="s">
        <v>48</v>
      </c>
      <c r="Q2663" s="33" t="s">
        <v>49</v>
      </c>
      <c r="R2663" s="35">
        <v>3</v>
      </c>
      <c r="S2663" s="35">
        <v>13800000</v>
      </c>
      <c r="T2663" s="36">
        <v>0</v>
      </c>
      <c r="U2663" s="37">
        <f t="shared" si="134"/>
        <v>0</v>
      </c>
      <c r="V2663" s="38" t="s">
        <v>50</v>
      </c>
      <c r="W2663" s="33">
        <v>2016</v>
      </c>
      <c r="X2663" s="39">
        <v>11</v>
      </c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29"/>
      <c r="BL2663" s="29"/>
      <c r="BM2663" s="29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29"/>
      <c r="CB2663" s="29"/>
      <c r="CC2663" s="29"/>
      <c r="CD2663" s="29"/>
      <c r="CE2663" s="29"/>
      <c r="CF2663" s="29"/>
      <c r="CG2663" s="29"/>
      <c r="CH2663" s="29"/>
      <c r="CI2663" s="29"/>
      <c r="CJ2663" s="29"/>
      <c r="CK2663" s="29"/>
      <c r="CL2663" s="29"/>
      <c r="CM2663" s="29"/>
      <c r="CN2663" s="29"/>
      <c r="CO2663" s="29"/>
      <c r="CP2663" s="29"/>
      <c r="CQ2663" s="29"/>
      <c r="CR2663" s="29"/>
      <c r="CS2663" s="29"/>
      <c r="CT2663" s="29"/>
      <c r="CU2663" s="29"/>
      <c r="CV2663" s="29"/>
      <c r="CW2663" s="29"/>
      <c r="CX2663" s="29"/>
    </row>
    <row r="2664" spans="1:102" s="177" customFormat="1" ht="50.1" customHeight="1">
      <c r="A2664" s="46" t="s">
        <v>6752</v>
      </c>
      <c r="B2664" s="31" t="s">
        <v>35</v>
      </c>
      <c r="C2664" s="47" t="s">
        <v>6744</v>
      </c>
      <c r="D2664" s="47" t="s">
        <v>6737</v>
      </c>
      <c r="E2664" s="47" t="s">
        <v>6745</v>
      </c>
      <c r="F2664" s="175" t="s">
        <v>6751</v>
      </c>
      <c r="G2664" s="33" t="s">
        <v>40</v>
      </c>
      <c r="H2664" s="33">
        <v>20</v>
      </c>
      <c r="I2664" s="33" t="s">
        <v>41</v>
      </c>
      <c r="J2664" s="33" t="s">
        <v>6740</v>
      </c>
      <c r="K2664" s="33" t="s">
        <v>180</v>
      </c>
      <c r="L2664" s="33" t="s">
        <v>6741</v>
      </c>
      <c r="M2664" s="33" t="s">
        <v>71</v>
      </c>
      <c r="N2664" s="33" t="s">
        <v>301</v>
      </c>
      <c r="O2664" s="33" t="s">
        <v>113</v>
      </c>
      <c r="P2664" s="33" t="s">
        <v>48</v>
      </c>
      <c r="Q2664" s="33" t="s">
        <v>49</v>
      </c>
      <c r="R2664" s="68">
        <v>3</v>
      </c>
      <c r="S2664" s="55">
        <v>13800000</v>
      </c>
      <c r="T2664" s="49">
        <f>R2664*S2664</f>
        <v>41400000</v>
      </c>
      <c r="U2664" s="49">
        <f t="shared" si="134"/>
        <v>46368000.000000007</v>
      </c>
      <c r="V2664" s="69"/>
      <c r="W2664" s="33">
        <v>2016</v>
      </c>
      <c r="X2664" s="96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29"/>
      <c r="BL2664" s="29"/>
      <c r="BM2664" s="29"/>
      <c r="BN2664" s="29"/>
      <c r="BO2664" s="29"/>
      <c r="BP2664" s="29"/>
      <c r="BQ2664" s="29"/>
      <c r="BR2664" s="29"/>
      <c r="BS2664" s="29"/>
      <c r="BT2664" s="29"/>
      <c r="BU2664" s="29"/>
      <c r="BV2664" s="29"/>
      <c r="BW2664" s="29"/>
      <c r="BX2664" s="29"/>
      <c r="BY2664" s="29"/>
      <c r="BZ2664" s="29"/>
      <c r="CA2664" s="29"/>
      <c r="CB2664" s="29"/>
      <c r="CC2664" s="29"/>
      <c r="CD2664" s="29"/>
      <c r="CE2664" s="29"/>
      <c r="CF2664" s="29"/>
      <c r="CG2664" s="29"/>
      <c r="CH2664" s="29"/>
      <c r="CI2664" s="29"/>
      <c r="CJ2664" s="29"/>
      <c r="CK2664" s="29"/>
      <c r="CL2664" s="29"/>
      <c r="CM2664" s="29"/>
      <c r="CN2664" s="29"/>
      <c r="CO2664" s="29"/>
      <c r="CP2664" s="29"/>
      <c r="CQ2664" s="29"/>
      <c r="CR2664" s="29"/>
      <c r="CS2664" s="29"/>
      <c r="CT2664" s="29"/>
      <c r="CU2664" s="29"/>
      <c r="CV2664" s="29"/>
      <c r="CW2664" s="29"/>
      <c r="CX2664" s="29"/>
    </row>
    <row r="2665" spans="1:102" ht="50.1" customHeight="1">
      <c r="A2665" s="30" t="s">
        <v>6753</v>
      </c>
      <c r="B2665" s="31" t="s">
        <v>35</v>
      </c>
      <c r="C2665" s="32" t="s">
        <v>6744</v>
      </c>
      <c r="D2665" s="32" t="s">
        <v>6737</v>
      </c>
      <c r="E2665" s="32" t="s">
        <v>6745</v>
      </c>
      <c r="F2665" s="32" t="s">
        <v>6754</v>
      </c>
      <c r="G2665" s="33" t="s">
        <v>40</v>
      </c>
      <c r="H2665" s="34">
        <v>20</v>
      </c>
      <c r="I2665" s="33" t="s">
        <v>41</v>
      </c>
      <c r="J2665" s="33" t="s">
        <v>6740</v>
      </c>
      <c r="K2665" s="33" t="s">
        <v>70</v>
      </c>
      <c r="L2665" s="33" t="s">
        <v>6741</v>
      </c>
      <c r="M2665" s="33" t="s">
        <v>71</v>
      </c>
      <c r="N2665" s="33" t="s">
        <v>301</v>
      </c>
      <c r="O2665" s="33" t="s">
        <v>73</v>
      </c>
      <c r="P2665" s="33" t="s">
        <v>48</v>
      </c>
      <c r="Q2665" s="33" t="s">
        <v>49</v>
      </c>
      <c r="R2665" s="35">
        <v>4</v>
      </c>
      <c r="S2665" s="35">
        <v>15000000</v>
      </c>
      <c r="T2665" s="36">
        <v>0</v>
      </c>
      <c r="U2665" s="37">
        <f t="shared" si="134"/>
        <v>0</v>
      </c>
      <c r="V2665" s="38" t="s">
        <v>50</v>
      </c>
      <c r="W2665" s="33">
        <v>2016</v>
      </c>
      <c r="X2665" s="39">
        <v>11</v>
      </c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/>
      <c r="BD2665" s="29"/>
      <c r="BE2665" s="29"/>
      <c r="BF2665" s="29"/>
      <c r="BG2665" s="29"/>
      <c r="BH2665" s="29"/>
      <c r="BI2665" s="29"/>
      <c r="BJ2665" s="29"/>
      <c r="BK2665" s="29"/>
      <c r="BL2665" s="29"/>
      <c r="BM2665" s="29"/>
      <c r="BN2665" s="29"/>
      <c r="BO2665" s="29"/>
      <c r="BP2665" s="29"/>
      <c r="BQ2665" s="29"/>
      <c r="BR2665" s="29"/>
      <c r="BS2665" s="29"/>
      <c r="BT2665" s="29"/>
      <c r="BU2665" s="29"/>
      <c r="BV2665" s="29"/>
      <c r="BW2665" s="29"/>
      <c r="BX2665" s="29"/>
      <c r="BY2665" s="29"/>
      <c r="BZ2665" s="29"/>
      <c r="CA2665" s="29"/>
      <c r="CB2665" s="29"/>
      <c r="CC2665" s="29"/>
      <c r="CD2665" s="29"/>
      <c r="CE2665" s="29"/>
      <c r="CF2665" s="29"/>
      <c r="CG2665" s="29"/>
      <c r="CH2665" s="29"/>
      <c r="CI2665" s="29"/>
      <c r="CJ2665" s="29"/>
      <c r="CK2665" s="29"/>
      <c r="CL2665" s="29"/>
      <c r="CM2665" s="29"/>
      <c r="CN2665" s="29"/>
      <c r="CO2665" s="29"/>
      <c r="CP2665" s="29"/>
      <c r="CQ2665" s="29"/>
      <c r="CR2665" s="29"/>
      <c r="CS2665" s="29"/>
      <c r="CT2665" s="29"/>
      <c r="CU2665" s="29"/>
      <c r="CV2665" s="29"/>
      <c r="CW2665" s="29"/>
      <c r="CX2665" s="29"/>
    </row>
    <row r="2666" spans="1:102" s="177" customFormat="1" ht="50.1" customHeight="1">
      <c r="A2666" s="46" t="s">
        <v>6755</v>
      </c>
      <c r="B2666" s="31" t="s">
        <v>35</v>
      </c>
      <c r="C2666" s="47" t="s">
        <v>6744</v>
      </c>
      <c r="D2666" s="47" t="s">
        <v>6737</v>
      </c>
      <c r="E2666" s="47" t="s">
        <v>6745</v>
      </c>
      <c r="F2666" s="175" t="s">
        <v>6754</v>
      </c>
      <c r="G2666" s="33" t="s">
        <v>40</v>
      </c>
      <c r="H2666" s="33">
        <v>20</v>
      </c>
      <c r="I2666" s="33" t="s">
        <v>41</v>
      </c>
      <c r="J2666" s="33" t="s">
        <v>6740</v>
      </c>
      <c r="K2666" s="33" t="s">
        <v>180</v>
      </c>
      <c r="L2666" s="33" t="s">
        <v>6741</v>
      </c>
      <c r="M2666" s="33" t="s">
        <v>71</v>
      </c>
      <c r="N2666" s="33" t="s">
        <v>301</v>
      </c>
      <c r="O2666" s="33" t="s">
        <v>113</v>
      </c>
      <c r="P2666" s="33" t="s">
        <v>48</v>
      </c>
      <c r="Q2666" s="33" t="s">
        <v>49</v>
      </c>
      <c r="R2666" s="68">
        <v>4</v>
      </c>
      <c r="S2666" s="55">
        <v>15000000</v>
      </c>
      <c r="T2666" s="49">
        <f>R2666*S2666</f>
        <v>60000000</v>
      </c>
      <c r="U2666" s="49">
        <f t="shared" si="134"/>
        <v>67200000</v>
      </c>
      <c r="V2666" s="69"/>
      <c r="W2666" s="33">
        <v>2016</v>
      </c>
      <c r="X2666" s="96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/>
      <c r="BV2666" s="29"/>
      <c r="BW2666" s="29"/>
      <c r="BX2666" s="29"/>
      <c r="BY2666" s="29"/>
      <c r="BZ2666" s="29"/>
      <c r="CA2666" s="29"/>
      <c r="CB2666" s="29"/>
      <c r="CC2666" s="29"/>
      <c r="CD2666" s="29"/>
      <c r="CE2666" s="29"/>
      <c r="CF2666" s="29"/>
      <c r="CG2666" s="29"/>
      <c r="CH2666" s="29"/>
      <c r="CI2666" s="29"/>
      <c r="CJ2666" s="29"/>
      <c r="CK2666" s="29"/>
      <c r="CL2666" s="29"/>
      <c r="CM2666" s="29"/>
      <c r="CN2666" s="29"/>
      <c r="CO2666" s="29"/>
      <c r="CP2666" s="29"/>
      <c r="CQ2666" s="29"/>
      <c r="CR2666" s="29"/>
      <c r="CS2666" s="29"/>
      <c r="CT2666" s="29"/>
      <c r="CU2666" s="29"/>
      <c r="CV2666" s="29"/>
      <c r="CW2666" s="29"/>
      <c r="CX2666" s="29"/>
    </row>
    <row r="2667" spans="1:102" ht="50.1" customHeight="1">
      <c r="A2667" s="30" t="s">
        <v>6756</v>
      </c>
      <c r="B2667" s="31" t="s">
        <v>35</v>
      </c>
      <c r="C2667" s="32" t="s">
        <v>6757</v>
      </c>
      <c r="D2667" s="32" t="s">
        <v>6758</v>
      </c>
      <c r="E2667" s="32" t="s">
        <v>6759</v>
      </c>
      <c r="F2667" s="32" t="s">
        <v>6760</v>
      </c>
      <c r="G2667" s="33" t="s">
        <v>40</v>
      </c>
      <c r="H2667" s="34">
        <v>0</v>
      </c>
      <c r="I2667" s="33" t="s">
        <v>41</v>
      </c>
      <c r="J2667" s="33" t="s">
        <v>42</v>
      </c>
      <c r="K2667" s="33" t="s">
        <v>541</v>
      </c>
      <c r="L2667" s="33" t="s">
        <v>42</v>
      </c>
      <c r="M2667" s="33" t="s">
        <v>86</v>
      </c>
      <c r="N2667" s="33" t="s">
        <v>542</v>
      </c>
      <c r="O2667" s="33" t="s">
        <v>144</v>
      </c>
      <c r="P2667" s="33" t="s">
        <v>48</v>
      </c>
      <c r="Q2667" s="33" t="s">
        <v>49</v>
      </c>
      <c r="R2667" s="35">
        <v>10</v>
      </c>
      <c r="S2667" s="35">
        <v>49220</v>
      </c>
      <c r="T2667" s="36">
        <v>0</v>
      </c>
      <c r="U2667" s="37">
        <f t="shared" si="134"/>
        <v>0</v>
      </c>
      <c r="V2667" s="38" t="s">
        <v>50</v>
      </c>
      <c r="W2667" s="33">
        <v>2016</v>
      </c>
      <c r="X2667" s="39">
        <v>11</v>
      </c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9"/>
      <c r="BC2667" s="29"/>
      <c r="BD2667" s="29"/>
      <c r="BE2667" s="29"/>
      <c r="BF2667" s="29"/>
      <c r="BG2667" s="29"/>
      <c r="BH2667" s="29"/>
      <c r="BI2667" s="29"/>
      <c r="BJ2667" s="29"/>
      <c r="BK2667" s="29"/>
      <c r="BL2667" s="29"/>
      <c r="BM2667" s="29"/>
      <c r="BN2667" s="29"/>
      <c r="BO2667" s="29"/>
      <c r="BP2667" s="29"/>
      <c r="BQ2667" s="29"/>
      <c r="BR2667" s="29"/>
      <c r="BS2667" s="29"/>
      <c r="BT2667" s="29"/>
      <c r="BU2667" s="29"/>
      <c r="BV2667" s="29"/>
      <c r="BW2667" s="29"/>
      <c r="BX2667" s="29"/>
      <c r="BY2667" s="29"/>
      <c r="BZ2667" s="29"/>
      <c r="CA2667" s="29"/>
      <c r="CB2667" s="29"/>
      <c r="CC2667" s="29"/>
      <c r="CD2667" s="29"/>
      <c r="CE2667" s="29"/>
      <c r="CF2667" s="29"/>
      <c r="CG2667" s="29"/>
      <c r="CH2667" s="29"/>
      <c r="CI2667" s="29"/>
      <c r="CJ2667" s="29"/>
      <c r="CK2667" s="29"/>
      <c r="CL2667" s="29"/>
      <c r="CM2667" s="29"/>
      <c r="CN2667" s="29"/>
      <c r="CO2667" s="29"/>
      <c r="CP2667" s="29"/>
      <c r="CQ2667" s="29"/>
      <c r="CR2667" s="29"/>
      <c r="CS2667" s="29"/>
      <c r="CT2667" s="29"/>
      <c r="CU2667" s="29"/>
      <c r="CV2667" s="29"/>
      <c r="CW2667" s="29"/>
      <c r="CX2667" s="29"/>
    </row>
    <row r="2668" spans="1:102" s="177" customFormat="1" ht="50.1" customHeight="1">
      <c r="A2668" s="46" t="s">
        <v>6761</v>
      </c>
      <c r="B2668" s="31" t="s">
        <v>35</v>
      </c>
      <c r="C2668" s="47" t="s">
        <v>6757</v>
      </c>
      <c r="D2668" s="47" t="s">
        <v>6758</v>
      </c>
      <c r="E2668" s="47" t="s">
        <v>6759</v>
      </c>
      <c r="F2668" s="179" t="s">
        <v>6760</v>
      </c>
      <c r="G2668" s="80" t="s">
        <v>40</v>
      </c>
      <c r="H2668" s="31">
        <v>0</v>
      </c>
      <c r="I2668" s="33">
        <v>590000000</v>
      </c>
      <c r="J2668" s="33" t="s">
        <v>42</v>
      </c>
      <c r="K2668" s="33" t="s">
        <v>544</v>
      </c>
      <c r="L2668" s="33" t="s">
        <v>42</v>
      </c>
      <c r="M2668" s="74" t="s">
        <v>86</v>
      </c>
      <c r="N2668" s="31" t="s">
        <v>542</v>
      </c>
      <c r="O2668" s="33" t="s">
        <v>113</v>
      </c>
      <c r="P2668" s="31">
        <v>796</v>
      </c>
      <c r="Q2668" s="31" t="s">
        <v>49</v>
      </c>
      <c r="R2668" s="68">
        <v>10</v>
      </c>
      <c r="S2668" s="68">
        <v>49220</v>
      </c>
      <c r="T2668" s="49">
        <f>R2668*S2668</f>
        <v>492200</v>
      </c>
      <c r="U2668" s="49">
        <f t="shared" si="134"/>
        <v>551264</v>
      </c>
      <c r="V2668" s="176"/>
      <c r="W2668" s="33">
        <v>2016</v>
      </c>
      <c r="X2668" s="31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/>
      <c r="BP2668" s="29"/>
      <c r="BQ2668" s="29"/>
      <c r="BR2668" s="29"/>
      <c r="BS2668" s="29"/>
      <c r="BT2668" s="29"/>
      <c r="BU2668" s="29"/>
      <c r="BV2668" s="29"/>
      <c r="BW2668" s="29"/>
      <c r="BX2668" s="29"/>
      <c r="BY2668" s="29"/>
      <c r="BZ2668" s="29"/>
      <c r="CA2668" s="29"/>
      <c r="CB2668" s="29"/>
      <c r="CC2668" s="29"/>
      <c r="CD2668" s="29"/>
      <c r="CE2668" s="29"/>
      <c r="CF2668" s="29"/>
      <c r="CG2668" s="29"/>
      <c r="CH2668" s="29"/>
      <c r="CI2668" s="29"/>
      <c r="CJ2668" s="29"/>
      <c r="CK2668" s="29"/>
      <c r="CL2668" s="29"/>
      <c r="CM2668" s="29"/>
      <c r="CN2668" s="29"/>
      <c r="CO2668" s="29"/>
      <c r="CP2668" s="29"/>
      <c r="CQ2668" s="29"/>
      <c r="CR2668" s="29"/>
      <c r="CS2668" s="29"/>
      <c r="CT2668" s="29"/>
      <c r="CU2668" s="29"/>
      <c r="CV2668" s="29"/>
      <c r="CW2668" s="29"/>
      <c r="CX2668" s="29"/>
    </row>
    <row r="2669" spans="1:102" ht="50.1" customHeight="1">
      <c r="A2669" s="30" t="s">
        <v>6762</v>
      </c>
      <c r="B2669" s="31" t="s">
        <v>35</v>
      </c>
      <c r="C2669" s="32" t="s">
        <v>6763</v>
      </c>
      <c r="D2669" s="32" t="s">
        <v>6764</v>
      </c>
      <c r="E2669" s="32" t="s">
        <v>6765</v>
      </c>
      <c r="F2669" s="32" t="s">
        <v>50</v>
      </c>
      <c r="G2669" s="33" t="s">
        <v>40</v>
      </c>
      <c r="H2669" s="34">
        <v>0</v>
      </c>
      <c r="I2669" s="33" t="s">
        <v>41</v>
      </c>
      <c r="J2669" s="33" t="s">
        <v>42</v>
      </c>
      <c r="K2669" s="33" t="s">
        <v>151</v>
      </c>
      <c r="L2669" s="33" t="s">
        <v>44</v>
      </c>
      <c r="M2669" s="33" t="s">
        <v>86</v>
      </c>
      <c r="N2669" s="33" t="s">
        <v>152</v>
      </c>
      <c r="O2669" s="33" t="s">
        <v>153</v>
      </c>
      <c r="P2669" s="33" t="s">
        <v>131</v>
      </c>
      <c r="Q2669" s="33" t="s">
        <v>132</v>
      </c>
      <c r="R2669" s="35">
        <v>2</v>
      </c>
      <c r="S2669" s="35">
        <v>133000</v>
      </c>
      <c r="T2669" s="36">
        <v>0</v>
      </c>
      <c r="U2669" s="37">
        <f t="shared" si="134"/>
        <v>0</v>
      </c>
      <c r="V2669" s="38" t="s">
        <v>50</v>
      </c>
      <c r="W2669" s="33">
        <v>2016</v>
      </c>
      <c r="X2669" s="39">
        <v>11</v>
      </c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29"/>
      <c r="BL2669" s="29"/>
      <c r="BM2669" s="29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29"/>
      <c r="CB2669" s="29"/>
      <c r="CC2669" s="29"/>
      <c r="CD2669" s="29"/>
      <c r="CE2669" s="29"/>
      <c r="CF2669" s="29"/>
      <c r="CG2669" s="29"/>
      <c r="CH2669" s="29"/>
      <c r="CI2669" s="29"/>
      <c r="CJ2669" s="29"/>
      <c r="CK2669" s="29"/>
      <c r="CL2669" s="29"/>
      <c r="CM2669" s="29"/>
      <c r="CN2669" s="29"/>
      <c r="CO2669" s="29"/>
      <c r="CP2669" s="29"/>
      <c r="CQ2669" s="29"/>
      <c r="CR2669" s="29"/>
      <c r="CS2669" s="29"/>
      <c r="CT2669" s="29"/>
      <c r="CU2669" s="29"/>
      <c r="CV2669" s="29"/>
      <c r="CW2669" s="29"/>
      <c r="CX2669" s="29"/>
    </row>
    <row r="2670" spans="1:102" s="177" customFormat="1" ht="50.1" customHeight="1">
      <c r="A2670" s="46" t="s">
        <v>6766</v>
      </c>
      <c r="B2670" s="31" t="s">
        <v>35</v>
      </c>
      <c r="C2670" s="47" t="s">
        <v>6763</v>
      </c>
      <c r="D2670" s="47" t="s">
        <v>6764</v>
      </c>
      <c r="E2670" s="47" t="s">
        <v>6765</v>
      </c>
      <c r="F2670" s="175"/>
      <c r="G2670" s="33" t="s">
        <v>40</v>
      </c>
      <c r="H2670" s="31">
        <v>0</v>
      </c>
      <c r="I2670" s="33">
        <v>590000000</v>
      </c>
      <c r="J2670" s="33" t="s">
        <v>42</v>
      </c>
      <c r="K2670" s="33" t="s">
        <v>163</v>
      </c>
      <c r="L2670" s="33" t="s">
        <v>44</v>
      </c>
      <c r="M2670" s="33" t="s">
        <v>86</v>
      </c>
      <c r="N2670" s="60" t="s">
        <v>152</v>
      </c>
      <c r="O2670" s="60" t="s">
        <v>164</v>
      </c>
      <c r="P2670" s="31" t="s">
        <v>131</v>
      </c>
      <c r="Q2670" s="31" t="s">
        <v>132</v>
      </c>
      <c r="R2670" s="61">
        <v>2</v>
      </c>
      <c r="S2670" s="61">
        <v>133000</v>
      </c>
      <c r="T2670" s="49">
        <f>R2670*S2670</f>
        <v>266000</v>
      </c>
      <c r="U2670" s="49">
        <f t="shared" si="134"/>
        <v>297920</v>
      </c>
      <c r="V2670" s="62"/>
      <c r="W2670" s="33">
        <v>2016</v>
      </c>
      <c r="X2670" s="33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/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29"/>
      <c r="CB2670" s="29"/>
      <c r="CC2670" s="29"/>
      <c r="CD2670" s="29"/>
      <c r="CE2670" s="29"/>
      <c r="CF2670" s="29"/>
      <c r="CG2670" s="29"/>
      <c r="CH2670" s="29"/>
      <c r="CI2670" s="29"/>
      <c r="CJ2670" s="29"/>
      <c r="CK2670" s="29"/>
      <c r="CL2670" s="29"/>
      <c r="CM2670" s="29"/>
      <c r="CN2670" s="29"/>
      <c r="CO2670" s="29"/>
      <c r="CP2670" s="29"/>
      <c r="CQ2670" s="29"/>
      <c r="CR2670" s="29"/>
      <c r="CS2670" s="29"/>
      <c r="CT2670" s="29"/>
      <c r="CU2670" s="29"/>
      <c r="CV2670" s="29"/>
      <c r="CW2670" s="29"/>
      <c r="CX2670" s="29"/>
    </row>
    <row r="2671" spans="1:102" ht="50.1" customHeight="1">
      <c r="A2671" s="30" t="s">
        <v>6767</v>
      </c>
      <c r="B2671" s="31" t="s">
        <v>35</v>
      </c>
      <c r="C2671" s="32" t="s">
        <v>6768</v>
      </c>
      <c r="D2671" s="32" t="s">
        <v>6764</v>
      </c>
      <c r="E2671" s="32" t="s">
        <v>6769</v>
      </c>
      <c r="F2671" s="32" t="s">
        <v>50</v>
      </c>
      <c r="G2671" s="33" t="s">
        <v>40</v>
      </c>
      <c r="H2671" s="34">
        <v>0</v>
      </c>
      <c r="I2671" s="33" t="s">
        <v>41</v>
      </c>
      <c r="J2671" s="33" t="s">
        <v>42</v>
      </c>
      <c r="K2671" s="33" t="s">
        <v>151</v>
      </c>
      <c r="L2671" s="33" t="s">
        <v>44</v>
      </c>
      <c r="M2671" s="33" t="s">
        <v>86</v>
      </c>
      <c r="N2671" s="33" t="s">
        <v>152</v>
      </c>
      <c r="O2671" s="33" t="s">
        <v>153</v>
      </c>
      <c r="P2671" s="33" t="s">
        <v>131</v>
      </c>
      <c r="Q2671" s="33" t="s">
        <v>132</v>
      </c>
      <c r="R2671" s="35">
        <v>2</v>
      </c>
      <c r="S2671" s="35">
        <v>133000</v>
      </c>
      <c r="T2671" s="36">
        <v>0</v>
      </c>
      <c r="U2671" s="37">
        <f t="shared" si="134"/>
        <v>0</v>
      </c>
      <c r="V2671" s="38" t="s">
        <v>50</v>
      </c>
      <c r="W2671" s="33">
        <v>2016</v>
      </c>
      <c r="X2671" s="39">
        <v>11</v>
      </c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9"/>
      <c r="BC2671" s="29"/>
      <c r="BD2671" s="29"/>
      <c r="BE2671" s="29"/>
      <c r="BF2671" s="29"/>
      <c r="BG2671" s="29"/>
      <c r="BH2671" s="29"/>
      <c r="BI2671" s="29"/>
      <c r="BJ2671" s="29"/>
      <c r="BK2671" s="29"/>
      <c r="BL2671" s="29"/>
      <c r="BM2671" s="29"/>
      <c r="BN2671" s="29"/>
      <c r="BO2671" s="29"/>
      <c r="BP2671" s="29"/>
      <c r="BQ2671" s="29"/>
      <c r="BR2671" s="29"/>
      <c r="BS2671" s="29"/>
      <c r="BT2671" s="29"/>
      <c r="BU2671" s="29"/>
      <c r="BV2671" s="29"/>
      <c r="BW2671" s="29"/>
      <c r="BX2671" s="29"/>
      <c r="BY2671" s="29"/>
      <c r="BZ2671" s="29"/>
      <c r="CA2671" s="29"/>
      <c r="CB2671" s="29"/>
      <c r="CC2671" s="29"/>
      <c r="CD2671" s="29"/>
      <c r="CE2671" s="29"/>
      <c r="CF2671" s="29"/>
      <c r="CG2671" s="29"/>
      <c r="CH2671" s="29"/>
      <c r="CI2671" s="29"/>
      <c r="CJ2671" s="29"/>
      <c r="CK2671" s="29"/>
      <c r="CL2671" s="29"/>
      <c r="CM2671" s="29"/>
      <c r="CN2671" s="29"/>
      <c r="CO2671" s="29"/>
      <c r="CP2671" s="29"/>
      <c r="CQ2671" s="29"/>
      <c r="CR2671" s="29"/>
      <c r="CS2671" s="29"/>
      <c r="CT2671" s="29"/>
      <c r="CU2671" s="29"/>
      <c r="CV2671" s="29"/>
      <c r="CW2671" s="29"/>
      <c r="CX2671" s="29"/>
    </row>
    <row r="2672" spans="1:102" s="177" customFormat="1" ht="50.1" customHeight="1">
      <c r="A2672" s="46" t="s">
        <v>6770</v>
      </c>
      <c r="B2672" s="31" t="s">
        <v>35</v>
      </c>
      <c r="C2672" s="47" t="s">
        <v>6768</v>
      </c>
      <c r="D2672" s="47" t="s">
        <v>6764</v>
      </c>
      <c r="E2672" s="47" t="s">
        <v>6769</v>
      </c>
      <c r="F2672" s="175"/>
      <c r="G2672" s="33" t="s">
        <v>40</v>
      </c>
      <c r="H2672" s="31">
        <v>0</v>
      </c>
      <c r="I2672" s="33">
        <v>590000000</v>
      </c>
      <c r="J2672" s="33" t="s">
        <v>42</v>
      </c>
      <c r="K2672" s="33" t="s">
        <v>163</v>
      </c>
      <c r="L2672" s="33" t="s">
        <v>44</v>
      </c>
      <c r="M2672" s="33" t="s">
        <v>86</v>
      </c>
      <c r="N2672" s="60" t="s">
        <v>152</v>
      </c>
      <c r="O2672" s="60" t="s">
        <v>164</v>
      </c>
      <c r="P2672" s="31" t="s">
        <v>131</v>
      </c>
      <c r="Q2672" s="31" t="s">
        <v>132</v>
      </c>
      <c r="R2672" s="61">
        <v>2</v>
      </c>
      <c r="S2672" s="61">
        <v>133000</v>
      </c>
      <c r="T2672" s="49">
        <f>R2672*S2672</f>
        <v>266000</v>
      </c>
      <c r="U2672" s="49">
        <f t="shared" si="134"/>
        <v>297920</v>
      </c>
      <c r="V2672" s="62"/>
      <c r="W2672" s="33">
        <v>2016</v>
      </c>
      <c r="X2672" s="33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29"/>
      <c r="BL2672" s="29"/>
      <c r="BM2672" s="29"/>
      <c r="BN2672" s="29"/>
      <c r="BO2672" s="29"/>
      <c r="BP2672" s="29"/>
      <c r="BQ2672" s="29"/>
      <c r="BR2672" s="29"/>
      <c r="BS2672" s="29"/>
      <c r="BT2672" s="29"/>
      <c r="BU2672" s="29"/>
      <c r="BV2672" s="29"/>
      <c r="BW2672" s="29"/>
      <c r="BX2672" s="29"/>
      <c r="BY2672" s="29"/>
      <c r="BZ2672" s="29"/>
      <c r="CA2672" s="29"/>
      <c r="CB2672" s="29"/>
      <c r="CC2672" s="29"/>
      <c r="CD2672" s="29"/>
      <c r="CE2672" s="29"/>
      <c r="CF2672" s="29"/>
      <c r="CG2672" s="29"/>
      <c r="CH2672" s="29"/>
      <c r="CI2672" s="29"/>
      <c r="CJ2672" s="29"/>
      <c r="CK2672" s="29"/>
      <c r="CL2672" s="29"/>
      <c r="CM2672" s="29"/>
      <c r="CN2672" s="29"/>
      <c r="CO2672" s="29"/>
      <c r="CP2672" s="29"/>
      <c r="CQ2672" s="29"/>
      <c r="CR2672" s="29"/>
      <c r="CS2672" s="29"/>
      <c r="CT2672" s="29"/>
      <c r="CU2672" s="29"/>
      <c r="CV2672" s="29"/>
      <c r="CW2672" s="29"/>
      <c r="CX2672" s="29"/>
    </row>
    <row r="2673" spans="1:102" ht="50.1" customHeight="1">
      <c r="A2673" s="30" t="s">
        <v>6771</v>
      </c>
      <c r="B2673" s="31" t="s">
        <v>35</v>
      </c>
      <c r="C2673" s="32" t="s">
        <v>6772</v>
      </c>
      <c r="D2673" s="32" t="s">
        <v>6764</v>
      </c>
      <c r="E2673" s="32" t="s">
        <v>6773</v>
      </c>
      <c r="F2673" s="32" t="s">
        <v>50</v>
      </c>
      <c r="G2673" s="33" t="s">
        <v>40</v>
      </c>
      <c r="H2673" s="34">
        <v>0</v>
      </c>
      <c r="I2673" s="33" t="s">
        <v>41</v>
      </c>
      <c r="J2673" s="33" t="s">
        <v>42</v>
      </c>
      <c r="K2673" s="33" t="s">
        <v>151</v>
      </c>
      <c r="L2673" s="33" t="s">
        <v>44</v>
      </c>
      <c r="M2673" s="33" t="s">
        <v>86</v>
      </c>
      <c r="N2673" s="33" t="s">
        <v>152</v>
      </c>
      <c r="O2673" s="33" t="s">
        <v>153</v>
      </c>
      <c r="P2673" s="33" t="s">
        <v>131</v>
      </c>
      <c r="Q2673" s="33" t="s">
        <v>132</v>
      </c>
      <c r="R2673" s="35">
        <v>2</v>
      </c>
      <c r="S2673" s="35">
        <v>133000</v>
      </c>
      <c r="T2673" s="36">
        <v>0</v>
      </c>
      <c r="U2673" s="37">
        <f t="shared" si="134"/>
        <v>0</v>
      </c>
      <c r="V2673" s="38" t="s">
        <v>50</v>
      </c>
      <c r="W2673" s="33">
        <v>2016</v>
      </c>
      <c r="X2673" s="39">
        <v>11</v>
      </c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/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29"/>
      <c r="BL2673" s="29"/>
      <c r="BM2673" s="29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29"/>
      <c r="CB2673" s="29"/>
      <c r="CC2673" s="29"/>
      <c r="CD2673" s="29"/>
      <c r="CE2673" s="29"/>
      <c r="CF2673" s="29"/>
      <c r="CG2673" s="29"/>
      <c r="CH2673" s="29"/>
      <c r="CI2673" s="29"/>
      <c r="CJ2673" s="29"/>
      <c r="CK2673" s="29"/>
      <c r="CL2673" s="29"/>
      <c r="CM2673" s="29"/>
      <c r="CN2673" s="29"/>
      <c r="CO2673" s="29"/>
      <c r="CP2673" s="29"/>
      <c r="CQ2673" s="29"/>
      <c r="CR2673" s="29"/>
      <c r="CS2673" s="29"/>
      <c r="CT2673" s="29"/>
      <c r="CU2673" s="29"/>
      <c r="CV2673" s="29"/>
      <c r="CW2673" s="29"/>
      <c r="CX2673" s="29"/>
    </row>
    <row r="2674" spans="1:102" s="177" customFormat="1" ht="50.1" customHeight="1">
      <c r="A2674" s="46" t="s">
        <v>6774</v>
      </c>
      <c r="B2674" s="31" t="s">
        <v>35</v>
      </c>
      <c r="C2674" s="47" t="s">
        <v>6772</v>
      </c>
      <c r="D2674" s="47" t="s">
        <v>6764</v>
      </c>
      <c r="E2674" s="47" t="s">
        <v>6773</v>
      </c>
      <c r="F2674" s="175"/>
      <c r="G2674" s="33" t="s">
        <v>40</v>
      </c>
      <c r="H2674" s="31">
        <v>0</v>
      </c>
      <c r="I2674" s="33">
        <v>590000000</v>
      </c>
      <c r="J2674" s="33" t="s">
        <v>42</v>
      </c>
      <c r="K2674" s="33" t="s">
        <v>163</v>
      </c>
      <c r="L2674" s="33" t="s">
        <v>44</v>
      </c>
      <c r="M2674" s="33" t="s">
        <v>86</v>
      </c>
      <c r="N2674" s="60" t="s">
        <v>152</v>
      </c>
      <c r="O2674" s="60" t="s">
        <v>164</v>
      </c>
      <c r="P2674" s="31" t="s">
        <v>131</v>
      </c>
      <c r="Q2674" s="31" t="s">
        <v>132</v>
      </c>
      <c r="R2674" s="61">
        <v>2</v>
      </c>
      <c r="S2674" s="61">
        <v>133000</v>
      </c>
      <c r="T2674" s="49">
        <f>R2674*S2674</f>
        <v>266000</v>
      </c>
      <c r="U2674" s="49">
        <f t="shared" si="134"/>
        <v>297920</v>
      </c>
      <c r="V2674" s="62"/>
      <c r="W2674" s="33">
        <v>2016</v>
      </c>
      <c r="X2674" s="33"/>
      <c r="Y2674" s="29"/>
      <c r="Z2674" s="29"/>
      <c r="AA2674" s="29"/>
      <c r="AB2674" s="29"/>
      <c r="AC2674" s="29"/>
      <c r="AD2674" s="29"/>
      <c r="AE2674" s="29"/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9"/>
      <c r="AX2674" s="29"/>
      <c r="AY2674" s="29"/>
      <c r="AZ2674" s="29"/>
      <c r="BA2674" s="29"/>
      <c r="BB2674" s="29"/>
      <c r="BC2674" s="29"/>
      <c r="BD2674" s="29"/>
      <c r="BE2674" s="29"/>
      <c r="BF2674" s="29"/>
      <c r="BG2674" s="29"/>
      <c r="BH2674" s="29"/>
      <c r="BI2674" s="29"/>
      <c r="BJ2674" s="29"/>
      <c r="BK2674" s="29"/>
      <c r="BL2674" s="29"/>
      <c r="BM2674" s="29"/>
      <c r="BN2674" s="29"/>
      <c r="BO2674" s="29"/>
      <c r="BP2674" s="29"/>
      <c r="BQ2674" s="29"/>
      <c r="BR2674" s="29"/>
      <c r="BS2674" s="29"/>
      <c r="BT2674" s="29"/>
      <c r="BU2674" s="29"/>
      <c r="BV2674" s="29"/>
      <c r="BW2674" s="29"/>
      <c r="BX2674" s="29"/>
      <c r="BY2674" s="29"/>
      <c r="BZ2674" s="29"/>
      <c r="CA2674" s="29"/>
      <c r="CB2674" s="29"/>
      <c r="CC2674" s="29"/>
      <c r="CD2674" s="29"/>
      <c r="CE2674" s="29"/>
      <c r="CF2674" s="29"/>
      <c r="CG2674" s="29"/>
      <c r="CH2674" s="29"/>
      <c r="CI2674" s="29"/>
      <c r="CJ2674" s="29"/>
      <c r="CK2674" s="29"/>
      <c r="CL2674" s="29"/>
      <c r="CM2674" s="29"/>
      <c r="CN2674" s="29"/>
      <c r="CO2674" s="29"/>
      <c r="CP2674" s="29"/>
      <c r="CQ2674" s="29"/>
      <c r="CR2674" s="29"/>
      <c r="CS2674" s="29"/>
      <c r="CT2674" s="29"/>
      <c r="CU2674" s="29"/>
      <c r="CV2674" s="29"/>
      <c r="CW2674" s="29"/>
      <c r="CX2674" s="29"/>
    </row>
    <row r="2675" spans="1:102" ht="50.1" customHeight="1">
      <c r="A2675" s="30" t="s">
        <v>6775</v>
      </c>
      <c r="B2675" s="31" t="s">
        <v>35</v>
      </c>
      <c r="C2675" s="32" t="s">
        <v>6776</v>
      </c>
      <c r="D2675" s="32" t="s">
        <v>6764</v>
      </c>
      <c r="E2675" s="32" t="s">
        <v>6777</v>
      </c>
      <c r="F2675" s="32" t="s">
        <v>50</v>
      </c>
      <c r="G2675" s="33" t="s">
        <v>40</v>
      </c>
      <c r="H2675" s="34">
        <v>0</v>
      </c>
      <c r="I2675" s="33" t="s">
        <v>41</v>
      </c>
      <c r="J2675" s="33" t="s">
        <v>42</v>
      </c>
      <c r="K2675" s="33" t="s">
        <v>151</v>
      </c>
      <c r="L2675" s="33" t="s">
        <v>44</v>
      </c>
      <c r="M2675" s="33" t="s">
        <v>86</v>
      </c>
      <c r="N2675" s="33" t="s">
        <v>152</v>
      </c>
      <c r="O2675" s="33" t="s">
        <v>153</v>
      </c>
      <c r="P2675" s="33" t="s">
        <v>131</v>
      </c>
      <c r="Q2675" s="33" t="s">
        <v>132</v>
      </c>
      <c r="R2675" s="35">
        <v>2</v>
      </c>
      <c r="S2675" s="35">
        <v>133000</v>
      </c>
      <c r="T2675" s="36">
        <v>0</v>
      </c>
      <c r="U2675" s="37">
        <v>0</v>
      </c>
      <c r="V2675" s="38" t="s">
        <v>50</v>
      </c>
      <c r="W2675" s="33">
        <v>2016</v>
      </c>
      <c r="X2675" s="39" t="s">
        <v>2446</v>
      </c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  <c r="BI2675" s="29"/>
      <c r="BJ2675" s="29"/>
      <c r="BK2675" s="29"/>
      <c r="BL2675" s="29"/>
      <c r="BM2675" s="29"/>
      <c r="BN2675" s="29"/>
      <c r="BO2675" s="29"/>
      <c r="BP2675" s="29"/>
      <c r="BQ2675" s="29"/>
      <c r="BR2675" s="29"/>
      <c r="BS2675" s="29"/>
      <c r="BT2675" s="29"/>
      <c r="BU2675" s="29"/>
      <c r="BV2675" s="29"/>
      <c r="BW2675" s="29"/>
      <c r="BX2675" s="29"/>
      <c r="BY2675" s="29"/>
      <c r="BZ2675" s="29"/>
      <c r="CA2675" s="29"/>
      <c r="CB2675" s="29"/>
      <c r="CC2675" s="29"/>
      <c r="CD2675" s="29"/>
      <c r="CE2675" s="29"/>
      <c r="CF2675" s="29"/>
      <c r="CG2675" s="29"/>
      <c r="CH2675" s="29"/>
      <c r="CI2675" s="29"/>
      <c r="CJ2675" s="29"/>
      <c r="CK2675" s="29"/>
      <c r="CL2675" s="29"/>
      <c r="CM2675" s="29"/>
      <c r="CN2675" s="29"/>
      <c r="CO2675" s="29"/>
      <c r="CP2675" s="29"/>
      <c r="CQ2675" s="29"/>
      <c r="CR2675" s="29"/>
      <c r="CS2675" s="29"/>
      <c r="CT2675" s="29"/>
      <c r="CU2675" s="29"/>
      <c r="CV2675" s="29"/>
      <c r="CW2675" s="29"/>
      <c r="CX2675" s="29"/>
    </row>
    <row r="2676" spans="1:102" ht="50.1" customHeight="1">
      <c r="A2676" s="30" t="s">
        <v>6778</v>
      </c>
      <c r="B2676" s="31" t="s">
        <v>35</v>
      </c>
      <c r="C2676" s="32" t="s">
        <v>6776</v>
      </c>
      <c r="D2676" s="32" t="s">
        <v>6764</v>
      </c>
      <c r="E2676" s="32" t="s">
        <v>6777</v>
      </c>
      <c r="F2676" s="32" t="s">
        <v>50</v>
      </c>
      <c r="G2676" s="33" t="s">
        <v>40</v>
      </c>
      <c r="H2676" s="34">
        <v>0</v>
      </c>
      <c r="I2676" s="33" t="s">
        <v>41</v>
      </c>
      <c r="J2676" s="33" t="s">
        <v>42</v>
      </c>
      <c r="K2676" s="33" t="s">
        <v>151</v>
      </c>
      <c r="L2676" s="33" t="s">
        <v>44</v>
      </c>
      <c r="M2676" s="33" t="s">
        <v>86</v>
      </c>
      <c r="N2676" s="33" t="s">
        <v>152</v>
      </c>
      <c r="O2676" s="33" t="s">
        <v>153</v>
      </c>
      <c r="P2676" s="33" t="s">
        <v>131</v>
      </c>
      <c r="Q2676" s="33" t="s">
        <v>132</v>
      </c>
      <c r="R2676" s="35">
        <v>2000</v>
      </c>
      <c r="S2676" s="35">
        <v>133</v>
      </c>
      <c r="T2676" s="36">
        <f>R2676*S2676</f>
        <v>266000</v>
      </c>
      <c r="U2676" s="37">
        <f>T2676*1.12</f>
        <v>297920</v>
      </c>
      <c r="V2676" s="38" t="s">
        <v>50</v>
      </c>
      <c r="W2676" s="33">
        <v>2016</v>
      </c>
      <c r="X2676" s="39" t="s">
        <v>50</v>
      </c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/>
      <c r="BQ2676" s="29"/>
      <c r="BR2676" s="29"/>
      <c r="BS2676" s="29"/>
      <c r="BT2676" s="29"/>
      <c r="BU2676" s="29"/>
      <c r="BV2676" s="29"/>
      <c r="BW2676" s="29"/>
      <c r="BX2676" s="29"/>
      <c r="BY2676" s="29"/>
      <c r="BZ2676" s="29"/>
      <c r="CA2676" s="29"/>
      <c r="CB2676" s="29"/>
      <c r="CC2676" s="29"/>
      <c r="CD2676" s="29"/>
      <c r="CE2676" s="29"/>
      <c r="CF2676" s="29"/>
      <c r="CG2676" s="29"/>
      <c r="CH2676" s="29"/>
      <c r="CI2676" s="29"/>
      <c r="CJ2676" s="29"/>
      <c r="CK2676" s="29"/>
      <c r="CL2676" s="29"/>
      <c r="CM2676" s="29"/>
      <c r="CN2676" s="29"/>
      <c r="CO2676" s="29"/>
      <c r="CP2676" s="29"/>
      <c r="CQ2676" s="29"/>
      <c r="CR2676" s="29"/>
      <c r="CS2676" s="29"/>
      <c r="CT2676" s="29"/>
      <c r="CU2676" s="29"/>
      <c r="CV2676" s="29"/>
      <c r="CW2676" s="29"/>
      <c r="CX2676" s="29"/>
    </row>
    <row r="2677" spans="1:102" ht="50.1" customHeight="1">
      <c r="A2677" s="30" t="s">
        <v>6779</v>
      </c>
      <c r="B2677" s="31" t="s">
        <v>35</v>
      </c>
      <c r="C2677" s="32" t="s">
        <v>6780</v>
      </c>
      <c r="D2677" s="32" t="s">
        <v>6764</v>
      </c>
      <c r="E2677" s="32" t="s">
        <v>6781</v>
      </c>
      <c r="F2677" s="32" t="s">
        <v>50</v>
      </c>
      <c r="G2677" s="33" t="s">
        <v>40</v>
      </c>
      <c r="H2677" s="34">
        <v>0</v>
      </c>
      <c r="I2677" s="33" t="s">
        <v>41</v>
      </c>
      <c r="J2677" s="33" t="s">
        <v>42</v>
      </c>
      <c r="K2677" s="33" t="s">
        <v>151</v>
      </c>
      <c r="L2677" s="33" t="s">
        <v>44</v>
      </c>
      <c r="M2677" s="33" t="s">
        <v>86</v>
      </c>
      <c r="N2677" s="33" t="s">
        <v>152</v>
      </c>
      <c r="O2677" s="33" t="s">
        <v>153</v>
      </c>
      <c r="P2677" s="33" t="s">
        <v>160</v>
      </c>
      <c r="Q2677" s="33" t="s">
        <v>161</v>
      </c>
      <c r="R2677" s="35">
        <v>2</v>
      </c>
      <c r="S2677" s="35">
        <v>133000</v>
      </c>
      <c r="T2677" s="36">
        <v>0</v>
      </c>
      <c r="U2677" s="37">
        <v>0</v>
      </c>
      <c r="V2677" s="38" t="s">
        <v>50</v>
      </c>
      <c r="W2677" s="33">
        <v>2016</v>
      </c>
      <c r="X2677" s="39" t="s">
        <v>50</v>
      </c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9"/>
      <c r="BC2677" s="29"/>
      <c r="BD2677" s="29"/>
      <c r="BE2677" s="29"/>
      <c r="BF2677" s="29"/>
      <c r="BG2677" s="29"/>
      <c r="BH2677" s="29"/>
      <c r="BI2677" s="29"/>
      <c r="BJ2677" s="29"/>
      <c r="BK2677" s="29"/>
      <c r="BL2677" s="29"/>
      <c r="BM2677" s="29"/>
      <c r="BN2677" s="29"/>
      <c r="BO2677" s="29"/>
      <c r="BP2677" s="29"/>
      <c r="BQ2677" s="29"/>
      <c r="BR2677" s="29"/>
      <c r="BS2677" s="29"/>
      <c r="BT2677" s="29"/>
      <c r="BU2677" s="29"/>
      <c r="BV2677" s="29"/>
      <c r="BW2677" s="29"/>
      <c r="BX2677" s="29"/>
      <c r="BY2677" s="29"/>
      <c r="BZ2677" s="29"/>
      <c r="CA2677" s="29"/>
      <c r="CB2677" s="29"/>
      <c r="CC2677" s="29"/>
      <c r="CD2677" s="29"/>
      <c r="CE2677" s="29"/>
      <c r="CF2677" s="29"/>
      <c r="CG2677" s="29"/>
      <c r="CH2677" s="29"/>
      <c r="CI2677" s="29"/>
      <c r="CJ2677" s="29"/>
      <c r="CK2677" s="29"/>
      <c r="CL2677" s="29"/>
      <c r="CM2677" s="29"/>
      <c r="CN2677" s="29"/>
      <c r="CO2677" s="29"/>
      <c r="CP2677" s="29"/>
      <c r="CQ2677" s="29"/>
      <c r="CR2677" s="29"/>
      <c r="CS2677" s="29"/>
      <c r="CT2677" s="29"/>
      <c r="CU2677" s="29"/>
      <c r="CV2677" s="29"/>
      <c r="CW2677" s="29"/>
      <c r="CX2677" s="29"/>
    </row>
    <row r="2678" spans="1:102" ht="50.1" customHeight="1">
      <c r="A2678" s="30" t="s">
        <v>6782</v>
      </c>
      <c r="B2678" s="31" t="s">
        <v>35</v>
      </c>
      <c r="C2678" s="32" t="s">
        <v>6780</v>
      </c>
      <c r="D2678" s="32" t="s">
        <v>6764</v>
      </c>
      <c r="E2678" s="32" t="s">
        <v>6781</v>
      </c>
      <c r="F2678" s="32" t="s">
        <v>50</v>
      </c>
      <c r="G2678" s="33" t="s">
        <v>40</v>
      </c>
      <c r="H2678" s="34">
        <v>0</v>
      </c>
      <c r="I2678" s="33" t="s">
        <v>41</v>
      </c>
      <c r="J2678" s="33" t="s">
        <v>42</v>
      </c>
      <c r="K2678" s="33" t="s">
        <v>947</v>
      </c>
      <c r="L2678" s="33" t="s">
        <v>44</v>
      </c>
      <c r="M2678" s="33" t="s">
        <v>86</v>
      </c>
      <c r="N2678" s="33" t="s">
        <v>152</v>
      </c>
      <c r="O2678" s="33" t="s">
        <v>2285</v>
      </c>
      <c r="P2678" s="33" t="s">
        <v>160</v>
      </c>
      <c r="Q2678" s="33" t="s">
        <v>161</v>
      </c>
      <c r="R2678" s="35">
        <v>2.76</v>
      </c>
      <c r="S2678" s="35">
        <v>172000</v>
      </c>
      <c r="T2678" s="36">
        <f>R2678*S2678</f>
        <v>474719.99999999994</v>
      </c>
      <c r="U2678" s="37">
        <f>T2678*1.12</f>
        <v>531686.40000000002</v>
      </c>
      <c r="V2678" s="38" t="s">
        <v>50</v>
      </c>
      <c r="W2678" s="33">
        <v>2016</v>
      </c>
      <c r="X2678" s="39" t="s">
        <v>50</v>
      </c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/>
      <c r="BN2678" s="29"/>
      <c r="BO2678" s="29"/>
      <c r="BP2678" s="29"/>
      <c r="BQ2678" s="29"/>
      <c r="BR2678" s="29"/>
      <c r="BS2678" s="29"/>
      <c r="BT2678" s="29"/>
      <c r="BU2678" s="29"/>
      <c r="BV2678" s="29"/>
      <c r="BW2678" s="29"/>
      <c r="BX2678" s="29"/>
      <c r="BY2678" s="29"/>
      <c r="BZ2678" s="29"/>
      <c r="CA2678" s="29"/>
      <c r="CB2678" s="29"/>
      <c r="CC2678" s="29"/>
      <c r="CD2678" s="29"/>
      <c r="CE2678" s="29"/>
      <c r="CF2678" s="29"/>
      <c r="CG2678" s="29"/>
      <c r="CH2678" s="29"/>
      <c r="CI2678" s="29"/>
      <c r="CJ2678" s="29"/>
      <c r="CK2678" s="29"/>
      <c r="CL2678" s="29"/>
      <c r="CM2678" s="29"/>
      <c r="CN2678" s="29"/>
      <c r="CO2678" s="29"/>
      <c r="CP2678" s="29"/>
      <c r="CQ2678" s="29"/>
      <c r="CR2678" s="29"/>
      <c r="CS2678" s="29"/>
      <c r="CT2678" s="29"/>
      <c r="CU2678" s="29"/>
      <c r="CV2678" s="29"/>
      <c r="CW2678" s="29"/>
      <c r="CX2678" s="29"/>
    </row>
    <row r="2679" spans="1:102" ht="50.1" customHeight="1">
      <c r="A2679" s="30" t="s">
        <v>6783</v>
      </c>
      <c r="B2679" s="31" t="s">
        <v>35</v>
      </c>
      <c r="C2679" s="32" t="s">
        <v>6784</v>
      </c>
      <c r="D2679" s="32" t="s">
        <v>6764</v>
      </c>
      <c r="E2679" s="32" t="s">
        <v>6785</v>
      </c>
      <c r="F2679" s="32" t="s">
        <v>50</v>
      </c>
      <c r="G2679" s="33" t="s">
        <v>40</v>
      </c>
      <c r="H2679" s="34">
        <v>0</v>
      </c>
      <c r="I2679" s="33" t="s">
        <v>41</v>
      </c>
      <c r="J2679" s="33" t="s">
        <v>42</v>
      </c>
      <c r="K2679" s="33" t="s">
        <v>151</v>
      </c>
      <c r="L2679" s="33" t="s">
        <v>44</v>
      </c>
      <c r="M2679" s="33" t="s">
        <v>86</v>
      </c>
      <c r="N2679" s="33" t="s">
        <v>152</v>
      </c>
      <c r="O2679" s="33" t="s">
        <v>153</v>
      </c>
      <c r="P2679" s="33" t="s">
        <v>160</v>
      </c>
      <c r="Q2679" s="33" t="s">
        <v>161</v>
      </c>
      <c r="R2679" s="35">
        <v>2</v>
      </c>
      <c r="S2679" s="35">
        <v>133000</v>
      </c>
      <c r="T2679" s="36">
        <v>0</v>
      </c>
      <c r="U2679" s="37">
        <f>T2679*1.12</f>
        <v>0</v>
      </c>
      <c r="V2679" s="38" t="s">
        <v>50</v>
      </c>
      <c r="W2679" s="33">
        <v>2016</v>
      </c>
      <c r="X2679" s="39">
        <v>11</v>
      </c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9"/>
      <c r="AX2679" s="29"/>
      <c r="AY2679" s="29"/>
      <c r="AZ2679" s="29"/>
      <c r="BA2679" s="29"/>
      <c r="BB2679" s="29"/>
      <c r="BC2679" s="29"/>
      <c r="BD2679" s="29"/>
      <c r="BE2679" s="29"/>
      <c r="BF2679" s="29"/>
      <c r="BG2679" s="29"/>
      <c r="BH2679" s="29"/>
      <c r="BI2679" s="29"/>
      <c r="BJ2679" s="29"/>
      <c r="BK2679" s="29"/>
      <c r="BL2679" s="29"/>
      <c r="BM2679" s="29"/>
      <c r="BN2679" s="29"/>
      <c r="BO2679" s="29"/>
      <c r="BP2679" s="29"/>
      <c r="BQ2679" s="29"/>
      <c r="BR2679" s="29"/>
      <c r="BS2679" s="29"/>
      <c r="BT2679" s="29"/>
      <c r="BU2679" s="29"/>
      <c r="BV2679" s="29"/>
      <c r="BW2679" s="29"/>
      <c r="BX2679" s="29"/>
      <c r="BY2679" s="29"/>
      <c r="BZ2679" s="29"/>
      <c r="CA2679" s="29"/>
      <c r="CB2679" s="29"/>
      <c r="CC2679" s="29"/>
      <c r="CD2679" s="29"/>
      <c r="CE2679" s="29"/>
      <c r="CF2679" s="29"/>
      <c r="CG2679" s="29"/>
      <c r="CH2679" s="29"/>
      <c r="CI2679" s="29"/>
      <c r="CJ2679" s="29"/>
      <c r="CK2679" s="29"/>
      <c r="CL2679" s="29"/>
      <c r="CM2679" s="29"/>
      <c r="CN2679" s="29"/>
      <c r="CO2679" s="29"/>
      <c r="CP2679" s="29"/>
      <c r="CQ2679" s="29"/>
      <c r="CR2679" s="29"/>
      <c r="CS2679" s="29"/>
      <c r="CT2679" s="29"/>
      <c r="CU2679" s="29"/>
      <c r="CV2679" s="29"/>
      <c r="CW2679" s="29"/>
      <c r="CX2679" s="29"/>
    </row>
    <row r="2680" spans="1:102" s="177" customFormat="1" ht="50.1" customHeight="1">
      <c r="A2680" s="46" t="s">
        <v>6786</v>
      </c>
      <c r="B2680" s="31" t="s">
        <v>35</v>
      </c>
      <c r="C2680" s="47" t="s">
        <v>6784</v>
      </c>
      <c r="D2680" s="47" t="s">
        <v>6764</v>
      </c>
      <c r="E2680" s="47" t="s">
        <v>6785</v>
      </c>
      <c r="F2680" s="175"/>
      <c r="G2680" s="33" t="s">
        <v>40</v>
      </c>
      <c r="H2680" s="31">
        <v>0</v>
      </c>
      <c r="I2680" s="33">
        <v>590000000</v>
      </c>
      <c r="J2680" s="33" t="s">
        <v>42</v>
      </c>
      <c r="K2680" s="33" t="s">
        <v>163</v>
      </c>
      <c r="L2680" s="33" t="s">
        <v>44</v>
      </c>
      <c r="M2680" s="33" t="s">
        <v>86</v>
      </c>
      <c r="N2680" s="60" t="s">
        <v>152</v>
      </c>
      <c r="O2680" s="60" t="s">
        <v>164</v>
      </c>
      <c r="P2680" s="31" t="s">
        <v>160</v>
      </c>
      <c r="Q2680" s="31" t="s">
        <v>161</v>
      </c>
      <c r="R2680" s="61">
        <v>2</v>
      </c>
      <c r="S2680" s="61">
        <v>133000</v>
      </c>
      <c r="T2680" s="49">
        <f>R2680*S2680</f>
        <v>266000</v>
      </c>
      <c r="U2680" s="49">
        <f>T2680*1.12</f>
        <v>297920</v>
      </c>
      <c r="V2680" s="62"/>
      <c r="W2680" s="33">
        <v>2016</v>
      </c>
      <c r="X2680" s="33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9"/>
      <c r="AX2680" s="29"/>
      <c r="AY2680" s="29"/>
      <c r="AZ2680" s="29"/>
      <c r="BA2680" s="29"/>
      <c r="BB2680" s="29"/>
      <c r="BC2680" s="29"/>
      <c r="BD2680" s="29"/>
      <c r="BE2680" s="29"/>
      <c r="BF2680" s="29"/>
      <c r="BG2680" s="29"/>
      <c r="BH2680" s="29"/>
      <c r="BI2680" s="29"/>
      <c r="BJ2680" s="29"/>
      <c r="BK2680" s="29"/>
      <c r="BL2680" s="29"/>
      <c r="BM2680" s="29"/>
      <c r="BN2680" s="29"/>
      <c r="BO2680" s="29"/>
      <c r="BP2680" s="29"/>
      <c r="BQ2680" s="29"/>
      <c r="BR2680" s="29"/>
      <c r="BS2680" s="29"/>
      <c r="BT2680" s="29"/>
      <c r="BU2680" s="29"/>
      <c r="BV2680" s="29"/>
      <c r="BW2680" s="29"/>
      <c r="BX2680" s="29"/>
      <c r="BY2680" s="29"/>
      <c r="BZ2680" s="29"/>
      <c r="CA2680" s="29"/>
      <c r="CB2680" s="29"/>
      <c r="CC2680" s="29"/>
      <c r="CD2680" s="29"/>
      <c r="CE2680" s="29"/>
      <c r="CF2680" s="29"/>
      <c r="CG2680" s="29"/>
      <c r="CH2680" s="29"/>
      <c r="CI2680" s="29"/>
      <c r="CJ2680" s="29"/>
      <c r="CK2680" s="29"/>
      <c r="CL2680" s="29"/>
      <c r="CM2680" s="29"/>
      <c r="CN2680" s="29"/>
      <c r="CO2680" s="29"/>
      <c r="CP2680" s="29"/>
      <c r="CQ2680" s="29"/>
      <c r="CR2680" s="29"/>
      <c r="CS2680" s="29"/>
      <c r="CT2680" s="29"/>
      <c r="CU2680" s="29"/>
      <c r="CV2680" s="29"/>
      <c r="CW2680" s="29"/>
      <c r="CX2680" s="29"/>
    </row>
    <row r="2681" spans="1:102" ht="50.1" customHeight="1">
      <c r="A2681" s="30" t="s">
        <v>6787</v>
      </c>
      <c r="B2681" s="31" t="s">
        <v>35</v>
      </c>
      <c r="C2681" s="32" t="s">
        <v>6788</v>
      </c>
      <c r="D2681" s="32" t="s">
        <v>6764</v>
      </c>
      <c r="E2681" s="32" t="s">
        <v>6789</v>
      </c>
      <c r="F2681" s="32" t="s">
        <v>50</v>
      </c>
      <c r="G2681" s="33" t="s">
        <v>40</v>
      </c>
      <c r="H2681" s="34">
        <v>0</v>
      </c>
      <c r="I2681" s="33" t="s">
        <v>41</v>
      </c>
      <c r="J2681" s="33" t="s">
        <v>42</v>
      </c>
      <c r="K2681" s="33" t="s">
        <v>151</v>
      </c>
      <c r="L2681" s="33" t="s">
        <v>44</v>
      </c>
      <c r="M2681" s="33" t="s">
        <v>86</v>
      </c>
      <c r="N2681" s="33" t="s">
        <v>152</v>
      </c>
      <c r="O2681" s="33" t="s">
        <v>153</v>
      </c>
      <c r="P2681" s="33" t="s">
        <v>160</v>
      </c>
      <c r="Q2681" s="33" t="s">
        <v>161</v>
      </c>
      <c r="R2681" s="35">
        <v>2</v>
      </c>
      <c r="S2681" s="35">
        <v>133000</v>
      </c>
      <c r="T2681" s="36">
        <v>0</v>
      </c>
      <c r="U2681" s="37">
        <f>T2681*1.12</f>
        <v>0</v>
      </c>
      <c r="V2681" s="38" t="s">
        <v>50</v>
      </c>
      <c r="W2681" s="33">
        <v>2016</v>
      </c>
      <c r="X2681" s="39">
        <v>11</v>
      </c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  <c r="BI2681" s="29"/>
      <c r="BJ2681" s="29"/>
      <c r="BK2681" s="29"/>
      <c r="BL2681" s="29"/>
      <c r="BM2681" s="29"/>
      <c r="BN2681" s="29"/>
      <c r="BO2681" s="29"/>
      <c r="BP2681" s="29"/>
      <c r="BQ2681" s="29"/>
      <c r="BR2681" s="29"/>
      <c r="BS2681" s="29"/>
      <c r="BT2681" s="29"/>
      <c r="BU2681" s="29"/>
      <c r="BV2681" s="29"/>
      <c r="BW2681" s="29"/>
      <c r="BX2681" s="29"/>
      <c r="BY2681" s="29"/>
      <c r="BZ2681" s="29"/>
      <c r="CA2681" s="29"/>
      <c r="CB2681" s="29"/>
      <c r="CC2681" s="29"/>
      <c r="CD2681" s="29"/>
      <c r="CE2681" s="29"/>
      <c r="CF2681" s="29"/>
      <c r="CG2681" s="29"/>
      <c r="CH2681" s="29"/>
      <c r="CI2681" s="29"/>
      <c r="CJ2681" s="29"/>
      <c r="CK2681" s="29"/>
      <c r="CL2681" s="29"/>
      <c r="CM2681" s="29"/>
      <c r="CN2681" s="29"/>
      <c r="CO2681" s="29"/>
      <c r="CP2681" s="29"/>
      <c r="CQ2681" s="29"/>
      <c r="CR2681" s="29"/>
      <c r="CS2681" s="29"/>
      <c r="CT2681" s="29"/>
      <c r="CU2681" s="29"/>
      <c r="CV2681" s="29"/>
      <c r="CW2681" s="29"/>
      <c r="CX2681" s="29"/>
    </row>
    <row r="2682" spans="1:102" s="177" customFormat="1" ht="50.1" customHeight="1">
      <c r="A2682" s="46" t="s">
        <v>6790</v>
      </c>
      <c r="B2682" s="31" t="s">
        <v>35</v>
      </c>
      <c r="C2682" s="47" t="s">
        <v>6788</v>
      </c>
      <c r="D2682" s="47" t="s">
        <v>6764</v>
      </c>
      <c r="E2682" s="47" t="s">
        <v>6789</v>
      </c>
      <c r="F2682" s="175"/>
      <c r="G2682" s="33" t="s">
        <v>40</v>
      </c>
      <c r="H2682" s="31">
        <v>0</v>
      </c>
      <c r="I2682" s="33">
        <v>590000000</v>
      </c>
      <c r="J2682" s="33" t="s">
        <v>42</v>
      </c>
      <c r="K2682" s="33" t="s">
        <v>163</v>
      </c>
      <c r="L2682" s="33" t="s">
        <v>44</v>
      </c>
      <c r="M2682" s="33" t="s">
        <v>86</v>
      </c>
      <c r="N2682" s="60" t="s">
        <v>152</v>
      </c>
      <c r="O2682" s="60" t="s">
        <v>164</v>
      </c>
      <c r="P2682" s="31" t="s">
        <v>160</v>
      </c>
      <c r="Q2682" s="31" t="s">
        <v>161</v>
      </c>
      <c r="R2682" s="61">
        <v>2</v>
      </c>
      <c r="S2682" s="61">
        <v>133000</v>
      </c>
      <c r="T2682" s="49">
        <f>R2682*S2682</f>
        <v>266000</v>
      </c>
      <c r="U2682" s="49">
        <f>T2682*1.12</f>
        <v>297920</v>
      </c>
      <c r="V2682" s="62"/>
      <c r="W2682" s="33">
        <v>2016</v>
      </c>
      <c r="X2682" s="33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/>
      <c r="BD2682" s="29"/>
      <c r="BE2682" s="29"/>
      <c r="BF2682" s="29"/>
      <c r="BG2682" s="29"/>
      <c r="BH2682" s="29"/>
      <c r="BI2682" s="29"/>
      <c r="BJ2682" s="29"/>
      <c r="BK2682" s="29"/>
      <c r="BL2682" s="29"/>
      <c r="BM2682" s="29"/>
      <c r="BN2682" s="29"/>
      <c r="BO2682" s="29"/>
      <c r="BP2682" s="29"/>
      <c r="BQ2682" s="29"/>
      <c r="BR2682" s="29"/>
      <c r="BS2682" s="29"/>
      <c r="BT2682" s="29"/>
      <c r="BU2682" s="29"/>
      <c r="BV2682" s="29"/>
      <c r="BW2682" s="29"/>
      <c r="BX2682" s="29"/>
      <c r="BY2682" s="29"/>
      <c r="BZ2682" s="29"/>
      <c r="CA2682" s="29"/>
      <c r="CB2682" s="29"/>
      <c r="CC2682" s="29"/>
      <c r="CD2682" s="29"/>
      <c r="CE2682" s="29"/>
      <c r="CF2682" s="29"/>
      <c r="CG2682" s="29"/>
      <c r="CH2682" s="29"/>
      <c r="CI2682" s="29"/>
      <c r="CJ2682" s="29"/>
      <c r="CK2682" s="29"/>
      <c r="CL2682" s="29"/>
      <c r="CM2682" s="29"/>
      <c r="CN2682" s="29"/>
      <c r="CO2682" s="29"/>
      <c r="CP2682" s="29"/>
      <c r="CQ2682" s="29"/>
      <c r="CR2682" s="29"/>
      <c r="CS2682" s="29"/>
      <c r="CT2682" s="29"/>
      <c r="CU2682" s="29"/>
      <c r="CV2682" s="29"/>
      <c r="CW2682" s="29"/>
      <c r="CX2682" s="29"/>
    </row>
    <row r="2683" spans="1:102" ht="50.1" customHeight="1">
      <c r="A2683" s="30" t="s">
        <v>6791</v>
      </c>
      <c r="B2683" s="31" t="s">
        <v>35</v>
      </c>
      <c r="C2683" s="32" t="s">
        <v>6792</v>
      </c>
      <c r="D2683" s="32" t="s">
        <v>6764</v>
      </c>
      <c r="E2683" s="32" t="s">
        <v>6793</v>
      </c>
      <c r="F2683" s="32" t="s">
        <v>50</v>
      </c>
      <c r="G2683" s="33" t="s">
        <v>40</v>
      </c>
      <c r="H2683" s="34">
        <v>0</v>
      </c>
      <c r="I2683" s="33" t="s">
        <v>41</v>
      </c>
      <c r="J2683" s="33" t="s">
        <v>42</v>
      </c>
      <c r="K2683" s="33" t="s">
        <v>151</v>
      </c>
      <c r="L2683" s="33" t="s">
        <v>44</v>
      </c>
      <c r="M2683" s="33" t="s">
        <v>86</v>
      </c>
      <c r="N2683" s="33" t="s">
        <v>152</v>
      </c>
      <c r="O2683" s="33" t="s">
        <v>153</v>
      </c>
      <c r="P2683" s="33" t="s">
        <v>160</v>
      </c>
      <c r="Q2683" s="33" t="s">
        <v>161</v>
      </c>
      <c r="R2683" s="35">
        <v>2</v>
      </c>
      <c r="S2683" s="35">
        <v>133000</v>
      </c>
      <c r="T2683" s="36">
        <v>0</v>
      </c>
      <c r="U2683" s="37">
        <v>0</v>
      </c>
      <c r="V2683" s="38" t="s">
        <v>50</v>
      </c>
      <c r="W2683" s="33">
        <v>2016</v>
      </c>
      <c r="X2683" s="39" t="s">
        <v>154</v>
      </c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29"/>
      <c r="BL2683" s="29"/>
      <c r="BM2683" s="29"/>
      <c r="BN2683" s="29"/>
      <c r="BO2683" s="29"/>
      <c r="BP2683" s="29"/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29"/>
      <c r="CB2683" s="29"/>
      <c r="CC2683" s="29"/>
      <c r="CD2683" s="29"/>
      <c r="CE2683" s="29"/>
      <c r="CF2683" s="29"/>
      <c r="CG2683" s="29"/>
      <c r="CH2683" s="29"/>
      <c r="CI2683" s="29"/>
      <c r="CJ2683" s="29"/>
      <c r="CK2683" s="29"/>
      <c r="CL2683" s="29"/>
      <c r="CM2683" s="29"/>
      <c r="CN2683" s="29"/>
      <c r="CO2683" s="29"/>
      <c r="CP2683" s="29"/>
      <c r="CQ2683" s="29"/>
      <c r="CR2683" s="29"/>
      <c r="CS2683" s="29"/>
      <c r="CT2683" s="29"/>
      <c r="CU2683" s="29"/>
      <c r="CV2683" s="29"/>
      <c r="CW2683" s="29"/>
      <c r="CX2683" s="29"/>
    </row>
    <row r="2684" spans="1:102" ht="50.1" customHeight="1">
      <c r="A2684" s="30" t="s">
        <v>6794</v>
      </c>
      <c r="B2684" s="31" t="s">
        <v>35</v>
      </c>
      <c r="C2684" s="32" t="s">
        <v>6792</v>
      </c>
      <c r="D2684" s="32" t="s">
        <v>6764</v>
      </c>
      <c r="E2684" s="32" t="s">
        <v>6793</v>
      </c>
      <c r="F2684" s="32" t="s">
        <v>50</v>
      </c>
      <c r="G2684" s="33" t="s">
        <v>40</v>
      </c>
      <c r="H2684" s="34">
        <v>0</v>
      </c>
      <c r="I2684" s="33" t="s">
        <v>41</v>
      </c>
      <c r="J2684" s="33" t="s">
        <v>42</v>
      </c>
      <c r="K2684" s="33" t="s">
        <v>151</v>
      </c>
      <c r="L2684" s="33" t="s">
        <v>44</v>
      </c>
      <c r="M2684" s="33" t="s">
        <v>86</v>
      </c>
      <c r="N2684" s="33" t="s">
        <v>152</v>
      </c>
      <c r="O2684" s="33" t="s">
        <v>153</v>
      </c>
      <c r="P2684" s="33" t="s">
        <v>160</v>
      </c>
      <c r="Q2684" s="33" t="s">
        <v>161</v>
      </c>
      <c r="R2684" s="35">
        <v>2</v>
      </c>
      <c r="S2684" s="35">
        <v>192000</v>
      </c>
      <c r="T2684" s="36">
        <f>R2684*S2684</f>
        <v>384000</v>
      </c>
      <c r="U2684" s="37">
        <f>T2684*1.12</f>
        <v>430080.00000000006</v>
      </c>
      <c r="V2684" s="38" t="s">
        <v>50</v>
      </c>
      <c r="W2684" s="33">
        <v>2016</v>
      </c>
      <c r="X2684" s="39" t="s">
        <v>50</v>
      </c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29"/>
      <c r="BL2684" s="29"/>
      <c r="BM2684" s="29"/>
      <c r="BN2684" s="29"/>
      <c r="BO2684" s="29"/>
      <c r="BP2684" s="29"/>
      <c r="BQ2684" s="29"/>
      <c r="BR2684" s="29"/>
      <c r="BS2684" s="29"/>
      <c r="BT2684" s="29"/>
      <c r="BU2684" s="29"/>
      <c r="BV2684" s="29"/>
      <c r="BW2684" s="29"/>
      <c r="BX2684" s="29"/>
      <c r="BY2684" s="29"/>
      <c r="BZ2684" s="29"/>
      <c r="CA2684" s="29"/>
      <c r="CB2684" s="29"/>
      <c r="CC2684" s="29"/>
      <c r="CD2684" s="29"/>
      <c r="CE2684" s="29"/>
      <c r="CF2684" s="29"/>
      <c r="CG2684" s="29"/>
      <c r="CH2684" s="29"/>
      <c r="CI2684" s="29"/>
      <c r="CJ2684" s="29"/>
      <c r="CK2684" s="29"/>
      <c r="CL2684" s="29"/>
      <c r="CM2684" s="29"/>
      <c r="CN2684" s="29"/>
      <c r="CO2684" s="29"/>
      <c r="CP2684" s="29"/>
      <c r="CQ2684" s="29"/>
      <c r="CR2684" s="29"/>
      <c r="CS2684" s="29"/>
      <c r="CT2684" s="29"/>
      <c r="CU2684" s="29"/>
      <c r="CV2684" s="29"/>
      <c r="CW2684" s="29"/>
      <c r="CX2684" s="29"/>
    </row>
    <row r="2685" spans="1:102" ht="50.1" customHeight="1">
      <c r="A2685" s="30" t="s">
        <v>6795</v>
      </c>
      <c r="B2685" s="31" t="s">
        <v>35</v>
      </c>
      <c r="C2685" s="32" t="s">
        <v>6796</v>
      </c>
      <c r="D2685" s="32" t="s">
        <v>6764</v>
      </c>
      <c r="E2685" s="32" t="s">
        <v>6797</v>
      </c>
      <c r="F2685" s="32" t="s">
        <v>50</v>
      </c>
      <c r="G2685" s="33" t="s">
        <v>40</v>
      </c>
      <c r="H2685" s="34">
        <v>0</v>
      </c>
      <c r="I2685" s="33" t="s">
        <v>41</v>
      </c>
      <c r="J2685" s="33" t="s">
        <v>42</v>
      </c>
      <c r="K2685" s="33" t="s">
        <v>151</v>
      </c>
      <c r="L2685" s="33" t="s">
        <v>44</v>
      </c>
      <c r="M2685" s="33" t="s">
        <v>86</v>
      </c>
      <c r="N2685" s="33" t="s">
        <v>152</v>
      </c>
      <c r="O2685" s="33" t="s">
        <v>153</v>
      </c>
      <c r="P2685" s="33" t="s">
        <v>160</v>
      </c>
      <c r="Q2685" s="33" t="s">
        <v>161</v>
      </c>
      <c r="R2685" s="35">
        <v>2</v>
      </c>
      <c r="S2685" s="35">
        <v>133000</v>
      </c>
      <c r="T2685" s="36">
        <v>0</v>
      </c>
      <c r="U2685" s="37">
        <v>0</v>
      </c>
      <c r="V2685" s="38" t="s">
        <v>50</v>
      </c>
      <c r="W2685" s="33">
        <v>2016</v>
      </c>
      <c r="X2685" s="39" t="s">
        <v>154</v>
      </c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9"/>
      <c r="AY2685" s="29"/>
      <c r="AZ2685" s="29"/>
      <c r="BA2685" s="29"/>
      <c r="BB2685" s="29"/>
      <c r="BC2685" s="29"/>
      <c r="BD2685" s="29"/>
      <c r="BE2685" s="29"/>
      <c r="BF2685" s="29"/>
      <c r="BG2685" s="29"/>
      <c r="BH2685" s="29"/>
      <c r="BI2685" s="29"/>
      <c r="BJ2685" s="29"/>
      <c r="BK2685" s="29"/>
      <c r="BL2685" s="29"/>
      <c r="BM2685" s="29"/>
      <c r="BN2685" s="29"/>
      <c r="BO2685" s="29"/>
      <c r="BP2685" s="29"/>
      <c r="BQ2685" s="29"/>
      <c r="BR2685" s="29"/>
      <c r="BS2685" s="29"/>
      <c r="BT2685" s="29"/>
      <c r="BU2685" s="29"/>
      <c r="BV2685" s="29"/>
      <c r="BW2685" s="29"/>
      <c r="BX2685" s="29"/>
      <c r="BY2685" s="29"/>
      <c r="BZ2685" s="29"/>
      <c r="CA2685" s="29"/>
      <c r="CB2685" s="29"/>
      <c r="CC2685" s="29"/>
      <c r="CD2685" s="29"/>
      <c r="CE2685" s="29"/>
      <c r="CF2685" s="29"/>
      <c r="CG2685" s="29"/>
      <c r="CH2685" s="29"/>
      <c r="CI2685" s="29"/>
      <c r="CJ2685" s="29"/>
      <c r="CK2685" s="29"/>
      <c r="CL2685" s="29"/>
      <c r="CM2685" s="29"/>
      <c r="CN2685" s="29"/>
      <c r="CO2685" s="29"/>
      <c r="CP2685" s="29"/>
      <c r="CQ2685" s="29"/>
      <c r="CR2685" s="29"/>
      <c r="CS2685" s="29"/>
      <c r="CT2685" s="29"/>
      <c r="CU2685" s="29"/>
      <c r="CV2685" s="29"/>
      <c r="CW2685" s="29"/>
      <c r="CX2685" s="29"/>
    </row>
    <row r="2686" spans="1:102" ht="50.1" customHeight="1">
      <c r="A2686" s="30" t="s">
        <v>6798</v>
      </c>
      <c r="B2686" s="31" t="s">
        <v>35</v>
      </c>
      <c r="C2686" s="32" t="s">
        <v>6796</v>
      </c>
      <c r="D2686" s="32" t="s">
        <v>6764</v>
      </c>
      <c r="E2686" s="32" t="s">
        <v>6797</v>
      </c>
      <c r="F2686" s="32" t="s">
        <v>50</v>
      </c>
      <c r="G2686" s="33" t="s">
        <v>40</v>
      </c>
      <c r="H2686" s="34">
        <v>0</v>
      </c>
      <c r="I2686" s="33" t="s">
        <v>41</v>
      </c>
      <c r="J2686" s="33" t="s">
        <v>42</v>
      </c>
      <c r="K2686" s="33" t="s">
        <v>151</v>
      </c>
      <c r="L2686" s="33" t="s">
        <v>44</v>
      </c>
      <c r="M2686" s="33" t="s">
        <v>86</v>
      </c>
      <c r="N2686" s="33" t="s">
        <v>152</v>
      </c>
      <c r="O2686" s="33" t="s">
        <v>153</v>
      </c>
      <c r="P2686" s="33" t="s">
        <v>160</v>
      </c>
      <c r="Q2686" s="33" t="s">
        <v>161</v>
      </c>
      <c r="R2686" s="35">
        <v>2</v>
      </c>
      <c r="S2686" s="35">
        <v>152000</v>
      </c>
      <c r="T2686" s="36">
        <f>R2686*S2686</f>
        <v>304000</v>
      </c>
      <c r="U2686" s="37">
        <f>T2686*1.12</f>
        <v>340480.00000000006</v>
      </c>
      <c r="V2686" s="38" t="s">
        <v>50</v>
      </c>
      <c r="W2686" s="33">
        <v>2016</v>
      </c>
      <c r="X2686" s="39" t="s">
        <v>50</v>
      </c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29"/>
      <c r="BL2686" s="29"/>
      <c r="BM2686" s="29"/>
      <c r="BN2686" s="29"/>
      <c r="BO2686" s="29"/>
      <c r="BP2686" s="29"/>
      <c r="BQ2686" s="29"/>
      <c r="BR2686" s="29"/>
      <c r="BS2686" s="29"/>
      <c r="BT2686" s="29"/>
      <c r="BU2686" s="29"/>
      <c r="BV2686" s="29"/>
      <c r="BW2686" s="29"/>
      <c r="BX2686" s="29"/>
      <c r="BY2686" s="29"/>
      <c r="BZ2686" s="29"/>
      <c r="CA2686" s="29"/>
      <c r="CB2686" s="29"/>
      <c r="CC2686" s="29"/>
      <c r="CD2686" s="29"/>
      <c r="CE2686" s="29"/>
      <c r="CF2686" s="29"/>
      <c r="CG2686" s="29"/>
      <c r="CH2686" s="29"/>
      <c r="CI2686" s="29"/>
      <c r="CJ2686" s="29"/>
      <c r="CK2686" s="29"/>
      <c r="CL2686" s="29"/>
      <c r="CM2686" s="29"/>
      <c r="CN2686" s="29"/>
      <c r="CO2686" s="29"/>
      <c r="CP2686" s="29"/>
      <c r="CQ2686" s="29"/>
      <c r="CR2686" s="29"/>
      <c r="CS2686" s="29"/>
      <c r="CT2686" s="29"/>
      <c r="CU2686" s="29"/>
      <c r="CV2686" s="29"/>
      <c r="CW2686" s="29"/>
      <c r="CX2686" s="29"/>
    </row>
    <row r="2687" spans="1:102" ht="50.1" customHeight="1">
      <c r="A2687" s="30" t="s">
        <v>6799</v>
      </c>
      <c r="B2687" s="31" t="s">
        <v>35</v>
      </c>
      <c r="C2687" s="32" t="s">
        <v>6800</v>
      </c>
      <c r="D2687" s="32" t="s">
        <v>6764</v>
      </c>
      <c r="E2687" s="32" t="s">
        <v>6801</v>
      </c>
      <c r="F2687" s="32" t="s">
        <v>50</v>
      </c>
      <c r="G2687" s="33" t="s">
        <v>40</v>
      </c>
      <c r="H2687" s="34">
        <v>0</v>
      </c>
      <c r="I2687" s="33" t="s">
        <v>41</v>
      </c>
      <c r="J2687" s="33" t="s">
        <v>42</v>
      </c>
      <c r="K2687" s="33" t="s">
        <v>151</v>
      </c>
      <c r="L2687" s="33" t="s">
        <v>44</v>
      </c>
      <c r="M2687" s="33" t="s">
        <v>86</v>
      </c>
      <c r="N2687" s="33" t="s">
        <v>152</v>
      </c>
      <c r="O2687" s="33" t="s">
        <v>153</v>
      </c>
      <c r="P2687" s="33" t="s">
        <v>160</v>
      </c>
      <c r="Q2687" s="33" t="s">
        <v>161</v>
      </c>
      <c r="R2687" s="35">
        <v>2</v>
      </c>
      <c r="S2687" s="35">
        <v>133000</v>
      </c>
      <c r="T2687" s="36">
        <v>0</v>
      </c>
      <c r="U2687" s="37">
        <v>0</v>
      </c>
      <c r="V2687" s="38" t="s">
        <v>50</v>
      </c>
      <c r="W2687" s="33">
        <v>2016</v>
      </c>
      <c r="X2687" s="39" t="s">
        <v>2446</v>
      </c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9"/>
      <c r="BC2687" s="29"/>
      <c r="BD2687" s="29"/>
      <c r="BE2687" s="29"/>
      <c r="BF2687" s="29"/>
      <c r="BG2687" s="29"/>
      <c r="BH2687" s="29"/>
      <c r="BI2687" s="29"/>
      <c r="BJ2687" s="29"/>
      <c r="BK2687" s="29"/>
      <c r="BL2687" s="29"/>
      <c r="BM2687" s="29"/>
      <c r="BN2687" s="29"/>
      <c r="BO2687" s="29"/>
      <c r="BP2687" s="29"/>
      <c r="BQ2687" s="29"/>
      <c r="BR2687" s="29"/>
      <c r="BS2687" s="29"/>
      <c r="BT2687" s="29"/>
      <c r="BU2687" s="29"/>
      <c r="BV2687" s="29"/>
      <c r="BW2687" s="29"/>
      <c r="BX2687" s="29"/>
      <c r="BY2687" s="29"/>
      <c r="BZ2687" s="29"/>
      <c r="CA2687" s="29"/>
      <c r="CB2687" s="29"/>
      <c r="CC2687" s="29"/>
      <c r="CD2687" s="29"/>
      <c r="CE2687" s="29"/>
      <c r="CF2687" s="29"/>
      <c r="CG2687" s="29"/>
      <c r="CH2687" s="29"/>
      <c r="CI2687" s="29"/>
      <c r="CJ2687" s="29"/>
      <c r="CK2687" s="29"/>
      <c r="CL2687" s="29"/>
      <c r="CM2687" s="29"/>
      <c r="CN2687" s="29"/>
      <c r="CO2687" s="29"/>
      <c r="CP2687" s="29"/>
      <c r="CQ2687" s="29"/>
      <c r="CR2687" s="29"/>
      <c r="CS2687" s="29"/>
      <c r="CT2687" s="29"/>
      <c r="CU2687" s="29"/>
      <c r="CV2687" s="29"/>
      <c r="CW2687" s="29"/>
      <c r="CX2687" s="29"/>
    </row>
    <row r="2688" spans="1:102" ht="50.1" customHeight="1">
      <c r="A2688" s="30" t="s">
        <v>6802</v>
      </c>
      <c r="B2688" s="31" t="s">
        <v>35</v>
      </c>
      <c r="C2688" s="32" t="s">
        <v>6800</v>
      </c>
      <c r="D2688" s="32" t="s">
        <v>6764</v>
      </c>
      <c r="E2688" s="32" t="s">
        <v>6801</v>
      </c>
      <c r="F2688" s="32" t="s">
        <v>50</v>
      </c>
      <c r="G2688" s="33" t="s">
        <v>40</v>
      </c>
      <c r="H2688" s="34">
        <v>0</v>
      </c>
      <c r="I2688" s="33" t="s">
        <v>41</v>
      </c>
      <c r="J2688" s="33" t="s">
        <v>42</v>
      </c>
      <c r="K2688" s="33" t="s">
        <v>151</v>
      </c>
      <c r="L2688" s="33" t="s">
        <v>44</v>
      </c>
      <c r="M2688" s="33" t="s">
        <v>86</v>
      </c>
      <c r="N2688" s="33" t="s">
        <v>152</v>
      </c>
      <c r="O2688" s="33" t="s">
        <v>153</v>
      </c>
      <c r="P2688" s="33" t="s">
        <v>160</v>
      </c>
      <c r="Q2688" s="33" t="s">
        <v>161</v>
      </c>
      <c r="R2688" s="35">
        <v>6.06</v>
      </c>
      <c r="S2688" s="35">
        <v>191000</v>
      </c>
      <c r="T2688" s="36">
        <f>R2688*S2688</f>
        <v>1157460</v>
      </c>
      <c r="U2688" s="37">
        <f>T2688*1.12</f>
        <v>1296355.2000000002</v>
      </c>
      <c r="V2688" s="38" t="s">
        <v>50</v>
      </c>
      <c r="W2688" s="33">
        <v>2016</v>
      </c>
      <c r="X2688" s="39" t="s">
        <v>50</v>
      </c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/>
      <c r="BF2688" s="29"/>
      <c r="BG2688" s="29"/>
      <c r="BH2688" s="29"/>
      <c r="BI2688" s="29"/>
      <c r="BJ2688" s="29"/>
      <c r="BK2688" s="29"/>
      <c r="BL2688" s="29"/>
      <c r="BM2688" s="29"/>
      <c r="BN2688" s="29"/>
      <c r="BO2688" s="29"/>
      <c r="BP2688" s="29"/>
      <c r="BQ2688" s="29"/>
      <c r="BR2688" s="29"/>
      <c r="BS2688" s="29"/>
      <c r="BT2688" s="29"/>
      <c r="BU2688" s="29"/>
      <c r="BV2688" s="29"/>
      <c r="BW2688" s="29"/>
      <c r="BX2688" s="29"/>
      <c r="BY2688" s="29"/>
      <c r="BZ2688" s="29"/>
      <c r="CA2688" s="29"/>
      <c r="CB2688" s="29"/>
      <c r="CC2688" s="29"/>
      <c r="CD2688" s="29"/>
      <c r="CE2688" s="29"/>
      <c r="CF2688" s="29"/>
      <c r="CG2688" s="29"/>
      <c r="CH2688" s="29"/>
      <c r="CI2688" s="29"/>
      <c r="CJ2688" s="29"/>
      <c r="CK2688" s="29"/>
      <c r="CL2688" s="29"/>
      <c r="CM2688" s="29"/>
      <c r="CN2688" s="29"/>
      <c r="CO2688" s="29"/>
      <c r="CP2688" s="29"/>
      <c r="CQ2688" s="29"/>
      <c r="CR2688" s="29"/>
      <c r="CS2688" s="29"/>
      <c r="CT2688" s="29"/>
      <c r="CU2688" s="29"/>
      <c r="CV2688" s="29"/>
      <c r="CW2688" s="29"/>
      <c r="CX2688" s="29"/>
    </row>
    <row r="2689" spans="1:102" ht="50.1" customHeight="1">
      <c r="A2689" s="30" t="s">
        <v>6803</v>
      </c>
      <c r="B2689" s="31" t="s">
        <v>35</v>
      </c>
      <c r="C2689" s="32" t="s">
        <v>6804</v>
      </c>
      <c r="D2689" s="32" t="s">
        <v>6764</v>
      </c>
      <c r="E2689" s="32" t="s">
        <v>6805</v>
      </c>
      <c r="F2689" s="32" t="s">
        <v>50</v>
      </c>
      <c r="G2689" s="33" t="s">
        <v>40</v>
      </c>
      <c r="H2689" s="34">
        <v>0</v>
      </c>
      <c r="I2689" s="33" t="s">
        <v>41</v>
      </c>
      <c r="J2689" s="33" t="s">
        <v>42</v>
      </c>
      <c r="K2689" s="33" t="s">
        <v>151</v>
      </c>
      <c r="L2689" s="33" t="s">
        <v>44</v>
      </c>
      <c r="M2689" s="33" t="s">
        <v>86</v>
      </c>
      <c r="N2689" s="33" t="s">
        <v>152</v>
      </c>
      <c r="O2689" s="33" t="s">
        <v>153</v>
      </c>
      <c r="P2689" s="33" t="s">
        <v>160</v>
      </c>
      <c r="Q2689" s="33" t="s">
        <v>161</v>
      </c>
      <c r="R2689" s="35">
        <v>2</v>
      </c>
      <c r="S2689" s="35">
        <v>133000</v>
      </c>
      <c r="T2689" s="36">
        <f>R2689*S2689</f>
        <v>266000</v>
      </c>
      <c r="U2689" s="37">
        <f>T2689*1.12</f>
        <v>297920</v>
      </c>
      <c r="V2689" s="38" t="s">
        <v>50</v>
      </c>
      <c r="W2689" s="33">
        <v>2016</v>
      </c>
      <c r="X2689" s="39" t="s">
        <v>50</v>
      </c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9"/>
      <c r="BC2689" s="29"/>
      <c r="BD2689" s="29"/>
      <c r="BE2689" s="29"/>
      <c r="BF2689" s="29"/>
      <c r="BG2689" s="29"/>
      <c r="BH2689" s="29"/>
      <c r="BI2689" s="29"/>
      <c r="BJ2689" s="29"/>
      <c r="BK2689" s="29"/>
      <c r="BL2689" s="29"/>
      <c r="BM2689" s="29"/>
      <c r="BN2689" s="29"/>
      <c r="BO2689" s="29"/>
      <c r="BP2689" s="29"/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29"/>
      <c r="CB2689" s="29"/>
      <c r="CC2689" s="29"/>
      <c r="CD2689" s="29"/>
      <c r="CE2689" s="29"/>
      <c r="CF2689" s="29"/>
      <c r="CG2689" s="29"/>
      <c r="CH2689" s="29"/>
      <c r="CI2689" s="29"/>
      <c r="CJ2689" s="29"/>
      <c r="CK2689" s="29"/>
      <c r="CL2689" s="29"/>
      <c r="CM2689" s="29"/>
      <c r="CN2689" s="29"/>
      <c r="CO2689" s="29"/>
      <c r="CP2689" s="29"/>
      <c r="CQ2689" s="29"/>
      <c r="CR2689" s="29"/>
      <c r="CS2689" s="29"/>
      <c r="CT2689" s="29"/>
      <c r="CU2689" s="29"/>
      <c r="CV2689" s="29"/>
      <c r="CW2689" s="29"/>
      <c r="CX2689" s="29"/>
    </row>
    <row r="2690" spans="1:102" ht="50.1" customHeight="1">
      <c r="A2690" s="30" t="s">
        <v>6806</v>
      </c>
      <c r="B2690" s="31" t="s">
        <v>35</v>
      </c>
      <c r="C2690" s="32" t="s">
        <v>6807</v>
      </c>
      <c r="D2690" s="32" t="s">
        <v>6764</v>
      </c>
      <c r="E2690" s="32" t="s">
        <v>6808</v>
      </c>
      <c r="F2690" s="32" t="s">
        <v>50</v>
      </c>
      <c r="G2690" s="33" t="s">
        <v>40</v>
      </c>
      <c r="H2690" s="34">
        <v>0</v>
      </c>
      <c r="I2690" s="33" t="s">
        <v>41</v>
      </c>
      <c r="J2690" s="33" t="s">
        <v>42</v>
      </c>
      <c r="K2690" s="33" t="s">
        <v>151</v>
      </c>
      <c r="L2690" s="33" t="s">
        <v>44</v>
      </c>
      <c r="M2690" s="33" t="s">
        <v>86</v>
      </c>
      <c r="N2690" s="33" t="s">
        <v>152</v>
      </c>
      <c r="O2690" s="33" t="s">
        <v>153</v>
      </c>
      <c r="P2690" s="33" t="s">
        <v>160</v>
      </c>
      <c r="Q2690" s="33" t="s">
        <v>161</v>
      </c>
      <c r="R2690" s="35">
        <v>2</v>
      </c>
      <c r="S2690" s="35">
        <v>133000</v>
      </c>
      <c r="T2690" s="36">
        <v>0</v>
      </c>
      <c r="U2690" s="37">
        <v>0</v>
      </c>
      <c r="V2690" s="38" t="s">
        <v>50</v>
      </c>
      <c r="W2690" s="33">
        <v>2016</v>
      </c>
      <c r="X2690" s="39" t="s">
        <v>6280</v>
      </c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29"/>
      <c r="BL2690" s="29"/>
      <c r="BM2690" s="29"/>
      <c r="BN2690" s="29"/>
      <c r="BO2690" s="29"/>
      <c r="BP2690" s="29"/>
      <c r="BQ2690" s="29"/>
      <c r="BR2690" s="29"/>
      <c r="BS2690" s="29"/>
      <c r="BT2690" s="29"/>
      <c r="BU2690" s="29"/>
      <c r="BV2690" s="29"/>
      <c r="BW2690" s="29"/>
      <c r="BX2690" s="29"/>
      <c r="BY2690" s="29"/>
      <c r="BZ2690" s="29"/>
      <c r="CA2690" s="29"/>
      <c r="CB2690" s="29"/>
      <c r="CC2690" s="29"/>
      <c r="CD2690" s="29"/>
      <c r="CE2690" s="29"/>
      <c r="CF2690" s="29"/>
      <c r="CG2690" s="29"/>
      <c r="CH2690" s="29"/>
      <c r="CI2690" s="29"/>
      <c r="CJ2690" s="29"/>
      <c r="CK2690" s="29"/>
      <c r="CL2690" s="29"/>
      <c r="CM2690" s="29"/>
      <c r="CN2690" s="29"/>
      <c r="CO2690" s="29"/>
      <c r="CP2690" s="29"/>
      <c r="CQ2690" s="29"/>
      <c r="CR2690" s="29"/>
      <c r="CS2690" s="29"/>
      <c r="CT2690" s="29"/>
      <c r="CU2690" s="29"/>
      <c r="CV2690" s="29"/>
      <c r="CW2690" s="29"/>
      <c r="CX2690" s="29"/>
    </row>
    <row r="2691" spans="1:102" ht="50.1" customHeight="1">
      <c r="A2691" s="30" t="s">
        <v>6809</v>
      </c>
      <c r="B2691" s="31" t="s">
        <v>35</v>
      </c>
      <c r="C2691" s="32" t="s">
        <v>6807</v>
      </c>
      <c r="D2691" s="32" t="s">
        <v>6764</v>
      </c>
      <c r="E2691" s="32" t="s">
        <v>6808</v>
      </c>
      <c r="F2691" s="32" t="s">
        <v>50</v>
      </c>
      <c r="G2691" s="33" t="s">
        <v>40</v>
      </c>
      <c r="H2691" s="34">
        <v>0</v>
      </c>
      <c r="I2691" s="33" t="s">
        <v>41</v>
      </c>
      <c r="J2691" s="33" t="s">
        <v>42</v>
      </c>
      <c r="K2691" s="33" t="s">
        <v>2091</v>
      </c>
      <c r="L2691" s="33" t="s">
        <v>44</v>
      </c>
      <c r="M2691" s="33" t="s">
        <v>86</v>
      </c>
      <c r="N2691" s="33" t="s">
        <v>152</v>
      </c>
      <c r="O2691" s="33" t="s">
        <v>153</v>
      </c>
      <c r="P2691" s="33" t="s">
        <v>160</v>
      </c>
      <c r="Q2691" s="33" t="s">
        <v>161</v>
      </c>
      <c r="R2691" s="35">
        <v>5.9109999999999996</v>
      </c>
      <c r="S2691" s="35">
        <v>133000</v>
      </c>
      <c r="T2691" s="36">
        <f>R2691*S2691</f>
        <v>786163</v>
      </c>
      <c r="U2691" s="37">
        <f>T2691*1.12</f>
        <v>880502.56</v>
      </c>
      <c r="V2691" s="38" t="s">
        <v>50</v>
      </c>
      <c r="W2691" s="33">
        <v>2016</v>
      </c>
      <c r="X2691" s="39" t="s">
        <v>50</v>
      </c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9"/>
      <c r="AX2691" s="29"/>
      <c r="AY2691" s="29"/>
      <c r="AZ2691" s="29"/>
      <c r="BA2691" s="29"/>
      <c r="BB2691" s="29"/>
      <c r="BC2691" s="29"/>
      <c r="BD2691" s="29"/>
      <c r="BE2691" s="29"/>
      <c r="BF2691" s="29"/>
      <c r="BG2691" s="29"/>
      <c r="BH2691" s="29"/>
      <c r="BI2691" s="29"/>
      <c r="BJ2691" s="29"/>
      <c r="BK2691" s="29"/>
      <c r="BL2691" s="29"/>
      <c r="BM2691" s="29"/>
      <c r="BN2691" s="29"/>
      <c r="BO2691" s="29"/>
      <c r="BP2691" s="29"/>
      <c r="BQ2691" s="29"/>
      <c r="BR2691" s="29"/>
      <c r="BS2691" s="29"/>
      <c r="BT2691" s="29"/>
      <c r="BU2691" s="29"/>
      <c r="BV2691" s="29"/>
      <c r="BW2691" s="29"/>
      <c r="BX2691" s="29"/>
      <c r="BY2691" s="29"/>
      <c r="BZ2691" s="29"/>
      <c r="CA2691" s="29"/>
      <c r="CB2691" s="29"/>
      <c r="CC2691" s="29"/>
      <c r="CD2691" s="29"/>
      <c r="CE2691" s="29"/>
      <c r="CF2691" s="29"/>
      <c r="CG2691" s="29"/>
      <c r="CH2691" s="29"/>
      <c r="CI2691" s="29"/>
      <c r="CJ2691" s="29"/>
      <c r="CK2691" s="29"/>
      <c r="CL2691" s="29"/>
      <c r="CM2691" s="29"/>
      <c r="CN2691" s="29"/>
      <c r="CO2691" s="29"/>
      <c r="CP2691" s="29"/>
      <c r="CQ2691" s="29"/>
      <c r="CR2691" s="29"/>
      <c r="CS2691" s="29"/>
      <c r="CT2691" s="29"/>
      <c r="CU2691" s="29"/>
      <c r="CV2691" s="29"/>
      <c r="CW2691" s="29"/>
      <c r="CX2691" s="29"/>
    </row>
    <row r="2692" spans="1:102" ht="50.1" customHeight="1">
      <c r="A2692" s="30" t="s">
        <v>6810</v>
      </c>
      <c r="B2692" s="31" t="s">
        <v>35</v>
      </c>
      <c r="C2692" s="32" t="s">
        <v>6811</v>
      </c>
      <c r="D2692" s="32" t="s">
        <v>6812</v>
      </c>
      <c r="E2692" s="32" t="s">
        <v>6813</v>
      </c>
      <c r="F2692" s="32" t="s">
        <v>50</v>
      </c>
      <c r="G2692" s="33" t="s">
        <v>40</v>
      </c>
      <c r="H2692" s="34">
        <v>0</v>
      </c>
      <c r="I2692" s="33" t="s">
        <v>41</v>
      </c>
      <c r="J2692" s="33" t="s">
        <v>42</v>
      </c>
      <c r="K2692" s="33" t="s">
        <v>151</v>
      </c>
      <c r="L2692" s="33" t="s">
        <v>44</v>
      </c>
      <c r="M2692" s="33" t="s">
        <v>86</v>
      </c>
      <c r="N2692" s="33" t="s">
        <v>152</v>
      </c>
      <c r="O2692" s="33" t="s">
        <v>153</v>
      </c>
      <c r="P2692" s="33" t="s">
        <v>160</v>
      </c>
      <c r="Q2692" s="33" t="s">
        <v>161</v>
      </c>
      <c r="R2692" s="35">
        <v>1</v>
      </c>
      <c r="S2692" s="35">
        <v>257000</v>
      </c>
      <c r="T2692" s="36">
        <v>0</v>
      </c>
      <c r="U2692" s="37">
        <f>T2692*1.12</f>
        <v>0</v>
      </c>
      <c r="V2692" s="38" t="s">
        <v>50</v>
      </c>
      <c r="W2692" s="33">
        <v>2016</v>
      </c>
      <c r="X2692" s="39">
        <v>11</v>
      </c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  <c r="BT2692" s="29"/>
      <c r="BU2692" s="29"/>
      <c r="BV2692" s="29"/>
      <c r="BW2692" s="29"/>
      <c r="BX2692" s="29"/>
      <c r="BY2692" s="29"/>
      <c r="BZ2692" s="29"/>
      <c r="CA2692" s="29"/>
      <c r="CB2692" s="29"/>
      <c r="CC2692" s="29"/>
      <c r="CD2692" s="29"/>
      <c r="CE2692" s="29"/>
      <c r="CF2692" s="29"/>
      <c r="CG2692" s="29"/>
      <c r="CH2692" s="29"/>
      <c r="CI2692" s="29"/>
      <c r="CJ2692" s="29"/>
      <c r="CK2692" s="29"/>
      <c r="CL2692" s="29"/>
      <c r="CM2692" s="29"/>
      <c r="CN2692" s="29"/>
      <c r="CO2692" s="29"/>
      <c r="CP2692" s="29"/>
      <c r="CQ2692" s="29"/>
      <c r="CR2692" s="29"/>
      <c r="CS2692" s="29"/>
      <c r="CT2692" s="29"/>
      <c r="CU2692" s="29"/>
      <c r="CV2692" s="29"/>
      <c r="CW2692" s="29"/>
      <c r="CX2692" s="29"/>
    </row>
    <row r="2693" spans="1:102" s="177" customFormat="1" ht="50.1" customHeight="1">
      <c r="A2693" s="46" t="s">
        <v>6814</v>
      </c>
      <c r="B2693" s="31" t="s">
        <v>35</v>
      </c>
      <c r="C2693" s="47" t="s">
        <v>6811</v>
      </c>
      <c r="D2693" s="47" t="s">
        <v>6812</v>
      </c>
      <c r="E2693" s="47" t="s">
        <v>6813</v>
      </c>
      <c r="F2693" s="175"/>
      <c r="G2693" s="33" t="s">
        <v>40</v>
      </c>
      <c r="H2693" s="31">
        <v>0</v>
      </c>
      <c r="I2693" s="33">
        <v>590000000</v>
      </c>
      <c r="J2693" s="33" t="s">
        <v>42</v>
      </c>
      <c r="K2693" s="33" t="s">
        <v>163</v>
      </c>
      <c r="L2693" s="33" t="s">
        <v>44</v>
      </c>
      <c r="M2693" s="33" t="s">
        <v>86</v>
      </c>
      <c r="N2693" s="60" t="s">
        <v>152</v>
      </c>
      <c r="O2693" s="60" t="s">
        <v>164</v>
      </c>
      <c r="P2693" s="31" t="s">
        <v>160</v>
      </c>
      <c r="Q2693" s="31" t="s">
        <v>161</v>
      </c>
      <c r="R2693" s="61">
        <v>1</v>
      </c>
      <c r="S2693" s="61">
        <v>257000</v>
      </c>
      <c r="T2693" s="49">
        <f>R2693*S2693</f>
        <v>257000</v>
      </c>
      <c r="U2693" s="49">
        <f>T2693*1.12</f>
        <v>287840</v>
      </c>
      <c r="V2693" s="62"/>
      <c r="W2693" s="33">
        <v>2016</v>
      </c>
      <c r="X2693" s="33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  <c r="BT2693" s="29"/>
      <c r="BU2693" s="29"/>
      <c r="BV2693" s="29"/>
      <c r="BW2693" s="29"/>
      <c r="BX2693" s="29"/>
      <c r="BY2693" s="29"/>
      <c r="BZ2693" s="29"/>
      <c r="CA2693" s="29"/>
      <c r="CB2693" s="29"/>
      <c r="CC2693" s="29"/>
      <c r="CD2693" s="29"/>
      <c r="CE2693" s="29"/>
      <c r="CF2693" s="29"/>
      <c r="CG2693" s="29"/>
      <c r="CH2693" s="29"/>
      <c r="CI2693" s="29"/>
      <c r="CJ2693" s="29"/>
      <c r="CK2693" s="29"/>
      <c r="CL2693" s="29"/>
      <c r="CM2693" s="29"/>
      <c r="CN2693" s="29"/>
      <c r="CO2693" s="29"/>
      <c r="CP2693" s="29"/>
      <c r="CQ2693" s="29"/>
      <c r="CR2693" s="29"/>
      <c r="CS2693" s="29"/>
      <c r="CT2693" s="29"/>
      <c r="CU2693" s="29"/>
      <c r="CV2693" s="29"/>
      <c r="CW2693" s="29"/>
      <c r="CX2693" s="29"/>
    </row>
    <row r="2694" spans="1:102" ht="50.1" customHeight="1">
      <c r="A2694" s="30" t="s">
        <v>6815</v>
      </c>
      <c r="B2694" s="31" t="s">
        <v>35</v>
      </c>
      <c r="C2694" s="32" t="s">
        <v>6816</v>
      </c>
      <c r="D2694" s="32" t="s">
        <v>6812</v>
      </c>
      <c r="E2694" s="32" t="s">
        <v>6817</v>
      </c>
      <c r="F2694" s="32" t="s">
        <v>50</v>
      </c>
      <c r="G2694" s="33" t="s">
        <v>40</v>
      </c>
      <c r="H2694" s="34">
        <v>0</v>
      </c>
      <c r="I2694" s="33" t="s">
        <v>41</v>
      </c>
      <c r="J2694" s="33" t="s">
        <v>42</v>
      </c>
      <c r="K2694" s="33" t="s">
        <v>151</v>
      </c>
      <c r="L2694" s="33" t="s">
        <v>44</v>
      </c>
      <c r="M2694" s="33" t="s">
        <v>86</v>
      </c>
      <c r="N2694" s="33" t="s">
        <v>152</v>
      </c>
      <c r="O2694" s="33" t="s">
        <v>153</v>
      </c>
      <c r="P2694" s="33" t="s">
        <v>160</v>
      </c>
      <c r="Q2694" s="33" t="s">
        <v>161</v>
      </c>
      <c r="R2694" s="35">
        <v>1</v>
      </c>
      <c r="S2694" s="35">
        <v>257000</v>
      </c>
      <c r="T2694" s="36">
        <v>0</v>
      </c>
      <c r="U2694" s="37">
        <f t="shared" ref="U2694:U2702" si="135">T2694*1.12</f>
        <v>0</v>
      </c>
      <c r="V2694" s="38" t="s">
        <v>50</v>
      </c>
      <c r="W2694" s="33">
        <v>2016</v>
      </c>
      <c r="X2694" s="39">
        <v>11</v>
      </c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  <c r="BT2694" s="29"/>
      <c r="BU2694" s="29"/>
      <c r="BV2694" s="29"/>
      <c r="BW2694" s="29"/>
      <c r="BX2694" s="29"/>
      <c r="BY2694" s="29"/>
      <c r="BZ2694" s="29"/>
      <c r="CA2694" s="29"/>
      <c r="CB2694" s="29"/>
      <c r="CC2694" s="29"/>
      <c r="CD2694" s="29"/>
      <c r="CE2694" s="29"/>
      <c r="CF2694" s="29"/>
      <c r="CG2694" s="29"/>
      <c r="CH2694" s="29"/>
      <c r="CI2694" s="29"/>
      <c r="CJ2694" s="29"/>
      <c r="CK2694" s="29"/>
      <c r="CL2694" s="29"/>
      <c r="CM2694" s="29"/>
      <c r="CN2694" s="29"/>
      <c r="CO2694" s="29"/>
      <c r="CP2694" s="29"/>
      <c r="CQ2694" s="29"/>
      <c r="CR2694" s="29"/>
      <c r="CS2694" s="29"/>
      <c r="CT2694" s="29"/>
      <c r="CU2694" s="29"/>
      <c r="CV2694" s="29"/>
      <c r="CW2694" s="29"/>
      <c r="CX2694" s="29"/>
    </row>
    <row r="2695" spans="1:102" s="177" customFormat="1" ht="50.1" customHeight="1">
      <c r="A2695" s="46" t="s">
        <v>6818</v>
      </c>
      <c r="B2695" s="31" t="s">
        <v>35</v>
      </c>
      <c r="C2695" s="47" t="s">
        <v>6816</v>
      </c>
      <c r="D2695" s="47" t="s">
        <v>6812</v>
      </c>
      <c r="E2695" s="47" t="s">
        <v>6817</v>
      </c>
      <c r="F2695" s="175"/>
      <c r="G2695" s="33" t="s">
        <v>40</v>
      </c>
      <c r="H2695" s="31">
        <v>0</v>
      </c>
      <c r="I2695" s="33">
        <v>590000000</v>
      </c>
      <c r="J2695" s="33" t="s">
        <v>42</v>
      </c>
      <c r="K2695" s="33" t="s">
        <v>163</v>
      </c>
      <c r="L2695" s="33" t="s">
        <v>44</v>
      </c>
      <c r="M2695" s="33" t="s">
        <v>86</v>
      </c>
      <c r="N2695" s="60" t="s">
        <v>152</v>
      </c>
      <c r="O2695" s="60" t="s">
        <v>164</v>
      </c>
      <c r="P2695" s="31" t="s">
        <v>160</v>
      </c>
      <c r="Q2695" s="31" t="s">
        <v>161</v>
      </c>
      <c r="R2695" s="61">
        <v>1</v>
      </c>
      <c r="S2695" s="61">
        <v>257000</v>
      </c>
      <c r="T2695" s="49">
        <f>R2695*S2695</f>
        <v>257000</v>
      </c>
      <c r="U2695" s="49">
        <f>T2695*1.12</f>
        <v>287840</v>
      </c>
      <c r="V2695" s="62"/>
      <c r="W2695" s="33">
        <v>2016</v>
      </c>
      <c r="X2695" s="33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  <c r="BT2695" s="29"/>
      <c r="BU2695" s="29"/>
      <c r="BV2695" s="29"/>
      <c r="BW2695" s="29"/>
      <c r="BX2695" s="29"/>
      <c r="BY2695" s="29"/>
      <c r="BZ2695" s="29"/>
      <c r="CA2695" s="29"/>
      <c r="CB2695" s="29"/>
      <c r="CC2695" s="29"/>
      <c r="CD2695" s="29"/>
      <c r="CE2695" s="29"/>
      <c r="CF2695" s="29"/>
      <c r="CG2695" s="29"/>
      <c r="CH2695" s="29"/>
      <c r="CI2695" s="29"/>
      <c r="CJ2695" s="29"/>
      <c r="CK2695" s="29"/>
      <c r="CL2695" s="29"/>
      <c r="CM2695" s="29"/>
      <c r="CN2695" s="29"/>
      <c r="CO2695" s="29"/>
      <c r="CP2695" s="29"/>
      <c r="CQ2695" s="29"/>
      <c r="CR2695" s="29"/>
      <c r="CS2695" s="29"/>
      <c r="CT2695" s="29"/>
      <c r="CU2695" s="29"/>
      <c r="CV2695" s="29"/>
      <c r="CW2695" s="29"/>
      <c r="CX2695" s="29"/>
    </row>
    <row r="2696" spans="1:102" ht="50.1" customHeight="1">
      <c r="A2696" s="30" t="s">
        <v>6819</v>
      </c>
      <c r="B2696" s="31" t="s">
        <v>35</v>
      </c>
      <c r="C2696" s="32" t="s">
        <v>6820</v>
      </c>
      <c r="D2696" s="32" t="s">
        <v>6812</v>
      </c>
      <c r="E2696" s="32" t="s">
        <v>6821</v>
      </c>
      <c r="F2696" s="32" t="s">
        <v>50</v>
      </c>
      <c r="G2696" s="33" t="s">
        <v>40</v>
      </c>
      <c r="H2696" s="34">
        <v>0</v>
      </c>
      <c r="I2696" s="33" t="s">
        <v>41</v>
      </c>
      <c r="J2696" s="33" t="s">
        <v>42</v>
      </c>
      <c r="K2696" s="33" t="s">
        <v>151</v>
      </c>
      <c r="L2696" s="33" t="s">
        <v>44</v>
      </c>
      <c r="M2696" s="33" t="s">
        <v>86</v>
      </c>
      <c r="N2696" s="33" t="s">
        <v>152</v>
      </c>
      <c r="O2696" s="33" t="s">
        <v>153</v>
      </c>
      <c r="P2696" s="33" t="s">
        <v>160</v>
      </c>
      <c r="Q2696" s="33" t="s">
        <v>161</v>
      </c>
      <c r="R2696" s="35">
        <v>1</v>
      </c>
      <c r="S2696" s="35">
        <v>257000</v>
      </c>
      <c r="T2696" s="36">
        <v>0</v>
      </c>
      <c r="U2696" s="37">
        <f t="shared" si="135"/>
        <v>0</v>
      </c>
      <c r="V2696" s="38" t="s">
        <v>50</v>
      </c>
      <c r="W2696" s="33">
        <v>2016</v>
      </c>
      <c r="X2696" s="39">
        <v>11</v>
      </c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29"/>
      <c r="CB2696" s="29"/>
      <c r="CC2696" s="29"/>
      <c r="CD2696" s="29"/>
      <c r="CE2696" s="29"/>
      <c r="CF2696" s="29"/>
      <c r="CG2696" s="29"/>
      <c r="CH2696" s="29"/>
      <c r="CI2696" s="29"/>
      <c r="CJ2696" s="29"/>
      <c r="CK2696" s="29"/>
      <c r="CL2696" s="29"/>
      <c r="CM2696" s="29"/>
      <c r="CN2696" s="29"/>
      <c r="CO2696" s="29"/>
      <c r="CP2696" s="29"/>
      <c r="CQ2696" s="29"/>
      <c r="CR2696" s="29"/>
      <c r="CS2696" s="29"/>
      <c r="CT2696" s="29"/>
      <c r="CU2696" s="29"/>
      <c r="CV2696" s="29"/>
      <c r="CW2696" s="29"/>
      <c r="CX2696" s="29"/>
    </row>
    <row r="2697" spans="1:102" s="177" customFormat="1" ht="50.1" customHeight="1">
      <c r="A2697" s="46" t="s">
        <v>6822</v>
      </c>
      <c r="B2697" s="31" t="s">
        <v>35</v>
      </c>
      <c r="C2697" s="47" t="s">
        <v>6820</v>
      </c>
      <c r="D2697" s="47" t="s">
        <v>6812</v>
      </c>
      <c r="E2697" s="47" t="s">
        <v>6821</v>
      </c>
      <c r="F2697" s="175"/>
      <c r="G2697" s="33" t="s">
        <v>40</v>
      </c>
      <c r="H2697" s="31">
        <v>0</v>
      </c>
      <c r="I2697" s="33">
        <v>590000000</v>
      </c>
      <c r="J2697" s="33" t="s">
        <v>42</v>
      </c>
      <c r="K2697" s="33" t="s">
        <v>163</v>
      </c>
      <c r="L2697" s="33" t="s">
        <v>44</v>
      </c>
      <c r="M2697" s="33" t="s">
        <v>86</v>
      </c>
      <c r="N2697" s="60" t="s">
        <v>152</v>
      </c>
      <c r="O2697" s="60" t="s">
        <v>164</v>
      </c>
      <c r="P2697" s="31" t="s">
        <v>160</v>
      </c>
      <c r="Q2697" s="31" t="s">
        <v>161</v>
      </c>
      <c r="R2697" s="61">
        <v>1</v>
      </c>
      <c r="S2697" s="61">
        <v>257000</v>
      </c>
      <c r="T2697" s="49">
        <f>R2697*S2697</f>
        <v>257000</v>
      </c>
      <c r="U2697" s="49">
        <f>T2697*1.12</f>
        <v>287840</v>
      </c>
      <c r="V2697" s="62"/>
      <c r="W2697" s="33">
        <v>2016</v>
      </c>
      <c r="X2697" s="33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  <c r="BT2697" s="29"/>
      <c r="BU2697" s="29"/>
      <c r="BV2697" s="29"/>
      <c r="BW2697" s="29"/>
      <c r="BX2697" s="29"/>
      <c r="BY2697" s="29"/>
      <c r="BZ2697" s="29"/>
      <c r="CA2697" s="29"/>
      <c r="CB2697" s="29"/>
      <c r="CC2697" s="29"/>
      <c r="CD2697" s="29"/>
      <c r="CE2697" s="29"/>
      <c r="CF2697" s="29"/>
      <c r="CG2697" s="29"/>
      <c r="CH2697" s="29"/>
      <c r="CI2697" s="29"/>
      <c r="CJ2697" s="29"/>
      <c r="CK2697" s="29"/>
      <c r="CL2697" s="29"/>
      <c r="CM2697" s="29"/>
      <c r="CN2697" s="29"/>
      <c r="CO2697" s="29"/>
      <c r="CP2697" s="29"/>
      <c r="CQ2697" s="29"/>
      <c r="CR2697" s="29"/>
      <c r="CS2697" s="29"/>
      <c r="CT2697" s="29"/>
      <c r="CU2697" s="29"/>
      <c r="CV2697" s="29"/>
      <c r="CW2697" s="29"/>
      <c r="CX2697" s="29"/>
    </row>
    <row r="2698" spans="1:102" ht="50.1" customHeight="1">
      <c r="A2698" s="30" t="s">
        <v>6823</v>
      </c>
      <c r="B2698" s="31" t="s">
        <v>35</v>
      </c>
      <c r="C2698" s="32" t="s">
        <v>6824</v>
      </c>
      <c r="D2698" s="32" t="s">
        <v>6812</v>
      </c>
      <c r="E2698" s="32" t="s">
        <v>6825</v>
      </c>
      <c r="F2698" s="32" t="s">
        <v>50</v>
      </c>
      <c r="G2698" s="33" t="s">
        <v>40</v>
      </c>
      <c r="H2698" s="34">
        <v>0</v>
      </c>
      <c r="I2698" s="33" t="s">
        <v>41</v>
      </c>
      <c r="J2698" s="33" t="s">
        <v>42</v>
      </c>
      <c r="K2698" s="33" t="s">
        <v>151</v>
      </c>
      <c r="L2698" s="33" t="s">
        <v>44</v>
      </c>
      <c r="M2698" s="33" t="s">
        <v>86</v>
      </c>
      <c r="N2698" s="33" t="s">
        <v>152</v>
      </c>
      <c r="O2698" s="33" t="s">
        <v>153</v>
      </c>
      <c r="P2698" s="33" t="s">
        <v>160</v>
      </c>
      <c r="Q2698" s="33" t="s">
        <v>161</v>
      </c>
      <c r="R2698" s="35">
        <v>1</v>
      </c>
      <c r="S2698" s="35">
        <v>257000</v>
      </c>
      <c r="T2698" s="36">
        <v>0</v>
      </c>
      <c r="U2698" s="37">
        <f t="shared" si="135"/>
        <v>0</v>
      </c>
      <c r="V2698" s="38" t="s">
        <v>50</v>
      </c>
      <c r="W2698" s="33">
        <v>2016</v>
      </c>
      <c r="X2698" s="39">
        <v>11</v>
      </c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29"/>
      <c r="CB2698" s="29"/>
      <c r="CC2698" s="29"/>
      <c r="CD2698" s="29"/>
      <c r="CE2698" s="29"/>
      <c r="CF2698" s="29"/>
      <c r="CG2698" s="29"/>
      <c r="CH2698" s="29"/>
      <c r="CI2698" s="29"/>
      <c r="CJ2698" s="29"/>
      <c r="CK2698" s="29"/>
      <c r="CL2698" s="29"/>
      <c r="CM2698" s="29"/>
      <c r="CN2698" s="29"/>
      <c r="CO2698" s="29"/>
      <c r="CP2698" s="29"/>
      <c r="CQ2698" s="29"/>
      <c r="CR2698" s="29"/>
      <c r="CS2698" s="29"/>
      <c r="CT2698" s="29"/>
      <c r="CU2698" s="29"/>
      <c r="CV2698" s="29"/>
      <c r="CW2698" s="29"/>
      <c r="CX2698" s="29"/>
    </row>
    <row r="2699" spans="1:102" s="177" customFormat="1" ht="50.1" customHeight="1">
      <c r="A2699" s="46" t="s">
        <v>6826</v>
      </c>
      <c r="B2699" s="31" t="s">
        <v>35</v>
      </c>
      <c r="C2699" s="47" t="s">
        <v>6824</v>
      </c>
      <c r="D2699" s="47" t="s">
        <v>6812</v>
      </c>
      <c r="E2699" s="47" t="s">
        <v>6825</v>
      </c>
      <c r="F2699" s="175"/>
      <c r="G2699" s="33" t="s">
        <v>40</v>
      </c>
      <c r="H2699" s="31">
        <v>0</v>
      </c>
      <c r="I2699" s="33">
        <v>590000000</v>
      </c>
      <c r="J2699" s="33" t="s">
        <v>42</v>
      </c>
      <c r="K2699" s="33" t="s">
        <v>163</v>
      </c>
      <c r="L2699" s="33" t="s">
        <v>44</v>
      </c>
      <c r="M2699" s="33" t="s">
        <v>86</v>
      </c>
      <c r="N2699" s="60" t="s">
        <v>152</v>
      </c>
      <c r="O2699" s="60" t="s">
        <v>164</v>
      </c>
      <c r="P2699" s="31" t="s">
        <v>160</v>
      </c>
      <c r="Q2699" s="31" t="s">
        <v>161</v>
      </c>
      <c r="R2699" s="61">
        <v>1</v>
      </c>
      <c r="S2699" s="61">
        <v>257000</v>
      </c>
      <c r="T2699" s="49">
        <f>R2699*S2699</f>
        <v>257000</v>
      </c>
      <c r="U2699" s="49">
        <f>T2699*1.12</f>
        <v>287840</v>
      </c>
      <c r="V2699" s="62"/>
      <c r="W2699" s="33">
        <v>2016</v>
      </c>
      <c r="X2699" s="33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  <c r="BT2699" s="29"/>
      <c r="BU2699" s="29"/>
      <c r="BV2699" s="29"/>
      <c r="BW2699" s="29"/>
      <c r="BX2699" s="29"/>
      <c r="BY2699" s="29"/>
      <c r="BZ2699" s="29"/>
      <c r="CA2699" s="29"/>
      <c r="CB2699" s="29"/>
      <c r="CC2699" s="29"/>
      <c r="CD2699" s="29"/>
      <c r="CE2699" s="29"/>
      <c r="CF2699" s="29"/>
      <c r="CG2699" s="29"/>
      <c r="CH2699" s="29"/>
      <c r="CI2699" s="29"/>
      <c r="CJ2699" s="29"/>
      <c r="CK2699" s="29"/>
      <c r="CL2699" s="29"/>
      <c r="CM2699" s="29"/>
      <c r="CN2699" s="29"/>
      <c r="CO2699" s="29"/>
      <c r="CP2699" s="29"/>
      <c r="CQ2699" s="29"/>
      <c r="CR2699" s="29"/>
      <c r="CS2699" s="29"/>
      <c r="CT2699" s="29"/>
      <c r="CU2699" s="29"/>
      <c r="CV2699" s="29"/>
      <c r="CW2699" s="29"/>
      <c r="CX2699" s="29"/>
    </row>
    <row r="2700" spans="1:102" ht="50.1" customHeight="1">
      <c r="A2700" s="30" t="s">
        <v>6827</v>
      </c>
      <c r="B2700" s="31" t="s">
        <v>35</v>
      </c>
      <c r="C2700" s="32" t="s">
        <v>6828</v>
      </c>
      <c r="D2700" s="32" t="s">
        <v>6812</v>
      </c>
      <c r="E2700" s="32" t="s">
        <v>6829</v>
      </c>
      <c r="F2700" s="32" t="s">
        <v>50</v>
      </c>
      <c r="G2700" s="33" t="s">
        <v>40</v>
      </c>
      <c r="H2700" s="34">
        <v>0</v>
      </c>
      <c r="I2700" s="33" t="s">
        <v>41</v>
      </c>
      <c r="J2700" s="33" t="s">
        <v>42</v>
      </c>
      <c r="K2700" s="33" t="s">
        <v>151</v>
      </c>
      <c r="L2700" s="33" t="s">
        <v>44</v>
      </c>
      <c r="M2700" s="33" t="s">
        <v>86</v>
      </c>
      <c r="N2700" s="33" t="s">
        <v>152</v>
      </c>
      <c r="O2700" s="33" t="s">
        <v>153</v>
      </c>
      <c r="P2700" s="33" t="s">
        <v>160</v>
      </c>
      <c r="Q2700" s="33" t="s">
        <v>161</v>
      </c>
      <c r="R2700" s="35">
        <v>1</v>
      </c>
      <c r="S2700" s="35">
        <v>257000</v>
      </c>
      <c r="T2700" s="36">
        <v>0</v>
      </c>
      <c r="U2700" s="37">
        <f t="shared" si="135"/>
        <v>0</v>
      </c>
      <c r="V2700" s="38" t="s">
        <v>50</v>
      </c>
      <c r="W2700" s="33">
        <v>2016</v>
      </c>
      <c r="X2700" s="39">
        <v>11</v>
      </c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29"/>
      <c r="CB2700" s="29"/>
      <c r="CC2700" s="29"/>
      <c r="CD2700" s="29"/>
      <c r="CE2700" s="29"/>
      <c r="CF2700" s="29"/>
      <c r="CG2700" s="29"/>
      <c r="CH2700" s="29"/>
      <c r="CI2700" s="29"/>
      <c r="CJ2700" s="29"/>
      <c r="CK2700" s="29"/>
      <c r="CL2700" s="29"/>
      <c r="CM2700" s="29"/>
      <c r="CN2700" s="29"/>
      <c r="CO2700" s="29"/>
      <c r="CP2700" s="29"/>
      <c r="CQ2700" s="29"/>
      <c r="CR2700" s="29"/>
      <c r="CS2700" s="29"/>
      <c r="CT2700" s="29"/>
      <c r="CU2700" s="29"/>
      <c r="CV2700" s="29"/>
      <c r="CW2700" s="29"/>
      <c r="CX2700" s="29"/>
    </row>
    <row r="2701" spans="1:102" s="177" customFormat="1" ht="50.1" customHeight="1">
      <c r="A2701" s="46" t="s">
        <v>6830</v>
      </c>
      <c r="B2701" s="31" t="s">
        <v>35</v>
      </c>
      <c r="C2701" s="47" t="s">
        <v>6828</v>
      </c>
      <c r="D2701" s="47" t="s">
        <v>6812</v>
      </c>
      <c r="E2701" s="47" t="s">
        <v>6829</v>
      </c>
      <c r="F2701" s="175"/>
      <c r="G2701" s="33" t="s">
        <v>40</v>
      </c>
      <c r="H2701" s="31">
        <v>0</v>
      </c>
      <c r="I2701" s="33">
        <v>590000000</v>
      </c>
      <c r="J2701" s="33" t="s">
        <v>42</v>
      </c>
      <c r="K2701" s="33" t="s">
        <v>163</v>
      </c>
      <c r="L2701" s="33" t="s">
        <v>44</v>
      </c>
      <c r="M2701" s="33" t="s">
        <v>86</v>
      </c>
      <c r="N2701" s="60" t="s">
        <v>152</v>
      </c>
      <c r="O2701" s="60" t="s">
        <v>164</v>
      </c>
      <c r="P2701" s="31" t="s">
        <v>160</v>
      </c>
      <c r="Q2701" s="31" t="s">
        <v>161</v>
      </c>
      <c r="R2701" s="61">
        <v>1</v>
      </c>
      <c r="S2701" s="61">
        <v>257000</v>
      </c>
      <c r="T2701" s="49">
        <f>R2701*S2701</f>
        <v>257000</v>
      </c>
      <c r="U2701" s="49">
        <f>T2701*1.12</f>
        <v>287840</v>
      </c>
      <c r="V2701" s="62"/>
      <c r="W2701" s="33">
        <v>2016</v>
      </c>
      <c r="X2701" s="33"/>
      <c r="Y2701" s="29"/>
      <c r="Z2701" s="29"/>
      <c r="AA2701" s="29"/>
      <c r="AB2701" s="29"/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9"/>
      <c r="AX2701" s="29"/>
      <c r="AY2701" s="29"/>
      <c r="AZ2701" s="29"/>
      <c r="BA2701" s="29"/>
      <c r="BB2701" s="29"/>
      <c r="BC2701" s="29"/>
      <c r="BD2701" s="29"/>
      <c r="BE2701" s="29"/>
      <c r="BF2701" s="29"/>
      <c r="BG2701" s="29"/>
      <c r="BH2701" s="29"/>
      <c r="BI2701" s="29"/>
      <c r="BJ2701" s="29"/>
      <c r="BK2701" s="29"/>
      <c r="BL2701" s="29"/>
      <c r="BM2701" s="29"/>
      <c r="BN2701" s="29"/>
      <c r="BO2701" s="29"/>
      <c r="BP2701" s="29"/>
      <c r="BQ2701" s="29"/>
      <c r="BR2701" s="29"/>
      <c r="BS2701" s="29"/>
      <c r="BT2701" s="29"/>
      <c r="BU2701" s="29"/>
      <c r="BV2701" s="29"/>
      <c r="BW2701" s="29"/>
      <c r="BX2701" s="29"/>
      <c r="BY2701" s="29"/>
      <c r="BZ2701" s="29"/>
      <c r="CA2701" s="29"/>
      <c r="CB2701" s="29"/>
      <c r="CC2701" s="29"/>
      <c r="CD2701" s="29"/>
      <c r="CE2701" s="29"/>
      <c r="CF2701" s="29"/>
      <c r="CG2701" s="29"/>
      <c r="CH2701" s="29"/>
      <c r="CI2701" s="29"/>
      <c r="CJ2701" s="29"/>
      <c r="CK2701" s="29"/>
      <c r="CL2701" s="29"/>
      <c r="CM2701" s="29"/>
      <c r="CN2701" s="29"/>
      <c r="CO2701" s="29"/>
      <c r="CP2701" s="29"/>
      <c r="CQ2701" s="29"/>
      <c r="CR2701" s="29"/>
      <c r="CS2701" s="29"/>
      <c r="CT2701" s="29"/>
      <c r="CU2701" s="29"/>
      <c r="CV2701" s="29"/>
      <c r="CW2701" s="29"/>
      <c r="CX2701" s="29"/>
    </row>
    <row r="2702" spans="1:102" ht="50.1" customHeight="1">
      <c r="A2702" s="30" t="s">
        <v>6831</v>
      </c>
      <c r="B2702" s="31" t="s">
        <v>35</v>
      </c>
      <c r="C2702" s="32" t="s">
        <v>6832</v>
      </c>
      <c r="D2702" s="32" t="s">
        <v>6812</v>
      </c>
      <c r="E2702" s="32" t="s">
        <v>6833</v>
      </c>
      <c r="F2702" s="32" t="s">
        <v>50</v>
      </c>
      <c r="G2702" s="33" t="s">
        <v>40</v>
      </c>
      <c r="H2702" s="34">
        <v>0</v>
      </c>
      <c r="I2702" s="33" t="s">
        <v>41</v>
      </c>
      <c r="J2702" s="33" t="s">
        <v>42</v>
      </c>
      <c r="K2702" s="33" t="s">
        <v>151</v>
      </c>
      <c r="L2702" s="33" t="s">
        <v>44</v>
      </c>
      <c r="M2702" s="33" t="s">
        <v>86</v>
      </c>
      <c r="N2702" s="33" t="s">
        <v>152</v>
      </c>
      <c r="O2702" s="33" t="s">
        <v>153</v>
      </c>
      <c r="P2702" s="33" t="s">
        <v>160</v>
      </c>
      <c r="Q2702" s="33" t="s">
        <v>161</v>
      </c>
      <c r="R2702" s="35">
        <v>1</v>
      </c>
      <c r="S2702" s="35">
        <v>257000</v>
      </c>
      <c r="T2702" s="36">
        <v>0</v>
      </c>
      <c r="U2702" s="37">
        <f t="shared" si="135"/>
        <v>0</v>
      </c>
      <c r="V2702" s="38" t="s">
        <v>50</v>
      </c>
      <c r="W2702" s="33">
        <v>2016</v>
      </c>
      <c r="X2702" s="39">
        <v>11</v>
      </c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  <c r="CI2702" s="29"/>
      <c r="CJ2702" s="29"/>
      <c r="CK2702" s="29"/>
      <c r="CL2702" s="29"/>
      <c r="CM2702" s="29"/>
      <c r="CN2702" s="29"/>
      <c r="CO2702" s="29"/>
      <c r="CP2702" s="29"/>
      <c r="CQ2702" s="29"/>
      <c r="CR2702" s="29"/>
      <c r="CS2702" s="29"/>
      <c r="CT2702" s="29"/>
      <c r="CU2702" s="29"/>
      <c r="CV2702" s="29"/>
      <c r="CW2702" s="29"/>
      <c r="CX2702" s="29"/>
    </row>
    <row r="2703" spans="1:102" s="177" customFormat="1" ht="50.1" customHeight="1">
      <c r="A2703" s="46" t="s">
        <v>6834</v>
      </c>
      <c r="B2703" s="31" t="s">
        <v>35</v>
      </c>
      <c r="C2703" s="47" t="s">
        <v>6832</v>
      </c>
      <c r="D2703" s="47" t="s">
        <v>6812</v>
      </c>
      <c r="E2703" s="47" t="s">
        <v>6833</v>
      </c>
      <c r="F2703" s="175"/>
      <c r="G2703" s="33" t="s">
        <v>40</v>
      </c>
      <c r="H2703" s="31">
        <v>0</v>
      </c>
      <c r="I2703" s="33">
        <v>590000000</v>
      </c>
      <c r="J2703" s="33" t="s">
        <v>42</v>
      </c>
      <c r="K2703" s="33" t="s">
        <v>163</v>
      </c>
      <c r="L2703" s="33" t="s">
        <v>44</v>
      </c>
      <c r="M2703" s="33" t="s">
        <v>86</v>
      </c>
      <c r="N2703" s="60" t="s">
        <v>152</v>
      </c>
      <c r="O2703" s="60" t="s">
        <v>164</v>
      </c>
      <c r="P2703" s="31" t="s">
        <v>160</v>
      </c>
      <c r="Q2703" s="31" t="s">
        <v>161</v>
      </c>
      <c r="R2703" s="61">
        <v>1</v>
      </c>
      <c r="S2703" s="61">
        <v>257000</v>
      </c>
      <c r="T2703" s="49">
        <f>R2703*S2703</f>
        <v>257000</v>
      </c>
      <c r="U2703" s="49">
        <f>T2703*1.12</f>
        <v>287840</v>
      </c>
      <c r="V2703" s="62"/>
      <c r="W2703" s="33">
        <v>2016</v>
      </c>
      <c r="X2703" s="33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9"/>
      <c r="BC2703" s="29"/>
      <c r="BD2703" s="29"/>
      <c r="BE2703" s="29"/>
      <c r="BF2703" s="29"/>
      <c r="BG2703" s="29"/>
      <c r="BH2703" s="29"/>
      <c r="BI2703" s="29"/>
      <c r="BJ2703" s="29"/>
      <c r="BK2703" s="29"/>
      <c r="BL2703" s="29"/>
      <c r="BM2703" s="29"/>
      <c r="BN2703" s="29"/>
      <c r="BO2703" s="29"/>
      <c r="BP2703" s="29"/>
      <c r="BQ2703" s="29"/>
      <c r="BR2703" s="29"/>
      <c r="BS2703" s="29"/>
      <c r="BT2703" s="29"/>
      <c r="BU2703" s="29"/>
      <c r="BV2703" s="29"/>
      <c r="BW2703" s="29"/>
      <c r="BX2703" s="29"/>
      <c r="BY2703" s="29"/>
      <c r="BZ2703" s="29"/>
      <c r="CA2703" s="29"/>
      <c r="CB2703" s="29"/>
      <c r="CC2703" s="29"/>
      <c r="CD2703" s="29"/>
      <c r="CE2703" s="29"/>
      <c r="CF2703" s="29"/>
      <c r="CG2703" s="29"/>
      <c r="CH2703" s="29"/>
      <c r="CI2703" s="29"/>
      <c r="CJ2703" s="29"/>
      <c r="CK2703" s="29"/>
      <c r="CL2703" s="29"/>
      <c r="CM2703" s="29"/>
      <c r="CN2703" s="29"/>
      <c r="CO2703" s="29"/>
      <c r="CP2703" s="29"/>
      <c r="CQ2703" s="29"/>
      <c r="CR2703" s="29"/>
      <c r="CS2703" s="29"/>
      <c r="CT2703" s="29"/>
      <c r="CU2703" s="29"/>
      <c r="CV2703" s="29"/>
      <c r="CW2703" s="29"/>
      <c r="CX2703" s="29"/>
    </row>
    <row r="2704" spans="1:102" ht="50.1" customHeight="1">
      <c r="A2704" s="30" t="s">
        <v>6835</v>
      </c>
      <c r="B2704" s="31" t="s">
        <v>35</v>
      </c>
      <c r="C2704" s="32" t="s">
        <v>6836</v>
      </c>
      <c r="D2704" s="32" t="s">
        <v>6812</v>
      </c>
      <c r="E2704" s="32" t="s">
        <v>6837</v>
      </c>
      <c r="F2704" s="32" t="s">
        <v>50</v>
      </c>
      <c r="G2704" s="33" t="s">
        <v>40</v>
      </c>
      <c r="H2704" s="34">
        <v>0</v>
      </c>
      <c r="I2704" s="33" t="s">
        <v>41</v>
      </c>
      <c r="J2704" s="33" t="s">
        <v>42</v>
      </c>
      <c r="K2704" s="33" t="s">
        <v>151</v>
      </c>
      <c r="L2704" s="33" t="s">
        <v>44</v>
      </c>
      <c r="M2704" s="33" t="s">
        <v>86</v>
      </c>
      <c r="N2704" s="33" t="s">
        <v>152</v>
      </c>
      <c r="O2704" s="33" t="s">
        <v>153</v>
      </c>
      <c r="P2704" s="33" t="s">
        <v>160</v>
      </c>
      <c r="Q2704" s="33" t="s">
        <v>161</v>
      </c>
      <c r="R2704" s="35">
        <v>1</v>
      </c>
      <c r="S2704" s="35">
        <v>257000</v>
      </c>
      <c r="T2704" s="36">
        <v>0</v>
      </c>
      <c r="U2704" s="37">
        <v>0</v>
      </c>
      <c r="V2704" s="38" t="s">
        <v>50</v>
      </c>
      <c r="W2704" s="33">
        <v>2016</v>
      </c>
      <c r="X2704" s="39" t="s">
        <v>154</v>
      </c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/>
      <c r="BK2704" s="29"/>
      <c r="BL2704" s="29"/>
      <c r="BM2704" s="29"/>
      <c r="BN2704" s="29"/>
      <c r="BO2704" s="29"/>
      <c r="BP2704" s="29"/>
      <c r="BQ2704" s="29"/>
      <c r="BR2704" s="29"/>
      <c r="BS2704" s="29"/>
      <c r="BT2704" s="29"/>
      <c r="BU2704" s="29"/>
      <c r="BV2704" s="29"/>
      <c r="BW2704" s="29"/>
      <c r="BX2704" s="29"/>
      <c r="BY2704" s="29"/>
      <c r="BZ2704" s="29"/>
      <c r="CA2704" s="29"/>
      <c r="CB2704" s="29"/>
      <c r="CC2704" s="29"/>
      <c r="CD2704" s="29"/>
      <c r="CE2704" s="29"/>
      <c r="CF2704" s="29"/>
      <c r="CG2704" s="29"/>
      <c r="CH2704" s="29"/>
      <c r="CI2704" s="29"/>
      <c r="CJ2704" s="29"/>
      <c r="CK2704" s="29"/>
      <c r="CL2704" s="29"/>
      <c r="CM2704" s="29"/>
      <c r="CN2704" s="29"/>
      <c r="CO2704" s="29"/>
      <c r="CP2704" s="29"/>
      <c r="CQ2704" s="29"/>
      <c r="CR2704" s="29"/>
      <c r="CS2704" s="29"/>
      <c r="CT2704" s="29"/>
      <c r="CU2704" s="29"/>
      <c r="CV2704" s="29"/>
      <c r="CW2704" s="29"/>
      <c r="CX2704" s="29"/>
    </row>
    <row r="2705" spans="1:102" ht="50.1" customHeight="1">
      <c r="A2705" s="30" t="s">
        <v>6838</v>
      </c>
      <c r="B2705" s="31" t="s">
        <v>35</v>
      </c>
      <c r="C2705" s="32" t="s">
        <v>6836</v>
      </c>
      <c r="D2705" s="32" t="s">
        <v>6812</v>
      </c>
      <c r="E2705" s="32" t="s">
        <v>6837</v>
      </c>
      <c r="F2705" s="32" t="s">
        <v>50</v>
      </c>
      <c r="G2705" s="33" t="s">
        <v>40</v>
      </c>
      <c r="H2705" s="34">
        <v>0</v>
      </c>
      <c r="I2705" s="33" t="s">
        <v>41</v>
      </c>
      <c r="J2705" s="33" t="s">
        <v>42</v>
      </c>
      <c r="K2705" s="33" t="s">
        <v>151</v>
      </c>
      <c r="L2705" s="33" t="s">
        <v>44</v>
      </c>
      <c r="M2705" s="33" t="s">
        <v>86</v>
      </c>
      <c r="N2705" s="33" t="s">
        <v>152</v>
      </c>
      <c r="O2705" s="33" t="s">
        <v>153</v>
      </c>
      <c r="P2705" s="33" t="s">
        <v>160</v>
      </c>
      <c r="Q2705" s="33" t="s">
        <v>161</v>
      </c>
      <c r="R2705" s="35">
        <v>1</v>
      </c>
      <c r="S2705" s="35">
        <v>261000</v>
      </c>
      <c r="T2705" s="36">
        <f>R2705*S2705</f>
        <v>261000</v>
      </c>
      <c r="U2705" s="37">
        <f>T2705*1.12</f>
        <v>292320</v>
      </c>
      <c r="V2705" s="38" t="s">
        <v>50</v>
      </c>
      <c r="W2705" s="33">
        <v>2016</v>
      </c>
      <c r="X2705" s="39" t="s">
        <v>50</v>
      </c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9"/>
      <c r="BC2705" s="29"/>
      <c r="BD2705" s="29"/>
      <c r="BE2705" s="29"/>
      <c r="BF2705" s="29"/>
      <c r="BG2705" s="29"/>
      <c r="BH2705" s="29"/>
      <c r="BI2705" s="29"/>
      <c r="BJ2705" s="29"/>
      <c r="BK2705" s="29"/>
      <c r="BL2705" s="29"/>
      <c r="BM2705" s="29"/>
      <c r="BN2705" s="29"/>
      <c r="BO2705" s="29"/>
      <c r="BP2705" s="29"/>
      <c r="BQ2705" s="29"/>
      <c r="BR2705" s="29"/>
      <c r="BS2705" s="29"/>
      <c r="BT2705" s="29"/>
      <c r="BU2705" s="29"/>
      <c r="BV2705" s="29"/>
      <c r="BW2705" s="29"/>
      <c r="BX2705" s="29"/>
      <c r="BY2705" s="29"/>
      <c r="BZ2705" s="29"/>
      <c r="CA2705" s="29"/>
      <c r="CB2705" s="29"/>
      <c r="CC2705" s="29"/>
      <c r="CD2705" s="29"/>
      <c r="CE2705" s="29"/>
      <c r="CF2705" s="29"/>
      <c r="CG2705" s="29"/>
      <c r="CH2705" s="29"/>
      <c r="CI2705" s="29"/>
      <c r="CJ2705" s="29"/>
      <c r="CK2705" s="29"/>
      <c r="CL2705" s="29"/>
      <c r="CM2705" s="29"/>
      <c r="CN2705" s="29"/>
      <c r="CO2705" s="29"/>
      <c r="CP2705" s="29"/>
      <c r="CQ2705" s="29"/>
      <c r="CR2705" s="29"/>
      <c r="CS2705" s="29"/>
      <c r="CT2705" s="29"/>
      <c r="CU2705" s="29"/>
      <c r="CV2705" s="29"/>
      <c r="CW2705" s="29"/>
      <c r="CX2705" s="29"/>
    </row>
    <row r="2706" spans="1:102" ht="50.1" customHeight="1">
      <c r="A2706" s="30" t="s">
        <v>6839</v>
      </c>
      <c r="B2706" s="31" t="s">
        <v>35</v>
      </c>
      <c r="C2706" s="32" t="s">
        <v>6840</v>
      </c>
      <c r="D2706" s="32" t="s">
        <v>6812</v>
      </c>
      <c r="E2706" s="32" t="s">
        <v>6841</v>
      </c>
      <c r="F2706" s="32" t="s">
        <v>50</v>
      </c>
      <c r="G2706" s="33" t="s">
        <v>40</v>
      </c>
      <c r="H2706" s="34">
        <v>0</v>
      </c>
      <c r="I2706" s="33" t="s">
        <v>41</v>
      </c>
      <c r="J2706" s="33" t="s">
        <v>42</v>
      </c>
      <c r="K2706" s="33" t="s">
        <v>151</v>
      </c>
      <c r="L2706" s="33" t="s">
        <v>44</v>
      </c>
      <c r="M2706" s="33" t="s">
        <v>86</v>
      </c>
      <c r="N2706" s="33" t="s">
        <v>152</v>
      </c>
      <c r="O2706" s="33" t="s">
        <v>153</v>
      </c>
      <c r="P2706" s="33" t="s">
        <v>160</v>
      </c>
      <c r="Q2706" s="33" t="s">
        <v>161</v>
      </c>
      <c r="R2706" s="35">
        <v>1</v>
      </c>
      <c r="S2706" s="35">
        <v>257000</v>
      </c>
      <c r="T2706" s="36">
        <v>0</v>
      </c>
      <c r="U2706" s="37">
        <v>0</v>
      </c>
      <c r="V2706" s="38" t="s">
        <v>50</v>
      </c>
      <c r="W2706" s="33">
        <v>2016</v>
      </c>
      <c r="X2706" s="39" t="s">
        <v>154</v>
      </c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9"/>
      <c r="BC2706" s="29"/>
      <c r="BD2706" s="29"/>
      <c r="BE2706" s="29"/>
      <c r="BF2706" s="29"/>
      <c r="BG2706" s="29"/>
      <c r="BH2706" s="29"/>
      <c r="BI2706" s="29"/>
      <c r="BJ2706" s="29"/>
      <c r="BK2706" s="29"/>
      <c r="BL2706" s="29"/>
      <c r="BM2706" s="29"/>
      <c r="BN2706" s="29"/>
      <c r="BO2706" s="29"/>
      <c r="BP2706" s="29"/>
      <c r="BQ2706" s="29"/>
      <c r="BR2706" s="29"/>
      <c r="BS2706" s="29"/>
      <c r="BT2706" s="29"/>
      <c r="BU2706" s="29"/>
      <c r="BV2706" s="29"/>
      <c r="BW2706" s="29"/>
      <c r="BX2706" s="29"/>
      <c r="BY2706" s="29"/>
      <c r="BZ2706" s="29"/>
      <c r="CA2706" s="29"/>
      <c r="CB2706" s="29"/>
      <c r="CC2706" s="29"/>
      <c r="CD2706" s="29"/>
      <c r="CE2706" s="29"/>
      <c r="CF2706" s="29"/>
      <c r="CG2706" s="29"/>
      <c r="CH2706" s="29"/>
      <c r="CI2706" s="29"/>
      <c r="CJ2706" s="29"/>
      <c r="CK2706" s="29"/>
      <c r="CL2706" s="29"/>
      <c r="CM2706" s="29"/>
      <c r="CN2706" s="29"/>
      <c r="CO2706" s="29"/>
      <c r="CP2706" s="29"/>
      <c r="CQ2706" s="29"/>
      <c r="CR2706" s="29"/>
      <c r="CS2706" s="29"/>
      <c r="CT2706" s="29"/>
      <c r="CU2706" s="29"/>
      <c r="CV2706" s="29"/>
      <c r="CW2706" s="29"/>
      <c r="CX2706" s="29"/>
    </row>
    <row r="2707" spans="1:102" ht="50.1" customHeight="1">
      <c r="A2707" s="30" t="s">
        <v>6842</v>
      </c>
      <c r="B2707" s="31" t="s">
        <v>35</v>
      </c>
      <c r="C2707" s="32" t="s">
        <v>6840</v>
      </c>
      <c r="D2707" s="32" t="s">
        <v>6812</v>
      </c>
      <c r="E2707" s="32" t="s">
        <v>6841</v>
      </c>
      <c r="F2707" s="32" t="s">
        <v>50</v>
      </c>
      <c r="G2707" s="33" t="s">
        <v>40</v>
      </c>
      <c r="H2707" s="34">
        <v>0</v>
      </c>
      <c r="I2707" s="33" t="s">
        <v>41</v>
      </c>
      <c r="J2707" s="33" t="s">
        <v>42</v>
      </c>
      <c r="K2707" s="33" t="s">
        <v>151</v>
      </c>
      <c r="L2707" s="33" t="s">
        <v>44</v>
      </c>
      <c r="M2707" s="33" t="s">
        <v>86</v>
      </c>
      <c r="N2707" s="33" t="s">
        <v>152</v>
      </c>
      <c r="O2707" s="33" t="s">
        <v>153</v>
      </c>
      <c r="P2707" s="33" t="s">
        <v>160</v>
      </c>
      <c r="Q2707" s="33" t="s">
        <v>161</v>
      </c>
      <c r="R2707" s="35">
        <v>1</v>
      </c>
      <c r="S2707" s="35">
        <v>272321.43</v>
      </c>
      <c r="T2707" s="36">
        <f>R2707*S2707</f>
        <v>272321.43</v>
      </c>
      <c r="U2707" s="37">
        <f>T2707*1.12</f>
        <v>305000.00160000002</v>
      </c>
      <c r="V2707" s="38" t="s">
        <v>50</v>
      </c>
      <c r="W2707" s="33">
        <v>2016</v>
      </c>
      <c r="X2707" s="39" t="s">
        <v>50</v>
      </c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/>
      <c r="BZ2707" s="29"/>
      <c r="CA2707" s="29"/>
      <c r="CB2707" s="29"/>
      <c r="CC2707" s="29"/>
      <c r="CD2707" s="29"/>
      <c r="CE2707" s="29"/>
      <c r="CF2707" s="29"/>
      <c r="CG2707" s="29"/>
      <c r="CH2707" s="29"/>
      <c r="CI2707" s="29"/>
      <c r="CJ2707" s="29"/>
      <c r="CK2707" s="29"/>
      <c r="CL2707" s="29"/>
      <c r="CM2707" s="29"/>
      <c r="CN2707" s="29"/>
      <c r="CO2707" s="29"/>
      <c r="CP2707" s="29"/>
      <c r="CQ2707" s="29"/>
      <c r="CR2707" s="29"/>
      <c r="CS2707" s="29"/>
      <c r="CT2707" s="29"/>
      <c r="CU2707" s="29"/>
      <c r="CV2707" s="29"/>
      <c r="CW2707" s="29"/>
      <c r="CX2707" s="29"/>
    </row>
    <row r="2708" spans="1:102" ht="50.1" customHeight="1">
      <c r="A2708" s="30" t="s">
        <v>6843</v>
      </c>
      <c r="B2708" s="31" t="s">
        <v>35</v>
      </c>
      <c r="C2708" s="32" t="s">
        <v>6844</v>
      </c>
      <c r="D2708" s="32" t="s">
        <v>6812</v>
      </c>
      <c r="E2708" s="32" t="s">
        <v>6845</v>
      </c>
      <c r="F2708" s="32" t="s">
        <v>50</v>
      </c>
      <c r="G2708" s="33" t="s">
        <v>40</v>
      </c>
      <c r="H2708" s="34">
        <v>0</v>
      </c>
      <c r="I2708" s="33" t="s">
        <v>41</v>
      </c>
      <c r="J2708" s="33" t="s">
        <v>42</v>
      </c>
      <c r="K2708" s="33" t="s">
        <v>151</v>
      </c>
      <c r="L2708" s="33" t="s">
        <v>44</v>
      </c>
      <c r="M2708" s="33" t="s">
        <v>86</v>
      </c>
      <c r="N2708" s="33" t="s">
        <v>152</v>
      </c>
      <c r="O2708" s="33" t="s">
        <v>153</v>
      </c>
      <c r="P2708" s="33" t="s">
        <v>160</v>
      </c>
      <c r="Q2708" s="33" t="s">
        <v>161</v>
      </c>
      <c r="R2708" s="35">
        <v>1</v>
      </c>
      <c r="S2708" s="35">
        <v>257000</v>
      </c>
      <c r="T2708" s="36">
        <v>0</v>
      </c>
      <c r="U2708" s="37">
        <f>T2708*1.12</f>
        <v>0</v>
      </c>
      <c r="V2708" s="38" t="s">
        <v>50</v>
      </c>
      <c r="W2708" s="33">
        <v>2016</v>
      </c>
      <c r="X2708" s="39">
        <v>11</v>
      </c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  <c r="BT2708" s="29"/>
      <c r="BU2708" s="29"/>
      <c r="BV2708" s="29"/>
      <c r="BW2708" s="29"/>
      <c r="BX2708" s="29"/>
      <c r="BY2708" s="29"/>
      <c r="BZ2708" s="29"/>
      <c r="CA2708" s="29"/>
      <c r="CB2708" s="29"/>
      <c r="CC2708" s="29"/>
      <c r="CD2708" s="29"/>
      <c r="CE2708" s="29"/>
      <c r="CF2708" s="29"/>
      <c r="CG2708" s="29"/>
      <c r="CH2708" s="29"/>
      <c r="CI2708" s="29"/>
      <c r="CJ2708" s="29"/>
      <c r="CK2708" s="29"/>
      <c r="CL2708" s="29"/>
      <c r="CM2708" s="29"/>
      <c r="CN2708" s="29"/>
      <c r="CO2708" s="29"/>
      <c r="CP2708" s="29"/>
      <c r="CQ2708" s="29"/>
      <c r="CR2708" s="29"/>
      <c r="CS2708" s="29"/>
      <c r="CT2708" s="29"/>
      <c r="CU2708" s="29"/>
      <c r="CV2708" s="29"/>
      <c r="CW2708" s="29"/>
      <c r="CX2708" s="29"/>
    </row>
    <row r="2709" spans="1:102" s="177" customFormat="1" ht="50.1" customHeight="1">
      <c r="A2709" s="46" t="s">
        <v>6846</v>
      </c>
      <c r="B2709" s="31" t="s">
        <v>35</v>
      </c>
      <c r="C2709" s="47" t="s">
        <v>6844</v>
      </c>
      <c r="D2709" s="47" t="s">
        <v>6812</v>
      </c>
      <c r="E2709" s="47" t="s">
        <v>6845</v>
      </c>
      <c r="F2709" s="175"/>
      <c r="G2709" s="33" t="s">
        <v>40</v>
      </c>
      <c r="H2709" s="31">
        <v>0</v>
      </c>
      <c r="I2709" s="33">
        <v>590000000</v>
      </c>
      <c r="J2709" s="33" t="s">
        <v>42</v>
      </c>
      <c r="K2709" s="33" t="s">
        <v>163</v>
      </c>
      <c r="L2709" s="33" t="s">
        <v>44</v>
      </c>
      <c r="M2709" s="33" t="s">
        <v>86</v>
      </c>
      <c r="N2709" s="60" t="s">
        <v>152</v>
      </c>
      <c r="O2709" s="60" t="s">
        <v>164</v>
      </c>
      <c r="P2709" s="31" t="s">
        <v>160</v>
      </c>
      <c r="Q2709" s="31" t="s">
        <v>161</v>
      </c>
      <c r="R2709" s="61">
        <v>1</v>
      </c>
      <c r="S2709" s="61">
        <v>257000</v>
      </c>
      <c r="T2709" s="49">
        <f>R2709*S2709</f>
        <v>257000</v>
      </c>
      <c r="U2709" s="49">
        <f>T2709*1.12</f>
        <v>287840</v>
      </c>
      <c r="V2709" s="62"/>
      <c r="W2709" s="33">
        <v>2016</v>
      </c>
      <c r="X2709" s="33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29"/>
      <c r="CB2709" s="29"/>
      <c r="CC2709" s="29"/>
      <c r="CD2709" s="29"/>
      <c r="CE2709" s="29"/>
      <c r="CF2709" s="29"/>
      <c r="CG2709" s="29"/>
      <c r="CH2709" s="29"/>
      <c r="CI2709" s="29"/>
      <c r="CJ2709" s="29"/>
      <c r="CK2709" s="29"/>
      <c r="CL2709" s="29"/>
      <c r="CM2709" s="29"/>
      <c r="CN2709" s="29"/>
      <c r="CO2709" s="29"/>
      <c r="CP2709" s="29"/>
      <c r="CQ2709" s="29"/>
      <c r="CR2709" s="29"/>
      <c r="CS2709" s="29"/>
      <c r="CT2709" s="29"/>
      <c r="CU2709" s="29"/>
      <c r="CV2709" s="29"/>
      <c r="CW2709" s="29"/>
      <c r="CX2709" s="29"/>
    </row>
    <row r="2710" spans="1:102" ht="50.1" customHeight="1">
      <c r="A2710" s="30" t="s">
        <v>6847</v>
      </c>
      <c r="B2710" s="31" t="s">
        <v>35</v>
      </c>
      <c r="C2710" s="32" t="s">
        <v>6848</v>
      </c>
      <c r="D2710" s="32" t="s">
        <v>6812</v>
      </c>
      <c r="E2710" s="32" t="s">
        <v>6849</v>
      </c>
      <c r="F2710" s="32" t="s">
        <v>50</v>
      </c>
      <c r="G2710" s="33" t="s">
        <v>40</v>
      </c>
      <c r="H2710" s="34">
        <v>0</v>
      </c>
      <c r="I2710" s="33" t="s">
        <v>41</v>
      </c>
      <c r="J2710" s="33" t="s">
        <v>42</v>
      </c>
      <c r="K2710" s="33" t="s">
        <v>151</v>
      </c>
      <c r="L2710" s="33" t="s">
        <v>44</v>
      </c>
      <c r="M2710" s="33" t="s">
        <v>86</v>
      </c>
      <c r="N2710" s="33" t="s">
        <v>152</v>
      </c>
      <c r="O2710" s="33" t="s">
        <v>153</v>
      </c>
      <c r="P2710" s="33" t="s">
        <v>160</v>
      </c>
      <c r="Q2710" s="33" t="s">
        <v>161</v>
      </c>
      <c r="R2710" s="35">
        <v>1</v>
      </c>
      <c r="S2710" s="35">
        <v>257000</v>
      </c>
      <c r="T2710" s="36">
        <v>0</v>
      </c>
      <c r="U2710" s="37">
        <v>0</v>
      </c>
      <c r="V2710" s="38" t="s">
        <v>50</v>
      </c>
      <c r="W2710" s="33">
        <v>2016</v>
      </c>
      <c r="X2710" s="39" t="s">
        <v>154</v>
      </c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9"/>
      <c r="BC2710" s="29"/>
      <c r="BD2710" s="29"/>
      <c r="BE2710" s="29"/>
      <c r="BF2710" s="29"/>
      <c r="BG2710" s="29"/>
      <c r="BH2710" s="29"/>
      <c r="BI2710" s="29"/>
      <c r="BJ2710" s="29"/>
      <c r="BK2710" s="29"/>
      <c r="BL2710" s="29"/>
      <c r="BM2710" s="29"/>
      <c r="BN2710" s="29"/>
      <c r="BO2710" s="29"/>
      <c r="BP2710" s="29"/>
      <c r="BQ2710" s="29"/>
      <c r="BR2710" s="29"/>
      <c r="BS2710" s="29"/>
      <c r="BT2710" s="29"/>
      <c r="BU2710" s="29"/>
      <c r="BV2710" s="29"/>
      <c r="BW2710" s="29"/>
      <c r="BX2710" s="29"/>
      <c r="BY2710" s="29"/>
      <c r="BZ2710" s="29"/>
      <c r="CA2710" s="29"/>
      <c r="CB2710" s="29"/>
      <c r="CC2710" s="29"/>
      <c r="CD2710" s="29"/>
      <c r="CE2710" s="29"/>
      <c r="CF2710" s="29"/>
      <c r="CG2710" s="29"/>
      <c r="CH2710" s="29"/>
      <c r="CI2710" s="29"/>
      <c r="CJ2710" s="29"/>
      <c r="CK2710" s="29"/>
      <c r="CL2710" s="29"/>
      <c r="CM2710" s="29"/>
      <c r="CN2710" s="29"/>
      <c r="CO2710" s="29"/>
      <c r="CP2710" s="29"/>
      <c r="CQ2710" s="29"/>
      <c r="CR2710" s="29"/>
      <c r="CS2710" s="29"/>
      <c r="CT2710" s="29"/>
      <c r="CU2710" s="29"/>
      <c r="CV2710" s="29"/>
      <c r="CW2710" s="29"/>
      <c r="CX2710" s="29"/>
    </row>
    <row r="2711" spans="1:102" ht="50.1" customHeight="1">
      <c r="A2711" s="30" t="s">
        <v>6850</v>
      </c>
      <c r="B2711" s="31" t="s">
        <v>35</v>
      </c>
      <c r="C2711" s="32" t="s">
        <v>6848</v>
      </c>
      <c r="D2711" s="32" t="s">
        <v>6812</v>
      </c>
      <c r="E2711" s="32" t="s">
        <v>6849</v>
      </c>
      <c r="F2711" s="32" t="s">
        <v>50</v>
      </c>
      <c r="G2711" s="33" t="s">
        <v>40</v>
      </c>
      <c r="H2711" s="34">
        <v>0</v>
      </c>
      <c r="I2711" s="33" t="s">
        <v>41</v>
      </c>
      <c r="J2711" s="33" t="s">
        <v>42</v>
      </c>
      <c r="K2711" s="33" t="s">
        <v>151</v>
      </c>
      <c r="L2711" s="33" t="s">
        <v>44</v>
      </c>
      <c r="M2711" s="33" t="s">
        <v>86</v>
      </c>
      <c r="N2711" s="33" t="s">
        <v>152</v>
      </c>
      <c r="O2711" s="33" t="s">
        <v>153</v>
      </c>
      <c r="P2711" s="33" t="s">
        <v>160</v>
      </c>
      <c r="Q2711" s="33" t="s">
        <v>161</v>
      </c>
      <c r="R2711" s="35">
        <v>1</v>
      </c>
      <c r="S2711" s="35">
        <v>272321.43</v>
      </c>
      <c r="T2711" s="36">
        <f>R2711*S2711</f>
        <v>272321.43</v>
      </c>
      <c r="U2711" s="37">
        <f>T2711*1.12</f>
        <v>305000.00160000002</v>
      </c>
      <c r="V2711" s="38" t="s">
        <v>50</v>
      </c>
      <c r="W2711" s="33">
        <v>2016</v>
      </c>
      <c r="X2711" s="39" t="s">
        <v>50</v>
      </c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  <c r="BI2711" s="29"/>
      <c r="BJ2711" s="29"/>
      <c r="BK2711" s="29"/>
      <c r="BL2711" s="29"/>
      <c r="BM2711" s="29"/>
      <c r="BN2711" s="29"/>
      <c r="BO2711" s="29"/>
      <c r="BP2711" s="29"/>
      <c r="BQ2711" s="29"/>
      <c r="BR2711" s="29"/>
      <c r="BS2711" s="29"/>
      <c r="BT2711" s="29"/>
      <c r="BU2711" s="29"/>
      <c r="BV2711" s="29"/>
      <c r="BW2711" s="29"/>
      <c r="BX2711" s="29"/>
      <c r="BY2711" s="29"/>
      <c r="BZ2711" s="29"/>
      <c r="CA2711" s="29"/>
      <c r="CB2711" s="29"/>
      <c r="CC2711" s="29"/>
      <c r="CD2711" s="29"/>
      <c r="CE2711" s="29"/>
      <c r="CF2711" s="29"/>
      <c r="CG2711" s="29"/>
      <c r="CH2711" s="29"/>
      <c r="CI2711" s="29"/>
      <c r="CJ2711" s="29"/>
      <c r="CK2711" s="29"/>
      <c r="CL2711" s="29"/>
      <c r="CM2711" s="29"/>
      <c r="CN2711" s="29"/>
      <c r="CO2711" s="29"/>
      <c r="CP2711" s="29"/>
      <c r="CQ2711" s="29"/>
      <c r="CR2711" s="29"/>
      <c r="CS2711" s="29"/>
      <c r="CT2711" s="29"/>
      <c r="CU2711" s="29"/>
      <c r="CV2711" s="29"/>
      <c r="CW2711" s="29"/>
      <c r="CX2711" s="29"/>
    </row>
    <row r="2712" spans="1:102" ht="50.1" customHeight="1">
      <c r="A2712" s="30" t="s">
        <v>6851</v>
      </c>
      <c r="B2712" s="31" t="s">
        <v>35</v>
      </c>
      <c r="C2712" s="32" t="s">
        <v>6852</v>
      </c>
      <c r="D2712" s="32" t="s">
        <v>6812</v>
      </c>
      <c r="E2712" s="32" t="s">
        <v>6853</v>
      </c>
      <c r="F2712" s="32" t="s">
        <v>50</v>
      </c>
      <c r="G2712" s="33" t="s">
        <v>40</v>
      </c>
      <c r="H2712" s="34">
        <v>0</v>
      </c>
      <c r="I2712" s="33" t="s">
        <v>41</v>
      </c>
      <c r="J2712" s="33" t="s">
        <v>42</v>
      </c>
      <c r="K2712" s="33" t="s">
        <v>151</v>
      </c>
      <c r="L2712" s="33" t="s">
        <v>44</v>
      </c>
      <c r="M2712" s="33" t="s">
        <v>86</v>
      </c>
      <c r="N2712" s="33" t="s">
        <v>152</v>
      </c>
      <c r="O2712" s="33" t="s">
        <v>153</v>
      </c>
      <c r="P2712" s="33" t="s">
        <v>160</v>
      </c>
      <c r="Q2712" s="33" t="s">
        <v>161</v>
      </c>
      <c r="R2712" s="35">
        <v>1</v>
      </c>
      <c r="S2712" s="35">
        <v>257000</v>
      </c>
      <c r="T2712" s="36">
        <v>0</v>
      </c>
      <c r="U2712" s="37">
        <v>0</v>
      </c>
      <c r="V2712" s="38" t="s">
        <v>50</v>
      </c>
      <c r="W2712" s="33">
        <v>2016</v>
      </c>
      <c r="X2712" s="39" t="s">
        <v>154</v>
      </c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9"/>
      <c r="AX2712" s="29"/>
      <c r="AY2712" s="29"/>
      <c r="AZ2712" s="29"/>
      <c r="BA2712" s="29"/>
      <c r="BB2712" s="29"/>
      <c r="BC2712" s="29"/>
      <c r="BD2712" s="29"/>
      <c r="BE2712" s="29"/>
      <c r="BF2712" s="29"/>
      <c r="BG2712" s="29"/>
      <c r="BH2712" s="29"/>
      <c r="BI2712" s="29"/>
      <c r="BJ2712" s="29"/>
      <c r="BK2712" s="29"/>
      <c r="BL2712" s="29"/>
      <c r="BM2712" s="29"/>
      <c r="BN2712" s="29"/>
      <c r="BO2712" s="29"/>
      <c r="BP2712" s="29"/>
      <c r="BQ2712" s="29"/>
      <c r="BR2712" s="29"/>
      <c r="BS2712" s="29"/>
      <c r="BT2712" s="29"/>
      <c r="BU2712" s="29"/>
      <c r="BV2712" s="29"/>
      <c r="BW2712" s="29"/>
      <c r="BX2712" s="29"/>
      <c r="BY2712" s="29"/>
      <c r="BZ2712" s="29"/>
      <c r="CA2712" s="29"/>
      <c r="CB2712" s="29"/>
      <c r="CC2712" s="29"/>
      <c r="CD2712" s="29"/>
      <c r="CE2712" s="29"/>
      <c r="CF2712" s="29"/>
      <c r="CG2712" s="29"/>
      <c r="CH2712" s="29"/>
      <c r="CI2712" s="29"/>
      <c r="CJ2712" s="29"/>
      <c r="CK2712" s="29"/>
      <c r="CL2712" s="29"/>
      <c r="CM2712" s="29"/>
      <c r="CN2712" s="29"/>
      <c r="CO2712" s="29"/>
      <c r="CP2712" s="29"/>
      <c r="CQ2712" s="29"/>
      <c r="CR2712" s="29"/>
      <c r="CS2712" s="29"/>
      <c r="CT2712" s="29"/>
      <c r="CU2712" s="29"/>
      <c r="CV2712" s="29"/>
      <c r="CW2712" s="29"/>
      <c r="CX2712" s="29"/>
    </row>
    <row r="2713" spans="1:102" ht="50.1" customHeight="1">
      <c r="A2713" s="30" t="s">
        <v>6854</v>
      </c>
      <c r="B2713" s="31" t="s">
        <v>35</v>
      </c>
      <c r="C2713" s="32" t="s">
        <v>6852</v>
      </c>
      <c r="D2713" s="32" t="s">
        <v>6812</v>
      </c>
      <c r="E2713" s="32" t="s">
        <v>6853</v>
      </c>
      <c r="F2713" s="32" t="s">
        <v>50</v>
      </c>
      <c r="G2713" s="33" t="s">
        <v>40</v>
      </c>
      <c r="H2713" s="34">
        <v>0</v>
      </c>
      <c r="I2713" s="33" t="s">
        <v>41</v>
      </c>
      <c r="J2713" s="33" t="s">
        <v>42</v>
      </c>
      <c r="K2713" s="33" t="s">
        <v>151</v>
      </c>
      <c r="L2713" s="33" t="s">
        <v>44</v>
      </c>
      <c r="M2713" s="33" t="s">
        <v>86</v>
      </c>
      <c r="N2713" s="33" t="s">
        <v>152</v>
      </c>
      <c r="O2713" s="33" t="s">
        <v>153</v>
      </c>
      <c r="P2713" s="33" t="s">
        <v>160</v>
      </c>
      <c r="Q2713" s="33" t="s">
        <v>161</v>
      </c>
      <c r="R2713" s="35">
        <v>1</v>
      </c>
      <c r="S2713" s="35">
        <v>272321.43</v>
      </c>
      <c r="T2713" s="36">
        <f>R2713*S2713</f>
        <v>272321.43</v>
      </c>
      <c r="U2713" s="37">
        <f>T2713*1.12</f>
        <v>305000.00160000002</v>
      </c>
      <c r="V2713" s="38" t="s">
        <v>50</v>
      </c>
      <c r="W2713" s="33">
        <v>2016</v>
      </c>
      <c r="X2713" s="39" t="s">
        <v>50</v>
      </c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29"/>
      <c r="BL2713" s="29"/>
      <c r="BM2713" s="29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29"/>
      <c r="CB2713" s="29"/>
      <c r="CC2713" s="29"/>
      <c r="CD2713" s="29"/>
      <c r="CE2713" s="29"/>
      <c r="CF2713" s="29"/>
      <c r="CG2713" s="29"/>
      <c r="CH2713" s="29"/>
      <c r="CI2713" s="29"/>
      <c r="CJ2713" s="29"/>
      <c r="CK2713" s="29"/>
      <c r="CL2713" s="29"/>
      <c r="CM2713" s="29"/>
      <c r="CN2713" s="29"/>
      <c r="CO2713" s="29"/>
      <c r="CP2713" s="29"/>
      <c r="CQ2713" s="29"/>
      <c r="CR2713" s="29"/>
      <c r="CS2713" s="29"/>
      <c r="CT2713" s="29"/>
      <c r="CU2713" s="29"/>
      <c r="CV2713" s="29"/>
      <c r="CW2713" s="29"/>
      <c r="CX2713" s="29"/>
    </row>
    <row r="2714" spans="1:102" ht="50.1" customHeight="1">
      <c r="A2714" s="30" t="s">
        <v>6855</v>
      </c>
      <c r="B2714" s="31" t="s">
        <v>35</v>
      </c>
      <c r="C2714" s="32" t="s">
        <v>6856</v>
      </c>
      <c r="D2714" s="32" t="s">
        <v>6812</v>
      </c>
      <c r="E2714" s="32" t="s">
        <v>6857</v>
      </c>
      <c r="F2714" s="32" t="s">
        <v>50</v>
      </c>
      <c r="G2714" s="33" t="s">
        <v>40</v>
      </c>
      <c r="H2714" s="34">
        <v>0</v>
      </c>
      <c r="I2714" s="33" t="s">
        <v>41</v>
      </c>
      <c r="J2714" s="33" t="s">
        <v>42</v>
      </c>
      <c r="K2714" s="33" t="s">
        <v>151</v>
      </c>
      <c r="L2714" s="33" t="s">
        <v>44</v>
      </c>
      <c r="M2714" s="33" t="s">
        <v>86</v>
      </c>
      <c r="N2714" s="33" t="s">
        <v>152</v>
      </c>
      <c r="O2714" s="33" t="s">
        <v>153</v>
      </c>
      <c r="P2714" s="33" t="s">
        <v>160</v>
      </c>
      <c r="Q2714" s="33" t="s">
        <v>161</v>
      </c>
      <c r="R2714" s="35">
        <v>1</v>
      </c>
      <c r="S2714" s="35">
        <v>257000</v>
      </c>
      <c r="T2714" s="36">
        <v>0</v>
      </c>
      <c r="U2714" s="37">
        <f>T2714*1.12</f>
        <v>0</v>
      </c>
      <c r="V2714" s="38" t="s">
        <v>50</v>
      </c>
      <c r="W2714" s="33">
        <v>2016</v>
      </c>
      <c r="X2714" s="39">
        <v>11</v>
      </c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/>
      <c r="BZ2714" s="29"/>
      <c r="CA2714" s="29"/>
      <c r="CB2714" s="29"/>
      <c r="CC2714" s="29"/>
      <c r="CD2714" s="29"/>
      <c r="CE2714" s="29"/>
      <c r="CF2714" s="29"/>
      <c r="CG2714" s="29"/>
      <c r="CH2714" s="29"/>
      <c r="CI2714" s="29"/>
      <c r="CJ2714" s="29"/>
      <c r="CK2714" s="29"/>
      <c r="CL2714" s="29"/>
      <c r="CM2714" s="29"/>
      <c r="CN2714" s="29"/>
      <c r="CO2714" s="29"/>
      <c r="CP2714" s="29"/>
      <c r="CQ2714" s="29"/>
      <c r="CR2714" s="29"/>
      <c r="CS2714" s="29"/>
      <c r="CT2714" s="29"/>
      <c r="CU2714" s="29"/>
      <c r="CV2714" s="29"/>
      <c r="CW2714" s="29"/>
      <c r="CX2714" s="29"/>
    </row>
    <row r="2715" spans="1:102" s="177" customFormat="1" ht="50.1" customHeight="1">
      <c r="A2715" s="46" t="s">
        <v>6858</v>
      </c>
      <c r="B2715" s="31" t="s">
        <v>35</v>
      </c>
      <c r="C2715" s="47" t="s">
        <v>6856</v>
      </c>
      <c r="D2715" s="47" t="s">
        <v>6812</v>
      </c>
      <c r="E2715" s="47" t="s">
        <v>6857</v>
      </c>
      <c r="F2715" s="175"/>
      <c r="G2715" s="33" t="s">
        <v>40</v>
      </c>
      <c r="H2715" s="31">
        <v>0</v>
      </c>
      <c r="I2715" s="33">
        <v>590000000</v>
      </c>
      <c r="J2715" s="33" t="s">
        <v>42</v>
      </c>
      <c r="K2715" s="33" t="s">
        <v>163</v>
      </c>
      <c r="L2715" s="33" t="s">
        <v>44</v>
      </c>
      <c r="M2715" s="33" t="s">
        <v>86</v>
      </c>
      <c r="N2715" s="60" t="s">
        <v>152</v>
      </c>
      <c r="O2715" s="60" t="s">
        <v>164</v>
      </c>
      <c r="P2715" s="31" t="s">
        <v>160</v>
      </c>
      <c r="Q2715" s="31" t="s">
        <v>161</v>
      </c>
      <c r="R2715" s="61">
        <v>1</v>
      </c>
      <c r="S2715" s="61">
        <v>257000</v>
      </c>
      <c r="T2715" s="49">
        <f>R2715*S2715</f>
        <v>257000</v>
      </c>
      <c r="U2715" s="49">
        <f>T2715*1.12</f>
        <v>287840</v>
      </c>
      <c r="V2715" s="62"/>
      <c r="W2715" s="33">
        <v>2016</v>
      </c>
      <c r="X2715" s="33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9"/>
      <c r="BC2715" s="29"/>
      <c r="BD2715" s="29"/>
      <c r="BE2715" s="29"/>
      <c r="BF2715" s="29"/>
      <c r="BG2715" s="29"/>
      <c r="BH2715" s="29"/>
      <c r="BI2715" s="29"/>
      <c r="BJ2715" s="29"/>
      <c r="BK2715" s="29"/>
      <c r="BL2715" s="29"/>
      <c r="BM2715" s="29"/>
      <c r="BN2715" s="29"/>
      <c r="BO2715" s="29"/>
      <c r="BP2715" s="29"/>
      <c r="BQ2715" s="29"/>
      <c r="BR2715" s="29"/>
      <c r="BS2715" s="29"/>
      <c r="BT2715" s="29"/>
      <c r="BU2715" s="29"/>
      <c r="BV2715" s="29"/>
      <c r="BW2715" s="29"/>
      <c r="BX2715" s="29"/>
      <c r="BY2715" s="29"/>
      <c r="BZ2715" s="29"/>
      <c r="CA2715" s="29"/>
      <c r="CB2715" s="29"/>
      <c r="CC2715" s="29"/>
      <c r="CD2715" s="29"/>
      <c r="CE2715" s="29"/>
      <c r="CF2715" s="29"/>
      <c r="CG2715" s="29"/>
      <c r="CH2715" s="29"/>
      <c r="CI2715" s="29"/>
      <c r="CJ2715" s="29"/>
      <c r="CK2715" s="29"/>
      <c r="CL2715" s="29"/>
      <c r="CM2715" s="29"/>
      <c r="CN2715" s="29"/>
      <c r="CO2715" s="29"/>
      <c r="CP2715" s="29"/>
      <c r="CQ2715" s="29"/>
      <c r="CR2715" s="29"/>
      <c r="CS2715" s="29"/>
      <c r="CT2715" s="29"/>
      <c r="CU2715" s="29"/>
      <c r="CV2715" s="29"/>
      <c r="CW2715" s="29"/>
      <c r="CX2715" s="29"/>
    </row>
    <row r="2716" spans="1:102" ht="50.1" customHeight="1">
      <c r="A2716" s="30" t="s">
        <v>6859</v>
      </c>
      <c r="B2716" s="31" t="s">
        <v>35</v>
      </c>
      <c r="C2716" s="32" t="s">
        <v>6860</v>
      </c>
      <c r="D2716" s="32" t="s">
        <v>6812</v>
      </c>
      <c r="E2716" s="32" t="s">
        <v>6861</v>
      </c>
      <c r="F2716" s="32" t="s">
        <v>50</v>
      </c>
      <c r="G2716" s="33" t="s">
        <v>40</v>
      </c>
      <c r="H2716" s="34">
        <v>0</v>
      </c>
      <c r="I2716" s="33" t="s">
        <v>41</v>
      </c>
      <c r="J2716" s="33" t="s">
        <v>42</v>
      </c>
      <c r="K2716" s="33" t="s">
        <v>151</v>
      </c>
      <c r="L2716" s="33" t="s">
        <v>44</v>
      </c>
      <c r="M2716" s="33" t="s">
        <v>86</v>
      </c>
      <c r="N2716" s="33" t="s">
        <v>152</v>
      </c>
      <c r="O2716" s="33" t="s">
        <v>153</v>
      </c>
      <c r="P2716" s="33" t="s">
        <v>160</v>
      </c>
      <c r="Q2716" s="33" t="s">
        <v>161</v>
      </c>
      <c r="R2716" s="35">
        <v>1</v>
      </c>
      <c r="S2716" s="35">
        <v>257000</v>
      </c>
      <c r="T2716" s="36">
        <v>0</v>
      </c>
      <c r="U2716" s="37">
        <f>T2716*1.12</f>
        <v>0</v>
      </c>
      <c r="V2716" s="38" t="s">
        <v>50</v>
      </c>
      <c r="W2716" s="33">
        <v>2016</v>
      </c>
      <c r="X2716" s="39">
        <v>11</v>
      </c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/>
      <c r="BQ2716" s="29"/>
      <c r="BR2716" s="29"/>
      <c r="BS2716" s="29"/>
      <c r="BT2716" s="29"/>
      <c r="BU2716" s="29"/>
      <c r="BV2716" s="29"/>
      <c r="BW2716" s="29"/>
      <c r="BX2716" s="29"/>
      <c r="BY2716" s="29"/>
      <c r="BZ2716" s="29"/>
      <c r="CA2716" s="29"/>
      <c r="CB2716" s="29"/>
      <c r="CC2716" s="29"/>
      <c r="CD2716" s="29"/>
      <c r="CE2716" s="29"/>
      <c r="CF2716" s="29"/>
      <c r="CG2716" s="29"/>
      <c r="CH2716" s="29"/>
      <c r="CI2716" s="29"/>
      <c r="CJ2716" s="29"/>
      <c r="CK2716" s="29"/>
      <c r="CL2716" s="29"/>
      <c r="CM2716" s="29"/>
      <c r="CN2716" s="29"/>
      <c r="CO2716" s="29"/>
      <c r="CP2716" s="29"/>
      <c r="CQ2716" s="29"/>
      <c r="CR2716" s="29"/>
      <c r="CS2716" s="29"/>
      <c r="CT2716" s="29"/>
      <c r="CU2716" s="29"/>
      <c r="CV2716" s="29"/>
      <c r="CW2716" s="29"/>
      <c r="CX2716" s="29"/>
    </row>
    <row r="2717" spans="1:102" s="177" customFormat="1" ht="50.1" customHeight="1">
      <c r="A2717" s="46" t="s">
        <v>6862</v>
      </c>
      <c r="B2717" s="31" t="s">
        <v>35</v>
      </c>
      <c r="C2717" s="47" t="s">
        <v>6860</v>
      </c>
      <c r="D2717" s="47" t="s">
        <v>6812</v>
      </c>
      <c r="E2717" s="47" t="s">
        <v>6861</v>
      </c>
      <c r="F2717" s="175"/>
      <c r="G2717" s="33" t="s">
        <v>40</v>
      </c>
      <c r="H2717" s="31">
        <v>0</v>
      </c>
      <c r="I2717" s="33">
        <v>590000000</v>
      </c>
      <c r="J2717" s="33" t="s">
        <v>42</v>
      </c>
      <c r="K2717" s="33" t="s">
        <v>163</v>
      </c>
      <c r="L2717" s="33" t="s">
        <v>44</v>
      </c>
      <c r="M2717" s="33" t="s">
        <v>86</v>
      </c>
      <c r="N2717" s="60" t="s">
        <v>152</v>
      </c>
      <c r="O2717" s="60" t="s">
        <v>164</v>
      </c>
      <c r="P2717" s="31" t="s">
        <v>160</v>
      </c>
      <c r="Q2717" s="31" t="s">
        <v>161</v>
      </c>
      <c r="R2717" s="61">
        <v>1</v>
      </c>
      <c r="S2717" s="61">
        <v>257000</v>
      </c>
      <c r="T2717" s="49">
        <f>R2717*S2717</f>
        <v>257000</v>
      </c>
      <c r="U2717" s="49">
        <f>T2717*1.12</f>
        <v>287840</v>
      </c>
      <c r="V2717" s="62"/>
      <c r="W2717" s="33">
        <v>2016</v>
      </c>
      <c r="X2717" s="33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9"/>
      <c r="BC2717" s="29"/>
      <c r="BD2717" s="29"/>
      <c r="BE2717" s="29"/>
      <c r="BF2717" s="29"/>
      <c r="BG2717" s="29"/>
      <c r="BH2717" s="29"/>
      <c r="BI2717" s="29"/>
      <c r="BJ2717" s="29"/>
      <c r="BK2717" s="29"/>
      <c r="BL2717" s="29"/>
      <c r="BM2717" s="29"/>
      <c r="BN2717" s="29"/>
      <c r="BO2717" s="29"/>
      <c r="BP2717" s="29"/>
      <c r="BQ2717" s="29"/>
      <c r="BR2717" s="29"/>
      <c r="BS2717" s="29"/>
      <c r="BT2717" s="29"/>
      <c r="BU2717" s="29"/>
      <c r="BV2717" s="29"/>
      <c r="BW2717" s="29"/>
      <c r="BX2717" s="29"/>
      <c r="BY2717" s="29"/>
      <c r="BZ2717" s="29"/>
      <c r="CA2717" s="29"/>
      <c r="CB2717" s="29"/>
      <c r="CC2717" s="29"/>
      <c r="CD2717" s="29"/>
      <c r="CE2717" s="29"/>
      <c r="CF2717" s="29"/>
      <c r="CG2717" s="29"/>
      <c r="CH2717" s="29"/>
      <c r="CI2717" s="29"/>
      <c r="CJ2717" s="29"/>
      <c r="CK2717" s="29"/>
      <c r="CL2717" s="29"/>
      <c r="CM2717" s="29"/>
      <c r="CN2717" s="29"/>
      <c r="CO2717" s="29"/>
      <c r="CP2717" s="29"/>
      <c r="CQ2717" s="29"/>
      <c r="CR2717" s="29"/>
      <c r="CS2717" s="29"/>
      <c r="CT2717" s="29"/>
      <c r="CU2717" s="29"/>
      <c r="CV2717" s="29"/>
      <c r="CW2717" s="29"/>
      <c r="CX2717" s="29"/>
    </row>
    <row r="2718" spans="1:102" ht="50.1" customHeight="1">
      <c r="A2718" s="30" t="s">
        <v>6863</v>
      </c>
      <c r="B2718" s="31" t="s">
        <v>35</v>
      </c>
      <c r="C2718" s="32" t="s">
        <v>6864</v>
      </c>
      <c r="D2718" s="32" t="s">
        <v>6812</v>
      </c>
      <c r="E2718" s="32" t="s">
        <v>6865</v>
      </c>
      <c r="F2718" s="32" t="s">
        <v>50</v>
      </c>
      <c r="G2718" s="33" t="s">
        <v>40</v>
      </c>
      <c r="H2718" s="34">
        <v>0</v>
      </c>
      <c r="I2718" s="33" t="s">
        <v>41</v>
      </c>
      <c r="J2718" s="33" t="s">
        <v>42</v>
      </c>
      <c r="K2718" s="33" t="s">
        <v>151</v>
      </c>
      <c r="L2718" s="33" t="s">
        <v>44</v>
      </c>
      <c r="M2718" s="33" t="s">
        <v>86</v>
      </c>
      <c r="N2718" s="33" t="s">
        <v>152</v>
      </c>
      <c r="O2718" s="33" t="s">
        <v>153</v>
      </c>
      <c r="P2718" s="33" t="s">
        <v>160</v>
      </c>
      <c r="Q2718" s="33" t="s">
        <v>161</v>
      </c>
      <c r="R2718" s="35">
        <v>1</v>
      </c>
      <c r="S2718" s="35">
        <v>257000</v>
      </c>
      <c r="T2718" s="36">
        <v>0</v>
      </c>
      <c r="U2718" s="37">
        <v>0</v>
      </c>
      <c r="V2718" s="38" t="s">
        <v>50</v>
      </c>
      <c r="W2718" s="33">
        <v>2016</v>
      </c>
      <c r="X2718" s="39" t="s">
        <v>154</v>
      </c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</row>
    <row r="2719" spans="1:102" ht="50.1" customHeight="1">
      <c r="A2719" s="30" t="s">
        <v>6866</v>
      </c>
      <c r="B2719" s="31" t="s">
        <v>35</v>
      </c>
      <c r="C2719" s="32" t="s">
        <v>6864</v>
      </c>
      <c r="D2719" s="32" t="s">
        <v>6812</v>
      </c>
      <c r="E2719" s="32" t="s">
        <v>6865</v>
      </c>
      <c r="F2719" s="32" t="s">
        <v>50</v>
      </c>
      <c r="G2719" s="33" t="s">
        <v>40</v>
      </c>
      <c r="H2719" s="34">
        <v>0</v>
      </c>
      <c r="I2719" s="33" t="s">
        <v>41</v>
      </c>
      <c r="J2719" s="33" t="s">
        <v>42</v>
      </c>
      <c r="K2719" s="33" t="s">
        <v>151</v>
      </c>
      <c r="L2719" s="33" t="s">
        <v>44</v>
      </c>
      <c r="M2719" s="33" t="s">
        <v>86</v>
      </c>
      <c r="N2719" s="33" t="s">
        <v>152</v>
      </c>
      <c r="O2719" s="33" t="s">
        <v>153</v>
      </c>
      <c r="P2719" s="33" t="s">
        <v>160</v>
      </c>
      <c r="Q2719" s="33" t="s">
        <v>161</v>
      </c>
      <c r="R2719" s="35">
        <v>1</v>
      </c>
      <c r="S2719" s="35">
        <v>261000</v>
      </c>
      <c r="T2719" s="36">
        <f>R2719*S2719</f>
        <v>261000</v>
      </c>
      <c r="U2719" s="37">
        <f>T2719*1.12</f>
        <v>292320</v>
      </c>
      <c r="V2719" s="38" t="s">
        <v>50</v>
      </c>
      <c r="W2719" s="33">
        <v>2016</v>
      </c>
      <c r="X2719" s="39" t="s">
        <v>50</v>
      </c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29"/>
      <c r="BA2719" s="29"/>
      <c r="BB2719" s="29"/>
      <c r="BC2719" s="29"/>
      <c r="BD2719" s="29"/>
      <c r="BE2719" s="29"/>
      <c r="BF2719" s="29"/>
      <c r="BG2719" s="29"/>
      <c r="BH2719" s="29"/>
      <c r="BI2719" s="29"/>
      <c r="BJ2719" s="29"/>
      <c r="BK2719" s="29"/>
      <c r="BL2719" s="29"/>
      <c r="BM2719" s="29"/>
      <c r="BN2719" s="29"/>
      <c r="BO2719" s="29"/>
      <c r="BP2719" s="29"/>
      <c r="BQ2719" s="29"/>
      <c r="BR2719" s="29"/>
      <c r="BS2719" s="29"/>
      <c r="BT2719" s="29"/>
      <c r="BU2719" s="29"/>
      <c r="BV2719" s="29"/>
      <c r="BW2719" s="29"/>
      <c r="BX2719" s="29"/>
      <c r="BY2719" s="29"/>
      <c r="BZ2719" s="29"/>
      <c r="CA2719" s="29"/>
      <c r="CB2719" s="29"/>
      <c r="CC2719" s="29"/>
      <c r="CD2719" s="29"/>
      <c r="CE2719" s="29"/>
      <c r="CF2719" s="29"/>
      <c r="CG2719" s="29"/>
      <c r="CH2719" s="29"/>
      <c r="CI2719" s="29"/>
      <c r="CJ2719" s="29"/>
      <c r="CK2719" s="29"/>
      <c r="CL2719" s="29"/>
      <c r="CM2719" s="29"/>
      <c r="CN2719" s="29"/>
      <c r="CO2719" s="29"/>
      <c r="CP2719" s="29"/>
      <c r="CQ2719" s="29"/>
      <c r="CR2719" s="29"/>
      <c r="CS2719" s="29"/>
      <c r="CT2719" s="29"/>
      <c r="CU2719" s="29"/>
      <c r="CV2719" s="29"/>
      <c r="CW2719" s="29"/>
      <c r="CX2719" s="29"/>
    </row>
    <row r="2720" spans="1:102" ht="50.1" customHeight="1">
      <c r="A2720" s="30" t="s">
        <v>6867</v>
      </c>
      <c r="B2720" s="31" t="s">
        <v>35</v>
      </c>
      <c r="C2720" s="32" t="s">
        <v>6868</v>
      </c>
      <c r="D2720" s="32" t="s">
        <v>6812</v>
      </c>
      <c r="E2720" s="32" t="s">
        <v>6869</v>
      </c>
      <c r="F2720" s="32" t="s">
        <v>50</v>
      </c>
      <c r="G2720" s="33" t="s">
        <v>40</v>
      </c>
      <c r="H2720" s="34">
        <v>0</v>
      </c>
      <c r="I2720" s="33" t="s">
        <v>41</v>
      </c>
      <c r="J2720" s="33" t="s">
        <v>42</v>
      </c>
      <c r="K2720" s="33" t="s">
        <v>151</v>
      </c>
      <c r="L2720" s="33" t="s">
        <v>44</v>
      </c>
      <c r="M2720" s="33" t="s">
        <v>86</v>
      </c>
      <c r="N2720" s="33" t="s">
        <v>152</v>
      </c>
      <c r="O2720" s="33" t="s">
        <v>153</v>
      </c>
      <c r="P2720" s="33" t="s">
        <v>160</v>
      </c>
      <c r="Q2720" s="33" t="s">
        <v>161</v>
      </c>
      <c r="R2720" s="35">
        <v>1</v>
      </c>
      <c r="S2720" s="35">
        <v>257000</v>
      </c>
      <c r="T2720" s="36">
        <v>0</v>
      </c>
      <c r="U2720" s="37">
        <v>0</v>
      </c>
      <c r="V2720" s="38" t="s">
        <v>50</v>
      </c>
      <c r="W2720" s="33">
        <v>2016</v>
      </c>
      <c r="X2720" s="39" t="s">
        <v>154</v>
      </c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29"/>
      <c r="BL2720" s="29"/>
      <c r="BM2720" s="29"/>
      <c r="BN2720" s="29"/>
      <c r="BO2720" s="29"/>
      <c r="BP2720" s="29"/>
      <c r="BQ2720" s="29"/>
      <c r="BR2720" s="29"/>
      <c r="BS2720" s="29"/>
      <c r="BT2720" s="29"/>
      <c r="BU2720" s="29"/>
      <c r="BV2720" s="29"/>
      <c r="BW2720" s="29"/>
      <c r="BX2720" s="29"/>
      <c r="BY2720" s="29"/>
      <c r="BZ2720" s="29"/>
      <c r="CA2720" s="29"/>
      <c r="CB2720" s="29"/>
      <c r="CC2720" s="29"/>
      <c r="CD2720" s="29"/>
      <c r="CE2720" s="29"/>
      <c r="CF2720" s="29"/>
      <c r="CG2720" s="29"/>
      <c r="CH2720" s="29"/>
      <c r="CI2720" s="29"/>
      <c r="CJ2720" s="29"/>
      <c r="CK2720" s="29"/>
      <c r="CL2720" s="29"/>
      <c r="CM2720" s="29"/>
      <c r="CN2720" s="29"/>
      <c r="CO2720" s="29"/>
      <c r="CP2720" s="29"/>
      <c r="CQ2720" s="29"/>
      <c r="CR2720" s="29"/>
      <c r="CS2720" s="29"/>
      <c r="CT2720" s="29"/>
      <c r="CU2720" s="29"/>
      <c r="CV2720" s="29"/>
      <c r="CW2720" s="29"/>
      <c r="CX2720" s="29"/>
    </row>
    <row r="2721" spans="1:102" ht="50.1" customHeight="1">
      <c r="A2721" s="30" t="s">
        <v>6870</v>
      </c>
      <c r="B2721" s="31" t="s">
        <v>35</v>
      </c>
      <c r="C2721" s="32" t="s">
        <v>6868</v>
      </c>
      <c r="D2721" s="32" t="s">
        <v>6812</v>
      </c>
      <c r="E2721" s="32" t="s">
        <v>6869</v>
      </c>
      <c r="F2721" s="32" t="s">
        <v>50</v>
      </c>
      <c r="G2721" s="33" t="s">
        <v>40</v>
      </c>
      <c r="H2721" s="34">
        <v>0</v>
      </c>
      <c r="I2721" s="33" t="s">
        <v>41</v>
      </c>
      <c r="J2721" s="33" t="s">
        <v>42</v>
      </c>
      <c r="K2721" s="33" t="s">
        <v>151</v>
      </c>
      <c r="L2721" s="33" t="s">
        <v>44</v>
      </c>
      <c r="M2721" s="33" t="s">
        <v>86</v>
      </c>
      <c r="N2721" s="33" t="s">
        <v>152</v>
      </c>
      <c r="O2721" s="33" t="s">
        <v>153</v>
      </c>
      <c r="P2721" s="33" t="s">
        <v>160</v>
      </c>
      <c r="Q2721" s="33" t="s">
        <v>161</v>
      </c>
      <c r="R2721" s="35">
        <v>1</v>
      </c>
      <c r="S2721" s="35">
        <v>272321.43</v>
      </c>
      <c r="T2721" s="36">
        <f>R2721*S2721</f>
        <v>272321.43</v>
      </c>
      <c r="U2721" s="37">
        <f>T2721*1.12</f>
        <v>305000.00160000002</v>
      </c>
      <c r="V2721" s="38" t="s">
        <v>50</v>
      </c>
      <c r="W2721" s="33">
        <v>2016</v>
      </c>
      <c r="X2721" s="39" t="s">
        <v>50</v>
      </c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9"/>
      <c r="AX2721" s="29"/>
      <c r="AY2721" s="29"/>
      <c r="AZ2721" s="29"/>
      <c r="BA2721" s="29"/>
      <c r="BB2721" s="29"/>
      <c r="BC2721" s="29"/>
      <c r="BD2721" s="29"/>
      <c r="BE2721" s="29"/>
      <c r="BF2721" s="29"/>
      <c r="BG2721" s="29"/>
      <c r="BH2721" s="29"/>
      <c r="BI2721" s="29"/>
      <c r="BJ2721" s="29"/>
      <c r="BK2721" s="29"/>
      <c r="BL2721" s="29"/>
      <c r="BM2721" s="29"/>
      <c r="BN2721" s="29"/>
      <c r="BO2721" s="29"/>
      <c r="BP2721" s="29"/>
      <c r="BQ2721" s="29"/>
      <c r="BR2721" s="29"/>
      <c r="BS2721" s="29"/>
      <c r="BT2721" s="29"/>
      <c r="BU2721" s="29"/>
      <c r="BV2721" s="29"/>
      <c r="BW2721" s="29"/>
      <c r="BX2721" s="29"/>
      <c r="BY2721" s="29"/>
      <c r="BZ2721" s="29"/>
      <c r="CA2721" s="29"/>
      <c r="CB2721" s="29"/>
      <c r="CC2721" s="29"/>
      <c r="CD2721" s="29"/>
      <c r="CE2721" s="29"/>
      <c r="CF2721" s="29"/>
      <c r="CG2721" s="29"/>
      <c r="CH2721" s="29"/>
      <c r="CI2721" s="29"/>
      <c r="CJ2721" s="29"/>
      <c r="CK2721" s="29"/>
      <c r="CL2721" s="29"/>
      <c r="CM2721" s="29"/>
      <c r="CN2721" s="29"/>
      <c r="CO2721" s="29"/>
      <c r="CP2721" s="29"/>
      <c r="CQ2721" s="29"/>
      <c r="CR2721" s="29"/>
      <c r="CS2721" s="29"/>
      <c r="CT2721" s="29"/>
      <c r="CU2721" s="29"/>
      <c r="CV2721" s="29"/>
      <c r="CW2721" s="29"/>
      <c r="CX2721" s="29"/>
    </row>
    <row r="2722" spans="1:102" ht="50.1" customHeight="1">
      <c r="A2722" s="30" t="s">
        <v>6871</v>
      </c>
      <c r="B2722" s="31" t="s">
        <v>35</v>
      </c>
      <c r="C2722" s="32" t="s">
        <v>6872</v>
      </c>
      <c r="D2722" s="32" t="s">
        <v>6812</v>
      </c>
      <c r="E2722" s="32" t="s">
        <v>6873</v>
      </c>
      <c r="F2722" s="32" t="s">
        <v>50</v>
      </c>
      <c r="G2722" s="33" t="s">
        <v>40</v>
      </c>
      <c r="H2722" s="34">
        <v>0</v>
      </c>
      <c r="I2722" s="33" t="s">
        <v>41</v>
      </c>
      <c r="J2722" s="33" t="s">
        <v>42</v>
      </c>
      <c r="K2722" s="33" t="s">
        <v>151</v>
      </c>
      <c r="L2722" s="33" t="s">
        <v>44</v>
      </c>
      <c r="M2722" s="33" t="s">
        <v>86</v>
      </c>
      <c r="N2722" s="33" t="s">
        <v>152</v>
      </c>
      <c r="O2722" s="33" t="s">
        <v>153</v>
      </c>
      <c r="P2722" s="33" t="s">
        <v>160</v>
      </c>
      <c r="Q2722" s="33" t="s">
        <v>161</v>
      </c>
      <c r="R2722" s="35">
        <v>1</v>
      </c>
      <c r="S2722" s="35">
        <v>257000</v>
      </c>
      <c r="T2722" s="36">
        <v>0</v>
      </c>
      <c r="U2722" s="37">
        <v>0</v>
      </c>
      <c r="V2722" s="38" t="s">
        <v>50</v>
      </c>
      <c r="W2722" s="33">
        <v>2016</v>
      </c>
      <c r="X2722" s="39" t="s">
        <v>50</v>
      </c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  <c r="CE2722" s="29"/>
      <c r="CF2722" s="29"/>
      <c r="CG2722" s="29"/>
      <c r="CH2722" s="29"/>
      <c r="CI2722" s="29"/>
      <c r="CJ2722" s="29"/>
      <c r="CK2722" s="29"/>
      <c r="CL2722" s="29"/>
      <c r="CM2722" s="29"/>
      <c r="CN2722" s="29"/>
      <c r="CO2722" s="29"/>
      <c r="CP2722" s="29"/>
      <c r="CQ2722" s="29"/>
      <c r="CR2722" s="29"/>
      <c r="CS2722" s="29"/>
      <c r="CT2722" s="29"/>
      <c r="CU2722" s="29"/>
      <c r="CV2722" s="29"/>
      <c r="CW2722" s="29"/>
      <c r="CX2722" s="29"/>
    </row>
    <row r="2723" spans="1:102" ht="50.1" customHeight="1">
      <c r="A2723" s="30" t="s">
        <v>6874</v>
      </c>
      <c r="B2723" s="31" t="s">
        <v>35</v>
      </c>
      <c r="C2723" s="32" t="s">
        <v>6872</v>
      </c>
      <c r="D2723" s="32" t="s">
        <v>6812</v>
      </c>
      <c r="E2723" s="32" t="s">
        <v>6873</v>
      </c>
      <c r="F2723" s="32" t="s">
        <v>50</v>
      </c>
      <c r="G2723" s="33" t="s">
        <v>40</v>
      </c>
      <c r="H2723" s="34">
        <v>0</v>
      </c>
      <c r="I2723" s="33" t="s">
        <v>41</v>
      </c>
      <c r="J2723" s="33" t="s">
        <v>42</v>
      </c>
      <c r="K2723" s="33" t="s">
        <v>1414</v>
      </c>
      <c r="L2723" s="33" t="s">
        <v>44</v>
      </c>
      <c r="M2723" s="33" t="s">
        <v>86</v>
      </c>
      <c r="N2723" s="33" t="s">
        <v>152</v>
      </c>
      <c r="O2723" s="33" t="s">
        <v>2285</v>
      </c>
      <c r="P2723" s="33" t="s">
        <v>160</v>
      </c>
      <c r="Q2723" s="33" t="s">
        <v>161</v>
      </c>
      <c r="R2723" s="35">
        <v>1</v>
      </c>
      <c r="S2723" s="35">
        <v>304000</v>
      </c>
      <c r="T2723" s="36">
        <f>R2723*S2723</f>
        <v>304000</v>
      </c>
      <c r="U2723" s="37">
        <f t="shared" ref="U2723:U2729" si="136">T2723*1.12</f>
        <v>340480.00000000006</v>
      </c>
      <c r="V2723" s="38" t="s">
        <v>50</v>
      </c>
      <c r="W2723" s="33">
        <v>2016</v>
      </c>
      <c r="X2723" s="39" t="s">
        <v>50</v>
      </c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9"/>
      <c r="AX2723" s="29"/>
      <c r="AY2723" s="29"/>
      <c r="AZ2723" s="29"/>
      <c r="BA2723" s="29"/>
      <c r="BB2723" s="29"/>
      <c r="BC2723" s="29"/>
      <c r="BD2723" s="29"/>
      <c r="BE2723" s="29"/>
      <c r="BF2723" s="29"/>
      <c r="BG2723" s="29"/>
      <c r="BH2723" s="29"/>
      <c r="BI2723" s="29"/>
      <c r="BJ2723" s="29"/>
      <c r="BK2723" s="29"/>
      <c r="BL2723" s="29"/>
      <c r="BM2723" s="29"/>
      <c r="BN2723" s="29"/>
      <c r="BO2723" s="29"/>
      <c r="BP2723" s="29"/>
      <c r="BQ2723" s="29"/>
      <c r="BR2723" s="29"/>
      <c r="BS2723" s="29"/>
      <c r="BT2723" s="29"/>
      <c r="BU2723" s="29"/>
      <c r="BV2723" s="29"/>
      <c r="BW2723" s="29"/>
      <c r="BX2723" s="29"/>
      <c r="BY2723" s="29"/>
      <c r="BZ2723" s="29"/>
      <c r="CA2723" s="29"/>
      <c r="CB2723" s="29"/>
      <c r="CC2723" s="29"/>
      <c r="CD2723" s="29"/>
      <c r="CE2723" s="29"/>
      <c r="CF2723" s="29"/>
      <c r="CG2723" s="29"/>
      <c r="CH2723" s="29"/>
      <c r="CI2723" s="29"/>
      <c r="CJ2723" s="29"/>
      <c r="CK2723" s="29"/>
      <c r="CL2723" s="29"/>
      <c r="CM2723" s="29"/>
      <c r="CN2723" s="29"/>
      <c r="CO2723" s="29"/>
      <c r="CP2723" s="29"/>
      <c r="CQ2723" s="29"/>
      <c r="CR2723" s="29"/>
      <c r="CS2723" s="29"/>
      <c r="CT2723" s="29"/>
      <c r="CU2723" s="29"/>
      <c r="CV2723" s="29"/>
      <c r="CW2723" s="29"/>
      <c r="CX2723" s="29"/>
    </row>
    <row r="2724" spans="1:102" ht="50.1" customHeight="1">
      <c r="A2724" s="30" t="s">
        <v>6875</v>
      </c>
      <c r="B2724" s="31" t="s">
        <v>35</v>
      </c>
      <c r="C2724" s="32" t="s">
        <v>6876</v>
      </c>
      <c r="D2724" s="32" t="s">
        <v>6812</v>
      </c>
      <c r="E2724" s="32" t="s">
        <v>6877</v>
      </c>
      <c r="F2724" s="32" t="s">
        <v>50</v>
      </c>
      <c r="G2724" s="33" t="s">
        <v>40</v>
      </c>
      <c r="H2724" s="34">
        <v>0</v>
      </c>
      <c r="I2724" s="33" t="s">
        <v>41</v>
      </c>
      <c r="J2724" s="33" t="s">
        <v>42</v>
      </c>
      <c r="K2724" s="33" t="s">
        <v>151</v>
      </c>
      <c r="L2724" s="33" t="s">
        <v>44</v>
      </c>
      <c r="M2724" s="33" t="s">
        <v>86</v>
      </c>
      <c r="N2724" s="33" t="s">
        <v>152</v>
      </c>
      <c r="O2724" s="33" t="s">
        <v>153</v>
      </c>
      <c r="P2724" s="33" t="s">
        <v>160</v>
      </c>
      <c r="Q2724" s="33" t="s">
        <v>161</v>
      </c>
      <c r="R2724" s="35">
        <v>1</v>
      </c>
      <c r="S2724" s="35">
        <v>257000</v>
      </c>
      <c r="T2724" s="36">
        <v>0</v>
      </c>
      <c r="U2724" s="37">
        <f t="shared" si="136"/>
        <v>0</v>
      </c>
      <c r="V2724" s="38" t="s">
        <v>50</v>
      </c>
      <c r="W2724" s="33">
        <v>2016</v>
      </c>
      <c r="X2724" s="39">
        <v>11</v>
      </c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/>
      <c r="BD2724" s="29"/>
      <c r="BE2724" s="29"/>
      <c r="BF2724" s="29"/>
      <c r="BG2724" s="29"/>
      <c r="BH2724" s="29"/>
      <c r="BI2724" s="29"/>
      <c r="BJ2724" s="29"/>
      <c r="BK2724" s="29"/>
      <c r="BL2724" s="29"/>
      <c r="BM2724" s="29"/>
      <c r="BN2724" s="29"/>
      <c r="BO2724" s="29"/>
      <c r="BP2724" s="29"/>
      <c r="BQ2724" s="29"/>
      <c r="BR2724" s="29"/>
      <c r="BS2724" s="29"/>
      <c r="BT2724" s="29"/>
      <c r="BU2724" s="29"/>
      <c r="BV2724" s="29"/>
      <c r="BW2724" s="29"/>
      <c r="BX2724" s="29"/>
      <c r="BY2724" s="29"/>
      <c r="BZ2724" s="29"/>
      <c r="CA2724" s="29"/>
      <c r="CB2724" s="29"/>
      <c r="CC2724" s="29"/>
      <c r="CD2724" s="29"/>
      <c r="CE2724" s="29"/>
      <c r="CF2724" s="29"/>
      <c r="CG2724" s="29"/>
      <c r="CH2724" s="29"/>
      <c r="CI2724" s="29"/>
      <c r="CJ2724" s="29"/>
      <c r="CK2724" s="29"/>
      <c r="CL2724" s="29"/>
      <c r="CM2724" s="29"/>
      <c r="CN2724" s="29"/>
      <c r="CO2724" s="29"/>
      <c r="CP2724" s="29"/>
      <c r="CQ2724" s="29"/>
      <c r="CR2724" s="29"/>
      <c r="CS2724" s="29"/>
      <c r="CT2724" s="29"/>
      <c r="CU2724" s="29"/>
      <c r="CV2724" s="29"/>
      <c r="CW2724" s="29"/>
      <c r="CX2724" s="29"/>
    </row>
    <row r="2725" spans="1:102" s="177" customFormat="1" ht="50.1" customHeight="1">
      <c r="A2725" s="46" t="s">
        <v>6878</v>
      </c>
      <c r="B2725" s="31" t="s">
        <v>35</v>
      </c>
      <c r="C2725" s="47" t="s">
        <v>6876</v>
      </c>
      <c r="D2725" s="47" t="s">
        <v>6812</v>
      </c>
      <c r="E2725" s="47" t="s">
        <v>6877</v>
      </c>
      <c r="F2725" s="175"/>
      <c r="G2725" s="33" t="s">
        <v>40</v>
      </c>
      <c r="H2725" s="31">
        <v>0</v>
      </c>
      <c r="I2725" s="33">
        <v>590000000</v>
      </c>
      <c r="J2725" s="33" t="s">
        <v>42</v>
      </c>
      <c r="K2725" s="33" t="s">
        <v>163</v>
      </c>
      <c r="L2725" s="33" t="s">
        <v>44</v>
      </c>
      <c r="M2725" s="33" t="s">
        <v>86</v>
      </c>
      <c r="N2725" s="60" t="s">
        <v>152</v>
      </c>
      <c r="O2725" s="60" t="s">
        <v>164</v>
      </c>
      <c r="P2725" s="31" t="s">
        <v>160</v>
      </c>
      <c r="Q2725" s="31" t="s">
        <v>161</v>
      </c>
      <c r="R2725" s="61">
        <v>1</v>
      </c>
      <c r="S2725" s="61">
        <v>257000</v>
      </c>
      <c r="T2725" s="49">
        <f>R2725*S2725</f>
        <v>257000</v>
      </c>
      <c r="U2725" s="49">
        <f>T2725*1.12</f>
        <v>287840</v>
      </c>
      <c r="V2725" s="62"/>
      <c r="W2725" s="33">
        <v>2016</v>
      </c>
      <c r="X2725" s="33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9"/>
      <c r="AX2725" s="29"/>
      <c r="AY2725" s="29"/>
      <c r="AZ2725" s="29"/>
      <c r="BA2725" s="29"/>
      <c r="BB2725" s="29"/>
      <c r="BC2725" s="29"/>
      <c r="BD2725" s="29"/>
      <c r="BE2725" s="29"/>
      <c r="BF2725" s="29"/>
      <c r="BG2725" s="29"/>
      <c r="BH2725" s="29"/>
      <c r="BI2725" s="29"/>
      <c r="BJ2725" s="29"/>
      <c r="BK2725" s="29"/>
      <c r="BL2725" s="29"/>
      <c r="BM2725" s="29"/>
      <c r="BN2725" s="29"/>
      <c r="BO2725" s="29"/>
      <c r="BP2725" s="29"/>
      <c r="BQ2725" s="29"/>
      <c r="BR2725" s="29"/>
      <c r="BS2725" s="29"/>
      <c r="BT2725" s="29"/>
      <c r="BU2725" s="29"/>
      <c r="BV2725" s="29"/>
      <c r="BW2725" s="29"/>
      <c r="BX2725" s="29"/>
      <c r="BY2725" s="29"/>
      <c r="BZ2725" s="29"/>
      <c r="CA2725" s="29"/>
      <c r="CB2725" s="29"/>
      <c r="CC2725" s="29"/>
      <c r="CD2725" s="29"/>
      <c r="CE2725" s="29"/>
      <c r="CF2725" s="29"/>
      <c r="CG2725" s="29"/>
      <c r="CH2725" s="29"/>
      <c r="CI2725" s="29"/>
      <c r="CJ2725" s="29"/>
      <c r="CK2725" s="29"/>
      <c r="CL2725" s="29"/>
      <c r="CM2725" s="29"/>
      <c r="CN2725" s="29"/>
      <c r="CO2725" s="29"/>
      <c r="CP2725" s="29"/>
      <c r="CQ2725" s="29"/>
      <c r="CR2725" s="29"/>
      <c r="CS2725" s="29"/>
      <c r="CT2725" s="29"/>
      <c r="CU2725" s="29"/>
      <c r="CV2725" s="29"/>
      <c r="CW2725" s="29"/>
      <c r="CX2725" s="29"/>
    </row>
    <row r="2726" spans="1:102" ht="50.1" customHeight="1">
      <c r="A2726" s="30" t="s">
        <v>6879</v>
      </c>
      <c r="B2726" s="31" t="s">
        <v>35</v>
      </c>
      <c r="C2726" s="32" t="s">
        <v>6880</v>
      </c>
      <c r="D2726" s="32" t="s">
        <v>6812</v>
      </c>
      <c r="E2726" s="32" t="s">
        <v>6881</v>
      </c>
      <c r="F2726" s="32" t="s">
        <v>50</v>
      </c>
      <c r="G2726" s="33" t="s">
        <v>40</v>
      </c>
      <c r="H2726" s="34">
        <v>0</v>
      </c>
      <c r="I2726" s="33" t="s">
        <v>41</v>
      </c>
      <c r="J2726" s="33" t="s">
        <v>42</v>
      </c>
      <c r="K2726" s="33" t="s">
        <v>151</v>
      </c>
      <c r="L2726" s="33" t="s">
        <v>44</v>
      </c>
      <c r="M2726" s="33" t="s">
        <v>86</v>
      </c>
      <c r="N2726" s="33" t="s">
        <v>152</v>
      </c>
      <c r="O2726" s="33" t="s">
        <v>153</v>
      </c>
      <c r="P2726" s="33" t="s">
        <v>160</v>
      </c>
      <c r="Q2726" s="33" t="s">
        <v>161</v>
      </c>
      <c r="R2726" s="35">
        <v>1</v>
      </c>
      <c r="S2726" s="35">
        <v>257000</v>
      </c>
      <c r="T2726" s="36">
        <v>0</v>
      </c>
      <c r="U2726" s="37">
        <f>T2726*1.12</f>
        <v>0</v>
      </c>
      <c r="V2726" s="38" t="s">
        <v>50</v>
      </c>
      <c r="W2726" s="33">
        <v>2016</v>
      </c>
      <c r="X2726" s="39">
        <v>11</v>
      </c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9"/>
      <c r="BC2726" s="29"/>
      <c r="BD2726" s="29"/>
      <c r="BE2726" s="29"/>
      <c r="BF2726" s="29"/>
      <c r="BG2726" s="29"/>
      <c r="BH2726" s="29"/>
      <c r="BI2726" s="29"/>
      <c r="BJ2726" s="29"/>
      <c r="BK2726" s="29"/>
      <c r="BL2726" s="29"/>
      <c r="BM2726" s="29"/>
      <c r="BN2726" s="29"/>
      <c r="BO2726" s="29"/>
      <c r="BP2726" s="29"/>
      <c r="BQ2726" s="29"/>
      <c r="BR2726" s="29"/>
      <c r="BS2726" s="29"/>
      <c r="BT2726" s="29"/>
      <c r="BU2726" s="29"/>
      <c r="BV2726" s="29"/>
      <c r="BW2726" s="29"/>
      <c r="BX2726" s="29"/>
      <c r="BY2726" s="29"/>
      <c r="BZ2726" s="29"/>
      <c r="CA2726" s="29"/>
      <c r="CB2726" s="29"/>
      <c r="CC2726" s="29"/>
      <c r="CD2726" s="29"/>
      <c r="CE2726" s="29"/>
      <c r="CF2726" s="29"/>
      <c r="CG2726" s="29"/>
      <c r="CH2726" s="29"/>
      <c r="CI2726" s="29"/>
      <c r="CJ2726" s="29"/>
      <c r="CK2726" s="29"/>
      <c r="CL2726" s="29"/>
      <c r="CM2726" s="29"/>
      <c r="CN2726" s="29"/>
      <c r="CO2726" s="29"/>
      <c r="CP2726" s="29"/>
      <c r="CQ2726" s="29"/>
      <c r="CR2726" s="29"/>
      <c r="CS2726" s="29"/>
      <c r="CT2726" s="29"/>
      <c r="CU2726" s="29"/>
      <c r="CV2726" s="29"/>
      <c r="CW2726" s="29"/>
      <c r="CX2726" s="29"/>
    </row>
    <row r="2727" spans="1:102" s="177" customFormat="1" ht="50.1" customHeight="1">
      <c r="A2727" s="46" t="s">
        <v>6882</v>
      </c>
      <c r="B2727" s="31" t="s">
        <v>35</v>
      </c>
      <c r="C2727" s="47" t="s">
        <v>6880</v>
      </c>
      <c r="D2727" s="47" t="s">
        <v>6812</v>
      </c>
      <c r="E2727" s="47" t="s">
        <v>6881</v>
      </c>
      <c r="F2727" s="175"/>
      <c r="G2727" s="33" t="s">
        <v>40</v>
      </c>
      <c r="H2727" s="31">
        <v>0</v>
      </c>
      <c r="I2727" s="33">
        <v>590000000</v>
      </c>
      <c r="J2727" s="33" t="s">
        <v>42</v>
      </c>
      <c r="K2727" s="33" t="s">
        <v>163</v>
      </c>
      <c r="L2727" s="33" t="s">
        <v>44</v>
      </c>
      <c r="M2727" s="33" t="s">
        <v>86</v>
      </c>
      <c r="N2727" s="60" t="s">
        <v>152</v>
      </c>
      <c r="O2727" s="60" t="s">
        <v>164</v>
      </c>
      <c r="P2727" s="31" t="s">
        <v>160</v>
      </c>
      <c r="Q2727" s="31" t="s">
        <v>161</v>
      </c>
      <c r="R2727" s="61">
        <v>1</v>
      </c>
      <c r="S2727" s="61">
        <v>257000</v>
      </c>
      <c r="T2727" s="49">
        <f>R2727*S2727</f>
        <v>257000</v>
      </c>
      <c r="U2727" s="49">
        <f>T2727*1.12</f>
        <v>287840</v>
      </c>
      <c r="V2727" s="62"/>
      <c r="W2727" s="33">
        <v>2016</v>
      </c>
      <c r="X2727" s="33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/>
      <c r="BD2727" s="29"/>
      <c r="BE2727" s="29"/>
      <c r="BF2727" s="29"/>
      <c r="BG2727" s="29"/>
      <c r="BH2727" s="29"/>
      <c r="BI2727" s="29"/>
      <c r="BJ2727" s="29"/>
      <c r="BK2727" s="29"/>
      <c r="BL2727" s="29"/>
      <c r="BM2727" s="29"/>
      <c r="BN2727" s="29"/>
      <c r="BO2727" s="29"/>
      <c r="BP2727" s="29"/>
      <c r="BQ2727" s="29"/>
      <c r="BR2727" s="29"/>
      <c r="BS2727" s="29"/>
      <c r="BT2727" s="29"/>
      <c r="BU2727" s="29"/>
      <c r="BV2727" s="29"/>
      <c r="BW2727" s="29"/>
      <c r="BX2727" s="29"/>
      <c r="BY2727" s="29"/>
      <c r="BZ2727" s="29"/>
      <c r="CA2727" s="29"/>
      <c r="CB2727" s="29"/>
      <c r="CC2727" s="29"/>
      <c r="CD2727" s="29"/>
      <c r="CE2727" s="29"/>
      <c r="CF2727" s="29"/>
      <c r="CG2727" s="29"/>
      <c r="CH2727" s="29"/>
      <c r="CI2727" s="29"/>
      <c r="CJ2727" s="29"/>
      <c r="CK2727" s="29"/>
      <c r="CL2727" s="29"/>
      <c r="CM2727" s="29"/>
      <c r="CN2727" s="29"/>
      <c r="CO2727" s="29"/>
      <c r="CP2727" s="29"/>
      <c r="CQ2727" s="29"/>
      <c r="CR2727" s="29"/>
      <c r="CS2727" s="29"/>
      <c r="CT2727" s="29"/>
      <c r="CU2727" s="29"/>
      <c r="CV2727" s="29"/>
      <c r="CW2727" s="29"/>
      <c r="CX2727" s="29"/>
    </row>
    <row r="2728" spans="1:102" ht="50.1" customHeight="1">
      <c r="A2728" s="30" t="s">
        <v>6883</v>
      </c>
      <c r="B2728" s="31" t="s">
        <v>35</v>
      </c>
      <c r="C2728" s="32" t="s">
        <v>6884</v>
      </c>
      <c r="D2728" s="32" t="s">
        <v>6812</v>
      </c>
      <c r="E2728" s="32" t="s">
        <v>6885</v>
      </c>
      <c r="F2728" s="32" t="s">
        <v>50</v>
      </c>
      <c r="G2728" s="33" t="s">
        <v>40</v>
      </c>
      <c r="H2728" s="34">
        <v>0</v>
      </c>
      <c r="I2728" s="33" t="s">
        <v>41</v>
      </c>
      <c r="J2728" s="33" t="s">
        <v>42</v>
      </c>
      <c r="K2728" s="33" t="s">
        <v>151</v>
      </c>
      <c r="L2728" s="33" t="s">
        <v>44</v>
      </c>
      <c r="M2728" s="33" t="s">
        <v>86</v>
      </c>
      <c r="N2728" s="33" t="s">
        <v>152</v>
      </c>
      <c r="O2728" s="33" t="s">
        <v>153</v>
      </c>
      <c r="P2728" s="33" t="s">
        <v>160</v>
      </c>
      <c r="Q2728" s="33" t="s">
        <v>161</v>
      </c>
      <c r="R2728" s="35">
        <v>1</v>
      </c>
      <c r="S2728" s="35">
        <v>257000</v>
      </c>
      <c r="T2728" s="36">
        <v>0</v>
      </c>
      <c r="U2728" s="37">
        <f>T2728*1.12</f>
        <v>0</v>
      </c>
      <c r="V2728" s="38" t="s">
        <v>50</v>
      </c>
      <c r="W2728" s="33">
        <v>2016</v>
      </c>
      <c r="X2728" s="39">
        <v>11</v>
      </c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29"/>
      <c r="CB2728" s="29"/>
      <c r="CC2728" s="29"/>
      <c r="CD2728" s="29"/>
      <c r="CE2728" s="29"/>
      <c r="CF2728" s="29"/>
      <c r="CG2728" s="29"/>
      <c r="CH2728" s="29"/>
      <c r="CI2728" s="29"/>
      <c r="CJ2728" s="29"/>
      <c r="CK2728" s="29"/>
      <c r="CL2728" s="29"/>
      <c r="CM2728" s="29"/>
      <c r="CN2728" s="29"/>
      <c r="CO2728" s="29"/>
      <c r="CP2728" s="29"/>
      <c r="CQ2728" s="29"/>
      <c r="CR2728" s="29"/>
      <c r="CS2728" s="29"/>
      <c r="CT2728" s="29"/>
      <c r="CU2728" s="29"/>
      <c r="CV2728" s="29"/>
      <c r="CW2728" s="29"/>
      <c r="CX2728" s="29"/>
    </row>
    <row r="2729" spans="1:102" s="177" customFormat="1" ht="50.1" customHeight="1">
      <c r="A2729" s="46" t="s">
        <v>6886</v>
      </c>
      <c r="B2729" s="31" t="s">
        <v>35</v>
      </c>
      <c r="C2729" s="47" t="s">
        <v>6884</v>
      </c>
      <c r="D2729" s="47" t="s">
        <v>6812</v>
      </c>
      <c r="E2729" s="47" t="s">
        <v>6885</v>
      </c>
      <c r="F2729" s="175"/>
      <c r="G2729" s="33" t="s">
        <v>40</v>
      </c>
      <c r="H2729" s="31">
        <v>0</v>
      </c>
      <c r="I2729" s="33">
        <v>590000000</v>
      </c>
      <c r="J2729" s="33" t="s">
        <v>42</v>
      </c>
      <c r="K2729" s="33" t="s">
        <v>163</v>
      </c>
      <c r="L2729" s="33" t="s">
        <v>44</v>
      </c>
      <c r="M2729" s="33" t="s">
        <v>86</v>
      </c>
      <c r="N2729" s="60" t="s">
        <v>152</v>
      </c>
      <c r="O2729" s="60" t="s">
        <v>164</v>
      </c>
      <c r="P2729" s="31" t="s">
        <v>160</v>
      </c>
      <c r="Q2729" s="31" t="s">
        <v>161</v>
      </c>
      <c r="R2729" s="61">
        <v>1</v>
      </c>
      <c r="S2729" s="61">
        <v>257000</v>
      </c>
      <c r="T2729" s="49">
        <f>R2729*S2729</f>
        <v>257000</v>
      </c>
      <c r="U2729" s="49">
        <f t="shared" si="136"/>
        <v>287840</v>
      </c>
      <c r="V2729" s="62"/>
      <c r="W2729" s="33">
        <v>2016</v>
      </c>
      <c r="X2729" s="33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9"/>
      <c r="BC2729" s="29"/>
      <c r="BD2729" s="29"/>
      <c r="BE2729" s="29"/>
      <c r="BF2729" s="29"/>
      <c r="BG2729" s="29"/>
      <c r="BH2729" s="29"/>
      <c r="BI2729" s="29"/>
      <c r="BJ2729" s="29"/>
      <c r="BK2729" s="29"/>
      <c r="BL2729" s="29"/>
      <c r="BM2729" s="29"/>
      <c r="BN2729" s="29"/>
      <c r="BO2729" s="29"/>
      <c r="BP2729" s="29"/>
      <c r="BQ2729" s="29"/>
      <c r="BR2729" s="29"/>
      <c r="BS2729" s="29"/>
      <c r="BT2729" s="29"/>
      <c r="BU2729" s="29"/>
      <c r="BV2729" s="29"/>
      <c r="BW2729" s="29"/>
      <c r="BX2729" s="29"/>
      <c r="BY2729" s="29"/>
      <c r="BZ2729" s="29"/>
      <c r="CA2729" s="29"/>
      <c r="CB2729" s="29"/>
      <c r="CC2729" s="29"/>
      <c r="CD2729" s="29"/>
      <c r="CE2729" s="29"/>
      <c r="CF2729" s="29"/>
      <c r="CG2729" s="29"/>
      <c r="CH2729" s="29"/>
      <c r="CI2729" s="29"/>
      <c r="CJ2729" s="29"/>
      <c r="CK2729" s="29"/>
      <c r="CL2729" s="29"/>
      <c r="CM2729" s="29"/>
      <c r="CN2729" s="29"/>
      <c r="CO2729" s="29"/>
      <c r="CP2729" s="29"/>
      <c r="CQ2729" s="29"/>
      <c r="CR2729" s="29"/>
      <c r="CS2729" s="29"/>
      <c r="CT2729" s="29"/>
      <c r="CU2729" s="29"/>
      <c r="CV2729" s="29"/>
      <c r="CW2729" s="29"/>
      <c r="CX2729" s="29"/>
    </row>
    <row r="2730" spans="1:102" ht="50.1" customHeight="1">
      <c r="A2730" s="30" t="s">
        <v>6887</v>
      </c>
      <c r="B2730" s="31" t="s">
        <v>35</v>
      </c>
      <c r="C2730" s="32" t="s">
        <v>6888</v>
      </c>
      <c r="D2730" s="32" t="s">
        <v>6812</v>
      </c>
      <c r="E2730" s="32" t="s">
        <v>6889</v>
      </c>
      <c r="F2730" s="32" t="s">
        <v>50</v>
      </c>
      <c r="G2730" s="33" t="s">
        <v>40</v>
      </c>
      <c r="H2730" s="34">
        <v>0</v>
      </c>
      <c r="I2730" s="33" t="s">
        <v>41</v>
      </c>
      <c r="J2730" s="33" t="s">
        <v>42</v>
      </c>
      <c r="K2730" s="33" t="s">
        <v>151</v>
      </c>
      <c r="L2730" s="33" t="s">
        <v>44</v>
      </c>
      <c r="M2730" s="33" t="s">
        <v>86</v>
      </c>
      <c r="N2730" s="33" t="s">
        <v>152</v>
      </c>
      <c r="O2730" s="33" t="s">
        <v>153</v>
      </c>
      <c r="P2730" s="33" t="s">
        <v>160</v>
      </c>
      <c r="Q2730" s="33" t="s">
        <v>161</v>
      </c>
      <c r="R2730" s="35">
        <v>1</v>
      </c>
      <c r="S2730" s="35">
        <v>257000</v>
      </c>
      <c r="T2730" s="36">
        <v>0</v>
      </c>
      <c r="U2730" s="37">
        <v>0</v>
      </c>
      <c r="V2730" s="38" t="s">
        <v>50</v>
      </c>
      <c r="W2730" s="33">
        <v>2016</v>
      </c>
      <c r="X2730" s="39" t="s">
        <v>50</v>
      </c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9"/>
      <c r="AY2730" s="29"/>
      <c r="AZ2730" s="29"/>
      <c r="BA2730" s="29"/>
      <c r="BB2730" s="29"/>
      <c r="BC2730" s="29"/>
      <c r="BD2730" s="29"/>
      <c r="BE2730" s="29"/>
      <c r="BF2730" s="29"/>
      <c r="BG2730" s="29"/>
      <c r="BH2730" s="29"/>
      <c r="BI2730" s="29"/>
      <c r="BJ2730" s="29"/>
      <c r="BK2730" s="29"/>
      <c r="BL2730" s="29"/>
      <c r="BM2730" s="29"/>
      <c r="BN2730" s="29"/>
      <c r="BO2730" s="29"/>
      <c r="BP2730" s="29"/>
      <c r="BQ2730" s="29"/>
      <c r="BR2730" s="29"/>
      <c r="BS2730" s="29"/>
      <c r="BT2730" s="29"/>
      <c r="BU2730" s="29"/>
      <c r="BV2730" s="29"/>
      <c r="BW2730" s="29"/>
      <c r="BX2730" s="29"/>
      <c r="BY2730" s="29"/>
      <c r="BZ2730" s="29"/>
      <c r="CA2730" s="29"/>
      <c r="CB2730" s="29"/>
      <c r="CC2730" s="29"/>
      <c r="CD2730" s="29"/>
      <c r="CE2730" s="29"/>
      <c r="CF2730" s="29"/>
      <c r="CG2730" s="29"/>
      <c r="CH2730" s="29"/>
      <c r="CI2730" s="29"/>
      <c r="CJ2730" s="29"/>
      <c r="CK2730" s="29"/>
      <c r="CL2730" s="29"/>
      <c r="CM2730" s="29"/>
      <c r="CN2730" s="29"/>
      <c r="CO2730" s="29"/>
      <c r="CP2730" s="29"/>
      <c r="CQ2730" s="29"/>
      <c r="CR2730" s="29"/>
      <c r="CS2730" s="29"/>
      <c r="CT2730" s="29"/>
      <c r="CU2730" s="29"/>
      <c r="CV2730" s="29"/>
      <c r="CW2730" s="29"/>
      <c r="CX2730" s="29"/>
    </row>
    <row r="2731" spans="1:102" ht="50.1" customHeight="1">
      <c r="A2731" s="30" t="s">
        <v>6890</v>
      </c>
      <c r="B2731" s="31" t="s">
        <v>35</v>
      </c>
      <c r="C2731" s="32" t="s">
        <v>6888</v>
      </c>
      <c r="D2731" s="32" t="s">
        <v>6812</v>
      </c>
      <c r="E2731" s="32" t="s">
        <v>6889</v>
      </c>
      <c r="F2731" s="32" t="s">
        <v>50</v>
      </c>
      <c r="G2731" s="33" t="s">
        <v>40</v>
      </c>
      <c r="H2731" s="34">
        <v>0</v>
      </c>
      <c r="I2731" s="33" t="s">
        <v>41</v>
      </c>
      <c r="J2731" s="33" t="s">
        <v>42</v>
      </c>
      <c r="K2731" s="33" t="s">
        <v>151</v>
      </c>
      <c r="L2731" s="33" t="s">
        <v>44</v>
      </c>
      <c r="M2731" s="33" t="s">
        <v>86</v>
      </c>
      <c r="N2731" s="33" t="s">
        <v>152</v>
      </c>
      <c r="O2731" s="33" t="s">
        <v>153</v>
      </c>
      <c r="P2731" s="33" t="s">
        <v>160</v>
      </c>
      <c r="Q2731" s="33" t="s">
        <v>161</v>
      </c>
      <c r="R2731" s="35">
        <v>1</v>
      </c>
      <c r="S2731" s="35">
        <v>261000</v>
      </c>
      <c r="T2731" s="36">
        <f>R2731*S2731</f>
        <v>261000</v>
      </c>
      <c r="U2731" s="37">
        <f t="shared" ref="U2731:U2737" si="137">T2731*1.12</f>
        <v>292320</v>
      </c>
      <c r="V2731" s="38" t="s">
        <v>50</v>
      </c>
      <c r="W2731" s="33">
        <v>2016</v>
      </c>
      <c r="X2731" s="39" t="s">
        <v>50</v>
      </c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9"/>
      <c r="AX2731" s="29"/>
      <c r="AY2731" s="29"/>
      <c r="AZ2731" s="29"/>
      <c r="BA2731" s="29"/>
      <c r="BB2731" s="29"/>
      <c r="BC2731" s="29"/>
      <c r="BD2731" s="29"/>
      <c r="BE2731" s="29"/>
      <c r="BF2731" s="29"/>
      <c r="BG2731" s="29"/>
      <c r="BH2731" s="29"/>
      <c r="BI2731" s="29"/>
      <c r="BJ2731" s="29"/>
      <c r="BK2731" s="29"/>
      <c r="BL2731" s="29"/>
      <c r="BM2731" s="29"/>
      <c r="BN2731" s="29"/>
      <c r="BO2731" s="29"/>
      <c r="BP2731" s="29"/>
      <c r="BQ2731" s="29"/>
      <c r="BR2731" s="29"/>
      <c r="BS2731" s="29"/>
      <c r="BT2731" s="29"/>
      <c r="BU2731" s="29"/>
      <c r="BV2731" s="29"/>
      <c r="BW2731" s="29"/>
      <c r="BX2731" s="29"/>
      <c r="BY2731" s="29"/>
      <c r="BZ2731" s="29"/>
      <c r="CA2731" s="29"/>
      <c r="CB2731" s="29"/>
      <c r="CC2731" s="29"/>
      <c r="CD2731" s="29"/>
      <c r="CE2731" s="29"/>
      <c r="CF2731" s="29"/>
      <c r="CG2731" s="29"/>
      <c r="CH2731" s="29"/>
      <c r="CI2731" s="29"/>
      <c r="CJ2731" s="29"/>
      <c r="CK2731" s="29"/>
      <c r="CL2731" s="29"/>
      <c r="CM2731" s="29"/>
      <c r="CN2731" s="29"/>
      <c r="CO2731" s="29"/>
      <c r="CP2731" s="29"/>
      <c r="CQ2731" s="29"/>
      <c r="CR2731" s="29"/>
      <c r="CS2731" s="29"/>
      <c r="CT2731" s="29"/>
      <c r="CU2731" s="29"/>
      <c r="CV2731" s="29"/>
      <c r="CW2731" s="29"/>
      <c r="CX2731" s="29"/>
    </row>
    <row r="2732" spans="1:102" ht="50.1" customHeight="1">
      <c r="A2732" s="30" t="s">
        <v>6891</v>
      </c>
      <c r="B2732" s="31" t="s">
        <v>35</v>
      </c>
      <c r="C2732" s="32" t="s">
        <v>6892</v>
      </c>
      <c r="D2732" s="32" t="s">
        <v>6812</v>
      </c>
      <c r="E2732" s="32" t="s">
        <v>6893</v>
      </c>
      <c r="F2732" s="32" t="s">
        <v>50</v>
      </c>
      <c r="G2732" s="33" t="s">
        <v>40</v>
      </c>
      <c r="H2732" s="34">
        <v>0</v>
      </c>
      <c r="I2732" s="33" t="s">
        <v>41</v>
      </c>
      <c r="J2732" s="33" t="s">
        <v>42</v>
      </c>
      <c r="K2732" s="33" t="s">
        <v>151</v>
      </c>
      <c r="L2732" s="33" t="s">
        <v>44</v>
      </c>
      <c r="M2732" s="33" t="s">
        <v>86</v>
      </c>
      <c r="N2732" s="33" t="s">
        <v>152</v>
      </c>
      <c r="O2732" s="33" t="s">
        <v>153</v>
      </c>
      <c r="P2732" s="33" t="s">
        <v>160</v>
      </c>
      <c r="Q2732" s="33" t="s">
        <v>161</v>
      </c>
      <c r="R2732" s="35">
        <v>1</v>
      </c>
      <c r="S2732" s="35">
        <v>257000</v>
      </c>
      <c r="T2732" s="36">
        <v>0</v>
      </c>
      <c r="U2732" s="37">
        <f t="shared" si="137"/>
        <v>0</v>
      </c>
      <c r="V2732" s="38" t="s">
        <v>50</v>
      </c>
      <c r="W2732" s="33">
        <v>2016</v>
      </c>
      <c r="X2732" s="39">
        <v>11</v>
      </c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/>
      <c r="BU2732" s="29"/>
      <c r="BV2732" s="29"/>
      <c r="BW2732" s="29"/>
      <c r="BX2732" s="29"/>
      <c r="BY2732" s="29"/>
      <c r="BZ2732" s="29"/>
      <c r="CA2732" s="29"/>
      <c r="CB2732" s="29"/>
      <c r="CC2732" s="29"/>
      <c r="CD2732" s="29"/>
      <c r="CE2732" s="29"/>
      <c r="CF2732" s="29"/>
      <c r="CG2732" s="29"/>
      <c r="CH2732" s="29"/>
      <c r="CI2732" s="29"/>
      <c r="CJ2732" s="29"/>
      <c r="CK2732" s="29"/>
      <c r="CL2732" s="29"/>
      <c r="CM2732" s="29"/>
      <c r="CN2732" s="29"/>
      <c r="CO2732" s="29"/>
      <c r="CP2732" s="29"/>
      <c r="CQ2732" s="29"/>
      <c r="CR2732" s="29"/>
      <c r="CS2732" s="29"/>
      <c r="CT2732" s="29"/>
      <c r="CU2732" s="29"/>
      <c r="CV2732" s="29"/>
      <c r="CW2732" s="29"/>
      <c r="CX2732" s="29"/>
    </row>
    <row r="2733" spans="1:102" s="177" customFormat="1" ht="50.1" customHeight="1">
      <c r="A2733" s="46" t="s">
        <v>6894</v>
      </c>
      <c r="B2733" s="31" t="s">
        <v>35</v>
      </c>
      <c r="C2733" s="47" t="s">
        <v>6892</v>
      </c>
      <c r="D2733" s="47" t="s">
        <v>6812</v>
      </c>
      <c r="E2733" s="47" t="s">
        <v>6893</v>
      </c>
      <c r="F2733" s="175"/>
      <c r="G2733" s="33" t="s">
        <v>40</v>
      </c>
      <c r="H2733" s="31">
        <v>0</v>
      </c>
      <c r="I2733" s="33">
        <v>590000000</v>
      </c>
      <c r="J2733" s="33" t="s">
        <v>42</v>
      </c>
      <c r="K2733" s="33" t="s">
        <v>163</v>
      </c>
      <c r="L2733" s="33" t="s">
        <v>44</v>
      </c>
      <c r="M2733" s="33" t="s">
        <v>86</v>
      </c>
      <c r="N2733" s="60" t="s">
        <v>152</v>
      </c>
      <c r="O2733" s="60" t="s">
        <v>164</v>
      </c>
      <c r="P2733" s="31" t="s">
        <v>160</v>
      </c>
      <c r="Q2733" s="31" t="s">
        <v>161</v>
      </c>
      <c r="R2733" s="61">
        <v>1</v>
      </c>
      <c r="S2733" s="61">
        <v>257000</v>
      </c>
      <c r="T2733" s="49">
        <f>R2733*S2733</f>
        <v>257000</v>
      </c>
      <c r="U2733" s="49">
        <f>T2733*1.12</f>
        <v>287840</v>
      </c>
      <c r="V2733" s="62"/>
      <c r="W2733" s="33">
        <v>2016</v>
      </c>
      <c r="X2733" s="33"/>
      <c r="Y2733" s="29"/>
      <c r="Z2733" s="29"/>
      <c r="AA2733" s="29"/>
      <c r="AB2733" s="29"/>
      <c r="AC2733" s="29"/>
      <c r="AD2733" s="29"/>
      <c r="AE2733" s="29"/>
      <c r="AF2733" s="29"/>
      <c r="AG2733" s="29"/>
      <c r="AH2733" s="29"/>
      <c r="AI2733" s="29"/>
      <c r="AJ2733" s="29"/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9"/>
      <c r="AX2733" s="29"/>
      <c r="AY2733" s="29"/>
      <c r="AZ2733" s="29"/>
      <c r="BA2733" s="29"/>
      <c r="BB2733" s="29"/>
      <c r="BC2733" s="29"/>
      <c r="BD2733" s="29"/>
      <c r="BE2733" s="29"/>
      <c r="BF2733" s="29"/>
      <c r="BG2733" s="29"/>
      <c r="BH2733" s="29"/>
      <c r="BI2733" s="29"/>
      <c r="BJ2733" s="29"/>
      <c r="BK2733" s="29"/>
      <c r="BL2733" s="29"/>
      <c r="BM2733" s="29"/>
      <c r="BN2733" s="29"/>
      <c r="BO2733" s="29"/>
      <c r="BP2733" s="29"/>
      <c r="BQ2733" s="29"/>
      <c r="BR2733" s="29"/>
      <c r="BS2733" s="29"/>
      <c r="BT2733" s="29"/>
      <c r="BU2733" s="29"/>
      <c r="BV2733" s="29"/>
      <c r="BW2733" s="29"/>
      <c r="BX2733" s="29"/>
      <c r="BY2733" s="29"/>
      <c r="BZ2733" s="29"/>
      <c r="CA2733" s="29"/>
      <c r="CB2733" s="29"/>
      <c r="CC2733" s="29"/>
      <c r="CD2733" s="29"/>
      <c r="CE2733" s="29"/>
      <c r="CF2733" s="29"/>
      <c r="CG2733" s="29"/>
      <c r="CH2733" s="29"/>
      <c r="CI2733" s="29"/>
      <c r="CJ2733" s="29"/>
      <c r="CK2733" s="29"/>
      <c r="CL2733" s="29"/>
      <c r="CM2733" s="29"/>
      <c r="CN2733" s="29"/>
      <c r="CO2733" s="29"/>
      <c r="CP2733" s="29"/>
      <c r="CQ2733" s="29"/>
      <c r="CR2733" s="29"/>
      <c r="CS2733" s="29"/>
      <c r="CT2733" s="29"/>
      <c r="CU2733" s="29"/>
      <c r="CV2733" s="29"/>
      <c r="CW2733" s="29"/>
      <c r="CX2733" s="29"/>
    </row>
    <row r="2734" spans="1:102" ht="50.1" customHeight="1">
      <c r="A2734" s="30" t="s">
        <v>6895</v>
      </c>
      <c r="B2734" s="31" t="s">
        <v>35</v>
      </c>
      <c r="C2734" s="32" t="s">
        <v>6896</v>
      </c>
      <c r="D2734" s="32" t="s">
        <v>6812</v>
      </c>
      <c r="E2734" s="32" t="s">
        <v>6897</v>
      </c>
      <c r="F2734" s="32" t="s">
        <v>50</v>
      </c>
      <c r="G2734" s="33" t="s">
        <v>40</v>
      </c>
      <c r="H2734" s="34">
        <v>0</v>
      </c>
      <c r="I2734" s="33" t="s">
        <v>41</v>
      </c>
      <c r="J2734" s="33" t="s">
        <v>42</v>
      </c>
      <c r="K2734" s="33" t="s">
        <v>151</v>
      </c>
      <c r="L2734" s="33" t="s">
        <v>44</v>
      </c>
      <c r="M2734" s="33" t="s">
        <v>86</v>
      </c>
      <c r="N2734" s="33" t="s">
        <v>152</v>
      </c>
      <c r="O2734" s="33" t="s">
        <v>153</v>
      </c>
      <c r="P2734" s="33" t="s">
        <v>160</v>
      </c>
      <c r="Q2734" s="33" t="s">
        <v>161</v>
      </c>
      <c r="R2734" s="35">
        <v>1</v>
      </c>
      <c r="S2734" s="35">
        <v>257000</v>
      </c>
      <c r="T2734" s="36">
        <v>0</v>
      </c>
      <c r="U2734" s="37">
        <f>T2734*1.12</f>
        <v>0</v>
      </c>
      <c r="V2734" s="38" t="s">
        <v>50</v>
      </c>
      <c r="W2734" s="33">
        <v>2016</v>
      </c>
      <c r="X2734" s="39">
        <v>11</v>
      </c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9"/>
      <c r="BC2734" s="29"/>
      <c r="BD2734" s="29"/>
      <c r="BE2734" s="29"/>
      <c r="BF2734" s="29"/>
      <c r="BG2734" s="29"/>
      <c r="BH2734" s="29"/>
      <c r="BI2734" s="29"/>
      <c r="BJ2734" s="29"/>
      <c r="BK2734" s="29"/>
      <c r="BL2734" s="29"/>
      <c r="BM2734" s="29"/>
      <c r="BN2734" s="29"/>
      <c r="BO2734" s="29"/>
      <c r="BP2734" s="29"/>
      <c r="BQ2734" s="29"/>
      <c r="BR2734" s="29"/>
      <c r="BS2734" s="29"/>
      <c r="BT2734" s="29"/>
      <c r="BU2734" s="29"/>
      <c r="BV2734" s="29"/>
      <c r="BW2734" s="29"/>
      <c r="BX2734" s="29"/>
      <c r="BY2734" s="29"/>
      <c r="BZ2734" s="29"/>
      <c r="CA2734" s="29"/>
      <c r="CB2734" s="29"/>
      <c r="CC2734" s="29"/>
      <c r="CD2734" s="29"/>
      <c r="CE2734" s="29"/>
      <c r="CF2734" s="29"/>
      <c r="CG2734" s="29"/>
      <c r="CH2734" s="29"/>
      <c r="CI2734" s="29"/>
      <c r="CJ2734" s="29"/>
      <c r="CK2734" s="29"/>
      <c r="CL2734" s="29"/>
      <c r="CM2734" s="29"/>
      <c r="CN2734" s="29"/>
      <c r="CO2734" s="29"/>
      <c r="CP2734" s="29"/>
      <c r="CQ2734" s="29"/>
      <c r="CR2734" s="29"/>
      <c r="CS2734" s="29"/>
      <c r="CT2734" s="29"/>
      <c r="CU2734" s="29"/>
      <c r="CV2734" s="29"/>
      <c r="CW2734" s="29"/>
      <c r="CX2734" s="29"/>
    </row>
    <row r="2735" spans="1:102" s="177" customFormat="1" ht="50.1" customHeight="1">
      <c r="A2735" s="46" t="s">
        <v>6898</v>
      </c>
      <c r="B2735" s="31" t="s">
        <v>35</v>
      </c>
      <c r="C2735" s="47" t="s">
        <v>6896</v>
      </c>
      <c r="D2735" s="47" t="s">
        <v>6812</v>
      </c>
      <c r="E2735" s="47" t="s">
        <v>6897</v>
      </c>
      <c r="F2735" s="175"/>
      <c r="G2735" s="33" t="s">
        <v>40</v>
      </c>
      <c r="H2735" s="31">
        <v>0</v>
      </c>
      <c r="I2735" s="33">
        <v>590000000</v>
      </c>
      <c r="J2735" s="33" t="s">
        <v>42</v>
      </c>
      <c r="K2735" s="33" t="s">
        <v>163</v>
      </c>
      <c r="L2735" s="33" t="s">
        <v>44</v>
      </c>
      <c r="M2735" s="33" t="s">
        <v>86</v>
      </c>
      <c r="N2735" s="60" t="s">
        <v>152</v>
      </c>
      <c r="O2735" s="60" t="s">
        <v>164</v>
      </c>
      <c r="P2735" s="31" t="s">
        <v>160</v>
      </c>
      <c r="Q2735" s="31" t="s">
        <v>161</v>
      </c>
      <c r="R2735" s="61">
        <v>1</v>
      </c>
      <c r="S2735" s="61">
        <v>257000</v>
      </c>
      <c r="T2735" s="49">
        <f>R2735*S2735</f>
        <v>257000</v>
      </c>
      <c r="U2735" s="49">
        <f>T2735*1.12</f>
        <v>287840</v>
      </c>
      <c r="V2735" s="62"/>
      <c r="W2735" s="33">
        <v>2016</v>
      </c>
      <c r="X2735" s="33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  <c r="BI2735" s="29"/>
      <c r="BJ2735" s="29"/>
      <c r="BK2735" s="29"/>
      <c r="BL2735" s="29"/>
      <c r="BM2735" s="29"/>
      <c r="BN2735" s="29"/>
      <c r="BO2735" s="29"/>
      <c r="BP2735" s="29"/>
      <c r="BQ2735" s="29"/>
      <c r="BR2735" s="29"/>
      <c r="BS2735" s="29"/>
      <c r="BT2735" s="29"/>
      <c r="BU2735" s="29"/>
      <c r="BV2735" s="29"/>
      <c r="BW2735" s="29"/>
      <c r="BX2735" s="29"/>
      <c r="BY2735" s="29"/>
      <c r="BZ2735" s="29"/>
      <c r="CA2735" s="29"/>
      <c r="CB2735" s="29"/>
      <c r="CC2735" s="29"/>
      <c r="CD2735" s="29"/>
      <c r="CE2735" s="29"/>
      <c r="CF2735" s="29"/>
      <c r="CG2735" s="29"/>
      <c r="CH2735" s="29"/>
      <c r="CI2735" s="29"/>
      <c r="CJ2735" s="29"/>
      <c r="CK2735" s="29"/>
      <c r="CL2735" s="29"/>
      <c r="CM2735" s="29"/>
      <c r="CN2735" s="29"/>
      <c r="CO2735" s="29"/>
      <c r="CP2735" s="29"/>
      <c r="CQ2735" s="29"/>
      <c r="CR2735" s="29"/>
      <c r="CS2735" s="29"/>
      <c r="CT2735" s="29"/>
      <c r="CU2735" s="29"/>
      <c r="CV2735" s="29"/>
      <c r="CW2735" s="29"/>
      <c r="CX2735" s="29"/>
    </row>
    <row r="2736" spans="1:102" ht="50.1" customHeight="1">
      <c r="A2736" s="30" t="s">
        <v>6899</v>
      </c>
      <c r="B2736" s="31" t="s">
        <v>35</v>
      </c>
      <c r="C2736" s="32" t="s">
        <v>6900</v>
      </c>
      <c r="D2736" s="32" t="s">
        <v>6812</v>
      </c>
      <c r="E2736" s="32" t="s">
        <v>6901</v>
      </c>
      <c r="F2736" s="32" t="s">
        <v>50</v>
      </c>
      <c r="G2736" s="33" t="s">
        <v>40</v>
      </c>
      <c r="H2736" s="34">
        <v>0</v>
      </c>
      <c r="I2736" s="33" t="s">
        <v>41</v>
      </c>
      <c r="J2736" s="33" t="s">
        <v>42</v>
      </c>
      <c r="K2736" s="33" t="s">
        <v>151</v>
      </c>
      <c r="L2736" s="33" t="s">
        <v>44</v>
      </c>
      <c r="M2736" s="33" t="s">
        <v>86</v>
      </c>
      <c r="N2736" s="33" t="s">
        <v>152</v>
      </c>
      <c r="O2736" s="33" t="s">
        <v>153</v>
      </c>
      <c r="P2736" s="33" t="s">
        <v>160</v>
      </c>
      <c r="Q2736" s="33" t="s">
        <v>161</v>
      </c>
      <c r="R2736" s="35">
        <v>1</v>
      </c>
      <c r="S2736" s="35">
        <v>257000</v>
      </c>
      <c r="T2736" s="36">
        <v>0</v>
      </c>
      <c r="U2736" s="37">
        <f>T2736*1.12</f>
        <v>0</v>
      </c>
      <c r="V2736" s="38" t="s">
        <v>50</v>
      </c>
      <c r="W2736" s="33">
        <v>2016</v>
      </c>
      <c r="X2736" s="39">
        <v>11</v>
      </c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29"/>
      <c r="BL2736" s="29"/>
      <c r="BM2736" s="29"/>
      <c r="BN2736" s="29"/>
      <c r="BO2736" s="29"/>
      <c r="BP2736" s="29"/>
      <c r="BQ2736" s="29"/>
      <c r="BR2736" s="29"/>
      <c r="BS2736" s="29"/>
      <c r="BT2736" s="29"/>
      <c r="BU2736" s="29"/>
      <c r="BV2736" s="29"/>
      <c r="BW2736" s="29"/>
      <c r="BX2736" s="29"/>
      <c r="BY2736" s="29"/>
      <c r="BZ2736" s="29"/>
      <c r="CA2736" s="29"/>
      <c r="CB2736" s="29"/>
      <c r="CC2736" s="29"/>
      <c r="CD2736" s="29"/>
      <c r="CE2736" s="29"/>
      <c r="CF2736" s="29"/>
      <c r="CG2736" s="29"/>
      <c r="CH2736" s="29"/>
      <c r="CI2736" s="29"/>
      <c r="CJ2736" s="29"/>
      <c r="CK2736" s="29"/>
      <c r="CL2736" s="29"/>
      <c r="CM2736" s="29"/>
      <c r="CN2736" s="29"/>
      <c r="CO2736" s="29"/>
      <c r="CP2736" s="29"/>
      <c r="CQ2736" s="29"/>
      <c r="CR2736" s="29"/>
      <c r="CS2736" s="29"/>
      <c r="CT2736" s="29"/>
      <c r="CU2736" s="29"/>
      <c r="CV2736" s="29"/>
      <c r="CW2736" s="29"/>
      <c r="CX2736" s="29"/>
    </row>
    <row r="2737" spans="1:102" s="177" customFormat="1" ht="50.1" customHeight="1">
      <c r="A2737" s="46" t="s">
        <v>6902</v>
      </c>
      <c r="B2737" s="31" t="s">
        <v>35</v>
      </c>
      <c r="C2737" s="47" t="s">
        <v>6900</v>
      </c>
      <c r="D2737" s="47" t="s">
        <v>6812</v>
      </c>
      <c r="E2737" s="47" t="s">
        <v>6901</v>
      </c>
      <c r="F2737" s="175"/>
      <c r="G2737" s="33" t="s">
        <v>40</v>
      </c>
      <c r="H2737" s="31">
        <v>0</v>
      </c>
      <c r="I2737" s="33">
        <v>590000000</v>
      </c>
      <c r="J2737" s="33" t="s">
        <v>42</v>
      </c>
      <c r="K2737" s="33" t="s">
        <v>163</v>
      </c>
      <c r="L2737" s="33" t="s">
        <v>44</v>
      </c>
      <c r="M2737" s="33" t="s">
        <v>86</v>
      </c>
      <c r="N2737" s="60" t="s">
        <v>152</v>
      </c>
      <c r="O2737" s="60" t="s">
        <v>164</v>
      </c>
      <c r="P2737" s="31" t="s">
        <v>160</v>
      </c>
      <c r="Q2737" s="31" t="s">
        <v>161</v>
      </c>
      <c r="R2737" s="61">
        <v>1</v>
      </c>
      <c r="S2737" s="61">
        <v>257000</v>
      </c>
      <c r="T2737" s="49">
        <f>R2737*S2737</f>
        <v>257000</v>
      </c>
      <c r="U2737" s="49">
        <f t="shared" si="137"/>
        <v>287840</v>
      </c>
      <c r="V2737" s="62"/>
      <c r="W2737" s="33">
        <v>2016</v>
      </c>
      <c r="X2737" s="33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9"/>
      <c r="AY2737" s="29"/>
      <c r="AZ2737" s="29"/>
      <c r="BA2737" s="29"/>
      <c r="BB2737" s="29"/>
      <c r="BC2737" s="29"/>
      <c r="BD2737" s="29"/>
      <c r="BE2737" s="29"/>
      <c r="BF2737" s="29"/>
      <c r="BG2737" s="29"/>
      <c r="BH2737" s="29"/>
      <c r="BI2737" s="29"/>
      <c r="BJ2737" s="29"/>
      <c r="BK2737" s="29"/>
      <c r="BL2737" s="29"/>
      <c r="BM2737" s="29"/>
      <c r="BN2737" s="29"/>
      <c r="BO2737" s="29"/>
      <c r="BP2737" s="29"/>
      <c r="BQ2737" s="29"/>
      <c r="BR2737" s="29"/>
      <c r="BS2737" s="29"/>
      <c r="BT2737" s="29"/>
      <c r="BU2737" s="29"/>
      <c r="BV2737" s="29"/>
      <c r="BW2737" s="29"/>
      <c r="BX2737" s="29"/>
      <c r="BY2737" s="29"/>
      <c r="BZ2737" s="29"/>
      <c r="CA2737" s="29"/>
      <c r="CB2737" s="29"/>
      <c r="CC2737" s="29"/>
      <c r="CD2737" s="29"/>
      <c r="CE2737" s="29"/>
      <c r="CF2737" s="29"/>
      <c r="CG2737" s="29"/>
      <c r="CH2737" s="29"/>
      <c r="CI2737" s="29"/>
      <c r="CJ2737" s="29"/>
      <c r="CK2737" s="29"/>
      <c r="CL2737" s="29"/>
      <c r="CM2737" s="29"/>
      <c r="CN2737" s="29"/>
      <c r="CO2737" s="29"/>
      <c r="CP2737" s="29"/>
      <c r="CQ2737" s="29"/>
      <c r="CR2737" s="29"/>
      <c r="CS2737" s="29"/>
      <c r="CT2737" s="29"/>
      <c r="CU2737" s="29"/>
      <c r="CV2737" s="29"/>
      <c r="CW2737" s="29"/>
      <c r="CX2737" s="29"/>
    </row>
    <row r="2738" spans="1:102" ht="50.1" customHeight="1">
      <c r="A2738" s="30" t="s">
        <v>6903</v>
      </c>
      <c r="B2738" s="31" t="s">
        <v>35</v>
      </c>
      <c r="C2738" s="32" t="s">
        <v>6904</v>
      </c>
      <c r="D2738" s="32" t="s">
        <v>6812</v>
      </c>
      <c r="E2738" s="32" t="s">
        <v>6905</v>
      </c>
      <c r="F2738" s="32" t="s">
        <v>50</v>
      </c>
      <c r="G2738" s="33" t="s">
        <v>40</v>
      </c>
      <c r="H2738" s="34">
        <v>0</v>
      </c>
      <c r="I2738" s="33" t="s">
        <v>41</v>
      </c>
      <c r="J2738" s="33" t="s">
        <v>42</v>
      </c>
      <c r="K2738" s="33" t="s">
        <v>151</v>
      </c>
      <c r="L2738" s="33" t="s">
        <v>44</v>
      </c>
      <c r="M2738" s="33" t="s">
        <v>86</v>
      </c>
      <c r="N2738" s="33" t="s">
        <v>152</v>
      </c>
      <c r="O2738" s="33" t="s">
        <v>153</v>
      </c>
      <c r="P2738" s="33" t="s">
        <v>160</v>
      </c>
      <c r="Q2738" s="33" t="s">
        <v>161</v>
      </c>
      <c r="R2738" s="35">
        <v>1</v>
      </c>
      <c r="S2738" s="35">
        <v>257000</v>
      </c>
      <c r="T2738" s="36">
        <v>0</v>
      </c>
      <c r="U2738" s="37">
        <v>0</v>
      </c>
      <c r="V2738" s="38" t="s">
        <v>50</v>
      </c>
      <c r="W2738" s="33">
        <v>2016</v>
      </c>
      <c r="X2738" s="39" t="s">
        <v>154</v>
      </c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29"/>
      <c r="CB2738" s="29"/>
      <c r="CC2738" s="29"/>
      <c r="CD2738" s="29"/>
      <c r="CE2738" s="29"/>
      <c r="CF2738" s="29"/>
      <c r="CG2738" s="29"/>
      <c r="CH2738" s="29"/>
      <c r="CI2738" s="29"/>
      <c r="CJ2738" s="29"/>
      <c r="CK2738" s="29"/>
      <c r="CL2738" s="29"/>
      <c r="CM2738" s="29"/>
      <c r="CN2738" s="29"/>
      <c r="CO2738" s="29"/>
      <c r="CP2738" s="29"/>
      <c r="CQ2738" s="29"/>
      <c r="CR2738" s="29"/>
      <c r="CS2738" s="29"/>
      <c r="CT2738" s="29"/>
      <c r="CU2738" s="29"/>
      <c r="CV2738" s="29"/>
      <c r="CW2738" s="29"/>
      <c r="CX2738" s="29"/>
    </row>
    <row r="2739" spans="1:102" ht="50.1" customHeight="1">
      <c r="A2739" s="30" t="s">
        <v>6906</v>
      </c>
      <c r="B2739" s="31" t="s">
        <v>35</v>
      </c>
      <c r="C2739" s="32" t="s">
        <v>6904</v>
      </c>
      <c r="D2739" s="32" t="s">
        <v>6812</v>
      </c>
      <c r="E2739" s="32" t="s">
        <v>6905</v>
      </c>
      <c r="F2739" s="32" t="s">
        <v>50</v>
      </c>
      <c r="G2739" s="33" t="s">
        <v>40</v>
      </c>
      <c r="H2739" s="34">
        <v>0</v>
      </c>
      <c r="I2739" s="33" t="s">
        <v>41</v>
      </c>
      <c r="J2739" s="33" t="s">
        <v>42</v>
      </c>
      <c r="K2739" s="33" t="s">
        <v>151</v>
      </c>
      <c r="L2739" s="33" t="s">
        <v>44</v>
      </c>
      <c r="M2739" s="33" t="s">
        <v>86</v>
      </c>
      <c r="N2739" s="33" t="s">
        <v>152</v>
      </c>
      <c r="O2739" s="33" t="s">
        <v>153</v>
      </c>
      <c r="P2739" s="33" t="s">
        <v>160</v>
      </c>
      <c r="Q2739" s="33" t="s">
        <v>161</v>
      </c>
      <c r="R2739" s="35">
        <v>1</v>
      </c>
      <c r="S2739" s="35">
        <v>272321.43</v>
      </c>
      <c r="T2739" s="36">
        <f>R2739*S2739</f>
        <v>272321.43</v>
      </c>
      <c r="U2739" s="37">
        <f t="shared" ref="U2739:U2750" si="138">T2739*1.12</f>
        <v>305000.00160000002</v>
      </c>
      <c r="V2739" s="38" t="s">
        <v>50</v>
      </c>
      <c r="W2739" s="33">
        <v>2016</v>
      </c>
      <c r="X2739" s="39" t="s">
        <v>50</v>
      </c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9"/>
      <c r="BC2739" s="29"/>
      <c r="BD2739" s="29"/>
      <c r="BE2739" s="29"/>
      <c r="BF2739" s="29"/>
      <c r="BG2739" s="29"/>
      <c r="BH2739" s="29"/>
      <c r="BI2739" s="29"/>
      <c r="BJ2739" s="29"/>
      <c r="BK2739" s="29"/>
      <c r="BL2739" s="29"/>
      <c r="BM2739" s="29"/>
      <c r="BN2739" s="29"/>
      <c r="BO2739" s="29"/>
      <c r="BP2739" s="29"/>
      <c r="BQ2739" s="29"/>
      <c r="BR2739" s="29"/>
      <c r="BS2739" s="29"/>
      <c r="BT2739" s="29"/>
      <c r="BU2739" s="29"/>
      <c r="BV2739" s="29"/>
      <c r="BW2739" s="29"/>
      <c r="BX2739" s="29"/>
      <c r="BY2739" s="29"/>
      <c r="BZ2739" s="29"/>
      <c r="CA2739" s="29"/>
      <c r="CB2739" s="29"/>
      <c r="CC2739" s="29"/>
      <c r="CD2739" s="29"/>
      <c r="CE2739" s="29"/>
      <c r="CF2739" s="29"/>
      <c r="CG2739" s="29"/>
      <c r="CH2739" s="29"/>
      <c r="CI2739" s="29"/>
      <c r="CJ2739" s="29"/>
      <c r="CK2739" s="29"/>
      <c r="CL2739" s="29"/>
      <c r="CM2739" s="29"/>
      <c r="CN2739" s="29"/>
      <c r="CO2739" s="29"/>
      <c r="CP2739" s="29"/>
      <c r="CQ2739" s="29"/>
      <c r="CR2739" s="29"/>
      <c r="CS2739" s="29"/>
      <c r="CT2739" s="29"/>
      <c r="CU2739" s="29"/>
      <c r="CV2739" s="29"/>
      <c r="CW2739" s="29"/>
      <c r="CX2739" s="29"/>
    </row>
    <row r="2740" spans="1:102" ht="50.1" customHeight="1">
      <c r="A2740" s="30" t="s">
        <v>6907</v>
      </c>
      <c r="B2740" s="31" t="s">
        <v>35</v>
      </c>
      <c r="C2740" s="32" t="s">
        <v>6908</v>
      </c>
      <c r="D2740" s="32" t="s">
        <v>6812</v>
      </c>
      <c r="E2740" s="32" t="s">
        <v>6909</v>
      </c>
      <c r="F2740" s="32" t="s">
        <v>50</v>
      </c>
      <c r="G2740" s="33" t="s">
        <v>40</v>
      </c>
      <c r="H2740" s="34">
        <v>0</v>
      </c>
      <c r="I2740" s="33" t="s">
        <v>41</v>
      </c>
      <c r="J2740" s="33" t="s">
        <v>42</v>
      </c>
      <c r="K2740" s="33" t="s">
        <v>151</v>
      </c>
      <c r="L2740" s="33" t="s">
        <v>44</v>
      </c>
      <c r="M2740" s="33" t="s">
        <v>86</v>
      </c>
      <c r="N2740" s="33" t="s">
        <v>152</v>
      </c>
      <c r="O2740" s="33" t="s">
        <v>153</v>
      </c>
      <c r="P2740" s="33" t="s">
        <v>160</v>
      </c>
      <c r="Q2740" s="33" t="s">
        <v>161</v>
      </c>
      <c r="R2740" s="35">
        <v>1</v>
      </c>
      <c r="S2740" s="35">
        <v>257000</v>
      </c>
      <c r="T2740" s="36">
        <v>0</v>
      </c>
      <c r="U2740" s="37">
        <f t="shared" si="138"/>
        <v>0</v>
      </c>
      <c r="V2740" s="38" t="s">
        <v>50</v>
      </c>
      <c r="W2740" s="33">
        <v>2016</v>
      </c>
      <c r="X2740" s="39">
        <v>11</v>
      </c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9"/>
      <c r="BC2740" s="29"/>
      <c r="BD2740" s="29"/>
      <c r="BE2740" s="29"/>
      <c r="BF2740" s="29"/>
      <c r="BG2740" s="29"/>
      <c r="BH2740" s="29"/>
      <c r="BI2740" s="29"/>
      <c r="BJ2740" s="29"/>
      <c r="BK2740" s="29"/>
      <c r="BL2740" s="29"/>
      <c r="BM2740" s="29"/>
      <c r="BN2740" s="29"/>
      <c r="BO2740" s="29"/>
      <c r="BP2740" s="29"/>
      <c r="BQ2740" s="29"/>
      <c r="BR2740" s="29"/>
      <c r="BS2740" s="29"/>
      <c r="BT2740" s="29"/>
      <c r="BU2740" s="29"/>
      <c r="BV2740" s="29"/>
      <c r="BW2740" s="29"/>
      <c r="BX2740" s="29"/>
      <c r="BY2740" s="29"/>
      <c r="BZ2740" s="29"/>
      <c r="CA2740" s="29"/>
      <c r="CB2740" s="29"/>
      <c r="CC2740" s="29"/>
      <c r="CD2740" s="29"/>
      <c r="CE2740" s="29"/>
      <c r="CF2740" s="29"/>
      <c r="CG2740" s="29"/>
      <c r="CH2740" s="29"/>
      <c r="CI2740" s="29"/>
      <c r="CJ2740" s="29"/>
      <c r="CK2740" s="29"/>
      <c r="CL2740" s="29"/>
      <c r="CM2740" s="29"/>
      <c r="CN2740" s="29"/>
      <c r="CO2740" s="29"/>
      <c r="CP2740" s="29"/>
      <c r="CQ2740" s="29"/>
      <c r="CR2740" s="29"/>
      <c r="CS2740" s="29"/>
      <c r="CT2740" s="29"/>
      <c r="CU2740" s="29"/>
      <c r="CV2740" s="29"/>
      <c r="CW2740" s="29"/>
      <c r="CX2740" s="29"/>
    </row>
    <row r="2741" spans="1:102" s="177" customFormat="1" ht="50.1" customHeight="1">
      <c r="A2741" s="46" t="s">
        <v>6910</v>
      </c>
      <c r="B2741" s="31" t="s">
        <v>35</v>
      </c>
      <c r="C2741" s="47" t="s">
        <v>6908</v>
      </c>
      <c r="D2741" s="47" t="s">
        <v>6812</v>
      </c>
      <c r="E2741" s="47" t="s">
        <v>6909</v>
      </c>
      <c r="F2741" s="175"/>
      <c r="G2741" s="33" t="s">
        <v>40</v>
      </c>
      <c r="H2741" s="31">
        <v>0</v>
      </c>
      <c r="I2741" s="33">
        <v>590000000</v>
      </c>
      <c r="J2741" s="33" t="s">
        <v>42</v>
      </c>
      <c r="K2741" s="33" t="s">
        <v>163</v>
      </c>
      <c r="L2741" s="33" t="s">
        <v>44</v>
      </c>
      <c r="M2741" s="33" t="s">
        <v>86</v>
      </c>
      <c r="N2741" s="60" t="s">
        <v>152</v>
      </c>
      <c r="O2741" s="60" t="s">
        <v>164</v>
      </c>
      <c r="P2741" s="31" t="s">
        <v>160</v>
      </c>
      <c r="Q2741" s="31" t="s">
        <v>161</v>
      </c>
      <c r="R2741" s="61">
        <v>1</v>
      </c>
      <c r="S2741" s="61">
        <v>257000</v>
      </c>
      <c r="T2741" s="49">
        <f>R2741*S2741</f>
        <v>257000</v>
      </c>
      <c r="U2741" s="49">
        <f>T2741*1.12</f>
        <v>287840</v>
      </c>
      <c r="V2741" s="62"/>
      <c r="W2741" s="33">
        <v>2016</v>
      </c>
      <c r="X2741" s="33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9"/>
      <c r="BC2741" s="29"/>
      <c r="BD2741" s="29"/>
      <c r="BE2741" s="29"/>
      <c r="BF2741" s="29"/>
      <c r="BG2741" s="29"/>
      <c r="BH2741" s="29"/>
      <c r="BI2741" s="29"/>
      <c r="BJ2741" s="29"/>
      <c r="BK2741" s="29"/>
      <c r="BL2741" s="29"/>
      <c r="BM2741" s="29"/>
      <c r="BN2741" s="29"/>
      <c r="BO2741" s="29"/>
      <c r="BP2741" s="29"/>
      <c r="BQ2741" s="29"/>
      <c r="BR2741" s="29"/>
      <c r="BS2741" s="29"/>
      <c r="BT2741" s="29"/>
      <c r="BU2741" s="29"/>
      <c r="BV2741" s="29"/>
      <c r="BW2741" s="29"/>
      <c r="BX2741" s="29"/>
      <c r="BY2741" s="29"/>
      <c r="BZ2741" s="29"/>
      <c r="CA2741" s="29"/>
      <c r="CB2741" s="29"/>
      <c r="CC2741" s="29"/>
      <c r="CD2741" s="29"/>
      <c r="CE2741" s="29"/>
      <c r="CF2741" s="29"/>
      <c r="CG2741" s="29"/>
      <c r="CH2741" s="29"/>
      <c r="CI2741" s="29"/>
      <c r="CJ2741" s="29"/>
      <c r="CK2741" s="29"/>
      <c r="CL2741" s="29"/>
      <c r="CM2741" s="29"/>
      <c r="CN2741" s="29"/>
      <c r="CO2741" s="29"/>
      <c r="CP2741" s="29"/>
      <c r="CQ2741" s="29"/>
      <c r="CR2741" s="29"/>
      <c r="CS2741" s="29"/>
      <c r="CT2741" s="29"/>
      <c r="CU2741" s="29"/>
      <c r="CV2741" s="29"/>
      <c r="CW2741" s="29"/>
      <c r="CX2741" s="29"/>
    </row>
    <row r="2742" spans="1:102" ht="50.1" customHeight="1">
      <c r="A2742" s="30" t="s">
        <v>6911</v>
      </c>
      <c r="B2742" s="31" t="s">
        <v>35</v>
      </c>
      <c r="C2742" s="32" t="s">
        <v>6912</v>
      </c>
      <c r="D2742" s="32" t="s">
        <v>6812</v>
      </c>
      <c r="E2742" s="32" t="s">
        <v>6913</v>
      </c>
      <c r="F2742" s="32" t="s">
        <v>50</v>
      </c>
      <c r="G2742" s="33" t="s">
        <v>40</v>
      </c>
      <c r="H2742" s="34">
        <v>0</v>
      </c>
      <c r="I2742" s="33" t="s">
        <v>41</v>
      </c>
      <c r="J2742" s="33" t="s">
        <v>42</v>
      </c>
      <c r="K2742" s="33" t="s">
        <v>151</v>
      </c>
      <c r="L2742" s="33" t="s">
        <v>44</v>
      </c>
      <c r="M2742" s="33" t="s">
        <v>86</v>
      </c>
      <c r="N2742" s="33" t="s">
        <v>152</v>
      </c>
      <c r="O2742" s="33" t="s">
        <v>153</v>
      </c>
      <c r="P2742" s="33" t="s">
        <v>160</v>
      </c>
      <c r="Q2742" s="33" t="s">
        <v>161</v>
      </c>
      <c r="R2742" s="35">
        <v>1</v>
      </c>
      <c r="S2742" s="35">
        <v>257000</v>
      </c>
      <c r="T2742" s="36">
        <v>0</v>
      </c>
      <c r="U2742" s="37">
        <f>T2742*1.12</f>
        <v>0</v>
      </c>
      <c r="V2742" s="38" t="s">
        <v>50</v>
      </c>
      <c r="W2742" s="33">
        <v>2016</v>
      </c>
      <c r="X2742" s="39">
        <v>11</v>
      </c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9"/>
      <c r="BC2742" s="29"/>
      <c r="BD2742" s="29"/>
      <c r="BE2742" s="29"/>
      <c r="BF2742" s="29"/>
      <c r="BG2742" s="29"/>
      <c r="BH2742" s="29"/>
      <c r="BI2742" s="29"/>
      <c r="BJ2742" s="29"/>
      <c r="BK2742" s="29"/>
      <c r="BL2742" s="29"/>
      <c r="BM2742" s="29"/>
      <c r="BN2742" s="29"/>
      <c r="BO2742" s="29"/>
      <c r="BP2742" s="29"/>
      <c r="BQ2742" s="29"/>
      <c r="BR2742" s="29"/>
      <c r="BS2742" s="29"/>
      <c r="BT2742" s="29"/>
      <c r="BU2742" s="29"/>
      <c r="BV2742" s="29"/>
      <c r="BW2742" s="29"/>
      <c r="BX2742" s="29"/>
      <c r="BY2742" s="29"/>
      <c r="BZ2742" s="29"/>
      <c r="CA2742" s="29"/>
      <c r="CB2742" s="29"/>
      <c r="CC2742" s="29"/>
      <c r="CD2742" s="29"/>
      <c r="CE2742" s="29"/>
      <c r="CF2742" s="29"/>
      <c r="CG2742" s="29"/>
      <c r="CH2742" s="29"/>
      <c r="CI2742" s="29"/>
      <c r="CJ2742" s="29"/>
      <c r="CK2742" s="29"/>
      <c r="CL2742" s="29"/>
      <c r="CM2742" s="29"/>
      <c r="CN2742" s="29"/>
      <c r="CO2742" s="29"/>
      <c r="CP2742" s="29"/>
      <c r="CQ2742" s="29"/>
      <c r="CR2742" s="29"/>
      <c r="CS2742" s="29"/>
      <c r="CT2742" s="29"/>
      <c r="CU2742" s="29"/>
      <c r="CV2742" s="29"/>
      <c r="CW2742" s="29"/>
      <c r="CX2742" s="29"/>
    </row>
    <row r="2743" spans="1:102" s="177" customFormat="1" ht="50.1" customHeight="1">
      <c r="A2743" s="46" t="s">
        <v>6914</v>
      </c>
      <c r="B2743" s="31" t="s">
        <v>35</v>
      </c>
      <c r="C2743" s="47" t="s">
        <v>6912</v>
      </c>
      <c r="D2743" s="47" t="s">
        <v>6812</v>
      </c>
      <c r="E2743" s="47" t="s">
        <v>6913</v>
      </c>
      <c r="F2743" s="175"/>
      <c r="G2743" s="33" t="s">
        <v>40</v>
      </c>
      <c r="H2743" s="31">
        <v>0</v>
      </c>
      <c r="I2743" s="33">
        <v>590000000</v>
      </c>
      <c r="J2743" s="33" t="s">
        <v>42</v>
      </c>
      <c r="K2743" s="33" t="s">
        <v>163</v>
      </c>
      <c r="L2743" s="33" t="s">
        <v>44</v>
      </c>
      <c r="M2743" s="33" t="s">
        <v>86</v>
      </c>
      <c r="N2743" s="60" t="s">
        <v>152</v>
      </c>
      <c r="O2743" s="60" t="s">
        <v>164</v>
      </c>
      <c r="P2743" s="31" t="s">
        <v>160</v>
      </c>
      <c r="Q2743" s="31" t="s">
        <v>161</v>
      </c>
      <c r="R2743" s="61">
        <v>1</v>
      </c>
      <c r="S2743" s="61">
        <v>257000</v>
      </c>
      <c r="T2743" s="49">
        <f>R2743*S2743</f>
        <v>257000</v>
      </c>
      <c r="U2743" s="49">
        <f>T2743*1.12</f>
        <v>287840</v>
      </c>
      <c r="V2743" s="62"/>
      <c r="W2743" s="33">
        <v>2016</v>
      </c>
      <c r="X2743" s="33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9"/>
      <c r="AY2743" s="29"/>
      <c r="AZ2743" s="29"/>
      <c r="BA2743" s="29"/>
      <c r="BB2743" s="29"/>
      <c r="BC2743" s="29"/>
      <c r="BD2743" s="29"/>
      <c r="BE2743" s="29"/>
      <c r="BF2743" s="29"/>
      <c r="BG2743" s="29"/>
      <c r="BH2743" s="29"/>
      <c r="BI2743" s="29"/>
      <c r="BJ2743" s="29"/>
      <c r="BK2743" s="29"/>
      <c r="BL2743" s="29"/>
      <c r="BM2743" s="29"/>
      <c r="BN2743" s="29"/>
      <c r="BO2743" s="29"/>
      <c r="BP2743" s="29"/>
      <c r="BQ2743" s="29"/>
      <c r="BR2743" s="29"/>
      <c r="BS2743" s="29"/>
      <c r="BT2743" s="29"/>
      <c r="BU2743" s="29"/>
      <c r="BV2743" s="29"/>
      <c r="BW2743" s="29"/>
      <c r="BX2743" s="29"/>
      <c r="BY2743" s="29"/>
      <c r="BZ2743" s="29"/>
      <c r="CA2743" s="29"/>
      <c r="CB2743" s="29"/>
      <c r="CC2743" s="29"/>
      <c r="CD2743" s="29"/>
      <c r="CE2743" s="29"/>
      <c r="CF2743" s="29"/>
      <c r="CG2743" s="29"/>
      <c r="CH2743" s="29"/>
      <c r="CI2743" s="29"/>
      <c r="CJ2743" s="29"/>
      <c r="CK2743" s="29"/>
      <c r="CL2743" s="29"/>
      <c r="CM2743" s="29"/>
      <c r="CN2743" s="29"/>
      <c r="CO2743" s="29"/>
      <c r="CP2743" s="29"/>
      <c r="CQ2743" s="29"/>
      <c r="CR2743" s="29"/>
      <c r="CS2743" s="29"/>
      <c r="CT2743" s="29"/>
      <c r="CU2743" s="29"/>
      <c r="CV2743" s="29"/>
      <c r="CW2743" s="29"/>
      <c r="CX2743" s="29"/>
    </row>
    <row r="2744" spans="1:102" ht="50.1" customHeight="1">
      <c r="A2744" s="30" t="s">
        <v>6915</v>
      </c>
      <c r="B2744" s="31" t="s">
        <v>35</v>
      </c>
      <c r="C2744" s="32" t="s">
        <v>6916</v>
      </c>
      <c r="D2744" s="32" t="s">
        <v>6812</v>
      </c>
      <c r="E2744" s="32" t="s">
        <v>6917</v>
      </c>
      <c r="F2744" s="32" t="s">
        <v>50</v>
      </c>
      <c r="G2744" s="33" t="s">
        <v>40</v>
      </c>
      <c r="H2744" s="34">
        <v>0</v>
      </c>
      <c r="I2744" s="33" t="s">
        <v>41</v>
      </c>
      <c r="J2744" s="33" t="s">
        <v>42</v>
      </c>
      <c r="K2744" s="33" t="s">
        <v>151</v>
      </c>
      <c r="L2744" s="33" t="s">
        <v>44</v>
      </c>
      <c r="M2744" s="33" t="s">
        <v>86</v>
      </c>
      <c r="N2744" s="33" t="s">
        <v>152</v>
      </c>
      <c r="O2744" s="33" t="s">
        <v>153</v>
      </c>
      <c r="P2744" s="33" t="s">
        <v>160</v>
      </c>
      <c r="Q2744" s="33" t="s">
        <v>161</v>
      </c>
      <c r="R2744" s="35">
        <v>1</v>
      </c>
      <c r="S2744" s="35">
        <v>257000</v>
      </c>
      <c r="T2744" s="36">
        <v>0</v>
      </c>
      <c r="U2744" s="37">
        <f>T2744*1.12</f>
        <v>0</v>
      </c>
      <c r="V2744" s="38" t="s">
        <v>50</v>
      </c>
      <c r="W2744" s="33">
        <v>2016</v>
      </c>
      <c r="X2744" s="39">
        <v>11</v>
      </c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29"/>
      <c r="BL2744" s="29"/>
      <c r="BM2744" s="29"/>
      <c r="BN2744" s="29"/>
      <c r="BO2744" s="29"/>
      <c r="BP2744" s="29"/>
      <c r="BQ2744" s="29"/>
      <c r="BR2744" s="29"/>
      <c r="BS2744" s="29"/>
      <c r="BT2744" s="29"/>
      <c r="BU2744" s="29"/>
      <c r="BV2744" s="29"/>
      <c r="BW2744" s="29"/>
      <c r="BX2744" s="29"/>
      <c r="BY2744" s="29"/>
      <c r="BZ2744" s="29"/>
      <c r="CA2744" s="29"/>
      <c r="CB2744" s="29"/>
      <c r="CC2744" s="29"/>
      <c r="CD2744" s="29"/>
      <c r="CE2744" s="29"/>
      <c r="CF2744" s="29"/>
      <c r="CG2744" s="29"/>
      <c r="CH2744" s="29"/>
      <c r="CI2744" s="29"/>
      <c r="CJ2744" s="29"/>
      <c r="CK2744" s="29"/>
      <c r="CL2744" s="29"/>
      <c r="CM2744" s="29"/>
      <c r="CN2744" s="29"/>
      <c r="CO2744" s="29"/>
      <c r="CP2744" s="29"/>
      <c r="CQ2744" s="29"/>
      <c r="CR2744" s="29"/>
      <c r="CS2744" s="29"/>
      <c r="CT2744" s="29"/>
      <c r="CU2744" s="29"/>
      <c r="CV2744" s="29"/>
      <c r="CW2744" s="29"/>
      <c r="CX2744" s="29"/>
    </row>
    <row r="2745" spans="1:102" s="177" customFormat="1" ht="50.1" customHeight="1">
      <c r="A2745" s="46" t="s">
        <v>6918</v>
      </c>
      <c r="B2745" s="31" t="s">
        <v>35</v>
      </c>
      <c r="C2745" s="47" t="s">
        <v>6916</v>
      </c>
      <c r="D2745" s="47" t="s">
        <v>6812</v>
      </c>
      <c r="E2745" s="47" t="s">
        <v>6917</v>
      </c>
      <c r="F2745" s="175"/>
      <c r="G2745" s="33" t="s">
        <v>40</v>
      </c>
      <c r="H2745" s="31">
        <v>0</v>
      </c>
      <c r="I2745" s="33">
        <v>590000000</v>
      </c>
      <c r="J2745" s="33" t="s">
        <v>42</v>
      </c>
      <c r="K2745" s="33" t="s">
        <v>163</v>
      </c>
      <c r="L2745" s="33" t="s">
        <v>44</v>
      </c>
      <c r="M2745" s="33" t="s">
        <v>86</v>
      </c>
      <c r="N2745" s="60" t="s">
        <v>152</v>
      </c>
      <c r="O2745" s="60" t="s">
        <v>164</v>
      </c>
      <c r="P2745" s="31" t="s">
        <v>160</v>
      </c>
      <c r="Q2745" s="31" t="s">
        <v>161</v>
      </c>
      <c r="R2745" s="61">
        <v>1</v>
      </c>
      <c r="S2745" s="61">
        <v>257000</v>
      </c>
      <c r="T2745" s="49">
        <f>R2745*S2745</f>
        <v>257000</v>
      </c>
      <c r="U2745" s="49">
        <f t="shared" si="138"/>
        <v>287840</v>
      </c>
      <c r="V2745" s="62"/>
      <c r="W2745" s="33">
        <v>2016</v>
      </c>
      <c r="X2745" s="33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9"/>
      <c r="AX2745" s="29"/>
      <c r="AY2745" s="29"/>
      <c r="AZ2745" s="29"/>
      <c r="BA2745" s="29"/>
      <c r="BB2745" s="29"/>
      <c r="BC2745" s="29"/>
      <c r="BD2745" s="29"/>
      <c r="BE2745" s="29"/>
      <c r="BF2745" s="29"/>
      <c r="BG2745" s="29"/>
      <c r="BH2745" s="29"/>
      <c r="BI2745" s="29"/>
      <c r="BJ2745" s="29"/>
      <c r="BK2745" s="29"/>
      <c r="BL2745" s="29"/>
      <c r="BM2745" s="29"/>
      <c r="BN2745" s="29"/>
      <c r="BO2745" s="29"/>
      <c r="BP2745" s="29"/>
      <c r="BQ2745" s="29"/>
      <c r="BR2745" s="29"/>
      <c r="BS2745" s="29"/>
      <c r="BT2745" s="29"/>
      <c r="BU2745" s="29"/>
      <c r="BV2745" s="29"/>
      <c r="BW2745" s="29"/>
      <c r="BX2745" s="29"/>
      <c r="BY2745" s="29"/>
      <c r="BZ2745" s="29"/>
      <c r="CA2745" s="29"/>
      <c r="CB2745" s="29"/>
      <c r="CC2745" s="29"/>
      <c r="CD2745" s="29"/>
      <c r="CE2745" s="29"/>
      <c r="CF2745" s="29"/>
      <c r="CG2745" s="29"/>
      <c r="CH2745" s="29"/>
      <c r="CI2745" s="29"/>
      <c r="CJ2745" s="29"/>
      <c r="CK2745" s="29"/>
      <c r="CL2745" s="29"/>
      <c r="CM2745" s="29"/>
      <c r="CN2745" s="29"/>
      <c r="CO2745" s="29"/>
      <c r="CP2745" s="29"/>
      <c r="CQ2745" s="29"/>
      <c r="CR2745" s="29"/>
      <c r="CS2745" s="29"/>
      <c r="CT2745" s="29"/>
      <c r="CU2745" s="29"/>
      <c r="CV2745" s="29"/>
      <c r="CW2745" s="29"/>
      <c r="CX2745" s="29"/>
    </row>
    <row r="2746" spans="1:102" ht="50.1" customHeight="1">
      <c r="A2746" s="30" t="s">
        <v>6919</v>
      </c>
      <c r="B2746" s="31" t="s">
        <v>35</v>
      </c>
      <c r="C2746" s="32" t="s">
        <v>6920</v>
      </c>
      <c r="D2746" s="32" t="s">
        <v>6812</v>
      </c>
      <c r="E2746" s="32" t="s">
        <v>6921</v>
      </c>
      <c r="F2746" s="32" t="s">
        <v>50</v>
      </c>
      <c r="G2746" s="33" t="s">
        <v>40</v>
      </c>
      <c r="H2746" s="34">
        <v>0</v>
      </c>
      <c r="I2746" s="33" t="s">
        <v>41</v>
      </c>
      <c r="J2746" s="33" t="s">
        <v>42</v>
      </c>
      <c r="K2746" s="33" t="s">
        <v>151</v>
      </c>
      <c r="L2746" s="33" t="s">
        <v>44</v>
      </c>
      <c r="M2746" s="33" t="s">
        <v>86</v>
      </c>
      <c r="N2746" s="33" t="s">
        <v>152</v>
      </c>
      <c r="O2746" s="33" t="s">
        <v>153</v>
      </c>
      <c r="P2746" s="33" t="s">
        <v>160</v>
      </c>
      <c r="Q2746" s="33" t="s">
        <v>161</v>
      </c>
      <c r="R2746" s="35">
        <v>1</v>
      </c>
      <c r="S2746" s="35">
        <v>257000</v>
      </c>
      <c r="T2746" s="36">
        <f>R2746*S2746</f>
        <v>257000</v>
      </c>
      <c r="U2746" s="37">
        <f t="shared" si="138"/>
        <v>287840</v>
      </c>
      <c r="V2746" s="38" t="s">
        <v>50</v>
      </c>
      <c r="W2746" s="33">
        <v>2016</v>
      </c>
      <c r="X2746" s="39" t="s">
        <v>50</v>
      </c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29"/>
      <c r="BL2746" s="29"/>
      <c r="BM2746" s="29"/>
      <c r="BN2746" s="29"/>
      <c r="BO2746" s="29"/>
      <c r="BP2746" s="29"/>
      <c r="BQ2746" s="29"/>
      <c r="BR2746" s="29"/>
      <c r="BS2746" s="29"/>
      <c r="BT2746" s="29"/>
      <c r="BU2746" s="29"/>
      <c r="BV2746" s="29"/>
      <c r="BW2746" s="29"/>
      <c r="BX2746" s="29"/>
      <c r="BY2746" s="29"/>
      <c r="BZ2746" s="29"/>
      <c r="CA2746" s="29"/>
      <c r="CB2746" s="29"/>
      <c r="CC2746" s="29"/>
      <c r="CD2746" s="29"/>
      <c r="CE2746" s="29"/>
      <c r="CF2746" s="29"/>
      <c r="CG2746" s="29"/>
      <c r="CH2746" s="29"/>
      <c r="CI2746" s="29"/>
      <c r="CJ2746" s="29"/>
      <c r="CK2746" s="29"/>
      <c r="CL2746" s="29"/>
      <c r="CM2746" s="29"/>
      <c r="CN2746" s="29"/>
      <c r="CO2746" s="29"/>
      <c r="CP2746" s="29"/>
      <c r="CQ2746" s="29"/>
      <c r="CR2746" s="29"/>
      <c r="CS2746" s="29"/>
      <c r="CT2746" s="29"/>
      <c r="CU2746" s="29"/>
      <c r="CV2746" s="29"/>
      <c r="CW2746" s="29"/>
      <c r="CX2746" s="29"/>
    </row>
    <row r="2747" spans="1:102" ht="50.1" customHeight="1">
      <c r="A2747" s="30" t="s">
        <v>6922</v>
      </c>
      <c r="B2747" s="31" t="s">
        <v>35</v>
      </c>
      <c r="C2747" s="32" t="s">
        <v>6923</v>
      </c>
      <c r="D2747" s="32" t="s">
        <v>6924</v>
      </c>
      <c r="E2747" s="32" t="s">
        <v>6925</v>
      </c>
      <c r="F2747" s="32" t="s">
        <v>92</v>
      </c>
      <c r="G2747" s="33" t="s">
        <v>40</v>
      </c>
      <c r="H2747" s="34">
        <v>0</v>
      </c>
      <c r="I2747" s="33" t="s">
        <v>41</v>
      </c>
      <c r="J2747" s="33" t="s">
        <v>42</v>
      </c>
      <c r="K2747" s="33" t="s">
        <v>6926</v>
      </c>
      <c r="L2747" s="33" t="s">
        <v>85</v>
      </c>
      <c r="M2747" s="33" t="s">
        <v>86</v>
      </c>
      <c r="N2747" s="33" t="s">
        <v>87</v>
      </c>
      <c r="O2747" s="33" t="s">
        <v>2770</v>
      </c>
      <c r="P2747" s="33" t="s">
        <v>48</v>
      </c>
      <c r="Q2747" s="33" t="s">
        <v>49</v>
      </c>
      <c r="R2747" s="35">
        <v>6</v>
      </c>
      <c r="S2747" s="35">
        <v>33000</v>
      </c>
      <c r="T2747" s="36">
        <v>0</v>
      </c>
      <c r="U2747" s="37">
        <f t="shared" si="138"/>
        <v>0</v>
      </c>
      <c r="V2747" s="38" t="s">
        <v>50</v>
      </c>
      <c r="W2747" s="33">
        <v>2016</v>
      </c>
      <c r="X2747" s="39">
        <v>11</v>
      </c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29"/>
      <c r="AZ2747" s="29"/>
      <c r="BA2747" s="29"/>
      <c r="BB2747" s="29"/>
      <c r="BC2747" s="29"/>
      <c r="BD2747" s="29"/>
      <c r="BE2747" s="29"/>
      <c r="BF2747" s="29"/>
      <c r="BG2747" s="29"/>
      <c r="BH2747" s="29"/>
      <c r="BI2747" s="29"/>
      <c r="BJ2747" s="29"/>
      <c r="BK2747" s="29"/>
      <c r="BL2747" s="29"/>
      <c r="BM2747" s="29"/>
      <c r="BN2747" s="29"/>
      <c r="BO2747" s="29"/>
      <c r="BP2747" s="29"/>
      <c r="BQ2747" s="29"/>
      <c r="BR2747" s="29"/>
      <c r="BS2747" s="29"/>
      <c r="BT2747" s="29"/>
      <c r="BU2747" s="29"/>
      <c r="BV2747" s="29"/>
      <c r="BW2747" s="29"/>
      <c r="BX2747" s="29"/>
      <c r="BY2747" s="29"/>
      <c r="BZ2747" s="29"/>
      <c r="CA2747" s="29"/>
      <c r="CB2747" s="29"/>
      <c r="CC2747" s="29"/>
      <c r="CD2747" s="29"/>
      <c r="CE2747" s="29"/>
      <c r="CF2747" s="29"/>
      <c r="CG2747" s="29"/>
      <c r="CH2747" s="29"/>
      <c r="CI2747" s="29"/>
      <c r="CJ2747" s="29"/>
      <c r="CK2747" s="29"/>
      <c r="CL2747" s="29"/>
      <c r="CM2747" s="29"/>
      <c r="CN2747" s="29"/>
      <c r="CO2747" s="29"/>
      <c r="CP2747" s="29"/>
      <c r="CQ2747" s="29"/>
      <c r="CR2747" s="29"/>
      <c r="CS2747" s="29"/>
      <c r="CT2747" s="29"/>
      <c r="CU2747" s="29"/>
      <c r="CV2747" s="29"/>
      <c r="CW2747" s="29"/>
      <c r="CX2747" s="29"/>
    </row>
    <row r="2748" spans="1:102" s="177" customFormat="1" ht="50.1" customHeight="1">
      <c r="A2748" s="46" t="s">
        <v>6927</v>
      </c>
      <c r="B2748" s="31" t="s">
        <v>35</v>
      </c>
      <c r="C2748" s="32" t="s">
        <v>6923</v>
      </c>
      <c r="D2748" s="32" t="s">
        <v>6924</v>
      </c>
      <c r="E2748" s="32" t="s">
        <v>6925</v>
      </c>
      <c r="F2748" s="178" t="s">
        <v>92</v>
      </c>
      <c r="G2748" s="33" t="s">
        <v>40</v>
      </c>
      <c r="H2748" s="31">
        <v>0</v>
      </c>
      <c r="I2748" s="33" t="s">
        <v>41</v>
      </c>
      <c r="J2748" s="33" t="s">
        <v>42</v>
      </c>
      <c r="K2748" s="31" t="s">
        <v>146</v>
      </c>
      <c r="L2748" s="33" t="s">
        <v>85</v>
      </c>
      <c r="M2748" s="33" t="s">
        <v>86</v>
      </c>
      <c r="N2748" s="33" t="s">
        <v>87</v>
      </c>
      <c r="O2748" s="33" t="s">
        <v>113</v>
      </c>
      <c r="P2748" s="33" t="s">
        <v>48</v>
      </c>
      <c r="Q2748" s="33" t="s">
        <v>49</v>
      </c>
      <c r="R2748" s="153">
        <v>6</v>
      </c>
      <c r="S2748" s="153">
        <v>33000</v>
      </c>
      <c r="T2748" s="49">
        <f>R2748*S2748</f>
        <v>198000</v>
      </c>
      <c r="U2748" s="49">
        <f>T2748*1.12</f>
        <v>221760.00000000003</v>
      </c>
      <c r="V2748" s="71"/>
      <c r="W2748" s="33">
        <v>2016</v>
      </c>
      <c r="X2748" s="96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29"/>
      <c r="BL2748" s="29"/>
      <c r="BM2748" s="29"/>
      <c r="BN2748" s="29"/>
      <c r="BO2748" s="29"/>
      <c r="BP2748" s="29"/>
      <c r="BQ2748" s="29"/>
      <c r="BR2748" s="29"/>
      <c r="BS2748" s="29"/>
      <c r="BT2748" s="29"/>
      <c r="BU2748" s="29"/>
      <c r="BV2748" s="29"/>
      <c r="BW2748" s="29"/>
      <c r="BX2748" s="29"/>
      <c r="BY2748" s="29"/>
      <c r="BZ2748" s="29"/>
      <c r="CA2748" s="29"/>
      <c r="CB2748" s="29"/>
      <c r="CC2748" s="29"/>
      <c r="CD2748" s="29"/>
      <c r="CE2748" s="29"/>
      <c r="CF2748" s="29"/>
      <c r="CG2748" s="29"/>
      <c r="CH2748" s="29"/>
      <c r="CI2748" s="29"/>
      <c r="CJ2748" s="29"/>
      <c r="CK2748" s="29"/>
      <c r="CL2748" s="29"/>
      <c r="CM2748" s="29"/>
      <c r="CN2748" s="29"/>
      <c r="CO2748" s="29"/>
      <c r="CP2748" s="29"/>
      <c r="CQ2748" s="29"/>
      <c r="CR2748" s="29"/>
      <c r="CS2748" s="29"/>
      <c r="CT2748" s="29"/>
      <c r="CU2748" s="29"/>
      <c r="CV2748" s="29"/>
      <c r="CW2748" s="29"/>
      <c r="CX2748" s="29"/>
    </row>
    <row r="2749" spans="1:102" ht="50.1" customHeight="1">
      <c r="A2749" s="30" t="s">
        <v>6928</v>
      </c>
      <c r="B2749" s="31" t="s">
        <v>35</v>
      </c>
      <c r="C2749" s="32" t="s">
        <v>6929</v>
      </c>
      <c r="D2749" s="32" t="s">
        <v>6924</v>
      </c>
      <c r="E2749" s="32" t="s">
        <v>6930</v>
      </c>
      <c r="F2749" s="32" t="s">
        <v>92</v>
      </c>
      <c r="G2749" s="33" t="s">
        <v>40</v>
      </c>
      <c r="H2749" s="34">
        <v>0</v>
      </c>
      <c r="I2749" s="33" t="s">
        <v>41</v>
      </c>
      <c r="J2749" s="33" t="s">
        <v>42</v>
      </c>
      <c r="K2749" s="33" t="s">
        <v>6926</v>
      </c>
      <c r="L2749" s="33" t="s">
        <v>85</v>
      </c>
      <c r="M2749" s="33" t="s">
        <v>86</v>
      </c>
      <c r="N2749" s="33" t="s">
        <v>87</v>
      </c>
      <c r="O2749" s="33" t="s">
        <v>2770</v>
      </c>
      <c r="P2749" s="33" t="s">
        <v>48</v>
      </c>
      <c r="Q2749" s="33" t="s">
        <v>49</v>
      </c>
      <c r="R2749" s="35">
        <v>6</v>
      </c>
      <c r="S2749" s="35">
        <v>55000</v>
      </c>
      <c r="T2749" s="36">
        <v>0</v>
      </c>
      <c r="U2749" s="37">
        <f>T2749*1.12</f>
        <v>0</v>
      </c>
      <c r="V2749" s="38" t="s">
        <v>50</v>
      </c>
      <c r="W2749" s="33">
        <v>2016</v>
      </c>
      <c r="X2749" s="39">
        <v>11</v>
      </c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9"/>
      <c r="AX2749" s="29"/>
      <c r="AY2749" s="29"/>
      <c r="AZ2749" s="29"/>
      <c r="BA2749" s="29"/>
      <c r="BB2749" s="29"/>
      <c r="BC2749" s="29"/>
      <c r="BD2749" s="29"/>
      <c r="BE2749" s="29"/>
      <c r="BF2749" s="29"/>
      <c r="BG2749" s="29"/>
      <c r="BH2749" s="29"/>
      <c r="BI2749" s="29"/>
      <c r="BJ2749" s="29"/>
      <c r="BK2749" s="29"/>
      <c r="BL2749" s="29"/>
      <c r="BM2749" s="29"/>
      <c r="BN2749" s="29"/>
      <c r="BO2749" s="29"/>
      <c r="BP2749" s="29"/>
      <c r="BQ2749" s="29"/>
      <c r="BR2749" s="29"/>
      <c r="BS2749" s="29"/>
      <c r="BT2749" s="29"/>
      <c r="BU2749" s="29"/>
      <c r="BV2749" s="29"/>
      <c r="BW2749" s="29"/>
      <c r="BX2749" s="29"/>
      <c r="BY2749" s="29"/>
      <c r="BZ2749" s="29"/>
      <c r="CA2749" s="29"/>
      <c r="CB2749" s="29"/>
      <c r="CC2749" s="29"/>
      <c r="CD2749" s="29"/>
      <c r="CE2749" s="29"/>
      <c r="CF2749" s="29"/>
      <c r="CG2749" s="29"/>
      <c r="CH2749" s="29"/>
      <c r="CI2749" s="29"/>
      <c r="CJ2749" s="29"/>
      <c r="CK2749" s="29"/>
      <c r="CL2749" s="29"/>
      <c r="CM2749" s="29"/>
      <c r="CN2749" s="29"/>
      <c r="CO2749" s="29"/>
      <c r="CP2749" s="29"/>
      <c r="CQ2749" s="29"/>
      <c r="CR2749" s="29"/>
      <c r="CS2749" s="29"/>
      <c r="CT2749" s="29"/>
      <c r="CU2749" s="29"/>
      <c r="CV2749" s="29"/>
      <c r="CW2749" s="29"/>
      <c r="CX2749" s="29"/>
    </row>
    <row r="2750" spans="1:102" s="177" customFormat="1" ht="50.1" customHeight="1">
      <c r="A2750" s="46" t="s">
        <v>6931</v>
      </c>
      <c r="B2750" s="31" t="s">
        <v>35</v>
      </c>
      <c r="C2750" s="32" t="s">
        <v>6929</v>
      </c>
      <c r="D2750" s="32" t="s">
        <v>6924</v>
      </c>
      <c r="E2750" s="32" t="s">
        <v>6930</v>
      </c>
      <c r="F2750" s="32" t="s">
        <v>92</v>
      </c>
      <c r="G2750" s="33" t="s">
        <v>40</v>
      </c>
      <c r="H2750" s="31">
        <v>0</v>
      </c>
      <c r="I2750" s="33" t="s">
        <v>41</v>
      </c>
      <c r="J2750" s="33" t="s">
        <v>42</v>
      </c>
      <c r="K2750" s="31" t="s">
        <v>146</v>
      </c>
      <c r="L2750" s="33" t="s">
        <v>85</v>
      </c>
      <c r="M2750" s="33" t="s">
        <v>86</v>
      </c>
      <c r="N2750" s="33" t="s">
        <v>87</v>
      </c>
      <c r="O2750" s="33" t="s">
        <v>113</v>
      </c>
      <c r="P2750" s="33" t="s">
        <v>48</v>
      </c>
      <c r="Q2750" s="33" t="s">
        <v>49</v>
      </c>
      <c r="R2750" s="153">
        <v>6</v>
      </c>
      <c r="S2750" s="153">
        <v>55000</v>
      </c>
      <c r="T2750" s="49">
        <f>R2750*S2750</f>
        <v>330000</v>
      </c>
      <c r="U2750" s="49">
        <f t="shared" si="138"/>
        <v>369600.00000000006</v>
      </c>
      <c r="V2750" s="71"/>
      <c r="W2750" s="33">
        <v>2016</v>
      </c>
      <c r="X2750" s="96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</row>
    <row r="2751" spans="1:102" ht="50.1" customHeight="1">
      <c r="A2751" s="30" t="s">
        <v>6932</v>
      </c>
      <c r="B2751" s="31" t="s">
        <v>35</v>
      </c>
      <c r="C2751" s="32" t="s">
        <v>6933</v>
      </c>
      <c r="D2751" s="32" t="s">
        <v>6924</v>
      </c>
      <c r="E2751" s="32" t="s">
        <v>6934</v>
      </c>
      <c r="F2751" s="32" t="s">
        <v>92</v>
      </c>
      <c r="G2751" s="33" t="s">
        <v>40</v>
      </c>
      <c r="H2751" s="34">
        <v>0</v>
      </c>
      <c r="I2751" s="33" t="s">
        <v>41</v>
      </c>
      <c r="J2751" s="33" t="s">
        <v>42</v>
      </c>
      <c r="K2751" s="33" t="s">
        <v>6935</v>
      </c>
      <c r="L2751" s="33" t="s">
        <v>85</v>
      </c>
      <c r="M2751" s="33" t="s">
        <v>86</v>
      </c>
      <c r="N2751" s="33" t="s">
        <v>87</v>
      </c>
      <c r="O2751" s="33" t="s">
        <v>2770</v>
      </c>
      <c r="P2751" s="33" t="s">
        <v>48</v>
      </c>
      <c r="Q2751" s="33" t="s">
        <v>49</v>
      </c>
      <c r="R2751" s="35">
        <v>6</v>
      </c>
      <c r="S2751" s="35">
        <v>60000</v>
      </c>
      <c r="T2751" s="36">
        <v>0</v>
      </c>
      <c r="U2751" s="37">
        <v>0</v>
      </c>
      <c r="V2751" s="38" t="s">
        <v>50</v>
      </c>
      <c r="W2751" s="33">
        <v>2016</v>
      </c>
      <c r="X2751" s="39" t="s">
        <v>50</v>
      </c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</row>
    <row r="2752" spans="1:102" ht="50.1" customHeight="1">
      <c r="A2752" s="30" t="s">
        <v>6936</v>
      </c>
      <c r="B2752" s="31" t="s">
        <v>35</v>
      </c>
      <c r="C2752" s="32" t="s">
        <v>6933</v>
      </c>
      <c r="D2752" s="32" t="s">
        <v>6924</v>
      </c>
      <c r="E2752" s="32" t="s">
        <v>6934</v>
      </c>
      <c r="F2752" s="32" t="s">
        <v>6937</v>
      </c>
      <c r="G2752" s="33" t="s">
        <v>40</v>
      </c>
      <c r="H2752" s="34">
        <v>0</v>
      </c>
      <c r="I2752" s="33" t="s">
        <v>41</v>
      </c>
      <c r="J2752" s="33" t="s">
        <v>6938</v>
      </c>
      <c r="K2752" s="33" t="s">
        <v>6939</v>
      </c>
      <c r="L2752" s="33" t="s">
        <v>85</v>
      </c>
      <c r="M2752" s="33" t="s">
        <v>86</v>
      </c>
      <c r="N2752" s="33" t="s">
        <v>87</v>
      </c>
      <c r="O2752" s="33" t="s">
        <v>113</v>
      </c>
      <c r="P2752" s="33" t="s">
        <v>48</v>
      </c>
      <c r="Q2752" s="33" t="s">
        <v>49</v>
      </c>
      <c r="R2752" s="35">
        <v>6</v>
      </c>
      <c r="S2752" s="35">
        <v>80357.149999999994</v>
      </c>
      <c r="T2752" s="36">
        <f t="shared" ref="T2752:T2757" si="139">R2752*S2752</f>
        <v>482142.89999999997</v>
      </c>
      <c r="U2752" s="37">
        <f t="shared" ref="U2752:U2757" si="140">T2752*1.12</f>
        <v>540000.04800000007</v>
      </c>
      <c r="V2752" s="38" t="s">
        <v>50</v>
      </c>
      <c r="W2752" s="33">
        <v>2016</v>
      </c>
      <c r="X2752" s="39" t="s">
        <v>50</v>
      </c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/>
      <c r="BT2752" s="29"/>
      <c r="BU2752" s="29"/>
      <c r="BV2752" s="29"/>
      <c r="BW2752" s="29"/>
      <c r="BX2752" s="29"/>
      <c r="BY2752" s="29"/>
      <c r="BZ2752" s="29"/>
      <c r="CA2752" s="29"/>
      <c r="CB2752" s="29"/>
      <c r="CC2752" s="29"/>
      <c r="CD2752" s="29"/>
      <c r="CE2752" s="29"/>
      <c r="CF2752" s="29"/>
      <c r="CG2752" s="29"/>
      <c r="CH2752" s="29"/>
      <c r="CI2752" s="29"/>
      <c r="CJ2752" s="29"/>
      <c r="CK2752" s="29"/>
      <c r="CL2752" s="29"/>
      <c r="CM2752" s="29"/>
      <c r="CN2752" s="29"/>
      <c r="CO2752" s="29"/>
      <c r="CP2752" s="29"/>
      <c r="CQ2752" s="29"/>
      <c r="CR2752" s="29"/>
      <c r="CS2752" s="29"/>
      <c r="CT2752" s="29"/>
      <c r="CU2752" s="29"/>
      <c r="CV2752" s="29"/>
      <c r="CW2752" s="29"/>
      <c r="CX2752" s="29"/>
    </row>
    <row r="2753" spans="1:102" ht="50.1" customHeight="1">
      <c r="A2753" s="30" t="s">
        <v>6940</v>
      </c>
      <c r="B2753" s="31" t="s">
        <v>35</v>
      </c>
      <c r="C2753" s="32" t="s">
        <v>6941</v>
      </c>
      <c r="D2753" s="32" t="s">
        <v>6924</v>
      </c>
      <c r="E2753" s="32" t="s">
        <v>6942</v>
      </c>
      <c r="F2753" s="32" t="s">
        <v>927</v>
      </c>
      <c r="G2753" s="33" t="s">
        <v>40</v>
      </c>
      <c r="H2753" s="34">
        <v>0</v>
      </c>
      <c r="I2753" s="33" t="s">
        <v>41</v>
      </c>
      <c r="J2753" s="33" t="s">
        <v>42</v>
      </c>
      <c r="K2753" s="33" t="s">
        <v>6943</v>
      </c>
      <c r="L2753" s="33" t="s">
        <v>85</v>
      </c>
      <c r="M2753" s="33" t="s">
        <v>86</v>
      </c>
      <c r="N2753" s="33" t="s">
        <v>87</v>
      </c>
      <c r="O2753" s="33" t="s">
        <v>2770</v>
      </c>
      <c r="P2753" s="33" t="s">
        <v>48</v>
      </c>
      <c r="Q2753" s="33" t="s">
        <v>49</v>
      </c>
      <c r="R2753" s="35">
        <v>4</v>
      </c>
      <c r="S2753" s="35">
        <v>15000</v>
      </c>
      <c r="T2753" s="36">
        <v>0</v>
      </c>
      <c r="U2753" s="37">
        <f t="shared" si="140"/>
        <v>0</v>
      </c>
      <c r="V2753" s="38" t="s">
        <v>50</v>
      </c>
      <c r="W2753" s="33">
        <v>2016</v>
      </c>
      <c r="X2753" s="39">
        <v>11</v>
      </c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  <c r="BI2753" s="29"/>
      <c r="BJ2753" s="29"/>
      <c r="BK2753" s="29"/>
      <c r="BL2753" s="29"/>
      <c r="BM2753" s="29"/>
      <c r="BN2753" s="29"/>
      <c r="BO2753" s="29"/>
      <c r="BP2753" s="29"/>
      <c r="BQ2753" s="29"/>
      <c r="BR2753" s="29"/>
      <c r="BS2753" s="29"/>
      <c r="BT2753" s="29"/>
      <c r="BU2753" s="29"/>
      <c r="BV2753" s="29"/>
      <c r="BW2753" s="29"/>
      <c r="BX2753" s="29"/>
      <c r="BY2753" s="29"/>
      <c r="BZ2753" s="29"/>
      <c r="CA2753" s="29"/>
      <c r="CB2753" s="29"/>
      <c r="CC2753" s="29"/>
      <c r="CD2753" s="29"/>
      <c r="CE2753" s="29"/>
      <c r="CF2753" s="29"/>
      <c r="CG2753" s="29"/>
      <c r="CH2753" s="29"/>
      <c r="CI2753" s="29"/>
      <c r="CJ2753" s="29"/>
      <c r="CK2753" s="29"/>
      <c r="CL2753" s="29"/>
      <c r="CM2753" s="29"/>
      <c r="CN2753" s="29"/>
      <c r="CO2753" s="29"/>
      <c r="CP2753" s="29"/>
      <c r="CQ2753" s="29"/>
      <c r="CR2753" s="29"/>
      <c r="CS2753" s="29"/>
      <c r="CT2753" s="29"/>
      <c r="CU2753" s="29"/>
      <c r="CV2753" s="29"/>
      <c r="CW2753" s="29"/>
      <c r="CX2753" s="29"/>
    </row>
    <row r="2754" spans="1:102" s="177" customFormat="1" ht="50.1" customHeight="1">
      <c r="A2754" s="46" t="s">
        <v>6944</v>
      </c>
      <c r="B2754" s="31" t="s">
        <v>35</v>
      </c>
      <c r="C2754" s="32" t="s">
        <v>6941</v>
      </c>
      <c r="D2754" s="32" t="s">
        <v>6924</v>
      </c>
      <c r="E2754" s="32" t="s">
        <v>6942</v>
      </c>
      <c r="F2754" s="32" t="s">
        <v>927</v>
      </c>
      <c r="G2754" s="33" t="s">
        <v>40</v>
      </c>
      <c r="H2754" s="31">
        <v>0</v>
      </c>
      <c r="I2754" s="33" t="s">
        <v>41</v>
      </c>
      <c r="J2754" s="33" t="s">
        <v>42</v>
      </c>
      <c r="K2754" s="31" t="s">
        <v>146</v>
      </c>
      <c r="L2754" s="33" t="s">
        <v>85</v>
      </c>
      <c r="M2754" s="33" t="s">
        <v>86</v>
      </c>
      <c r="N2754" s="33" t="s">
        <v>87</v>
      </c>
      <c r="O2754" s="33" t="s">
        <v>113</v>
      </c>
      <c r="P2754" s="33" t="s">
        <v>48</v>
      </c>
      <c r="Q2754" s="33" t="s">
        <v>49</v>
      </c>
      <c r="R2754" s="153">
        <v>4</v>
      </c>
      <c r="S2754" s="153">
        <v>15000</v>
      </c>
      <c r="T2754" s="49">
        <f>R2754*S2754</f>
        <v>60000</v>
      </c>
      <c r="U2754" s="49">
        <f>T2754*1.12</f>
        <v>67200</v>
      </c>
      <c r="V2754" s="71"/>
      <c r="W2754" s="33">
        <v>2016</v>
      </c>
      <c r="X2754" s="96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</row>
    <row r="2755" spans="1:102" ht="50.1" customHeight="1">
      <c r="A2755" s="30" t="s">
        <v>6945</v>
      </c>
      <c r="B2755" s="31" t="s">
        <v>35</v>
      </c>
      <c r="C2755" s="32" t="s">
        <v>6946</v>
      </c>
      <c r="D2755" s="32" t="s">
        <v>6924</v>
      </c>
      <c r="E2755" s="32" t="s">
        <v>6947</v>
      </c>
      <c r="F2755" s="32" t="s">
        <v>927</v>
      </c>
      <c r="G2755" s="33" t="s">
        <v>40</v>
      </c>
      <c r="H2755" s="34">
        <v>0</v>
      </c>
      <c r="I2755" s="33" t="s">
        <v>41</v>
      </c>
      <c r="J2755" s="33" t="s">
        <v>42</v>
      </c>
      <c r="K2755" s="33" t="s">
        <v>6948</v>
      </c>
      <c r="L2755" s="33" t="s">
        <v>85</v>
      </c>
      <c r="M2755" s="33" t="s">
        <v>86</v>
      </c>
      <c r="N2755" s="33" t="s">
        <v>87</v>
      </c>
      <c r="O2755" s="33" t="s">
        <v>2770</v>
      </c>
      <c r="P2755" s="33" t="s">
        <v>48</v>
      </c>
      <c r="Q2755" s="33" t="s">
        <v>49</v>
      </c>
      <c r="R2755" s="35">
        <v>6</v>
      </c>
      <c r="S2755" s="35">
        <v>15000</v>
      </c>
      <c r="T2755" s="36">
        <v>0</v>
      </c>
      <c r="U2755" s="37">
        <f>T2755*1.12</f>
        <v>0</v>
      </c>
      <c r="V2755" s="38" t="s">
        <v>50</v>
      </c>
      <c r="W2755" s="33">
        <v>2016</v>
      </c>
      <c r="X2755" s="39">
        <v>11</v>
      </c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9"/>
      <c r="BC2755" s="29"/>
      <c r="BD2755" s="29"/>
      <c r="BE2755" s="29"/>
      <c r="BF2755" s="29"/>
      <c r="BG2755" s="29"/>
      <c r="BH2755" s="29"/>
      <c r="BI2755" s="29"/>
      <c r="BJ2755" s="29"/>
      <c r="BK2755" s="29"/>
      <c r="BL2755" s="29"/>
      <c r="BM2755" s="29"/>
      <c r="BN2755" s="29"/>
      <c r="BO2755" s="29"/>
      <c r="BP2755" s="29"/>
      <c r="BQ2755" s="29"/>
      <c r="BR2755" s="29"/>
      <c r="BS2755" s="29"/>
      <c r="BT2755" s="29"/>
      <c r="BU2755" s="29"/>
      <c r="BV2755" s="29"/>
      <c r="BW2755" s="29"/>
      <c r="BX2755" s="29"/>
      <c r="BY2755" s="29"/>
      <c r="BZ2755" s="29"/>
      <c r="CA2755" s="29"/>
      <c r="CB2755" s="29"/>
      <c r="CC2755" s="29"/>
      <c r="CD2755" s="29"/>
      <c r="CE2755" s="29"/>
      <c r="CF2755" s="29"/>
      <c r="CG2755" s="29"/>
      <c r="CH2755" s="29"/>
      <c r="CI2755" s="29"/>
      <c r="CJ2755" s="29"/>
      <c r="CK2755" s="29"/>
      <c r="CL2755" s="29"/>
      <c r="CM2755" s="29"/>
      <c r="CN2755" s="29"/>
      <c r="CO2755" s="29"/>
      <c r="CP2755" s="29"/>
      <c r="CQ2755" s="29"/>
      <c r="CR2755" s="29"/>
      <c r="CS2755" s="29"/>
      <c r="CT2755" s="29"/>
      <c r="CU2755" s="29"/>
      <c r="CV2755" s="29"/>
      <c r="CW2755" s="29"/>
      <c r="CX2755" s="29"/>
    </row>
    <row r="2756" spans="1:102" s="177" customFormat="1" ht="50.1" customHeight="1">
      <c r="A2756" s="46" t="s">
        <v>6949</v>
      </c>
      <c r="B2756" s="31" t="s">
        <v>35</v>
      </c>
      <c r="C2756" s="32" t="s">
        <v>6946</v>
      </c>
      <c r="D2756" s="32" t="s">
        <v>6924</v>
      </c>
      <c r="E2756" s="32" t="s">
        <v>6947</v>
      </c>
      <c r="F2756" s="32" t="s">
        <v>927</v>
      </c>
      <c r="G2756" s="33" t="s">
        <v>40</v>
      </c>
      <c r="H2756" s="31">
        <v>0</v>
      </c>
      <c r="I2756" s="33" t="s">
        <v>41</v>
      </c>
      <c r="J2756" s="33" t="s">
        <v>42</v>
      </c>
      <c r="K2756" s="33" t="s">
        <v>6950</v>
      </c>
      <c r="L2756" s="33" t="s">
        <v>85</v>
      </c>
      <c r="M2756" s="33" t="s">
        <v>86</v>
      </c>
      <c r="N2756" s="33" t="s">
        <v>87</v>
      </c>
      <c r="O2756" s="33" t="s">
        <v>113</v>
      </c>
      <c r="P2756" s="33" t="s">
        <v>48</v>
      </c>
      <c r="Q2756" s="33" t="s">
        <v>49</v>
      </c>
      <c r="R2756" s="153">
        <v>6</v>
      </c>
      <c r="S2756" s="153">
        <v>15000</v>
      </c>
      <c r="T2756" s="49">
        <f t="shared" si="139"/>
        <v>90000</v>
      </c>
      <c r="U2756" s="49">
        <f t="shared" si="140"/>
        <v>100800.00000000001</v>
      </c>
      <c r="V2756" s="71"/>
      <c r="W2756" s="33">
        <v>2016</v>
      </c>
      <c r="X2756" s="96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9"/>
      <c r="BC2756" s="29"/>
      <c r="BD2756" s="29"/>
      <c r="BE2756" s="29"/>
      <c r="BF2756" s="29"/>
      <c r="BG2756" s="29"/>
      <c r="BH2756" s="29"/>
      <c r="BI2756" s="29"/>
      <c r="BJ2756" s="29"/>
      <c r="BK2756" s="29"/>
      <c r="BL2756" s="29"/>
      <c r="BM2756" s="29"/>
      <c r="BN2756" s="29"/>
      <c r="BO2756" s="29"/>
      <c r="BP2756" s="29"/>
      <c r="BQ2756" s="29"/>
      <c r="BR2756" s="29"/>
      <c r="BS2756" s="29"/>
      <c r="BT2756" s="29"/>
      <c r="BU2756" s="29"/>
      <c r="BV2756" s="29"/>
      <c r="BW2756" s="29"/>
      <c r="BX2756" s="29"/>
      <c r="BY2756" s="29"/>
      <c r="BZ2756" s="29"/>
      <c r="CA2756" s="29"/>
      <c r="CB2756" s="29"/>
      <c r="CC2756" s="29"/>
      <c r="CD2756" s="29"/>
      <c r="CE2756" s="29"/>
      <c r="CF2756" s="29"/>
      <c r="CG2756" s="29"/>
      <c r="CH2756" s="29"/>
      <c r="CI2756" s="29"/>
      <c r="CJ2756" s="29"/>
      <c r="CK2756" s="29"/>
      <c r="CL2756" s="29"/>
      <c r="CM2756" s="29"/>
      <c r="CN2756" s="29"/>
      <c r="CO2756" s="29"/>
      <c r="CP2756" s="29"/>
      <c r="CQ2756" s="29"/>
      <c r="CR2756" s="29"/>
      <c r="CS2756" s="29"/>
      <c r="CT2756" s="29"/>
      <c r="CU2756" s="29"/>
      <c r="CV2756" s="29"/>
      <c r="CW2756" s="29"/>
      <c r="CX2756" s="29"/>
    </row>
    <row r="2757" spans="1:102" ht="50.1" customHeight="1">
      <c r="A2757" s="30" t="s">
        <v>6951</v>
      </c>
      <c r="B2757" s="31" t="s">
        <v>35</v>
      </c>
      <c r="C2757" s="32" t="s">
        <v>6952</v>
      </c>
      <c r="D2757" s="32" t="s">
        <v>6924</v>
      </c>
      <c r="E2757" s="32" t="s">
        <v>6953</v>
      </c>
      <c r="F2757" s="32" t="s">
        <v>927</v>
      </c>
      <c r="G2757" s="33" t="s">
        <v>40</v>
      </c>
      <c r="H2757" s="34">
        <v>0</v>
      </c>
      <c r="I2757" s="33" t="s">
        <v>41</v>
      </c>
      <c r="J2757" s="33" t="s">
        <v>42</v>
      </c>
      <c r="K2757" s="33" t="s">
        <v>6954</v>
      </c>
      <c r="L2757" s="33" t="s">
        <v>85</v>
      </c>
      <c r="M2757" s="33" t="s">
        <v>86</v>
      </c>
      <c r="N2757" s="33" t="s">
        <v>87</v>
      </c>
      <c r="O2757" s="33" t="s">
        <v>2770</v>
      </c>
      <c r="P2757" s="33" t="s">
        <v>48</v>
      </c>
      <c r="Q2757" s="33" t="s">
        <v>49</v>
      </c>
      <c r="R2757" s="35">
        <v>4</v>
      </c>
      <c r="S2757" s="35">
        <v>15000</v>
      </c>
      <c r="T2757" s="36">
        <f t="shared" si="139"/>
        <v>60000</v>
      </c>
      <c r="U2757" s="37">
        <f t="shared" si="140"/>
        <v>67200</v>
      </c>
      <c r="V2757" s="38" t="s">
        <v>50</v>
      </c>
      <c r="W2757" s="33">
        <v>2016</v>
      </c>
      <c r="X2757" s="39" t="s">
        <v>50</v>
      </c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9"/>
      <c r="AY2757" s="29"/>
      <c r="AZ2757" s="29"/>
      <c r="BA2757" s="29"/>
      <c r="BB2757" s="29"/>
      <c r="BC2757" s="29"/>
      <c r="BD2757" s="29"/>
      <c r="BE2757" s="29"/>
      <c r="BF2757" s="29"/>
      <c r="BG2757" s="29"/>
      <c r="BH2757" s="29"/>
      <c r="BI2757" s="29"/>
      <c r="BJ2757" s="29"/>
      <c r="BK2757" s="29"/>
      <c r="BL2757" s="29"/>
      <c r="BM2757" s="29"/>
      <c r="BN2757" s="29"/>
      <c r="BO2757" s="29"/>
      <c r="BP2757" s="29"/>
      <c r="BQ2757" s="29"/>
      <c r="BR2757" s="29"/>
      <c r="BS2757" s="29"/>
      <c r="BT2757" s="29"/>
      <c r="BU2757" s="29"/>
      <c r="BV2757" s="29"/>
      <c r="BW2757" s="29"/>
      <c r="BX2757" s="29"/>
      <c r="BY2757" s="29"/>
      <c r="BZ2757" s="29"/>
      <c r="CA2757" s="29"/>
      <c r="CB2757" s="29"/>
      <c r="CC2757" s="29"/>
      <c r="CD2757" s="29"/>
      <c r="CE2757" s="29"/>
      <c r="CF2757" s="29"/>
      <c r="CG2757" s="29"/>
      <c r="CH2757" s="29"/>
      <c r="CI2757" s="29"/>
      <c r="CJ2757" s="29"/>
      <c r="CK2757" s="29"/>
      <c r="CL2757" s="29"/>
      <c r="CM2757" s="29"/>
      <c r="CN2757" s="29"/>
      <c r="CO2757" s="29"/>
      <c r="CP2757" s="29"/>
      <c r="CQ2757" s="29"/>
      <c r="CR2757" s="29"/>
      <c r="CS2757" s="29"/>
      <c r="CT2757" s="29"/>
      <c r="CU2757" s="29"/>
      <c r="CV2757" s="29"/>
      <c r="CW2757" s="29"/>
      <c r="CX2757" s="29"/>
    </row>
    <row r="2758" spans="1:102" ht="50.1" customHeight="1">
      <c r="A2758" s="96" t="s">
        <v>6955</v>
      </c>
      <c r="B2758" s="31" t="s">
        <v>35</v>
      </c>
      <c r="C2758" s="32" t="s">
        <v>6956</v>
      </c>
      <c r="D2758" s="32" t="s">
        <v>6924</v>
      </c>
      <c r="E2758" s="32" t="s">
        <v>6957</v>
      </c>
      <c r="F2758" s="32" t="s">
        <v>927</v>
      </c>
      <c r="G2758" s="33" t="s">
        <v>40</v>
      </c>
      <c r="H2758" s="34">
        <v>0</v>
      </c>
      <c r="I2758" s="33" t="s">
        <v>41</v>
      </c>
      <c r="J2758" s="33" t="s">
        <v>42</v>
      </c>
      <c r="K2758" s="33" t="s">
        <v>6958</v>
      </c>
      <c r="L2758" s="33" t="s">
        <v>85</v>
      </c>
      <c r="M2758" s="33" t="s">
        <v>86</v>
      </c>
      <c r="N2758" s="33" t="s">
        <v>87</v>
      </c>
      <c r="O2758" s="33" t="s">
        <v>73</v>
      </c>
      <c r="P2758" s="33" t="s">
        <v>48</v>
      </c>
      <c r="Q2758" s="33" t="s">
        <v>49</v>
      </c>
      <c r="R2758" s="35">
        <v>4</v>
      </c>
      <c r="S2758" s="35">
        <v>40000</v>
      </c>
      <c r="T2758" s="36">
        <v>0</v>
      </c>
      <c r="U2758" s="37">
        <v>0</v>
      </c>
      <c r="V2758" s="38" t="s">
        <v>50</v>
      </c>
      <c r="W2758" s="33">
        <v>2016</v>
      </c>
      <c r="X2758" s="39" t="s">
        <v>6959</v>
      </c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29"/>
      <c r="BL2758" s="29"/>
      <c r="BM2758" s="29"/>
      <c r="BN2758" s="29"/>
      <c r="BO2758" s="29"/>
      <c r="BP2758" s="29"/>
      <c r="BQ2758" s="29"/>
      <c r="BR2758" s="29"/>
      <c r="BS2758" s="29"/>
      <c r="BT2758" s="29"/>
      <c r="BU2758" s="29"/>
      <c r="BV2758" s="29"/>
      <c r="BW2758" s="29"/>
      <c r="BX2758" s="29"/>
      <c r="BY2758" s="29"/>
      <c r="BZ2758" s="29"/>
      <c r="CA2758" s="29"/>
      <c r="CB2758" s="29"/>
      <c r="CC2758" s="29"/>
      <c r="CD2758" s="29"/>
      <c r="CE2758" s="29"/>
      <c r="CF2758" s="29"/>
      <c r="CG2758" s="29"/>
      <c r="CH2758" s="29"/>
      <c r="CI2758" s="29"/>
      <c r="CJ2758" s="29"/>
      <c r="CK2758" s="29"/>
      <c r="CL2758" s="29"/>
      <c r="CM2758" s="29"/>
      <c r="CN2758" s="29"/>
      <c r="CO2758" s="29"/>
      <c r="CP2758" s="29"/>
      <c r="CQ2758" s="29"/>
      <c r="CR2758" s="29"/>
      <c r="CS2758" s="29"/>
      <c r="CT2758" s="29"/>
      <c r="CU2758" s="29"/>
      <c r="CV2758" s="29"/>
      <c r="CW2758" s="29"/>
      <c r="CX2758" s="29"/>
    </row>
    <row r="2759" spans="1:102" ht="50.1" customHeight="1">
      <c r="A2759" s="96" t="s">
        <v>6960</v>
      </c>
      <c r="B2759" s="31" t="s">
        <v>35</v>
      </c>
      <c r="C2759" s="32" t="s">
        <v>6956</v>
      </c>
      <c r="D2759" s="32" t="s">
        <v>6924</v>
      </c>
      <c r="E2759" s="32" t="s">
        <v>6957</v>
      </c>
      <c r="F2759" s="32" t="s">
        <v>6961</v>
      </c>
      <c r="G2759" s="33" t="s">
        <v>40</v>
      </c>
      <c r="H2759" s="34">
        <v>0</v>
      </c>
      <c r="I2759" s="33" t="s">
        <v>41</v>
      </c>
      <c r="J2759" s="33" t="s">
        <v>42</v>
      </c>
      <c r="K2759" s="33" t="s">
        <v>2091</v>
      </c>
      <c r="L2759" s="33" t="s">
        <v>85</v>
      </c>
      <c r="M2759" s="33" t="s">
        <v>86</v>
      </c>
      <c r="N2759" s="33" t="s">
        <v>87</v>
      </c>
      <c r="O2759" s="33" t="s">
        <v>73</v>
      </c>
      <c r="P2759" s="33" t="s">
        <v>48</v>
      </c>
      <c r="Q2759" s="33" t="s">
        <v>49</v>
      </c>
      <c r="R2759" s="35">
        <v>4</v>
      </c>
      <c r="S2759" s="35">
        <v>31000</v>
      </c>
      <c r="T2759" s="36">
        <f t="shared" ref="T2759:T2774" si="141">R2759*S2759</f>
        <v>124000</v>
      </c>
      <c r="U2759" s="37">
        <f t="shared" ref="U2759:U2774" si="142">T2759*1.12</f>
        <v>138880</v>
      </c>
      <c r="V2759" s="38" t="s">
        <v>50</v>
      </c>
      <c r="W2759" s="33">
        <v>2016</v>
      </c>
      <c r="X2759" s="39" t="s">
        <v>50</v>
      </c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9"/>
      <c r="BC2759" s="29"/>
      <c r="BD2759" s="29"/>
      <c r="BE2759" s="29"/>
      <c r="BF2759" s="29"/>
      <c r="BG2759" s="29"/>
      <c r="BH2759" s="29"/>
      <c r="BI2759" s="29"/>
      <c r="BJ2759" s="29"/>
      <c r="BK2759" s="29"/>
      <c r="BL2759" s="29"/>
      <c r="BM2759" s="29"/>
      <c r="BN2759" s="29"/>
      <c r="BO2759" s="29"/>
      <c r="BP2759" s="29"/>
      <c r="BQ2759" s="29"/>
      <c r="BR2759" s="29"/>
      <c r="BS2759" s="29"/>
      <c r="BT2759" s="29"/>
      <c r="BU2759" s="29"/>
      <c r="BV2759" s="29"/>
      <c r="BW2759" s="29"/>
      <c r="BX2759" s="29"/>
      <c r="BY2759" s="29"/>
      <c r="BZ2759" s="29"/>
      <c r="CA2759" s="29"/>
      <c r="CB2759" s="29"/>
      <c r="CC2759" s="29"/>
      <c r="CD2759" s="29"/>
      <c r="CE2759" s="29"/>
      <c r="CF2759" s="29"/>
      <c r="CG2759" s="29"/>
      <c r="CH2759" s="29"/>
      <c r="CI2759" s="29"/>
      <c r="CJ2759" s="29"/>
      <c r="CK2759" s="29"/>
      <c r="CL2759" s="29"/>
      <c r="CM2759" s="29"/>
      <c r="CN2759" s="29"/>
      <c r="CO2759" s="29"/>
      <c r="CP2759" s="29"/>
      <c r="CQ2759" s="29"/>
      <c r="CR2759" s="29"/>
      <c r="CS2759" s="29"/>
      <c r="CT2759" s="29"/>
      <c r="CU2759" s="29"/>
      <c r="CV2759" s="29"/>
      <c r="CW2759" s="29"/>
      <c r="CX2759" s="29"/>
    </row>
    <row r="2760" spans="1:102" ht="50.1" customHeight="1">
      <c r="A2760" s="30" t="s">
        <v>6962</v>
      </c>
      <c r="B2760" s="31" t="s">
        <v>35</v>
      </c>
      <c r="C2760" s="32" t="s">
        <v>6963</v>
      </c>
      <c r="D2760" s="32" t="s">
        <v>6964</v>
      </c>
      <c r="E2760" s="32" t="s">
        <v>6965</v>
      </c>
      <c r="F2760" s="32" t="s">
        <v>6966</v>
      </c>
      <c r="G2760" s="33" t="s">
        <v>40</v>
      </c>
      <c r="H2760" s="34" t="s">
        <v>50</v>
      </c>
      <c r="I2760" s="33" t="s">
        <v>41</v>
      </c>
      <c r="J2760" s="33" t="s">
        <v>6740</v>
      </c>
      <c r="K2760" s="33" t="s">
        <v>70</v>
      </c>
      <c r="L2760" s="33" t="s">
        <v>6741</v>
      </c>
      <c r="M2760" s="33" t="s">
        <v>71</v>
      </c>
      <c r="N2760" s="33" t="s">
        <v>301</v>
      </c>
      <c r="O2760" s="33" t="s">
        <v>73</v>
      </c>
      <c r="P2760" s="33" t="s">
        <v>48</v>
      </c>
      <c r="Q2760" s="33" t="s">
        <v>49</v>
      </c>
      <c r="R2760" s="35">
        <v>4</v>
      </c>
      <c r="S2760" s="35">
        <v>1150</v>
      </c>
      <c r="T2760" s="36">
        <f t="shared" si="141"/>
        <v>4600</v>
      </c>
      <c r="U2760" s="37">
        <f t="shared" si="142"/>
        <v>5152.0000000000009</v>
      </c>
      <c r="V2760" s="38" t="s">
        <v>50</v>
      </c>
      <c r="W2760" s="33">
        <v>2016</v>
      </c>
      <c r="X2760" s="39" t="s">
        <v>50</v>
      </c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/>
      <c r="BZ2760" s="29"/>
      <c r="CA2760" s="29"/>
      <c r="CB2760" s="29"/>
      <c r="CC2760" s="29"/>
      <c r="CD2760" s="29"/>
      <c r="CE2760" s="29"/>
      <c r="CF2760" s="29"/>
      <c r="CG2760" s="29"/>
      <c r="CH2760" s="29"/>
      <c r="CI2760" s="29"/>
      <c r="CJ2760" s="29"/>
      <c r="CK2760" s="29"/>
      <c r="CL2760" s="29"/>
      <c r="CM2760" s="29"/>
      <c r="CN2760" s="29"/>
      <c r="CO2760" s="29"/>
      <c r="CP2760" s="29"/>
      <c r="CQ2760" s="29"/>
      <c r="CR2760" s="29"/>
      <c r="CS2760" s="29"/>
      <c r="CT2760" s="29"/>
      <c r="CU2760" s="29"/>
      <c r="CV2760" s="29"/>
      <c r="CW2760" s="29"/>
      <c r="CX2760" s="29"/>
    </row>
    <row r="2761" spans="1:102" ht="50.1" customHeight="1">
      <c r="A2761" s="30" t="s">
        <v>6967</v>
      </c>
      <c r="B2761" s="31" t="s">
        <v>35</v>
      </c>
      <c r="C2761" s="32" t="s">
        <v>6968</v>
      </c>
      <c r="D2761" s="32" t="s">
        <v>6969</v>
      </c>
      <c r="E2761" s="32" t="s">
        <v>6970</v>
      </c>
      <c r="F2761" s="32" t="s">
        <v>6971</v>
      </c>
      <c r="G2761" s="33" t="s">
        <v>40</v>
      </c>
      <c r="H2761" s="34">
        <v>0</v>
      </c>
      <c r="I2761" s="33" t="s">
        <v>41</v>
      </c>
      <c r="J2761" s="33" t="s">
        <v>42</v>
      </c>
      <c r="K2761" s="33" t="s">
        <v>43</v>
      </c>
      <c r="L2761" s="33" t="s">
        <v>44</v>
      </c>
      <c r="M2761" s="33" t="s">
        <v>86</v>
      </c>
      <c r="N2761" s="33" t="s">
        <v>871</v>
      </c>
      <c r="O2761" s="33" t="s">
        <v>109</v>
      </c>
      <c r="P2761" s="33" t="s">
        <v>48</v>
      </c>
      <c r="Q2761" s="33" t="s">
        <v>49</v>
      </c>
      <c r="R2761" s="35">
        <v>50</v>
      </c>
      <c r="S2761" s="35">
        <v>490</v>
      </c>
      <c r="T2761" s="36">
        <v>0</v>
      </c>
      <c r="U2761" s="37">
        <f t="shared" si="142"/>
        <v>0</v>
      </c>
      <c r="V2761" s="38" t="s">
        <v>50</v>
      </c>
      <c r="W2761" s="33">
        <v>2016</v>
      </c>
      <c r="X2761" s="39">
        <v>11</v>
      </c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9"/>
      <c r="AX2761" s="29"/>
      <c r="AY2761" s="29"/>
      <c r="AZ2761" s="29"/>
      <c r="BA2761" s="29"/>
      <c r="BB2761" s="29"/>
      <c r="BC2761" s="29"/>
      <c r="BD2761" s="29"/>
      <c r="BE2761" s="29"/>
      <c r="BF2761" s="29"/>
      <c r="BG2761" s="29"/>
      <c r="BH2761" s="29"/>
      <c r="BI2761" s="29"/>
      <c r="BJ2761" s="29"/>
      <c r="BK2761" s="29"/>
      <c r="BL2761" s="29"/>
      <c r="BM2761" s="29"/>
      <c r="BN2761" s="29"/>
      <c r="BO2761" s="29"/>
      <c r="BP2761" s="29"/>
      <c r="BQ2761" s="29"/>
      <c r="BR2761" s="29"/>
      <c r="BS2761" s="29"/>
      <c r="BT2761" s="29"/>
      <c r="BU2761" s="29"/>
      <c r="BV2761" s="29"/>
      <c r="BW2761" s="29"/>
      <c r="BX2761" s="29"/>
      <c r="BY2761" s="29"/>
      <c r="BZ2761" s="29"/>
      <c r="CA2761" s="29"/>
      <c r="CB2761" s="29"/>
      <c r="CC2761" s="29"/>
      <c r="CD2761" s="29"/>
      <c r="CE2761" s="29"/>
      <c r="CF2761" s="29"/>
      <c r="CG2761" s="29"/>
      <c r="CH2761" s="29"/>
      <c r="CI2761" s="29"/>
      <c r="CJ2761" s="29"/>
      <c r="CK2761" s="29"/>
      <c r="CL2761" s="29"/>
      <c r="CM2761" s="29"/>
      <c r="CN2761" s="29"/>
      <c r="CO2761" s="29"/>
      <c r="CP2761" s="29"/>
      <c r="CQ2761" s="29"/>
      <c r="CR2761" s="29"/>
      <c r="CS2761" s="29"/>
      <c r="CT2761" s="29"/>
      <c r="CU2761" s="29"/>
      <c r="CV2761" s="29"/>
      <c r="CW2761" s="29"/>
      <c r="CX2761" s="29"/>
    </row>
    <row r="2762" spans="1:102" s="177" customFormat="1" ht="50.1" customHeight="1">
      <c r="A2762" s="46" t="s">
        <v>6972</v>
      </c>
      <c r="B2762" s="31" t="s">
        <v>35</v>
      </c>
      <c r="C2762" s="47" t="s">
        <v>6968</v>
      </c>
      <c r="D2762" s="47" t="s">
        <v>6969</v>
      </c>
      <c r="E2762" s="47" t="s">
        <v>6970</v>
      </c>
      <c r="F2762" s="47" t="s">
        <v>6971</v>
      </c>
      <c r="G2762" s="31" t="s">
        <v>40</v>
      </c>
      <c r="H2762" s="31">
        <v>0</v>
      </c>
      <c r="I2762" s="33">
        <v>590000000</v>
      </c>
      <c r="J2762" s="33" t="s">
        <v>42</v>
      </c>
      <c r="K2762" s="31" t="s">
        <v>172</v>
      </c>
      <c r="L2762" s="33" t="s">
        <v>44</v>
      </c>
      <c r="M2762" s="31" t="s">
        <v>86</v>
      </c>
      <c r="N2762" s="31" t="s">
        <v>871</v>
      </c>
      <c r="O2762" s="33" t="s">
        <v>113</v>
      </c>
      <c r="P2762" s="33">
        <v>796</v>
      </c>
      <c r="Q2762" s="31" t="s">
        <v>49</v>
      </c>
      <c r="R2762" s="48">
        <v>50</v>
      </c>
      <c r="S2762" s="48">
        <v>490</v>
      </c>
      <c r="T2762" s="49">
        <f>R2762*S2762</f>
        <v>24500</v>
      </c>
      <c r="U2762" s="49">
        <f t="shared" si="142"/>
        <v>27440.000000000004</v>
      </c>
      <c r="V2762" s="70"/>
      <c r="W2762" s="33">
        <v>2016</v>
      </c>
      <c r="X2762" s="31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/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29"/>
      <c r="CB2762" s="29"/>
      <c r="CC2762" s="29"/>
      <c r="CD2762" s="29"/>
      <c r="CE2762" s="29"/>
      <c r="CF2762" s="29"/>
      <c r="CG2762" s="29"/>
      <c r="CH2762" s="29"/>
      <c r="CI2762" s="29"/>
      <c r="CJ2762" s="29"/>
      <c r="CK2762" s="29"/>
      <c r="CL2762" s="29"/>
      <c r="CM2762" s="29"/>
      <c r="CN2762" s="29"/>
      <c r="CO2762" s="29"/>
      <c r="CP2762" s="29"/>
      <c r="CQ2762" s="29"/>
      <c r="CR2762" s="29"/>
      <c r="CS2762" s="29"/>
      <c r="CT2762" s="29"/>
      <c r="CU2762" s="29"/>
      <c r="CV2762" s="29"/>
      <c r="CW2762" s="29"/>
      <c r="CX2762" s="29"/>
    </row>
    <row r="2763" spans="1:102" ht="50.1" customHeight="1">
      <c r="A2763" s="30" t="s">
        <v>6973</v>
      </c>
      <c r="B2763" s="31" t="s">
        <v>35</v>
      </c>
      <c r="C2763" s="32" t="s">
        <v>6974</v>
      </c>
      <c r="D2763" s="32" t="s">
        <v>6975</v>
      </c>
      <c r="E2763" s="32" t="s">
        <v>6976</v>
      </c>
      <c r="F2763" s="32" t="s">
        <v>6977</v>
      </c>
      <c r="G2763" s="33" t="s">
        <v>40</v>
      </c>
      <c r="H2763" s="34">
        <v>0</v>
      </c>
      <c r="I2763" s="33" t="s">
        <v>41</v>
      </c>
      <c r="J2763" s="33" t="s">
        <v>42</v>
      </c>
      <c r="K2763" s="33" t="s">
        <v>70</v>
      </c>
      <c r="L2763" s="33" t="s">
        <v>44</v>
      </c>
      <c r="M2763" s="33" t="s">
        <v>71</v>
      </c>
      <c r="N2763" s="33" t="s">
        <v>72</v>
      </c>
      <c r="O2763" s="33" t="s">
        <v>73</v>
      </c>
      <c r="P2763" s="33" t="s">
        <v>48</v>
      </c>
      <c r="Q2763" s="33" t="s">
        <v>49</v>
      </c>
      <c r="R2763" s="35">
        <v>20</v>
      </c>
      <c r="S2763" s="35">
        <v>250</v>
      </c>
      <c r="T2763" s="36">
        <v>0</v>
      </c>
      <c r="U2763" s="37">
        <f t="shared" si="142"/>
        <v>0</v>
      </c>
      <c r="V2763" s="38" t="s">
        <v>50</v>
      </c>
      <c r="W2763" s="33">
        <v>2016</v>
      </c>
      <c r="X2763" s="39">
        <v>11</v>
      </c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29"/>
      <c r="AZ2763" s="29"/>
      <c r="BA2763" s="29"/>
      <c r="BB2763" s="29"/>
      <c r="BC2763" s="29"/>
      <c r="BD2763" s="29"/>
      <c r="BE2763" s="29"/>
      <c r="BF2763" s="29"/>
      <c r="BG2763" s="29"/>
      <c r="BH2763" s="29"/>
      <c r="BI2763" s="29"/>
      <c r="BJ2763" s="29"/>
      <c r="BK2763" s="29"/>
      <c r="BL2763" s="29"/>
      <c r="BM2763" s="29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  <c r="CI2763" s="29"/>
      <c r="CJ2763" s="29"/>
      <c r="CK2763" s="29"/>
      <c r="CL2763" s="29"/>
      <c r="CM2763" s="29"/>
      <c r="CN2763" s="29"/>
      <c r="CO2763" s="29"/>
      <c r="CP2763" s="29"/>
      <c r="CQ2763" s="29"/>
      <c r="CR2763" s="29"/>
      <c r="CS2763" s="29"/>
      <c r="CT2763" s="29"/>
      <c r="CU2763" s="29"/>
      <c r="CV2763" s="29"/>
      <c r="CW2763" s="29"/>
      <c r="CX2763" s="29"/>
    </row>
    <row r="2764" spans="1:102" s="177" customFormat="1" ht="50.1" customHeight="1">
      <c r="A2764" s="46" t="s">
        <v>6978</v>
      </c>
      <c r="B2764" s="31" t="s">
        <v>35</v>
      </c>
      <c r="C2764" s="47" t="s">
        <v>6974</v>
      </c>
      <c r="D2764" s="47" t="s">
        <v>6975</v>
      </c>
      <c r="E2764" s="47" t="s">
        <v>6976</v>
      </c>
      <c r="F2764" s="32" t="s">
        <v>6977</v>
      </c>
      <c r="G2764" s="33" t="s">
        <v>40</v>
      </c>
      <c r="H2764" s="31">
        <v>0</v>
      </c>
      <c r="I2764" s="33">
        <v>590000000</v>
      </c>
      <c r="J2764" s="33" t="s">
        <v>42</v>
      </c>
      <c r="K2764" s="33" t="s">
        <v>180</v>
      </c>
      <c r="L2764" s="33" t="s">
        <v>44</v>
      </c>
      <c r="M2764" s="74" t="s">
        <v>71</v>
      </c>
      <c r="N2764" s="33" t="s">
        <v>72</v>
      </c>
      <c r="O2764" s="33" t="s">
        <v>113</v>
      </c>
      <c r="P2764" s="33">
        <v>796</v>
      </c>
      <c r="Q2764" s="33" t="s">
        <v>49</v>
      </c>
      <c r="R2764" s="64">
        <v>20</v>
      </c>
      <c r="S2764" s="64">
        <v>250</v>
      </c>
      <c r="T2764" s="49">
        <f>R2764*S2764</f>
        <v>5000</v>
      </c>
      <c r="U2764" s="49">
        <f t="shared" si="142"/>
        <v>5600.0000000000009</v>
      </c>
      <c r="V2764" s="33"/>
      <c r="W2764" s="33">
        <v>2016</v>
      </c>
      <c r="X2764" s="31"/>
      <c r="Y2764" s="29"/>
      <c r="Z2764" s="29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29"/>
      <c r="BL2764" s="29"/>
      <c r="BM2764" s="29"/>
      <c r="BN2764" s="29"/>
      <c r="BO2764" s="29"/>
      <c r="BP2764" s="29"/>
      <c r="BQ2764" s="29"/>
      <c r="BR2764" s="29"/>
      <c r="BS2764" s="29"/>
      <c r="BT2764" s="29"/>
      <c r="BU2764" s="29"/>
      <c r="BV2764" s="29"/>
      <c r="BW2764" s="29"/>
      <c r="BX2764" s="29"/>
      <c r="BY2764" s="29"/>
      <c r="BZ2764" s="29"/>
      <c r="CA2764" s="29"/>
      <c r="CB2764" s="29"/>
      <c r="CC2764" s="29"/>
      <c r="CD2764" s="29"/>
      <c r="CE2764" s="29"/>
      <c r="CF2764" s="29"/>
      <c r="CG2764" s="29"/>
      <c r="CH2764" s="29"/>
      <c r="CI2764" s="29"/>
      <c r="CJ2764" s="29"/>
      <c r="CK2764" s="29"/>
      <c r="CL2764" s="29"/>
      <c r="CM2764" s="29"/>
      <c r="CN2764" s="29"/>
      <c r="CO2764" s="29"/>
      <c r="CP2764" s="29"/>
      <c r="CQ2764" s="29"/>
      <c r="CR2764" s="29"/>
      <c r="CS2764" s="29"/>
      <c r="CT2764" s="29"/>
      <c r="CU2764" s="29"/>
      <c r="CV2764" s="29"/>
      <c r="CW2764" s="29"/>
      <c r="CX2764" s="29"/>
    </row>
    <row r="2765" spans="1:102" ht="50.1" customHeight="1">
      <c r="A2765" s="30" t="s">
        <v>6979</v>
      </c>
      <c r="B2765" s="31" t="s">
        <v>35</v>
      </c>
      <c r="C2765" s="32" t="s">
        <v>6974</v>
      </c>
      <c r="D2765" s="32" t="s">
        <v>6975</v>
      </c>
      <c r="E2765" s="32" t="s">
        <v>6976</v>
      </c>
      <c r="F2765" s="32" t="s">
        <v>6980</v>
      </c>
      <c r="G2765" s="33" t="s">
        <v>40</v>
      </c>
      <c r="H2765" s="34">
        <v>0</v>
      </c>
      <c r="I2765" s="33" t="s">
        <v>41</v>
      </c>
      <c r="J2765" s="33" t="s">
        <v>42</v>
      </c>
      <c r="K2765" s="33" t="s">
        <v>43</v>
      </c>
      <c r="L2765" s="33" t="s">
        <v>44</v>
      </c>
      <c r="M2765" s="33" t="s">
        <v>86</v>
      </c>
      <c r="N2765" s="33" t="s">
        <v>871</v>
      </c>
      <c r="O2765" s="33" t="s">
        <v>109</v>
      </c>
      <c r="P2765" s="33" t="s">
        <v>48</v>
      </c>
      <c r="Q2765" s="33" t="s">
        <v>49</v>
      </c>
      <c r="R2765" s="35">
        <v>50</v>
      </c>
      <c r="S2765" s="35">
        <v>2450</v>
      </c>
      <c r="T2765" s="36">
        <v>0</v>
      </c>
      <c r="U2765" s="37">
        <f t="shared" si="142"/>
        <v>0</v>
      </c>
      <c r="V2765" s="38" t="s">
        <v>50</v>
      </c>
      <c r="W2765" s="33">
        <v>2016</v>
      </c>
      <c r="X2765" s="39">
        <v>11</v>
      </c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  <c r="BI2765" s="29"/>
      <c r="BJ2765" s="29"/>
      <c r="BK2765" s="29"/>
      <c r="BL2765" s="29"/>
      <c r="BM2765" s="29"/>
      <c r="BN2765" s="29"/>
      <c r="BO2765" s="29"/>
      <c r="BP2765" s="29"/>
      <c r="BQ2765" s="29"/>
      <c r="BR2765" s="29"/>
      <c r="BS2765" s="29"/>
      <c r="BT2765" s="29"/>
      <c r="BU2765" s="29"/>
      <c r="BV2765" s="29"/>
      <c r="BW2765" s="29"/>
      <c r="BX2765" s="29"/>
      <c r="BY2765" s="29"/>
      <c r="BZ2765" s="29"/>
      <c r="CA2765" s="29"/>
      <c r="CB2765" s="29"/>
      <c r="CC2765" s="29"/>
      <c r="CD2765" s="29"/>
      <c r="CE2765" s="29"/>
      <c r="CF2765" s="29"/>
      <c r="CG2765" s="29"/>
      <c r="CH2765" s="29"/>
      <c r="CI2765" s="29"/>
      <c r="CJ2765" s="29"/>
      <c r="CK2765" s="29"/>
      <c r="CL2765" s="29"/>
      <c r="CM2765" s="29"/>
      <c r="CN2765" s="29"/>
      <c r="CO2765" s="29"/>
      <c r="CP2765" s="29"/>
      <c r="CQ2765" s="29"/>
      <c r="CR2765" s="29"/>
      <c r="CS2765" s="29"/>
      <c r="CT2765" s="29"/>
      <c r="CU2765" s="29"/>
      <c r="CV2765" s="29"/>
      <c r="CW2765" s="29"/>
      <c r="CX2765" s="29"/>
    </row>
    <row r="2766" spans="1:102" s="177" customFormat="1" ht="50.1" customHeight="1">
      <c r="A2766" s="46" t="s">
        <v>6981</v>
      </c>
      <c r="B2766" s="31" t="s">
        <v>35</v>
      </c>
      <c r="C2766" s="47" t="s">
        <v>6974</v>
      </c>
      <c r="D2766" s="47" t="s">
        <v>6975</v>
      </c>
      <c r="E2766" s="47" t="s">
        <v>6976</v>
      </c>
      <c r="F2766" s="47" t="s">
        <v>6980</v>
      </c>
      <c r="G2766" s="31" t="s">
        <v>40</v>
      </c>
      <c r="H2766" s="31">
        <v>0</v>
      </c>
      <c r="I2766" s="33">
        <v>590000000</v>
      </c>
      <c r="J2766" s="33" t="s">
        <v>42</v>
      </c>
      <c r="K2766" s="31" t="s">
        <v>172</v>
      </c>
      <c r="L2766" s="33" t="s">
        <v>44</v>
      </c>
      <c r="M2766" s="31" t="s">
        <v>86</v>
      </c>
      <c r="N2766" s="31" t="s">
        <v>871</v>
      </c>
      <c r="O2766" s="33" t="s">
        <v>113</v>
      </c>
      <c r="P2766" s="33">
        <v>796</v>
      </c>
      <c r="Q2766" s="31" t="s">
        <v>49</v>
      </c>
      <c r="R2766" s="48">
        <v>50</v>
      </c>
      <c r="S2766" s="48">
        <v>2450</v>
      </c>
      <c r="T2766" s="49">
        <f>R2766*S2766</f>
        <v>122500</v>
      </c>
      <c r="U2766" s="49">
        <f t="shared" si="142"/>
        <v>137200</v>
      </c>
      <c r="V2766" s="70"/>
      <c r="W2766" s="33">
        <v>2016</v>
      </c>
      <c r="X2766" s="31"/>
      <c r="Y2766" s="29"/>
      <c r="Z2766" s="29"/>
      <c r="AA2766" s="29"/>
      <c r="AB2766" s="29"/>
      <c r="AC2766" s="29"/>
      <c r="AD2766" s="29"/>
      <c r="AE2766" s="29"/>
      <c r="AF2766" s="29"/>
      <c r="AG2766" s="29"/>
      <c r="AH2766" s="29"/>
      <c r="AI2766" s="29"/>
      <c r="AJ2766" s="29"/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9"/>
      <c r="AX2766" s="29"/>
      <c r="AY2766" s="29"/>
      <c r="AZ2766" s="29"/>
      <c r="BA2766" s="29"/>
      <c r="BB2766" s="29"/>
      <c r="BC2766" s="29"/>
      <c r="BD2766" s="29"/>
      <c r="BE2766" s="29"/>
      <c r="BF2766" s="29"/>
      <c r="BG2766" s="29"/>
      <c r="BH2766" s="29"/>
      <c r="BI2766" s="29"/>
      <c r="BJ2766" s="29"/>
      <c r="BK2766" s="29"/>
      <c r="BL2766" s="29"/>
      <c r="BM2766" s="29"/>
      <c r="BN2766" s="29"/>
      <c r="BO2766" s="29"/>
      <c r="BP2766" s="29"/>
      <c r="BQ2766" s="29"/>
      <c r="BR2766" s="29"/>
      <c r="BS2766" s="29"/>
      <c r="BT2766" s="29"/>
      <c r="BU2766" s="29"/>
      <c r="BV2766" s="29"/>
      <c r="BW2766" s="29"/>
      <c r="BX2766" s="29"/>
      <c r="BY2766" s="29"/>
      <c r="BZ2766" s="29"/>
      <c r="CA2766" s="29"/>
      <c r="CB2766" s="29"/>
      <c r="CC2766" s="29"/>
      <c r="CD2766" s="29"/>
      <c r="CE2766" s="29"/>
      <c r="CF2766" s="29"/>
      <c r="CG2766" s="29"/>
      <c r="CH2766" s="29"/>
      <c r="CI2766" s="29"/>
      <c r="CJ2766" s="29"/>
      <c r="CK2766" s="29"/>
      <c r="CL2766" s="29"/>
      <c r="CM2766" s="29"/>
      <c r="CN2766" s="29"/>
      <c r="CO2766" s="29"/>
      <c r="CP2766" s="29"/>
      <c r="CQ2766" s="29"/>
      <c r="CR2766" s="29"/>
      <c r="CS2766" s="29"/>
      <c r="CT2766" s="29"/>
      <c r="CU2766" s="29"/>
      <c r="CV2766" s="29"/>
      <c r="CW2766" s="29"/>
      <c r="CX2766" s="29"/>
    </row>
    <row r="2767" spans="1:102" ht="50.1" customHeight="1">
      <c r="A2767" s="30" t="s">
        <v>6982</v>
      </c>
      <c r="B2767" s="31" t="s">
        <v>35</v>
      </c>
      <c r="C2767" s="32" t="s">
        <v>6983</v>
      </c>
      <c r="D2767" s="32" t="s">
        <v>6984</v>
      </c>
      <c r="E2767" s="32" t="s">
        <v>6985</v>
      </c>
      <c r="F2767" s="32" t="s">
        <v>6986</v>
      </c>
      <c r="G2767" s="33" t="s">
        <v>40</v>
      </c>
      <c r="H2767" s="34">
        <v>0</v>
      </c>
      <c r="I2767" s="33" t="s">
        <v>41</v>
      </c>
      <c r="J2767" s="33" t="s">
        <v>42</v>
      </c>
      <c r="K2767" s="33" t="s">
        <v>273</v>
      </c>
      <c r="L2767" s="33" t="s">
        <v>42</v>
      </c>
      <c r="M2767" s="33" t="s">
        <v>86</v>
      </c>
      <c r="N2767" s="33" t="s">
        <v>798</v>
      </c>
      <c r="O2767" s="33" t="s">
        <v>109</v>
      </c>
      <c r="P2767" s="33" t="s">
        <v>48</v>
      </c>
      <c r="Q2767" s="33" t="s">
        <v>49</v>
      </c>
      <c r="R2767" s="35">
        <v>12</v>
      </c>
      <c r="S2767" s="35">
        <v>2300</v>
      </c>
      <c r="T2767" s="36">
        <v>0</v>
      </c>
      <c r="U2767" s="37">
        <f t="shared" si="142"/>
        <v>0</v>
      </c>
      <c r="V2767" s="38" t="s">
        <v>50</v>
      </c>
      <c r="W2767" s="33">
        <v>2016</v>
      </c>
      <c r="X2767" s="39">
        <v>11</v>
      </c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9"/>
      <c r="BC2767" s="29"/>
      <c r="BD2767" s="29"/>
      <c r="BE2767" s="29"/>
      <c r="BF2767" s="29"/>
      <c r="BG2767" s="29"/>
      <c r="BH2767" s="29"/>
      <c r="BI2767" s="29"/>
      <c r="BJ2767" s="29"/>
      <c r="BK2767" s="29"/>
      <c r="BL2767" s="29"/>
      <c r="BM2767" s="29"/>
      <c r="BN2767" s="29"/>
      <c r="BO2767" s="29"/>
      <c r="BP2767" s="29"/>
      <c r="BQ2767" s="29"/>
      <c r="BR2767" s="29"/>
      <c r="BS2767" s="29"/>
      <c r="BT2767" s="29"/>
      <c r="BU2767" s="29"/>
      <c r="BV2767" s="29"/>
      <c r="BW2767" s="29"/>
      <c r="BX2767" s="29"/>
      <c r="BY2767" s="29"/>
      <c r="BZ2767" s="29"/>
      <c r="CA2767" s="29"/>
      <c r="CB2767" s="29"/>
      <c r="CC2767" s="29"/>
      <c r="CD2767" s="29"/>
      <c r="CE2767" s="29"/>
      <c r="CF2767" s="29"/>
      <c r="CG2767" s="29"/>
      <c r="CH2767" s="29"/>
      <c r="CI2767" s="29"/>
      <c r="CJ2767" s="29"/>
      <c r="CK2767" s="29"/>
      <c r="CL2767" s="29"/>
      <c r="CM2767" s="29"/>
      <c r="CN2767" s="29"/>
      <c r="CO2767" s="29"/>
      <c r="CP2767" s="29"/>
      <c r="CQ2767" s="29"/>
      <c r="CR2767" s="29"/>
      <c r="CS2767" s="29"/>
      <c r="CT2767" s="29"/>
      <c r="CU2767" s="29"/>
      <c r="CV2767" s="29"/>
      <c r="CW2767" s="29"/>
      <c r="CX2767" s="29"/>
    </row>
    <row r="2768" spans="1:102" s="177" customFormat="1" ht="50.1" customHeight="1">
      <c r="A2768" s="46" t="s">
        <v>6987</v>
      </c>
      <c r="B2768" s="31" t="s">
        <v>35</v>
      </c>
      <c r="C2768" s="47" t="s">
        <v>6983</v>
      </c>
      <c r="D2768" s="47" t="s">
        <v>6984</v>
      </c>
      <c r="E2768" s="47" t="s">
        <v>6985</v>
      </c>
      <c r="F2768" s="47" t="s">
        <v>6986</v>
      </c>
      <c r="G2768" s="31" t="s">
        <v>40</v>
      </c>
      <c r="H2768" s="31">
        <v>0</v>
      </c>
      <c r="I2768" s="33">
        <v>590000000</v>
      </c>
      <c r="J2768" s="33" t="s">
        <v>42</v>
      </c>
      <c r="K2768" s="31" t="s">
        <v>202</v>
      </c>
      <c r="L2768" s="31" t="s">
        <v>42</v>
      </c>
      <c r="M2768" s="31" t="s">
        <v>86</v>
      </c>
      <c r="N2768" s="31" t="s">
        <v>798</v>
      </c>
      <c r="O2768" s="33" t="s">
        <v>113</v>
      </c>
      <c r="P2768" s="33" t="s">
        <v>48</v>
      </c>
      <c r="Q2768" s="31" t="s">
        <v>49</v>
      </c>
      <c r="R2768" s="48">
        <v>12</v>
      </c>
      <c r="S2768" s="48">
        <v>2300</v>
      </c>
      <c r="T2768" s="49">
        <f t="shared" si="141"/>
        <v>27600</v>
      </c>
      <c r="U2768" s="49">
        <f t="shared" si="142"/>
        <v>30912.000000000004</v>
      </c>
      <c r="V2768" s="70"/>
      <c r="W2768" s="33">
        <v>2016</v>
      </c>
      <c r="X2768" s="31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9"/>
      <c r="BC2768" s="29"/>
      <c r="BD2768" s="29"/>
      <c r="BE2768" s="29"/>
      <c r="BF2768" s="29"/>
      <c r="BG2768" s="29"/>
      <c r="BH2768" s="29"/>
      <c r="BI2768" s="29"/>
      <c r="BJ2768" s="29"/>
      <c r="BK2768" s="29"/>
      <c r="BL2768" s="29"/>
      <c r="BM2768" s="29"/>
      <c r="BN2768" s="29"/>
      <c r="BO2768" s="29"/>
      <c r="BP2768" s="29"/>
      <c r="BQ2768" s="29"/>
      <c r="BR2768" s="29"/>
      <c r="BS2768" s="29"/>
      <c r="BT2768" s="29"/>
      <c r="BU2768" s="29"/>
      <c r="BV2768" s="29"/>
      <c r="BW2768" s="29"/>
      <c r="BX2768" s="29"/>
      <c r="BY2768" s="29"/>
      <c r="BZ2768" s="29"/>
      <c r="CA2768" s="29"/>
      <c r="CB2768" s="29"/>
      <c r="CC2768" s="29"/>
      <c r="CD2768" s="29"/>
      <c r="CE2768" s="29"/>
      <c r="CF2768" s="29"/>
      <c r="CG2768" s="29"/>
      <c r="CH2768" s="29"/>
      <c r="CI2768" s="29"/>
      <c r="CJ2768" s="29"/>
      <c r="CK2768" s="29"/>
      <c r="CL2768" s="29"/>
      <c r="CM2768" s="29"/>
      <c r="CN2768" s="29"/>
      <c r="CO2768" s="29"/>
      <c r="CP2768" s="29"/>
      <c r="CQ2768" s="29"/>
      <c r="CR2768" s="29"/>
      <c r="CS2768" s="29"/>
      <c r="CT2768" s="29"/>
      <c r="CU2768" s="29"/>
      <c r="CV2768" s="29"/>
      <c r="CW2768" s="29"/>
      <c r="CX2768" s="29"/>
    </row>
    <row r="2769" spans="1:102" ht="50.1" customHeight="1">
      <c r="A2769" s="30" t="s">
        <v>6988</v>
      </c>
      <c r="B2769" s="31" t="s">
        <v>35</v>
      </c>
      <c r="C2769" s="32" t="s">
        <v>6989</v>
      </c>
      <c r="D2769" s="32" t="s">
        <v>6990</v>
      </c>
      <c r="E2769" s="32" t="s">
        <v>6991</v>
      </c>
      <c r="F2769" s="32" t="s">
        <v>6992</v>
      </c>
      <c r="G2769" s="33" t="s">
        <v>40</v>
      </c>
      <c r="H2769" s="34">
        <v>0</v>
      </c>
      <c r="I2769" s="33" t="s">
        <v>41</v>
      </c>
      <c r="J2769" s="33" t="s">
        <v>42</v>
      </c>
      <c r="K2769" s="33" t="s">
        <v>1602</v>
      </c>
      <c r="L2769" s="33" t="s">
        <v>44</v>
      </c>
      <c r="M2769" s="33" t="s">
        <v>71</v>
      </c>
      <c r="N2769" s="33" t="s">
        <v>282</v>
      </c>
      <c r="O2769" s="33" t="s">
        <v>73</v>
      </c>
      <c r="P2769" s="33" t="s">
        <v>48</v>
      </c>
      <c r="Q2769" s="33" t="s">
        <v>49</v>
      </c>
      <c r="R2769" s="35">
        <v>160</v>
      </c>
      <c r="S2769" s="35">
        <v>82</v>
      </c>
      <c r="T2769" s="36">
        <f t="shared" si="141"/>
        <v>13120</v>
      </c>
      <c r="U2769" s="37">
        <f t="shared" si="142"/>
        <v>14694.400000000001</v>
      </c>
      <c r="V2769" s="38" t="s">
        <v>50</v>
      </c>
      <c r="W2769" s="33">
        <v>2016</v>
      </c>
      <c r="X2769" s="39" t="s">
        <v>50</v>
      </c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/>
      <c r="BK2769" s="29"/>
      <c r="BL2769" s="29"/>
      <c r="BM2769" s="29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/>
      <c r="BX2769" s="29"/>
      <c r="BY2769" s="29"/>
      <c r="BZ2769" s="29"/>
      <c r="CA2769" s="29"/>
      <c r="CB2769" s="29"/>
      <c r="CC2769" s="29"/>
      <c r="CD2769" s="29"/>
      <c r="CE2769" s="29"/>
      <c r="CF2769" s="29"/>
      <c r="CG2769" s="29"/>
      <c r="CH2769" s="29"/>
      <c r="CI2769" s="29"/>
      <c r="CJ2769" s="29"/>
      <c r="CK2769" s="29"/>
      <c r="CL2769" s="29"/>
      <c r="CM2769" s="29"/>
      <c r="CN2769" s="29"/>
      <c r="CO2769" s="29"/>
      <c r="CP2769" s="29"/>
      <c r="CQ2769" s="29"/>
      <c r="CR2769" s="29"/>
      <c r="CS2769" s="29"/>
      <c r="CT2769" s="29"/>
      <c r="CU2769" s="29"/>
      <c r="CV2769" s="29"/>
      <c r="CW2769" s="29"/>
      <c r="CX2769" s="29"/>
    </row>
    <row r="2770" spans="1:102" ht="50.1" customHeight="1">
      <c r="A2770" s="30" t="s">
        <v>6993</v>
      </c>
      <c r="B2770" s="31" t="s">
        <v>35</v>
      </c>
      <c r="C2770" s="32" t="s">
        <v>6994</v>
      </c>
      <c r="D2770" s="32" t="s">
        <v>6995</v>
      </c>
      <c r="E2770" s="32" t="s">
        <v>6996</v>
      </c>
      <c r="F2770" s="32" t="s">
        <v>6995</v>
      </c>
      <c r="G2770" s="33" t="s">
        <v>101</v>
      </c>
      <c r="H2770" s="34">
        <v>10</v>
      </c>
      <c r="I2770" s="33" t="s">
        <v>41</v>
      </c>
      <c r="J2770" s="33" t="s">
        <v>42</v>
      </c>
      <c r="K2770" s="33" t="s">
        <v>4552</v>
      </c>
      <c r="L2770" s="33" t="s">
        <v>44</v>
      </c>
      <c r="M2770" s="33" t="s">
        <v>86</v>
      </c>
      <c r="N2770" s="33" t="s">
        <v>199</v>
      </c>
      <c r="O2770" s="33" t="s">
        <v>200</v>
      </c>
      <c r="P2770" s="33" t="s">
        <v>59</v>
      </c>
      <c r="Q2770" s="33" t="s">
        <v>60</v>
      </c>
      <c r="R2770" s="35">
        <v>10</v>
      </c>
      <c r="S2770" s="35">
        <v>4290</v>
      </c>
      <c r="T2770" s="36">
        <v>0</v>
      </c>
      <c r="U2770" s="37">
        <f t="shared" si="142"/>
        <v>0</v>
      </c>
      <c r="V2770" s="38"/>
      <c r="W2770" s="33">
        <v>2016</v>
      </c>
      <c r="X2770" s="39">
        <v>11</v>
      </c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9"/>
      <c r="AX2770" s="29"/>
      <c r="AY2770" s="29"/>
      <c r="AZ2770" s="29"/>
      <c r="BA2770" s="29"/>
      <c r="BB2770" s="29"/>
      <c r="BC2770" s="29"/>
      <c r="BD2770" s="29"/>
      <c r="BE2770" s="29"/>
      <c r="BF2770" s="29"/>
      <c r="BG2770" s="29"/>
      <c r="BH2770" s="29"/>
      <c r="BI2770" s="29"/>
      <c r="BJ2770" s="29"/>
      <c r="BK2770" s="29"/>
      <c r="BL2770" s="29"/>
      <c r="BM2770" s="29"/>
      <c r="BN2770" s="29"/>
      <c r="BO2770" s="29"/>
      <c r="BP2770" s="29"/>
      <c r="BQ2770" s="29"/>
      <c r="BR2770" s="29"/>
      <c r="BS2770" s="29"/>
      <c r="BT2770" s="29"/>
      <c r="BU2770" s="29"/>
      <c r="BV2770" s="29"/>
      <c r="BW2770" s="29"/>
      <c r="BX2770" s="29"/>
      <c r="BY2770" s="29"/>
      <c r="BZ2770" s="29"/>
      <c r="CA2770" s="29"/>
      <c r="CB2770" s="29"/>
      <c r="CC2770" s="29"/>
      <c r="CD2770" s="29"/>
      <c r="CE2770" s="29"/>
      <c r="CF2770" s="29"/>
      <c r="CG2770" s="29"/>
      <c r="CH2770" s="29"/>
      <c r="CI2770" s="29"/>
      <c r="CJ2770" s="29"/>
      <c r="CK2770" s="29"/>
      <c r="CL2770" s="29"/>
      <c r="CM2770" s="29"/>
      <c r="CN2770" s="29"/>
      <c r="CO2770" s="29"/>
      <c r="CP2770" s="29"/>
      <c r="CQ2770" s="29"/>
      <c r="CR2770" s="29"/>
      <c r="CS2770" s="29"/>
      <c r="CT2770" s="29"/>
      <c r="CU2770" s="29"/>
      <c r="CV2770" s="29"/>
      <c r="CW2770" s="29"/>
      <c r="CX2770" s="29"/>
    </row>
    <row r="2771" spans="1:102" s="177" customFormat="1" ht="50.1" customHeight="1">
      <c r="A2771" s="46" t="s">
        <v>6997</v>
      </c>
      <c r="B2771" s="31" t="s">
        <v>35</v>
      </c>
      <c r="C2771" s="47" t="s">
        <v>6994</v>
      </c>
      <c r="D2771" s="47" t="s">
        <v>6995</v>
      </c>
      <c r="E2771" s="47" t="s">
        <v>6996</v>
      </c>
      <c r="F2771" s="47" t="s">
        <v>6995</v>
      </c>
      <c r="G2771" s="31" t="s">
        <v>101</v>
      </c>
      <c r="H2771" s="31">
        <v>10</v>
      </c>
      <c r="I2771" s="33">
        <v>590000000</v>
      </c>
      <c r="J2771" s="33" t="s">
        <v>42</v>
      </c>
      <c r="K2771" s="31" t="s">
        <v>6590</v>
      </c>
      <c r="L2771" s="33" t="s">
        <v>44</v>
      </c>
      <c r="M2771" s="31" t="s">
        <v>86</v>
      </c>
      <c r="N2771" s="31" t="s">
        <v>46</v>
      </c>
      <c r="O2771" s="60" t="s">
        <v>164</v>
      </c>
      <c r="P2771" s="33" t="s">
        <v>59</v>
      </c>
      <c r="Q2771" s="31" t="s">
        <v>60</v>
      </c>
      <c r="R2771" s="48">
        <v>10</v>
      </c>
      <c r="S2771" s="48">
        <v>4290</v>
      </c>
      <c r="T2771" s="49">
        <f t="shared" si="141"/>
        <v>42900</v>
      </c>
      <c r="U2771" s="49">
        <f t="shared" si="142"/>
        <v>48048.000000000007</v>
      </c>
      <c r="V2771" s="70"/>
      <c r="W2771" s="33">
        <v>2016</v>
      </c>
      <c r="X2771" s="31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9"/>
      <c r="BC2771" s="29"/>
      <c r="BD2771" s="29"/>
      <c r="BE2771" s="29"/>
      <c r="BF2771" s="29"/>
      <c r="BG2771" s="29"/>
      <c r="BH2771" s="29"/>
      <c r="BI2771" s="29"/>
      <c r="BJ2771" s="29"/>
      <c r="BK2771" s="29"/>
      <c r="BL2771" s="29"/>
      <c r="BM2771" s="29"/>
      <c r="BN2771" s="29"/>
      <c r="BO2771" s="29"/>
      <c r="BP2771" s="29"/>
      <c r="BQ2771" s="29"/>
      <c r="BR2771" s="29"/>
      <c r="BS2771" s="29"/>
      <c r="BT2771" s="29"/>
      <c r="BU2771" s="29"/>
      <c r="BV2771" s="29"/>
      <c r="BW2771" s="29"/>
      <c r="BX2771" s="29"/>
      <c r="BY2771" s="29"/>
      <c r="BZ2771" s="29"/>
      <c r="CA2771" s="29"/>
      <c r="CB2771" s="29"/>
      <c r="CC2771" s="29"/>
      <c r="CD2771" s="29"/>
      <c r="CE2771" s="29"/>
      <c r="CF2771" s="29"/>
      <c r="CG2771" s="29"/>
      <c r="CH2771" s="29"/>
      <c r="CI2771" s="29"/>
      <c r="CJ2771" s="29"/>
      <c r="CK2771" s="29"/>
      <c r="CL2771" s="29"/>
      <c r="CM2771" s="29"/>
      <c r="CN2771" s="29"/>
      <c r="CO2771" s="29"/>
      <c r="CP2771" s="29"/>
      <c r="CQ2771" s="29"/>
      <c r="CR2771" s="29"/>
      <c r="CS2771" s="29"/>
      <c r="CT2771" s="29"/>
      <c r="CU2771" s="29"/>
      <c r="CV2771" s="29"/>
      <c r="CW2771" s="29"/>
      <c r="CX2771" s="29"/>
    </row>
    <row r="2772" spans="1:102" ht="50.1" customHeight="1">
      <c r="A2772" s="30" t="s">
        <v>6998</v>
      </c>
      <c r="B2772" s="31" t="s">
        <v>35</v>
      </c>
      <c r="C2772" s="32" t="s">
        <v>6999</v>
      </c>
      <c r="D2772" s="32" t="s">
        <v>7000</v>
      </c>
      <c r="E2772" s="32" t="s">
        <v>7001</v>
      </c>
      <c r="F2772" s="32" t="s">
        <v>7002</v>
      </c>
      <c r="G2772" s="33" t="s">
        <v>40</v>
      </c>
      <c r="H2772" s="34">
        <v>0</v>
      </c>
      <c r="I2772" s="33" t="s">
        <v>41</v>
      </c>
      <c r="J2772" s="33" t="s">
        <v>42</v>
      </c>
      <c r="K2772" s="33" t="s">
        <v>435</v>
      </c>
      <c r="L2772" s="33" t="s">
        <v>44</v>
      </c>
      <c r="M2772" s="33" t="s">
        <v>86</v>
      </c>
      <c r="N2772" s="33" t="s">
        <v>7003</v>
      </c>
      <c r="O2772" s="33" t="s">
        <v>58</v>
      </c>
      <c r="P2772" s="33" t="s">
        <v>48</v>
      </c>
      <c r="Q2772" s="33" t="s">
        <v>49</v>
      </c>
      <c r="R2772" s="35">
        <v>1000</v>
      </c>
      <c r="S2772" s="35">
        <v>235</v>
      </c>
      <c r="T2772" s="36">
        <f t="shared" si="141"/>
        <v>235000</v>
      </c>
      <c r="U2772" s="37">
        <f t="shared" si="142"/>
        <v>263200</v>
      </c>
      <c r="V2772" s="38" t="s">
        <v>7004</v>
      </c>
      <c r="W2772" s="33">
        <v>2016</v>
      </c>
      <c r="X2772" s="39" t="s">
        <v>50</v>
      </c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9"/>
      <c r="BC2772" s="29"/>
      <c r="BD2772" s="29"/>
      <c r="BE2772" s="29"/>
      <c r="BF2772" s="29"/>
      <c r="BG2772" s="29"/>
      <c r="BH2772" s="29"/>
      <c r="BI2772" s="29"/>
      <c r="BJ2772" s="29"/>
      <c r="BK2772" s="29"/>
      <c r="BL2772" s="29"/>
      <c r="BM2772" s="29"/>
      <c r="BN2772" s="29"/>
      <c r="BO2772" s="29"/>
      <c r="BP2772" s="29"/>
      <c r="BQ2772" s="29"/>
      <c r="BR2772" s="29"/>
      <c r="BS2772" s="29"/>
      <c r="BT2772" s="29"/>
      <c r="BU2772" s="29"/>
      <c r="BV2772" s="29"/>
      <c r="BW2772" s="29"/>
      <c r="BX2772" s="29"/>
      <c r="BY2772" s="29"/>
      <c r="BZ2772" s="29"/>
      <c r="CA2772" s="29"/>
      <c r="CB2772" s="29"/>
      <c r="CC2772" s="29"/>
      <c r="CD2772" s="29"/>
      <c r="CE2772" s="29"/>
      <c r="CF2772" s="29"/>
      <c r="CG2772" s="29"/>
      <c r="CH2772" s="29"/>
      <c r="CI2772" s="29"/>
      <c r="CJ2772" s="29"/>
      <c r="CK2772" s="29"/>
      <c r="CL2772" s="29"/>
      <c r="CM2772" s="29"/>
      <c r="CN2772" s="29"/>
      <c r="CO2772" s="29"/>
      <c r="CP2772" s="29"/>
      <c r="CQ2772" s="29"/>
      <c r="CR2772" s="29"/>
      <c r="CS2772" s="29"/>
      <c r="CT2772" s="29"/>
      <c r="CU2772" s="29"/>
      <c r="CV2772" s="29"/>
      <c r="CW2772" s="29"/>
      <c r="CX2772" s="29"/>
    </row>
    <row r="2773" spans="1:102" ht="50.1" customHeight="1">
      <c r="A2773" s="30" t="s">
        <v>7005</v>
      </c>
      <c r="B2773" s="31" t="s">
        <v>35</v>
      </c>
      <c r="C2773" s="32" t="s">
        <v>7006</v>
      </c>
      <c r="D2773" s="32" t="s">
        <v>7007</v>
      </c>
      <c r="E2773" s="32" t="s">
        <v>7008</v>
      </c>
      <c r="F2773" s="32" t="s">
        <v>7009</v>
      </c>
      <c r="G2773" s="33" t="s">
        <v>40</v>
      </c>
      <c r="H2773" s="34">
        <v>0</v>
      </c>
      <c r="I2773" s="33" t="s">
        <v>41</v>
      </c>
      <c r="J2773" s="33" t="s">
        <v>42</v>
      </c>
      <c r="K2773" s="33" t="s">
        <v>273</v>
      </c>
      <c r="L2773" s="33" t="s">
        <v>44</v>
      </c>
      <c r="M2773" s="33" t="s">
        <v>45</v>
      </c>
      <c r="N2773" s="33" t="s">
        <v>294</v>
      </c>
      <c r="O2773" s="33" t="s">
        <v>109</v>
      </c>
      <c r="P2773" s="33" t="s">
        <v>48</v>
      </c>
      <c r="Q2773" s="33" t="s">
        <v>49</v>
      </c>
      <c r="R2773" s="35">
        <v>2</v>
      </c>
      <c r="S2773" s="35">
        <v>8800</v>
      </c>
      <c r="T2773" s="36">
        <f t="shared" si="141"/>
        <v>17600</v>
      </c>
      <c r="U2773" s="37">
        <f t="shared" si="142"/>
        <v>19712.000000000004</v>
      </c>
      <c r="V2773" s="38" t="s">
        <v>50</v>
      </c>
      <c r="W2773" s="33">
        <v>2016</v>
      </c>
      <c r="X2773" s="39" t="s">
        <v>50</v>
      </c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/>
      <c r="AZ2773" s="29"/>
      <c r="BA2773" s="29"/>
      <c r="BB2773" s="29"/>
      <c r="BC2773" s="29"/>
      <c r="BD2773" s="29"/>
      <c r="BE2773" s="29"/>
      <c r="BF2773" s="29"/>
      <c r="BG2773" s="29"/>
      <c r="BH2773" s="29"/>
      <c r="BI2773" s="29"/>
      <c r="BJ2773" s="29"/>
      <c r="BK2773" s="29"/>
      <c r="BL2773" s="29"/>
      <c r="BM2773" s="29"/>
      <c r="BN2773" s="29"/>
      <c r="BO2773" s="29"/>
      <c r="BP2773" s="29"/>
      <c r="BQ2773" s="29"/>
      <c r="BR2773" s="29"/>
      <c r="BS2773" s="29"/>
      <c r="BT2773" s="29"/>
      <c r="BU2773" s="29"/>
      <c r="BV2773" s="29"/>
      <c r="BW2773" s="29"/>
      <c r="BX2773" s="29"/>
      <c r="BY2773" s="29"/>
      <c r="BZ2773" s="29"/>
      <c r="CA2773" s="29"/>
      <c r="CB2773" s="29"/>
      <c r="CC2773" s="29"/>
      <c r="CD2773" s="29"/>
      <c r="CE2773" s="29"/>
      <c r="CF2773" s="29"/>
      <c r="CG2773" s="29"/>
      <c r="CH2773" s="29"/>
      <c r="CI2773" s="29"/>
      <c r="CJ2773" s="29"/>
      <c r="CK2773" s="29"/>
      <c r="CL2773" s="29"/>
      <c r="CM2773" s="29"/>
      <c r="CN2773" s="29"/>
      <c r="CO2773" s="29"/>
      <c r="CP2773" s="29"/>
      <c r="CQ2773" s="29"/>
      <c r="CR2773" s="29"/>
      <c r="CS2773" s="29"/>
      <c r="CT2773" s="29"/>
      <c r="CU2773" s="29"/>
      <c r="CV2773" s="29"/>
      <c r="CW2773" s="29"/>
      <c r="CX2773" s="29"/>
    </row>
    <row r="2774" spans="1:102" ht="50.1" customHeight="1">
      <c r="A2774" s="30" t="s">
        <v>7010</v>
      </c>
      <c r="B2774" s="31" t="s">
        <v>35</v>
      </c>
      <c r="C2774" s="32" t="s">
        <v>7011</v>
      </c>
      <c r="D2774" s="32" t="s">
        <v>7012</v>
      </c>
      <c r="E2774" s="32" t="s">
        <v>7013</v>
      </c>
      <c r="F2774" s="32" t="s">
        <v>7014</v>
      </c>
      <c r="G2774" s="33" t="s">
        <v>40</v>
      </c>
      <c r="H2774" s="34">
        <v>0</v>
      </c>
      <c r="I2774" s="33" t="s">
        <v>41</v>
      </c>
      <c r="J2774" s="33" t="s">
        <v>42</v>
      </c>
      <c r="K2774" s="33" t="s">
        <v>435</v>
      </c>
      <c r="L2774" s="33" t="s">
        <v>44</v>
      </c>
      <c r="M2774" s="33" t="s">
        <v>86</v>
      </c>
      <c r="N2774" s="33" t="s">
        <v>436</v>
      </c>
      <c r="O2774" s="33" t="s">
        <v>58</v>
      </c>
      <c r="P2774" s="33" t="s">
        <v>48</v>
      </c>
      <c r="Q2774" s="33" t="s">
        <v>49</v>
      </c>
      <c r="R2774" s="35">
        <v>50</v>
      </c>
      <c r="S2774" s="35">
        <v>1300</v>
      </c>
      <c r="T2774" s="36">
        <f t="shared" si="141"/>
        <v>65000</v>
      </c>
      <c r="U2774" s="37">
        <f t="shared" si="142"/>
        <v>72800</v>
      </c>
      <c r="V2774" s="38" t="s">
        <v>50</v>
      </c>
      <c r="W2774" s="33">
        <v>2016</v>
      </c>
      <c r="X2774" s="39" t="s">
        <v>50</v>
      </c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29"/>
      <c r="CB2774" s="29"/>
      <c r="CC2774" s="29"/>
      <c r="CD2774" s="29"/>
      <c r="CE2774" s="29"/>
      <c r="CF2774" s="29"/>
      <c r="CG2774" s="29"/>
      <c r="CH2774" s="29"/>
      <c r="CI2774" s="29"/>
      <c r="CJ2774" s="29"/>
      <c r="CK2774" s="29"/>
      <c r="CL2774" s="29"/>
      <c r="CM2774" s="29"/>
      <c r="CN2774" s="29"/>
      <c r="CO2774" s="29"/>
      <c r="CP2774" s="29"/>
      <c r="CQ2774" s="29"/>
      <c r="CR2774" s="29"/>
      <c r="CS2774" s="29"/>
      <c r="CT2774" s="29"/>
      <c r="CU2774" s="29"/>
      <c r="CV2774" s="29"/>
      <c r="CW2774" s="29"/>
      <c r="CX2774" s="29"/>
    </row>
    <row r="2775" spans="1:102" ht="50.1" customHeight="1">
      <c r="A2775" s="46" t="s">
        <v>7015</v>
      </c>
      <c r="B2775" s="31" t="s">
        <v>35</v>
      </c>
      <c r="C2775" s="47" t="s">
        <v>7016</v>
      </c>
      <c r="D2775" s="47" t="s">
        <v>7017</v>
      </c>
      <c r="E2775" s="47" t="s">
        <v>1863</v>
      </c>
      <c r="F2775" s="47" t="s">
        <v>7018</v>
      </c>
      <c r="G2775" s="31" t="s">
        <v>40</v>
      </c>
      <c r="H2775" s="31">
        <v>0</v>
      </c>
      <c r="I2775" s="33">
        <v>590000000</v>
      </c>
      <c r="J2775" s="33" t="s">
        <v>42</v>
      </c>
      <c r="K2775" s="31" t="s">
        <v>273</v>
      </c>
      <c r="L2775" s="33" t="s">
        <v>44</v>
      </c>
      <c r="M2775" s="31" t="s">
        <v>86</v>
      </c>
      <c r="N2775" s="31" t="s">
        <v>1091</v>
      </c>
      <c r="O2775" s="187">
        <v>1</v>
      </c>
      <c r="P2775" s="33">
        <v>796</v>
      </c>
      <c r="Q2775" s="31" t="s">
        <v>49</v>
      </c>
      <c r="R2775" s="48">
        <v>20</v>
      </c>
      <c r="S2775" s="48">
        <v>3449.9999999999995</v>
      </c>
      <c r="T2775" s="49">
        <v>0</v>
      </c>
      <c r="U2775" s="49">
        <f>T2775*1.12</f>
        <v>0</v>
      </c>
      <c r="V2775" s="128"/>
      <c r="W2775" s="33">
        <v>2016</v>
      </c>
      <c r="X2775" s="31" t="s">
        <v>7019</v>
      </c>
      <c r="Y2775" s="40"/>
      <c r="Z2775" s="40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29"/>
      <c r="BL2775" s="29"/>
      <c r="BM2775" s="29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29"/>
      <c r="CB2775" s="29"/>
      <c r="CC2775" s="29"/>
      <c r="CD2775" s="29"/>
      <c r="CE2775" s="29"/>
      <c r="CF2775" s="29"/>
      <c r="CG2775" s="29"/>
      <c r="CH2775" s="29"/>
      <c r="CI2775" s="29"/>
      <c r="CJ2775" s="29"/>
      <c r="CK2775" s="29"/>
      <c r="CL2775" s="29"/>
      <c r="CM2775" s="29"/>
      <c r="CN2775" s="29"/>
      <c r="CO2775" s="29"/>
      <c r="CP2775" s="29"/>
      <c r="CQ2775" s="29"/>
      <c r="CR2775" s="29"/>
      <c r="CS2775" s="29"/>
      <c r="CT2775" s="29"/>
      <c r="CU2775" s="29"/>
      <c r="CV2775" s="29"/>
      <c r="CW2775" s="29"/>
      <c r="CX2775" s="29"/>
    </row>
    <row r="2776" spans="1:102" ht="50.1" customHeight="1">
      <c r="A2776" s="46" t="s">
        <v>7020</v>
      </c>
      <c r="B2776" s="31" t="s">
        <v>35</v>
      </c>
      <c r="C2776" s="47" t="s">
        <v>7016</v>
      </c>
      <c r="D2776" s="47" t="s">
        <v>7017</v>
      </c>
      <c r="E2776" s="47" t="s">
        <v>1863</v>
      </c>
      <c r="F2776" s="47" t="s">
        <v>7021</v>
      </c>
      <c r="G2776" s="31" t="s">
        <v>40</v>
      </c>
      <c r="H2776" s="31">
        <v>0</v>
      </c>
      <c r="I2776" s="33">
        <v>590000000</v>
      </c>
      <c r="J2776" s="33" t="s">
        <v>42</v>
      </c>
      <c r="K2776" s="31" t="s">
        <v>1097</v>
      </c>
      <c r="L2776" s="33" t="s">
        <v>44</v>
      </c>
      <c r="M2776" s="31" t="s">
        <v>86</v>
      </c>
      <c r="N2776" s="31" t="s">
        <v>1091</v>
      </c>
      <c r="O2776" s="187" t="s">
        <v>64</v>
      </c>
      <c r="P2776" s="33">
        <v>796</v>
      </c>
      <c r="Q2776" s="31" t="s">
        <v>49</v>
      </c>
      <c r="R2776" s="48">
        <v>12</v>
      </c>
      <c r="S2776" s="48">
        <v>5500</v>
      </c>
      <c r="T2776" s="49">
        <f>R2776*S2776</f>
        <v>66000</v>
      </c>
      <c r="U2776" s="49">
        <f>T2776*1.12</f>
        <v>73920</v>
      </c>
      <c r="V2776" s="128"/>
      <c r="W2776" s="33">
        <v>2016</v>
      </c>
      <c r="X2776" s="31"/>
      <c r="Y2776" s="40"/>
      <c r="Z2776" s="40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9"/>
      <c r="BC2776" s="29"/>
      <c r="BD2776" s="29"/>
      <c r="BE2776" s="29"/>
      <c r="BF2776" s="29"/>
      <c r="BG2776" s="29"/>
      <c r="BH2776" s="29"/>
      <c r="BI2776" s="29"/>
      <c r="BJ2776" s="29"/>
      <c r="BK2776" s="29"/>
      <c r="BL2776" s="29"/>
      <c r="BM2776" s="29"/>
      <c r="BN2776" s="29"/>
      <c r="BO2776" s="29"/>
      <c r="BP2776" s="29"/>
      <c r="BQ2776" s="29"/>
      <c r="BR2776" s="29"/>
      <c r="BS2776" s="29"/>
      <c r="BT2776" s="29"/>
      <c r="BU2776" s="29"/>
      <c r="BV2776" s="29"/>
      <c r="BW2776" s="29"/>
      <c r="BX2776" s="29"/>
      <c r="BY2776" s="29"/>
      <c r="BZ2776" s="29"/>
      <c r="CA2776" s="29"/>
      <c r="CB2776" s="29"/>
      <c r="CC2776" s="29"/>
      <c r="CD2776" s="29"/>
      <c r="CE2776" s="29"/>
      <c r="CF2776" s="29"/>
      <c r="CG2776" s="29"/>
      <c r="CH2776" s="29"/>
      <c r="CI2776" s="29"/>
      <c r="CJ2776" s="29"/>
      <c r="CK2776" s="29"/>
      <c r="CL2776" s="29"/>
      <c r="CM2776" s="29"/>
      <c r="CN2776" s="29"/>
      <c r="CO2776" s="29"/>
      <c r="CP2776" s="29"/>
      <c r="CQ2776" s="29"/>
      <c r="CR2776" s="29"/>
      <c r="CS2776" s="29"/>
      <c r="CT2776" s="29"/>
      <c r="CU2776" s="29"/>
      <c r="CV2776" s="29"/>
      <c r="CW2776" s="29"/>
      <c r="CX2776" s="29"/>
    </row>
    <row r="2777" spans="1:102" ht="50.1" customHeight="1">
      <c r="A2777" s="30" t="s">
        <v>7022</v>
      </c>
      <c r="B2777" s="31" t="s">
        <v>35</v>
      </c>
      <c r="C2777" s="32" t="s">
        <v>7016</v>
      </c>
      <c r="D2777" s="32" t="s">
        <v>7017</v>
      </c>
      <c r="E2777" s="32" t="s">
        <v>1863</v>
      </c>
      <c r="F2777" s="32" t="s">
        <v>7023</v>
      </c>
      <c r="G2777" s="33" t="s">
        <v>40</v>
      </c>
      <c r="H2777" s="34">
        <v>0</v>
      </c>
      <c r="I2777" s="33" t="s">
        <v>41</v>
      </c>
      <c r="J2777" s="33" t="s">
        <v>42</v>
      </c>
      <c r="K2777" s="33" t="s">
        <v>273</v>
      </c>
      <c r="L2777" s="33" t="s">
        <v>44</v>
      </c>
      <c r="M2777" s="33" t="s">
        <v>86</v>
      </c>
      <c r="N2777" s="33" t="s">
        <v>1091</v>
      </c>
      <c r="O2777" s="33" t="s">
        <v>47</v>
      </c>
      <c r="P2777" s="33" t="s">
        <v>48</v>
      </c>
      <c r="Q2777" s="33" t="s">
        <v>49</v>
      </c>
      <c r="R2777" s="35">
        <v>20</v>
      </c>
      <c r="S2777" s="35">
        <v>3450</v>
      </c>
      <c r="T2777" s="36">
        <v>0</v>
      </c>
      <c r="U2777" s="37">
        <v>0</v>
      </c>
      <c r="V2777" s="38" t="s">
        <v>50</v>
      </c>
      <c r="W2777" s="33">
        <v>2016</v>
      </c>
      <c r="X2777" s="39" t="s">
        <v>154</v>
      </c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9"/>
      <c r="BC2777" s="29"/>
      <c r="BD2777" s="29"/>
      <c r="BE2777" s="29"/>
      <c r="BF2777" s="29"/>
      <c r="BG2777" s="29"/>
      <c r="BH2777" s="29"/>
      <c r="BI2777" s="29"/>
      <c r="BJ2777" s="29"/>
      <c r="BK2777" s="29"/>
      <c r="BL2777" s="29"/>
      <c r="BM2777" s="29"/>
      <c r="BN2777" s="29"/>
      <c r="BO2777" s="29"/>
      <c r="BP2777" s="29"/>
      <c r="BQ2777" s="29"/>
      <c r="BR2777" s="29"/>
      <c r="BS2777" s="29"/>
      <c r="BT2777" s="29"/>
      <c r="BU2777" s="29"/>
      <c r="BV2777" s="29"/>
      <c r="BW2777" s="29"/>
      <c r="BX2777" s="29"/>
      <c r="BY2777" s="29"/>
      <c r="BZ2777" s="29"/>
      <c r="CA2777" s="29"/>
      <c r="CB2777" s="29"/>
      <c r="CC2777" s="29"/>
      <c r="CD2777" s="29"/>
      <c r="CE2777" s="29"/>
      <c r="CF2777" s="29"/>
      <c r="CG2777" s="29"/>
      <c r="CH2777" s="29"/>
      <c r="CI2777" s="29"/>
      <c r="CJ2777" s="29"/>
      <c r="CK2777" s="29"/>
      <c r="CL2777" s="29"/>
      <c r="CM2777" s="29"/>
      <c r="CN2777" s="29"/>
      <c r="CO2777" s="29"/>
      <c r="CP2777" s="29"/>
      <c r="CQ2777" s="29"/>
      <c r="CR2777" s="29"/>
      <c r="CS2777" s="29"/>
      <c r="CT2777" s="29"/>
      <c r="CU2777" s="29"/>
      <c r="CV2777" s="29"/>
      <c r="CW2777" s="29"/>
      <c r="CX2777" s="29"/>
    </row>
    <row r="2778" spans="1:102" ht="50.1" customHeight="1">
      <c r="A2778" s="30" t="s">
        <v>7024</v>
      </c>
      <c r="B2778" s="31" t="s">
        <v>35</v>
      </c>
      <c r="C2778" s="32" t="s">
        <v>7016</v>
      </c>
      <c r="D2778" s="32" t="s">
        <v>7017</v>
      </c>
      <c r="E2778" s="32" t="s">
        <v>1863</v>
      </c>
      <c r="F2778" s="32" t="s">
        <v>7023</v>
      </c>
      <c r="G2778" s="33" t="s">
        <v>40</v>
      </c>
      <c r="H2778" s="34">
        <v>0</v>
      </c>
      <c r="I2778" s="33" t="s">
        <v>41</v>
      </c>
      <c r="J2778" s="33" t="s">
        <v>42</v>
      </c>
      <c r="K2778" s="33" t="s">
        <v>273</v>
      </c>
      <c r="L2778" s="33" t="s">
        <v>44</v>
      </c>
      <c r="M2778" s="33" t="s">
        <v>86</v>
      </c>
      <c r="N2778" s="33" t="s">
        <v>1091</v>
      </c>
      <c r="O2778" s="33" t="s">
        <v>47</v>
      </c>
      <c r="P2778" s="33" t="s">
        <v>48</v>
      </c>
      <c r="Q2778" s="33" t="s">
        <v>49</v>
      </c>
      <c r="R2778" s="35">
        <v>20</v>
      </c>
      <c r="S2778" s="35">
        <v>8200</v>
      </c>
      <c r="T2778" s="36">
        <f>R2778*S2778</f>
        <v>164000</v>
      </c>
      <c r="U2778" s="37">
        <f t="shared" ref="U2778:U2790" si="143">T2778*1.12</f>
        <v>183680.00000000003</v>
      </c>
      <c r="V2778" s="38" t="s">
        <v>50</v>
      </c>
      <c r="W2778" s="33">
        <v>2016</v>
      </c>
      <c r="X2778" s="39" t="s">
        <v>50</v>
      </c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29"/>
      <c r="BL2778" s="29"/>
      <c r="BM2778" s="29"/>
      <c r="BN2778" s="29"/>
      <c r="BO2778" s="29"/>
      <c r="BP2778" s="29"/>
      <c r="BQ2778" s="29"/>
      <c r="BR2778" s="29"/>
      <c r="BS2778" s="29"/>
      <c r="BT2778" s="29"/>
      <c r="BU2778" s="29"/>
      <c r="BV2778" s="29"/>
      <c r="BW2778" s="29"/>
      <c r="BX2778" s="29"/>
      <c r="BY2778" s="29"/>
      <c r="BZ2778" s="29"/>
      <c r="CA2778" s="29"/>
      <c r="CB2778" s="29"/>
      <c r="CC2778" s="29"/>
      <c r="CD2778" s="29"/>
      <c r="CE2778" s="29"/>
      <c r="CF2778" s="29"/>
      <c r="CG2778" s="29"/>
      <c r="CH2778" s="29"/>
      <c r="CI2778" s="29"/>
      <c r="CJ2778" s="29"/>
      <c r="CK2778" s="29"/>
      <c r="CL2778" s="29"/>
      <c r="CM2778" s="29"/>
      <c r="CN2778" s="29"/>
      <c r="CO2778" s="29"/>
      <c r="CP2778" s="29"/>
      <c r="CQ2778" s="29"/>
      <c r="CR2778" s="29"/>
      <c r="CS2778" s="29"/>
      <c r="CT2778" s="29"/>
      <c r="CU2778" s="29"/>
      <c r="CV2778" s="29"/>
      <c r="CW2778" s="29"/>
      <c r="CX2778" s="29"/>
    </row>
    <row r="2779" spans="1:102" ht="50.1" customHeight="1">
      <c r="A2779" s="30" t="s">
        <v>7025</v>
      </c>
      <c r="B2779" s="31" t="s">
        <v>35</v>
      </c>
      <c r="C2779" s="32" t="s">
        <v>7016</v>
      </c>
      <c r="D2779" s="32" t="s">
        <v>7017</v>
      </c>
      <c r="E2779" s="32" t="s">
        <v>1863</v>
      </c>
      <c r="F2779" s="32" t="s">
        <v>7026</v>
      </c>
      <c r="G2779" s="33" t="s">
        <v>40</v>
      </c>
      <c r="H2779" s="34">
        <v>0</v>
      </c>
      <c r="I2779" s="33" t="s">
        <v>41</v>
      </c>
      <c r="J2779" s="33" t="s">
        <v>42</v>
      </c>
      <c r="K2779" s="33" t="s">
        <v>273</v>
      </c>
      <c r="L2779" s="33" t="s">
        <v>44</v>
      </c>
      <c r="M2779" s="33" t="s">
        <v>86</v>
      </c>
      <c r="N2779" s="33" t="s">
        <v>364</v>
      </c>
      <c r="O2779" s="33" t="s">
        <v>73</v>
      </c>
      <c r="P2779" s="33" t="s">
        <v>48</v>
      </c>
      <c r="Q2779" s="33" t="s">
        <v>49</v>
      </c>
      <c r="R2779" s="35">
        <v>10</v>
      </c>
      <c r="S2779" s="35">
        <v>3680</v>
      </c>
      <c r="T2779" s="36">
        <v>0</v>
      </c>
      <c r="U2779" s="37">
        <f t="shared" si="143"/>
        <v>0</v>
      </c>
      <c r="V2779" s="38" t="s">
        <v>50</v>
      </c>
      <c r="W2779" s="33">
        <v>2016</v>
      </c>
      <c r="X2779" s="39">
        <v>11</v>
      </c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9"/>
      <c r="BC2779" s="29"/>
      <c r="BD2779" s="29"/>
      <c r="BE2779" s="29"/>
      <c r="BF2779" s="29"/>
      <c r="BG2779" s="29"/>
      <c r="BH2779" s="29"/>
      <c r="BI2779" s="29"/>
      <c r="BJ2779" s="29"/>
      <c r="BK2779" s="29"/>
      <c r="BL2779" s="29"/>
      <c r="BM2779" s="29"/>
      <c r="BN2779" s="29"/>
      <c r="BO2779" s="29"/>
      <c r="BP2779" s="29"/>
      <c r="BQ2779" s="29"/>
      <c r="BR2779" s="29"/>
      <c r="BS2779" s="29"/>
      <c r="BT2779" s="29"/>
      <c r="BU2779" s="29"/>
      <c r="BV2779" s="29"/>
      <c r="BW2779" s="29"/>
      <c r="BX2779" s="29"/>
      <c r="BY2779" s="29"/>
      <c r="BZ2779" s="29"/>
      <c r="CA2779" s="29"/>
      <c r="CB2779" s="29"/>
      <c r="CC2779" s="29"/>
      <c r="CD2779" s="29"/>
      <c r="CE2779" s="29"/>
      <c r="CF2779" s="29"/>
      <c r="CG2779" s="29"/>
      <c r="CH2779" s="29"/>
      <c r="CI2779" s="29"/>
      <c r="CJ2779" s="29"/>
      <c r="CK2779" s="29"/>
      <c r="CL2779" s="29"/>
      <c r="CM2779" s="29"/>
      <c r="CN2779" s="29"/>
      <c r="CO2779" s="29"/>
      <c r="CP2779" s="29"/>
      <c r="CQ2779" s="29"/>
      <c r="CR2779" s="29"/>
      <c r="CS2779" s="29"/>
      <c r="CT2779" s="29"/>
      <c r="CU2779" s="29"/>
      <c r="CV2779" s="29"/>
      <c r="CW2779" s="29"/>
      <c r="CX2779" s="29"/>
    </row>
    <row r="2780" spans="1:102" s="189" customFormat="1" ht="50.1" customHeight="1">
      <c r="A2780" s="46" t="s">
        <v>7027</v>
      </c>
      <c r="B2780" s="31" t="s">
        <v>35</v>
      </c>
      <c r="C2780" s="47" t="s">
        <v>7016</v>
      </c>
      <c r="D2780" s="47" t="s">
        <v>7017</v>
      </c>
      <c r="E2780" s="47" t="s">
        <v>1863</v>
      </c>
      <c r="F2780" s="47" t="s">
        <v>7026</v>
      </c>
      <c r="G2780" s="31" t="s">
        <v>40</v>
      </c>
      <c r="H2780" s="31">
        <v>0</v>
      </c>
      <c r="I2780" s="33">
        <v>590000000</v>
      </c>
      <c r="J2780" s="33" t="s">
        <v>42</v>
      </c>
      <c r="K2780" s="31" t="s">
        <v>202</v>
      </c>
      <c r="L2780" s="33" t="s">
        <v>44</v>
      </c>
      <c r="M2780" s="31" t="s">
        <v>86</v>
      </c>
      <c r="N2780" s="31" t="s">
        <v>364</v>
      </c>
      <c r="O2780" s="33" t="s">
        <v>113</v>
      </c>
      <c r="P2780" s="33" t="s">
        <v>48</v>
      </c>
      <c r="Q2780" s="31" t="s">
        <v>49</v>
      </c>
      <c r="R2780" s="48">
        <v>10</v>
      </c>
      <c r="S2780" s="48">
        <v>3679.9999999999995</v>
      </c>
      <c r="T2780" s="49">
        <f>R2780*S2780</f>
        <v>36799.999999999993</v>
      </c>
      <c r="U2780" s="49">
        <f t="shared" si="143"/>
        <v>41215.999999999993</v>
      </c>
      <c r="V2780" s="70"/>
      <c r="W2780" s="33">
        <v>2016</v>
      </c>
      <c r="X2780" s="31"/>
      <c r="Y2780" s="188"/>
      <c r="Z2780" s="188"/>
      <c r="AA2780" s="188"/>
      <c r="AB2780" s="188"/>
      <c r="AC2780" s="188"/>
      <c r="AD2780" s="188"/>
      <c r="AE2780" s="188"/>
      <c r="AF2780" s="188"/>
      <c r="AG2780" s="188"/>
      <c r="AH2780" s="188"/>
      <c r="AI2780" s="188"/>
      <c r="AJ2780" s="188"/>
      <c r="AK2780" s="188"/>
      <c r="AL2780" s="188"/>
      <c r="AM2780" s="188"/>
      <c r="AN2780" s="188"/>
      <c r="AO2780" s="188"/>
      <c r="AP2780" s="188"/>
      <c r="AQ2780" s="188"/>
      <c r="AR2780" s="188"/>
      <c r="AS2780" s="188"/>
      <c r="AT2780" s="188"/>
      <c r="AU2780" s="188"/>
      <c r="AV2780" s="188"/>
      <c r="AW2780" s="188"/>
      <c r="AX2780" s="188"/>
      <c r="AY2780" s="188"/>
      <c r="AZ2780" s="188"/>
      <c r="BA2780" s="188"/>
      <c r="BB2780" s="188"/>
      <c r="BC2780" s="188"/>
      <c r="BD2780" s="188"/>
      <c r="BE2780" s="188"/>
      <c r="BF2780" s="188"/>
      <c r="BG2780" s="188"/>
      <c r="BH2780" s="188"/>
      <c r="BI2780" s="188"/>
      <c r="BJ2780" s="188"/>
      <c r="BK2780" s="188"/>
      <c r="BL2780" s="188"/>
      <c r="BM2780" s="188"/>
      <c r="BN2780" s="188"/>
      <c r="BO2780" s="188"/>
      <c r="BP2780" s="188"/>
      <c r="BQ2780" s="188"/>
      <c r="BR2780" s="188"/>
      <c r="BS2780" s="188"/>
      <c r="BT2780" s="188"/>
      <c r="BU2780" s="188"/>
      <c r="BV2780" s="188"/>
      <c r="BW2780" s="188"/>
      <c r="BX2780" s="188"/>
      <c r="BY2780" s="188"/>
      <c r="BZ2780" s="188"/>
      <c r="CA2780" s="188"/>
      <c r="CB2780" s="188"/>
      <c r="CC2780" s="188"/>
      <c r="CD2780" s="188"/>
      <c r="CE2780" s="188"/>
      <c r="CF2780" s="188"/>
      <c r="CG2780" s="188"/>
      <c r="CH2780" s="188"/>
      <c r="CI2780" s="188"/>
      <c r="CJ2780" s="188"/>
      <c r="CK2780" s="188"/>
      <c r="CL2780" s="188"/>
      <c r="CM2780" s="188"/>
      <c r="CN2780" s="188"/>
      <c r="CO2780" s="188"/>
      <c r="CP2780" s="188"/>
      <c r="CQ2780" s="188"/>
      <c r="CR2780" s="188"/>
      <c r="CS2780" s="188"/>
      <c r="CT2780" s="188"/>
      <c r="CU2780" s="188"/>
      <c r="CV2780" s="188"/>
      <c r="CW2780" s="188"/>
      <c r="CX2780" s="188"/>
    </row>
    <row r="2781" spans="1:102" ht="50.1" customHeight="1">
      <c r="A2781" s="30" t="s">
        <v>7028</v>
      </c>
      <c r="B2781" s="31" t="s">
        <v>35</v>
      </c>
      <c r="C2781" s="32" t="s">
        <v>7029</v>
      </c>
      <c r="D2781" s="32" t="s">
        <v>7030</v>
      </c>
      <c r="E2781" s="32" t="s">
        <v>1863</v>
      </c>
      <c r="F2781" s="32" t="s">
        <v>7031</v>
      </c>
      <c r="G2781" s="33" t="s">
        <v>40</v>
      </c>
      <c r="H2781" s="34">
        <v>0</v>
      </c>
      <c r="I2781" s="33" t="s">
        <v>41</v>
      </c>
      <c r="J2781" s="33" t="s">
        <v>42</v>
      </c>
      <c r="K2781" s="33" t="s">
        <v>273</v>
      </c>
      <c r="L2781" s="33" t="s">
        <v>42</v>
      </c>
      <c r="M2781" s="33" t="s">
        <v>86</v>
      </c>
      <c r="N2781" s="33" t="s">
        <v>542</v>
      </c>
      <c r="O2781" s="33" t="s">
        <v>109</v>
      </c>
      <c r="P2781" s="33" t="s">
        <v>48</v>
      </c>
      <c r="Q2781" s="33" t="s">
        <v>49</v>
      </c>
      <c r="R2781" s="35">
        <v>39</v>
      </c>
      <c r="S2781" s="35">
        <v>517.5</v>
      </c>
      <c r="T2781" s="36">
        <v>0</v>
      </c>
      <c r="U2781" s="37">
        <f t="shared" si="143"/>
        <v>0</v>
      </c>
      <c r="V2781" s="38" t="s">
        <v>50</v>
      </c>
      <c r="W2781" s="33">
        <v>2016</v>
      </c>
      <c r="X2781" s="39">
        <v>11</v>
      </c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9"/>
      <c r="AY2781" s="29"/>
      <c r="AZ2781" s="29"/>
      <c r="BA2781" s="29"/>
      <c r="BB2781" s="29"/>
      <c r="BC2781" s="29"/>
      <c r="BD2781" s="29"/>
      <c r="BE2781" s="29"/>
      <c r="BF2781" s="29"/>
      <c r="BG2781" s="29"/>
      <c r="BH2781" s="29"/>
      <c r="BI2781" s="29"/>
      <c r="BJ2781" s="29"/>
      <c r="BK2781" s="29"/>
      <c r="BL2781" s="29"/>
      <c r="BM2781" s="29"/>
      <c r="BN2781" s="29"/>
      <c r="BO2781" s="29"/>
      <c r="BP2781" s="29"/>
      <c r="BQ2781" s="29"/>
      <c r="BR2781" s="29"/>
      <c r="BS2781" s="29"/>
      <c r="BT2781" s="29"/>
      <c r="BU2781" s="29"/>
      <c r="BV2781" s="29"/>
      <c r="BW2781" s="29"/>
      <c r="BX2781" s="29"/>
      <c r="BY2781" s="29"/>
      <c r="BZ2781" s="29"/>
      <c r="CA2781" s="29"/>
      <c r="CB2781" s="29"/>
      <c r="CC2781" s="29"/>
      <c r="CD2781" s="29"/>
      <c r="CE2781" s="29"/>
      <c r="CF2781" s="29"/>
      <c r="CG2781" s="29"/>
      <c r="CH2781" s="29"/>
      <c r="CI2781" s="29"/>
      <c r="CJ2781" s="29"/>
      <c r="CK2781" s="29"/>
      <c r="CL2781" s="29"/>
      <c r="CM2781" s="29"/>
      <c r="CN2781" s="29"/>
      <c r="CO2781" s="29"/>
      <c r="CP2781" s="29"/>
      <c r="CQ2781" s="29"/>
      <c r="CR2781" s="29"/>
      <c r="CS2781" s="29"/>
      <c r="CT2781" s="29"/>
      <c r="CU2781" s="29"/>
      <c r="CV2781" s="29"/>
      <c r="CW2781" s="29"/>
      <c r="CX2781" s="29"/>
    </row>
    <row r="2782" spans="1:102" s="189" customFormat="1" ht="50.1" customHeight="1">
      <c r="A2782" s="46" t="s">
        <v>7032</v>
      </c>
      <c r="B2782" s="31" t="s">
        <v>35</v>
      </c>
      <c r="C2782" s="47" t="s">
        <v>7029</v>
      </c>
      <c r="D2782" s="47" t="s">
        <v>7030</v>
      </c>
      <c r="E2782" s="47" t="s">
        <v>1863</v>
      </c>
      <c r="F2782" s="47" t="s">
        <v>7031</v>
      </c>
      <c r="G2782" s="31" t="s">
        <v>40</v>
      </c>
      <c r="H2782" s="31">
        <v>0</v>
      </c>
      <c r="I2782" s="33">
        <v>590000000</v>
      </c>
      <c r="J2782" s="33" t="s">
        <v>42</v>
      </c>
      <c r="K2782" s="31" t="s">
        <v>202</v>
      </c>
      <c r="L2782" s="31" t="s">
        <v>42</v>
      </c>
      <c r="M2782" s="31" t="s">
        <v>86</v>
      </c>
      <c r="N2782" s="31" t="s">
        <v>542</v>
      </c>
      <c r="O2782" s="33" t="s">
        <v>113</v>
      </c>
      <c r="P2782" s="33" t="s">
        <v>48</v>
      </c>
      <c r="Q2782" s="31" t="s">
        <v>49</v>
      </c>
      <c r="R2782" s="48">
        <v>39</v>
      </c>
      <c r="S2782" s="48">
        <v>517.5</v>
      </c>
      <c r="T2782" s="49">
        <f>R2782*S2782</f>
        <v>20182.5</v>
      </c>
      <c r="U2782" s="49">
        <f t="shared" si="143"/>
        <v>22604.400000000001</v>
      </c>
      <c r="V2782" s="70"/>
      <c r="W2782" s="33">
        <v>2016</v>
      </c>
      <c r="X2782" s="31"/>
      <c r="Y2782" s="188"/>
      <c r="Z2782" s="188"/>
      <c r="AA2782" s="188"/>
      <c r="AB2782" s="188"/>
      <c r="AC2782" s="188"/>
      <c r="AD2782" s="188"/>
      <c r="AE2782" s="188"/>
      <c r="AF2782" s="188"/>
      <c r="AG2782" s="188"/>
      <c r="AH2782" s="188"/>
      <c r="AI2782" s="188"/>
      <c r="AJ2782" s="188"/>
      <c r="AK2782" s="188"/>
      <c r="AL2782" s="188"/>
      <c r="AM2782" s="188"/>
      <c r="AN2782" s="188"/>
      <c r="AO2782" s="188"/>
      <c r="AP2782" s="188"/>
      <c r="AQ2782" s="188"/>
      <c r="AR2782" s="188"/>
      <c r="AS2782" s="188"/>
      <c r="AT2782" s="188"/>
      <c r="AU2782" s="188"/>
      <c r="AV2782" s="188"/>
      <c r="AW2782" s="188"/>
      <c r="AX2782" s="188"/>
      <c r="AY2782" s="188"/>
      <c r="AZ2782" s="188"/>
      <c r="BA2782" s="188"/>
      <c r="BB2782" s="188"/>
      <c r="BC2782" s="188"/>
      <c r="BD2782" s="188"/>
      <c r="BE2782" s="188"/>
      <c r="BF2782" s="188"/>
      <c r="BG2782" s="188"/>
      <c r="BH2782" s="188"/>
      <c r="BI2782" s="188"/>
      <c r="BJ2782" s="188"/>
      <c r="BK2782" s="188"/>
      <c r="BL2782" s="188"/>
      <c r="BM2782" s="188"/>
      <c r="BN2782" s="188"/>
      <c r="BO2782" s="188"/>
      <c r="BP2782" s="188"/>
      <c r="BQ2782" s="188"/>
      <c r="BR2782" s="188"/>
      <c r="BS2782" s="188"/>
      <c r="BT2782" s="188"/>
      <c r="BU2782" s="188"/>
      <c r="BV2782" s="188"/>
      <c r="BW2782" s="188"/>
      <c r="BX2782" s="188"/>
      <c r="BY2782" s="188"/>
      <c r="BZ2782" s="188"/>
      <c r="CA2782" s="188"/>
      <c r="CB2782" s="188"/>
      <c r="CC2782" s="188"/>
      <c r="CD2782" s="188"/>
      <c r="CE2782" s="188"/>
      <c r="CF2782" s="188"/>
      <c r="CG2782" s="188"/>
      <c r="CH2782" s="188"/>
      <c r="CI2782" s="188"/>
      <c r="CJ2782" s="188"/>
      <c r="CK2782" s="188"/>
      <c r="CL2782" s="188"/>
      <c r="CM2782" s="188"/>
      <c r="CN2782" s="188"/>
      <c r="CO2782" s="188"/>
      <c r="CP2782" s="188"/>
      <c r="CQ2782" s="188"/>
      <c r="CR2782" s="188"/>
      <c r="CS2782" s="188"/>
      <c r="CT2782" s="188"/>
      <c r="CU2782" s="188"/>
      <c r="CV2782" s="188"/>
      <c r="CW2782" s="188"/>
      <c r="CX2782" s="188"/>
    </row>
    <row r="2783" spans="1:102" ht="50.1" customHeight="1">
      <c r="A2783" s="30" t="s">
        <v>7033</v>
      </c>
      <c r="B2783" s="31" t="s">
        <v>35</v>
      </c>
      <c r="C2783" s="32" t="s">
        <v>7029</v>
      </c>
      <c r="D2783" s="32" t="s">
        <v>7030</v>
      </c>
      <c r="E2783" s="32" t="s">
        <v>1863</v>
      </c>
      <c r="F2783" s="32" t="s">
        <v>7034</v>
      </c>
      <c r="G2783" s="33" t="s">
        <v>40</v>
      </c>
      <c r="H2783" s="34">
        <v>0</v>
      </c>
      <c r="I2783" s="33" t="s">
        <v>41</v>
      </c>
      <c r="J2783" s="33" t="s">
        <v>42</v>
      </c>
      <c r="K2783" s="33" t="s">
        <v>273</v>
      </c>
      <c r="L2783" s="33" t="s">
        <v>42</v>
      </c>
      <c r="M2783" s="33" t="s">
        <v>86</v>
      </c>
      <c r="N2783" s="33" t="s">
        <v>1091</v>
      </c>
      <c r="O2783" s="33" t="s">
        <v>109</v>
      </c>
      <c r="P2783" s="33" t="s">
        <v>48</v>
      </c>
      <c r="Q2783" s="33" t="s">
        <v>49</v>
      </c>
      <c r="R2783" s="35">
        <v>20</v>
      </c>
      <c r="S2783" s="35">
        <v>3450</v>
      </c>
      <c r="T2783" s="36">
        <v>0</v>
      </c>
      <c r="U2783" s="37">
        <f t="shared" si="143"/>
        <v>0</v>
      </c>
      <c r="V2783" s="38" t="s">
        <v>50</v>
      </c>
      <c r="W2783" s="33">
        <v>2016</v>
      </c>
      <c r="X2783" s="39">
        <v>11</v>
      </c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  <c r="BI2783" s="29"/>
      <c r="BJ2783" s="29"/>
      <c r="BK2783" s="29"/>
      <c r="BL2783" s="29"/>
      <c r="BM2783" s="29"/>
      <c r="BN2783" s="29"/>
      <c r="BO2783" s="29"/>
      <c r="BP2783" s="29"/>
      <c r="BQ2783" s="29"/>
      <c r="BR2783" s="29"/>
      <c r="BS2783" s="29"/>
      <c r="BT2783" s="29"/>
      <c r="BU2783" s="29"/>
      <c r="BV2783" s="29"/>
      <c r="BW2783" s="29"/>
      <c r="BX2783" s="29"/>
      <c r="BY2783" s="29"/>
      <c r="BZ2783" s="29"/>
      <c r="CA2783" s="29"/>
      <c r="CB2783" s="29"/>
      <c r="CC2783" s="29"/>
      <c r="CD2783" s="29"/>
      <c r="CE2783" s="29"/>
      <c r="CF2783" s="29"/>
      <c r="CG2783" s="29"/>
      <c r="CH2783" s="29"/>
      <c r="CI2783" s="29"/>
      <c r="CJ2783" s="29"/>
      <c r="CK2783" s="29"/>
      <c r="CL2783" s="29"/>
      <c r="CM2783" s="29"/>
      <c r="CN2783" s="29"/>
      <c r="CO2783" s="29"/>
      <c r="CP2783" s="29"/>
      <c r="CQ2783" s="29"/>
      <c r="CR2783" s="29"/>
      <c r="CS2783" s="29"/>
      <c r="CT2783" s="29"/>
      <c r="CU2783" s="29"/>
      <c r="CV2783" s="29"/>
      <c r="CW2783" s="29"/>
      <c r="CX2783" s="29"/>
    </row>
    <row r="2784" spans="1:102" s="189" customFormat="1" ht="50.1" customHeight="1">
      <c r="A2784" s="46" t="s">
        <v>7035</v>
      </c>
      <c r="B2784" s="31" t="s">
        <v>35</v>
      </c>
      <c r="C2784" s="47" t="s">
        <v>7029</v>
      </c>
      <c r="D2784" s="47" t="s">
        <v>7030</v>
      </c>
      <c r="E2784" s="47" t="s">
        <v>1863</v>
      </c>
      <c r="F2784" s="47" t="s">
        <v>7034</v>
      </c>
      <c r="G2784" s="31" t="s">
        <v>40</v>
      </c>
      <c r="H2784" s="31">
        <v>0</v>
      </c>
      <c r="I2784" s="33">
        <v>590000000</v>
      </c>
      <c r="J2784" s="33" t="s">
        <v>42</v>
      </c>
      <c r="K2784" s="31" t="s">
        <v>202</v>
      </c>
      <c r="L2784" s="31" t="s">
        <v>42</v>
      </c>
      <c r="M2784" s="31" t="s">
        <v>86</v>
      </c>
      <c r="N2784" s="31" t="s">
        <v>1091</v>
      </c>
      <c r="O2784" s="33" t="s">
        <v>113</v>
      </c>
      <c r="P2784" s="33" t="s">
        <v>48</v>
      </c>
      <c r="Q2784" s="31" t="s">
        <v>49</v>
      </c>
      <c r="R2784" s="48">
        <v>20</v>
      </c>
      <c r="S2784" s="48">
        <v>3449.9999999999995</v>
      </c>
      <c r="T2784" s="49">
        <f>R2784*S2784</f>
        <v>68999.999999999985</v>
      </c>
      <c r="U2784" s="49">
        <f t="shared" si="143"/>
        <v>77279.999999999985</v>
      </c>
      <c r="V2784" s="70"/>
      <c r="W2784" s="33">
        <v>2016</v>
      </c>
      <c r="X2784" s="31"/>
      <c r="Y2784" s="188"/>
      <c r="Z2784" s="188"/>
      <c r="AA2784" s="188"/>
      <c r="AB2784" s="188"/>
      <c r="AC2784" s="188"/>
      <c r="AD2784" s="188"/>
      <c r="AE2784" s="188"/>
      <c r="AF2784" s="188"/>
      <c r="AG2784" s="188"/>
      <c r="AH2784" s="188"/>
      <c r="AI2784" s="188"/>
      <c r="AJ2784" s="188"/>
      <c r="AK2784" s="188"/>
      <c r="AL2784" s="188"/>
      <c r="AM2784" s="188"/>
      <c r="AN2784" s="188"/>
      <c r="AO2784" s="188"/>
      <c r="AP2784" s="188"/>
      <c r="AQ2784" s="188"/>
      <c r="AR2784" s="188"/>
      <c r="AS2784" s="188"/>
      <c r="AT2784" s="188"/>
      <c r="AU2784" s="188"/>
      <c r="AV2784" s="188"/>
      <c r="AW2784" s="188"/>
      <c r="AX2784" s="188"/>
      <c r="AY2784" s="188"/>
      <c r="AZ2784" s="188"/>
      <c r="BA2784" s="188"/>
      <c r="BB2784" s="188"/>
      <c r="BC2784" s="188"/>
      <c r="BD2784" s="188"/>
      <c r="BE2784" s="188"/>
      <c r="BF2784" s="188"/>
      <c r="BG2784" s="188"/>
      <c r="BH2784" s="188"/>
      <c r="BI2784" s="188"/>
      <c r="BJ2784" s="188"/>
      <c r="BK2784" s="188"/>
      <c r="BL2784" s="188"/>
      <c r="BM2784" s="188"/>
      <c r="BN2784" s="188"/>
      <c r="BO2784" s="188"/>
      <c r="BP2784" s="188"/>
      <c r="BQ2784" s="188"/>
      <c r="BR2784" s="188"/>
      <c r="BS2784" s="188"/>
      <c r="BT2784" s="188"/>
      <c r="BU2784" s="188"/>
      <c r="BV2784" s="188"/>
      <c r="BW2784" s="188"/>
      <c r="BX2784" s="188"/>
      <c r="BY2784" s="188"/>
      <c r="BZ2784" s="188"/>
      <c r="CA2784" s="188"/>
      <c r="CB2784" s="188"/>
      <c r="CC2784" s="188"/>
      <c r="CD2784" s="188"/>
      <c r="CE2784" s="188"/>
      <c r="CF2784" s="188"/>
      <c r="CG2784" s="188"/>
      <c r="CH2784" s="188"/>
      <c r="CI2784" s="188"/>
      <c r="CJ2784" s="188"/>
      <c r="CK2784" s="188"/>
      <c r="CL2784" s="188"/>
      <c r="CM2784" s="188"/>
      <c r="CN2784" s="188"/>
      <c r="CO2784" s="188"/>
      <c r="CP2784" s="188"/>
      <c r="CQ2784" s="188"/>
      <c r="CR2784" s="188"/>
      <c r="CS2784" s="188"/>
      <c r="CT2784" s="188"/>
      <c r="CU2784" s="188"/>
      <c r="CV2784" s="188"/>
      <c r="CW2784" s="188"/>
      <c r="CX2784" s="188"/>
    </row>
    <row r="2785" spans="1:102" ht="50.1" customHeight="1">
      <c r="A2785" s="46" t="s">
        <v>7036</v>
      </c>
      <c r="B2785" s="31" t="s">
        <v>35</v>
      </c>
      <c r="C2785" s="47" t="s">
        <v>7029</v>
      </c>
      <c r="D2785" s="47" t="s">
        <v>7030</v>
      </c>
      <c r="E2785" s="47" t="s">
        <v>1863</v>
      </c>
      <c r="F2785" s="47" t="s">
        <v>7037</v>
      </c>
      <c r="G2785" s="31" t="s">
        <v>40</v>
      </c>
      <c r="H2785" s="31">
        <v>0</v>
      </c>
      <c r="I2785" s="33">
        <v>590000000</v>
      </c>
      <c r="J2785" s="33" t="s">
        <v>42</v>
      </c>
      <c r="K2785" s="31" t="s">
        <v>273</v>
      </c>
      <c r="L2785" s="31" t="s">
        <v>42</v>
      </c>
      <c r="M2785" s="31" t="s">
        <v>86</v>
      </c>
      <c r="N2785" s="31" t="s">
        <v>1091</v>
      </c>
      <c r="O2785" s="31" t="s">
        <v>109</v>
      </c>
      <c r="P2785" s="33">
        <v>796</v>
      </c>
      <c r="Q2785" s="31" t="s">
        <v>49</v>
      </c>
      <c r="R2785" s="48">
        <v>15</v>
      </c>
      <c r="S2785" s="48">
        <v>3449.9999999999995</v>
      </c>
      <c r="T2785" s="49">
        <v>0</v>
      </c>
      <c r="U2785" s="49">
        <f t="shared" si="143"/>
        <v>0</v>
      </c>
      <c r="V2785" s="128"/>
      <c r="W2785" s="33">
        <v>2016</v>
      </c>
      <c r="X2785" s="31" t="s">
        <v>61</v>
      </c>
      <c r="Y2785" s="40"/>
      <c r="Z2785" s="40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  <c r="AX2785" s="29"/>
      <c r="AY2785" s="29"/>
      <c r="AZ2785" s="29"/>
      <c r="BA2785" s="29"/>
      <c r="BB2785" s="29"/>
      <c r="BC2785" s="29"/>
      <c r="BD2785" s="29"/>
      <c r="BE2785" s="29"/>
      <c r="BF2785" s="29"/>
      <c r="BG2785" s="29"/>
      <c r="BH2785" s="29"/>
      <c r="BI2785" s="29"/>
      <c r="BJ2785" s="29"/>
      <c r="BK2785" s="29"/>
      <c r="BL2785" s="29"/>
      <c r="BM2785" s="29"/>
      <c r="BN2785" s="29"/>
      <c r="BO2785" s="29"/>
      <c r="BP2785" s="29"/>
      <c r="BQ2785" s="29"/>
      <c r="BR2785" s="29"/>
      <c r="BS2785" s="29"/>
      <c r="BT2785" s="29"/>
      <c r="BU2785" s="29"/>
      <c r="BV2785" s="29"/>
      <c r="BW2785" s="29"/>
      <c r="BX2785" s="29"/>
      <c r="BY2785" s="29"/>
      <c r="BZ2785" s="29"/>
      <c r="CA2785" s="29"/>
      <c r="CB2785" s="29"/>
      <c r="CC2785" s="29"/>
      <c r="CD2785" s="29"/>
      <c r="CE2785" s="29"/>
      <c r="CF2785" s="29"/>
      <c r="CG2785" s="29"/>
      <c r="CH2785" s="29"/>
      <c r="CI2785" s="29"/>
      <c r="CJ2785" s="29"/>
      <c r="CK2785" s="29"/>
      <c r="CL2785" s="29"/>
      <c r="CM2785" s="29"/>
      <c r="CN2785" s="29"/>
      <c r="CO2785" s="29"/>
      <c r="CP2785" s="29"/>
      <c r="CQ2785" s="29"/>
      <c r="CR2785" s="29"/>
      <c r="CS2785" s="29"/>
      <c r="CT2785" s="29"/>
      <c r="CU2785" s="29"/>
      <c r="CV2785" s="29"/>
      <c r="CW2785" s="29"/>
      <c r="CX2785" s="29"/>
    </row>
    <row r="2786" spans="1:102" ht="50.1" customHeight="1">
      <c r="A2786" s="46" t="s">
        <v>7038</v>
      </c>
      <c r="B2786" s="31" t="s">
        <v>35</v>
      </c>
      <c r="C2786" s="47" t="s">
        <v>7029</v>
      </c>
      <c r="D2786" s="47" t="s">
        <v>7030</v>
      </c>
      <c r="E2786" s="47" t="s">
        <v>1863</v>
      </c>
      <c r="F2786" s="47" t="s">
        <v>7037</v>
      </c>
      <c r="G2786" s="31" t="s">
        <v>40</v>
      </c>
      <c r="H2786" s="31">
        <v>0</v>
      </c>
      <c r="I2786" s="33">
        <v>590000000</v>
      </c>
      <c r="J2786" s="33" t="s">
        <v>42</v>
      </c>
      <c r="K2786" s="31" t="s">
        <v>1097</v>
      </c>
      <c r="L2786" s="31" t="s">
        <v>42</v>
      </c>
      <c r="M2786" s="31" t="s">
        <v>86</v>
      </c>
      <c r="N2786" s="31" t="s">
        <v>1091</v>
      </c>
      <c r="O2786" s="31" t="s">
        <v>64</v>
      </c>
      <c r="P2786" s="33">
        <v>796</v>
      </c>
      <c r="Q2786" s="31" t="s">
        <v>49</v>
      </c>
      <c r="R2786" s="48">
        <v>12</v>
      </c>
      <c r="S2786" s="48">
        <v>5200</v>
      </c>
      <c r="T2786" s="49">
        <f>R2786*S2786</f>
        <v>62400</v>
      </c>
      <c r="U2786" s="49">
        <f t="shared" si="143"/>
        <v>69888</v>
      </c>
      <c r="V2786" s="128"/>
      <c r="W2786" s="33">
        <v>2016</v>
      </c>
      <c r="X2786" s="31"/>
      <c r="Y2786" s="40"/>
      <c r="Z2786" s="40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29"/>
      <c r="BL2786" s="29"/>
      <c r="BM2786" s="29"/>
      <c r="BN2786" s="29"/>
      <c r="BO2786" s="29"/>
      <c r="BP2786" s="29"/>
      <c r="BQ2786" s="29"/>
      <c r="BR2786" s="29"/>
      <c r="BS2786" s="29"/>
      <c r="BT2786" s="29"/>
      <c r="BU2786" s="29"/>
      <c r="BV2786" s="29"/>
      <c r="BW2786" s="29"/>
      <c r="BX2786" s="29"/>
      <c r="BY2786" s="29"/>
      <c r="BZ2786" s="29"/>
      <c r="CA2786" s="29"/>
      <c r="CB2786" s="29"/>
      <c r="CC2786" s="29"/>
      <c r="CD2786" s="29"/>
      <c r="CE2786" s="29"/>
      <c r="CF2786" s="29"/>
      <c r="CG2786" s="29"/>
      <c r="CH2786" s="29"/>
      <c r="CI2786" s="29"/>
      <c r="CJ2786" s="29"/>
      <c r="CK2786" s="29"/>
      <c r="CL2786" s="29"/>
      <c r="CM2786" s="29"/>
      <c r="CN2786" s="29"/>
      <c r="CO2786" s="29"/>
      <c r="CP2786" s="29"/>
      <c r="CQ2786" s="29"/>
      <c r="CR2786" s="29"/>
      <c r="CS2786" s="29"/>
      <c r="CT2786" s="29"/>
      <c r="CU2786" s="29"/>
      <c r="CV2786" s="29"/>
      <c r="CW2786" s="29"/>
      <c r="CX2786" s="29"/>
    </row>
    <row r="2787" spans="1:102" ht="50.1" customHeight="1">
      <c r="A2787" s="46" t="s">
        <v>7039</v>
      </c>
      <c r="B2787" s="31" t="s">
        <v>35</v>
      </c>
      <c r="C2787" s="47" t="s">
        <v>7029</v>
      </c>
      <c r="D2787" s="47" t="s">
        <v>7030</v>
      </c>
      <c r="E2787" s="47" t="s">
        <v>1863</v>
      </c>
      <c r="F2787" s="47" t="s">
        <v>7040</v>
      </c>
      <c r="G2787" s="31" t="s">
        <v>40</v>
      </c>
      <c r="H2787" s="31">
        <v>0</v>
      </c>
      <c r="I2787" s="33">
        <v>590000000</v>
      </c>
      <c r="J2787" s="33" t="s">
        <v>42</v>
      </c>
      <c r="K2787" s="31" t="s">
        <v>273</v>
      </c>
      <c r="L2787" s="31" t="s">
        <v>42</v>
      </c>
      <c r="M2787" s="31" t="s">
        <v>86</v>
      </c>
      <c r="N2787" s="31" t="s">
        <v>1091</v>
      </c>
      <c r="O2787" s="31" t="s">
        <v>109</v>
      </c>
      <c r="P2787" s="33">
        <v>796</v>
      </c>
      <c r="Q2787" s="31" t="s">
        <v>49</v>
      </c>
      <c r="R2787" s="48">
        <v>10</v>
      </c>
      <c r="S2787" s="48">
        <v>3449.9999999999995</v>
      </c>
      <c r="T2787" s="49">
        <v>0</v>
      </c>
      <c r="U2787" s="49">
        <f t="shared" si="143"/>
        <v>0</v>
      </c>
      <c r="V2787" s="128"/>
      <c r="W2787" s="33">
        <v>2016</v>
      </c>
      <c r="X2787" s="31" t="s">
        <v>5630</v>
      </c>
      <c r="Y2787" s="40"/>
      <c r="Z2787" s="40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9"/>
      <c r="BC2787" s="29"/>
      <c r="BD2787" s="29"/>
      <c r="BE2787" s="29"/>
      <c r="BF2787" s="29"/>
      <c r="BG2787" s="29"/>
      <c r="BH2787" s="29"/>
      <c r="BI2787" s="29"/>
      <c r="BJ2787" s="29"/>
      <c r="BK2787" s="29"/>
      <c r="BL2787" s="29"/>
      <c r="BM2787" s="29"/>
      <c r="BN2787" s="29"/>
      <c r="BO2787" s="29"/>
      <c r="BP2787" s="29"/>
      <c r="BQ2787" s="29"/>
      <c r="BR2787" s="29"/>
      <c r="BS2787" s="29"/>
      <c r="BT2787" s="29"/>
      <c r="BU2787" s="29"/>
      <c r="BV2787" s="29"/>
      <c r="BW2787" s="29"/>
      <c r="BX2787" s="29"/>
      <c r="BY2787" s="29"/>
      <c r="BZ2787" s="29"/>
      <c r="CA2787" s="29"/>
      <c r="CB2787" s="29"/>
      <c r="CC2787" s="29"/>
      <c r="CD2787" s="29"/>
      <c r="CE2787" s="29"/>
      <c r="CF2787" s="29"/>
      <c r="CG2787" s="29"/>
      <c r="CH2787" s="29"/>
      <c r="CI2787" s="29"/>
      <c r="CJ2787" s="29"/>
      <c r="CK2787" s="29"/>
      <c r="CL2787" s="29"/>
      <c r="CM2787" s="29"/>
      <c r="CN2787" s="29"/>
      <c r="CO2787" s="29"/>
      <c r="CP2787" s="29"/>
      <c r="CQ2787" s="29"/>
      <c r="CR2787" s="29"/>
      <c r="CS2787" s="29"/>
      <c r="CT2787" s="29"/>
      <c r="CU2787" s="29"/>
      <c r="CV2787" s="29"/>
      <c r="CW2787" s="29"/>
      <c r="CX2787" s="29"/>
    </row>
    <row r="2788" spans="1:102" ht="50.1" customHeight="1">
      <c r="A2788" s="46" t="s">
        <v>7041</v>
      </c>
      <c r="B2788" s="31" t="s">
        <v>35</v>
      </c>
      <c r="C2788" s="47" t="s">
        <v>7029</v>
      </c>
      <c r="D2788" s="47" t="s">
        <v>7030</v>
      </c>
      <c r="E2788" s="47" t="s">
        <v>1863</v>
      </c>
      <c r="F2788" s="47" t="s">
        <v>7042</v>
      </c>
      <c r="G2788" s="31" t="s">
        <v>40</v>
      </c>
      <c r="H2788" s="31">
        <v>0</v>
      </c>
      <c r="I2788" s="33">
        <v>590000000</v>
      </c>
      <c r="J2788" s="33" t="s">
        <v>42</v>
      </c>
      <c r="K2788" s="31" t="s">
        <v>1097</v>
      </c>
      <c r="L2788" s="31" t="s">
        <v>42</v>
      </c>
      <c r="M2788" s="31" t="s">
        <v>86</v>
      </c>
      <c r="N2788" s="31" t="s">
        <v>1091</v>
      </c>
      <c r="O2788" s="31" t="s">
        <v>64</v>
      </c>
      <c r="P2788" s="33">
        <v>796</v>
      </c>
      <c r="Q2788" s="31" t="s">
        <v>49</v>
      </c>
      <c r="R2788" s="48">
        <v>12</v>
      </c>
      <c r="S2788" s="48">
        <v>4900</v>
      </c>
      <c r="T2788" s="49">
        <f>R2788*S2788</f>
        <v>58800</v>
      </c>
      <c r="U2788" s="49">
        <f t="shared" si="143"/>
        <v>65856</v>
      </c>
      <c r="V2788" s="128"/>
      <c r="W2788" s="33">
        <v>2016</v>
      </c>
      <c r="X2788" s="31"/>
      <c r="Y2788" s="40"/>
      <c r="Z2788" s="40"/>
      <c r="AA2788" s="29"/>
      <c r="AB2788" s="29"/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29"/>
      <c r="BL2788" s="29"/>
      <c r="BM2788" s="29"/>
      <c r="BN2788" s="29"/>
      <c r="BO2788" s="29"/>
      <c r="BP2788" s="29"/>
      <c r="BQ2788" s="29"/>
      <c r="BR2788" s="29"/>
      <c r="BS2788" s="29"/>
      <c r="BT2788" s="29"/>
      <c r="BU2788" s="29"/>
      <c r="BV2788" s="29"/>
      <c r="BW2788" s="29"/>
      <c r="BX2788" s="29"/>
      <c r="BY2788" s="29"/>
      <c r="BZ2788" s="29"/>
      <c r="CA2788" s="29"/>
      <c r="CB2788" s="29"/>
      <c r="CC2788" s="29"/>
      <c r="CD2788" s="29"/>
      <c r="CE2788" s="29"/>
      <c r="CF2788" s="29"/>
      <c r="CG2788" s="29"/>
      <c r="CH2788" s="29"/>
      <c r="CI2788" s="29"/>
      <c r="CJ2788" s="29"/>
      <c r="CK2788" s="29"/>
      <c r="CL2788" s="29"/>
      <c r="CM2788" s="29"/>
      <c r="CN2788" s="29"/>
      <c r="CO2788" s="29"/>
      <c r="CP2788" s="29"/>
      <c r="CQ2788" s="29"/>
      <c r="CR2788" s="29"/>
      <c r="CS2788" s="29"/>
      <c r="CT2788" s="29"/>
      <c r="CU2788" s="29"/>
      <c r="CV2788" s="29"/>
      <c r="CW2788" s="29"/>
      <c r="CX2788" s="29"/>
    </row>
    <row r="2789" spans="1:102" ht="50.1" customHeight="1">
      <c r="A2789" s="30" t="s">
        <v>7043</v>
      </c>
      <c r="B2789" s="31" t="s">
        <v>35</v>
      </c>
      <c r="C2789" s="32" t="s">
        <v>7029</v>
      </c>
      <c r="D2789" s="32" t="s">
        <v>7030</v>
      </c>
      <c r="E2789" s="32" t="s">
        <v>1863</v>
      </c>
      <c r="F2789" s="32" t="s">
        <v>7044</v>
      </c>
      <c r="G2789" s="33" t="s">
        <v>40</v>
      </c>
      <c r="H2789" s="34">
        <v>0</v>
      </c>
      <c r="I2789" s="33" t="s">
        <v>41</v>
      </c>
      <c r="J2789" s="33" t="s">
        <v>42</v>
      </c>
      <c r="K2789" s="33" t="s">
        <v>273</v>
      </c>
      <c r="L2789" s="33" t="s">
        <v>44</v>
      </c>
      <c r="M2789" s="33" t="s">
        <v>86</v>
      </c>
      <c r="N2789" s="33" t="s">
        <v>1091</v>
      </c>
      <c r="O2789" s="33" t="s">
        <v>1103</v>
      </c>
      <c r="P2789" s="33" t="s">
        <v>48</v>
      </c>
      <c r="Q2789" s="33" t="s">
        <v>49</v>
      </c>
      <c r="R2789" s="35">
        <v>20</v>
      </c>
      <c r="S2789" s="35">
        <v>2990</v>
      </c>
      <c r="T2789" s="36">
        <v>0</v>
      </c>
      <c r="U2789" s="37">
        <f t="shared" si="143"/>
        <v>0</v>
      </c>
      <c r="V2789" s="38" t="s">
        <v>50</v>
      </c>
      <c r="W2789" s="33">
        <v>2016</v>
      </c>
      <c r="X2789" s="39">
        <v>11</v>
      </c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29"/>
      <c r="BA2789" s="29"/>
      <c r="BB2789" s="29"/>
      <c r="BC2789" s="29"/>
      <c r="BD2789" s="29"/>
      <c r="BE2789" s="29"/>
      <c r="BF2789" s="29"/>
      <c r="BG2789" s="29"/>
      <c r="BH2789" s="29"/>
      <c r="BI2789" s="29"/>
      <c r="BJ2789" s="29"/>
      <c r="BK2789" s="29"/>
      <c r="BL2789" s="29"/>
      <c r="BM2789" s="29"/>
      <c r="BN2789" s="29"/>
      <c r="BO2789" s="29"/>
      <c r="BP2789" s="29"/>
      <c r="BQ2789" s="29"/>
      <c r="BR2789" s="29"/>
      <c r="BS2789" s="29"/>
      <c r="BT2789" s="29"/>
      <c r="BU2789" s="29"/>
      <c r="BV2789" s="29"/>
      <c r="BW2789" s="29"/>
      <c r="BX2789" s="29"/>
      <c r="BY2789" s="29"/>
      <c r="BZ2789" s="29"/>
      <c r="CA2789" s="29"/>
      <c r="CB2789" s="29"/>
      <c r="CC2789" s="29"/>
      <c r="CD2789" s="29"/>
      <c r="CE2789" s="29"/>
      <c r="CF2789" s="29"/>
      <c r="CG2789" s="29"/>
      <c r="CH2789" s="29"/>
      <c r="CI2789" s="29"/>
      <c r="CJ2789" s="29"/>
      <c r="CK2789" s="29"/>
      <c r="CL2789" s="29"/>
      <c r="CM2789" s="29"/>
      <c r="CN2789" s="29"/>
      <c r="CO2789" s="29"/>
      <c r="CP2789" s="29"/>
      <c r="CQ2789" s="29"/>
      <c r="CR2789" s="29"/>
      <c r="CS2789" s="29"/>
      <c r="CT2789" s="29"/>
      <c r="CU2789" s="29"/>
      <c r="CV2789" s="29"/>
      <c r="CW2789" s="29"/>
      <c r="CX2789" s="29"/>
    </row>
    <row r="2790" spans="1:102" s="189" customFormat="1" ht="50.1" customHeight="1">
      <c r="A2790" s="46" t="s">
        <v>7045</v>
      </c>
      <c r="B2790" s="31" t="s">
        <v>35</v>
      </c>
      <c r="C2790" s="47" t="s">
        <v>7029</v>
      </c>
      <c r="D2790" s="47" t="s">
        <v>7030</v>
      </c>
      <c r="E2790" s="47" t="s">
        <v>1863</v>
      </c>
      <c r="F2790" s="47" t="s">
        <v>7044</v>
      </c>
      <c r="G2790" s="31" t="s">
        <v>40</v>
      </c>
      <c r="H2790" s="31">
        <v>0</v>
      </c>
      <c r="I2790" s="33">
        <v>590000000</v>
      </c>
      <c r="J2790" s="33" t="s">
        <v>42</v>
      </c>
      <c r="K2790" s="31" t="s">
        <v>202</v>
      </c>
      <c r="L2790" s="33" t="s">
        <v>44</v>
      </c>
      <c r="M2790" s="31" t="s">
        <v>86</v>
      </c>
      <c r="N2790" s="31" t="s">
        <v>1091</v>
      </c>
      <c r="O2790" s="33" t="s">
        <v>173</v>
      </c>
      <c r="P2790" s="33" t="s">
        <v>48</v>
      </c>
      <c r="Q2790" s="31" t="s">
        <v>49</v>
      </c>
      <c r="R2790" s="48">
        <v>20</v>
      </c>
      <c r="S2790" s="48">
        <v>2989.9999999999995</v>
      </c>
      <c r="T2790" s="49">
        <f>R2790*S2790</f>
        <v>59799.999999999993</v>
      </c>
      <c r="U2790" s="49">
        <f t="shared" si="143"/>
        <v>66976</v>
      </c>
      <c r="V2790" s="70"/>
      <c r="W2790" s="33">
        <v>2016</v>
      </c>
      <c r="X2790" s="31"/>
      <c r="Y2790" s="188"/>
      <c r="Z2790" s="188"/>
      <c r="AA2790" s="188"/>
      <c r="AB2790" s="188"/>
      <c r="AC2790" s="188"/>
      <c r="AD2790" s="188"/>
      <c r="AE2790" s="188"/>
      <c r="AF2790" s="188"/>
      <c r="AG2790" s="188"/>
      <c r="AH2790" s="188"/>
      <c r="AI2790" s="188"/>
      <c r="AJ2790" s="188"/>
      <c r="AK2790" s="188"/>
      <c r="AL2790" s="188"/>
      <c r="AM2790" s="188"/>
      <c r="AN2790" s="188"/>
      <c r="AO2790" s="188"/>
      <c r="AP2790" s="188"/>
      <c r="AQ2790" s="188"/>
      <c r="AR2790" s="188"/>
      <c r="AS2790" s="188"/>
      <c r="AT2790" s="188"/>
      <c r="AU2790" s="188"/>
      <c r="AV2790" s="188"/>
      <c r="AW2790" s="188"/>
      <c r="AX2790" s="188"/>
      <c r="AY2790" s="188"/>
      <c r="AZ2790" s="188"/>
      <c r="BA2790" s="188"/>
      <c r="BB2790" s="188"/>
      <c r="BC2790" s="188"/>
      <c r="BD2790" s="188"/>
      <c r="BE2790" s="188"/>
      <c r="BF2790" s="188"/>
      <c r="BG2790" s="188"/>
      <c r="BH2790" s="188"/>
      <c r="BI2790" s="188"/>
      <c r="BJ2790" s="188"/>
      <c r="BK2790" s="188"/>
      <c r="BL2790" s="188"/>
      <c r="BM2790" s="188"/>
      <c r="BN2790" s="188"/>
      <c r="BO2790" s="188"/>
      <c r="BP2790" s="188"/>
      <c r="BQ2790" s="188"/>
      <c r="BR2790" s="188"/>
      <c r="BS2790" s="188"/>
      <c r="BT2790" s="188"/>
      <c r="BU2790" s="188"/>
      <c r="BV2790" s="188"/>
      <c r="BW2790" s="188"/>
      <c r="BX2790" s="188"/>
      <c r="BY2790" s="188"/>
      <c r="BZ2790" s="188"/>
      <c r="CA2790" s="188"/>
      <c r="CB2790" s="188"/>
      <c r="CC2790" s="188"/>
      <c r="CD2790" s="188"/>
      <c r="CE2790" s="188"/>
      <c r="CF2790" s="188"/>
      <c r="CG2790" s="188"/>
      <c r="CH2790" s="188"/>
      <c r="CI2790" s="188"/>
      <c r="CJ2790" s="188"/>
      <c r="CK2790" s="188"/>
      <c r="CL2790" s="188"/>
      <c r="CM2790" s="188"/>
      <c r="CN2790" s="188"/>
      <c r="CO2790" s="188"/>
      <c r="CP2790" s="188"/>
      <c r="CQ2790" s="188"/>
      <c r="CR2790" s="188"/>
      <c r="CS2790" s="188"/>
      <c r="CT2790" s="188"/>
      <c r="CU2790" s="188"/>
      <c r="CV2790" s="188"/>
      <c r="CW2790" s="188"/>
      <c r="CX2790" s="188"/>
    </row>
    <row r="2791" spans="1:102" ht="50.1" customHeight="1">
      <c r="A2791" s="30" t="s">
        <v>7046</v>
      </c>
      <c r="B2791" s="31" t="s">
        <v>35</v>
      </c>
      <c r="C2791" s="32" t="s">
        <v>7029</v>
      </c>
      <c r="D2791" s="32" t="s">
        <v>7030</v>
      </c>
      <c r="E2791" s="32" t="s">
        <v>1863</v>
      </c>
      <c r="F2791" s="32" t="s">
        <v>7047</v>
      </c>
      <c r="G2791" s="33" t="s">
        <v>40</v>
      </c>
      <c r="H2791" s="34">
        <v>0</v>
      </c>
      <c r="I2791" s="33" t="s">
        <v>41</v>
      </c>
      <c r="J2791" s="33" t="s">
        <v>42</v>
      </c>
      <c r="K2791" s="33" t="s">
        <v>273</v>
      </c>
      <c r="L2791" s="33" t="s">
        <v>44</v>
      </c>
      <c r="M2791" s="33" t="s">
        <v>86</v>
      </c>
      <c r="N2791" s="33" t="s">
        <v>1091</v>
      </c>
      <c r="O2791" s="33" t="s">
        <v>47</v>
      </c>
      <c r="P2791" s="33" t="s">
        <v>48</v>
      </c>
      <c r="Q2791" s="33" t="s">
        <v>49</v>
      </c>
      <c r="R2791" s="35">
        <v>20</v>
      </c>
      <c r="S2791" s="35">
        <v>2990</v>
      </c>
      <c r="T2791" s="36">
        <v>0</v>
      </c>
      <c r="U2791" s="37">
        <v>0</v>
      </c>
      <c r="V2791" s="38" t="s">
        <v>50</v>
      </c>
      <c r="W2791" s="33">
        <v>2016</v>
      </c>
      <c r="X2791" s="39" t="s">
        <v>154</v>
      </c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9"/>
      <c r="AX2791" s="29"/>
      <c r="AY2791" s="29"/>
      <c r="AZ2791" s="29"/>
      <c r="BA2791" s="29"/>
      <c r="BB2791" s="29"/>
      <c r="BC2791" s="29"/>
      <c r="BD2791" s="29"/>
      <c r="BE2791" s="29"/>
      <c r="BF2791" s="29"/>
      <c r="BG2791" s="29"/>
      <c r="BH2791" s="29"/>
      <c r="BI2791" s="29"/>
      <c r="BJ2791" s="29"/>
      <c r="BK2791" s="29"/>
      <c r="BL2791" s="29"/>
      <c r="BM2791" s="29"/>
      <c r="BN2791" s="29"/>
      <c r="BO2791" s="29"/>
      <c r="BP2791" s="29"/>
      <c r="BQ2791" s="29"/>
      <c r="BR2791" s="29"/>
      <c r="BS2791" s="29"/>
      <c r="BT2791" s="29"/>
      <c r="BU2791" s="29"/>
      <c r="BV2791" s="29"/>
      <c r="BW2791" s="29"/>
      <c r="BX2791" s="29"/>
      <c r="BY2791" s="29"/>
      <c r="BZ2791" s="29"/>
      <c r="CA2791" s="29"/>
      <c r="CB2791" s="29"/>
      <c r="CC2791" s="29"/>
      <c r="CD2791" s="29"/>
      <c r="CE2791" s="29"/>
      <c r="CF2791" s="29"/>
      <c r="CG2791" s="29"/>
      <c r="CH2791" s="29"/>
      <c r="CI2791" s="29"/>
      <c r="CJ2791" s="29"/>
      <c r="CK2791" s="29"/>
      <c r="CL2791" s="29"/>
      <c r="CM2791" s="29"/>
      <c r="CN2791" s="29"/>
      <c r="CO2791" s="29"/>
      <c r="CP2791" s="29"/>
      <c r="CQ2791" s="29"/>
      <c r="CR2791" s="29"/>
      <c r="CS2791" s="29"/>
      <c r="CT2791" s="29"/>
      <c r="CU2791" s="29"/>
      <c r="CV2791" s="29"/>
      <c r="CW2791" s="29"/>
      <c r="CX2791" s="29"/>
    </row>
    <row r="2792" spans="1:102" ht="50.1" customHeight="1">
      <c r="A2792" s="30" t="s">
        <v>7048</v>
      </c>
      <c r="B2792" s="31" t="s">
        <v>35</v>
      </c>
      <c r="C2792" s="32" t="s">
        <v>7029</v>
      </c>
      <c r="D2792" s="32" t="s">
        <v>7030</v>
      </c>
      <c r="E2792" s="32" t="s">
        <v>1863</v>
      </c>
      <c r="F2792" s="32" t="s">
        <v>7047</v>
      </c>
      <c r="G2792" s="33" t="s">
        <v>40</v>
      </c>
      <c r="H2792" s="34">
        <v>0</v>
      </c>
      <c r="I2792" s="33" t="s">
        <v>41</v>
      </c>
      <c r="J2792" s="33" t="s">
        <v>42</v>
      </c>
      <c r="K2792" s="33" t="s">
        <v>273</v>
      </c>
      <c r="L2792" s="33" t="s">
        <v>44</v>
      </c>
      <c r="M2792" s="33" t="s">
        <v>86</v>
      </c>
      <c r="N2792" s="33" t="s">
        <v>1091</v>
      </c>
      <c r="O2792" s="33" t="s">
        <v>47</v>
      </c>
      <c r="P2792" s="33" t="s">
        <v>48</v>
      </c>
      <c r="Q2792" s="33" t="s">
        <v>49</v>
      </c>
      <c r="R2792" s="35">
        <v>20</v>
      </c>
      <c r="S2792" s="35">
        <v>7800</v>
      </c>
      <c r="T2792" s="36">
        <f>R2792*S2792</f>
        <v>156000</v>
      </c>
      <c r="U2792" s="37">
        <f>T2792*1.12</f>
        <v>174720.00000000003</v>
      </c>
      <c r="V2792" s="38" t="s">
        <v>50</v>
      </c>
      <c r="W2792" s="33">
        <v>2016</v>
      </c>
      <c r="X2792" s="39" t="s">
        <v>50</v>
      </c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9"/>
      <c r="BC2792" s="29"/>
      <c r="BD2792" s="29"/>
      <c r="BE2792" s="29"/>
      <c r="BF2792" s="29"/>
      <c r="BG2792" s="29"/>
      <c r="BH2792" s="29"/>
      <c r="BI2792" s="29"/>
      <c r="BJ2792" s="29"/>
      <c r="BK2792" s="29"/>
      <c r="BL2792" s="29"/>
      <c r="BM2792" s="29"/>
      <c r="BN2792" s="29"/>
      <c r="BO2792" s="29"/>
      <c r="BP2792" s="29"/>
      <c r="BQ2792" s="29"/>
      <c r="BR2792" s="29"/>
      <c r="BS2792" s="29"/>
      <c r="BT2792" s="29"/>
      <c r="BU2792" s="29"/>
      <c r="BV2792" s="29"/>
      <c r="BW2792" s="29"/>
      <c r="BX2792" s="29"/>
      <c r="BY2792" s="29"/>
      <c r="BZ2792" s="29"/>
      <c r="CA2792" s="29"/>
      <c r="CB2792" s="29"/>
      <c r="CC2792" s="29"/>
      <c r="CD2792" s="29"/>
      <c r="CE2792" s="29"/>
      <c r="CF2792" s="29"/>
      <c r="CG2792" s="29"/>
      <c r="CH2792" s="29"/>
      <c r="CI2792" s="29"/>
      <c r="CJ2792" s="29"/>
      <c r="CK2792" s="29"/>
      <c r="CL2792" s="29"/>
      <c r="CM2792" s="29"/>
      <c r="CN2792" s="29"/>
      <c r="CO2792" s="29"/>
      <c r="CP2792" s="29"/>
      <c r="CQ2792" s="29"/>
      <c r="CR2792" s="29"/>
      <c r="CS2792" s="29"/>
      <c r="CT2792" s="29"/>
      <c r="CU2792" s="29"/>
      <c r="CV2792" s="29"/>
      <c r="CW2792" s="29"/>
      <c r="CX2792" s="29"/>
    </row>
    <row r="2793" spans="1:102" ht="50.1" customHeight="1">
      <c r="A2793" s="30" t="s">
        <v>7049</v>
      </c>
      <c r="B2793" s="31" t="s">
        <v>35</v>
      </c>
      <c r="C2793" s="32" t="s">
        <v>7029</v>
      </c>
      <c r="D2793" s="32" t="s">
        <v>7030</v>
      </c>
      <c r="E2793" s="32" t="s">
        <v>1863</v>
      </c>
      <c r="F2793" s="32" t="s">
        <v>7050</v>
      </c>
      <c r="G2793" s="33" t="s">
        <v>40</v>
      </c>
      <c r="H2793" s="34">
        <v>0</v>
      </c>
      <c r="I2793" s="33" t="s">
        <v>41</v>
      </c>
      <c r="J2793" s="33" t="s">
        <v>42</v>
      </c>
      <c r="K2793" s="33" t="s">
        <v>273</v>
      </c>
      <c r="L2793" s="33" t="s">
        <v>44</v>
      </c>
      <c r="M2793" s="33" t="s">
        <v>86</v>
      </c>
      <c r="N2793" s="33" t="s">
        <v>1091</v>
      </c>
      <c r="O2793" s="33" t="s">
        <v>47</v>
      </c>
      <c r="P2793" s="33" t="s">
        <v>48</v>
      </c>
      <c r="Q2793" s="33" t="s">
        <v>49</v>
      </c>
      <c r="R2793" s="35">
        <v>20</v>
      </c>
      <c r="S2793" s="35">
        <v>4830</v>
      </c>
      <c r="T2793" s="36">
        <v>0</v>
      </c>
      <c r="U2793" s="37">
        <v>0</v>
      </c>
      <c r="V2793" s="38" t="s">
        <v>50</v>
      </c>
      <c r="W2793" s="33">
        <v>2016</v>
      </c>
      <c r="X2793" s="39" t="s">
        <v>154</v>
      </c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9"/>
      <c r="AX2793" s="29"/>
      <c r="AY2793" s="29"/>
      <c r="AZ2793" s="29"/>
      <c r="BA2793" s="29"/>
      <c r="BB2793" s="29"/>
      <c r="BC2793" s="29"/>
      <c r="BD2793" s="29"/>
      <c r="BE2793" s="29"/>
      <c r="BF2793" s="29"/>
      <c r="BG2793" s="29"/>
      <c r="BH2793" s="29"/>
      <c r="BI2793" s="29"/>
      <c r="BJ2793" s="29"/>
      <c r="BK2793" s="29"/>
      <c r="BL2793" s="29"/>
      <c r="BM2793" s="29"/>
      <c r="BN2793" s="29"/>
      <c r="BO2793" s="29"/>
      <c r="BP2793" s="29"/>
      <c r="BQ2793" s="29"/>
      <c r="BR2793" s="29"/>
      <c r="BS2793" s="29"/>
      <c r="BT2793" s="29"/>
      <c r="BU2793" s="29"/>
      <c r="BV2793" s="29"/>
      <c r="BW2793" s="29"/>
      <c r="BX2793" s="29"/>
      <c r="BY2793" s="29"/>
      <c r="BZ2793" s="29"/>
      <c r="CA2793" s="29"/>
      <c r="CB2793" s="29"/>
      <c r="CC2793" s="29"/>
      <c r="CD2793" s="29"/>
      <c r="CE2793" s="29"/>
      <c r="CF2793" s="29"/>
      <c r="CG2793" s="29"/>
      <c r="CH2793" s="29"/>
      <c r="CI2793" s="29"/>
      <c r="CJ2793" s="29"/>
      <c r="CK2793" s="29"/>
      <c r="CL2793" s="29"/>
      <c r="CM2793" s="29"/>
      <c r="CN2793" s="29"/>
      <c r="CO2793" s="29"/>
      <c r="CP2793" s="29"/>
      <c r="CQ2793" s="29"/>
      <c r="CR2793" s="29"/>
      <c r="CS2793" s="29"/>
      <c r="CT2793" s="29"/>
      <c r="CU2793" s="29"/>
      <c r="CV2793" s="29"/>
      <c r="CW2793" s="29"/>
      <c r="CX2793" s="29"/>
    </row>
    <row r="2794" spans="1:102" ht="50.1" customHeight="1">
      <c r="A2794" s="30" t="s">
        <v>7051</v>
      </c>
      <c r="B2794" s="31" t="s">
        <v>35</v>
      </c>
      <c r="C2794" s="32" t="s">
        <v>7029</v>
      </c>
      <c r="D2794" s="32" t="s">
        <v>7030</v>
      </c>
      <c r="E2794" s="32" t="s">
        <v>1863</v>
      </c>
      <c r="F2794" s="32" t="s">
        <v>7050</v>
      </c>
      <c r="G2794" s="33" t="s">
        <v>40</v>
      </c>
      <c r="H2794" s="34">
        <v>0</v>
      </c>
      <c r="I2794" s="33" t="s">
        <v>41</v>
      </c>
      <c r="J2794" s="33" t="s">
        <v>42</v>
      </c>
      <c r="K2794" s="33" t="s">
        <v>273</v>
      </c>
      <c r="L2794" s="33" t="s">
        <v>44</v>
      </c>
      <c r="M2794" s="33" t="s">
        <v>86</v>
      </c>
      <c r="N2794" s="33" t="s">
        <v>1091</v>
      </c>
      <c r="O2794" s="33" t="s">
        <v>47</v>
      </c>
      <c r="P2794" s="33" t="s">
        <v>48</v>
      </c>
      <c r="Q2794" s="33" t="s">
        <v>49</v>
      </c>
      <c r="R2794" s="35">
        <v>20</v>
      </c>
      <c r="S2794" s="35">
        <v>8900</v>
      </c>
      <c r="T2794" s="36">
        <f>R2794*S2794</f>
        <v>178000</v>
      </c>
      <c r="U2794" s="37">
        <f t="shared" ref="U2794:U2808" si="144">T2794*1.12</f>
        <v>199360.00000000003</v>
      </c>
      <c r="V2794" s="38" t="s">
        <v>50</v>
      </c>
      <c r="W2794" s="33">
        <v>2016</v>
      </c>
      <c r="X2794" s="39" t="s">
        <v>50</v>
      </c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/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29"/>
      <c r="CB2794" s="29"/>
      <c r="CC2794" s="29"/>
      <c r="CD2794" s="29"/>
      <c r="CE2794" s="29"/>
      <c r="CF2794" s="29"/>
      <c r="CG2794" s="29"/>
      <c r="CH2794" s="29"/>
      <c r="CI2794" s="29"/>
      <c r="CJ2794" s="29"/>
      <c r="CK2794" s="29"/>
      <c r="CL2794" s="29"/>
      <c r="CM2794" s="29"/>
      <c r="CN2794" s="29"/>
      <c r="CO2794" s="29"/>
      <c r="CP2794" s="29"/>
      <c r="CQ2794" s="29"/>
      <c r="CR2794" s="29"/>
      <c r="CS2794" s="29"/>
      <c r="CT2794" s="29"/>
      <c r="CU2794" s="29"/>
      <c r="CV2794" s="29"/>
      <c r="CW2794" s="29"/>
      <c r="CX2794" s="29"/>
    </row>
    <row r="2795" spans="1:102" ht="50.1" customHeight="1">
      <c r="A2795" s="30" t="s">
        <v>7052</v>
      </c>
      <c r="B2795" s="31" t="s">
        <v>35</v>
      </c>
      <c r="C2795" s="32" t="s">
        <v>7029</v>
      </c>
      <c r="D2795" s="32" t="s">
        <v>7030</v>
      </c>
      <c r="E2795" s="32" t="s">
        <v>1863</v>
      </c>
      <c r="F2795" s="32" t="s">
        <v>7053</v>
      </c>
      <c r="G2795" s="33" t="s">
        <v>40</v>
      </c>
      <c r="H2795" s="34">
        <v>0</v>
      </c>
      <c r="I2795" s="33" t="s">
        <v>41</v>
      </c>
      <c r="J2795" s="33" t="s">
        <v>42</v>
      </c>
      <c r="K2795" s="33" t="s">
        <v>273</v>
      </c>
      <c r="L2795" s="33" t="s">
        <v>44</v>
      </c>
      <c r="M2795" s="33" t="s">
        <v>86</v>
      </c>
      <c r="N2795" s="33" t="s">
        <v>1091</v>
      </c>
      <c r="O2795" s="33" t="s">
        <v>1103</v>
      </c>
      <c r="P2795" s="33" t="s">
        <v>48</v>
      </c>
      <c r="Q2795" s="33" t="s">
        <v>49</v>
      </c>
      <c r="R2795" s="35">
        <v>20</v>
      </c>
      <c r="S2795" s="35">
        <v>4830</v>
      </c>
      <c r="T2795" s="36">
        <v>0</v>
      </c>
      <c r="U2795" s="37">
        <f t="shared" si="144"/>
        <v>0</v>
      </c>
      <c r="V2795" s="38" t="s">
        <v>50</v>
      </c>
      <c r="W2795" s="33">
        <v>2016</v>
      </c>
      <c r="X2795" s="39">
        <v>11</v>
      </c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  <c r="BI2795" s="29"/>
      <c r="BJ2795" s="29"/>
      <c r="BK2795" s="29"/>
      <c r="BL2795" s="29"/>
      <c r="BM2795" s="29"/>
      <c r="BN2795" s="29"/>
      <c r="BO2795" s="29"/>
      <c r="BP2795" s="29"/>
      <c r="BQ2795" s="29"/>
      <c r="BR2795" s="29"/>
      <c r="BS2795" s="29"/>
      <c r="BT2795" s="29"/>
      <c r="BU2795" s="29"/>
      <c r="BV2795" s="29"/>
      <c r="BW2795" s="29"/>
      <c r="BX2795" s="29"/>
      <c r="BY2795" s="29"/>
      <c r="BZ2795" s="29"/>
      <c r="CA2795" s="29"/>
      <c r="CB2795" s="29"/>
      <c r="CC2795" s="29"/>
      <c r="CD2795" s="29"/>
      <c r="CE2795" s="29"/>
      <c r="CF2795" s="29"/>
      <c r="CG2795" s="29"/>
      <c r="CH2795" s="29"/>
      <c r="CI2795" s="29"/>
      <c r="CJ2795" s="29"/>
      <c r="CK2795" s="29"/>
      <c r="CL2795" s="29"/>
      <c r="CM2795" s="29"/>
      <c r="CN2795" s="29"/>
      <c r="CO2795" s="29"/>
      <c r="CP2795" s="29"/>
      <c r="CQ2795" s="29"/>
      <c r="CR2795" s="29"/>
      <c r="CS2795" s="29"/>
      <c r="CT2795" s="29"/>
      <c r="CU2795" s="29"/>
      <c r="CV2795" s="29"/>
      <c r="CW2795" s="29"/>
      <c r="CX2795" s="29"/>
    </row>
    <row r="2796" spans="1:102" s="189" customFormat="1" ht="50.1" customHeight="1">
      <c r="A2796" s="46" t="s">
        <v>7054</v>
      </c>
      <c r="B2796" s="31" t="s">
        <v>35</v>
      </c>
      <c r="C2796" s="47" t="s">
        <v>7029</v>
      </c>
      <c r="D2796" s="47" t="s">
        <v>7030</v>
      </c>
      <c r="E2796" s="47" t="s">
        <v>1863</v>
      </c>
      <c r="F2796" s="47" t="s">
        <v>7053</v>
      </c>
      <c r="G2796" s="31" t="s">
        <v>40</v>
      </c>
      <c r="H2796" s="31">
        <v>0</v>
      </c>
      <c r="I2796" s="33">
        <v>590000000</v>
      </c>
      <c r="J2796" s="33" t="s">
        <v>42</v>
      </c>
      <c r="K2796" s="31" t="s">
        <v>202</v>
      </c>
      <c r="L2796" s="33" t="s">
        <v>44</v>
      </c>
      <c r="M2796" s="31" t="s">
        <v>86</v>
      </c>
      <c r="N2796" s="31" t="s">
        <v>1091</v>
      </c>
      <c r="O2796" s="33" t="s">
        <v>173</v>
      </c>
      <c r="P2796" s="33" t="s">
        <v>48</v>
      </c>
      <c r="Q2796" s="31" t="s">
        <v>49</v>
      </c>
      <c r="R2796" s="48">
        <v>20</v>
      </c>
      <c r="S2796" s="48">
        <v>4830</v>
      </c>
      <c r="T2796" s="49">
        <f>R2796*S2796</f>
        <v>96600</v>
      </c>
      <c r="U2796" s="49">
        <f t="shared" si="144"/>
        <v>108192.00000000001</v>
      </c>
      <c r="V2796" s="70"/>
      <c r="W2796" s="33">
        <v>2016</v>
      </c>
      <c r="X2796" s="31"/>
      <c r="Y2796" s="188"/>
      <c r="Z2796" s="188"/>
      <c r="AA2796" s="188"/>
      <c r="AB2796" s="188"/>
      <c r="AC2796" s="188"/>
      <c r="AD2796" s="188"/>
      <c r="AE2796" s="188"/>
      <c r="AF2796" s="188"/>
      <c r="AG2796" s="188"/>
      <c r="AH2796" s="188"/>
      <c r="AI2796" s="188"/>
      <c r="AJ2796" s="188"/>
      <c r="AK2796" s="188"/>
      <c r="AL2796" s="188"/>
      <c r="AM2796" s="188"/>
      <c r="AN2796" s="188"/>
      <c r="AO2796" s="188"/>
      <c r="AP2796" s="188"/>
      <c r="AQ2796" s="188"/>
      <c r="AR2796" s="188"/>
      <c r="AS2796" s="188"/>
      <c r="AT2796" s="188"/>
      <c r="AU2796" s="188"/>
      <c r="AV2796" s="188"/>
      <c r="AW2796" s="188"/>
      <c r="AX2796" s="188"/>
      <c r="AY2796" s="188"/>
      <c r="AZ2796" s="188"/>
      <c r="BA2796" s="188"/>
      <c r="BB2796" s="188"/>
      <c r="BC2796" s="188"/>
      <c r="BD2796" s="188"/>
      <c r="BE2796" s="188"/>
      <c r="BF2796" s="188"/>
      <c r="BG2796" s="188"/>
      <c r="BH2796" s="188"/>
      <c r="BI2796" s="188"/>
      <c r="BJ2796" s="188"/>
      <c r="BK2796" s="188"/>
      <c r="BL2796" s="188"/>
      <c r="BM2796" s="188"/>
      <c r="BN2796" s="188"/>
      <c r="BO2796" s="188"/>
      <c r="BP2796" s="188"/>
      <c r="BQ2796" s="188"/>
      <c r="BR2796" s="188"/>
      <c r="BS2796" s="188"/>
      <c r="BT2796" s="188"/>
      <c r="BU2796" s="188"/>
      <c r="BV2796" s="188"/>
      <c r="BW2796" s="188"/>
      <c r="BX2796" s="188"/>
      <c r="BY2796" s="188"/>
      <c r="BZ2796" s="188"/>
      <c r="CA2796" s="188"/>
      <c r="CB2796" s="188"/>
      <c r="CC2796" s="188"/>
      <c r="CD2796" s="188"/>
      <c r="CE2796" s="188"/>
      <c r="CF2796" s="188"/>
      <c r="CG2796" s="188"/>
      <c r="CH2796" s="188"/>
      <c r="CI2796" s="188"/>
      <c r="CJ2796" s="188"/>
      <c r="CK2796" s="188"/>
      <c r="CL2796" s="188"/>
      <c r="CM2796" s="188"/>
      <c r="CN2796" s="188"/>
      <c r="CO2796" s="188"/>
      <c r="CP2796" s="188"/>
      <c r="CQ2796" s="188"/>
      <c r="CR2796" s="188"/>
      <c r="CS2796" s="188"/>
      <c r="CT2796" s="188"/>
      <c r="CU2796" s="188"/>
      <c r="CV2796" s="188"/>
      <c r="CW2796" s="188"/>
      <c r="CX2796" s="188"/>
    </row>
    <row r="2797" spans="1:102" ht="50.1" customHeight="1">
      <c r="A2797" s="30" t="s">
        <v>7055</v>
      </c>
      <c r="B2797" s="31" t="s">
        <v>35</v>
      </c>
      <c r="C2797" s="32" t="s">
        <v>7029</v>
      </c>
      <c r="D2797" s="32" t="s">
        <v>7030</v>
      </c>
      <c r="E2797" s="32" t="s">
        <v>1863</v>
      </c>
      <c r="F2797" s="32" t="s">
        <v>7056</v>
      </c>
      <c r="G2797" s="33" t="s">
        <v>40</v>
      </c>
      <c r="H2797" s="34">
        <v>0</v>
      </c>
      <c r="I2797" s="33" t="s">
        <v>41</v>
      </c>
      <c r="J2797" s="33" t="s">
        <v>42</v>
      </c>
      <c r="K2797" s="33" t="s">
        <v>273</v>
      </c>
      <c r="L2797" s="33" t="s">
        <v>44</v>
      </c>
      <c r="M2797" s="33" t="s">
        <v>86</v>
      </c>
      <c r="N2797" s="33" t="s">
        <v>364</v>
      </c>
      <c r="O2797" s="33" t="s">
        <v>73</v>
      </c>
      <c r="P2797" s="33" t="s">
        <v>48</v>
      </c>
      <c r="Q2797" s="33" t="s">
        <v>49</v>
      </c>
      <c r="R2797" s="35">
        <v>10</v>
      </c>
      <c r="S2797" s="35">
        <v>4600</v>
      </c>
      <c r="T2797" s="36">
        <v>0</v>
      </c>
      <c r="U2797" s="37">
        <f t="shared" si="144"/>
        <v>0</v>
      </c>
      <c r="V2797" s="38" t="s">
        <v>50</v>
      </c>
      <c r="W2797" s="33">
        <v>2016</v>
      </c>
      <c r="X2797" s="39">
        <v>11</v>
      </c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29"/>
      <c r="BA2797" s="29"/>
      <c r="BB2797" s="29"/>
      <c r="BC2797" s="29"/>
      <c r="BD2797" s="29"/>
      <c r="BE2797" s="29"/>
      <c r="BF2797" s="29"/>
      <c r="BG2797" s="29"/>
      <c r="BH2797" s="29"/>
      <c r="BI2797" s="29"/>
      <c r="BJ2797" s="29"/>
      <c r="BK2797" s="29"/>
      <c r="BL2797" s="29"/>
      <c r="BM2797" s="29"/>
      <c r="BN2797" s="29"/>
      <c r="BO2797" s="29"/>
      <c r="BP2797" s="29"/>
      <c r="BQ2797" s="29"/>
      <c r="BR2797" s="29"/>
      <c r="BS2797" s="29"/>
      <c r="BT2797" s="29"/>
      <c r="BU2797" s="29"/>
      <c r="BV2797" s="29"/>
      <c r="BW2797" s="29"/>
      <c r="BX2797" s="29"/>
      <c r="BY2797" s="29"/>
      <c r="BZ2797" s="29"/>
      <c r="CA2797" s="29"/>
      <c r="CB2797" s="29"/>
      <c r="CC2797" s="29"/>
      <c r="CD2797" s="29"/>
      <c r="CE2797" s="29"/>
      <c r="CF2797" s="29"/>
      <c r="CG2797" s="29"/>
      <c r="CH2797" s="29"/>
      <c r="CI2797" s="29"/>
      <c r="CJ2797" s="29"/>
      <c r="CK2797" s="29"/>
      <c r="CL2797" s="29"/>
      <c r="CM2797" s="29"/>
      <c r="CN2797" s="29"/>
      <c r="CO2797" s="29"/>
      <c r="CP2797" s="29"/>
      <c r="CQ2797" s="29"/>
      <c r="CR2797" s="29"/>
      <c r="CS2797" s="29"/>
      <c r="CT2797" s="29"/>
      <c r="CU2797" s="29"/>
      <c r="CV2797" s="29"/>
      <c r="CW2797" s="29"/>
      <c r="CX2797" s="29"/>
    </row>
    <row r="2798" spans="1:102" s="189" customFormat="1" ht="50.1" customHeight="1">
      <c r="A2798" s="46" t="s">
        <v>7057</v>
      </c>
      <c r="B2798" s="31" t="s">
        <v>35</v>
      </c>
      <c r="C2798" s="47" t="s">
        <v>7029</v>
      </c>
      <c r="D2798" s="47" t="s">
        <v>7030</v>
      </c>
      <c r="E2798" s="47" t="s">
        <v>1863</v>
      </c>
      <c r="F2798" s="47" t="s">
        <v>7056</v>
      </c>
      <c r="G2798" s="31" t="s">
        <v>40</v>
      </c>
      <c r="H2798" s="31">
        <v>0</v>
      </c>
      <c r="I2798" s="33">
        <v>590000000</v>
      </c>
      <c r="J2798" s="33" t="s">
        <v>42</v>
      </c>
      <c r="K2798" s="31" t="s">
        <v>202</v>
      </c>
      <c r="L2798" s="33" t="s">
        <v>44</v>
      </c>
      <c r="M2798" s="31" t="s">
        <v>86</v>
      </c>
      <c r="N2798" s="31" t="s">
        <v>364</v>
      </c>
      <c r="O2798" s="33" t="s">
        <v>113</v>
      </c>
      <c r="P2798" s="33" t="s">
        <v>48</v>
      </c>
      <c r="Q2798" s="31" t="s">
        <v>49</v>
      </c>
      <c r="R2798" s="48">
        <v>10</v>
      </c>
      <c r="S2798" s="48">
        <v>4600</v>
      </c>
      <c r="T2798" s="49">
        <f>R2798*S2798</f>
        <v>46000</v>
      </c>
      <c r="U2798" s="49">
        <f t="shared" si="144"/>
        <v>51520.000000000007</v>
      </c>
      <c r="V2798" s="70"/>
      <c r="W2798" s="33">
        <v>2016</v>
      </c>
      <c r="X2798" s="31"/>
      <c r="Y2798" s="188"/>
      <c r="Z2798" s="188"/>
      <c r="AA2798" s="188"/>
      <c r="AB2798" s="188"/>
      <c r="AC2798" s="188"/>
      <c r="AD2798" s="188"/>
      <c r="AE2798" s="188"/>
      <c r="AF2798" s="188"/>
      <c r="AG2798" s="188"/>
      <c r="AH2798" s="188"/>
      <c r="AI2798" s="188"/>
      <c r="AJ2798" s="188"/>
      <c r="AK2798" s="188"/>
      <c r="AL2798" s="188"/>
      <c r="AM2798" s="188"/>
      <c r="AN2798" s="188"/>
      <c r="AO2798" s="188"/>
      <c r="AP2798" s="188"/>
      <c r="AQ2798" s="188"/>
      <c r="AR2798" s="188"/>
      <c r="AS2798" s="188"/>
      <c r="AT2798" s="188"/>
      <c r="AU2798" s="188"/>
      <c r="AV2798" s="188"/>
      <c r="AW2798" s="188"/>
      <c r="AX2798" s="188"/>
      <c r="AY2798" s="188"/>
      <c r="AZ2798" s="188"/>
      <c r="BA2798" s="188"/>
      <c r="BB2798" s="188"/>
      <c r="BC2798" s="188"/>
      <c r="BD2798" s="188"/>
      <c r="BE2798" s="188"/>
      <c r="BF2798" s="188"/>
      <c r="BG2798" s="188"/>
      <c r="BH2798" s="188"/>
      <c r="BI2798" s="188"/>
      <c r="BJ2798" s="188"/>
      <c r="BK2798" s="188"/>
      <c r="BL2798" s="188"/>
      <c r="BM2798" s="188"/>
      <c r="BN2798" s="188"/>
      <c r="BO2798" s="188"/>
      <c r="BP2798" s="188"/>
      <c r="BQ2798" s="188"/>
      <c r="BR2798" s="188"/>
      <c r="BS2798" s="188"/>
      <c r="BT2798" s="188"/>
      <c r="BU2798" s="188"/>
      <c r="BV2798" s="188"/>
      <c r="BW2798" s="188"/>
      <c r="BX2798" s="188"/>
      <c r="BY2798" s="188"/>
      <c r="BZ2798" s="188"/>
      <c r="CA2798" s="188"/>
      <c r="CB2798" s="188"/>
      <c r="CC2798" s="188"/>
      <c r="CD2798" s="188"/>
      <c r="CE2798" s="188"/>
      <c r="CF2798" s="188"/>
      <c r="CG2798" s="188"/>
      <c r="CH2798" s="188"/>
      <c r="CI2798" s="188"/>
      <c r="CJ2798" s="188"/>
      <c r="CK2798" s="188"/>
      <c r="CL2798" s="188"/>
      <c r="CM2798" s="188"/>
      <c r="CN2798" s="188"/>
      <c r="CO2798" s="188"/>
      <c r="CP2798" s="188"/>
      <c r="CQ2798" s="188"/>
      <c r="CR2798" s="188"/>
      <c r="CS2798" s="188"/>
      <c r="CT2798" s="188"/>
      <c r="CU2798" s="188"/>
      <c r="CV2798" s="188"/>
      <c r="CW2798" s="188"/>
      <c r="CX2798" s="188"/>
    </row>
    <row r="2799" spans="1:102" ht="50.1" customHeight="1">
      <c r="A2799" s="30" t="s">
        <v>7058</v>
      </c>
      <c r="B2799" s="31" t="s">
        <v>35</v>
      </c>
      <c r="C2799" s="32" t="s">
        <v>7059</v>
      </c>
      <c r="D2799" s="32" t="s">
        <v>7030</v>
      </c>
      <c r="E2799" s="32" t="s">
        <v>7060</v>
      </c>
      <c r="F2799" s="32" t="s">
        <v>50</v>
      </c>
      <c r="G2799" s="33" t="s">
        <v>40</v>
      </c>
      <c r="H2799" s="34">
        <v>0</v>
      </c>
      <c r="I2799" s="33" t="s">
        <v>41</v>
      </c>
      <c r="J2799" s="33" t="s">
        <v>42</v>
      </c>
      <c r="K2799" s="33" t="s">
        <v>2970</v>
      </c>
      <c r="L2799" s="33" t="s">
        <v>44</v>
      </c>
      <c r="M2799" s="33" t="s">
        <v>86</v>
      </c>
      <c r="N2799" s="33" t="s">
        <v>4766</v>
      </c>
      <c r="O2799" s="33" t="s">
        <v>144</v>
      </c>
      <c r="P2799" s="33" t="s">
        <v>131</v>
      </c>
      <c r="Q2799" s="33" t="s">
        <v>132</v>
      </c>
      <c r="R2799" s="35">
        <v>500</v>
      </c>
      <c r="S2799" s="35">
        <v>600</v>
      </c>
      <c r="T2799" s="36">
        <v>0</v>
      </c>
      <c r="U2799" s="37">
        <f t="shared" si="144"/>
        <v>0</v>
      </c>
      <c r="V2799" s="38" t="s">
        <v>50</v>
      </c>
      <c r="W2799" s="33">
        <v>2016</v>
      </c>
      <c r="X2799" s="39">
        <v>11</v>
      </c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9"/>
      <c r="BC2799" s="29"/>
      <c r="BD2799" s="29"/>
      <c r="BE2799" s="29"/>
      <c r="BF2799" s="29"/>
      <c r="BG2799" s="29"/>
      <c r="BH2799" s="29"/>
      <c r="BI2799" s="29"/>
      <c r="BJ2799" s="29"/>
      <c r="BK2799" s="29"/>
      <c r="BL2799" s="29"/>
      <c r="BM2799" s="29"/>
      <c r="BN2799" s="29"/>
      <c r="BO2799" s="29"/>
      <c r="BP2799" s="29"/>
      <c r="BQ2799" s="29"/>
      <c r="BR2799" s="29"/>
      <c r="BS2799" s="29"/>
      <c r="BT2799" s="29"/>
      <c r="BU2799" s="29"/>
      <c r="BV2799" s="29"/>
      <c r="BW2799" s="29"/>
      <c r="BX2799" s="29"/>
      <c r="BY2799" s="29"/>
      <c r="BZ2799" s="29"/>
      <c r="CA2799" s="29"/>
      <c r="CB2799" s="29"/>
      <c r="CC2799" s="29"/>
      <c r="CD2799" s="29"/>
      <c r="CE2799" s="29"/>
      <c r="CF2799" s="29"/>
      <c r="CG2799" s="29"/>
      <c r="CH2799" s="29"/>
      <c r="CI2799" s="29"/>
      <c r="CJ2799" s="29"/>
      <c r="CK2799" s="29"/>
      <c r="CL2799" s="29"/>
      <c r="CM2799" s="29"/>
      <c r="CN2799" s="29"/>
      <c r="CO2799" s="29"/>
      <c r="CP2799" s="29"/>
      <c r="CQ2799" s="29"/>
      <c r="CR2799" s="29"/>
      <c r="CS2799" s="29"/>
      <c r="CT2799" s="29"/>
      <c r="CU2799" s="29"/>
      <c r="CV2799" s="29"/>
      <c r="CW2799" s="29"/>
      <c r="CX2799" s="29"/>
    </row>
    <row r="2800" spans="1:102" s="189" customFormat="1" ht="50.1" customHeight="1">
      <c r="A2800" s="46" t="s">
        <v>7061</v>
      </c>
      <c r="B2800" s="31" t="s">
        <v>35</v>
      </c>
      <c r="C2800" s="47" t="s">
        <v>7059</v>
      </c>
      <c r="D2800" s="47" t="s">
        <v>7030</v>
      </c>
      <c r="E2800" s="47" t="s">
        <v>7060</v>
      </c>
      <c r="F2800" s="47"/>
      <c r="G2800" s="33" t="s">
        <v>40</v>
      </c>
      <c r="H2800" s="31">
        <v>0</v>
      </c>
      <c r="I2800" s="33">
        <v>590000000</v>
      </c>
      <c r="J2800" s="33" t="s">
        <v>42</v>
      </c>
      <c r="K2800" s="33" t="s">
        <v>7062</v>
      </c>
      <c r="L2800" s="33" t="s">
        <v>44</v>
      </c>
      <c r="M2800" s="33" t="s">
        <v>86</v>
      </c>
      <c r="N2800" s="60" t="s">
        <v>4766</v>
      </c>
      <c r="O2800" s="33" t="s">
        <v>113</v>
      </c>
      <c r="P2800" s="107" t="s">
        <v>131</v>
      </c>
      <c r="Q2800" s="107" t="s">
        <v>132</v>
      </c>
      <c r="R2800" s="61">
        <v>500</v>
      </c>
      <c r="S2800" s="140">
        <v>600</v>
      </c>
      <c r="T2800" s="49">
        <f>R2800*S2800</f>
        <v>300000</v>
      </c>
      <c r="U2800" s="49">
        <f t="shared" si="144"/>
        <v>336000.00000000006</v>
      </c>
      <c r="V2800" s="31"/>
      <c r="W2800" s="33">
        <v>2016</v>
      </c>
      <c r="X2800" s="31"/>
      <c r="Y2800" s="188"/>
      <c r="Z2800" s="188"/>
      <c r="AA2800" s="188"/>
      <c r="AB2800" s="188"/>
      <c r="AC2800" s="188"/>
      <c r="AD2800" s="188"/>
      <c r="AE2800" s="188"/>
      <c r="AF2800" s="188"/>
      <c r="AG2800" s="188"/>
      <c r="AH2800" s="188"/>
      <c r="AI2800" s="188"/>
      <c r="AJ2800" s="188"/>
      <c r="AK2800" s="188"/>
      <c r="AL2800" s="188"/>
      <c r="AM2800" s="188"/>
      <c r="AN2800" s="188"/>
      <c r="AO2800" s="188"/>
      <c r="AP2800" s="188"/>
      <c r="AQ2800" s="188"/>
      <c r="AR2800" s="188"/>
      <c r="AS2800" s="188"/>
      <c r="AT2800" s="188"/>
      <c r="AU2800" s="188"/>
      <c r="AV2800" s="188"/>
      <c r="AW2800" s="188"/>
      <c r="AX2800" s="188"/>
      <c r="AY2800" s="188"/>
      <c r="AZ2800" s="188"/>
      <c r="BA2800" s="188"/>
      <c r="BB2800" s="188"/>
      <c r="BC2800" s="188"/>
      <c r="BD2800" s="188"/>
      <c r="BE2800" s="188"/>
      <c r="BF2800" s="188"/>
      <c r="BG2800" s="188"/>
      <c r="BH2800" s="188"/>
      <c r="BI2800" s="188"/>
      <c r="BJ2800" s="188"/>
      <c r="BK2800" s="188"/>
      <c r="BL2800" s="188"/>
      <c r="BM2800" s="188"/>
      <c r="BN2800" s="188"/>
      <c r="BO2800" s="188"/>
      <c r="BP2800" s="188"/>
      <c r="BQ2800" s="188"/>
      <c r="BR2800" s="188"/>
      <c r="BS2800" s="188"/>
      <c r="BT2800" s="188"/>
      <c r="BU2800" s="188"/>
      <c r="BV2800" s="188"/>
      <c r="BW2800" s="188"/>
      <c r="BX2800" s="188"/>
      <c r="BY2800" s="188"/>
      <c r="BZ2800" s="188"/>
      <c r="CA2800" s="188"/>
      <c r="CB2800" s="188"/>
      <c r="CC2800" s="188"/>
      <c r="CD2800" s="188"/>
      <c r="CE2800" s="188"/>
      <c r="CF2800" s="188"/>
      <c r="CG2800" s="188"/>
      <c r="CH2800" s="188"/>
      <c r="CI2800" s="188"/>
      <c r="CJ2800" s="188"/>
      <c r="CK2800" s="188"/>
      <c r="CL2800" s="188"/>
      <c r="CM2800" s="188"/>
      <c r="CN2800" s="188"/>
      <c r="CO2800" s="188"/>
      <c r="CP2800" s="188"/>
      <c r="CQ2800" s="188"/>
      <c r="CR2800" s="188"/>
      <c r="CS2800" s="188"/>
      <c r="CT2800" s="188"/>
      <c r="CU2800" s="188"/>
      <c r="CV2800" s="188"/>
      <c r="CW2800" s="188"/>
      <c r="CX2800" s="188"/>
    </row>
    <row r="2801" spans="1:102" ht="50.1" customHeight="1">
      <c r="A2801" s="30" t="s">
        <v>7063</v>
      </c>
      <c r="B2801" s="31" t="s">
        <v>35</v>
      </c>
      <c r="C2801" s="32" t="s">
        <v>7064</v>
      </c>
      <c r="D2801" s="32" t="s">
        <v>7030</v>
      </c>
      <c r="E2801" s="32" t="s">
        <v>7065</v>
      </c>
      <c r="F2801" s="32" t="s">
        <v>50</v>
      </c>
      <c r="G2801" s="33" t="s">
        <v>40</v>
      </c>
      <c r="H2801" s="34">
        <v>0</v>
      </c>
      <c r="I2801" s="33" t="s">
        <v>41</v>
      </c>
      <c r="J2801" s="33" t="s">
        <v>42</v>
      </c>
      <c r="K2801" s="33" t="s">
        <v>2970</v>
      </c>
      <c r="L2801" s="33" t="s">
        <v>44</v>
      </c>
      <c r="M2801" s="33" t="s">
        <v>86</v>
      </c>
      <c r="N2801" s="33" t="s">
        <v>4766</v>
      </c>
      <c r="O2801" s="33" t="s">
        <v>144</v>
      </c>
      <c r="P2801" s="33" t="s">
        <v>131</v>
      </c>
      <c r="Q2801" s="33" t="s">
        <v>132</v>
      </c>
      <c r="R2801" s="35">
        <v>500</v>
      </c>
      <c r="S2801" s="35">
        <v>600</v>
      </c>
      <c r="T2801" s="36">
        <v>0</v>
      </c>
      <c r="U2801" s="37">
        <f t="shared" si="144"/>
        <v>0</v>
      </c>
      <c r="V2801" s="38" t="s">
        <v>50</v>
      </c>
      <c r="W2801" s="33">
        <v>2016</v>
      </c>
      <c r="X2801" s="39">
        <v>11</v>
      </c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  <c r="BT2801" s="29"/>
      <c r="BU2801" s="29"/>
      <c r="BV2801" s="29"/>
      <c r="BW2801" s="29"/>
      <c r="BX2801" s="29"/>
      <c r="BY2801" s="29"/>
      <c r="BZ2801" s="29"/>
      <c r="CA2801" s="29"/>
      <c r="CB2801" s="29"/>
      <c r="CC2801" s="29"/>
      <c r="CD2801" s="29"/>
      <c r="CE2801" s="29"/>
      <c r="CF2801" s="29"/>
      <c r="CG2801" s="29"/>
      <c r="CH2801" s="29"/>
      <c r="CI2801" s="29"/>
      <c r="CJ2801" s="29"/>
      <c r="CK2801" s="29"/>
      <c r="CL2801" s="29"/>
      <c r="CM2801" s="29"/>
      <c r="CN2801" s="29"/>
      <c r="CO2801" s="29"/>
      <c r="CP2801" s="29"/>
      <c r="CQ2801" s="29"/>
      <c r="CR2801" s="29"/>
      <c r="CS2801" s="29"/>
      <c r="CT2801" s="29"/>
      <c r="CU2801" s="29"/>
      <c r="CV2801" s="29"/>
      <c r="CW2801" s="29"/>
      <c r="CX2801" s="29"/>
    </row>
    <row r="2802" spans="1:102" s="189" customFormat="1" ht="50.1" customHeight="1">
      <c r="A2802" s="46" t="s">
        <v>7066</v>
      </c>
      <c r="B2802" s="31" t="s">
        <v>35</v>
      </c>
      <c r="C2802" s="47" t="s">
        <v>7064</v>
      </c>
      <c r="D2802" s="47" t="s">
        <v>7030</v>
      </c>
      <c r="E2802" s="47" t="s">
        <v>7065</v>
      </c>
      <c r="F2802" s="47"/>
      <c r="G2802" s="33" t="s">
        <v>40</v>
      </c>
      <c r="H2802" s="31">
        <v>0</v>
      </c>
      <c r="I2802" s="33">
        <v>590000000</v>
      </c>
      <c r="J2802" s="33" t="s">
        <v>42</v>
      </c>
      <c r="K2802" s="33" t="s">
        <v>7062</v>
      </c>
      <c r="L2802" s="33" t="s">
        <v>44</v>
      </c>
      <c r="M2802" s="33" t="s">
        <v>86</v>
      </c>
      <c r="N2802" s="60" t="s">
        <v>4766</v>
      </c>
      <c r="O2802" s="33" t="s">
        <v>113</v>
      </c>
      <c r="P2802" s="107" t="s">
        <v>131</v>
      </c>
      <c r="Q2802" s="107" t="s">
        <v>132</v>
      </c>
      <c r="R2802" s="61">
        <v>500</v>
      </c>
      <c r="S2802" s="68">
        <v>600</v>
      </c>
      <c r="T2802" s="49">
        <f>R2802*S2802</f>
        <v>300000</v>
      </c>
      <c r="U2802" s="49">
        <f t="shared" si="144"/>
        <v>336000.00000000006</v>
      </c>
      <c r="V2802" s="31"/>
      <c r="W2802" s="33">
        <v>2016</v>
      </c>
      <c r="X2802" s="31"/>
      <c r="Y2802" s="188"/>
      <c r="Z2802" s="188"/>
      <c r="AA2802" s="188"/>
      <c r="AB2802" s="188"/>
      <c r="AC2802" s="188"/>
      <c r="AD2802" s="188"/>
      <c r="AE2802" s="188"/>
      <c r="AF2802" s="188"/>
      <c r="AG2802" s="188"/>
      <c r="AH2802" s="188"/>
      <c r="AI2802" s="188"/>
      <c r="AJ2802" s="188"/>
      <c r="AK2802" s="188"/>
      <c r="AL2802" s="188"/>
      <c r="AM2802" s="188"/>
      <c r="AN2802" s="188"/>
      <c r="AO2802" s="188"/>
      <c r="AP2802" s="188"/>
      <c r="AQ2802" s="188"/>
      <c r="AR2802" s="188"/>
      <c r="AS2802" s="188"/>
      <c r="AT2802" s="188"/>
      <c r="AU2802" s="188"/>
      <c r="AV2802" s="188"/>
      <c r="AW2802" s="188"/>
      <c r="AX2802" s="188"/>
      <c r="AY2802" s="188"/>
      <c r="AZ2802" s="188"/>
      <c r="BA2802" s="188"/>
      <c r="BB2802" s="188"/>
      <c r="BC2802" s="188"/>
      <c r="BD2802" s="188"/>
      <c r="BE2802" s="188"/>
      <c r="BF2802" s="188"/>
      <c r="BG2802" s="188"/>
      <c r="BH2802" s="188"/>
      <c r="BI2802" s="188"/>
      <c r="BJ2802" s="188"/>
      <c r="BK2802" s="188"/>
      <c r="BL2802" s="188"/>
      <c r="BM2802" s="188"/>
      <c r="BN2802" s="188"/>
      <c r="BO2802" s="188"/>
      <c r="BP2802" s="188"/>
      <c r="BQ2802" s="188"/>
      <c r="BR2802" s="188"/>
      <c r="BS2802" s="188"/>
      <c r="BT2802" s="188"/>
      <c r="BU2802" s="188"/>
      <c r="BV2802" s="188"/>
      <c r="BW2802" s="188"/>
      <c r="BX2802" s="188"/>
      <c r="BY2802" s="188"/>
      <c r="BZ2802" s="188"/>
      <c r="CA2802" s="188"/>
      <c r="CB2802" s="188"/>
      <c r="CC2802" s="188"/>
      <c r="CD2802" s="188"/>
      <c r="CE2802" s="188"/>
      <c r="CF2802" s="188"/>
      <c r="CG2802" s="188"/>
      <c r="CH2802" s="188"/>
      <c r="CI2802" s="188"/>
      <c r="CJ2802" s="188"/>
      <c r="CK2802" s="188"/>
      <c r="CL2802" s="188"/>
      <c r="CM2802" s="188"/>
      <c r="CN2802" s="188"/>
      <c r="CO2802" s="188"/>
      <c r="CP2802" s="188"/>
      <c r="CQ2802" s="188"/>
      <c r="CR2802" s="188"/>
      <c r="CS2802" s="188"/>
      <c r="CT2802" s="188"/>
      <c r="CU2802" s="188"/>
      <c r="CV2802" s="188"/>
      <c r="CW2802" s="188"/>
      <c r="CX2802" s="188"/>
    </row>
    <row r="2803" spans="1:102" ht="50.1" customHeight="1">
      <c r="A2803" s="30" t="s">
        <v>7067</v>
      </c>
      <c r="B2803" s="31" t="s">
        <v>35</v>
      </c>
      <c r="C2803" s="32" t="s">
        <v>7068</v>
      </c>
      <c r="D2803" s="32" t="s">
        <v>7030</v>
      </c>
      <c r="E2803" s="32" t="s">
        <v>7069</v>
      </c>
      <c r="F2803" s="32" t="s">
        <v>50</v>
      </c>
      <c r="G2803" s="33" t="s">
        <v>40</v>
      </c>
      <c r="H2803" s="34">
        <v>0</v>
      </c>
      <c r="I2803" s="33" t="s">
        <v>41</v>
      </c>
      <c r="J2803" s="33" t="s">
        <v>42</v>
      </c>
      <c r="K2803" s="33" t="s">
        <v>2970</v>
      </c>
      <c r="L2803" s="33" t="s">
        <v>44</v>
      </c>
      <c r="M2803" s="33" t="s">
        <v>86</v>
      </c>
      <c r="N2803" s="33" t="s">
        <v>4766</v>
      </c>
      <c r="O2803" s="33" t="s">
        <v>144</v>
      </c>
      <c r="P2803" s="33" t="s">
        <v>131</v>
      </c>
      <c r="Q2803" s="33" t="s">
        <v>132</v>
      </c>
      <c r="R2803" s="35">
        <v>70</v>
      </c>
      <c r="S2803" s="35">
        <v>1840</v>
      </c>
      <c r="T2803" s="36">
        <v>0</v>
      </c>
      <c r="U2803" s="37">
        <f t="shared" si="144"/>
        <v>0</v>
      </c>
      <c r="V2803" s="38" t="s">
        <v>50</v>
      </c>
      <c r="W2803" s="33">
        <v>2016</v>
      </c>
      <c r="X2803" s="39">
        <v>11</v>
      </c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  <c r="BT2803" s="29"/>
      <c r="BU2803" s="29"/>
      <c r="BV2803" s="29"/>
      <c r="BW2803" s="29"/>
      <c r="BX2803" s="29"/>
      <c r="BY2803" s="29"/>
      <c r="BZ2803" s="29"/>
      <c r="CA2803" s="29"/>
      <c r="CB2803" s="29"/>
      <c r="CC2803" s="29"/>
      <c r="CD2803" s="29"/>
      <c r="CE2803" s="29"/>
      <c r="CF2803" s="29"/>
      <c r="CG2803" s="29"/>
      <c r="CH2803" s="29"/>
      <c r="CI2803" s="29"/>
      <c r="CJ2803" s="29"/>
      <c r="CK2803" s="29"/>
      <c r="CL2803" s="29"/>
      <c r="CM2803" s="29"/>
      <c r="CN2803" s="29"/>
      <c r="CO2803" s="29"/>
      <c r="CP2803" s="29"/>
      <c r="CQ2803" s="29"/>
      <c r="CR2803" s="29"/>
      <c r="CS2803" s="29"/>
      <c r="CT2803" s="29"/>
      <c r="CU2803" s="29"/>
      <c r="CV2803" s="29"/>
      <c r="CW2803" s="29"/>
      <c r="CX2803" s="29"/>
    </row>
    <row r="2804" spans="1:102" s="189" customFormat="1" ht="50.1" customHeight="1">
      <c r="A2804" s="46" t="s">
        <v>7070</v>
      </c>
      <c r="B2804" s="31" t="s">
        <v>35</v>
      </c>
      <c r="C2804" s="47" t="s">
        <v>7068</v>
      </c>
      <c r="D2804" s="47" t="s">
        <v>7030</v>
      </c>
      <c r="E2804" s="47" t="s">
        <v>7069</v>
      </c>
      <c r="F2804" s="47"/>
      <c r="G2804" s="33" t="s">
        <v>40</v>
      </c>
      <c r="H2804" s="31">
        <v>0</v>
      </c>
      <c r="I2804" s="33">
        <v>590000000</v>
      </c>
      <c r="J2804" s="33" t="s">
        <v>42</v>
      </c>
      <c r="K2804" s="33" t="s">
        <v>7062</v>
      </c>
      <c r="L2804" s="33" t="s">
        <v>44</v>
      </c>
      <c r="M2804" s="33" t="s">
        <v>86</v>
      </c>
      <c r="N2804" s="60" t="s">
        <v>4766</v>
      </c>
      <c r="O2804" s="33" t="s">
        <v>113</v>
      </c>
      <c r="P2804" s="107" t="s">
        <v>131</v>
      </c>
      <c r="Q2804" s="107" t="s">
        <v>132</v>
      </c>
      <c r="R2804" s="61">
        <v>70</v>
      </c>
      <c r="S2804" s="68">
        <v>1840</v>
      </c>
      <c r="T2804" s="49">
        <f>R2804*S2804</f>
        <v>128800</v>
      </c>
      <c r="U2804" s="49">
        <f t="shared" si="144"/>
        <v>144256</v>
      </c>
      <c r="V2804" s="31"/>
      <c r="W2804" s="33">
        <v>2016</v>
      </c>
      <c r="X2804" s="31"/>
      <c r="Y2804" s="188"/>
      <c r="Z2804" s="188"/>
      <c r="AA2804" s="188"/>
      <c r="AB2804" s="188"/>
      <c r="AC2804" s="188"/>
      <c r="AD2804" s="188"/>
      <c r="AE2804" s="188"/>
      <c r="AF2804" s="188"/>
      <c r="AG2804" s="188"/>
      <c r="AH2804" s="188"/>
      <c r="AI2804" s="188"/>
      <c r="AJ2804" s="188"/>
      <c r="AK2804" s="188"/>
      <c r="AL2804" s="188"/>
      <c r="AM2804" s="188"/>
      <c r="AN2804" s="188"/>
      <c r="AO2804" s="188"/>
      <c r="AP2804" s="188"/>
      <c r="AQ2804" s="188"/>
      <c r="AR2804" s="188"/>
      <c r="AS2804" s="188"/>
      <c r="AT2804" s="188"/>
      <c r="AU2804" s="188"/>
      <c r="AV2804" s="188"/>
      <c r="AW2804" s="188"/>
      <c r="AX2804" s="188"/>
      <c r="AY2804" s="188"/>
      <c r="AZ2804" s="188"/>
      <c r="BA2804" s="188"/>
      <c r="BB2804" s="188"/>
      <c r="BC2804" s="188"/>
      <c r="BD2804" s="188"/>
      <c r="BE2804" s="188"/>
      <c r="BF2804" s="188"/>
      <c r="BG2804" s="188"/>
      <c r="BH2804" s="188"/>
      <c r="BI2804" s="188"/>
      <c r="BJ2804" s="188"/>
      <c r="BK2804" s="188"/>
      <c r="BL2804" s="188"/>
      <c r="BM2804" s="188"/>
      <c r="BN2804" s="188"/>
      <c r="BO2804" s="188"/>
      <c r="BP2804" s="188"/>
      <c r="BQ2804" s="188"/>
      <c r="BR2804" s="188"/>
      <c r="BS2804" s="188"/>
      <c r="BT2804" s="188"/>
      <c r="BU2804" s="188"/>
      <c r="BV2804" s="188"/>
      <c r="BW2804" s="188"/>
      <c r="BX2804" s="188"/>
      <c r="BY2804" s="188"/>
      <c r="BZ2804" s="188"/>
      <c r="CA2804" s="188"/>
      <c r="CB2804" s="188"/>
      <c r="CC2804" s="188"/>
      <c r="CD2804" s="188"/>
      <c r="CE2804" s="188"/>
      <c r="CF2804" s="188"/>
      <c r="CG2804" s="188"/>
      <c r="CH2804" s="188"/>
      <c r="CI2804" s="188"/>
      <c r="CJ2804" s="188"/>
      <c r="CK2804" s="188"/>
      <c r="CL2804" s="188"/>
      <c r="CM2804" s="188"/>
      <c r="CN2804" s="188"/>
      <c r="CO2804" s="188"/>
      <c r="CP2804" s="188"/>
      <c r="CQ2804" s="188"/>
      <c r="CR2804" s="188"/>
      <c r="CS2804" s="188"/>
      <c r="CT2804" s="188"/>
      <c r="CU2804" s="188"/>
      <c r="CV2804" s="188"/>
      <c r="CW2804" s="188"/>
      <c r="CX2804" s="188"/>
    </row>
    <row r="2805" spans="1:102" ht="50.1" customHeight="1">
      <c r="A2805" s="30" t="s">
        <v>7071</v>
      </c>
      <c r="B2805" s="31" t="s">
        <v>35</v>
      </c>
      <c r="C2805" s="32" t="s">
        <v>7072</v>
      </c>
      <c r="D2805" s="32" t="s">
        <v>7030</v>
      </c>
      <c r="E2805" s="32" t="s">
        <v>7073</v>
      </c>
      <c r="F2805" s="32" t="s">
        <v>50</v>
      </c>
      <c r="G2805" s="33" t="s">
        <v>40</v>
      </c>
      <c r="H2805" s="34">
        <v>0</v>
      </c>
      <c r="I2805" s="33" t="s">
        <v>41</v>
      </c>
      <c r="J2805" s="33" t="s">
        <v>42</v>
      </c>
      <c r="K2805" s="33" t="s">
        <v>2970</v>
      </c>
      <c r="L2805" s="33" t="s">
        <v>44</v>
      </c>
      <c r="M2805" s="33" t="s">
        <v>86</v>
      </c>
      <c r="N2805" s="33" t="s">
        <v>4766</v>
      </c>
      <c r="O2805" s="33" t="s">
        <v>144</v>
      </c>
      <c r="P2805" s="33" t="s">
        <v>131</v>
      </c>
      <c r="Q2805" s="33" t="s">
        <v>132</v>
      </c>
      <c r="R2805" s="35">
        <v>100</v>
      </c>
      <c r="S2805" s="35">
        <v>1840</v>
      </c>
      <c r="T2805" s="36">
        <v>0</v>
      </c>
      <c r="U2805" s="37">
        <f t="shared" si="144"/>
        <v>0</v>
      </c>
      <c r="V2805" s="38" t="s">
        <v>50</v>
      </c>
      <c r="W2805" s="33">
        <v>2016</v>
      </c>
      <c r="X2805" s="39">
        <v>11</v>
      </c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  <c r="BT2805" s="29"/>
      <c r="BU2805" s="29"/>
      <c r="BV2805" s="29"/>
      <c r="BW2805" s="29"/>
      <c r="BX2805" s="29"/>
      <c r="BY2805" s="29"/>
      <c r="BZ2805" s="29"/>
      <c r="CA2805" s="29"/>
      <c r="CB2805" s="29"/>
      <c r="CC2805" s="29"/>
      <c r="CD2805" s="29"/>
      <c r="CE2805" s="29"/>
      <c r="CF2805" s="29"/>
      <c r="CG2805" s="29"/>
      <c r="CH2805" s="29"/>
      <c r="CI2805" s="29"/>
      <c r="CJ2805" s="29"/>
      <c r="CK2805" s="29"/>
      <c r="CL2805" s="29"/>
      <c r="CM2805" s="29"/>
      <c r="CN2805" s="29"/>
      <c r="CO2805" s="29"/>
      <c r="CP2805" s="29"/>
      <c r="CQ2805" s="29"/>
      <c r="CR2805" s="29"/>
      <c r="CS2805" s="29"/>
      <c r="CT2805" s="29"/>
      <c r="CU2805" s="29"/>
      <c r="CV2805" s="29"/>
      <c r="CW2805" s="29"/>
      <c r="CX2805" s="29"/>
    </row>
    <row r="2806" spans="1:102" s="189" customFormat="1" ht="50.1" customHeight="1">
      <c r="A2806" s="46" t="s">
        <v>7074</v>
      </c>
      <c r="B2806" s="31" t="s">
        <v>35</v>
      </c>
      <c r="C2806" s="47" t="s">
        <v>7072</v>
      </c>
      <c r="D2806" s="47" t="s">
        <v>7030</v>
      </c>
      <c r="E2806" s="47" t="s">
        <v>7073</v>
      </c>
      <c r="F2806" s="47"/>
      <c r="G2806" s="33" t="s">
        <v>40</v>
      </c>
      <c r="H2806" s="31">
        <v>0</v>
      </c>
      <c r="I2806" s="33">
        <v>590000000</v>
      </c>
      <c r="J2806" s="33" t="s">
        <v>42</v>
      </c>
      <c r="K2806" s="33" t="s">
        <v>7062</v>
      </c>
      <c r="L2806" s="33" t="s">
        <v>44</v>
      </c>
      <c r="M2806" s="33" t="s">
        <v>86</v>
      </c>
      <c r="N2806" s="60" t="s">
        <v>4766</v>
      </c>
      <c r="O2806" s="33" t="s">
        <v>113</v>
      </c>
      <c r="P2806" s="107" t="s">
        <v>131</v>
      </c>
      <c r="Q2806" s="107" t="s">
        <v>132</v>
      </c>
      <c r="R2806" s="61">
        <v>100</v>
      </c>
      <c r="S2806" s="68">
        <v>1840</v>
      </c>
      <c r="T2806" s="49">
        <f>R2806*S2806</f>
        <v>184000</v>
      </c>
      <c r="U2806" s="49">
        <f t="shared" si="144"/>
        <v>206080.00000000003</v>
      </c>
      <c r="V2806" s="31"/>
      <c r="W2806" s="33">
        <v>2016</v>
      </c>
      <c r="X2806" s="31"/>
      <c r="Y2806" s="188"/>
      <c r="Z2806" s="188"/>
      <c r="AA2806" s="188"/>
      <c r="AB2806" s="188"/>
      <c r="AC2806" s="188"/>
      <c r="AD2806" s="188"/>
      <c r="AE2806" s="188"/>
      <c r="AF2806" s="188"/>
      <c r="AG2806" s="188"/>
      <c r="AH2806" s="188"/>
      <c r="AI2806" s="188"/>
      <c r="AJ2806" s="188"/>
      <c r="AK2806" s="188"/>
      <c r="AL2806" s="188"/>
      <c r="AM2806" s="188"/>
      <c r="AN2806" s="188"/>
      <c r="AO2806" s="188"/>
      <c r="AP2806" s="188"/>
      <c r="AQ2806" s="188"/>
      <c r="AR2806" s="188"/>
      <c r="AS2806" s="188"/>
      <c r="AT2806" s="188"/>
      <c r="AU2806" s="188"/>
      <c r="AV2806" s="188"/>
      <c r="AW2806" s="188"/>
      <c r="AX2806" s="188"/>
      <c r="AY2806" s="188"/>
      <c r="AZ2806" s="188"/>
      <c r="BA2806" s="188"/>
      <c r="BB2806" s="188"/>
      <c r="BC2806" s="188"/>
      <c r="BD2806" s="188"/>
      <c r="BE2806" s="188"/>
      <c r="BF2806" s="188"/>
      <c r="BG2806" s="188"/>
      <c r="BH2806" s="188"/>
      <c r="BI2806" s="188"/>
      <c r="BJ2806" s="188"/>
      <c r="BK2806" s="188"/>
      <c r="BL2806" s="188"/>
      <c r="BM2806" s="188"/>
      <c r="BN2806" s="188"/>
      <c r="BO2806" s="188"/>
      <c r="BP2806" s="188"/>
      <c r="BQ2806" s="188"/>
      <c r="BR2806" s="188"/>
      <c r="BS2806" s="188"/>
      <c r="BT2806" s="188"/>
      <c r="BU2806" s="188"/>
      <c r="BV2806" s="188"/>
      <c r="BW2806" s="188"/>
      <c r="BX2806" s="188"/>
      <c r="BY2806" s="188"/>
      <c r="BZ2806" s="188"/>
      <c r="CA2806" s="188"/>
      <c r="CB2806" s="188"/>
      <c r="CC2806" s="188"/>
      <c r="CD2806" s="188"/>
      <c r="CE2806" s="188"/>
      <c r="CF2806" s="188"/>
      <c r="CG2806" s="188"/>
      <c r="CH2806" s="188"/>
      <c r="CI2806" s="188"/>
      <c r="CJ2806" s="188"/>
      <c r="CK2806" s="188"/>
      <c r="CL2806" s="188"/>
      <c r="CM2806" s="188"/>
      <c r="CN2806" s="188"/>
      <c r="CO2806" s="188"/>
      <c r="CP2806" s="188"/>
      <c r="CQ2806" s="188"/>
      <c r="CR2806" s="188"/>
      <c r="CS2806" s="188"/>
      <c r="CT2806" s="188"/>
      <c r="CU2806" s="188"/>
      <c r="CV2806" s="188"/>
      <c r="CW2806" s="188"/>
      <c r="CX2806" s="188"/>
    </row>
    <row r="2807" spans="1:102" ht="50.1" customHeight="1">
      <c r="A2807" s="30" t="s">
        <v>7075</v>
      </c>
      <c r="B2807" s="31" t="s">
        <v>35</v>
      </c>
      <c r="C2807" s="32" t="s">
        <v>7076</v>
      </c>
      <c r="D2807" s="32" t="s">
        <v>7030</v>
      </c>
      <c r="E2807" s="32" t="s">
        <v>7077</v>
      </c>
      <c r="F2807" s="32" t="s">
        <v>50</v>
      </c>
      <c r="G2807" s="33" t="s">
        <v>40</v>
      </c>
      <c r="H2807" s="34">
        <v>0</v>
      </c>
      <c r="I2807" s="33" t="s">
        <v>41</v>
      </c>
      <c r="J2807" s="33" t="s">
        <v>42</v>
      </c>
      <c r="K2807" s="33" t="s">
        <v>7078</v>
      </c>
      <c r="L2807" s="33" t="s">
        <v>44</v>
      </c>
      <c r="M2807" s="33" t="s">
        <v>86</v>
      </c>
      <c r="N2807" s="33" t="s">
        <v>4766</v>
      </c>
      <c r="O2807" s="33" t="s">
        <v>7079</v>
      </c>
      <c r="P2807" s="33" t="s">
        <v>131</v>
      </c>
      <c r="Q2807" s="33" t="s">
        <v>132</v>
      </c>
      <c r="R2807" s="35">
        <v>80</v>
      </c>
      <c r="S2807" s="35">
        <v>3950</v>
      </c>
      <c r="T2807" s="36">
        <v>0</v>
      </c>
      <c r="U2807" s="37">
        <f t="shared" si="144"/>
        <v>0</v>
      </c>
      <c r="V2807" s="38" t="s">
        <v>50</v>
      </c>
      <c r="W2807" s="33">
        <v>2016</v>
      </c>
      <c r="X2807" s="39">
        <v>11</v>
      </c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  <c r="BT2807" s="29"/>
      <c r="BU2807" s="29"/>
      <c r="BV2807" s="29"/>
      <c r="BW2807" s="29"/>
      <c r="BX2807" s="29"/>
      <c r="BY2807" s="29"/>
      <c r="BZ2807" s="29"/>
      <c r="CA2807" s="29"/>
      <c r="CB2807" s="29"/>
      <c r="CC2807" s="29"/>
      <c r="CD2807" s="29"/>
      <c r="CE2807" s="29"/>
      <c r="CF2807" s="29"/>
      <c r="CG2807" s="29"/>
      <c r="CH2807" s="29"/>
      <c r="CI2807" s="29"/>
      <c r="CJ2807" s="29"/>
      <c r="CK2807" s="29"/>
      <c r="CL2807" s="29"/>
      <c r="CM2807" s="29"/>
      <c r="CN2807" s="29"/>
      <c r="CO2807" s="29"/>
      <c r="CP2807" s="29"/>
      <c r="CQ2807" s="29"/>
      <c r="CR2807" s="29"/>
      <c r="CS2807" s="29"/>
      <c r="CT2807" s="29"/>
      <c r="CU2807" s="29"/>
      <c r="CV2807" s="29"/>
      <c r="CW2807" s="29"/>
      <c r="CX2807" s="29"/>
    </row>
    <row r="2808" spans="1:102" s="189" customFormat="1" ht="50.1" customHeight="1">
      <c r="A2808" s="46" t="s">
        <v>7080</v>
      </c>
      <c r="B2808" s="31" t="s">
        <v>35</v>
      </c>
      <c r="C2808" s="47" t="s">
        <v>7076</v>
      </c>
      <c r="D2808" s="47" t="s">
        <v>7030</v>
      </c>
      <c r="E2808" s="47" t="s">
        <v>7077</v>
      </c>
      <c r="F2808" s="47"/>
      <c r="G2808" s="33" t="s">
        <v>40</v>
      </c>
      <c r="H2808" s="31">
        <v>0</v>
      </c>
      <c r="I2808" s="33">
        <v>590000000</v>
      </c>
      <c r="J2808" s="33" t="s">
        <v>42</v>
      </c>
      <c r="K2808" s="33" t="s">
        <v>7062</v>
      </c>
      <c r="L2808" s="33" t="s">
        <v>44</v>
      </c>
      <c r="M2808" s="33" t="s">
        <v>86</v>
      </c>
      <c r="N2808" s="60" t="s">
        <v>4766</v>
      </c>
      <c r="O2808" s="33" t="s">
        <v>173</v>
      </c>
      <c r="P2808" s="107" t="s">
        <v>131</v>
      </c>
      <c r="Q2808" s="107" t="s">
        <v>132</v>
      </c>
      <c r="R2808" s="61">
        <v>80</v>
      </c>
      <c r="S2808" s="68">
        <v>3950</v>
      </c>
      <c r="T2808" s="49">
        <f>R2808*S2808</f>
        <v>316000</v>
      </c>
      <c r="U2808" s="49">
        <f t="shared" si="144"/>
        <v>353920.00000000006</v>
      </c>
      <c r="V2808" s="31"/>
      <c r="W2808" s="33">
        <v>2016</v>
      </c>
      <c r="X2808" s="31"/>
      <c r="Y2808" s="188"/>
      <c r="Z2808" s="188"/>
      <c r="AA2808" s="188"/>
      <c r="AB2808" s="188"/>
      <c r="AC2808" s="188"/>
      <c r="AD2808" s="188"/>
      <c r="AE2808" s="188"/>
      <c r="AF2808" s="188"/>
      <c r="AG2808" s="188"/>
      <c r="AH2808" s="188"/>
      <c r="AI2808" s="188"/>
      <c r="AJ2808" s="188"/>
      <c r="AK2808" s="188"/>
      <c r="AL2808" s="188"/>
      <c r="AM2808" s="188"/>
      <c r="AN2808" s="188"/>
      <c r="AO2808" s="188"/>
      <c r="AP2808" s="188"/>
      <c r="AQ2808" s="188"/>
      <c r="AR2808" s="188"/>
      <c r="AS2808" s="188"/>
      <c r="AT2808" s="188"/>
      <c r="AU2808" s="188"/>
      <c r="AV2808" s="188"/>
      <c r="AW2808" s="188"/>
      <c r="AX2808" s="188"/>
      <c r="AY2808" s="188"/>
      <c r="AZ2808" s="188"/>
      <c r="BA2808" s="188"/>
      <c r="BB2808" s="188"/>
      <c r="BC2808" s="188"/>
      <c r="BD2808" s="188"/>
      <c r="BE2808" s="188"/>
      <c r="BF2808" s="188"/>
      <c r="BG2808" s="188"/>
      <c r="BH2808" s="188"/>
      <c r="BI2808" s="188"/>
      <c r="BJ2808" s="188"/>
      <c r="BK2808" s="188"/>
      <c r="BL2808" s="188"/>
      <c r="BM2808" s="188"/>
      <c r="BN2808" s="188"/>
      <c r="BO2808" s="188"/>
      <c r="BP2808" s="188"/>
      <c r="BQ2808" s="188"/>
      <c r="BR2808" s="188"/>
      <c r="BS2808" s="188"/>
      <c r="BT2808" s="188"/>
      <c r="BU2808" s="188"/>
      <c r="BV2808" s="188"/>
      <c r="BW2808" s="188"/>
      <c r="BX2808" s="188"/>
      <c r="BY2808" s="188"/>
      <c r="BZ2808" s="188"/>
      <c r="CA2808" s="188"/>
      <c r="CB2808" s="188"/>
      <c r="CC2808" s="188"/>
      <c r="CD2808" s="188"/>
      <c r="CE2808" s="188"/>
      <c r="CF2808" s="188"/>
      <c r="CG2808" s="188"/>
      <c r="CH2808" s="188"/>
      <c r="CI2808" s="188"/>
      <c r="CJ2808" s="188"/>
      <c r="CK2808" s="188"/>
      <c r="CL2808" s="188"/>
      <c r="CM2808" s="188"/>
      <c r="CN2808" s="188"/>
      <c r="CO2808" s="188"/>
      <c r="CP2808" s="188"/>
      <c r="CQ2808" s="188"/>
      <c r="CR2808" s="188"/>
      <c r="CS2808" s="188"/>
      <c r="CT2808" s="188"/>
      <c r="CU2808" s="188"/>
      <c r="CV2808" s="188"/>
      <c r="CW2808" s="188"/>
      <c r="CX2808" s="188"/>
    </row>
    <row r="2809" spans="1:102" ht="50.1" customHeight="1">
      <c r="A2809" s="30" t="s">
        <v>7081</v>
      </c>
      <c r="B2809" s="31" t="s">
        <v>35</v>
      </c>
      <c r="C2809" s="32" t="s">
        <v>7082</v>
      </c>
      <c r="D2809" s="32" t="s">
        <v>7083</v>
      </c>
      <c r="E2809" s="32" t="s">
        <v>7084</v>
      </c>
      <c r="F2809" s="32" t="s">
        <v>7085</v>
      </c>
      <c r="G2809" s="33" t="s">
        <v>40</v>
      </c>
      <c r="H2809" s="34">
        <v>0</v>
      </c>
      <c r="I2809" s="33" t="s">
        <v>41</v>
      </c>
      <c r="J2809" s="33" t="s">
        <v>42</v>
      </c>
      <c r="K2809" s="33" t="s">
        <v>7078</v>
      </c>
      <c r="L2809" s="33" t="s">
        <v>42</v>
      </c>
      <c r="M2809" s="33" t="s">
        <v>86</v>
      </c>
      <c r="N2809" s="33" t="s">
        <v>542</v>
      </c>
      <c r="O2809" s="33" t="s">
        <v>144</v>
      </c>
      <c r="P2809" s="33" t="s">
        <v>48</v>
      </c>
      <c r="Q2809" s="33" t="s">
        <v>49</v>
      </c>
      <c r="R2809" s="35">
        <v>400</v>
      </c>
      <c r="S2809" s="35">
        <v>1350</v>
      </c>
      <c r="T2809" s="36">
        <v>0</v>
      </c>
      <c r="U2809" s="37">
        <v>0</v>
      </c>
      <c r="V2809" s="38" t="s">
        <v>50</v>
      </c>
      <c r="W2809" s="33">
        <v>2016</v>
      </c>
      <c r="X2809" s="39" t="s">
        <v>6717</v>
      </c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9"/>
      <c r="AX2809" s="29"/>
      <c r="AY2809" s="29"/>
      <c r="AZ2809" s="29"/>
      <c r="BA2809" s="29"/>
      <c r="BB2809" s="29"/>
      <c r="BC2809" s="29"/>
      <c r="BD2809" s="29"/>
      <c r="BE2809" s="29"/>
      <c r="BF2809" s="29"/>
      <c r="BG2809" s="29"/>
      <c r="BH2809" s="29"/>
      <c r="BI2809" s="29"/>
      <c r="BJ2809" s="29"/>
      <c r="BK2809" s="29"/>
      <c r="BL2809" s="29"/>
      <c r="BM2809" s="29"/>
      <c r="BN2809" s="29"/>
      <c r="BO2809" s="29"/>
      <c r="BP2809" s="29"/>
      <c r="BQ2809" s="29"/>
      <c r="BR2809" s="29"/>
      <c r="BS2809" s="29"/>
      <c r="BT2809" s="29"/>
      <c r="BU2809" s="29"/>
      <c r="BV2809" s="29"/>
      <c r="BW2809" s="29"/>
      <c r="BX2809" s="29"/>
      <c r="BY2809" s="29"/>
      <c r="BZ2809" s="29"/>
      <c r="CA2809" s="29"/>
      <c r="CB2809" s="29"/>
      <c r="CC2809" s="29"/>
      <c r="CD2809" s="29"/>
      <c r="CE2809" s="29"/>
      <c r="CF2809" s="29"/>
      <c r="CG2809" s="29"/>
      <c r="CH2809" s="29"/>
      <c r="CI2809" s="29"/>
      <c r="CJ2809" s="29"/>
      <c r="CK2809" s="29"/>
      <c r="CL2809" s="29"/>
      <c r="CM2809" s="29"/>
      <c r="CN2809" s="29"/>
      <c r="CO2809" s="29"/>
      <c r="CP2809" s="29"/>
      <c r="CQ2809" s="29"/>
      <c r="CR2809" s="29"/>
      <c r="CS2809" s="29"/>
      <c r="CT2809" s="29"/>
      <c r="CU2809" s="29"/>
      <c r="CV2809" s="29"/>
      <c r="CW2809" s="29"/>
      <c r="CX2809" s="29"/>
    </row>
    <row r="2810" spans="1:102" ht="50.1" customHeight="1">
      <c r="A2810" s="30" t="s">
        <v>7086</v>
      </c>
      <c r="B2810" s="31" t="s">
        <v>35</v>
      </c>
      <c r="C2810" s="32" t="s">
        <v>7087</v>
      </c>
      <c r="D2810" s="32" t="s">
        <v>7088</v>
      </c>
      <c r="E2810" s="32" t="s">
        <v>7089</v>
      </c>
      <c r="F2810" s="32" t="s">
        <v>7090</v>
      </c>
      <c r="G2810" s="33" t="s">
        <v>40</v>
      </c>
      <c r="H2810" s="34">
        <v>0</v>
      </c>
      <c r="I2810" s="33" t="s">
        <v>41</v>
      </c>
      <c r="J2810" s="33" t="s">
        <v>42</v>
      </c>
      <c r="K2810" s="33" t="s">
        <v>43</v>
      </c>
      <c r="L2810" s="33" t="s">
        <v>44</v>
      </c>
      <c r="M2810" s="33" t="s">
        <v>45</v>
      </c>
      <c r="N2810" s="33" t="s">
        <v>170</v>
      </c>
      <c r="O2810" s="33" t="s">
        <v>109</v>
      </c>
      <c r="P2810" s="33" t="s">
        <v>48</v>
      </c>
      <c r="Q2810" s="33" t="s">
        <v>49</v>
      </c>
      <c r="R2810" s="35">
        <v>1</v>
      </c>
      <c r="S2810" s="35">
        <v>400000</v>
      </c>
      <c r="T2810" s="36">
        <v>0</v>
      </c>
      <c r="U2810" s="37">
        <f>T2810*1.12</f>
        <v>0</v>
      </c>
      <c r="V2810" s="38" t="s">
        <v>50</v>
      </c>
      <c r="W2810" s="33">
        <v>2016</v>
      </c>
      <c r="X2810" s="39">
        <v>11</v>
      </c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/>
      <c r="BK2810" s="29"/>
      <c r="BL2810" s="29"/>
      <c r="BM2810" s="29"/>
      <c r="BN2810" s="29"/>
      <c r="BO2810" s="29"/>
      <c r="BP2810" s="29"/>
      <c r="BQ2810" s="29"/>
      <c r="BR2810" s="29"/>
      <c r="BS2810" s="29"/>
      <c r="BT2810" s="29"/>
      <c r="BU2810" s="29"/>
      <c r="BV2810" s="29"/>
      <c r="BW2810" s="29"/>
      <c r="BX2810" s="29"/>
      <c r="BY2810" s="29"/>
      <c r="BZ2810" s="29"/>
      <c r="CA2810" s="29"/>
      <c r="CB2810" s="29"/>
      <c r="CC2810" s="29"/>
      <c r="CD2810" s="29"/>
      <c r="CE2810" s="29"/>
      <c r="CF2810" s="29"/>
      <c r="CG2810" s="29"/>
      <c r="CH2810" s="29"/>
      <c r="CI2810" s="29"/>
      <c r="CJ2810" s="29"/>
      <c r="CK2810" s="29"/>
      <c r="CL2810" s="29"/>
      <c r="CM2810" s="29"/>
      <c r="CN2810" s="29"/>
      <c r="CO2810" s="29"/>
      <c r="CP2810" s="29"/>
      <c r="CQ2810" s="29"/>
      <c r="CR2810" s="29"/>
      <c r="CS2810" s="29"/>
      <c r="CT2810" s="29"/>
      <c r="CU2810" s="29"/>
      <c r="CV2810" s="29"/>
      <c r="CW2810" s="29"/>
      <c r="CX2810" s="29"/>
    </row>
    <row r="2811" spans="1:102" s="189" customFormat="1" ht="50.1" customHeight="1">
      <c r="A2811" s="46" t="s">
        <v>7091</v>
      </c>
      <c r="B2811" s="31" t="s">
        <v>35</v>
      </c>
      <c r="C2811" s="47" t="s">
        <v>7087</v>
      </c>
      <c r="D2811" s="47" t="s">
        <v>7088</v>
      </c>
      <c r="E2811" s="47" t="s">
        <v>7089</v>
      </c>
      <c r="F2811" s="47" t="s">
        <v>7090</v>
      </c>
      <c r="G2811" s="31" t="s">
        <v>40</v>
      </c>
      <c r="H2811" s="31">
        <v>0</v>
      </c>
      <c r="I2811" s="33">
        <v>590000000</v>
      </c>
      <c r="J2811" s="33" t="s">
        <v>42</v>
      </c>
      <c r="K2811" s="31" t="s">
        <v>172</v>
      </c>
      <c r="L2811" s="33" t="s">
        <v>44</v>
      </c>
      <c r="M2811" s="31" t="s">
        <v>45</v>
      </c>
      <c r="N2811" s="31" t="s">
        <v>170</v>
      </c>
      <c r="O2811" s="33" t="s">
        <v>113</v>
      </c>
      <c r="P2811" s="33">
        <v>796</v>
      </c>
      <c r="Q2811" s="31" t="s">
        <v>49</v>
      </c>
      <c r="R2811" s="48">
        <v>1</v>
      </c>
      <c r="S2811" s="48">
        <v>400000</v>
      </c>
      <c r="T2811" s="49">
        <f>R2811*S2811</f>
        <v>400000</v>
      </c>
      <c r="U2811" s="49">
        <f>T2811*1.12</f>
        <v>448000.00000000006</v>
      </c>
      <c r="V2811" s="70"/>
      <c r="W2811" s="33">
        <v>2016</v>
      </c>
      <c r="X2811" s="31"/>
      <c r="Y2811" s="188"/>
      <c r="Z2811" s="188"/>
      <c r="AA2811" s="188"/>
      <c r="AB2811" s="188"/>
      <c r="AC2811" s="188"/>
      <c r="AD2811" s="188"/>
      <c r="AE2811" s="188"/>
      <c r="AF2811" s="188"/>
      <c r="AG2811" s="188"/>
      <c r="AH2811" s="188"/>
      <c r="AI2811" s="188"/>
      <c r="AJ2811" s="188"/>
      <c r="AK2811" s="188"/>
      <c r="AL2811" s="188"/>
      <c r="AM2811" s="188"/>
      <c r="AN2811" s="188"/>
      <c r="AO2811" s="188"/>
      <c r="AP2811" s="188"/>
      <c r="AQ2811" s="188"/>
      <c r="AR2811" s="188"/>
      <c r="AS2811" s="188"/>
      <c r="AT2811" s="188"/>
      <c r="AU2811" s="188"/>
      <c r="AV2811" s="188"/>
      <c r="AW2811" s="188"/>
      <c r="AX2811" s="188"/>
      <c r="AY2811" s="188"/>
      <c r="AZ2811" s="188"/>
      <c r="BA2811" s="188"/>
      <c r="BB2811" s="188"/>
      <c r="BC2811" s="188"/>
      <c r="BD2811" s="188"/>
      <c r="BE2811" s="188"/>
      <c r="BF2811" s="188"/>
      <c r="BG2811" s="188"/>
      <c r="BH2811" s="188"/>
      <c r="BI2811" s="188"/>
      <c r="BJ2811" s="188"/>
      <c r="BK2811" s="188"/>
      <c r="BL2811" s="188"/>
      <c r="BM2811" s="188"/>
      <c r="BN2811" s="188"/>
      <c r="BO2811" s="188"/>
      <c r="BP2811" s="188"/>
      <c r="BQ2811" s="188"/>
      <c r="BR2811" s="188"/>
      <c r="BS2811" s="188"/>
      <c r="BT2811" s="188"/>
      <c r="BU2811" s="188"/>
      <c r="BV2811" s="188"/>
      <c r="BW2811" s="188"/>
      <c r="BX2811" s="188"/>
      <c r="BY2811" s="188"/>
      <c r="BZ2811" s="188"/>
      <c r="CA2811" s="188"/>
      <c r="CB2811" s="188"/>
      <c r="CC2811" s="188"/>
      <c r="CD2811" s="188"/>
      <c r="CE2811" s="188"/>
      <c r="CF2811" s="188"/>
      <c r="CG2811" s="188"/>
      <c r="CH2811" s="188"/>
      <c r="CI2811" s="188"/>
      <c r="CJ2811" s="188"/>
      <c r="CK2811" s="188"/>
      <c r="CL2811" s="188"/>
      <c r="CM2811" s="188"/>
      <c r="CN2811" s="188"/>
      <c r="CO2811" s="188"/>
      <c r="CP2811" s="188"/>
      <c r="CQ2811" s="188"/>
      <c r="CR2811" s="188"/>
      <c r="CS2811" s="188"/>
      <c r="CT2811" s="188"/>
      <c r="CU2811" s="188"/>
      <c r="CV2811" s="188"/>
      <c r="CW2811" s="188"/>
      <c r="CX2811" s="188"/>
    </row>
    <row r="2812" spans="1:102" ht="50.1" customHeight="1">
      <c r="A2812" s="30" t="s">
        <v>7092</v>
      </c>
      <c r="B2812" s="31" t="s">
        <v>35</v>
      </c>
      <c r="C2812" s="32" t="s">
        <v>7087</v>
      </c>
      <c r="D2812" s="32" t="s">
        <v>7088</v>
      </c>
      <c r="E2812" s="32" t="s">
        <v>7089</v>
      </c>
      <c r="F2812" s="32" t="s">
        <v>7093</v>
      </c>
      <c r="G2812" s="33" t="s">
        <v>40</v>
      </c>
      <c r="H2812" s="34">
        <v>0</v>
      </c>
      <c r="I2812" s="33" t="s">
        <v>41</v>
      </c>
      <c r="J2812" s="33" t="s">
        <v>42</v>
      </c>
      <c r="K2812" s="33" t="s">
        <v>43</v>
      </c>
      <c r="L2812" s="33" t="s">
        <v>44</v>
      </c>
      <c r="M2812" s="33" t="s">
        <v>45</v>
      </c>
      <c r="N2812" s="33" t="s">
        <v>170</v>
      </c>
      <c r="O2812" s="33" t="s">
        <v>109</v>
      </c>
      <c r="P2812" s="33" t="s">
        <v>48</v>
      </c>
      <c r="Q2812" s="33" t="s">
        <v>49</v>
      </c>
      <c r="R2812" s="35">
        <v>1</v>
      </c>
      <c r="S2812" s="35">
        <v>120000</v>
      </c>
      <c r="T2812" s="36">
        <v>0</v>
      </c>
      <c r="U2812" s="37">
        <f t="shared" ref="U2812:U2818" si="145">T2812*1.12</f>
        <v>0</v>
      </c>
      <c r="V2812" s="38" t="s">
        <v>50</v>
      </c>
      <c r="W2812" s="33">
        <v>2016</v>
      </c>
      <c r="X2812" s="39">
        <v>11</v>
      </c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9"/>
      <c r="BC2812" s="29"/>
      <c r="BD2812" s="29"/>
      <c r="BE2812" s="29"/>
      <c r="BF2812" s="29"/>
      <c r="BG2812" s="29"/>
      <c r="BH2812" s="29"/>
      <c r="BI2812" s="29"/>
      <c r="BJ2812" s="29"/>
      <c r="BK2812" s="29"/>
      <c r="BL2812" s="29"/>
      <c r="BM2812" s="29"/>
      <c r="BN2812" s="29"/>
      <c r="BO2812" s="29"/>
      <c r="BP2812" s="29"/>
      <c r="BQ2812" s="29"/>
      <c r="BR2812" s="29"/>
      <c r="BS2812" s="29"/>
      <c r="BT2812" s="29"/>
      <c r="BU2812" s="29"/>
      <c r="BV2812" s="29"/>
      <c r="BW2812" s="29"/>
      <c r="BX2812" s="29"/>
      <c r="BY2812" s="29"/>
      <c r="BZ2812" s="29"/>
      <c r="CA2812" s="29"/>
      <c r="CB2812" s="29"/>
      <c r="CC2812" s="29"/>
      <c r="CD2812" s="29"/>
      <c r="CE2812" s="29"/>
      <c r="CF2812" s="29"/>
      <c r="CG2812" s="29"/>
      <c r="CH2812" s="29"/>
      <c r="CI2812" s="29"/>
      <c r="CJ2812" s="29"/>
      <c r="CK2812" s="29"/>
      <c r="CL2812" s="29"/>
      <c r="CM2812" s="29"/>
      <c r="CN2812" s="29"/>
      <c r="CO2812" s="29"/>
      <c r="CP2812" s="29"/>
      <c r="CQ2812" s="29"/>
      <c r="CR2812" s="29"/>
      <c r="CS2812" s="29"/>
      <c r="CT2812" s="29"/>
      <c r="CU2812" s="29"/>
      <c r="CV2812" s="29"/>
      <c r="CW2812" s="29"/>
      <c r="CX2812" s="29"/>
    </row>
    <row r="2813" spans="1:102" s="189" customFormat="1" ht="50.1" customHeight="1">
      <c r="A2813" s="46" t="s">
        <v>7094</v>
      </c>
      <c r="B2813" s="31" t="s">
        <v>35</v>
      </c>
      <c r="C2813" s="47" t="s">
        <v>7087</v>
      </c>
      <c r="D2813" s="47" t="s">
        <v>7088</v>
      </c>
      <c r="E2813" s="47" t="s">
        <v>7089</v>
      </c>
      <c r="F2813" s="47" t="s">
        <v>7093</v>
      </c>
      <c r="G2813" s="31" t="s">
        <v>40</v>
      </c>
      <c r="H2813" s="31">
        <v>0</v>
      </c>
      <c r="I2813" s="33">
        <v>590000000</v>
      </c>
      <c r="J2813" s="33" t="s">
        <v>42</v>
      </c>
      <c r="K2813" s="31" t="s">
        <v>172</v>
      </c>
      <c r="L2813" s="33" t="s">
        <v>44</v>
      </c>
      <c r="M2813" s="31" t="s">
        <v>45</v>
      </c>
      <c r="N2813" s="31" t="s">
        <v>170</v>
      </c>
      <c r="O2813" s="33" t="s">
        <v>113</v>
      </c>
      <c r="P2813" s="33">
        <v>796</v>
      </c>
      <c r="Q2813" s="31" t="s">
        <v>49</v>
      </c>
      <c r="R2813" s="48">
        <v>1</v>
      </c>
      <c r="S2813" s="48">
        <v>120000</v>
      </c>
      <c r="T2813" s="49">
        <f>R2813*S2813</f>
        <v>120000</v>
      </c>
      <c r="U2813" s="49">
        <f>T2813*1.12</f>
        <v>134400</v>
      </c>
      <c r="V2813" s="70"/>
      <c r="W2813" s="33">
        <v>2016</v>
      </c>
      <c r="X2813" s="31"/>
      <c r="Y2813" s="188"/>
      <c r="Z2813" s="188"/>
      <c r="AA2813" s="188"/>
      <c r="AB2813" s="188"/>
      <c r="AC2813" s="188"/>
      <c r="AD2813" s="188"/>
      <c r="AE2813" s="188"/>
      <c r="AF2813" s="188"/>
      <c r="AG2813" s="188"/>
      <c r="AH2813" s="188"/>
      <c r="AI2813" s="188"/>
      <c r="AJ2813" s="188"/>
      <c r="AK2813" s="188"/>
      <c r="AL2813" s="188"/>
      <c r="AM2813" s="188"/>
      <c r="AN2813" s="188"/>
      <c r="AO2813" s="188"/>
      <c r="AP2813" s="188"/>
      <c r="AQ2813" s="188"/>
      <c r="AR2813" s="188"/>
      <c r="AS2813" s="188"/>
      <c r="AT2813" s="188"/>
      <c r="AU2813" s="188"/>
      <c r="AV2813" s="188"/>
      <c r="AW2813" s="188"/>
      <c r="AX2813" s="188"/>
      <c r="AY2813" s="188"/>
      <c r="AZ2813" s="188"/>
      <c r="BA2813" s="188"/>
      <c r="BB2813" s="188"/>
      <c r="BC2813" s="188"/>
      <c r="BD2813" s="188"/>
      <c r="BE2813" s="188"/>
      <c r="BF2813" s="188"/>
      <c r="BG2813" s="188"/>
      <c r="BH2813" s="188"/>
      <c r="BI2813" s="188"/>
      <c r="BJ2813" s="188"/>
      <c r="BK2813" s="188"/>
      <c r="BL2813" s="188"/>
      <c r="BM2813" s="188"/>
      <c r="BN2813" s="188"/>
      <c r="BO2813" s="188"/>
      <c r="BP2813" s="188"/>
      <c r="BQ2813" s="188"/>
      <c r="BR2813" s="188"/>
      <c r="BS2813" s="188"/>
      <c r="BT2813" s="188"/>
      <c r="BU2813" s="188"/>
      <c r="BV2813" s="188"/>
      <c r="BW2813" s="188"/>
      <c r="BX2813" s="188"/>
      <c r="BY2813" s="188"/>
      <c r="BZ2813" s="188"/>
      <c r="CA2813" s="188"/>
      <c r="CB2813" s="188"/>
      <c r="CC2813" s="188"/>
      <c r="CD2813" s="188"/>
      <c r="CE2813" s="188"/>
      <c r="CF2813" s="188"/>
      <c r="CG2813" s="188"/>
      <c r="CH2813" s="188"/>
      <c r="CI2813" s="188"/>
      <c r="CJ2813" s="188"/>
      <c r="CK2813" s="188"/>
      <c r="CL2813" s="188"/>
      <c r="CM2813" s="188"/>
      <c r="CN2813" s="188"/>
      <c r="CO2813" s="188"/>
      <c r="CP2813" s="188"/>
      <c r="CQ2813" s="188"/>
      <c r="CR2813" s="188"/>
      <c r="CS2813" s="188"/>
      <c r="CT2813" s="188"/>
      <c r="CU2813" s="188"/>
      <c r="CV2813" s="188"/>
      <c r="CW2813" s="188"/>
      <c r="CX2813" s="188"/>
    </row>
    <row r="2814" spans="1:102" ht="50.1" customHeight="1">
      <c r="A2814" s="30" t="s">
        <v>7095</v>
      </c>
      <c r="B2814" s="31" t="s">
        <v>35</v>
      </c>
      <c r="C2814" s="32" t="s">
        <v>7096</v>
      </c>
      <c r="D2814" s="32" t="s">
        <v>7088</v>
      </c>
      <c r="E2814" s="32" t="s">
        <v>7097</v>
      </c>
      <c r="F2814" s="32" t="s">
        <v>7098</v>
      </c>
      <c r="G2814" s="33" t="s">
        <v>40</v>
      </c>
      <c r="H2814" s="34">
        <v>0</v>
      </c>
      <c r="I2814" s="33" t="s">
        <v>41</v>
      </c>
      <c r="J2814" s="33" t="s">
        <v>42</v>
      </c>
      <c r="K2814" s="33" t="s">
        <v>43</v>
      </c>
      <c r="L2814" s="33" t="s">
        <v>44</v>
      </c>
      <c r="M2814" s="33" t="s">
        <v>45</v>
      </c>
      <c r="N2814" s="33" t="s">
        <v>170</v>
      </c>
      <c r="O2814" s="33" t="s">
        <v>109</v>
      </c>
      <c r="P2814" s="33" t="s">
        <v>48</v>
      </c>
      <c r="Q2814" s="33" t="s">
        <v>49</v>
      </c>
      <c r="R2814" s="35">
        <v>2</v>
      </c>
      <c r="S2814" s="35">
        <v>200000</v>
      </c>
      <c r="T2814" s="36">
        <v>0</v>
      </c>
      <c r="U2814" s="37">
        <f t="shared" si="145"/>
        <v>0</v>
      </c>
      <c r="V2814" s="38" t="s">
        <v>50</v>
      </c>
      <c r="W2814" s="33">
        <v>2016</v>
      </c>
      <c r="X2814" s="39">
        <v>11</v>
      </c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29"/>
      <c r="CB2814" s="29"/>
      <c r="CC2814" s="29"/>
      <c r="CD2814" s="29"/>
      <c r="CE2814" s="29"/>
      <c r="CF2814" s="29"/>
      <c r="CG2814" s="29"/>
      <c r="CH2814" s="29"/>
      <c r="CI2814" s="29"/>
      <c r="CJ2814" s="29"/>
      <c r="CK2814" s="29"/>
      <c r="CL2814" s="29"/>
      <c r="CM2814" s="29"/>
      <c r="CN2814" s="29"/>
      <c r="CO2814" s="29"/>
      <c r="CP2814" s="29"/>
      <c r="CQ2814" s="29"/>
      <c r="CR2814" s="29"/>
      <c r="CS2814" s="29"/>
      <c r="CT2814" s="29"/>
      <c r="CU2814" s="29"/>
      <c r="CV2814" s="29"/>
      <c r="CW2814" s="29"/>
      <c r="CX2814" s="29"/>
    </row>
    <row r="2815" spans="1:102" s="189" customFormat="1" ht="50.1" customHeight="1">
      <c r="A2815" s="46" t="s">
        <v>7099</v>
      </c>
      <c r="B2815" s="31" t="s">
        <v>35</v>
      </c>
      <c r="C2815" s="47" t="s">
        <v>7096</v>
      </c>
      <c r="D2815" s="47" t="s">
        <v>7088</v>
      </c>
      <c r="E2815" s="47" t="s">
        <v>7097</v>
      </c>
      <c r="F2815" s="47" t="s">
        <v>7098</v>
      </c>
      <c r="G2815" s="31" t="s">
        <v>40</v>
      </c>
      <c r="H2815" s="31">
        <v>0</v>
      </c>
      <c r="I2815" s="33">
        <v>590000000</v>
      </c>
      <c r="J2815" s="33" t="s">
        <v>42</v>
      </c>
      <c r="K2815" s="31" t="s">
        <v>172</v>
      </c>
      <c r="L2815" s="33" t="s">
        <v>44</v>
      </c>
      <c r="M2815" s="31" t="s">
        <v>45</v>
      </c>
      <c r="N2815" s="31" t="s">
        <v>170</v>
      </c>
      <c r="O2815" s="33" t="s">
        <v>113</v>
      </c>
      <c r="P2815" s="33">
        <v>796</v>
      </c>
      <c r="Q2815" s="31" t="s">
        <v>49</v>
      </c>
      <c r="R2815" s="48">
        <v>2</v>
      </c>
      <c r="S2815" s="48">
        <v>200000</v>
      </c>
      <c r="T2815" s="49">
        <f>R2815*S2815</f>
        <v>400000</v>
      </c>
      <c r="U2815" s="49">
        <f>T2815*1.12</f>
        <v>448000.00000000006</v>
      </c>
      <c r="V2815" s="70"/>
      <c r="W2815" s="33">
        <v>2016</v>
      </c>
      <c r="X2815" s="31"/>
      <c r="Y2815" s="188"/>
      <c r="Z2815" s="188"/>
      <c r="AA2815" s="188"/>
      <c r="AB2815" s="188"/>
      <c r="AC2815" s="188"/>
      <c r="AD2815" s="188"/>
      <c r="AE2815" s="188"/>
      <c r="AF2815" s="188"/>
      <c r="AG2815" s="188"/>
      <c r="AH2815" s="188"/>
      <c r="AI2815" s="188"/>
      <c r="AJ2815" s="188"/>
      <c r="AK2815" s="188"/>
      <c r="AL2815" s="188"/>
      <c r="AM2815" s="188"/>
      <c r="AN2815" s="188"/>
      <c r="AO2815" s="188"/>
      <c r="AP2815" s="188"/>
      <c r="AQ2815" s="188"/>
      <c r="AR2815" s="188"/>
      <c r="AS2815" s="188"/>
      <c r="AT2815" s="188"/>
      <c r="AU2815" s="188"/>
      <c r="AV2815" s="188"/>
      <c r="AW2815" s="188"/>
      <c r="AX2815" s="188"/>
      <c r="AY2815" s="188"/>
      <c r="AZ2815" s="188"/>
      <c r="BA2815" s="188"/>
      <c r="BB2815" s="188"/>
      <c r="BC2815" s="188"/>
      <c r="BD2815" s="188"/>
      <c r="BE2815" s="188"/>
      <c r="BF2815" s="188"/>
      <c r="BG2815" s="188"/>
      <c r="BH2815" s="188"/>
      <c r="BI2815" s="188"/>
      <c r="BJ2815" s="188"/>
      <c r="BK2815" s="188"/>
      <c r="BL2815" s="188"/>
      <c r="BM2815" s="188"/>
      <c r="BN2815" s="188"/>
      <c r="BO2815" s="188"/>
      <c r="BP2815" s="188"/>
      <c r="BQ2815" s="188"/>
      <c r="BR2815" s="188"/>
      <c r="BS2815" s="188"/>
      <c r="BT2815" s="188"/>
      <c r="BU2815" s="188"/>
      <c r="BV2815" s="188"/>
      <c r="BW2815" s="188"/>
      <c r="BX2815" s="188"/>
      <c r="BY2815" s="188"/>
      <c r="BZ2815" s="188"/>
      <c r="CA2815" s="188"/>
      <c r="CB2815" s="188"/>
      <c r="CC2815" s="188"/>
      <c r="CD2815" s="188"/>
      <c r="CE2815" s="188"/>
      <c r="CF2815" s="188"/>
      <c r="CG2815" s="188"/>
      <c r="CH2815" s="188"/>
      <c r="CI2815" s="188"/>
      <c r="CJ2815" s="188"/>
      <c r="CK2815" s="188"/>
      <c r="CL2815" s="188"/>
      <c r="CM2815" s="188"/>
      <c r="CN2815" s="188"/>
      <c r="CO2815" s="188"/>
      <c r="CP2815" s="188"/>
      <c r="CQ2815" s="188"/>
      <c r="CR2815" s="188"/>
      <c r="CS2815" s="188"/>
      <c r="CT2815" s="188"/>
      <c r="CU2815" s="188"/>
      <c r="CV2815" s="188"/>
      <c r="CW2815" s="188"/>
      <c r="CX2815" s="188"/>
    </row>
    <row r="2816" spans="1:102" ht="50.1" customHeight="1">
      <c r="A2816" s="30" t="s">
        <v>7100</v>
      </c>
      <c r="B2816" s="31" t="s">
        <v>35</v>
      </c>
      <c r="C2816" s="32" t="s">
        <v>7101</v>
      </c>
      <c r="D2816" s="32" t="s">
        <v>7088</v>
      </c>
      <c r="E2816" s="32" t="s">
        <v>7102</v>
      </c>
      <c r="F2816" s="32" t="s">
        <v>7103</v>
      </c>
      <c r="G2816" s="33" t="s">
        <v>40</v>
      </c>
      <c r="H2816" s="34">
        <v>0</v>
      </c>
      <c r="I2816" s="33" t="s">
        <v>41</v>
      </c>
      <c r="J2816" s="33" t="s">
        <v>42</v>
      </c>
      <c r="K2816" s="33" t="s">
        <v>43</v>
      </c>
      <c r="L2816" s="33" t="s">
        <v>44</v>
      </c>
      <c r="M2816" s="33" t="s">
        <v>45</v>
      </c>
      <c r="N2816" s="33" t="s">
        <v>170</v>
      </c>
      <c r="O2816" s="33" t="s">
        <v>109</v>
      </c>
      <c r="P2816" s="33" t="s">
        <v>48</v>
      </c>
      <c r="Q2816" s="33" t="s">
        <v>49</v>
      </c>
      <c r="R2816" s="35">
        <v>2</v>
      </c>
      <c r="S2816" s="35">
        <v>200000</v>
      </c>
      <c r="T2816" s="36">
        <v>0</v>
      </c>
      <c r="U2816" s="37">
        <f t="shared" si="145"/>
        <v>0</v>
      </c>
      <c r="V2816" s="38" t="s">
        <v>50</v>
      </c>
      <c r="W2816" s="33">
        <v>2016</v>
      </c>
      <c r="X2816" s="39">
        <v>11</v>
      </c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29"/>
      <c r="BL2816" s="29"/>
      <c r="BM2816" s="29"/>
      <c r="BN2816" s="29"/>
      <c r="BO2816" s="29"/>
      <c r="BP2816" s="29"/>
      <c r="BQ2816" s="29"/>
      <c r="BR2816" s="29"/>
      <c r="BS2816" s="29"/>
      <c r="BT2816" s="29"/>
      <c r="BU2816" s="29"/>
      <c r="BV2816" s="29"/>
      <c r="BW2816" s="29"/>
      <c r="BX2816" s="29"/>
      <c r="BY2816" s="29"/>
      <c r="BZ2816" s="29"/>
      <c r="CA2816" s="29"/>
      <c r="CB2816" s="29"/>
      <c r="CC2816" s="29"/>
      <c r="CD2816" s="29"/>
      <c r="CE2816" s="29"/>
      <c r="CF2816" s="29"/>
      <c r="CG2816" s="29"/>
      <c r="CH2816" s="29"/>
      <c r="CI2816" s="29"/>
      <c r="CJ2816" s="29"/>
      <c r="CK2816" s="29"/>
      <c r="CL2816" s="29"/>
      <c r="CM2816" s="29"/>
      <c r="CN2816" s="29"/>
      <c r="CO2816" s="29"/>
      <c r="CP2816" s="29"/>
      <c r="CQ2816" s="29"/>
      <c r="CR2816" s="29"/>
      <c r="CS2816" s="29"/>
      <c r="CT2816" s="29"/>
      <c r="CU2816" s="29"/>
      <c r="CV2816" s="29"/>
      <c r="CW2816" s="29"/>
      <c r="CX2816" s="29"/>
    </row>
    <row r="2817" spans="1:102" s="189" customFormat="1" ht="50.1" customHeight="1">
      <c r="A2817" s="46" t="s">
        <v>7104</v>
      </c>
      <c r="B2817" s="31" t="s">
        <v>35</v>
      </c>
      <c r="C2817" s="47" t="s">
        <v>7101</v>
      </c>
      <c r="D2817" s="47" t="s">
        <v>7088</v>
      </c>
      <c r="E2817" s="47" t="s">
        <v>7102</v>
      </c>
      <c r="F2817" s="47" t="s">
        <v>7103</v>
      </c>
      <c r="G2817" s="31" t="s">
        <v>40</v>
      </c>
      <c r="H2817" s="31">
        <v>0</v>
      </c>
      <c r="I2817" s="33">
        <v>590000000</v>
      </c>
      <c r="J2817" s="33" t="s">
        <v>42</v>
      </c>
      <c r="K2817" s="31" t="s">
        <v>172</v>
      </c>
      <c r="L2817" s="33" t="s">
        <v>44</v>
      </c>
      <c r="M2817" s="31" t="s">
        <v>45</v>
      </c>
      <c r="N2817" s="31" t="s">
        <v>170</v>
      </c>
      <c r="O2817" s="33" t="s">
        <v>113</v>
      </c>
      <c r="P2817" s="33">
        <v>796</v>
      </c>
      <c r="Q2817" s="31" t="s">
        <v>49</v>
      </c>
      <c r="R2817" s="48">
        <v>2</v>
      </c>
      <c r="S2817" s="48">
        <v>200000</v>
      </c>
      <c r="T2817" s="49">
        <f>R2817*S2817</f>
        <v>400000</v>
      </c>
      <c r="U2817" s="49">
        <f>T2817*1.12</f>
        <v>448000.00000000006</v>
      </c>
      <c r="V2817" s="70"/>
      <c r="W2817" s="33">
        <v>2016</v>
      </c>
      <c r="X2817" s="31"/>
      <c r="Y2817" s="188"/>
      <c r="Z2817" s="188"/>
      <c r="AA2817" s="188"/>
      <c r="AB2817" s="188"/>
      <c r="AC2817" s="188"/>
      <c r="AD2817" s="188"/>
      <c r="AE2817" s="188"/>
      <c r="AF2817" s="188"/>
      <c r="AG2817" s="188"/>
      <c r="AH2817" s="188"/>
      <c r="AI2817" s="188"/>
      <c r="AJ2817" s="188"/>
      <c r="AK2817" s="188"/>
      <c r="AL2817" s="188"/>
      <c r="AM2817" s="188"/>
      <c r="AN2817" s="188"/>
      <c r="AO2817" s="188"/>
      <c r="AP2817" s="188"/>
      <c r="AQ2817" s="188"/>
      <c r="AR2817" s="188"/>
      <c r="AS2817" s="188"/>
      <c r="AT2817" s="188"/>
      <c r="AU2817" s="188"/>
      <c r="AV2817" s="188"/>
      <c r="AW2817" s="188"/>
      <c r="AX2817" s="188"/>
      <c r="AY2817" s="188"/>
      <c r="AZ2817" s="188"/>
      <c r="BA2817" s="188"/>
      <c r="BB2817" s="188"/>
      <c r="BC2817" s="188"/>
      <c r="BD2817" s="188"/>
      <c r="BE2817" s="188"/>
      <c r="BF2817" s="188"/>
      <c r="BG2817" s="188"/>
      <c r="BH2817" s="188"/>
      <c r="BI2817" s="188"/>
      <c r="BJ2817" s="188"/>
      <c r="BK2817" s="188"/>
      <c r="BL2817" s="188"/>
      <c r="BM2817" s="188"/>
      <c r="BN2817" s="188"/>
      <c r="BO2817" s="188"/>
      <c r="BP2817" s="188"/>
      <c r="BQ2817" s="188"/>
      <c r="BR2817" s="188"/>
      <c r="BS2817" s="188"/>
      <c r="BT2817" s="188"/>
      <c r="BU2817" s="188"/>
      <c r="BV2817" s="188"/>
      <c r="BW2817" s="188"/>
      <c r="BX2817" s="188"/>
      <c r="BY2817" s="188"/>
      <c r="BZ2817" s="188"/>
      <c r="CA2817" s="188"/>
      <c r="CB2817" s="188"/>
      <c r="CC2817" s="188"/>
      <c r="CD2817" s="188"/>
      <c r="CE2817" s="188"/>
      <c r="CF2817" s="188"/>
      <c r="CG2817" s="188"/>
      <c r="CH2817" s="188"/>
      <c r="CI2817" s="188"/>
      <c r="CJ2817" s="188"/>
      <c r="CK2817" s="188"/>
      <c r="CL2817" s="188"/>
      <c r="CM2817" s="188"/>
      <c r="CN2817" s="188"/>
      <c r="CO2817" s="188"/>
      <c r="CP2817" s="188"/>
      <c r="CQ2817" s="188"/>
      <c r="CR2817" s="188"/>
      <c r="CS2817" s="188"/>
      <c r="CT2817" s="188"/>
      <c r="CU2817" s="188"/>
      <c r="CV2817" s="188"/>
      <c r="CW2817" s="188"/>
      <c r="CX2817" s="188"/>
    </row>
    <row r="2818" spans="1:102" ht="50.1" customHeight="1">
      <c r="A2818" s="30" t="s">
        <v>7105</v>
      </c>
      <c r="B2818" s="31" t="s">
        <v>35</v>
      </c>
      <c r="C2818" s="32" t="s">
        <v>7101</v>
      </c>
      <c r="D2818" s="32" t="s">
        <v>7088</v>
      </c>
      <c r="E2818" s="32" t="s">
        <v>7102</v>
      </c>
      <c r="F2818" s="32" t="s">
        <v>7106</v>
      </c>
      <c r="G2818" s="33" t="s">
        <v>40</v>
      </c>
      <c r="H2818" s="34">
        <v>0</v>
      </c>
      <c r="I2818" s="33" t="s">
        <v>41</v>
      </c>
      <c r="J2818" s="33" t="s">
        <v>42</v>
      </c>
      <c r="K2818" s="33" t="s">
        <v>43</v>
      </c>
      <c r="L2818" s="33" t="s">
        <v>44</v>
      </c>
      <c r="M2818" s="33" t="s">
        <v>45</v>
      </c>
      <c r="N2818" s="33" t="s">
        <v>170</v>
      </c>
      <c r="O2818" s="33" t="s">
        <v>109</v>
      </c>
      <c r="P2818" s="33" t="s">
        <v>48</v>
      </c>
      <c r="Q2818" s="33" t="s">
        <v>49</v>
      </c>
      <c r="R2818" s="35">
        <v>2</v>
      </c>
      <c r="S2818" s="35">
        <v>200000</v>
      </c>
      <c r="T2818" s="36">
        <v>0</v>
      </c>
      <c r="U2818" s="37">
        <f t="shared" si="145"/>
        <v>0</v>
      </c>
      <c r="V2818" s="38" t="s">
        <v>50</v>
      </c>
      <c r="W2818" s="33">
        <v>2016</v>
      </c>
      <c r="X2818" s="39">
        <v>11</v>
      </c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9"/>
      <c r="BC2818" s="29"/>
      <c r="BD2818" s="29"/>
      <c r="BE2818" s="29"/>
      <c r="BF2818" s="29"/>
      <c r="BG2818" s="29"/>
      <c r="BH2818" s="29"/>
      <c r="BI2818" s="29"/>
      <c r="BJ2818" s="29"/>
      <c r="BK2818" s="29"/>
      <c r="BL2818" s="29"/>
      <c r="BM2818" s="29"/>
      <c r="BN2818" s="29"/>
      <c r="BO2818" s="29"/>
      <c r="BP2818" s="29"/>
      <c r="BQ2818" s="29"/>
      <c r="BR2818" s="29"/>
      <c r="BS2818" s="29"/>
      <c r="BT2818" s="29"/>
      <c r="BU2818" s="29"/>
      <c r="BV2818" s="29"/>
      <c r="BW2818" s="29"/>
      <c r="BX2818" s="29"/>
      <c r="BY2818" s="29"/>
      <c r="BZ2818" s="29"/>
      <c r="CA2818" s="29"/>
      <c r="CB2818" s="29"/>
      <c r="CC2818" s="29"/>
      <c r="CD2818" s="29"/>
      <c r="CE2818" s="29"/>
      <c r="CF2818" s="29"/>
      <c r="CG2818" s="29"/>
      <c r="CH2818" s="29"/>
      <c r="CI2818" s="29"/>
      <c r="CJ2818" s="29"/>
      <c r="CK2818" s="29"/>
      <c r="CL2818" s="29"/>
      <c r="CM2818" s="29"/>
      <c r="CN2818" s="29"/>
      <c r="CO2818" s="29"/>
      <c r="CP2818" s="29"/>
      <c r="CQ2818" s="29"/>
      <c r="CR2818" s="29"/>
      <c r="CS2818" s="29"/>
      <c r="CT2818" s="29"/>
      <c r="CU2818" s="29"/>
      <c r="CV2818" s="29"/>
      <c r="CW2818" s="29"/>
      <c r="CX2818" s="29"/>
    </row>
    <row r="2819" spans="1:102" s="189" customFormat="1" ht="50.1" customHeight="1">
      <c r="A2819" s="46" t="s">
        <v>7107</v>
      </c>
      <c r="B2819" s="31" t="s">
        <v>35</v>
      </c>
      <c r="C2819" s="47" t="s">
        <v>7101</v>
      </c>
      <c r="D2819" s="47" t="s">
        <v>7088</v>
      </c>
      <c r="E2819" s="47" t="s">
        <v>7102</v>
      </c>
      <c r="F2819" s="47" t="s">
        <v>7106</v>
      </c>
      <c r="G2819" s="31" t="s">
        <v>40</v>
      </c>
      <c r="H2819" s="31">
        <v>0</v>
      </c>
      <c r="I2819" s="33">
        <v>590000000</v>
      </c>
      <c r="J2819" s="33" t="s">
        <v>42</v>
      </c>
      <c r="K2819" s="31" t="s">
        <v>172</v>
      </c>
      <c r="L2819" s="33" t="s">
        <v>44</v>
      </c>
      <c r="M2819" s="31" t="s">
        <v>45</v>
      </c>
      <c r="N2819" s="31" t="s">
        <v>170</v>
      </c>
      <c r="O2819" s="33" t="s">
        <v>113</v>
      </c>
      <c r="P2819" s="33">
        <v>796</v>
      </c>
      <c r="Q2819" s="31" t="s">
        <v>49</v>
      </c>
      <c r="R2819" s="48">
        <v>2</v>
      </c>
      <c r="S2819" s="190">
        <v>200000</v>
      </c>
      <c r="T2819" s="49">
        <f>R2819*S2819</f>
        <v>400000</v>
      </c>
      <c r="U2819" s="49">
        <f>T2819*1.12</f>
        <v>448000.00000000006</v>
      </c>
      <c r="V2819" s="70"/>
      <c r="W2819" s="33">
        <v>2016</v>
      </c>
      <c r="X2819" s="31"/>
      <c r="Y2819" s="188"/>
      <c r="Z2819" s="188"/>
      <c r="AA2819" s="188"/>
      <c r="AB2819" s="188"/>
      <c r="AC2819" s="188"/>
      <c r="AD2819" s="188"/>
      <c r="AE2819" s="188"/>
      <c r="AF2819" s="188"/>
      <c r="AG2819" s="188"/>
      <c r="AH2819" s="188"/>
      <c r="AI2819" s="188"/>
      <c r="AJ2819" s="188"/>
      <c r="AK2819" s="188"/>
      <c r="AL2819" s="188"/>
      <c r="AM2819" s="188"/>
      <c r="AN2819" s="188"/>
      <c r="AO2819" s="188"/>
      <c r="AP2819" s="188"/>
      <c r="AQ2819" s="188"/>
      <c r="AR2819" s="188"/>
      <c r="AS2819" s="188"/>
      <c r="AT2819" s="188"/>
      <c r="AU2819" s="188"/>
      <c r="AV2819" s="188"/>
      <c r="AW2819" s="188"/>
      <c r="AX2819" s="188"/>
      <c r="AY2819" s="188"/>
      <c r="AZ2819" s="188"/>
      <c r="BA2819" s="188"/>
      <c r="BB2819" s="188"/>
      <c r="BC2819" s="188"/>
      <c r="BD2819" s="188"/>
      <c r="BE2819" s="188"/>
      <c r="BF2819" s="188"/>
      <c r="BG2819" s="188"/>
      <c r="BH2819" s="188"/>
      <c r="BI2819" s="188"/>
      <c r="BJ2819" s="188"/>
      <c r="BK2819" s="188"/>
      <c r="BL2819" s="188"/>
      <c r="BM2819" s="188"/>
      <c r="BN2819" s="188"/>
      <c r="BO2819" s="188"/>
      <c r="BP2819" s="188"/>
      <c r="BQ2819" s="188"/>
      <c r="BR2819" s="188"/>
      <c r="BS2819" s="188"/>
      <c r="BT2819" s="188"/>
      <c r="BU2819" s="188"/>
      <c r="BV2819" s="188"/>
      <c r="BW2819" s="188"/>
      <c r="BX2819" s="188"/>
      <c r="BY2819" s="188"/>
      <c r="BZ2819" s="188"/>
      <c r="CA2819" s="188"/>
      <c r="CB2819" s="188"/>
      <c r="CC2819" s="188"/>
      <c r="CD2819" s="188"/>
      <c r="CE2819" s="188"/>
      <c r="CF2819" s="188"/>
      <c r="CG2819" s="188"/>
      <c r="CH2819" s="188"/>
      <c r="CI2819" s="188"/>
      <c r="CJ2819" s="188"/>
      <c r="CK2819" s="188"/>
      <c r="CL2819" s="188"/>
      <c r="CM2819" s="188"/>
      <c r="CN2819" s="188"/>
      <c r="CO2819" s="188"/>
      <c r="CP2819" s="188"/>
      <c r="CQ2819" s="188"/>
      <c r="CR2819" s="188"/>
      <c r="CS2819" s="188"/>
      <c r="CT2819" s="188"/>
      <c r="CU2819" s="188"/>
      <c r="CV2819" s="188"/>
      <c r="CW2819" s="188"/>
      <c r="CX2819" s="188"/>
    </row>
    <row r="2820" spans="1:102" ht="50.1" customHeight="1">
      <c r="A2820" s="30" t="s">
        <v>7108</v>
      </c>
      <c r="B2820" s="31" t="s">
        <v>35</v>
      </c>
      <c r="C2820" s="32" t="s">
        <v>7109</v>
      </c>
      <c r="D2820" s="32" t="s">
        <v>7088</v>
      </c>
      <c r="E2820" s="32" t="s">
        <v>7110</v>
      </c>
      <c r="F2820" s="32" t="s">
        <v>7111</v>
      </c>
      <c r="G2820" s="33" t="s">
        <v>40</v>
      </c>
      <c r="H2820" s="34">
        <v>0</v>
      </c>
      <c r="I2820" s="33" t="s">
        <v>41</v>
      </c>
      <c r="J2820" s="33" t="s">
        <v>42</v>
      </c>
      <c r="K2820" s="33" t="s">
        <v>43</v>
      </c>
      <c r="L2820" s="33" t="s">
        <v>44</v>
      </c>
      <c r="M2820" s="33" t="s">
        <v>45</v>
      </c>
      <c r="N2820" s="33" t="s">
        <v>170</v>
      </c>
      <c r="O2820" s="33" t="s">
        <v>109</v>
      </c>
      <c r="P2820" s="33" t="s">
        <v>48</v>
      </c>
      <c r="Q2820" s="33" t="s">
        <v>49</v>
      </c>
      <c r="R2820" s="35">
        <v>2</v>
      </c>
      <c r="S2820" s="35">
        <v>80000</v>
      </c>
      <c r="T2820" s="36">
        <f>R2820*S2820</f>
        <v>160000</v>
      </c>
      <c r="U2820" s="37">
        <f>T2820*1.12</f>
        <v>179200.00000000003</v>
      </c>
      <c r="V2820" s="38" t="s">
        <v>50</v>
      </c>
      <c r="W2820" s="33">
        <v>2016</v>
      </c>
      <c r="X2820" s="39" t="s">
        <v>50</v>
      </c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9"/>
      <c r="AX2820" s="29"/>
      <c r="AY2820" s="29"/>
      <c r="AZ2820" s="29"/>
      <c r="BA2820" s="29"/>
      <c r="BB2820" s="29"/>
      <c r="BC2820" s="29"/>
      <c r="BD2820" s="29"/>
      <c r="BE2820" s="29"/>
      <c r="BF2820" s="29"/>
      <c r="BG2820" s="29"/>
      <c r="BH2820" s="29"/>
      <c r="BI2820" s="29"/>
      <c r="BJ2820" s="29"/>
      <c r="BK2820" s="29"/>
      <c r="BL2820" s="29"/>
      <c r="BM2820" s="29"/>
      <c r="BN2820" s="29"/>
      <c r="BO2820" s="29"/>
      <c r="BP2820" s="29"/>
      <c r="BQ2820" s="29"/>
      <c r="BR2820" s="29"/>
      <c r="BS2820" s="29"/>
      <c r="BT2820" s="29"/>
      <c r="BU2820" s="29"/>
      <c r="BV2820" s="29"/>
      <c r="BW2820" s="29"/>
      <c r="BX2820" s="29"/>
      <c r="BY2820" s="29"/>
      <c r="BZ2820" s="29"/>
      <c r="CA2820" s="29"/>
      <c r="CB2820" s="29"/>
      <c r="CC2820" s="29"/>
      <c r="CD2820" s="29"/>
      <c r="CE2820" s="29"/>
      <c r="CF2820" s="29"/>
      <c r="CG2820" s="29"/>
      <c r="CH2820" s="29"/>
      <c r="CI2820" s="29"/>
      <c r="CJ2820" s="29"/>
      <c r="CK2820" s="29"/>
      <c r="CL2820" s="29"/>
      <c r="CM2820" s="29"/>
      <c r="CN2820" s="29"/>
      <c r="CO2820" s="29"/>
      <c r="CP2820" s="29"/>
      <c r="CQ2820" s="29"/>
      <c r="CR2820" s="29"/>
      <c r="CS2820" s="29"/>
      <c r="CT2820" s="29"/>
      <c r="CU2820" s="29"/>
      <c r="CV2820" s="29"/>
      <c r="CW2820" s="29"/>
      <c r="CX2820" s="29"/>
    </row>
    <row r="2821" spans="1:102" ht="50.1" customHeight="1">
      <c r="A2821" s="30" t="s">
        <v>7112</v>
      </c>
      <c r="B2821" s="31" t="s">
        <v>35</v>
      </c>
      <c r="C2821" s="32" t="s">
        <v>7109</v>
      </c>
      <c r="D2821" s="32" t="s">
        <v>7088</v>
      </c>
      <c r="E2821" s="32" t="s">
        <v>7110</v>
      </c>
      <c r="F2821" s="32" t="s">
        <v>7113</v>
      </c>
      <c r="G2821" s="33" t="s">
        <v>40</v>
      </c>
      <c r="H2821" s="34">
        <v>0</v>
      </c>
      <c r="I2821" s="33" t="s">
        <v>41</v>
      </c>
      <c r="J2821" s="33" t="s">
        <v>42</v>
      </c>
      <c r="K2821" s="33" t="s">
        <v>43</v>
      </c>
      <c r="L2821" s="33" t="s">
        <v>44</v>
      </c>
      <c r="M2821" s="33" t="s">
        <v>45</v>
      </c>
      <c r="N2821" s="33" t="s">
        <v>170</v>
      </c>
      <c r="O2821" s="33" t="s">
        <v>109</v>
      </c>
      <c r="P2821" s="33" t="s">
        <v>48</v>
      </c>
      <c r="Q2821" s="33" t="s">
        <v>49</v>
      </c>
      <c r="R2821" s="35">
        <v>1</v>
      </c>
      <c r="S2821" s="35">
        <v>100000</v>
      </c>
      <c r="T2821" s="36">
        <v>0</v>
      </c>
      <c r="U2821" s="37">
        <f>T2821*1.12</f>
        <v>0</v>
      </c>
      <c r="V2821" s="38" t="s">
        <v>50</v>
      </c>
      <c r="W2821" s="33">
        <v>2016</v>
      </c>
      <c r="X2821" s="39">
        <v>11</v>
      </c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9"/>
      <c r="AX2821" s="29"/>
      <c r="AY2821" s="29"/>
      <c r="AZ2821" s="29"/>
      <c r="BA2821" s="29"/>
      <c r="BB2821" s="29"/>
      <c r="BC2821" s="29"/>
      <c r="BD2821" s="29"/>
      <c r="BE2821" s="29"/>
      <c r="BF2821" s="29"/>
      <c r="BG2821" s="29"/>
      <c r="BH2821" s="29"/>
      <c r="BI2821" s="29"/>
      <c r="BJ2821" s="29"/>
      <c r="BK2821" s="29"/>
      <c r="BL2821" s="29"/>
      <c r="BM2821" s="29"/>
      <c r="BN2821" s="29"/>
      <c r="BO2821" s="29"/>
      <c r="BP2821" s="29"/>
      <c r="BQ2821" s="29"/>
      <c r="BR2821" s="29"/>
      <c r="BS2821" s="29"/>
      <c r="BT2821" s="29"/>
      <c r="BU2821" s="29"/>
      <c r="BV2821" s="29"/>
      <c r="BW2821" s="29"/>
      <c r="BX2821" s="29"/>
      <c r="BY2821" s="29"/>
      <c r="BZ2821" s="29"/>
      <c r="CA2821" s="29"/>
      <c r="CB2821" s="29"/>
      <c r="CC2821" s="29"/>
      <c r="CD2821" s="29"/>
      <c r="CE2821" s="29"/>
      <c r="CF2821" s="29"/>
      <c r="CG2821" s="29"/>
      <c r="CH2821" s="29"/>
      <c r="CI2821" s="29"/>
      <c r="CJ2821" s="29"/>
      <c r="CK2821" s="29"/>
      <c r="CL2821" s="29"/>
      <c r="CM2821" s="29"/>
      <c r="CN2821" s="29"/>
      <c r="CO2821" s="29"/>
      <c r="CP2821" s="29"/>
      <c r="CQ2821" s="29"/>
      <c r="CR2821" s="29"/>
      <c r="CS2821" s="29"/>
      <c r="CT2821" s="29"/>
      <c r="CU2821" s="29"/>
      <c r="CV2821" s="29"/>
      <c r="CW2821" s="29"/>
      <c r="CX2821" s="29"/>
    </row>
    <row r="2822" spans="1:102" s="189" customFormat="1" ht="50.1" customHeight="1">
      <c r="A2822" s="46" t="s">
        <v>7114</v>
      </c>
      <c r="B2822" s="31" t="s">
        <v>35</v>
      </c>
      <c r="C2822" s="47" t="s">
        <v>7109</v>
      </c>
      <c r="D2822" s="47" t="s">
        <v>7088</v>
      </c>
      <c r="E2822" s="47" t="s">
        <v>7110</v>
      </c>
      <c r="F2822" s="47" t="s">
        <v>7113</v>
      </c>
      <c r="G2822" s="31" t="s">
        <v>40</v>
      </c>
      <c r="H2822" s="31">
        <v>0</v>
      </c>
      <c r="I2822" s="33">
        <v>590000000</v>
      </c>
      <c r="J2822" s="33" t="s">
        <v>42</v>
      </c>
      <c r="K2822" s="31" t="s">
        <v>172</v>
      </c>
      <c r="L2822" s="33" t="s">
        <v>44</v>
      </c>
      <c r="M2822" s="31" t="s">
        <v>45</v>
      </c>
      <c r="N2822" s="31" t="s">
        <v>170</v>
      </c>
      <c r="O2822" s="33" t="s">
        <v>113</v>
      </c>
      <c r="P2822" s="33">
        <v>796</v>
      </c>
      <c r="Q2822" s="31" t="s">
        <v>49</v>
      </c>
      <c r="R2822" s="48">
        <v>1</v>
      </c>
      <c r="S2822" s="48">
        <v>100000</v>
      </c>
      <c r="T2822" s="49">
        <f>R2822*S2822</f>
        <v>100000</v>
      </c>
      <c r="U2822" s="49">
        <f>T2822*1.12</f>
        <v>112000.00000000001</v>
      </c>
      <c r="V2822" s="191"/>
      <c r="W2822" s="33">
        <v>2016</v>
      </c>
      <c r="X2822" s="31"/>
      <c r="Y2822" s="188"/>
      <c r="Z2822" s="188"/>
      <c r="AA2822" s="188"/>
      <c r="AB2822" s="188"/>
      <c r="AC2822" s="188"/>
      <c r="AD2822" s="188"/>
      <c r="AE2822" s="188"/>
      <c r="AF2822" s="188"/>
      <c r="AG2822" s="188"/>
      <c r="AH2822" s="188"/>
      <c r="AI2822" s="188"/>
      <c r="AJ2822" s="188"/>
      <c r="AK2822" s="188"/>
      <c r="AL2822" s="188"/>
      <c r="AM2822" s="188"/>
      <c r="AN2822" s="188"/>
      <c r="AO2822" s="188"/>
      <c r="AP2822" s="188"/>
      <c r="AQ2822" s="188"/>
      <c r="AR2822" s="188"/>
      <c r="AS2822" s="188"/>
      <c r="AT2822" s="188"/>
      <c r="AU2822" s="188"/>
      <c r="AV2822" s="188"/>
      <c r="AW2822" s="188"/>
      <c r="AX2822" s="188"/>
      <c r="AY2822" s="188"/>
      <c r="AZ2822" s="188"/>
      <c r="BA2822" s="188"/>
      <c r="BB2822" s="188"/>
      <c r="BC2822" s="188"/>
      <c r="BD2822" s="188"/>
      <c r="BE2822" s="188"/>
      <c r="BF2822" s="188"/>
      <c r="BG2822" s="188"/>
      <c r="BH2822" s="188"/>
      <c r="BI2822" s="188"/>
      <c r="BJ2822" s="188"/>
      <c r="BK2822" s="188"/>
      <c r="BL2822" s="188"/>
      <c r="BM2822" s="188"/>
      <c r="BN2822" s="188"/>
      <c r="BO2822" s="188"/>
      <c r="BP2822" s="188"/>
      <c r="BQ2822" s="188"/>
      <c r="BR2822" s="188"/>
      <c r="BS2822" s="188"/>
      <c r="BT2822" s="188"/>
      <c r="BU2822" s="188"/>
      <c r="BV2822" s="188"/>
      <c r="BW2822" s="188"/>
      <c r="BX2822" s="188"/>
      <c r="BY2822" s="188"/>
      <c r="BZ2822" s="188"/>
      <c r="CA2822" s="188"/>
      <c r="CB2822" s="188"/>
      <c r="CC2822" s="188"/>
      <c r="CD2822" s="188"/>
      <c r="CE2822" s="188"/>
      <c r="CF2822" s="188"/>
      <c r="CG2822" s="188"/>
      <c r="CH2822" s="188"/>
      <c r="CI2822" s="188"/>
      <c r="CJ2822" s="188"/>
      <c r="CK2822" s="188"/>
      <c r="CL2822" s="188"/>
      <c r="CM2822" s="188"/>
      <c r="CN2822" s="188"/>
      <c r="CO2822" s="188"/>
      <c r="CP2822" s="188"/>
      <c r="CQ2822" s="188"/>
      <c r="CR2822" s="188"/>
      <c r="CS2822" s="188"/>
      <c r="CT2822" s="188"/>
      <c r="CU2822" s="188"/>
      <c r="CV2822" s="188"/>
      <c r="CW2822" s="188"/>
      <c r="CX2822" s="188"/>
    </row>
    <row r="2823" spans="1:102" ht="50.1" customHeight="1">
      <c r="A2823" s="30" t="s">
        <v>7115</v>
      </c>
      <c r="B2823" s="31" t="s">
        <v>35</v>
      </c>
      <c r="C2823" s="32" t="s">
        <v>7116</v>
      </c>
      <c r="D2823" s="32" t="s">
        <v>7117</v>
      </c>
      <c r="E2823" s="32" t="s">
        <v>7118</v>
      </c>
      <c r="F2823" s="32" t="s">
        <v>7119</v>
      </c>
      <c r="G2823" s="33" t="s">
        <v>40</v>
      </c>
      <c r="H2823" s="34">
        <v>0</v>
      </c>
      <c r="I2823" s="33" t="s">
        <v>41</v>
      </c>
      <c r="J2823" s="33" t="s">
        <v>42</v>
      </c>
      <c r="K2823" s="33" t="s">
        <v>43</v>
      </c>
      <c r="L2823" s="33" t="s">
        <v>44</v>
      </c>
      <c r="M2823" s="33" t="s">
        <v>45</v>
      </c>
      <c r="N2823" s="33" t="s">
        <v>7120</v>
      </c>
      <c r="O2823" s="33" t="s">
        <v>47</v>
      </c>
      <c r="P2823" s="33" t="s">
        <v>48</v>
      </c>
      <c r="Q2823" s="33" t="s">
        <v>49</v>
      </c>
      <c r="R2823" s="35">
        <v>2</v>
      </c>
      <c r="S2823" s="35">
        <v>25000</v>
      </c>
      <c r="T2823" s="36">
        <f>R2823*S2823</f>
        <v>50000</v>
      </c>
      <c r="U2823" s="37">
        <f>T2823*1.12</f>
        <v>56000.000000000007</v>
      </c>
      <c r="V2823" s="38" t="s">
        <v>50</v>
      </c>
      <c r="W2823" s="33">
        <v>2016</v>
      </c>
      <c r="X2823" s="39" t="s">
        <v>50</v>
      </c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29"/>
      <c r="BB2823" s="29"/>
      <c r="BC2823" s="29"/>
      <c r="BD2823" s="29"/>
      <c r="BE2823" s="29"/>
      <c r="BF2823" s="29"/>
      <c r="BG2823" s="29"/>
      <c r="BH2823" s="29"/>
      <c r="BI2823" s="29"/>
      <c r="BJ2823" s="29"/>
      <c r="BK2823" s="29"/>
      <c r="BL2823" s="29"/>
      <c r="BM2823" s="29"/>
      <c r="BN2823" s="29"/>
      <c r="BO2823" s="29"/>
      <c r="BP2823" s="29"/>
      <c r="BQ2823" s="29"/>
      <c r="BR2823" s="29"/>
      <c r="BS2823" s="29"/>
      <c r="BT2823" s="29"/>
      <c r="BU2823" s="29"/>
      <c r="BV2823" s="29"/>
      <c r="BW2823" s="29"/>
      <c r="BX2823" s="29"/>
      <c r="BY2823" s="29"/>
      <c r="BZ2823" s="29"/>
      <c r="CA2823" s="29"/>
      <c r="CB2823" s="29"/>
      <c r="CC2823" s="29"/>
      <c r="CD2823" s="29"/>
      <c r="CE2823" s="29"/>
      <c r="CF2823" s="29"/>
      <c r="CG2823" s="29"/>
      <c r="CH2823" s="29"/>
      <c r="CI2823" s="29"/>
      <c r="CJ2823" s="29"/>
      <c r="CK2823" s="29"/>
      <c r="CL2823" s="29"/>
      <c r="CM2823" s="29"/>
      <c r="CN2823" s="29"/>
      <c r="CO2823" s="29"/>
      <c r="CP2823" s="29"/>
      <c r="CQ2823" s="29"/>
      <c r="CR2823" s="29"/>
      <c r="CS2823" s="29"/>
      <c r="CT2823" s="29"/>
      <c r="CU2823" s="29"/>
      <c r="CV2823" s="29"/>
      <c r="CW2823" s="29"/>
      <c r="CX2823" s="29"/>
    </row>
    <row r="2824" spans="1:102" ht="50.1" customHeight="1">
      <c r="A2824" s="30" t="s">
        <v>7121</v>
      </c>
      <c r="B2824" s="31" t="s">
        <v>35</v>
      </c>
      <c r="C2824" s="32" t="s">
        <v>7116</v>
      </c>
      <c r="D2824" s="32" t="s">
        <v>7117</v>
      </c>
      <c r="E2824" s="32" t="s">
        <v>7118</v>
      </c>
      <c r="F2824" s="32" t="s">
        <v>7122</v>
      </c>
      <c r="G2824" s="33" t="s">
        <v>40</v>
      </c>
      <c r="H2824" s="34">
        <v>0</v>
      </c>
      <c r="I2824" s="33" t="s">
        <v>41</v>
      </c>
      <c r="J2824" s="33" t="s">
        <v>42</v>
      </c>
      <c r="K2824" s="33" t="s">
        <v>43</v>
      </c>
      <c r="L2824" s="33" t="s">
        <v>44</v>
      </c>
      <c r="M2824" s="33" t="s">
        <v>45</v>
      </c>
      <c r="N2824" s="33" t="s">
        <v>7120</v>
      </c>
      <c r="O2824" s="33" t="s">
        <v>47</v>
      </c>
      <c r="P2824" s="33" t="s">
        <v>48</v>
      </c>
      <c r="Q2824" s="33" t="s">
        <v>49</v>
      </c>
      <c r="R2824" s="35">
        <v>2</v>
      </c>
      <c r="S2824" s="35">
        <v>20000</v>
      </c>
      <c r="T2824" s="36">
        <v>0</v>
      </c>
      <c r="U2824" s="37">
        <v>0</v>
      </c>
      <c r="V2824" s="38" t="s">
        <v>50</v>
      </c>
      <c r="W2824" s="33">
        <v>2016</v>
      </c>
      <c r="X2824" s="39" t="s">
        <v>50</v>
      </c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29"/>
      <c r="BL2824" s="29"/>
      <c r="BM2824" s="29"/>
      <c r="BN2824" s="29"/>
      <c r="BO2824" s="29"/>
      <c r="BP2824" s="29"/>
      <c r="BQ2824" s="29"/>
      <c r="BR2824" s="29"/>
      <c r="BS2824" s="29"/>
      <c r="BT2824" s="29"/>
      <c r="BU2824" s="29"/>
      <c r="BV2824" s="29"/>
      <c r="BW2824" s="29"/>
      <c r="BX2824" s="29"/>
      <c r="BY2824" s="29"/>
      <c r="BZ2824" s="29"/>
      <c r="CA2824" s="29"/>
      <c r="CB2824" s="29"/>
      <c r="CC2824" s="29"/>
      <c r="CD2824" s="29"/>
      <c r="CE2824" s="29"/>
      <c r="CF2824" s="29"/>
      <c r="CG2824" s="29"/>
      <c r="CH2824" s="29"/>
      <c r="CI2824" s="29"/>
      <c r="CJ2824" s="29"/>
      <c r="CK2824" s="29"/>
      <c r="CL2824" s="29"/>
      <c r="CM2824" s="29"/>
      <c r="CN2824" s="29"/>
      <c r="CO2824" s="29"/>
      <c r="CP2824" s="29"/>
      <c r="CQ2824" s="29"/>
      <c r="CR2824" s="29"/>
      <c r="CS2824" s="29"/>
      <c r="CT2824" s="29"/>
      <c r="CU2824" s="29"/>
      <c r="CV2824" s="29"/>
      <c r="CW2824" s="29"/>
      <c r="CX2824" s="29"/>
    </row>
    <row r="2825" spans="1:102" ht="50.1" customHeight="1">
      <c r="A2825" s="30" t="s">
        <v>7123</v>
      </c>
      <c r="B2825" s="31" t="s">
        <v>35</v>
      </c>
      <c r="C2825" s="32" t="s">
        <v>7116</v>
      </c>
      <c r="D2825" s="32" t="s">
        <v>7117</v>
      </c>
      <c r="E2825" s="32" t="s">
        <v>7118</v>
      </c>
      <c r="F2825" s="32" t="s">
        <v>7122</v>
      </c>
      <c r="G2825" s="33" t="s">
        <v>40</v>
      </c>
      <c r="H2825" s="34">
        <v>0</v>
      </c>
      <c r="I2825" s="33" t="s">
        <v>41</v>
      </c>
      <c r="J2825" s="33" t="s">
        <v>42</v>
      </c>
      <c r="K2825" s="33" t="s">
        <v>2091</v>
      </c>
      <c r="L2825" s="33" t="s">
        <v>44</v>
      </c>
      <c r="M2825" s="33" t="s">
        <v>86</v>
      </c>
      <c r="N2825" s="33" t="s">
        <v>7124</v>
      </c>
      <c r="O2825" s="33" t="s">
        <v>109</v>
      </c>
      <c r="P2825" s="33" t="s">
        <v>48</v>
      </c>
      <c r="Q2825" s="33" t="s">
        <v>49</v>
      </c>
      <c r="R2825" s="35">
        <v>3</v>
      </c>
      <c r="S2825" s="35">
        <v>27680</v>
      </c>
      <c r="T2825" s="36">
        <f>R2825*S2825</f>
        <v>83040</v>
      </c>
      <c r="U2825" s="37">
        <f>T2825*1.12</f>
        <v>93004.800000000003</v>
      </c>
      <c r="V2825" s="38" t="s">
        <v>50</v>
      </c>
      <c r="W2825" s="33">
        <v>2016</v>
      </c>
      <c r="X2825" s="39" t="s">
        <v>50</v>
      </c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/>
      <c r="BK2825" s="29"/>
      <c r="BL2825" s="29"/>
      <c r="BM2825" s="29"/>
      <c r="BN2825" s="29"/>
      <c r="BO2825" s="29"/>
      <c r="BP2825" s="29"/>
      <c r="BQ2825" s="29"/>
      <c r="BR2825" s="29"/>
      <c r="BS2825" s="29"/>
      <c r="BT2825" s="29"/>
      <c r="BU2825" s="29"/>
      <c r="BV2825" s="29"/>
      <c r="BW2825" s="29"/>
      <c r="BX2825" s="29"/>
      <c r="BY2825" s="29"/>
      <c r="BZ2825" s="29"/>
      <c r="CA2825" s="29"/>
      <c r="CB2825" s="29"/>
      <c r="CC2825" s="29"/>
      <c r="CD2825" s="29"/>
      <c r="CE2825" s="29"/>
      <c r="CF2825" s="29"/>
      <c r="CG2825" s="29"/>
      <c r="CH2825" s="29"/>
      <c r="CI2825" s="29"/>
      <c r="CJ2825" s="29"/>
      <c r="CK2825" s="29"/>
      <c r="CL2825" s="29"/>
      <c r="CM2825" s="29"/>
      <c r="CN2825" s="29"/>
      <c r="CO2825" s="29"/>
      <c r="CP2825" s="29"/>
      <c r="CQ2825" s="29"/>
      <c r="CR2825" s="29"/>
      <c r="CS2825" s="29"/>
      <c r="CT2825" s="29"/>
      <c r="CU2825" s="29"/>
      <c r="CV2825" s="29"/>
      <c r="CW2825" s="29"/>
      <c r="CX2825" s="29"/>
    </row>
    <row r="2826" spans="1:102" ht="50.1" customHeight="1">
      <c r="A2826" s="30" t="s">
        <v>7125</v>
      </c>
      <c r="B2826" s="31" t="s">
        <v>35</v>
      </c>
      <c r="C2826" s="32" t="s">
        <v>7116</v>
      </c>
      <c r="D2826" s="32" t="s">
        <v>7117</v>
      </c>
      <c r="E2826" s="32" t="s">
        <v>7118</v>
      </c>
      <c r="F2826" s="32" t="s">
        <v>7126</v>
      </c>
      <c r="G2826" s="33" t="s">
        <v>40</v>
      </c>
      <c r="H2826" s="34">
        <v>0</v>
      </c>
      <c r="I2826" s="33" t="s">
        <v>41</v>
      </c>
      <c r="J2826" s="33" t="s">
        <v>42</v>
      </c>
      <c r="K2826" s="33" t="s">
        <v>43</v>
      </c>
      <c r="L2826" s="33" t="s">
        <v>44</v>
      </c>
      <c r="M2826" s="33" t="s">
        <v>45</v>
      </c>
      <c r="N2826" s="33" t="s">
        <v>7120</v>
      </c>
      <c r="O2826" s="33" t="s">
        <v>47</v>
      </c>
      <c r="P2826" s="33" t="s">
        <v>48</v>
      </c>
      <c r="Q2826" s="33" t="s">
        <v>49</v>
      </c>
      <c r="R2826" s="35">
        <v>2</v>
      </c>
      <c r="S2826" s="35">
        <v>16000</v>
      </c>
      <c r="T2826" s="36">
        <f>R2826*S2826</f>
        <v>32000</v>
      </c>
      <c r="U2826" s="37">
        <f>T2826*1.12</f>
        <v>35840</v>
      </c>
      <c r="V2826" s="38" t="s">
        <v>50</v>
      </c>
      <c r="W2826" s="33">
        <v>2016</v>
      </c>
      <c r="X2826" s="39" t="s">
        <v>50</v>
      </c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9"/>
      <c r="BC2826" s="29"/>
      <c r="BD2826" s="29"/>
      <c r="BE2826" s="29"/>
      <c r="BF2826" s="29"/>
      <c r="BG2826" s="29"/>
      <c r="BH2826" s="29"/>
      <c r="BI2826" s="29"/>
      <c r="BJ2826" s="29"/>
      <c r="BK2826" s="29"/>
      <c r="BL2826" s="29"/>
      <c r="BM2826" s="29"/>
      <c r="BN2826" s="29"/>
      <c r="BO2826" s="29"/>
      <c r="BP2826" s="29"/>
      <c r="BQ2826" s="29"/>
      <c r="BR2826" s="29"/>
      <c r="BS2826" s="29"/>
      <c r="BT2826" s="29"/>
      <c r="BU2826" s="29"/>
      <c r="BV2826" s="29"/>
      <c r="BW2826" s="29"/>
      <c r="BX2826" s="29"/>
      <c r="BY2826" s="29"/>
      <c r="BZ2826" s="29"/>
      <c r="CA2826" s="29"/>
      <c r="CB2826" s="29"/>
      <c r="CC2826" s="29"/>
      <c r="CD2826" s="29"/>
      <c r="CE2826" s="29"/>
      <c r="CF2826" s="29"/>
      <c r="CG2826" s="29"/>
      <c r="CH2826" s="29"/>
      <c r="CI2826" s="29"/>
      <c r="CJ2826" s="29"/>
      <c r="CK2826" s="29"/>
      <c r="CL2826" s="29"/>
      <c r="CM2826" s="29"/>
      <c r="CN2826" s="29"/>
      <c r="CO2826" s="29"/>
      <c r="CP2826" s="29"/>
      <c r="CQ2826" s="29"/>
      <c r="CR2826" s="29"/>
      <c r="CS2826" s="29"/>
      <c r="CT2826" s="29"/>
      <c r="CU2826" s="29"/>
      <c r="CV2826" s="29"/>
      <c r="CW2826" s="29"/>
      <c r="CX2826" s="29"/>
    </row>
    <row r="2827" spans="1:102" ht="50.1" customHeight="1">
      <c r="A2827" s="30" t="s">
        <v>7127</v>
      </c>
      <c r="B2827" s="31" t="s">
        <v>35</v>
      </c>
      <c r="C2827" s="32" t="s">
        <v>7116</v>
      </c>
      <c r="D2827" s="32" t="s">
        <v>7117</v>
      </c>
      <c r="E2827" s="32" t="s">
        <v>7118</v>
      </c>
      <c r="F2827" s="32" t="s">
        <v>7128</v>
      </c>
      <c r="G2827" s="33" t="s">
        <v>40</v>
      </c>
      <c r="H2827" s="34">
        <v>0</v>
      </c>
      <c r="I2827" s="33" t="s">
        <v>41</v>
      </c>
      <c r="J2827" s="33" t="s">
        <v>42</v>
      </c>
      <c r="K2827" s="33" t="s">
        <v>43</v>
      </c>
      <c r="L2827" s="33" t="s">
        <v>44</v>
      </c>
      <c r="M2827" s="33" t="s">
        <v>45</v>
      </c>
      <c r="N2827" s="33" t="s">
        <v>7120</v>
      </c>
      <c r="O2827" s="33" t="s">
        <v>47</v>
      </c>
      <c r="P2827" s="33" t="s">
        <v>48</v>
      </c>
      <c r="Q2827" s="33" t="s">
        <v>49</v>
      </c>
      <c r="R2827" s="35">
        <v>4</v>
      </c>
      <c r="S2827" s="35">
        <v>12000</v>
      </c>
      <c r="T2827" s="36">
        <v>0</v>
      </c>
      <c r="U2827" s="37">
        <v>0</v>
      </c>
      <c r="V2827" s="38" t="s">
        <v>50</v>
      </c>
      <c r="W2827" s="33">
        <v>2016</v>
      </c>
      <c r="X2827" s="39" t="s">
        <v>50</v>
      </c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/>
      <c r="BI2827" s="29"/>
      <c r="BJ2827" s="29"/>
      <c r="BK2827" s="29"/>
      <c r="BL2827" s="29"/>
      <c r="BM2827" s="29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29"/>
      <c r="CB2827" s="29"/>
      <c r="CC2827" s="29"/>
      <c r="CD2827" s="29"/>
      <c r="CE2827" s="29"/>
      <c r="CF2827" s="29"/>
      <c r="CG2827" s="29"/>
      <c r="CH2827" s="29"/>
      <c r="CI2827" s="29"/>
      <c r="CJ2827" s="29"/>
      <c r="CK2827" s="29"/>
      <c r="CL2827" s="29"/>
      <c r="CM2827" s="29"/>
      <c r="CN2827" s="29"/>
      <c r="CO2827" s="29"/>
      <c r="CP2827" s="29"/>
      <c r="CQ2827" s="29"/>
      <c r="CR2827" s="29"/>
      <c r="CS2827" s="29"/>
      <c r="CT2827" s="29"/>
      <c r="CU2827" s="29"/>
      <c r="CV2827" s="29"/>
      <c r="CW2827" s="29"/>
      <c r="CX2827" s="29"/>
    </row>
    <row r="2828" spans="1:102" ht="50.1" customHeight="1">
      <c r="A2828" s="30" t="s">
        <v>7129</v>
      </c>
      <c r="B2828" s="31" t="s">
        <v>35</v>
      </c>
      <c r="C2828" s="32" t="s">
        <v>7116</v>
      </c>
      <c r="D2828" s="32" t="s">
        <v>7117</v>
      </c>
      <c r="E2828" s="32" t="s">
        <v>7118</v>
      </c>
      <c r="F2828" s="32" t="s">
        <v>7128</v>
      </c>
      <c r="G2828" s="33" t="s">
        <v>40</v>
      </c>
      <c r="H2828" s="34">
        <v>0</v>
      </c>
      <c r="I2828" s="33" t="s">
        <v>41</v>
      </c>
      <c r="J2828" s="33" t="s">
        <v>42</v>
      </c>
      <c r="K2828" s="33" t="s">
        <v>2091</v>
      </c>
      <c r="L2828" s="33" t="s">
        <v>44</v>
      </c>
      <c r="M2828" s="33" t="s">
        <v>86</v>
      </c>
      <c r="N2828" s="33" t="s">
        <v>7124</v>
      </c>
      <c r="O2828" s="33" t="s">
        <v>109</v>
      </c>
      <c r="P2828" s="33" t="s">
        <v>48</v>
      </c>
      <c r="Q2828" s="33" t="s">
        <v>49</v>
      </c>
      <c r="R2828" s="35">
        <v>5</v>
      </c>
      <c r="S2828" s="35">
        <v>12000</v>
      </c>
      <c r="T2828" s="36">
        <f>R2828*S2828</f>
        <v>60000</v>
      </c>
      <c r="U2828" s="37">
        <f t="shared" ref="U2828:U2851" si="146">T2828*1.12</f>
        <v>67200</v>
      </c>
      <c r="V2828" s="38" t="s">
        <v>50</v>
      </c>
      <c r="W2828" s="33">
        <v>2016</v>
      </c>
      <c r="X2828" s="39" t="s">
        <v>50</v>
      </c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29"/>
      <c r="BA2828" s="29"/>
      <c r="BB2828" s="29"/>
      <c r="BC2828" s="29"/>
      <c r="BD2828" s="29"/>
      <c r="BE2828" s="29"/>
      <c r="BF2828" s="29"/>
      <c r="BG2828" s="29"/>
      <c r="BH2828" s="29"/>
      <c r="BI2828" s="29"/>
      <c r="BJ2828" s="29"/>
      <c r="BK2828" s="29"/>
      <c r="BL2828" s="29"/>
      <c r="BM2828" s="29"/>
      <c r="BN2828" s="29"/>
      <c r="BO2828" s="29"/>
      <c r="BP2828" s="29"/>
      <c r="BQ2828" s="29"/>
      <c r="BR2828" s="29"/>
      <c r="BS2828" s="29"/>
      <c r="BT2828" s="29"/>
      <c r="BU2828" s="29"/>
      <c r="BV2828" s="29"/>
      <c r="BW2828" s="29"/>
      <c r="BX2828" s="29"/>
      <c r="BY2828" s="29"/>
      <c r="BZ2828" s="29"/>
      <c r="CA2828" s="29"/>
      <c r="CB2828" s="29"/>
      <c r="CC2828" s="29"/>
      <c r="CD2828" s="29"/>
      <c r="CE2828" s="29"/>
      <c r="CF2828" s="29"/>
      <c r="CG2828" s="29"/>
      <c r="CH2828" s="29"/>
      <c r="CI2828" s="29"/>
      <c r="CJ2828" s="29"/>
      <c r="CK2828" s="29"/>
      <c r="CL2828" s="29"/>
      <c r="CM2828" s="29"/>
      <c r="CN2828" s="29"/>
      <c r="CO2828" s="29"/>
      <c r="CP2828" s="29"/>
      <c r="CQ2828" s="29"/>
      <c r="CR2828" s="29"/>
      <c r="CS2828" s="29"/>
      <c r="CT2828" s="29"/>
      <c r="CU2828" s="29"/>
      <c r="CV2828" s="29"/>
      <c r="CW2828" s="29"/>
      <c r="CX2828" s="29"/>
    </row>
    <row r="2829" spans="1:102" ht="50.1" customHeight="1">
      <c r="A2829" s="30" t="s">
        <v>7130</v>
      </c>
      <c r="B2829" s="31" t="s">
        <v>35</v>
      </c>
      <c r="C2829" s="32" t="s">
        <v>7131</v>
      </c>
      <c r="D2829" s="32" t="s">
        <v>7132</v>
      </c>
      <c r="E2829" s="32" t="s">
        <v>7133</v>
      </c>
      <c r="F2829" s="32" t="s">
        <v>7134</v>
      </c>
      <c r="G2829" s="33" t="s">
        <v>40</v>
      </c>
      <c r="H2829" s="34">
        <v>0</v>
      </c>
      <c r="I2829" s="33" t="s">
        <v>41</v>
      </c>
      <c r="J2829" s="33" t="s">
        <v>42</v>
      </c>
      <c r="K2829" s="33" t="s">
        <v>379</v>
      </c>
      <c r="L2829" s="33" t="s">
        <v>300</v>
      </c>
      <c r="M2829" s="33" t="s">
        <v>71</v>
      </c>
      <c r="N2829" s="33" t="s">
        <v>301</v>
      </c>
      <c r="O2829" s="33" t="s">
        <v>73</v>
      </c>
      <c r="P2829" s="33" t="s">
        <v>48</v>
      </c>
      <c r="Q2829" s="33" t="s">
        <v>49</v>
      </c>
      <c r="R2829" s="35">
        <v>7</v>
      </c>
      <c r="S2829" s="35">
        <v>64200</v>
      </c>
      <c r="T2829" s="36">
        <v>0</v>
      </c>
      <c r="U2829" s="37">
        <f t="shared" si="146"/>
        <v>0</v>
      </c>
      <c r="V2829" s="38" t="s">
        <v>50</v>
      </c>
      <c r="W2829" s="33">
        <v>2016</v>
      </c>
      <c r="X2829" s="39">
        <v>11</v>
      </c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29"/>
      <c r="AZ2829" s="29"/>
      <c r="BA2829" s="29"/>
      <c r="BB2829" s="29"/>
      <c r="BC2829" s="29"/>
      <c r="BD2829" s="29"/>
      <c r="BE2829" s="29"/>
      <c r="BF2829" s="29"/>
      <c r="BG2829" s="29"/>
      <c r="BH2829" s="29"/>
      <c r="BI2829" s="29"/>
      <c r="BJ2829" s="29"/>
      <c r="BK2829" s="29"/>
      <c r="BL2829" s="29"/>
      <c r="BM2829" s="29"/>
      <c r="BN2829" s="29"/>
      <c r="BO2829" s="29"/>
      <c r="BP2829" s="29"/>
      <c r="BQ2829" s="29"/>
      <c r="BR2829" s="29"/>
      <c r="BS2829" s="29"/>
      <c r="BT2829" s="29"/>
      <c r="BU2829" s="29"/>
      <c r="BV2829" s="29"/>
      <c r="BW2829" s="29"/>
      <c r="BX2829" s="29"/>
      <c r="BY2829" s="29"/>
      <c r="BZ2829" s="29"/>
      <c r="CA2829" s="29"/>
      <c r="CB2829" s="29"/>
      <c r="CC2829" s="29"/>
      <c r="CD2829" s="29"/>
      <c r="CE2829" s="29"/>
      <c r="CF2829" s="29"/>
      <c r="CG2829" s="29"/>
      <c r="CH2829" s="29"/>
      <c r="CI2829" s="29"/>
      <c r="CJ2829" s="29"/>
      <c r="CK2829" s="29"/>
      <c r="CL2829" s="29"/>
      <c r="CM2829" s="29"/>
      <c r="CN2829" s="29"/>
      <c r="CO2829" s="29"/>
      <c r="CP2829" s="29"/>
      <c r="CQ2829" s="29"/>
      <c r="CR2829" s="29"/>
      <c r="CS2829" s="29"/>
      <c r="CT2829" s="29"/>
      <c r="CU2829" s="29"/>
      <c r="CV2829" s="29"/>
      <c r="CW2829" s="29"/>
      <c r="CX2829" s="29"/>
    </row>
    <row r="2830" spans="1:102" s="189" customFormat="1" ht="50.1" customHeight="1">
      <c r="A2830" s="46" t="s">
        <v>7135</v>
      </c>
      <c r="B2830" s="31" t="s">
        <v>35</v>
      </c>
      <c r="C2830" s="47" t="s">
        <v>7131</v>
      </c>
      <c r="D2830" s="47" t="s">
        <v>7132</v>
      </c>
      <c r="E2830" s="47" t="s">
        <v>7133</v>
      </c>
      <c r="F2830" s="47" t="s">
        <v>7134</v>
      </c>
      <c r="G2830" s="33" t="s">
        <v>40</v>
      </c>
      <c r="H2830" s="31">
        <v>0</v>
      </c>
      <c r="I2830" s="33" t="s">
        <v>41</v>
      </c>
      <c r="J2830" s="33" t="s">
        <v>42</v>
      </c>
      <c r="K2830" s="33" t="s">
        <v>381</v>
      </c>
      <c r="L2830" s="33" t="s">
        <v>300</v>
      </c>
      <c r="M2830" s="33" t="s">
        <v>71</v>
      </c>
      <c r="N2830" s="33" t="s">
        <v>301</v>
      </c>
      <c r="O2830" s="33" t="s">
        <v>113</v>
      </c>
      <c r="P2830" s="33" t="s">
        <v>48</v>
      </c>
      <c r="Q2830" s="33" t="s">
        <v>49</v>
      </c>
      <c r="R2830" s="68">
        <v>7</v>
      </c>
      <c r="S2830" s="59">
        <v>64200</v>
      </c>
      <c r="T2830" s="49">
        <f>R2830*S2830</f>
        <v>449400</v>
      </c>
      <c r="U2830" s="49">
        <f t="shared" si="146"/>
        <v>503328.00000000006</v>
      </c>
      <c r="V2830" s="33"/>
      <c r="W2830" s="33">
        <v>2016</v>
      </c>
      <c r="X2830" s="33"/>
      <c r="Y2830" s="188"/>
      <c r="Z2830" s="188"/>
      <c r="AA2830" s="188"/>
      <c r="AB2830" s="188"/>
      <c r="AC2830" s="188"/>
      <c r="AD2830" s="188"/>
      <c r="AE2830" s="188"/>
      <c r="AF2830" s="188"/>
      <c r="AG2830" s="188"/>
      <c r="AH2830" s="188"/>
      <c r="AI2830" s="188"/>
      <c r="AJ2830" s="188"/>
      <c r="AK2830" s="188"/>
      <c r="AL2830" s="188"/>
      <c r="AM2830" s="188"/>
      <c r="AN2830" s="188"/>
      <c r="AO2830" s="188"/>
      <c r="AP2830" s="188"/>
      <c r="AQ2830" s="188"/>
      <c r="AR2830" s="188"/>
      <c r="AS2830" s="188"/>
      <c r="AT2830" s="188"/>
      <c r="AU2830" s="188"/>
      <c r="AV2830" s="188"/>
      <c r="AW2830" s="188"/>
      <c r="AX2830" s="188"/>
      <c r="AY2830" s="188"/>
      <c r="AZ2830" s="188"/>
      <c r="BA2830" s="188"/>
      <c r="BB2830" s="188"/>
      <c r="BC2830" s="188"/>
      <c r="BD2830" s="188"/>
      <c r="BE2830" s="188"/>
      <c r="BF2830" s="188"/>
      <c r="BG2830" s="188"/>
      <c r="BH2830" s="188"/>
      <c r="BI2830" s="188"/>
      <c r="BJ2830" s="188"/>
      <c r="BK2830" s="188"/>
      <c r="BL2830" s="188"/>
      <c r="BM2830" s="188"/>
      <c r="BN2830" s="188"/>
      <c r="BO2830" s="188"/>
      <c r="BP2830" s="188"/>
      <c r="BQ2830" s="188"/>
      <c r="BR2830" s="188"/>
      <c r="BS2830" s="188"/>
      <c r="BT2830" s="188"/>
      <c r="BU2830" s="188"/>
      <c r="BV2830" s="188"/>
      <c r="BW2830" s="188"/>
      <c r="BX2830" s="188"/>
      <c r="BY2830" s="188"/>
      <c r="BZ2830" s="188"/>
      <c r="CA2830" s="188"/>
      <c r="CB2830" s="188"/>
      <c r="CC2830" s="188"/>
      <c r="CD2830" s="188"/>
      <c r="CE2830" s="188"/>
      <c r="CF2830" s="188"/>
      <c r="CG2830" s="188"/>
      <c r="CH2830" s="188"/>
      <c r="CI2830" s="188"/>
      <c r="CJ2830" s="188"/>
      <c r="CK2830" s="188"/>
      <c r="CL2830" s="188"/>
      <c r="CM2830" s="188"/>
      <c r="CN2830" s="188"/>
      <c r="CO2830" s="188"/>
      <c r="CP2830" s="188"/>
      <c r="CQ2830" s="188"/>
      <c r="CR2830" s="188"/>
      <c r="CS2830" s="188"/>
      <c r="CT2830" s="188"/>
      <c r="CU2830" s="188"/>
      <c r="CV2830" s="188"/>
      <c r="CW2830" s="188"/>
      <c r="CX2830" s="188"/>
    </row>
    <row r="2831" spans="1:102" ht="50.1" customHeight="1">
      <c r="A2831" s="30" t="s">
        <v>7136</v>
      </c>
      <c r="B2831" s="31" t="s">
        <v>35</v>
      </c>
      <c r="C2831" s="32" t="s">
        <v>7137</v>
      </c>
      <c r="D2831" s="32" t="s">
        <v>7138</v>
      </c>
      <c r="E2831" s="32" t="s">
        <v>7139</v>
      </c>
      <c r="F2831" s="32" t="s">
        <v>7140</v>
      </c>
      <c r="G2831" s="33" t="s">
        <v>40</v>
      </c>
      <c r="H2831" s="34">
        <v>0</v>
      </c>
      <c r="I2831" s="33" t="s">
        <v>41</v>
      </c>
      <c r="J2831" s="33" t="s">
        <v>42</v>
      </c>
      <c r="K2831" s="33" t="s">
        <v>43</v>
      </c>
      <c r="L2831" s="33" t="s">
        <v>44</v>
      </c>
      <c r="M2831" s="33" t="s">
        <v>45</v>
      </c>
      <c r="N2831" s="33" t="s">
        <v>46</v>
      </c>
      <c r="O2831" s="33" t="s">
        <v>109</v>
      </c>
      <c r="P2831" s="33" t="s">
        <v>48</v>
      </c>
      <c r="Q2831" s="33" t="s">
        <v>49</v>
      </c>
      <c r="R2831" s="35">
        <v>30</v>
      </c>
      <c r="S2831" s="35">
        <v>250</v>
      </c>
      <c r="T2831" s="36">
        <f>R2831*S2831</f>
        <v>7500</v>
      </c>
      <c r="U2831" s="37">
        <f t="shared" si="146"/>
        <v>8400</v>
      </c>
      <c r="V2831" s="38" t="s">
        <v>50</v>
      </c>
      <c r="W2831" s="33">
        <v>2016</v>
      </c>
      <c r="X2831" s="39" t="s">
        <v>50</v>
      </c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9"/>
      <c r="AX2831" s="29"/>
      <c r="AY2831" s="29"/>
      <c r="AZ2831" s="29"/>
      <c r="BA2831" s="29"/>
      <c r="BB2831" s="29"/>
      <c r="BC2831" s="29"/>
      <c r="BD2831" s="29"/>
      <c r="BE2831" s="29"/>
      <c r="BF2831" s="29"/>
      <c r="BG2831" s="29"/>
      <c r="BH2831" s="29"/>
      <c r="BI2831" s="29"/>
      <c r="BJ2831" s="29"/>
      <c r="BK2831" s="29"/>
      <c r="BL2831" s="29"/>
      <c r="BM2831" s="29"/>
      <c r="BN2831" s="29"/>
      <c r="BO2831" s="29"/>
      <c r="BP2831" s="29"/>
      <c r="BQ2831" s="29"/>
      <c r="BR2831" s="29"/>
      <c r="BS2831" s="29"/>
      <c r="BT2831" s="29"/>
      <c r="BU2831" s="29"/>
      <c r="BV2831" s="29"/>
      <c r="BW2831" s="29"/>
      <c r="BX2831" s="29"/>
      <c r="BY2831" s="29"/>
      <c r="BZ2831" s="29"/>
      <c r="CA2831" s="29"/>
      <c r="CB2831" s="29"/>
      <c r="CC2831" s="29"/>
      <c r="CD2831" s="29"/>
      <c r="CE2831" s="29"/>
      <c r="CF2831" s="29"/>
      <c r="CG2831" s="29"/>
      <c r="CH2831" s="29"/>
      <c r="CI2831" s="29"/>
      <c r="CJ2831" s="29"/>
      <c r="CK2831" s="29"/>
      <c r="CL2831" s="29"/>
      <c r="CM2831" s="29"/>
      <c r="CN2831" s="29"/>
      <c r="CO2831" s="29"/>
      <c r="CP2831" s="29"/>
      <c r="CQ2831" s="29"/>
      <c r="CR2831" s="29"/>
      <c r="CS2831" s="29"/>
      <c r="CT2831" s="29"/>
      <c r="CU2831" s="29"/>
      <c r="CV2831" s="29"/>
      <c r="CW2831" s="29"/>
      <c r="CX2831" s="29"/>
    </row>
    <row r="2832" spans="1:102" ht="50.1" customHeight="1">
      <c r="A2832" s="30" t="s">
        <v>7141</v>
      </c>
      <c r="B2832" s="31" t="s">
        <v>35</v>
      </c>
      <c r="C2832" s="32" t="s">
        <v>7137</v>
      </c>
      <c r="D2832" s="32" t="s">
        <v>7138</v>
      </c>
      <c r="E2832" s="32" t="s">
        <v>7139</v>
      </c>
      <c r="F2832" s="32" t="s">
        <v>7142</v>
      </c>
      <c r="G2832" s="33" t="s">
        <v>40</v>
      </c>
      <c r="H2832" s="34">
        <v>0</v>
      </c>
      <c r="I2832" s="33" t="s">
        <v>41</v>
      </c>
      <c r="J2832" s="33" t="s">
        <v>42</v>
      </c>
      <c r="K2832" s="33" t="s">
        <v>43</v>
      </c>
      <c r="L2832" s="33" t="s">
        <v>44</v>
      </c>
      <c r="M2832" s="33" t="s">
        <v>45</v>
      </c>
      <c r="N2832" s="33" t="s">
        <v>46</v>
      </c>
      <c r="O2832" s="33" t="s">
        <v>109</v>
      </c>
      <c r="P2832" s="33" t="s">
        <v>48</v>
      </c>
      <c r="Q2832" s="33" t="s">
        <v>49</v>
      </c>
      <c r="R2832" s="35">
        <v>25</v>
      </c>
      <c r="S2832" s="35">
        <v>250</v>
      </c>
      <c r="T2832" s="36">
        <f>R2832*S2832</f>
        <v>6250</v>
      </c>
      <c r="U2832" s="37">
        <f t="shared" si="146"/>
        <v>7000.0000000000009</v>
      </c>
      <c r="V2832" s="38" t="s">
        <v>50</v>
      </c>
      <c r="W2832" s="33">
        <v>2016</v>
      </c>
      <c r="X2832" s="39" t="s">
        <v>50</v>
      </c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29"/>
      <c r="CB2832" s="29"/>
      <c r="CC2832" s="29"/>
      <c r="CD2832" s="29"/>
      <c r="CE2832" s="29"/>
      <c r="CF2832" s="29"/>
      <c r="CG2832" s="29"/>
      <c r="CH2832" s="29"/>
      <c r="CI2832" s="29"/>
      <c r="CJ2832" s="29"/>
      <c r="CK2832" s="29"/>
      <c r="CL2832" s="29"/>
      <c r="CM2832" s="29"/>
      <c r="CN2832" s="29"/>
      <c r="CO2832" s="29"/>
      <c r="CP2832" s="29"/>
      <c r="CQ2832" s="29"/>
      <c r="CR2832" s="29"/>
      <c r="CS2832" s="29"/>
      <c r="CT2832" s="29"/>
      <c r="CU2832" s="29"/>
      <c r="CV2832" s="29"/>
      <c r="CW2832" s="29"/>
      <c r="CX2832" s="29"/>
    </row>
    <row r="2833" spans="1:102" ht="50.1" customHeight="1">
      <c r="A2833" s="30" t="s">
        <v>7143</v>
      </c>
      <c r="B2833" s="31" t="s">
        <v>35</v>
      </c>
      <c r="C2833" s="32" t="s">
        <v>7137</v>
      </c>
      <c r="D2833" s="32" t="s">
        <v>7138</v>
      </c>
      <c r="E2833" s="32" t="s">
        <v>7139</v>
      </c>
      <c r="F2833" s="32" t="s">
        <v>7144</v>
      </c>
      <c r="G2833" s="33" t="s">
        <v>40</v>
      </c>
      <c r="H2833" s="34">
        <v>0</v>
      </c>
      <c r="I2833" s="33" t="s">
        <v>41</v>
      </c>
      <c r="J2833" s="33" t="s">
        <v>42</v>
      </c>
      <c r="K2833" s="33" t="s">
        <v>70</v>
      </c>
      <c r="L2833" s="33" t="s">
        <v>300</v>
      </c>
      <c r="M2833" s="33" t="s">
        <v>71</v>
      </c>
      <c r="N2833" s="33" t="s">
        <v>301</v>
      </c>
      <c r="O2833" s="33" t="s">
        <v>73</v>
      </c>
      <c r="P2833" s="33" t="s">
        <v>48</v>
      </c>
      <c r="Q2833" s="33" t="s">
        <v>49</v>
      </c>
      <c r="R2833" s="35">
        <v>8</v>
      </c>
      <c r="S2833" s="35">
        <v>1200</v>
      </c>
      <c r="T2833" s="36">
        <v>0</v>
      </c>
      <c r="U2833" s="37">
        <f t="shared" si="146"/>
        <v>0</v>
      </c>
      <c r="V2833" s="38" t="s">
        <v>50</v>
      </c>
      <c r="W2833" s="33">
        <v>2016</v>
      </c>
      <c r="X2833" s="39">
        <v>11</v>
      </c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29"/>
      <c r="BL2833" s="29"/>
      <c r="BM2833" s="29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29"/>
      <c r="CB2833" s="29"/>
      <c r="CC2833" s="29"/>
      <c r="CD2833" s="29"/>
      <c r="CE2833" s="29"/>
      <c r="CF2833" s="29"/>
      <c r="CG2833" s="29"/>
      <c r="CH2833" s="29"/>
      <c r="CI2833" s="29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</row>
    <row r="2834" spans="1:102" s="189" customFormat="1" ht="50.1" customHeight="1">
      <c r="A2834" s="46" t="s">
        <v>7145</v>
      </c>
      <c r="B2834" s="31" t="s">
        <v>35</v>
      </c>
      <c r="C2834" s="47" t="s">
        <v>7137</v>
      </c>
      <c r="D2834" s="47" t="s">
        <v>7138</v>
      </c>
      <c r="E2834" s="47" t="s">
        <v>7139</v>
      </c>
      <c r="F2834" s="47" t="s">
        <v>7144</v>
      </c>
      <c r="G2834" s="33" t="s">
        <v>40</v>
      </c>
      <c r="H2834" s="31">
        <v>0</v>
      </c>
      <c r="I2834" s="33" t="s">
        <v>41</v>
      </c>
      <c r="J2834" s="33" t="s">
        <v>42</v>
      </c>
      <c r="K2834" s="33" t="s">
        <v>180</v>
      </c>
      <c r="L2834" s="33" t="s">
        <v>300</v>
      </c>
      <c r="M2834" s="33" t="s">
        <v>71</v>
      </c>
      <c r="N2834" s="33" t="s">
        <v>301</v>
      </c>
      <c r="O2834" s="33" t="s">
        <v>113</v>
      </c>
      <c r="P2834" s="33" t="s">
        <v>48</v>
      </c>
      <c r="Q2834" s="33" t="s">
        <v>49</v>
      </c>
      <c r="R2834" s="68">
        <v>8</v>
      </c>
      <c r="S2834" s="59">
        <v>1200</v>
      </c>
      <c r="T2834" s="49">
        <f>R2834*S2834</f>
        <v>9600</v>
      </c>
      <c r="U2834" s="49">
        <f t="shared" si="146"/>
        <v>10752.000000000002</v>
      </c>
      <c r="V2834" s="71"/>
      <c r="W2834" s="33">
        <v>2016</v>
      </c>
      <c r="X2834" s="96"/>
      <c r="Y2834" s="188"/>
      <c r="Z2834" s="188"/>
      <c r="AA2834" s="188"/>
      <c r="AB2834" s="188"/>
      <c r="AC2834" s="188"/>
      <c r="AD2834" s="188"/>
      <c r="AE2834" s="188"/>
      <c r="AF2834" s="188"/>
      <c r="AG2834" s="188"/>
      <c r="AH2834" s="188"/>
      <c r="AI2834" s="188"/>
      <c r="AJ2834" s="188"/>
      <c r="AK2834" s="188"/>
      <c r="AL2834" s="188"/>
      <c r="AM2834" s="188"/>
      <c r="AN2834" s="188"/>
      <c r="AO2834" s="188"/>
      <c r="AP2834" s="188"/>
      <c r="AQ2834" s="188"/>
      <c r="AR2834" s="188"/>
      <c r="AS2834" s="188"/>
      <c r="AT2834" s="188"/>
      <c r="AU2834" s="188"/>
      <c r="AV2834" s="188"/>
      <c r="AW2834" s="188"/>
      <c r="AX2834" s="188"/>
      <c r="AY2834" s="188"/>
      <c r="AZ2834" s="188"/>
      <c r="BA2834" s="188"/>
      <c r="BB2834" s="188"/>
      <c r="BC2834" s="188"/>
      <c r="BD2834" s="188"/>
      <c r="BE2834" s="188"/>
      <c r="BF2834" s="188"/>
      <c r="BG2834" s="188"/>
      <c r="BH2834" s="188"/>
      <c r="BI2834" s="188"/>
      <c r="BJ2834" s="188"/>
      <c r="BK2834" s="188"/>
      <c r="BL2834" s="188"/>
      <c r="BM2834" s="188"/>
      <c r="BN2834" s="188"/>
      <c r="BO2834" s="188"/>
      <c r="BP2834" s="188"/>
      <c r="BQ2834" s="188"/>
      <c r="BR2834" s="188"/>
      <c r="BS2834" s="188"/>
      <c r="BT2834" s="188"/>
      <c r="BU2834" s="188"/>
      <c r="BV2834" s="188"/>
      <c r="BW2834" s="188"/>
      <c r="BX2834" s="188"/>
      <c r="BY2834" s="188"/>
      <c r="BZ2834" s="188"/>
      <c r="CA2834" s="188"/>
      <c r="CB2834" s="188"/>
      <c r="CC2834" s="188"/>
      <c r="CD2834" s="188"/>
      <c r="CE2834" s="188"/>
      <c r="CF2834" s="188"/>
      <c r="CG2834" s="188"/>
      <c r="CH2834" s="188"/>
      <c r="CI2834" s="188"/>
      <c r="CJ2834" s="188"/>
      <c r="CK2834" s="188"/>
      <c r="CL2834" s="188"/>
      <c r="CM2834" s="188"/>
      <c r="CN2834" s="188"/>
      <c r="CO2834" s="188"/>
      <c r="CP2834" s="188"/>
      <c r="CQ2834" s="188"/>
      <c r="CR2834" s="188"/>
      <c r="CS2834" s="188"/>
      <c r="CT2834" s="188"/>
      <c r="CU2834" s="188"/>
      <c r="CV2834" s="188"/>
      <c r="CW2834" s="188"/>
      <c r="CX2834" s="188"/>
    </row>
    <row r="2835" spans="1:102" ht="50.1" customHeight="1">
      <c r="A2835" s="30" t="s">
        <v>7146</v>
      </c>
      <c r="B2835" s="31" t="s">
        <v>35</v>
      </c>
      <c r="C2835" s="32" t="s">
        <v>7137</v>
      </c>
      <c r="D2835" s="32" t="s">
        <v>7138</v>
      </c>
      <c r="E2835" s="32" t="s">
        <v>7139</v>
      </c>
      <c r="F2835" s="32" t="s">
        <v>7147</v>
      </c>
      <c r="G2835" s="33" t="s">
        <v>40</v>
      </c>
      <c r="H2835" s="34">
        <v>0</v>
      </c>
      <c r="I2835" s="33" t="s">
        <v>41</v>
      </c>
      <c r="J2835" s="33" t="s">
        <v>42</v>
      </c>
      <c r="K2835" s="33" t="s">
        <v>70</v>
      </c>
      <c r="L2835" s="33" t="s">
        <v>300</v>
      </c>
      <c r="M2835" s="33" t="s">
        <v>71</v>
      </c>
      <c r="N2835" s="33" t="s">
        <v>423</v>
      </c>
      <c r="O2835" s="33" t="s">
        <v>98</v>
      </c>
      <c r="P2835" s="33" t="s">
        <v>48</v>
      </c>
      <c r="Q2835" s="33" t="s">
        <v>49</v>
      </c>
      <c r="R2835" s="35">
        <v>10</v>
      </c>
      <c r="S2835" s="35">
        <v>1450</v>
      </c>
      <c r="T2835" s="36">
        <v>0</v>
      </c>
      <c r="U2835" s="37">
        <f t="shared" si="146"/>
        <v>0</v>
      </c>
      <c r="V2835" s="38" t="s">
        <v>50</v>
      </c>
      <c r="W2835" s="33">
        <v>2016</v>
      </c>
      <c r="X2835" s="39">
        <v>11</v>
      </c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9"/>
      <c r="AX2835" s="29"/>
      <c r="AY2835" s="29"/>
      <c r="AZ2835" s="29"/>
      <c r="BA2835" s="29"/>
      <c r="BB2835" s="29"/>
      <c r="BC2835" s="29"/>
      <c r="BD2835" s="29"/>
      <c r="BE2835" s="29"/>
      <c r="BF2835" s="29"/>
      <c r="BG2835" s="29"/>
      <c r="BH2835" s="29"/>
      <c r="BI2835" s="29"/>
      <c r="BJ2835" s="29"/>
      <c r="BK2835" s="29"/>
      <c r="BL2835" s="29"/>
      <c r="BM2835" s="29"/>
      <c r="BN2835" s="29"/>
      <c r="BO2835" s="29"/>
      <c r="BP2835" s="29"/>
      <c r="BQ2835" s="29"/>
      <c r="BR2835" s="29"/>
      <c r="BS2835" s="29"/>
      <c r="BT2835" s="29"/>
      <c r="BU2835" s="29"/>
      <c r="BV2835" s="29"/>
      <c r="BW2835" s="29"/>
      <c r="BX2835" s="29"/>
      <c r="BY2835" s="29"/>
      <c r="BZ2835" s="29"/>
      <c r="CA2835" s="29"/>
      <c r="CB2835" s="29"/>
      <c r="CC2835" s="29"/>
      <c r="CD2835" s="29"/>
      <c r="CE2835" s="29"/>
      <c r="CF2835" s="29"/>
      <c r="CG2835" s="29"/>
      <c r="CH2835" s="29"/>
      <c r="CI2835" s="29"/>
      <c r="CJ2835" s="29"/>
      <c r="CK2835" s="29"/>
      <c r="CL2835" s="29"/>
      <c r="CM2835" s="29"/>
      <c r="CN2835" s="29"/>
      <c r="CO2835" s="29"/>
      <c r="CP2835" s="29"/>
      <c r="CQ2835" s="29"/>
      <c r="CR2835" s="29"/>
      <c r="CS2835" s="29"/>
      <c r="CT2835" s="29"/>
      <c r="CU2835" s="29"/>
      <c r="CV2835" s="29"/>
      <c r="CW2835" s="29"/>
      <c r="CX2835" s="29"/>
    </row>
    <row r="2836" spans="1:102" s="189" customFormat="1" ht="50.1" customHeight="1">
      <c r="A2836" s="46" t="s">
        <v>7148</v>
      </c>
      <c r="B2836" s="31" t="s">
        <v>35</v>
      </c>
      <c r="C2836" s="47" t="s">
        <v>7137</v>
      </c>
      <c r="D2836" s="47" t="s">
        <v>7138</v>
      </c>
      <c r="E2836" s="47" t="s">
        <v>7139</v>
      </c>
      <c r="F2836" s="47" t="s">
        <v>7147</v>
      </c>
      <c r="G2836" s="33" t="s">
        <v>40</v>
      </c>
      <c r="H2836" s="31">
        <v>0</v>
      </c>
      <c r="I2836" s="33" t="s">
        <v>41</v>
      </c>
      <c r="J2836" s="33" t="s">
        <v>42</v>
      </c>
      <c r="K2836" s="33" t="s">
        <v>180</v>
      </c>
      <c r="L2836" s="33" t="s">
        <v>300</v>
      </c>
      <c r="M2836" s="33" t="s">
        <v>71</v>
      </c>
      <c r="N2836" s="33" t="s">
        <v>423</v>
      </c>
      <c r="O2836" s="33" t="s">
        <v>173</v>
      </c>
      <c r="P2836" s="33" t="s">
        <v>48</v>
      </c>
      <c r="Q2836" s="33" t="s">
        <v>49</v>
      </c>
      <c r="R2836" s="68">
        <v>10</v>
      </c>
      <c r="S2836" s="59">
        <v>1450</v>
      </c>
      <c r="T2836" s="49">
        <f>R2836*S2836</f>
        <v>14500</v>
      </c>
      <c r="U2836" s="49">
        <f>T2836*1.12</f>
        <v>16240.000000000002</v>
      </c>
      <c r="V2836" s="170"/>
      <c r="W2836" s="33">
        <v>2016</v>
      </c>
      <c r="X2836" s="96"/>
      <c r="Y2836" s="188"/>
      <c r="Z2836" s="188"/>
      <c r="AA2836" s="188"/>
      <c r="AB2836" s="188"/>
      <c r="AC2836" s="188"/>
      <c r="AD2836" s="188"/>
      <c r="AE2836" s="188"/>
      <c r="AF2836" s="188"/>
      <c r="AG2836" s="188"/>
      <c r="AH2836" s="188"/>
      <c r="AI2836" s="188"/>
      <c r="AJ2836" s="188"/>
      <c r="AK2836" s="188"/>
      <c r="AL2836" s="188"/>
      <c r="AM2836" s="188"/>
      <c r="AN2836" s="188"/>
      <c r="AO2836" s="188"/>
      <c r="AP2836" s="188"/>
      <c r="AQ2836" s="188"/>
      <c r="AR2836" s="188"/>
      <c r="AS2836" s="188"/>
      <c r="AT2836" s="188"/>
      <c r="AU2836" s="188"/>
      <c r="AV2836" s="188"/>
      <c r="AW2836" s="188"/>
      <c r="AX2836" s="188"/>
      <c r="AY2836" s="188"/>
      <c r="AZ2836" s="188"/>
      <c r="BA2836" s="188"/>
      <c r="BB2836" s="188"/>
      <c r="BC2836" s="188"/>
      <c r="BD2836" s="188"/>
      <c r="BE2836" s="188"/>
      <c r="BF2836" s="188"/>
      <c r="BG2836" s="188"/>
      <c r="BH2836" s="188"/>
      <c r="BI2836" s="188"/>
      <c r="BJ2836" s="188"/>
      <c r="BK2836" s="188"/>
      <c r="BL2836" s="188"/>
      <c r="BM2836" s="188"/>
      <c r="BN2836" s="188"/>
      <c r="BO2836" s="188"/>
      <c r="BP2836" s="188"/>
      <c r="BQ2836" s="188"/>
      <c r="BR2836" s="188"/>
      <c r="BS2836" s="188"/>
      <c r="BT2836" s="188"/>
      <c r="BU2836" s="188"/>
      <c r="BV2836" s="188"/>
      <c r="BW2836" s="188"/>
      <c r="BX2836" s="188"/>
      <c r="BY2836" s="188"/>
      <c r="BZ2836" s="188"/>
      <c r="CA2836" s="188"/>
      <c r="CB2836" s="188"/>
      <c r="CC2836" s="188"/>
      <c r="CD2836" s="188"/>
      <c r="CE2836" s="188"/>
      <c r="CF2836" s="188"/>
      <c r="CG2836" s="188"/>
      <c r="CH2836" s="188"/>
      <c r="CI2836" s="188"/>
      <c r="CJ2836" s="188"/>
      <c r="CK2836" s="188"/>
      <c r="CL2836" s="188"/>
      <c r="CM2836" s="188"/>
      <c r="CN2836" s="188"/>
      <c r="CO2836" s="188"/>
      <c r="CP2836" s="188"/>
      <c r="CQ2836" s="188"/>
      <c r="CR2836" s="188"/>
      <c r="CS2836" s="188"/>
      <c r="CT2836" s="188"/>
      <c r="CU2836" s="188"/>
      <c r="CV2836" s="188"/>
      <c r="CW2836" s="188"/>
      <c r="CX2836" s="188"/>
    </row>
    <row r="2837" spans="1:102" ht="50.1" customHeight="1">
      <c r="A2837" s="30" t="s">
        <v>7149</v>
      </c>
      <c r="B2837" s="31" t="s">
        <v>35</v>
      </c>
      <c r="C2837" s="32" t="s">
        <v>7137</v>
      </c>
      <c r="D2837" s="32" t="s">
        <v>7138</v>
      </c>
      <c r="E2837" s="32" t="s">
        <v>7139</v>
      </c>
      <c r="F2837" s="32" t="s">
        <v>7150</v>
      </c>
      <c r="G2837" s="33" t="s">
        <v>40</v>
      </c>
      <c r="H2837" s="34">
        <v>0</v>
      </c>
      <c r="I2837" s="33" t="s">
        <v>41</v>
      </c>
      <c r="J2837" s="33" t="s">
        <v>42</v>
      </c>
      <c r="K2837" s="33" t="s">
        <v>379</v>
      </c>
      <c r="L2837" s="33" t="s">
        <v>300</v>
      </c>
      <c r="M2837" s="33" t="s">
        <v>71</v>
      </c>
      <c r="N2837" s="33" t="s">
        <v>423</v>
      </c>
      <c r="O2837" s="33" t="s">
        <v>73</v>
      </c>
      <c r="P2837" s="33" t="s">
        <v>48</v>
      </c>
      <c r="Q2837" s="33" t="s">
        <v>49</v>
      </c>
      <c r="R2837" s="35">
        <v>10</v>
      </c>
      <c r="S2837" s="35">
        <v>9580</v>
      </c>
      <c r="T2837" s="36">
        <v>0</v>
      </c>
      <c r="U2837" s="37">
        <f t="shared" si="146"/>
        <v>0</v>
      </c>
      <c r="V2837" s="38" t="s">
        <v>50</v>
      </c>
      <c r="W2837" s="33">
        <v>2016</v>
      </c>
      <c r="X2837" s="39">
        <v>11</v>
      </c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  <c r="BI2837" s="29"/>
      <c r="BJ2837" s="29"/>
      <c r="BK2837" s="29"/>
      <c r="BL2837" s="29"/>
      <c r="BM2837" s="29"/>
      <c r="BN2837" s="29"/>
      <c r="BO2837" s="29"/>
      <c r="BP2837" s="29"/>
      <c r="BQ2837" s="29"/>
      <c r="BR2837" s="29"/>
      <c r="BS2837" s="29"/>
      <c r="BT2837" s="29"/>
      <c r="BU2837" s="29"/>
      <c r="BV2837" s="29"/>
      <c r="BW2837" s="29"/>
      <c r="BX2837" s="29"/>
      <c r="BY2837" s="29"/>
      <c r="BZ2837" s="29"/>
      <c r="CA2837" s="29"/>
      <c r="CB2837" s="29"/>
      <c r="CC2837" s="29"/>
      <c r="CD2837" s="29"/>
      <c r="CE2837" s="29"/>
      <c r="CF2837" s="29"/>
      <c r="CG2837" s="29"/>
      <c r="CH2837" s="29"/>
      <c r="CI2837" s="29"/>
      <c r="CJ2837" s="29"/>
      <c r="CK2837" s="29"/>
      <c r="CL2837" s="29"/>
      <c r="CM2837" s="29"/>
      <c r="CN2837" s="29"/>
      <c r="CO2837" s="29"/>
      <c r="CP2837" s="29"/>
      <c r="CQ2837" s="29"/>
      <c r="CR2837" s="29"/>
      <c r="CS2837" s="29"/>
      <c r="CT2837" s="29"/>
      <c r="CU2837" s="29"/>
      <c r="CV2837" s="29"/>
      <c r="CW2837" s="29"/>
      <c r="CX2837" s="29"/>
    </row>
    <row r="2838" spans="1:102" s="189" customFormat="1" ht="50.1" customHeight="1">
      <c r="A2838" s="46" t="s">
        <v>7151</v>
      </c>
      <c r="B2838" s="31" t="s">
        <v>35</v>
      </c>
      <c r="C2838" s="47" t="s">
        <v>7137</v>
      </c>
      <c r="D2838" s="47" t="s">
        <v>7138</v>
      </c>
      <c r="E2838" s="47" t="s">
        <v>7139</v>
      </c>
      <c r="F2838" s="47" t="s">
        <v>7150</v>
      </c>
      <c r="G2838" s="33" t="s">
        <v>40</v>
      </c>
      <c r="H2838" s="31">
        <v>0</v>
      </c>
      <c r="I2838" s="33" t="s">
        <v>41</v>
      </c>
      <c r="J2838" s="33" t="s">
        <v>42</v>
      </c>
      <c r="K2838" s="33" t="s">
        <v>381</v>
      </c>
      <c r="L2838" s="33" t="s">
        <v>300</v>
      </c>
      <c r="M2838" s="33" t="s">
        <v>71</v>
      </c>
      <c r="N2838" s="33" t="s">
        <v>423</v>
      </c>
      <c r="O2838" s="33" t="s">
        <v>113</v>
      </c>
      <c r="P2838" s="33" t="s">
        <v>48</v>
      </c>
      <c r="Q2838" s="33" t="s">
        <v>49</v>
      </c>
      <c r="R2838" s="68">
        <v>10</v>
      </c>
      <c r="S2838" s="59">
        <v>9580</v>
      </c>
      <c r="T2838" s="49">
        <f>R2838*S2838</f>
        <v>95800</v>
      </c>
      <c r="U2838" s="49">
        <f>T2838*1.12</f>
        <v>107296.00000000001</v>
      </c>
      <c r="V2838" s="170"/>
      <c r="W2838" s="33">
        <v>2016</v>
      </c>
      <c r="X2838" s="96"/>
      <c r="Y2838" s="188"/>
      <c r="Z2838" s="188"/>
      <c r="AA2838" s="188"/>
      <c r="AB2838" s="188"/>
      <c r="AC2838" s="188"/>
      <c r="AD2838" s="188"/>
      <c r="AE2838" s="188"/>
      <c r="AF2838" s="188"/>
      <c r="AG2838" s="188"/>
      <c r="AH2838" s="188"/>
      <c r="AI2838" s="188"/>
      <c r="AJ2838" s="188"/>
      <c r="AK2838" s="188"/>
      <c r="AL2838" s="188"/>
      <c r="AM2838" s="188"/>
      <c r="AN2838" s="188"/>
      <c r="AO2838" s="188"/>
      <c r="AP2838" s="188"/>
      <c r="AQ2838" s="188"/>
      <c r="AR2838" s="188"/>
      <c r="AS2838" s="188"/>
      <c r="AT2838" s="188"/>
      <c r="AU2838" s="188"/>
      <c r="AV2838" s="188"/>
      <c r="AW2838" s="188"/>
      <c r="AX2838" s="188"/>
      <c r="AY2838" s="188"/>
      <c r="AZ2838" s="188"/>
      <c r="BA2838" s="188"/>
      <c r="BB2838" s="188"/>
      <c r="BC2838" s="188"/>
      <c r="BD2838" s="188"/>
      <c r="BE2838" s="188"/>
      <c r="BF2838" s="188"/>
      <c r="BG2838" s="188"/>
      <c r="BH2838" s="188"/>
      <c r="BI2838" s="188"/>
      <c r="BJ2838" s="188"/>
      <c r="BK2838" s="188"/>
      <c r="BL2838" s="188"/>
      <c r="BM2838" s="188"/>
      <c r="BN2838" s="188"/>
      <c r="BO2838" s="188"/>
      <c r="BP2838" s="188"/>
      <c r="BQ2838" s="188"/>
      <c r="BR2838" s="188"/>
      <c r="BS2838" s="188"/>
      <c r="BT2838" s="188"/>
      <c r="BU2838" s="188"/>
      <c r="BV2838" s="188"/>
      <c r="BW2838" s="188"/>
      <c r="BX2838" s="188"/>
      <c r="BY2838" s="188"/>
      <c r="BZ2838" s="188"/>
      <c r="CA2838" s="188"/>
      <c r="CB2838" s="188"/>
      <c r="CC2838" s="188"/>
      <c r="CD2838" s="188"/>
      <c r="CE2838" s="188"/>
      <c r="CF2838" s="188"/>
      <c r="CG2838" s="188"/>
      <c r="CH2838" s="188"/>
      <c r="CI2838" s="188"/>
      <c r="CJ2838" s="188"/>
      <c r="CK2838" s="188"/>
      <c r="CL2838" s="188"/>
      <c r="CM2838" s="188"/>
      <c r="CN2838" s="188"/>
      <c r="CO2838" s="188"/>
      <c r="CP2838" s="188"/>
      <c r="CQ2838" s="188"/>
      <c r="CR2838" s="188"/>
      <c r="CS2838" s="188"/>
      <c r="CT2838" s="188"/>
      <c r="CU2838" s="188"/>
      <c r="CV2838" s="188"/>
      <c r="CW2838" s="188"/>
      <c r="CX2838" s="188"/>
    </row>
    <row r="2839" spans="1:102" ht="50.1" customHeight="1">
      <c r="A2839" s="30" t="s">
        <v>7152</v>
      </c>
      <c r="B2839" s="31" t="s">
        <v>35</v>
      </c>
      <c r="C2839" s="32" t="s">
        <v>7137</v>
      </c>
      <c r="D2839" s="32" t="s">
        <v>7138</v>
      </c>
      <c r="E2839" s="32" t="s">
        <v>7139</v>
      </c>
      <c r="F2839" s="32" t="s">
        <v>7153</v>
      </c>
      <c r="G2839" s="33" t="s">
        <v>40</v>
      </c>
      <c r="H2839" s="34">
        <v>0</v>
      </c>
      <c r="I2839" s="33" t="s">
        <v>41</v>
      </c>
      <c r="J2839" s="33" t="s">
        <v>42</v>
      </c>
      <c r="K2839" s="33" t="s">
        <v>70</v>
      </c>
      <c r="L2839" s="33" t="s">
        <v>300</v>
      </c>
      <c r="M2839" s="33" t="s">
        <v>71</v>
      </c>
      <c r="N2839" s="33" t="s">
        <v>301</v>
      </c>
      <c r="O2839" s="33" t="s">
        <v>73</v>
      </c>
      <c r="P2839" s="33" t="s">
        <v>48</v>
      </c>
      <c r="Q2839" s="33" t="s">
        <v>49</v>
      </c>
      <c r="R2839" s="35">
        <v>4</v>
      </c>
      <c r="S2839" s="35">
        <v>510</v>
      </c>
      <c r="T2839" s="36">
        <v>0</v>
      </c>
      <c r="U2839" s="37">
        <f t="shared" si="146"/>
        <v>0</v>
      </c>
      <c r="V2839" s="38" t="s">
        <v>50</v>
      </c>
      <c r="W2839" s="33">
        <v>2016</v>
      </c>
      <c r="X2839" s="39">
        <v>11</v>
      </c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29"/>
      <c r="BA2839" s="29"/>
      <c r="BB2839" s="29"/>
      <c r="BC2839" s="29"/>
      <c r="BD2839" s="29"/>
      <c r="BE2839" s="29"/>
      <c r="BF2839" s="29"/>
      <c r="BG2839" s="29"/>
      <c r="BH2839" s="29"/>
      <c r="BI2839" s="29"/>
      <c r="BJ2839" s="29"/>
      <c r="BK2839" s="29"/>
      <c r="BL2839" s="29"/>
      <c r="BM2839" s="29"/>
      <c r="BN2839" s="29"/>
      <c r="BO2839" s="29"/>
      <c r="BP2839" s="29"/>
      <c r="BQ2839" s="29"/>
      <c r="BR2839" s="29"/>
      <c r="BS2839" s="29"/>
      <c r="BT2839" s="29"/>
      <c r="BU2839" s="29"/>
      <c r="BV2839" s="29"/>
      <c r="BW2839" s="29"/>
      <c r="BX2839" s="29"/>
      <c r="BY2839" s="29"/>
      <c r="BZ2839" s="29"/>
      <c r="CA2839" s="29"/>
      <c r="CB2839" s="29"/>
      <c r="CC2839" s="29"/>
      <c r="CD2839" s="29"/>
      <c r="CE2839" s="29"/>
      <c r="CF2839" s="29"/>
      <c r="CG2839" s="29"/>
      <c r="CH2839" s="29"/>
      <c r="CI2839" s="29"/>
      <c r="CJ2839" s="29"/>
      <c r="CK2839" s="29"/>
      <c r="CL2839" s="29"/>
      <c r="CM2839" s="29"/>
      <c r="CN2839" s="29"/>
      <c r="CO2839" s="29"/>
      <c r="CP2839" s="29"/>
      <c r="CQ2839" s="29"/>
      <c r="CR2839" s="29"/>
      <c r="CS2839" s="29"/>
      <c r="CT2839" s="29"/>
      <c r="CU2839" s="29"/>
      <c r="CV2839" s="29"/>
      <c r="CW2839" s="29"/>
      <c r="CX2839" s="29"/>
    </row>
    <row r="2840" spans="1:102" s="189" customFormat="1" ht="50.1" customHeight="1">
      <c r="A2840" s="46" t="s">
        <v>7154</v>
      </c>
      <c r="B2840" s="31" t="s">
        <v>35</v>
      </c>
      <c r="C2840" s="47" t="s">
        <v>7137</v>
      </c>
      <c r="D2840" s="47" t="s">
        <v>7138</v>
      </c>
      <c r="E2840" s="47" t="s">
        <v>7139</v>
      </c>
      <c r="F2840" s="47" t="s">
        <v>7153</v>
      </c>
      <c r="G2840" s="33" t="s">
        <v>40</v>
      </c>
      <c r="H2840" s="31">
        <v>0</v>
      </c>
      <c r="I2840" s="33" t="s">
        <v>41</v>
      </c>
      <c r="J2840" s="33" t="s">
        <v>42</v>
      </c>
      <c r="K2840" s="33" t="s">
        <v>180</v>
      </c>
      <c r="L2840" s="33" t="s">
        <v>300</v>
      </c>
      <c r="M2840" s="33" t="s">
        <v>71</v>
      </c>
      <c r="N2840" s="33" t="s">
        <v>301</v>
      </c>
      <c r="O2840" s="33" t="s">
        <v>113</v>
      </c>
      <c r="P2840" s="33" t="s">
        <v>48</v>
      </c>
      <c r="Q2840" s="33" t="s">
        <v>49</v>
      </c>
      <c r="R2840" s="68">
        <v>4</v>
      </c>
      <c r="S2840" s="59">
        <v>510</v>
      </c>
      <c r="T2840" s="49">
        <f>R2840*S2840</f>
        <v>2040</v>
      </c>
      <c r="U2840" s="49">
        <f>T2840*1.12</f>
        <v>2284.8000000000002</v>
      </c>
      <c r="V2840" s="170"/>
      <c r="W2840" s="33">
        <v>2016</v>
      </c>
      <c r="X2840" s="96"/>
      <c r="Y2840" s="188"/>
      <c r="Z2840" s="188"/>
      <c r="AA2840" s="188"/>
      <c r="AB2840" s="188"/>
      <c r="AC2840" s="188"/>
      <c r="AD2840" s="188"/>
      <c r="AE2840" s="188"/>
      <c r="AF2840" s="188"/>
      <c r="AG2840" s="188"/>
      <c r="AH2840" s="188"/>
      <c r="AI2840" s="188"/>
      <c r="AJ2840" s="188"/>
      <c r="AK2840" s="188"/>
      <c r="AL2840" s="188"/>
      <c r="AM2840" s="188"/>
      <c r="AN2840" s="188"/>
      <c r="AO2840" s="188"/>
      <c r="AP2840" s="188"/>
      <c r="AQ2840" s="188"/>
      <c r="AR2840" s="188"/>
      <c r="AS2840" s="188"/>
      <c r="AT2840" s="188"/>
      <c r="AU2840" s="188"/>
      <c r="AV2840" s="188"/>
      <c r="AW2840" s="188"/>
      <c r="AX2840" s="188"/>
      <c r="AY2840" s="188"/>
      <c r="AZ2840" s="188"/>
      <c r="BA2840" s="188"/>
      <c r="BB2840" s="188"/>
      <c r="BC2840" s="188"/>
      <c r="BD2840" s="188"/>
      <c r="BE2840" s="188"/>
      <c r="BF2840" s="188"/>
      <c r="BG2840" s="188"/>
      <c r="BH2840" s="188"/>
      <c r="BI2840" s="188"/>
      <c r="BJ2840" s="188"/>
      <c r="BK2840" s="188"/>
      <c r="BL2840" s="188"/>
      <c r="BM2840" s="188"/>
      <c r="BN2840" s="188"/>
      <c r="BO2840" s="188"/>
      <c r="BP2840" s="188"/>
      <c r="BQ2840" s="188"/>
      <c r="BR2840" s="188"/>
      <c r="BS2840" s="188"/>
      <c r="BT2840" s="188"/>
      <c r="BU2840" s="188"/>
      <c r="BV2840" s="188"/>
      <c r="BW2840" s="188"/>
      <c r="BX2840" s="188"/>
      <c r="BY2840" s="188"/>
      <c r="BZ2840" s="188"/>
      <c r="CA2840" s="188"/>
      <c r="CB2840" s="188"/>
      <c r="CC2840" s="188"/>
      <c r="CD2840" s="188"/>
      <c r="CE2840" s="188"/>
      <c r="CF2840" s="188"/>
      <c r="CG2840" s="188"/>
      <c r="CH2840" s="188"/>
      <c r="CI2840" s="188"/>
      <c r="CJ2840" s="188"/>
      <c r="CK2840" s="188"/>
      <c r="CL2840" s="188"/>
      <c r="CM2840" s="188"/>
      <c r="CN2840" s="188"/>
      <c r="CO2840" s="188"/>
      <c r="CP2840" s="188"/>
      <c r="CQ2840" s="188"/>
      <c r="CR2840" s="188"/>
      <c r="CS2840" s="188"/>
      <c r="CT2840" s="188"/>
      <c r="CU2840" s="188"/>
      <c r="CV2840" s="188"/>
      <c r="CW2840" s="188"/>
      <c r="CX2840" s="188"/>
    </row>
    <row r="2841" spans="1:102" ht="50.1" customHeight="1">
      <c r="A2841" s="30" t="s">
        <v>7155</v>
      </c>
      <c r="B2841" s="31" t="s">
        <v>35</v>
      </c>
      <c r="C2841" s="32" t="s">
        <v>7156</v>
      </c>
      <c r="D2841" s="32" t="s">
        <v>7157</v>
      </c>
      <c r="E2841" s="32" t="s">
        <v>7158</v>
      </c>
      <c r="F2841" s="32" t="s">
        <v>7159</v>
      </c>
      <c r="G2841" s="33" t="s">
        <v>40</v>
      </c>
      <c r="H2841" s="34">
        <v>0</v>
      </c>
      <c r="I2841" s="33" t="s">
        <v>41</v>
      </c>
      <c r="J2841" s="33" t="s">
        <v>42</v>
      </c>
      <c r="K2841" s="33" t="s">
        <v>273</v>
      </c>
      <c r="L2841" s="33" t="s">
        <v>42</v>
      </c>
      <c r="M2841" s="33" t="s">
        <v>86</v>
      </c>
      <c r="N2841" s="33" t="s">
        <v>3465</v>
      </c>
      <c r="O2841" s="33" t="s">
        <v>47</v>
      </c>
      <c r="P2841" s="33" t="s">
        <v>48</v>
      </c>
      <c r="Q2841" s="33" t="s">
        <v>49</v>
      </c>
      <c r="R2841" s="35">
        <v>4</v>
      </c>
      <c r="S2841" s="35">
        <v>28750</v>
      </c>
      <c r="T2841" s="36">
        <v>0</v>
      </c>
      <c r="U2841" s="37">
        <f t="shared" si="146"/>
        <v>0</v>
      </c>
      <c r="V2841" s="38" t="s">
        <v>50</v>
      </c>
      <c r="W2841" s="33">
        <v>2016</v>
      </c>
      <c r="X2841" s="39">
        <v>11</v>
      </c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9"/>
      <c r="AX2841" s="29"/>
      <c r="AY2841" s="29"/>
      <c r="AZ2841" s="29"/>
      <c r="BA2841" s="29"/>
      <c r="BB2841" s="29"/>
      <c r="BC2841" s="29"/>
      <c r="BD2841" s="29"/>
      <c r="BE2841" s="29"/>
      <c r="BF2841" s="29"/>
      <c r="BG2841" s="29"/>
      <c r="BH2841" s="29"/>
      <c r="BI2841" s="29"/>
      <c r="BJ2841" s="29"/>
      <c r="BK2841" s="29"/>
      <c r="BL2841" s="29"/>
      <c r="BM2841" s="29"/>
      <c r="BN2841" s="29"/>
      <c r="BO2841" s="29"/>
      <c r="BP2841" s="29"/>
      <c r="BQ2841" s="29"/>
      <c r="BR2841" s="29"/>
      <c r="BS2841" s="29"/>
      <c r="BT2841" s="29"/>
      <c r="BU2841" s="29"/>
      <c r="BV2841" s="29"/>
      <c r="BW2841" s="29"/>
      <c r="BX2841" s="29"/>
      <c r="BY2841" s="29"/>
      <c r="BZ2841" s="29"/>
      <c r="CA2841" s="29"/>
      <c r="CB2841" s="29"/>
      <c r="CC2841" s="29"/>
      <c r="CD2841" s="29"/>
      <c r="CE2841" s="29"/>
      <c r="CF2841" s="29"/>
      <c r="CG2841" s="29"/>
      <c r="CH2841" s="29"/>
      <c r="CI2841" s="29"/>
      <c r="CJ2841" s="29"/>
      <c r="CK2841" s="29"/>
      <c r="CL2841" s="29"/>
      <c r="CM2841" s="29"/>
      <c r="CN2841" s="29"/>
      <c r="CO2841" s="29"/>
      <c r="CP2841" s="29"/>
      <c r="CQ2841" s="29"/>
      <c r="CR2841" s="29"/>
      <c r="CS2841" s="29"/>
      <c r="CT2841" s="29"/>
      <c r="CU2841" s="29"/>
      <c r="CV2841" s="29"/>
      <c r="CW2841" s="29"/>
      <c r="CX2841" s="29"/>
    </row>
    <row r="2842" spans="1:102" s="189" customFormat="1" ht="50.1" customHeight="1">
      <c r="A2842" s="46" t="s">
        <v>7160</v>
      </c>
      <c r="B2842" s="31" t="s">
        <v>35</v>
      </c>
      <c r="C2842" s="47" t="s">
        <v>7156</v>
      </c>
      <c r="D2842" s="47" t="s">
        <v>7157</v>
      </c>
      <c r="E2842" s="47" t="s">
        <v>7158</v>
      </c>
      <c r="F2842" s="47" t="s">
        <v>7159</v>
      </c>
      <c r="G2842" s="31" t="s">
        <v>40</v>
      </c>
      <c r="H2842" s="31">
        <v>0</v>
      </c>
      <c r="I2842" s="33">
        <v>590000000</v>
      </c>
      <c r="J2842" s="33" t="s">
        <v>42</v>
      </c>
      <c r="K2842" s="31" t="s">
        <v>202</v>
      </c>
      <c r="L2842" s="31" t="s">
        <v>42</v>
      </c>
      <c r="M2842" s="31" t="s">
        <v>86</v>
      </c>
      <c r="N2842" s="31" t="s">
        <v>3465</v>
      </c>
      <c r="O2842" s="33" t="s">
        <v>173</v>
      </c>
      <c r="P2842" s="33" t="s">
        <v>48</v>
      </c>
      <c r="Q2842" s="31" t="s">
        <v>49</v>
      </c>
      <c r="R2842" s="48">
        <v>4</v>
      </c>
      <c r="S2842" s="48">
        <v>28749.999999999996</v>
      </c>
      <c r="T2842" s="49">
        <f>R2842*S2842</f>
        <v>114999.99999999999</v>
      </c>
      <c r="U2842" s="49">
        <f>T2842*1.12</f>
        <v>128800</v>
      </c>
      <c r="V2842" s="70"/>
      <c r="W2842" s="33">
        <v>2016</v>
      </c>
      <c r="X2842" s="31"/>
      <c r="Y2842" s="188"/>
      <c r="Z2842" s="188"/>
      <c r="AA2842" s="188"/>
      <c r="AB2842" s="188"/>
      <c r="AC2842" s="188"/>
      <c r="AD2842" s="188"/>
      <c r="AE2842" s="188"/>
      <c r="AF2842" s="188"/>
      <c r="AG2842" s="188"/>
      <c r="AH2842" s="188"/>
      <c r="AI2842" s="188"/>
      <c r="AJ2842" s="188"/>
      <c r="AK2842" s="188"/>
      <c r="AL2842" s="188"/>
      <c r="AM2842" s="188"/>
      <c r="AN2842" s="188"/>
      <c r="AO2842" s="188"/>
      <c r="AP2842" s="188"/>
      <c r="AQ2842" s="188"/>
      <c r="AR2842" s="188"/>
      <c r="AS2842" s="188"/>
      <c r="AT2842" s="188"/>
      <c r="AU2842" s="188"/>
      <c r="AV2842" s="188"/>
      <c r="AW2842" s="188"/>
      <c r="AX2842" s="188"/>
      <c r="AY2842" s="188"/>
      <c r="AZ2842" s="188"/>
      <c r="BA2842" s="188"/>
      <c r="BB2842" s="188"/>
      <c r="BC2842" s="188"/>
      <c r="BD2842" s="188"/>
      <c r="BE2842" s="188"/>
      <c r="BF2842" s="188"/>
      <c r="BG2842" s="188"/>
      <c r="BH2842" s="188"/>
      <c r="BI2842" s="188"/>
      <c r="BJ2842" s="188"/>
      <c r="BK2842" s="188"/>
      <c r="BL2842" s="188"/>
      <c r="BM2842" s="188"/>
      <c r="BN2842" s="188"/>
      <c r="BO2842" s="188"/>
      <c r="BP2842" s="188"/>
      <c r="BQ2842" s="188"/>
      <c r="BR2842" s="188"/>
      <c r="BS2842" s="188"/>
      <c r="BT2842" s="188"/>
      <c r="BU2842" s="188"/>
      <c r="BV2842" s="188"/>
      <c r="BW2842" s="188"/>
      <c r="BX2842" s="188"/>
      <c r="BY2842" s="188"/>
      <c r="BZ2842" s="188"/>
      <c r="CA2842" s="188"/>
      <c r="CB2842" s="188"/>
      <c r="CC2842" s="188"/>
      <c r="CD2842" s="188"/>
      <c r="CE2842" s="188"/>
      <c r="CF2842" s="188"/>
      <c r="CG2842" s="188"/>
      <c r="CH2842" s="188"/>
      <c r="CI2842" s="188"/>
      <c r="CJ2842" s="188"/>
      <c r="CK2842" s="188"/>
      <c r="CL2842" s="188"/>
      <c r="CM2842" s="188"/>
      <c r="CN2842" s="188"/>
      <c r="CO2842" s="188"/>
      <c r="CP2842" s="188"/>
      <c r="CQ2842" s="188"/>
      <c r="CR2842" s="188"/>
      <c r="CS2842" s="188"/>
      <c r="CT2842" s="188"/>
      <c r="CU2842" s="188"/>
      <c r="CV2842" s="188"/>
      <c r="CW2842" s="188"/>
      <c r="CX2842" s="188"/>
    </row>
    <row r="2843" spans="1:102" ht="50.1" customHeight="1">
      <c r="A2843" s="30" t="s">
        <v>7161</v>
      </c>
      <c r="B2843" s="31" t="s">
        <v>35</v>
      </c>
      <c r="C2843" s="32" t="s">
        <v>7162</v>
      </c>
      <c r="D2843" s="32" t="s">
        <v>7163</v>
      </c>
      <c r="E2843" s="32" t="s">
        <v>7164</v>
      </c>
      <c r="F2843" s="32" t="s">
        <v>7165</v>
      </c>
      <c r="G2843" s="33" t="s">
        <v>40</v>
      </c>
      <c r="H2843" s="34">
        <v>0</v>
      </c>
      <c r="I2843" s="33" t="s">
        <v>41</v>
      </c>
      <c r="J2843" s="33" t="s">
        <v>42</v>
      </c>
      <c r="K2843" s="33" t="s">
        <v>43</v>
      </c>
      <c r="L2843" s="33" t="s">
        <v>44</v>
      </c>
      <c r="M2843" s="33" t="s">
        <v>45</v>
      </c>
      <c r="N2843" s="33" t="s">
        <v>46</v>
      </c>
      <c r="O2843" s="33" t="s">
        <v>47</v>
      </c>
      <c r="P2843" s="33" t="s">
        <v>48</v>
      </c>
      <c r="Q2843" s="33" t="s">
        <v>49</v>
      </c>
      <c r="R2843" s="35">
        <v>25</v>
      </c>
      <c r="S2843" s="35">
        <v>290</v>
      </c>
      <c r="T2843" s="36">
        <v>0</v>
      </c>
      <c r="U2843" s="37">
        <f t="shared" si="146"/>
        <v>0</v>
      </c>
      <c r="V2843" s="38" t="s">
        <v>50</v>
      </c>
      <c r="W2843" s="33">
        <v>2016</v>
      </c>
      <c r="X2843" s="39">
        <v>11</v>
      </c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  <c r="CE2843" s="29"/>
      <c r="CF2843" s="29"/>
      <c r="CG2843" s="29"/>
      <c r="CH2843" s="29"/>
      <c r="CI2843" s="29"/>
      <c r="CJ2843" s="29"/>
      <c r="CK2843" s="29"/>
      <c r="CL2843" s="29"/>
      <c r="CM2843" s="29"/>
      <c r="CN2843" s="29"/>
      <c r="CO2843" s="29"/>
      <c r="CP2843" s="29"/>
      <c r="CQ2843" s="29"/>
      <c r="CR2843" s="29"/>
      <c r="CS2843" s="29"/>
      <c r="CT2843" s="29"/>
      <c r="CU2843" s="29"/>
      <c r="CV2843" s="29"/>
      <c r="CW2843" s="29"/>
      <c r="CX2843" s="29"/>
    </row>
    <row r="2844" spans="1:102" s="189" customFormat="1" ht="50.1" customHeight="1">
      <c r="A2844" s="46" t="s">
        <v>7166</v>
      </c>
      <c r="B2844" s="31" t="s">
        <v>35</v>
      </c>
      <c r="C2844" s="47" t="s">
        <v>7162</v>
      </c>
      <c r="D2844" s="47" t="s">
        <v>7163</v>
      </c>
      <c r="E2844" s="47" t="s">
        <v>7164</v>
      </c>
      <c r="F2844" s="175" t="s">
        <v>7165</v>
      </c>
      <c r="G2844" s="31" t="s">
        <v>40</v>
      </c>
      <c r="H2844" s="31">
        <v>0</v>
      </c>
      <c r="I2844" s="33">
        <v>590000000</v>
      </c>
      <c r="J2844" s="33" t="s">
        <v>42</v>
      </c>
      <c r="K2844" s="31" t="s">
        <v>172</v>
      </c>
      <c r="L2844" s="33" t="s">
        <v>44</v>
      </c>
      <c r="M2844" s="31" t="s">
        <v>45</v>
      </c>
      <c r="N2844" s="31" t="s">
        <v>46</v>
      </c>
      <c r="O2844" s="33" t="s">
        <v>173</v>
      </c>
      <c r="P2844" s="33">
        <v>796</v>
      </c>
      <c r="Q2844" s="31" t="s">
        <v>49</v>
      </c>
      <c r="R2844" s="48">
        <v>25</v>
      </c>
      <c r="S2844" s="48">
        <v>290</v>
      </c>
      <c r="T2844" s="49">
        <f>R2844*S2844</f>
        <v>7250</v>
      </c>
      <c r="U2844" s="49">
        <f>T2844*1.12</f>
        <v>8120.0000000000009</v>
      </c>
      <c r="V2844" s="70"/>
      <c r="W2844" s="33">
        <v>2016</v>
      </c>
      <c r="X2844" s="31"/>
      <c r="Y2844" s="188"/>
      <c r="Z2844" s="188"/>
      <c r="AA2844" s="188"/>
      <c r="AB2844" s="188"/>
      <c r="AC2844" s="188"/>
      <c r="AD2844" s="188"/>
      <c r="AE2844" s="188"/>
      <c r="AF2844" s="188"/>
      <c r="AG2844" s="188"/>
      <c r="AH2844" s="188"/>
      <c r="AI2844" s="188"/>
      <c r="AJ2844" s="188"/>
      <c r="AK2844" s="188"/>
      <c r="AL2844" s="188"/>
      <c r="AM2844" s="188"/>
      <c r="AN2844" s="188"/>
      <c r="AO2844" s="188"/>
      <c r="AP2844" s="188"/>
      <c r="AQ2844" s="188"/>
      <c r="AR2844" s="188"/>
      <c r="AS2844" s="188"/>
      <c r="AT2844" s="188"/>
      <c r="AU2844" s="188"/>
      <c r="AV2844" s="188"/>
      <c r="AW2844" s="188"/>
      <c r="AX2844" s="188"/>
      <c r="AY2844" s="188"/>
      <c r="AZ2844" s="188"/>
      <c r="BA2844" s="188"/>
      <c r="BB2844" s="188"/>
      <c r="BC2844" s="188"/>
      <c r="BD2844" s="188"/>
      <c r="BE2844" s="188"/>
      <c r="BF2844" s="188"/>
      <c r="BG2844" s="188"/>
      <c r="BH2844" s="188"/>
      <c r="BI2844" s="188"/>
      <c r="BJ2844" s="188"/>
      <c r="BK2844" s="188"/>
      <c r="BL2844" s="188"/>
      <c r="BM2844" s="188"/>
      <c r="BN2844" s="188"/>
      <c r="BO2844" s="188"/>
      <c r="BP2844" s="188"/>
      <c r="BQ2844" s="188"/>
      <c r="BR2844" s="188"/>
      <c r="BS2844" s="188"/>
      <c r="BT2844" s="188"/>
      <c r="BU2844" s="188"/>
      <c r="BV2844" s="188"/>
      <c r="BW2844" s="188"/>
      <c r="BX2844" s="188"/>
      <c r="BY2844" s="188"/>
      <c r="BZ2844" s="188"/>
      <c r="CA2844" s="188"/>
      <c r="CB2844" s="188"/>
      <c r="CC2844" s="188"/>
      <c r="CD2844" s="188"/>
      <c r="CE2844" s="188"/>
      <c r="CF2844" s="188"/>
      <c r="CG2844" s="188"/>
      <c r="CH2844" s="188"/>
      <c r="CI2844" s="188"/>
      <c r="CJ2844" s="188"/>
      <c r="CK2844" s="188"/>
      <c r="CL2844" s="188"/>
      <c r="CM2844" s="188"/>
      <c r="CN2844" s="188"/>
      <c r="CO2844" s="188"/>
      <c r="CP2844" s="188"/>
      <c r="CQ2844" s="188"/>
      <c r="CR2844" s="188"/>
      <c r="CS2844" s="188"/>
      <c r="CT2844" s="188"/>
      <c r="CU2844" s="188"/>
      <c r="CV2844" s="188"/>
      <c r="CW2844" s="188"/>
      <c r="CX2844" s="188"/>
    </row>
    <row r="2845" spans="1:102" ht="50.1" customHeight="1">
      <c r="A2845" s="30" t="s">
        <v>7167</v>
      </c>
      <c r="B2845" s="31" t="s">
        <v>35</v>
      </c>
      <c r="C2845" s="32" t="s">
        <v>7168</v>
      </c>
      <c r="D2845" s="32" t="s">
        <v>7163</v>
      </c>
      <c r="E2845" s="32" t="s">
        <v>7169</v>
      </c>
      <c r="F2845" s="32" t="s">
        <v>7170</v>
      </c>
      <c r="G2845" s="33" t="s">
        <v>40</v>
      </c>
      <c r="H2845" s="34">
        <v>0</v>
      </c>
      <c r="I2845" s="33" t="s">
        <v>41</v>
      </c>
      <c r="J2845" s="33" t="s">
        <v>42</v>
      </c>
      <c r="K2845" s="33" t="s">
        <v>43</v>
      </c>
      <c r="L2845" s="33" t="s">
        <v>44</v>
      </c>
      <c r="M2845" s="33" t="s">
        <v>45</v>
      </c>
      <c r="N2845" s="33" t="s">
        <v>46</v>
      </c>
      <c r="O2845" s="33" t="s">
        <v>47</v>
      </c>
      <c r="P2845" s="33" t="s">
        <v>48</v>
      </c>
      <c r="Q2845" s="33" t="s">
        <v>49</v>
      </c>
      <c r="R2845" s="35">
        <v>25</v>
      </c>
      <c r="S2845" s="35">
        <v>420</v>
      </c>
      <c r="T2845" s="36">
        <v>0</v>
      </c>
      <c r="U2845" s="37">
        <f t="shared" si="146"/>
        <v>0</v>
      </c>
      <c r="V2845" s="38" t="s">
        <v>50</v>
      </c>
      <c r="W2845" s="33">
        <v>2016</v>
      </c>
      <c r="X2845" s="39">
        <v>11</v>
      </c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9"/>
      <c r="AX2845" s="29"/>
      <c r="AY2845" s="29"/>
      <c r="AZ2845" s="29"/>
      <c r="BA2845" s="29"/>
      <c r="BB2845" s="29"/>
      <c r="BC2845" s="29"/>
      <c r="BD2845" s="29"/>
      <c r="BE2845" s="29"/>
      <c r="BF2845" s="29"/>
      <c r="BG2845" s="29"/>
      <c r="BH2845" s="29"/>
      <c r="BI2845" s="29"/>
      <c r="BJ2845" s="29"/>
      <c r="BK2845" s="29"/>
      <c r="BL2845" s="29"/>
      <c r="BM2845" s="29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29"/>
      <c r="CB2845" s="29"/>
      <c r="CC2845" s="29"/>
      <c r="CD2845" s="29"/>
      <c r="CE2845" s="29"/>
      <c r="CF2845" s="29"/>
      <c r="CG2845" s="29"/>
      <c r="CH2845" s="29"/>
      <c r="CI2845" s="29"/>
      <c r="CJ2845" s="29"/>
      <c r="CK2845" s="29"/>
      <c r="CL2845" s="29"/>
      <c r="CM2845" s="29"/>
      <c r="CN2845" s="29"/>
      <c r="CO2845" s="29"/>
      <c r="CP2845" s="29"/>
      <c r="CQ2845" s="29"/>
      <c r="CR2845" s="29"/>
      <c r="CS2845" s="29"/>
      <c r="CT2845" s="29"/>
      <c r="CU2845" s="29"/>
      <c r="CV2845" s="29"/>
      <c r="CW2845" s="29"/>
      <c r="CX2845" s="29"/>
    </row>
    <row r="2846" spans="1:102" s="189" customFormat="1" ht="50.1" customHeight="1">
      <c r="A2846" s="46" t="s">
        <v>7171</v>
      </c>
      <c r="B2846" s="31" t="s">
        <v>35</v>
      </c>
      <c r="C2846" s="47" t="s">
        <v>7168</v>
      </c>
      <c r="D2846" s="47" t="s">
        <v>7163</v>
      </c>
      <c r="E2846" s="47" t="s">
        <v>7169</v>
      </c>
      <c r="F2846" s="175" t="s">
        <v>7172</v>
      </c>
      <c r="G2846" s="31" t="s">
        <v>40</v>
      </c>
      <c r="H2846" s="31">
        <v>0</v>
      </c>
      <c r="I2846" s="33">
        <v>590000000</v>
      </c>
      <c r="J2846" s="33" t="s">
        <v>42</v>
      </c>
      <c r="K2846" s="31" t="s">
        <v>172</v>
      </c>
      <c r="L2846" s="33" t="s">
        <v>44</v>
      </c>
      <c r="M2846" s="31" t="s">
        <v>45</v>
      </c>
      <c r="N2846" s="31" t="s">
        <v>46</v>
      </c>
      <c r="O2846" s="33" t="s">
        <v>173</v>
      </c>
      <c r="P2846" s="33">
        <v>796</v>
      </c>
      <c r="Q2846" s="31" t="s">
        <v>49</v>
      </c>
      <c r="R2846" s="48">
        <v>25</v>
      </c>
      <c r="S2846" s="48">
        <v>420</v>
      </c>
      <c r="T2846" s="49">
        <f>R2846*S2846</f>
        <v>10500</v>
      </c>
      <c r="U2846" s="49">
        <f>T2846*1.12</f>
        <v>11760.000000000002</v>
      </c>
      <c r="V2846" s="70"/>
      <c r="W2846" s="33">
        <v>2016</v>
      </c>
      <c r="X2846" s="31"/>
      <c r="Y2846" s="188"/>
      <c r="Z2846" s="188"/>
      <c r="AA2846" s="188"/>
      <c r="AB2846" s="188"/>
      <c r="AC2846" s="188"/>
      <c r="AD2846" s="188"/>
      <c r="AE2846" s="188"/>
      <c r="AF2846" s="188"/>
      <c r="AG2846" s="188"/>
      <c r="AH2846" s="188"/>
      <c r="AI2846" s="188"/>
      <c r="AJ2846" s="188"/>
      <c r="AK2846" s="188"/>
      <c r="AL2846" s="188"/>
      <c r="AM2846" s="188"/>
      <c r="AN2846" s="188"/>
      <c r="AO2846" s="188"/>
      <c r="AP2846" s="188"/>
      <c r="AQ2846" s="188"/>
      <c r="AR2846" s="188"/>
      <c r="AS2846" s="188"/>
      <c r="AT2846" s="188"/>
      <c r="AU2846" s="188"/>
      <c r="AV2846" s="188"/>
      <c r="AW2846" s="188"/>
      <c r="AX2846" s="188"/>
      <c r="AY2846" s="188"/>
      <c r="AZ2846" s="188"/>
      <c r="BA2846" s="188"/>
      <c r="BB2846" s="188"/>
      <c r="BC2846" s="188"/>
      <c r="BD2846" s="188"/>
      <c r="BE2846" s="188"/>
      <c r="BF2846" s="188"/>
      <c r="BG2846" s="188"/>
      <c r="BH2846" s="188"/>
      <c r="BI2846" s="188"/>
      <c r="BJ2846" s="188"/>
      <c r="BK2846" s="188"/>
      <c r="BL2846" s="188"/>
      <c r="BM2846" s="188"/>
      <c r="BN2846" s="188"/>
      <c r="BO2846" s="188"/>
      <c r="BP2846" s="188"/>
      <c r="BQ2846" s="188"/>
      <c r="BR2846" s="188"/>
      <c r="BS2846" s="188"/>
      <c r="BT2846" s="188"/>
      <c r="BU2846" s="188"/>
      <c r="BV2846" s="188"/>
      <c r="BW2846" s="188"/>
      <c r="BX2846" s="188"/>
      <c r="BY2846" s="188"/>
      <c r="BZ2846" s="188"/>
      <c r="CA2846" s="188"/>
      <c r="CB2846" s="188"/>
      <c r="CC2846" s="188"/>
      <c r="CD2846" s="188"/>
      <c r="CE2846" s="188"/>
      <c r="CF2846" s="188"/>
      <c r="CG2846" s="188"/>
      <c r="CH2846" s="188"/>
      <c r="CI2846" s="188"/>
      <c r="CJ2846" s="188"/>
      <c r="CK2846" s="188"/>
      <c r="CL2846" s="188"/>
      <c r="CM2846" s="188"/>
      <c r="CN2846" s="188"/>
      <c r="CO2846" s="188"/>
      <c r="CP2846" s="188"/>
      <c r="CQ2846" s="188"/>
      <c r="CR2846" s="188"/>
      <c r="CS2846" s="188"/>
      <c r="CT2846" s="188"/>
      <c r="CU2846" s="188"/>
      <c r="CV2846" s="188"/>
      <c r="CW2846" s="188"/>
      <c r="CX2846" s="188"/>
    </row>
    <row r="2847" spans="1:102" ht="50.1" customHeight="1">
      <c r="A2847" s="30" t="s">
        <v>7173</v>
      </c>
      <c r="B2847" s="31" t="s">
        <v>35</v>
      </c>
      <c r="C2847" s="32" t="s">
        <v>7174</v>
      </c>
      <c r="D2847" s="32" t="s">
        <v>7163</v>
      </c>
      <c r="E2847" s="32" t="s">
        <v>7175</v>
      </c>
      <c r="F2847" s="32" t="s">
        <v>7176</v>
      </c>
      <c r="G2847" s="33" t="s">
        <v>40</v>
      </c>
      <c r="H2847" s="34">
        <v>0</v>
      </c>
      <c r="I2847" s="33" t="s">
        <v>41</v>
      </c>
      <c r="J2847" s="33" t="s">
        <v>42</v>
      </c>
      <c r="K2847" s="33" t="s">
        <v>43</v>
      </c>
      <c r="L2847" s="33" t="s">
        <v>44</v>
      </c>
      <c r="M2847" s="33" t="s">
        <v>45</v>
      </c>
      <c r="N2847" s="33" t="s">
        <v>46</v>
      </c>
      <c r="O2847" s="33" t="s">
        <v>47</v>
      </c>
      <c r="P2847" s="33" t="s">
        <v>48</v>
      </c>
      <c r="Q2847" s="33" t="s">
        <v>49</v>
      </c>
      <c r="R2847" s="35">
        <v>15</v>
      </c>
      <c r="S2847" s="35">
        <v>800</v>
      </c>
      <c r="T2847" s="36">
        <v>0</v>
      </c>
      <c r="U2847" s="37">
        <f t="shared" si="146"/>
        <v>0</v>
      </c>
      <c r="V2847" s="38" t="s">
        <v>50</v>
      </c>
      <c r="W2847" s="33">
        <v>2016</v>
      </c>
      <c r="X2847" s="39">
        <v>11</v>
      </c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29"/>
      <c r="BL2847" s="29"/>
      <c r="BM2847" s="29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29"/>
      <c r="CB2847" s="29"/>
      <c r="CC2847" s="29"/>
      <c r="CD2847" s="29"/>
      <c r="CE2847" s="29"/>
      <c r="CF2847" s="29"/>
      <c r="CG2847" s="29"/>
      <c r="CH2847" s="29"/>
      <c r="CI2847" s="29"/>
      <c r="CJ2847" s="29"/>
      <c r="CK2847" s="29"/>
      <c r="CL2847" s="29"/>
      <c r="CM2847" s="29"/>
      <c r="CN2847" s="29"/>
      <c r="CO2847" s="29"/>
      <c r="CP2847" s="29"/>
      <c r="CQ2847" s="29"/>
      <c r="CR2847" s="29"/>
      <c r="CS2847" s="29"/>
      <c r="CT2847" s="29"/>
      <c r="CU2847" s="29"/>
      <c r="CV2847" s="29"/>
      <c r="CW2847" s="29"/>
      <c r="CX2847" s="29"/>
    </row>
    <row r="2848" spans="1:102" s="189" customFormat="1" ht="50.1" customHeight="1">
      <c r="A2848" s="46" t="s">
        <v>7177</v>
      </c>
      <c r="B2848" s="31" t="s">
        <v>35</v>
      </c>
      <c r="C2848" s="47" t="s">
        <v>7174</v>
      </c>
      <c r="D2848" s="47" t="s">
        <v>7163</v>
      </c>
      <c r="E2848" s="47" t="s">
        <v>7175</v>
      </c>
      <c r="F2848" s="175" t="s">
        <v>7176</v>
      </c>
      <c r="G2848" s="31" t="s">
        <v>40</v>
      </c>
      <c r="H2848" s="31">
        <v>0</v>
      </c>
      <c r="I2848" s="33">
        <v>590000000</v>
      </c>
      <c r="J2848" s="33" t="s">
        <v>42</v>
      </c>
      <c r="K2848" s="31" t="s">
        <v>172</v>
      </c>
      <c r="L2848" s="33" t="s">
        <v>44</v>
      </c>
      <c r="M2848" s="31" t="s">
        <v>45</v>
      </c>
      <c r="N2848" s="31" t="s">
        <v>46</v>
      </c>
      <c r="O2848" s="33" t="s">
        <v>173</v>
      </c>
      <c r="P2848" s="33">
        <v>796</v>
      </c>
      <c r="Q2848" s="31" t="s">
        <v>49</v>
      </c>
      <c r="R2848" s="48">
        <v>15</v>
      </c>
      <c r="S2848" s="48">
        <v>800</v>
      </c>
      <c r="T2848" s="49">
        <f>R2848*S2848</f>
        <v>12000</v>
      </c>
      <c r="U2848" s="49">
        <f>T2848*1.12</f>
        <v>13440.000000000002</v>
      </c>
      <c r="V2848" s="70"/>
      <c r="W2848" s="33">
        <v>2016</v>
      </c>
      <c r="X2848" s="31"/>
      <c r="Y2848" s="188"/>
      <c r="Z2848" s="188"/>
      <c r="AA2848" s="188"/>
      <c r="AB2848" s="188"/>
      <c r="AC2848" s="188"/>
      <c r="AD2848" s="188"/>
      <c r="AE2848" s="188"/>
      <c r="AF2848" s="188"/>
      <c r="AG2848" s="188"/>
      <c r="AH2848" s="188"/>
      <c r="AI2848" s="188"/>
      <c r="AJ2848" s="188"/>
      <c r="AK2848" s="188"/>
      <c r="AL2848" s="188"/>
      <c r="AM2848" s="188"/>
      <c r="AN2848" s="188"/>
      <c r="AO2848" s="188"/>
      <c r="AP2848" s="188"/>
      <c r="AQ2848" s="188"/>
      <c r="AR2848" s="188"/>
      <c r="AS2848" s="188"/>
      <c r="AT2848" s="188"/>
      <c r="AU2848" s="188"/>
      <c r="AV2848" s="188"/>
      <c r="AW2848" s="188"/>
      <c r="AX2848" s="188"/>
      <c r="AY2848" s="188"/>
      <c r="AZ2848" s="188"/>
      <c r="BA2848" s="188"/>
      <c r="BB2848" s="188"/>
      <c r="BC2848" s="188"/>
      <c r="BD2848" s="188"/>
      <c r="BE2848" s="188"/>
      <c r="BF2848" s="188"/>
      <c r="BG2848" s="188"/>
      <c r="BH2848" s="188"/>
      <c r="BI2848" s="188"/>
      <c r="BJ2848" s="188"/>
      <c r="BK2848" s="188"/>
      <c r="BL2848" s="188"/>
      <c r="BM2848" s="188"/>
      <c r="BN2848" s="188"/>
      <c r="BO2848" s="188"/>
      <c r="BP2848" s="188"/>
      <c r="BQ2848" s="188"/>
      <c r="BR2848" s="188"/>
      <c r="BS2848" s="188"/>
      <c r="BT2848" s="188"/>
      <c r="BU2848" s="188"/>
      <c r="BV2848" s="188"/>
      <c r="BW2848" s="188"/>
      <c r="BX2848" s="188"/>
      <c r="BY2848" s="188"/>
      <c r="BZ2848" s="188"/>
      <c r="CA2848" s="188"/>
      <c r="CB2848" s="188"/>
      <c r="CC2848" s="188"/>
      <c r="CD2848" s="188"/>
      <c r="CE2848" s="188"/>
      <c r="CF2848" s="188"/>
      <c r="CG2848" s="188"/>
      <c r="CH2848" s="188"/>
      <c r="CI2848" s="188"/>
      <c r="CJ2848" s="188"/>
      <c r="CK2848" s="188"/>
      <c r="CL2848" s="188"/>
      <c r="CM2848" s="188"/>
      <c r="CN2848" s="188"/>
      <c r="CO2848" s="188"/>
      <c r="CP2848" s="188"/>
      <c r="CQ2848" s="188"/>
      <c r="CR2848" s="188"/>
      <c r="CS2848" s="188"/>
      <c r="CT2848" s="188"/>
      <c r="CU2848" s="188"/>
      <c r="CV2848" s="188"/>
      <c r="CW2848" s="188"/>
      <c r="CX2848" s="188"/>
    </row>
    <row r="2849" spans="1:102" ht="50.1" customHeight="1">
      <c r="A2849" s="30" t="s">
        <v>7178</v>
      </c>
      <c r="B2849" s="31" t="s">
        <v>35</v>
      </c>
      <c r="C2849" s="32" t="s">
        <v>7179</v>
      </c>
      <c r="D2849" s="32" t="s">
        <v>7163</v>
      </c>
      <c r="E2849" s="32" t="s">
        <v>7180</v>
      </c>
      <c r="F2849" s="32" t="s">
        <v>7181</v>
      </c>
      <c r="G2849" s="33" t="s">
        <v>40</v>
      </c>
      <c r="H2849" s="34">
        <v>0</v>
      </c>
      <c r="I2849" s="33" t="s">
        <v>41</v>
      </c>
      <c r="J2849" s="33" t="s">
        <v>42</v>
      </c>
      <c r="K2849" s="33" t="s">
        <v>43</v>
      </c>
      <c r="L2849" s="33" t="s">
        <v>44</v>
      </c>
      <c r="M2849" s="33" t="s">
        <v>45</v>
      </c>
      <c r="N2849" s="33" t="s">
        <v>46</v>
      </c>
      <c r="O2849" s="33" t="s">
        <v>47</v>
      </c>
      <c r="P2849" s="33" t="s">
        <v>48</v>
      </c>
      <c r="Q2849" s="33" t="s">
        <v>49</v>
      </c>
      <c r="R2849" s="35">
        <v>15</v>
      </c>
      <c r="S2849" s="35">
        <v>2600</v>
      </c>
      <c r="T2849" s="36">
        <v>0</v>
      </c>
      <c r="U2849" s="37">
        <f t="shared" si="146"/>
        <v>0</v>
      </c>
      <c r="V2849" s="38" t="s">
        <v>50</v>
      </c>
      <c r="W2849" s="33">
        <v>2016</v>
      </c>
      <c r="X2849" s="39">
        <v>11</v>
      </c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  <c r="BI2849" s="29"/>
      <c r="BJ2849" s="29"/>
      <c r="BK2849" s="29"/>
      <c r="BL2849" s="29"/>
      <c r="BM2849" s="29"/>
      <c r="BN2849" s="29"/>
      <c r="BO2849" s="29"/>
      <c r="BP2849" s="29"/>
      <c r="BQ2849" s="29"/>
      <c r="BR2849" s="29"/>
      <c r="BS2849" s="29"/>
      <c r="BT2849" s="29"/>
      <c r="BU2849" s="29"/>
      <c r="BV2849" s="29"/>
      <c r="BW2849" s="29"/>
      <c r="BX2849" s="29"/>
      <c r="BY2849" s="29"/>
      <c r="BZ2849" s="29"/>
      <c r="CA2849" s="29"/>
      <c r="CB2849" s="29"/>
      <c r="CC2849" s="29"/>
      <c r="CD2849" s="29"/>
      <c r="CE2849" s="29"/>
      <c r="CF2849" s="29"/>
      <c r="CG2849" s="29"/>
      <c r="CH2849" s="29"/>
      <c r="CI2849" s="29"/>
      <c r="CJ2849" s="29"/>
      <c r="CK2849" s="29"/>
      <c r="CL2849" s="29"/>
      <c r="CM2849" s="29"/>
      <c r="CN2849" s="29"/>
      <c r="CO2849" s="29"/>
      <c r="CP2849" s="29"/>
      <c r="CQ2849" s="29"/>
      <c r="CR2849" s="29"/>
      <c r="CS2849" s="29"/>
      <c r="CT2849" s="29"/>
      <c r="CU2849" s="29"/>
      <c r="CV2849" s="29"/>
      <c r="CW2849" s="29"/>
      <c r="CX2849" s="29"/>
    </row>
    <row r="2850" spans="1:102" s="189" customFormat="1" ht="50.1" customHeight="1">
      <c r="A2850" s="46" t="s">
        <v>7182</v>
      </c>
      <c r="B2850" s="31" t="s">
        <v>35</v>
      </c>
      <c r="C2850" s="47" t="s">
        <v>7179</v>
      </c>
      <c r="D2850" s="47" t="s">
        <v>7163</v>
      </c>
      <c r="E2850" s="47" t="s">
        <v>7180</v>
      </c>
      <c r="F2850" s="175" t="s">
        <v>7181</v>
      </c>
      <c r="G2850" s="31" t="s">
        <v>40</v>
      </c>
      <c r="H2850" s="31">
        <v>0</v>
      </c>
      <c r="I2850" s="33">
        <v>590000000</v>
      </c>
      <c r="J2850" s="33" t="s">
        <v>42</v>
      </c>
      <c r="K2850" s="31" t="s">
        <v>172</v>
      </c>
      <c r="L2850" s="33" t="s">
        <v>44</v>
      </c>
      <c r="M2850" s="31" t="s">
        <v>45</v>
      </c>
      <c r="N2850" s="31" t="s">
        <v>46</v>
      </c>
      <c r="O2850" s="33" t="s">
        <v>173</v>
      </c>
      <c r="P2850" s="33">
        <v>796</v>
      </c>
      <c r="Q2850" s="31" t="s">
        <v>49</v>
      </c>
      <c r="R2850" s="48">
        <v>15</v>
      </c>
      <c r="S2850" s="48">
        <v>2600</v>
      </c>
      <c r="T2850" s="49">
        <f>R2850*S2850</f>
        <v>39000</v>
      </c>
      <c r="U2850" s="49">
        <f>T2850*1.12</f>
        <v>43680.000000000007</v>
      </c>
      <c r="V2850" s="70"/>
      <c r="W2850" s="33">
        <v>2016</v>
      </c>
      <c r="X2850" s="31"/>
      <c r="Y2850" s="188"/>
      <c r="Z2850" s="188"/>
      <c r="AA2850" s="188"/>
      <c r="AB2850" s="188"/>
      <c r="AC2850" s="188"/>
      <c r="AD2850" s="188"/>
      <c r="AE2850" s="188"/>
      <c r="AF2850" s="188"/>
      <c r="AG2850" s="188"/>
      <c r="AH2850" s="188"/>
      <c r="AI2850" s="188"/>
      <c r="AJ2850" s="188"/>
      <c r="AK2850" s="188"/>
      <c r="AL2850" s="188"/>
      <c r="AM2850" s="188"/>
      <c r="AN2850" s="188"/>
      <c r="AO2850" s="188"/>
      <c r="AP2850" s="188"/>
      <c r="AQ2850" s="188"/>
      <c r="AR2850" s="188"/>
      <c r="AS2850" s="188"/>
      <c r="AT2850" s="188"/>
      <c r="AU2850" s="188"/>
      <c r="AV2850" s="188"/>
      <c r="AW2850" s="188"/>
      <c r="AX2850" s="188"/>
      <c r="AY2850" s="188"/>
      <c r="AZ2850" s="188"/>
      <c r="BA2850" s="188"/>
      <c r="BB2850" s="188"/>
      <c r="BC2850" s="188"/>
      <c r="BD2850" s="188"/>
      <c r="BE2850" s="188"/>
      <c r="BF2850" s="188"/>
      <c r="BG2850" s="188"/>
      <c r="BH2850" s="188"/>
      <c r="BI2850" s="188"/>
      <c r="BJ2850" s="188"/>
      <c r="BK2850" s="188"/>
      <c r="BL2850" s="188"/>
      <c r="BM2850" s="188"/>
      <c r="BN2850" s="188"/>
      <c r="BO2850" s="188"/>
      <c r="BP2850" s="188"/>
      <c r="BQ2850" s="188"/>
      <c r="BR2850" s="188"/>
      <c r="BS2850" s="188"/>
      <c r="BT2850" s="188"/>
      <c r="BU2850" s="188"/>
      <c r="BV2850" s="188"/>
      <c r="BW2850" s="188"/>
      <c r="BX2850" s="188"/>
      <c r="BY2850" s="188"/>
      <c r="BZ2850" s="188"/>
      <c r="CA2850" s="188"/>
      <c r="CB2850" s="188"/>
      <c r="CC2850" s="188"/>
      <c r="CD2850" s="188"/>
      <c r="CE2850" s="188"/>
      <c r="CF2850" s="188"/>
      <c r="CG2850" s="188"/>
      <c r="CH2850" s="188"/>
      <c r="CI2850" s="188"/>
      <c r="CJ2850" s="188"/>
      <c r="CK2850" s="188"/>
      <c r="CL2850" s="188"/>
      <c r="CM2850" s="188"/>
      <c r="CN2850" s="188"/>
      <c r="CO2850" s="188"/>
      <c r="CP2850" s="188"/>
      <c r="CQ2850" s="188"/>
      <c r="CR2850" s="188"/>
      <c r="CS2850" s="188"/>
      <c r="CT2850" s="188"/>
      <c r="CU2850" s="188"/>
      <c r="CV2850" s="188"/>
      <c r="CW2850" s="188"/>
      <c r="CX2850" s="188"/>
    </row>
    <row r="2851" spans="1:102" ht="50.1" customHeight="1">
      <c r="A2851" s="30" t="s">
        <v>7183</v>
      </c>
      <c r="B2851" s="31" t="s">
        <v>35</v>
      </c>
      <c r="C2851" s="32" t="s">
        <v>7184</v>
      </c>
      <c r="D2851" s="32" t="s">
        <v>7185</v>
      </c>
      <c r="E2851" s="32" t="s">
        <v>7186</v>
      </c>
      <c r="F2851" s="32" t="s">
        <v>7187</v>
      </c>
      <c r="G2851" s="33" t="s">
        <v>40</v>
      </c>
      <c r="H2851" s="34">
        <v>0</v>
      </c>
      <c r="I2851" s="33" t="s">
        <v>41</v>
      </c>
      <c r="J2851" s="33" t="s">
        <v>42</v>
      </c>
      <c r="K2851" s="33" t="s">
        <v>273</v>
      </c>
      <c r="L2851" s="33" t="s">
        <v>42</v>
      </c>
      <c r="M2851" s="33" t="s">
        <v>86</v>
      </c>
      <c r="N2851" s="33" t="s">
        <v>3465</v>
      </c>
      <c r="O2851" s="33" t="s">
        <v>47</v>
      </c>
      <c r="P2851" s="33" t="s">
        <v>48</v>
      </c>
      <c r="Q2851" s="33" t="s">
        <v>49</v>
      </c>
      <c r="R2851" s="35">
        <v>4</v>
      </c>
      <c r="S2851" s="35">
        <v>26450</v>
      </c>
      <c r="T2851" s="36">
        <v>0</v>
      </c>
      <c r="U2851" s="37">
        <f t="shared" si="146"/>
        <v>0</v>
      </c>
      <c r="V2851" s="38" t="s">
        <v>50</v>
      </c>
      <c r="W2851" s="33">
        <v>2016</v>
      </c>
      <c r="X2851" s="39">
        <v>11</v>
      </c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29"/>
      <c r="BL2851" s="29"/>
      <c r="BM2851" s="29"/>
      <c r="BN2851" s="29"/>
      <c r="BO2851" s="29"/>
      <c r="BP2851" s="29"/>
      <c r="BQ2851" s="29"/>
      <c r="BR2851" s="29"/>
      <c r="BS2851" s="29"/>
      <c r="BT2851" s="29"/>
      <c r="BU2851" s="29"/>
      <c r="BV2851" s="29"/>
      <c r="BW2851" s="29"/>
      <c r="BX2851" s="29"/>
      <c r="BY2851" s="29"/>
      <c r="BZ2851" s="29"/>
      <c r="CA2851" s="29"/>
      <c r="CB2851" s="29"/>
      <c r="CC2851" s="29"/>
      <c r="CD2851" s="29"/>
      <c r="CE2851" s="29"/>
      <c r="CF2851" s="29"/>
      <c r="CG2851" s="29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</row>
    <row r="2852" spans="1:102" s="189" customFormat="1" ht="50.1" customHeight="1">
      <c r="A2852" s="46" t="s">
        <v>7188</v>
      </c>
      <c r="B2852" s="31" t="s">
        <v>35</v>
      </c>
      <c r="C2852" s="47" t="s">
        <v>7184</v>
      </c>
      <c r="D2852" s="47" t="s">
        <v>7185</v>
      </c>
      <c r="E2852" s="47" t="s">
        <v>7186</v>
      </c>
      <c r="F2852" s="175" t="s">
        <v>7187</v>
      </c>
      <c r="G2852" s="31" t="s">
        <v>40</v>
      </c>
      <c r="H2852" s="31">
        <v>0</v>
      </c>
      <c r="I2852" s="33">
        <v>590000000</v>
      </c>
      <c r="J2852" s="33" t="s">
        <v>42</v>
      </c>
      <c r="K2852" s="31" t="s">
        <v>202</v>
      </c>
      <c r="L2852" s="31" t="s">
        <v>42</v>
      </c>
      <c r="M2852" s="31" t="s">
        <v>86</v>
      </c>
      <c r="N2852" s="31" t="s">
        <v>3465</v>
      </c>
      <c r="O2852" s="33" t="s">
        <v>173</v>
      </c>
      <c r="P2852" s="33" t="s">
        <v>48</v>
      </c>
      <c r="Q2852" s="31" t="s">
        <v>49</v>
      </c>
      <c r="R2852" s="48">
        <v>4</v>
      </c>
      <c r="S2852" s="48">
        <v>26449.999999999996</v>
      </c>
      <c r="T2852" s="49">
        <f>R2852*S2852</f>
        <v>105799.99999999999</v>
      </c>
      <c r="U2852" s="49">
        <f>T2852*1.12</f>
        <v>118496</v>
      </c>
      <c r="V2852" s="70"/>
      <c r="W2852" s="33">
        <v>2016</v>
      </c>
      <c r="X2852" s="31"/>
      <c r="Y2852" s="188"/>
      <c r="Z2852" s="188"/>
      <c r="AA2852" s="188"/>
      <c r="AB2852" s="188"/>
      <c r="AC2852" s="188"/>
      <c r="AD2852" s="188"/>
      <c r="AE2852" s="188"/>
      <c r="AF2852" s="188"/>
      <c r="AG2852" s="188"/>
      <c r="AH2852" s="188"/>
      <c r="AI2852" s="188"/>
      <c r="AJ2852" s="188"/>
      <c r="AK2852" s="188"/>
      <c r="AL2852" s="188"/>
      <c r="AM2852" s="188"/>
      <c r="AN2852" s="188"/>
      <c r="AO2852" s="188"/>
      <c r="AP2852" s="188"/>
      <c r="AQ2852" s="188"/>
      <c r="AR2852" s="188"/>
      <c r="AS2852" s="188"/>
      <c r="AT2852" s="188"/>
      <c r="AU2852" s="188"/>
      <c r="AV2852" s="188"/>
      <c r="AW2852" s="188"/>
      <c r="AX2852" s="188"/>
      <c r="AY2852" s="188"/>
      <c r="AZ2852" s="188"/>
      <c r="BA2852" s="188"/>
      <c r="BB2852" s="188"/>
      <c r="BC2852" s="188"/>
      <c r="BD2852" s="188"/>
      <c r="BE2852" s="188"/>
      <c r="BF2852" s="188"/>
      <c r="BG2852" s="188"/>
      <c r="BH2852" s="188"/>
      <c r="BI2852" s="188"/>
      <c r="BJ2852" s="188"/>
      <c r="BK2852" s="188"/>
      <c r="BL2852" s="188"/>
      <c r="BM2852" s="188"/>
      <c r="BN2852" s="188"/>
      <c r="BO2852" s="188"/>
      <c r="BP2852" s="188"/>
      <c r="BQ2852" s="188"/>
      <c r="BR2852" s="188"/>
      <c r="BS2852" s="188"/>
      <c r="BT2852" s="188"/>
      <c r="BU2852" s="188"/>
      <c r="BV2852" s="188"/>
      <c r="BW2852" s="188"/>
      <c r="BX2852" s="188"/>
      <c r="BY2852" s="188"/>
      <c r="BZ2852" s="188"/>
      <c r="CA2852" s="188"/>
      <c r="CB2852" s="188"/>
      <c r="CC2852" s="188"/>
      <c r="CD2852" s="188"/>
      <c r="CE2852" s="188"/>
      <c r="CF2852" s="188"/>
      <c r="CG2852" s="188"/>
      <c r="CH2852" s="188"/>
      <c r="CI2852" s="188"/>
      <c r="CJ2852" s="188"/>
      <c r="CK2852" s="188"/>
      <c r="CL2852" s="188"/>
      <c r="CM2852" s="188"/>
      <c r="CN2852" s="188"/>
      <c r="CO2852" s="188"/>
      <c r="CP2852" s="188"/>
      <c r="CQ2852" s="188"/>
      <c r="CR2852" s="188"/>
      <c r="CS2852" s="188"/>
      <c r="CT2852" s="188"/>
      <c r="CU2852" s="188"/>
      <c r="CV2852" s="188"/>
      <c r="CW2852" s="188"/>
      <c r="CX2852" s="188"/>
    </row>
    <row r="2853" spans="1:102" ht="50.1" customHeight="1">
      <c r="A2853" s="30" t="s">
        <v>7189</v>
      </c>
      <c r="B2853" s="31" t="s">
        <v>35</v>
      </c>
      <c r="C2853" s="32" t="s">
        <v>7190</v>
      </c>
      <c r="D2853" s="32" t="s">
        <v>7191</v>
      </c>
      <c r="E2853" s="32" t="s">
        <v>7192</v>
      </c>
      <c r="F2853" s="32" t="s">
        <v>7193</v>
      </c>
      <c r="G2853" s="33" t="s">
        <v>40</v>
      </c>
      <c r="H2853" s="34">
        <v>0</v>
      </c>
      <c r="I2853" s="33" t="s">
        <v>41</v>
      </c>
      <c r="J2853" s="33" t="s">
        <v>42</v>
      </c>
      <c r="K2853" s="33" t="s">
        <v>43</v>
      </c>
      <c r="L2853" s="33" t="s">
        <v>44</v>
      </c>
      <c r="M2853" s="33" t="s">
        <v>45</v>
      </c>
      <c r="N2853" s="33" t="s">
        <v>46</v>
      </c>
      <c r="O2853" s="33" t="s">
        <v>109</v>
      </c>
      <c r="P2853" s="33" t="s">
        <v>48</v>
      </c>
      <c r="Q2853" s="33" t="s">
        <v>49</v>
      </c>
      <c r="R2853" s="35">
        <v>6</v>
      </c>
      <c r="S2853" s="35">
        <v>2000</v>
      </c>
      <c r="T2853" s="36">
        <v>0</v>
      </c>
      <c r="U2853" s="37">
        <v>0</v>
      </c>
      <c r="V2853" s="38" t="s">
        <v>50</v>
      </c>
      <c r="W2853" s="33">
        <v>2016</v>
      </c>
      <c r="X2853" s="39" t="s">
        <v>50</v>
      </c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29"/>
      <c r="BL2853" s="29"/>
      <c r="BM2853" s="29"/>
      <c r="BN2853" s="29"/>
      <c r="BO2853" s="29"/>
      <c r="BP2853" s="29"/>
      <c r="BQ2853" s="29"/>
      <c r="BR2853" s="29"/>
      <c r="BS2853" s="29"/>
      <c r="BT2853" s="29"/>
      <c r="BU2853" s="29"/>
      <c r="BV2853" s="29"/>
      <c r="BW2853" s="29"/>
      <c r="BX2853" s="29"/>
      <c r="BY2853" s="29"/>
      <c r="BZ2853" s="29"/>
      <c r="CA2853" s="29"/>
      <c r="CB2853" s="29"/>
      <c r="CC2853" s="29"/>
      <c r="CD2853" s="29"/>
      <c r="CE2853" s="29"/>
      <c r="CF2853" s="29"/>
      <c r="CG2853" s="29"/>
      <c r="CH2853" s="29"/>
      <c r="CI2853" s="29"/>
      <c r="CJ2853" s="29"/>
      <c r="CK2853" s="29"/>
      <c r="CL2853" s="29"/>
      <c r="CM2853" s="29"/>
      <c r="CN2853" s="29"/>
      <c r="CO2853" s="29"/>
      <c r="CP2853" s="29"/>
      <c r="CQ2853" s="29"/>
      <c r="CR2853" s="29"/>
      <c r="CS2853" s="29"/>
      <c r="CT2853" s="29"/>
      <c r="CU2853" s="29"/>
      <c r="CV2853" s="29"/>
      <c r="CW2853" s="29"/>
      <c r="CX2853" s="29"/>
    </row>
    <row r="2854" spans="1:102" ht="50.1" customHeight="1">
      <c r="A2854" s="30" t="s">
        <v>7194</v>
      </c>
      <c r="B2854" s="31" t="s">
        <v>35</v>
      </c>
      <c r="C2854" s="32" t="s">
        <v>7190</v>
      </c>
      <c r="D2854" s="32" t="s">
        <v>7191</v>
      </c>
      <c r="E2854" s="32" t="s">
        <v>7192</v>
      </c>
      <c r="F2854" s="32" t="s">
        <v>7193</v>
      </c>
      <c r="G2854" s="33" t="s">
        <v>40</v>
      </c>
      <c r="H2854" s="34">
        <v>0</v>
      </c>
      <c r="I2854" s="33" t="s">
        <v>41</v>
      </c>
      <c r="J2854" s="33" t="s">
        <v>42</v>
      </c>
      <c r="K2854" s="33" t="s">
        <v>63</v>
      </c>
      <c r="L2854" s="33" t="s">
        <v>44</v>
      </c>
      <c r="M2854" s="33" t="s">
        <v>45</v>
      </c>
      <c r="N2854" s="33" t="s">
        <v>7195</v>
      </c>
      <c r="O2854" s="33" t="s">
        <v>2285</v>
      </c>
      <c r="P2854" s="33" t="s">
        <v>48</v>
      </c>
      <c r="Q2854" s="33" t="s">
        <v>49</v>
      </c>
      <c r="R2854" s="35">
        <v>9</v>
      </c>
      <c r="S2854" s="35">
        <v>2000</v>
      </c>
      <c r="T2854" s="36">
        <f t="shared" ref="T2854:T2869" si="147">R2854*S2854</f>
        <v>18000</v>
      </c>
      <c r="U2854" s="37">
        <f t="shared" ref="U2854:U2869" si="148">T2854*1.12</f>
        <v>20160.000000000004</v>
      </c>
      <c r="V2854" s="38" t="s">
        <v>50</v>
      </c>
      <c r="W2854" s="33">
        <v>2016</v>
      </c>
      <c r="X2854" s="39" t="s">
        <v>50</v>
      </c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29"/>
      <c r="CB2854" s="29"/>
      <c r="CC2854" s="29"/>
      <c r="CD2854" s="29"/>
      <c r="CE2854" s="29"/>
      <c r="CF2854" s="29"/>
      <c r="CG2854" s="29"/>
      <c r="CH2854" s="29"/>
      <c r="CI2854" s="29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</row>
    <row r="2855" spans="1:102" ht="50.1" customHeight="1">
      <c r="A2855" s="30" t="s">
        <v>7196</v>
      </c>
      <c r="B2855" s="31" t="s">
        <v>35</v>
      </c>
      <c r="C2855" s="32" t="s">
        <v>7197</v>
      </c>
      <c r="D2855" s="32" t="s">
        <v>7198</v>
      </c>
      <c r="E2855" s="32" t="s">
        <v>7199</v>
      </c>
      <c r="F2855" s="32" t="s">
        <v>7200</v>
      </c>
      <c r="G2855" s="33" t="s">
        <v>101</v>
      </c>
      <c r="H2855" s="34">
        <v>0</v>
      </c>
      <c r="I2855" s="33" t="s">
        <v>41</v>
      </c>
      <c r="J2855" s="33" t="s">
        <v>42</v>
      </c>
      <c r="K2855" s="33" t="s">
        <v>3638</v>
      </c>
      <c r="L2855" s="33" t="s">
        <v>44</v>
      </c>
      <c r="M2855" s="33" t="s">
        <v>86</v>
      </c>
      <c r="N2855" s="33" t="s">
        <v>343</v>
      </c>
      <c r="O2855" s="33" t="s">
        <v>58</v>
      </c>
      <c r="P2855" s="33" t="s">
        <v>131</v>
      </c>
      <c r="Q2855" s="33" t="s">
        <v>132</v>
      </c>
      <c r="R2855" s="35">
        <v>4800</v>
      </c>
      <c r="S2855" s="35">
        <v>490</v>
      </c>
      <c r="T2855" s="36">
        <v>0</v>
      </c>
      <c r="U2855" s="37">
        <f t="shared" si="148"/>
        <v>0</v>
      </c>
      <c r="V2855" s="38" t="s">
        <v>50</v>
      </c>
      <c r="W2855" s="33">
        <v>2016</v>
      </c>
      <c r="X2855" s="39">
        <v>11</v>
      </c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29"/>
      <c r="BL2855" s="29"/>
      <c r="BM2855" s="29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29"/>
      <c r="CB2855" s="29"/>
      <c r="CC2855" s="29"/>
      <c r="CD2855" s="29"/>
      <c r="CE2855" s="29"/>
      <c r="CF2855" s="29"/>
      <c r="CG2855" s="29"/>
      <c r="CH2855" s="29"/>
      <c r="CI2855" s="29"/>
      <c r="CJ2855" s="29"/>
      <c r="CK2855" s="29"/>
      <c r="CL2855" s="29"/>
      <c r="CM2855" s="29"/>
      <c r="CN2855" s="29"/>
      <c r="CO2855" s="29"/>
      <c r="CP2855" s="29"/>
      <c r="CQ2855" s="29"/>
      <c r="CR2855" s="29"/>
      <c r="CS2855" s="29"/>
      <c r="CT2855" s="29"/>
      <c r="CU2855" s="29"/>
      <c r="CV2855" s="29"/>
      <c r="CW2855" s="29"/>
      <c r="CX2855" s="29"/>
    </row>
    <row r="2856" spans="1:102" s="189" customFormat="1" ht="50.1" customHeight="1">
      <c r="A2856" s="46" t="s">
        <v>7201</v>
      </c>
      <c r="B2856" s="31" t="s">
        <v>35</v>
      </c>
      <c r="C2856" s="47" t="s">
        <v>7197</v>
      </c>
      <c r="D2856" s="47" t="s">
        <v>7198</v>
      </c>
      <c r="E2856" s="47" t="s">
        <v>7199</v>
      </c>
      <c r="F2856" s="47" t="s">
        <v>7202</v>
      </c>
      <c r="G2856" s="31" t="s">
        <v>101</v>
      </c>
      <c r="H2856" s="31">
        <v>0</v>
      </c>
      <c r="I2856" s="33">
        <v>590000000</v>
      </c>
      <c r="J2856" s="33" t="s">
        <v>42</v>
      </c>
      <c r="K2856" s="31" t="s">
        <v>3640</v>
      </c>
      <c r="L2856" s="33" t="s">
        <v>44</v>
      </c>
      <c r="M2856" s="31" t="s">
        <v>86</v>
      </c>
      <c r="N2856" s="31" t="s">
        <v>518</v>
      </c>
      <c r="O2856" s="31" t="s">
        <v>481</v>
      </c>
      <c r="P2856" s="33">
        <v>166</v>
      </c>
      <c r="Q2856" s="31" t="s">
        <v>132</v>
      </c>
      <c r="R2856" s="48">
        <v>4800</v>
      </c>
      <c r="S2856" s="48">
        <v>490</v>
      </c>
      <c r="T2856" s="49">
        <f t="shared" si="147"/>
        <v>2352000</v>
      </c>
      <c r="U2856" s="49">
        <f t="shared" si="148"/>
        <v>2634240.0000000005</v>
      </c>
      <c r="V2856" s="70"/>
      <c r="W2856" s="33">
        <v>2016</v>
      </c>
      <c r="X2856" s="31"/>
      <c r="Y2856" s="188"/>
      <c r="Z2856" s="188"/>
      <c r="AA2856" s="188"/>
      <c r="AB2856" s="188"/>
      <c r="AC2856" s="188"/>
      <c r="AD2856" s="188"/>
      <c r="AE2856" s="188"/>
      <c r="AF2856" s="188"/>
      <c r="AG2856" s="188"/>
      <c r="AH2856" s="188"/>
      <c r="AI2856" s="188"/>
      <c r="AJ2856" s="188"/>
      <c r="AK2856" s="188"/>
      <c r="AL2856" s="188"/>
      <c r="AM2856" s="188"/>
      <c r="AN2856" s="188"/>
      <c r="AO2856" s="188"/>
      <c r="AP2856" s="188"/>
      <c r="AQ2856" s="188"/>
      <c r="AR2856" s="188"/>
      <c r="AS2856" s="188"/>
      <c r="AT2856" s="188"/>
      <c r="AU2856" s="188"/>
      <c r="AV2856" s="188"/>
      <c r="AW2856" s="188"/>
      <c r="AX2856" s="188"/>
      <c r="AY2856" s="188"/>
      <c r="AZ2856" s="188"/>
      <c r="BA2856" s="188"/>
      <c r="BB2856" s="188"/>
      <c r="BC2856" s="188"/>
      <c r="BD2856" s="188"/>
      <c r="BE2856" s="188"/>
      <c r="BF2856" s="188"/>
      <c r="BG2856" s="188"/>
      <c r="BH2856" s="188"/>
      <c r="BI2856" s="188"/>
      <c r="BJ2856" s="188"/>
      <c r="BK2856" s="188"/>
      <c r="BL2856" s="188"/>
      <c r="BM2856" s="188"/>
      <c r="BN2856" s="188"/>
      <c r="BO2856" s="188"/>
      <c r="BP2856" s="188"/>
      <c r="BQ2856" s="188"/>
      <c r="BR2856" s="188"/>
      <c r="BS2856" s="188"/>
      <c r="BT2856" s="188"/>
      <c r="BU2856" s="188"/>
      <c r="BV2856" s="188"/>
      <c r="BW2856" s="188"/>
      <c r="BX2856" s="188"/>
      <c r="BY2856" s="188"/>
      <c r="BZ2856" s="188"/>
      <c r="CA2856" s="188"/>
      <c r="CB2856" s="188"/>
      <c r="CC2856" s="188"/>
      <c r="CD2856" s="188"/>
      <c r="CE2856" s="188"/>
      <c r="CF2856" s="188"/>
      <c r="CG2856" s="188"/>
      <c r="CH2856" s="188"/>
      <c r="CI2856" s="188"/>
      <c r="CJ2856" s="188"/>
      <c r="CK2856" s="188"/>
      <c r="CL2856" s="188"/>
      <c r="CM2856" s="188"/>
      <c r="CN2856" s="188"/>
      <c r="CO2856" s="188"/>
      <c r="CP2856" s="188"/>
      <c r="CQ2856" s="188"/>
      <c r="CR2856" s="188"/>
      <c r="CS2856" s="188"/>
      <c r="CT2856" s="188"/>
      <c r="CU2856" s="188"/>
      <c r="CV2856" s="188"/>
      <c r="CW2856" s="188"/>
      <c r="CX2856" s="188"/>
    </row>
    <row r="2857" spans="1:102" ht="50.1" customHeight="1">
      <c r="A2857" s="30" t="s">
        <v>7203</v>
      </c>
      <c r="B2857" s="31" t="s">
        <v>35</v>
      </c>
      <c r="C2857" s="32" t="s">
        <v>7204</v>
      </c>
      <c r="D2857" s="32" t="s">
        <v>7198</v>
      </c>
      <c r="E2857" s="32" t="s">
        <v>7205</v>
      </c>
      <c r="F2857" s="32" t="s">
        <v>7206</v>
      </c>
      <c r="G2857" s="33" t="s">
        <v>119</v>
      </c>
      <c r="H2857" s="34">
        <v>79</v>
      </c>
      <c r="I2857" s="33" t="s">
        <v>41</v>
      </c>
      <c r="J2857" s="33" t="s">
        <v>42</v>
      </c>
      <c r="K2857" s="33" t="s">
        <v>493</v>
      </c>
      <c r="L2857" s="33" t="s">
        <v>44</v>
      </c>
      <c r="M2857" s="33" t="s">
        <v>86</v>
      </c>
      <c r="N2857" s="33" t="s">
        <v>223</v>
      </c>
      <c r="O2857" s="33" t="s">
        <v>58</v>
      </c>
      <c r="P2857" s="33" t="s">
        <v>131</v>
      </c>
      <c r="Q2857" s="33" t="s">
        <v>132</v>
      </c>
      <c r="R2857" s="35">
        <v>3500</v>
      </c>
      <c r="S2857" s="35">
        <v>515.87</v>
      </c>
      <c r="T2857" s="36">
        <f t="shared" si="147"/>
        <v>1805545</v>
      </c>
      <c r="U2857" s="37">
        <f t="shared" si="148"/>
        <v>2022210.4000000001</v>
      </c>
      <c r="V2857" s="38" t="s">
        <v>124</v>
      </c>
      <c r="W2857" s="33">
        <v>2016</v>
      </c>
      <c r="X2857" s="39" t="s">
        <v>50</v>
      </c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  <c r="BT2857" s="29"/>
      <c r="BU2857" s="29"/>
      <c r="BV2857" s="29"/>
      <c r="BW2857" s="29"/>
      <c r="BX2857" s="29"/>
      <c r="BY2857" s="29"/>
      <c r="BZ2857" s="29"/>
      <c r="CA2857" s="29"/>
      <c r="CB2857" s="29"/>
      <c r="CC2857" s="29"/>
      <c r="CD2857" s="29"/>
      <c r="CE2857" s="29"/>
      <c r="CF2857" s="29"/>
      <c r="CG2857" s="29"/>
      <c r="CH2857" s="29"/>
      <c r="CI2857" s="29"/>
      <c r="CJ2857" s="29"/>
      <c r="CK2857" s="29"/>
      <c r="CL2857" s="29"/>
      <c r="CM2857" s="29"/>
      <c r="CN2857" s="29"/>
      <c r="CO2857" s="29"/>
      <c r="CP2857" s="29"/>
      <c r="CQ2857" s="29"/>
      <c r="CR2857" s="29"/>
      <c r="CS2857" s="29"/>
      <c r="CT2857" s="29"/>
      <c r="CU2857" s="29"/>
      <c r="CV2857" s="29"/>
      <c r="CW2857" s="29"/>
      <c r="CX2857" s="29"/>
    </row>
    <row r="2858" spans="1:102" ht="50.1" customHeight="1">
      <c r="A2858" s="30" t="s">
        <v>7207</v>
      </c>
      <c r="B2858" s="31" t="s">
        <v>35</v>
      </c>
      <c r="C2858" s="32" t="s">
        <v>7204</v>
      </c>
      <c r="D2858" s="32" t="s">
        <v>7198</v>
      </c>
      <c r="E2858" s="32" t="s">
        <v>7205</v>
      </c>
      <c r="F2858" s="32" t="s">
        <v>7208</v>
      </c>
      <c r="G2858" s="33" t="s">
        <v>119</v>
      </c>
      <c r="H2858" s="34">
        <v>79</v>
      </c>
      <c r="I2858" s="33" t="s">
        <v>41</v>
      </c>
      <c r="J2858" s="33" t="s">
        <v>42</v>
      </c>
      <c r="K2858" s="33" t="s">
        <v>493</v>
      </c>
      <c r="L2858" s="33" t="s">
        <v>44</v>
      </c>
      <c r="M2858" s="33" t="s">
        <v>86</v>
      </c>
      <c r="N2858" s="33" t="s">
        <v>223</v>
      </c>
      <c r="O2858" s="33" t="s">
        <v>58</v>
      </c>
      <c r="P2858" s="33" t="s">
        <v>131</v>
      </c>
      <c r="Q2858" s="33" t="s">
        <v>132</v>
      </c>
      <c r="R2858" s="35">
        <v>1000</v>
      </c>
      <c r="S2858" s="35">
        <v>515.87</v>
      </c>
      <c r="T2858" s="36">
        <f t="shared" si="147"/>
        <v>515870</v>
      </c>
      <c r="U2858" s="37">
        <f t="shared" si="148"/>
        <v>577774.4</v>
      </c>
      <c r="V2858" s="38" t="s">
        <v>124</v>
      </c>
      <c r="W2858" s="33">
        <v>2016</v>
      </c>
      <c r="X2858" s="39" t="s">
        <v>50</v>
      </c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29"/>
      <c r="CB2858" s="29"/>
      <c r="CC2858" s="29"/>
      <c r="CD2858" s="29"/>
      <c r="CE2858" s="29"/>
      <c r="CF2858" s="29"/>
      <c r="CG2858" s="29"/>
      <c r="CH2858" s="29"/>
      <c r="CI2858" s="29"/>
      <c r="CJ2858" s="29"/>
      <c r="CK2858" s="29"/>
      <c r="CL2858" s="29"/>
      <c r="CM2858" s="29"/>
      <c r="CN2858" s="29"/>
      <c r="CO2858" s="29"/>
      <c r="CP2858" s="29"/>
      <c r="CQ2858" s="29"/>
      <c r="CR2858" s="29"/>
      <c r="CS2858" s="29"/>
      <c r="CT2858" s="29"/>
      <c r="CU2858" s="29"/>
      <c r="CV2858" s="29"/>
      <c r="CW2858" s="29"/>
      <c r="CX2858" s="29"/>
    </row>
    <row r="2859" spans="1:102" ht="50.1" customHeight="1">
      <c r="A2859" s="30" t="s">
        <v>7209</v>
      </c>
      <c r="B2859" s="31" t="s">
        <v>35</v>
      </c>
      <c r="C2859" s="32" t="s">
        <v>7204</v>
      </c>
      <c r="D2859" s="32" t="s">
        <v>7198</v>
      </c>
      <c r="E2859" s="32" t="s">
        <v>7205</v>
      </c>
      <c r="F2859" s="32" t="s">
        <v>7210</v>
      </c>
      <c r="G2859" s="33" t="s">
        <v>119</v>
      </c>
      <c r="H2859" s="34">
        <v>79</v>
      </c>
      <c r="I2859" s="33" t="s">
        <v>41</v>
      </c>
      <c r="J2859" s="33" t="s">
        <v>42</v>
      </c>
      <c r="K2859" s="33" t="s">
        <v>493</v>
      </c>
      <c r="L2859" s="33" t="s">
        <v>44</v>
      </c>
      <c r="M2859" s="33" t="s">
        <v>86</v>
      </c>
      <c r="N2859" s="33" t="s">
        <v>223</v>
      </c>
      <c r="O2859" s="33" t="s">
        <v>58</v>
      </c>
      <c r="P2859" s="33" t="s">
        <v>131</v>
      </c>
      <c r="Q2859" s="33" t="s">
        <v>132</v>
      </c>
      <c r="R2859" s="35">
        <v>3500</v>
      </c>
      <c r="S2859" s="35">
        <v>515.87</v>
      </c>
      <c r="T2859" s="36">
        <f t="shared" si="147"/>
        <v>1805545</v>
      </c>
      <c r="U2859" s="37">
        <f t="shared" si="148"/>
        <v>2022210.4000000001</v>
      </c>
      <c r="V2859" s="38" t="s">
        <v>124</v>
      </c>
      <c r="W2859" s="33">
        <v>2016</v>
      </c>
      <c r="X2859" s="39" t="s">
        <v>50</v>
      </c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  <c r="BT2859" s="29"/>
      <c r="BU2859" s="29"/>
      <c r="BV2859" s="29"/>
      <c r="BW2859" s="29"/>
      <c r="BX2859" s="29"/>
      <c r="BY2859" s="29"/>
      <c r="BZ2859" s="29"/>
      <c r="CA2859" s="29"/>
      <c r="CB2859" s="29"/>
      <c r="CC2859" s="29"/>
      <c r="CD2859" s="29"/>
      <c r="CE2859" s="29"/>
      <c r="CF2859" s="29"/>
      <c r="CG2859" s="29"/>
      <c r="CH2859" s="29"/>
      <c r="CI2859" s="29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</row>
    <row r="2860" spans="1:102" ht="50.1" customHeight="1">
      <c r="A2860" s="30" t="s">
        <v>7211</v>
      </c>
      <c r="B2860" s="31" t="s">
        <v>35</v>
      </c>
      <c r="C2860" s="32" t="s">
        <v>7204</v>
      </c>
      <c r="D2860" s="32" t="s">
        <v>7198</v>
      </c>
      <c r="E2860" s="32" t="s">
        <v>7205</v>
      </c>
      <c r="F2860" s="32" t="s">
        <v>7212</v>
      </c>
      <c r="G2860" s="33" t="s">
        <v>119</v>
      </c>
      <c r="H2860" s="34">
        <v>79</v>
      </c>
      <c r="I2860" s="33" t="s">
        <v>41</v>
      </c>
      <c r="J2860" s="33" t="s">
        <v>42</v>
      </c>
      <c r="K2860" s="33" t="s">
        <v>493</v>
      </c>
      <c r="L2860" s="33" t="s">
        <v>44</v>
      </c>
      <c r="M2860" s="33" t="s">
        <v>86</v>
      </c>
      <c r="N2860" s="33" t="s">
        <v>223</v>
      </c>
      <c r="O2860" s="33" t="s">
        <v>58</v>
      </c>
      <c r="P2860" s="33" t="s">
        <v>131</v>
      </c>
      <c r="Q2860" s="33" t="s">
        <v>132</v>
      </c>
      <c r="R2860" s="35">
        <v>1500</v>
      </c>
      <c r="S2860" s="35">
        <v>515.87</v>
      </c>
      <c r="T2860" s="36">
        <f t="shared" si="147"/>
        <v>773805</v>
      </c>
      <c r="U2860" s="37">
        <f t="shared" si="148"/>
        <v>866661.60000000009</v>
      </c>
      <c r="V2860" s="38" t="s">
        <v>124</v>
      </c>
      <c r="W2860" s="33">
        <v>2016</v>
      </c>
      <c r="X2860" s="39" t="s">
        <v>50</v>
      </c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  <c r="BT2860" s="29"/>
      <c r="BU2860" s="29"/>
      <c r="BV2860" s="29"/>
      <c r="BW2860" s="29"/>
      <c r="BX2860" s="29"/>
      <c r="BY2860" s="29"/>
      <c r="BZ2860" s="29"/>
      <c r="CA2860" s="29"/>
      <c r="CB2860" s="29"/>
      <c r="CC2860" s="29"/>
      <c r="CD2860" s="29"/>
      <c r="CE2860" s="29"/>
      <c r="CF2860" s="29"/>
      <c r="CG2860" s="29"/>
      <c r="CH2860" s="29"/>
      <c r="CI2860" s="29"/>
      <c r="CJ2860" s="29"/>
      <c r="CK2860" s="29"/>
      <c r="CL2860" s="29"/>
      <c r="CM2860" s="29"/>
      <c r="CN2860" s="29"/>
      <c r="CO2860" s="29"/>
      <c r="CP2860" s="29"/>
      <c r="CQ2860" s="29"/>
      <c r="CR2860" s="29"/>
      <c r="CS2860" s="29"/>
      <c r="CT2860" s="29"/>
      <c r="CU2860" s="29"/>
      <c r="CV2860" s="29"/>
      <c r="CW2860" s="29"/>
      <c r="CX2860" s="29"/>
    </row>
    <row r="2861" spans="1:102" ht="50.1" customHeight="1">
      <c r="A2861" s="30" t="s">
        <v>7213</v>
      </c>
      <c r="B2861" s="31" t="s">
        <v>35</v>
      </c>
      <c r="C2861" s="32" t="s">
        <v>7204</v>
      </c>
      <c r="D2861" s="32" t="s">
        <v>7198</v>
      </c>
      <c r="E2861" s="32" t="s">
        <v>7205</v>
      </c>
      <c r="F2861" s="32" t="s">
        <v>7214</v>
      </c>
      <c r="G2861" s="33" t="s">
        <v>119</v>
      </c>
      <c r="H2861" s="34">
        <v>79</v>
      </c>
      <c r="I2861" s="33" t="s">
        <v>41</v>
      </c>
      <c r="J2861" s="33" t="s">
        <v>42</v>
      </c>
      <c r="K2861" s="33" t="s">
        <v>493</v>
      </c>
      <c r="L2861" s="33" t="s">
        <v>44</v>
      </c>
      <c r="M2861" s="33" t="s">
        <v>86</v>
      </c>
      <c r="N2861" s="33" t="s">
        <v>223</v>
      </c>
      <c r="O2861" s="33" t="s">
        <v>58</v>
      </c>
      <c r="P2861" s="33" t="s">
        <v>131</v>
      </c>
      <c r="Q2861" s="33" t="s">
        <v>132</v>
      </c>
      <c r="R2861" s="35">
        <v>4000</v>
      </c>
      <c r="S2861" s="35">
        <v>515.87</v>
      </c>
      <c r="T2861" s="36">
        <f t="shared" si="147"/>
        <v>2063480</v>
      </c>
      <c r="U2861" s="37">
        <f t="shared" si="148"/>
        <v>2311097.6</v>
      </c>
      <c r="V2861" s="38" t="s">
        <v>124</v>
      </c>
      <c r="W2861" s="33">
        <v>2016</v>
      </c>
      <c r="X2861" s="39" t="s">
        <v>50</v>
      </c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  <c r="BT2861" s="29"/>
      <c r="BU2861" s="29"/>
      <c r="BV2861" s="29"/>
      <c r="BW2861" s="29"/>
      <c r="BX2861" s="29"/>
      <c r="BY2861" s="29"/>
      <c r="BZ2861" s="29"/>
      <c r="CA2861" s="29"/>
      <c r="CB2861" s="29"/>
      <c r="CC2861" s="29"/>
      <c r="CD2861" s="29"/>
      <c r="CE2861" s="29"/>
      <c r="CF2861" s="29"/>
      <c r="CG2861" s="29"/>
      <c r="CH2861" s="29"/>
      <c r="CI2861" s="29"/>
      <c r="CJ2861" s="29"/>
      <c r="CK2861" s="29"/>
      <c r="CL2861" s="29"/>
      <c r="CM2861" s="29"/>
      <c r="CN2861" s="29"/>
      <c r="CO2861" s="29"/>
      <c r="CP2861" s="29"/>
      <c r="CQ2861" s="29"/>
      <c r="CR2861" s="29"/>
      <c r="CS2861" s="29"/>
      <c r="CT2861" s="29"/>
      <c r="CU2861" s="29"/>
      <c r="CV2861" s="29"/>
      <c r="CW2861" s="29"/>
      <c r="CX2861" s="29"/>
    </row>
    <row r="2862" spans="1:102" ht="50.1" customHeight="1">
      <c r="A2862" s="30" t="s">
        <v>7215</v>
      </c>
      <c r="B2862" s="31" t="s">
        <v>35</v>
      </c>
      <c r="C2862" s="32" t="s">
        <v>7204</v>
      </c>
      <c r="D2862" s="32" t="s">
        <v>7198</v>
      </c>
      <c r="E2862" s="32" t="s">
        <v>7205</v>
      </c>
      <c r="F2862" s="32" t="s">
        <v>7216</v>
      </c>
      <c r="G2862" s="33" t="s">
        <v>119</v>
      </c>
      <c r="H2862" s="34">
        <v>79</v>
      </c>
      <c r="I2862" s="33" t="s">
        <v>41</v>
      </c>
      <c r="J2862" s="33" t="s">
        <v>42</v>
      </c>
      <c r="K2862" s="33" t="s">
        <v>493</v>
      </c>
      <c r="L2862" s="33" t="s">
        <v>44</v>
      </c>
      <c r="M2862" s="33" t="s">
        <v>86</v>
      </c>
      <c r="N2862" s="33" t="s">
        <v>223</v>
      </c>
      <c r="O2862" s="33" t="s">
        <v>58</v>
      </c>
      <c r="P2862" s="33" t="s">
        <v>131</v>
      </c>
      <c r="Q2862" s="33" t="s">
        <v>132</v>
      </c>
      <c r="R2862" s="35">
        <v>1500</v>
      </c>
      <c r="S2862" s="35">
        <v>515.87</v>
      </c>
      <c r="T2862" s="36">
        <f t="shared" si="147"/>
        <v>773805</v>
      </c>
      <c r="U2862" s="37">
        <f t="shared" si="148"/>
        <v>866661.60000000009</v>
      </c>
      <c r="V2862" s="38" t="s">
        <v>124</v>
      </c>
      <c r="W2862" s="33">
        <v>2016</v>
      </c>
      <c r="X2862" s="39" t="s">
        <v>50</v>
      </c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  <c r="BT2862" s="29"/>
      <c r="BU2862" s="29"/>
      <c r="BV2862" s="29"/>
      <c r="BW2862" s="29"/>
      <c r="BX2862" s="29"/>
      <c r="BY2862" s="29"/>
      <c r="BZ2862" s="29"/>
      <c r="CA2862" s="29"/>
      <c r="CB2862" s="29"/>
      <c r="CC2862" s="29"/>
      <c r="CD2862" s="29"/>
      <c r="CE2862" s="29"/>
      <c r="CF2862" s="29"/>
      <c r="CG2862" s="29"/>
      <c r="CH2862" s="29"/>
      <c r="CI2862" s="29"/>
      <c r="CJ2862" s="29"/>
      <c r="CK2862" s="29"/>
      <c r="CL2862" s="29"/>
      <c r="CM2862" s="29"/>
      <c r="CN2862" s="29"/>
      <c r="CO2862" s="29"/>
      <c r="CP2862" s="29"/>
      <c r="CQ2862" s="29"/>
      <c r="CR2862" s="29"/>
      <c r="CS2862" s="29"/>
      <c r="CT2862" s="29"/>
      <c r="CU2862" s="29"/>
      <c r="CV2862" s="29"/>
      <c r="CW2862" s="29"/>
      <c r="CX2862" s="29"/>
    </row>
    <row r="2863" spans="1:102" ht="50.1" customHeight="1">
      <c r="A2863" s="30" t="s">
        <v>7217</v>
      </c>
      <c r="B2863" s="31" t="s">
        <v>35</v>
      </c>
      <c r="C2863" s="32" t="s">
        <v>7204</v>
      </c>
      <c r="D2863" s="32" t="s">
        <v>7198</v>
      </c>
      <c r="E2863" s="32" t="s">
        <v>7205</v>
      </c>
      <c r="F2863" s="32" t="s">
        <v>7218</v>
      </c>
      <c r="G2863" s="33" t="s">
        <v>119</v>
      </c>
      <c r="H2863" s="34">
        <v>79</v>
      </c>
      <c r="I2863" s="33" t="s">
        <v>41</v>
      </c>
      <c r="J2863" s="33" t="s">
        <v>42</v>
      </c>
      <c r="K2863" s="33" t="s">
        <v>493</v>
      </c>
      <c r="L2863" s="33" t="s">
        <v>44</v>
      </c>
      <c r="M2863" s="33" t="s">
        <v>86</v>
      </c>
      <c r="N2863" s="33" t="s">
        <v>223</v>
      </c>
      <c r="O2863" s="33" t="s">
        <v>58</v>
      </c>
      <c r="P2863" s="33" t="s">
        <v>131</v>
      </c>
      <c r="Q2863" s="33" t="s">
        <v>132</v>
      </c>
      <c r="R2863" s="35">
        <v>1000</v>
      </c>
      <c r="S2863" s="35">
        <v>515.87</v>
      </c>
      <c r="T2863" s="36">
        <f t="shared" si="147"/>
        <v>515870</v>
      </c>
      <c r="U2863" s="37">
        <f t="shared" si="148"/>
        <v>577774.4</v>
      </c>
      <c r="V2863" s="38" t="s">
        <v>124</v>
      </c>
      <c r="W2863" s="33">
        <v>2016</v>
      </c>
      <c r="X2863" s="39" t="s">
        <v>50</v>
      </c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  <c r="BT2863" s="29"/>
      <c r="BU2863" s="29"/>
      <c r="BV2863" s="29"/>
      <c r="BW2863" s="29"/>
      <c r="BX2863" s="29"/>
      <c r="BY2863" s="29"/>
      <c r="BZ2863" s="29"/>
      <c r="CA2863" s="29"/>
      <c r="CB2863" s="29"/>
      <c r="CC2863" s="29"/>
      <c r="CD2863" s="29"/>
      <c r="CE2863" s="29"/>
      <c r="CF2863" s="29"/>
      <c r="CG2863" s="29"/>
      <c r="CH2863" s="29"/>
      <c r="CI2863" s="29"/>
      <c r="CJ2863" s="29"/>
      <c r="CK2863" s="29"/>
      <c r="CL2863" s="29"/>
      <c r="CM2863" s="29"/>
      <c r="CN2863" s="29"/>
      <c r="CO2863" s="29"/>
      <c r="CP2863" s="29"/>
      <c r="CQ2863" s="29"/>
      <c r="CR2863" s="29"/>
      <c r="CS2863" s="29"/>
      <c r="CT2863" s="29"/>
      <c r="CU2863" s="29"/>
      <c r="CV2863" s="29"/>
      <c r="CW2863" s="29"/>
      <c r="CX2863" s="29"/>
    </row>
    <row r="2864" spans="1:102" ht="50.1" customHeight="1">
      <c r="A2864" s="30" t="s">
        <v>7219</v>
      </c>
      <c r="B2864" s="31" t="s">
        <v>35</v>
      </c>
      <c r="C2864" s="32" t="s">
        <v>7204</v>
      </c>
      <c r="D2864" s="32" t="s">
        <v>7198</v>
      </c>
      <c r="E2864" s="32" t="s">
        <v>7205</v>
      </c>
      <c r="F2864" s="32" t="s">
        <v>7220</v>
      </c>
      <c r="G2864" s="33" t="s">
        <v>119</v>
      </c>
      <c r="H2864" s="34">
        <v>79</v>
      </c>
      <c r="I2864" s="33" t="s">
        <v>41</v>
      </c>
      <c r="J2864" s="33" t="s">
        <v>42</v>
      </c>
      <c r="K2864" s="33" t="s">
        <v>493</v>
      </c>
      <c r="L2864" s="33" t="s">
        <v>44</v>
      </c>
      <c r="M2864" s="33" t="s">
        <v>86</v>
      </c>
      <c r="N2864" s="33" t="s">
        <v>223</v>
      </c>
      <c r="O2864" s="33" t="s">
        <v>58</v>
      </c>
      <c r="P2864" s="33" t="s">
        <v>131</v>
      </c>
      <c r="Q2864" s="33" t="s">
        <v>132</v>
      </c>
      <c r="R2864" s="35">
        <v>1000</v>
      </c>
      <c r="S2864" s="35">
        <v>515.87</v>
      </c>
      <c r="T2864" s="36">
        <f t="shared" si="147"/>
        <v>515870</v>
      </c>
      <c r="U2864" s="37">
        <f t="shared" si="148"/>
        <v>577774.4</v>
      </c>
      <c r="V2864" s="38" t="s">
        <v>124</v>
      </c>
      <c r="W2864" s="33">
        <v>2016</v>
      </c>
      <c r="X2864" s="39" t="s">
        <v>50</v>
      </c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  <c r="BT2864" s="29"/>
      <c r="BU2864" s="29"/>
      <c r="BV2864" s="29"/>
      <c r="BW2864" s="29"/>
      <c r="BX2864" s="29"/>
      <c r="BY2864" s="29"/>
      <c r="BZ2864" s="29"/>
      <c r="CA2864" s="29"/>
      <c r="CB2864" s="29"/>
      <c r="CC2864" s="29"/>
      <c r="CD2864" s="29"/>
      <c r="CE2864" s="29"/>
      <c r="CF2864" s="29"/>
      <c r="CG2864" s="29"/>
      <c r="CH2864" s="29"/>
      <c r="CI2864" s="29"/>
      <c r="CJ2864" s="29"/>
      <c r="CK2864" s="29"/>
      <c r="CL2864" s="29"/>
      <c r="CM2864" s="29"/>
      <c r="CN2864" s="29"/>
      <c r="CO2864" s="29"/>
      <c r="CP2864" s="29"/>
      <c r="CQ2864" s="29"/>
      <c r="CR2864" s="29"/>
      <c r="CS2864" s="29"/>
      <c r="CT2864" s="29"/>
      <c r="CU2864" s="29"/>
      <c r="CV2864" s="29"/>
      <c r="CW2864" s="29"/>
      <c r="CX2864" s="29"/>
    </row>
    <row r="2865" spans="1:102" ht="50.1" customHeight="1">
      <c r="A2865" s="30" t="s">
        <v>7221</v>
      </c>
      <c r="B2865" s="31" t="s">
        <v>35</v>
      </c>
      <c r="C2865" s="32" t="s">
        <v>7204</v>
      </c>
      <c r="D2865" s="32" t="s">
        <v>7198</v>
      </c>
      <c r="E2865" s="32" t="s">
        <v>7205</v>
      </c>
      <c r="F2865" s="32" t="s">
        <v>7222</v>
      </c>
      <c r="G2865" s="33" t="s">
        <v>119</v>
      </c>
      <c r="H2865" s="34">
        <v>79</v>
      </c>
      <c r="I2865" s="33" t="s">
        <v>41</v>
      </c>
      <c r="J2865" s="33" t="s">
        <v>42</v>
      </c>
      <c r="K2865" s="33" t="s">
        <v>493</v>
      </c>
      <c r="L2865" s="33" t="s">
        <v>44</v>
      </c>
      <c r="M2865" s="33" t="s">
        <v>86</v>
      </c>
      <c r="N2865" s="33" t="s">
        <v>223</v>
      </c>
      <c r="O2865" s="33" t="s">
        <v>58</v>
      </c>
      <c r="P2865" s="33" t="s">
        <v>131</v>
      </c>
      <c r="Q2865" s="33" t="s">
        <v>132</v>
      </c>
      <c r="R2865" s="35">
        <v>1000</v>
      </c>
      <c r="S2865" s="35">
        <v>515.87</v>
      </c>
      <c r="T2865" s="36">
        <f t="shared" si="147"/>
        <v>515870</v>
      </c>
      <c r="U2865" s="37">
        <f t="shared" si="148"/>
        <v>577774.4</v>
      </c>
      <c r="V2865" s="38" t="s">
        <v>124</v>
      </c>
      <c r="W2865" s="33">
        <v>2016</v>
      </c>
      <c r="X2865" s="39" t="s">
        <v>50</v>
      </c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9"/>
      <c r="BC2865" s="29"/>
      <c r="BD2865" s="29"/>
      <c r="BE2865" s="29"/>
      <c r="BF2865" s="29"/>
      <c r="BG2865" s="29"/>
      <c r="BH2865" s="29"/>
      <c r="BI2865" s="29"/>
      <c r="BJ2865" s="29"/>
      <c r="BK2865" s="29"/>
      <c r="BL2865" s="29"/>
      <c r="BM2865" s="29"/>
      <c r="BN2865" s="29"/>
      <c r="BO2865" s="29"/>
      <c r="BP2865" s="29"/>
      <c r="BQ2865" s="29"/>
      <c r="BR2865" s="29"/>
      <c r="BS2865" s="29"/>
      <c r="BT2865" s="29"/>
      <c r="BU2865" s="29"/>
      <c r="BV2865" s="29"/>
      <c r="BW2865" s="29"/>
      <c r="BX2865" s="29"/>
      <c r="BY2865" s="29"/>
      <c r="BZ2865" s="29"/>
      <c r="CA2865" s="29"/>
      <c r="CB2865" s="29"/>
      <c r="CC2865" s="29"/>
      <c r="CD2865" s="29"/>
      <c r="CE2865" s="29"/>
      <c r="CF2865" s="29"/>
      <c r="CG2865" s="29"/>
      <c r="CH2865" s="29"/>
      <c r="CI2865" s="29"/>
      <c r="CJ2865" s="29"/>
      <c r="CK2865" s="29"/>
      <c r="CL2865" s="29"/>
      <c r="CM2865" s="29"/>
      <c r="CN2865" s="29"/>
      <c r="CO2865" s="29"/>
      <c r="CP2865" s="29"/>
      <c r="CQ2865" s="29"/>
      <c r="CR2865" s="29"/>
      <c r="CS2865" s="29"/>
      <c r="CT2865" s="29"/>
      <c r="CU2865" s="29"/>
      <c r="CV2865" s="29"/>
      <c r="CW2865" s="29"/>
      <c r="CX2865" s="29"/>
    </row>
    <row r="2866" spans="1:102" ht="50.1" customHeight="1">
      <c r="A2866" s="30" t="s">
        <v>7223</v>
      </c>
      <c r="B2866" s="31" t="s">
        <v>35</v>
      </c>
      <c r="C2866" s="32" t="s">
        <v>7224</v>
      </c>
      <c r="D2866" s="32" t="s">
        <v>7225</v>
      </c>
      <c r="E2866" s="32" t="s">
        <v>7226</v>
      </c>
      <c r="F2866" s="32" t="s">
        <v>7227</v>
      </c>
      <c r="G2866" s="33" t="s">
        <v>40</v>
      </c>
      <c r="H2866" s="34">
        <v>0</v>
      </c>
      <c r="I2866" s="33" t="s">
        <v>41</v>
      </c>
      <c r="J2866" s="33" t="s">
        <v>42</v>
      </c>
      <c r="K2866" s="33" t="s">
        <v>435</v>
      </c>
      <c r="L2866" s="33" t="s">
        <v>2977</v>
      </c>
      <c r="M2866" s="33" t="s">
        <v>86</v>
      </c>
      <c r="N2866" s="33" t="s">
        <v>7228</v>
      </c>
      <c r="O2866" s="33" t="s">
        <v>103</v>
      </c>
      <c r="P2866" s="33" t="s">
        <v>48</v>
      </c>
      <c r="Q2866" s="33" t="s">
        <v>49</v>
      </c>
      <c r="R2866" s="35">
        <v>30</v>
      </c>
      <c r="S2866" s="35">
        <v>2845</v>
      </c>
      <c r="T2866" s="36">
        <v>0</v>
      </c>
      <c r="U2866" s="37">
        <f t="shared" si="148"/>
        <v>0</v>
      </c>
      <c r="V2866" s="38" t="s">
        <v>50</v>
      </c>
      <c r="W2866" s="33">
        <v>2016</v>
      </c>
      <c r="X2866" s="39">
        <v>11</v>
      </c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9"/>
      <c r="AY2866" s="29"/>
      <c r="AZ2866" s="29"/>
      <c r="BA2866" s="29"/>
      <c r="BB2866" s="29"/>
      <c r="BC2866" s="29"/>
      <c r="BD2866" s="29"/>
      <c r="BE2866" s="29"/>
      <c r="BF2866" s="29"/>
      <c r="BG2866" s="29"/>
      <c r="BH2866" s="29"/>
      <c r="BI2866" s="29"/>
      <c r="BJ2866" s="29"/>
      <c r="BK2866" s="29"/>
      <c r="BL2866" s="29"/>
      <c r="BM2866" s="29"/>
      <c r="BN2866" s="29"/>
      <c r="BO2866" s="29"/>
      <c r="BP2866" s="29"/>
      <c r="BQ2866" s="29"/>
      <c r="BR2866" s="29"/>
      <c r="BS2866" s="29"/>
      <c r="BT2866" s="29"/>
      <c r="BU2866" s="29"/>
      <c r="BV2866" s="29"/>
      <c r="BW2866" s="29"/>
      <c r="BX2866" s="29"/>
      <c r="BY2866" s="29"/>
      <c r="BZ2866" s="29"/>
      <c r="CA2866" s="29"/>
      <c r="CB2866" s="29"/>
      <c r="CC2866" s="29"/>
      <c r="CD2866" s="29"/>
      <c r="CE2866" s="29"/>
      <c r="CF2866" s="29"/>
      <c r="CG2866" s="29"/>
      <c r="CH2866" s="29"/>
      <c r="CI2866" s="29"/>
      <c r="CJ2866" s="29"/>
      <c r="CK2866" s="29"/>
      <c r="CL2866" s="29"/>
      <c r="CM2866" s="29"/>
      <c r="CN2866" s="29"/>
      <c r="CO2866" s="29"/>
      <c r="CP2866" s="29"/>
      <c r="CQ2866" s="29"/>
      <c r="CR2866" s="29"/>
      <c r="CS2866" s="29"/>
      <c r="CT2866" s="29"/>
      <c r="CU2866" s="29"/>
      <c r="CV2866" s="29"/>
      <c r="CW2866" s="29"/>
      <c r="CX2866" s="29"/>
    </row>
    <row r="2867" spans="1:102" s="193" customFormat="1" ht="50.1" customHeight="1">
      <c r="A2867" s="96" t="s">
        <v>7229</v>
      </c>
      <c r="B2867" s="31" t="s">
        <v>35</v>
      </c>
      <c r="C2867" s="47" t="s">
        <v>7224</v>
      </c>
      <c r="D2867" s="47" t="s">
        <v>7225</v>
      </c>
      <c r="E2867" s="47" t="s">
        <v>7226</v>
      </c>
      <c r="F2867" s="72" t="s">
        <v>7227</v>
      </c>
      <c r="G2867" s="31" t="s">
        <v>40</v>
      </c>
      <c r="H2867" s="145">
        <v>0</v>
      </c>
      <c r="I2867" s="33">
        <v>590000000</v>
      </c>
      <c r="J2867" s="74" t="s">
        <v>42</v>
      </c>
      <c r="K2867" s="31" t="s">
        <v>517</v>
      </c>
      <c r="L2867" s="31" t="s">
        <v>2977</v>
      </c>
      <c r="M2867" s="74" t="s">
        <v>86</v>
      </c>
      <c r="N2867" s="74" t="s">
        <v>7228</v>
      </c>
      <c r="O2867" s="31" t="s">
        <v>481</v>
      </c>
      <c r="P2867" s="33">
        <v>796</v>
      </c>
      <c r="Q2867" s="33" t="s">
        <v>49</v>
      </c>
      <c r="R2867" s="59">
        <v>30</v>
      </c>
      <c r="S2867" s="48">
        <v>2845</v>
      </c>
      <c r="T2867" s="49">
        <f>R2867*S2867</f>
        <v>85350</v>
      </c>
      <c r="U2867" s="49">
        <f>T2867*1.12</f>
        <v>95592.000000000015</v>
      </c>
      <c r="V2867" s="192"/>
      <c r="W2867" s="33">
        <v>2016</v>
      </c>
      <c r="X2867" s="74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</row>
    <row r="2868" spans="1:102" ht="50.1" customHeight="1">
      <c r="A2868" s="30" t="s">
        <v>7230</v>
      </c>
      <c r="B2868" s="31" t="s">
        <v>35</v>
      </c>
      <c r="C2868" s="32" t="s">
        <v>7224</v>
      </c>
      <c r="D2868" s="32" t="s">
        <v>7225</v>
      </c>
      <c r="E2868" s="32" t="s">
        <v>7226</v>
      </c>
      <c r="F2868" s="32" t="s">
        <v>7231</v>
      </c>
      <c r="G2868" s="33" t="s">
        <v>40</v>
      </c>
      <c r="H2868" s="34">
        <v>0</v>
      </c>
      <c r="I2868" s="33" t="s">
        <v>41</v>
      </c>
      <c r="J2868" s="33" t="s">
        <v>42</v>
      </c>
      <c r="K2868" s="33" t="s">
        <v>435</v>
      </c>
      <c r="L2868" s="33" t="s">
        <v>2977</v>
      </c>
      <c r="M2868" s="33" t="s">
        <v>86</v>
      </c>
      <c r="N2868" s="33" t="s">
        <v>7228</v>
      </c>
      <c r="O2868" s="33" t="s">
        <v>103</v>
      </c>
      <c r="P2868" s="33" t="s">
        <v>48</v>
      </c>
      <c r="Q2868" s="33" t="s">
        <v>49</v>
      </c>
      <c r="R2868" s="35">
        <v>30</v>
      </c>
      <c r="S2868" s="35">
        <v>2996</v>
      </c>
      <c r="T2868" s="36">
        <v>0</v>
      </c>
      <c r="U2868" s="37">
        <f>T2868*1.12</f>
        <v>0</v>
      </c>
      <c r="V2868" s="38" t="s">
        <v>50</v>
      </c>
      <c r="W2868" s="33">
        <v>2016</v>
      </c>
      <c r="X2868" s="39">
        <v>11</v>
      </c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29"/>
      <c r="CB2868" s="29"/>
      <c r="CC2868" s="29"/>
      <c r="CD2868" s="29"/>
      <c r="CE2868" s="29"/>
      <c r="CF2868" s="29"/>
      <c r="CG2868" s="29"/>
      <c r="CH2868" s="29"/>
      <c r="CI2868" s="29"/>
      <c r="CJ2868" s="29"/>
      <c r="CK2868" s="29"/>
      <c r="CL2868" s="29"/>
      <c r="CM2868" s="29"/>
      <c r="CN2868" s="29"/>
      <c r="CO2868" s="29"/>
      <c r="CP2868" s="29"/>
      <c r="CQ2868" s="29"/>
      <c r="CR2868" s="29"/>
      <c r="CS2868" s="29"/>
      <c r="CT2868" s="29"/>
      <c r="CU2868" s="29"/>
      <c r="CV2868" s="29"/>
      <c r="CW2868" s="29"/>
      <c r="CX2868" s="29"/>
    </row>
    <row r="2869" spans="1:102" s="193" customFormat="1" ht="50.1" customHeight="1">
      <c r="A2869" s="96" t="s">
        <v>7232</v>
      </c>
      <c r="B2869" s="31" t="s">
        <v>35</v>
      </c>
      <c r="C2869" s="47" t="s">
        <v>7224</v>
      </c>
      <c r="D2869" s="47" t="s">
        <v>7225</v>
      </c>
      <c r="E2869" s="47" t="s">
        <v>7226</v>
      </c>
      <c r="F2869" s="72" t="s">
        <v>7231</v>
      </c>
      <c r="G2869" s="31" t="s">
        <v>40</v>
      </c>
      <c r="H2869" s="145">
        <v>0</v>
      </c>
      <c r="I2869" s="33">
        <v>590000000</v>
      </c>
      <c r="J2869" s="74" t="s">
        <v>42</v>
      </c>
      <c r="K2869" s="31" t="s">
        <v>517</v>
      </c>
      <c r="L2869" s="31" t="s">
        <v>2977</v>
      </c>
      <c r="M2869" s="74" t="s">
        <v>86</v>
      </c>
      <c r="N2869" s="74" t="s">
        <v>7228</v>
      </c>
      <c r="O2869" s="31" t="s">
        <v>481</v>
      </c>
      <c r="P2869" s="33">
        <v>796</v>
      </c>
      <c r="Q2869" s="33" t="s">
        <v>49</v>
      </c>
      <c r="R2869" s="59">
        <v>30</v>
      </c>
      <c r="S2869" s="48">
        <v>2996</v>
      </c>
      <c r="T2869" s="49">
        <f t="shared" si="147"/>
        <v>89880</v>
      </c>
      <c r="U2869" s="49">
        <f t="shared" si="148"/>
        <v>100665.60000000001</v>
      </c>
      <c r="V2869" s="192"/>
      <c r="W2869" s="33">
        <v>2016</v>
      </c>
      <c r="X2869" s="74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</row>
    <row r="2870" spans="1:102" ht="50.1" customHeight="1">
      <c r="A2870" s="30" t="s">
        <v>7233</v>
      </c>
      <c r="B2870" s="31" t="s">
        <v>35</v>
      </c>
      <c r="C2870" s="32" t="s">
        <v>7234</v>
      </c>
      <c r="D2870" s="32" t="s">
        <v>7235</v>
      </c>
      <c r="E2870" s="32" t="s">
        <v>7236</v>
      </c>
      <c r="F2870" s="32" t="s">
        <v>50</v>
      </c>
      <c r="G2870" s="33" t="s">
        <v>40</v>
      </c>
      <c r="H2870" s="34">
        <v>0</v>
      </c>
      <c r="I2870" s="33" t="s">
        <v>41</v>
      </c>
      <c r="J2870" s="33" t="s">
        <v>7237</v>
      </c>
      <c r="K2870" s="33" t="s">
        <v>2978</v>
      </c>
      <c r="L2870" s="33" t="s">
        <v>7237</v>
      </c>
      <c r="M2870" s="33" t="s">
        <v>86</v>
      </c>
      <c r="N2870" s="33" t="s">
        <v>7238</v>
      </c>
      <c r="O2870" s="33" t="s">
        <v>7239</v>
      </c>
      <c r="P2870" s="33" t="s">
        <v>265</v>
      </c>
      <c r="Q2870" s="33" t="s">
        <v>266</v>
      </c>
      <c r="R2870" s="35">
        <v>2</v>
      </c>
      <c r="S2870" s="35">
        <v>22392</v>
      </c>
      <c r="T2870" s="36">
        <v>0</v>
      </c>
      <c r="U2870" s="37">
        <v>0</v>
      </c>
      <c r="V2870" s="38" t="s">
        <v>50</v>
      </c>
      <c r="W2870" s="33">
        <v>2016</v>
      </c>
      <c r="X2870" s="39" t="s">
        <v>7240</v>
      </c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/>
      <c r="BU2870" s="29"/>
      <c r="BV2870" s="29"/>
      <c r="BW2870" s="29"/>
      <c r="BX2870" s="29"/>
      <c r="BY2870" s="29"/>
      <c r="BZ2870" s="29"/>
      <c r="CA2870" s="29"/>
      <c r="CB2870" s="29"/>
      <c r="CC2870" s="29"/>
      <c r="CD2870" s="29"/>
      <c r="CE2870" s="29"/>
      <c r="CF2870" s="29"/>
      <c r="CG2870" s="29"/>
      <c r="CH2870" s="29"/>
      <c r="CI2870" s="29"/>
      <c r="CJ2870" s="29"/>
      <c r="CK2870" s="29"/>
      <c r="CL2870" s="29"/>
      <c r="CM2870" s="29"/>
      <c r="CN2870" s="29"/>
      <c r="CO2870" s="29"/>
      <c r="CP2870" s="29"/>
      <c r="CQ2870" s="29"/>
      <c r="CR2870" s="29"/>
      <c r="CS2870" s="29"/>
      <c r="CT2870" s="29"/>
      <c r="CU2870" s="29"/>
      <c r="CV2870" s="29"/>
      <c r="CW2870" s="29"/>
      <c r="CX2870" s="29"/>
    </row>
    <row r="2871" spans="1:102" ht="50.1" customHeight="1">
      <c r="A2871" s="30" t="s">
        <v>7241</v>
      </c>
      <c r="B2871" s="31" t="s">
        <v>35</v>
      </c>
      <c r="C2871" s="32" t="s">
        <v>7234</v>
      </c>
      <c r="D2871" s="32" t="s">
        <v>7235</v>
      </c>
      <c r="E2871" s="32" t="s">
        <v>7236</v>
      </c>
      <c r="F2871" s="32" t="s">
        <v>50</v>
      </c>
      <c r="G2871" s="33" t="s">
        <v>40</v>
      </c>
      <c r="H2871" s="34">
        <v>0</v>
      </c>
      <c r="I2871" s="33" t="s">
        <v>41</v>
      </c>
      <c r="J2871" s="33" t="s">
        <v>7237</v>
      </c>
      <c r="K2871" s="33" t="s">
        <v>2091</v>
      </c>
      <c r="L2871" s="33" t="s">
        <v>7237</v>
      </c>
      <c r="M2871" s="33" t="s">
        <v>510</v>
      </c>
      <c r="N2871" s="33" t="s">
        <v>7242</v>
      </c>
      <c r="O2871" s="33" t="s">
        <v>58</v>
      </c>
      <c r="P2871" s="33" t="s">
        <v>265</v>
      </c>
      <c r="Q2871" s="33" t="s">
        <v>266</v>
      </c>
      <c r="R2871" s="35">
        <v>2</v>
      </c>
      <c r="S2871" s="35">
        <v>22392</v>
      </c>
      <c r="T2871" s="36">
        <f>R2871*S2871</f>
        <v>44784</v>
      </c>
      <c r="U2871" s="37">
        <f>T2871*1.12</f>
        <v>50158.080000000002</v>
      </c>
      <c r="V2871" s="38" t="s">
        <v>50</v>
      </c>
      <c r="W2871" s="33">
        <v>2016</v>
      </c>
      <c r="X2871" s="39" t="s">
        <v>50</v>
      </c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29"/>
      <c r="CB2871" s="29"/>
      <c r="CC2871" s="29"/>
      <c r="CD2871" s="29"/>
      <c r="CE2871" s="29"/>
      <c r="CF2871" s="29"/>
      <c r="CG2871" s="29"/>
      <c r="CH2871" s="29"/>
      <c r="CI2871" s="29"/>
      <c r="CJ2871" s="29"/>
      <c r="CK2871" s="29"/>
      <c r="CL2871" s="29"/>
      <c r="CM2871" s="29"/>
      <c r="CN2871" s="29"/>
      <c r="CO2871" s="29"/>
      <c r="CP2871" s="29"/>
      <c r="CQ2871" s="29"/>
      <c r="CR2871" s="29"/>
      <c r="CS2871" s="29"/>
      <c r="CT2871" s="29"/>
      <c r="CU2871" s="29"/>
      <c r="CV2871" s="29"/>
      <c r="CW2871" s="29"/>
      <c r="CX2871" s="29"/>
    </row>
    <row r="2872" spans="1:102" ht="50.1" customHeight="1">
      <c r="A2872" s="30" t="s">
        <v>7243</v>
      </c>
      <c r="B2872" s="31" t="s">
        <v>35</v>
      </c>
      <c r="C2872" s="32" t="s">
        <v>7244</v>
      </c>
      <c r="D2872" s="32" t="s">
        <v>2270</v>
      </c>
      <c r="E2872" s="32" t="s">
        <v>7245</v>
      </c>
      <c r="F2872" s="32" t="s">
        <v>7246</v>
      </c>
      <c r="G2872" s="33" t="s">
        <v>101</v>
      </c>
      <c r="H2872" s="34">
        <v>62</v>
      </c>
      <c r="I2872" s="33" t="s">
        <v>41</v>
      </c>
      <c r="J2872" s="33" t="s">
        <v>7237</v>
      </c>
      <c r="K2872" s="33" t="s">
        <v>7247</v>
      </c>
      <c r="L2872" s="33" t="s">
        <v>7237</v>
      </c>
      <c r="M2872" s="33" t="s">
        <v>86</v>
      </c>
      <c r="N2872" s="33" t="s">
        <v>7248</v>
      </c>
      <c r="O2872" s="33" t="s">
        <v>58</v>
      </c>
      <c r="P2872" s="33" t="s">
        <v>48</v>
      </c>
      <c r="Q2872" s="33" t="s">
        <v>49</v>
      </c>
      <c r="R2872" s="35">
        <v>1000</v>
      </c>
      <c r="S2872" s="35">
        <v>129</v>
      </c>
      <c r="T2872" s="36">
        <v>0</v>
      </c>
      <c r="U2872" s="37">
        <v>0</v>
      </c>
      <c r="V2872" s="38" t="s">
        <v>124</v>
      </c>
      <c r="W2872" s="33">
        <v>2016</v>
      </c>
      <c r="X2872" s="39" t="s">
        <v>2446</v>
      </c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29"/>
      <c r="CB2872" s="29"/>
      <c r="CC2872" s="29"/>
      <c r="CD2872" s="29"/>
      <c r="CE2872" s="29"/>
      <c r="CF2872" s="29"/>
      <c r="CG2872" s="29"/>
      <c r="CH2872" s="29"/>
      <c r="CI2872" s="29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</row>
    <row r="2873" spans="1:102" ht="50.1" customHeight="1">
      <c r="A2873" s="30" t="s">
        <v>7249</v>
      </c>
      <c r="B2873" s="31" t="s">
        <v>35</v>
      </c>
      <c r="C2873" s="32" t="s">
        <v>7244</v>
      </c>
      <c r="D2873" s="32" t="s">
        <v>2270</v>
      </c>
      <c r="E2873" s="32" t="s">
        <v>7245</v>
      </c>
      <c r="F2873" s="32" t="s">
        <v>7246</v>
      </c>
      <c r="G2873" s="33" t="s">
        <v>101</v>
      </c>
      <c r="H2873" s="34">
        <v>62</v>
      </c>
      <c r="I2873" s="33" t="s">
        <v>41</v>
      </c>
      <c r="J2873" s="33" t="s">
        <v>7237</v>
      </c>
      <c r="K2873" s="33" t="s">
        <v>435</v>
      </c>
      <c r="L2873" s="33" t="s">
        <v>7237</v>
      </c>
      <c r="M2873" s="33" t="s">
        <v>86</v>
      </c>
      <c r="N2873" s="33" t="s">
        <v>7248</v>
      </c>
      <c r="O2873" s="33" t="s">
        <v>58</v>
      </c>
      <c r="P2873" s="33" t="s">
        <v>48</v>
      </c>
      <c r="Q2873" s="33" t="s">
        <v>49</v>
      </c>
      <c r="R2873" s="35">
        <v>1500</v>
      </c>
      <c r="S2873" s="35">
        <v>225</v>
      </c>
      <c r="T2873" s="36">
        <f>R2873*S2873</f>
        <v>337500</v>
      </c>
      <c r="U2873" s="37">
        <f>T2873*1.12</f>
        <v>378000.00000000006</v>
      </c>
      <c r="V2873" s="38" t="s">
        <v>124</v>
      </c>
      <c r="W2873" s="33">
        <v>2016</v>
      </c>
      <c r="X2873" s="39" t="s">
        <v>50</v>
      </c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29"/>
      <c r="CB2873" s="29"/>
      <c r="CC2873" s="29"/>
      <c r="CD2873" s="29"/>
      <c r="CE2873" s="29"/>
      <c r="CF2873" s="29"/>
      <c r="CG2873" s="29"/>
      <c r="CH2873" s="29"/>
      <c r="CI2873" s="29"/>
      <c r="CJ2873" s="29"/>
      <c r="CK2873" s="29"/>
      <c r="CL2873" s="29"/>
      <c r="CM2873" s="29"/>
      <c r="CN2873" s="29"/>
      <c r="CO2873" s="29"/>
      <c r="CP2873" s="29"/>
      <c r="CQ2873" s="29"/>
      <c r="CR2873" s="29"/>
      <c r="CS2873" s="29"/>
      <c r="CT2873" s="29"/>
      <c r="CU2873" s="29"/>
      <c r="CV2873" s="29"/>
      <c r="CW2873" s="29"/>
      <c r="CX2873" s="29"/>
    </row>
    <row r="2874" spans="1:102" ht="50.1" customHeight="1">
      <c r="A2874" s="30" t="s">
        <v>7250</v>
      </c>
      <c r="B2874" s="31" t="s">
        <v>35</v>
      </c>
      <c r="C2874" s="32" t="s">
        <v>7244</v>
      </c>
      <c r="D2874" s="32" t="s">
        <v>2270</v>
      </c>
      <c r="E2874" s="32" t="s">
        <v>7245</v>
      </c>
      <c r="F2874" s="32" t="s">
        <v>7251</v>
      </c>
      <c r="G2874" s="33" t="s">
        <v>101</v>
      </c>
      <c r="H2874" s="34">
        <v>54</v>
      </c>
      <c r="I2874" s="33" t="s">
        <v>41</v>
      </c>
      <c r="J2874" s="33" t="s">
        <v>7237</v>
      </c>
      <c r="K2874" s="33" t="s">
        <v>7247</v>
      </c>
      <c r="L2874" s="33" t="s">
        <v>7237</v>
      </c>
      <c r="M2874" s="33" t="s">
        <v>86</v>
      </c>
      <c r="N2874" s="33" t="s">
        <v>7252</v>
      </c>
      <c r="O2874" s="33" t="s">
        <v>58</v>
      </c>
      <c r="P2874" s="33" t="s">
        <v>48</v>
      </c>
      <c r="Q2874" s="33" t="s">
        <v>49</v>
      </c>
      <c r="R2874" s="35">
        <v>800</v>
      </c>
      <c r="S2874" s="35">
        <v>253</v>
      </c>
      <c r="T2874" s="36">
        <v>0</v>
      </c>
      <c r="U2874" s="37">
        <f>T2874*1.12</f>
        <v>0</v>
      </c>
      <c r="V2874" s="38"/>
      <c r="W2874" s="33">
        <v>2016</v>
      </c>
      <c r="X2874" s="39">
        <v>11</v>
      </c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/>
      <c r="BU2874" s="29"/>
      <c r="BV2874" s="29"/>
      <c r="BW2874" s="29"/>
      <c r="BX2874" s="29"/>
      <c r="BY2874" s="29"/>
      <c r="BZ2874" s="29"/>
      <c r="CA2874" s="29"/>
      <c r="CB2874" s="29"/>
      <c r="CC2874" s="29"/>
      <c r="CD2874" s="29"/>
      <c r="CE2874" s="29"/>
      <c r="CF2874" s="29"/>
      <c r="CG2874" s="29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</row>
    <row r="2875" spans="1:102" s="194" customFormat="1" ht="50.1" customHeight="1">
      <c r="A2875" s="96" t="s">
        <v>7253</v>
      </c>
      <c r="B2875" s="31" t="s">
        <v>35</v>
      </c>
      <c r="C2875" s="47" t="s">
        <v>7244</v>
      </c>
      <c r="D2875" s="72" t="s">
        <v>2270</v>
      </c>
      <c r="E2875" s="47" t="s">
        <v>7245</v>
      </c>
      <c r="F2875" s="47" t="s">
        <v>7251</v>
      </c>
      <c r="G2875" s="107" t="s">
        <v>101</v>
      </c>
      <c r="H2875" s="34">
        <v>54</v>
      </c>
      <c r="I2875" s="33">
        <v>590000000</v>
      </c>
      <c r="J2875" s="107" t="s">
        <v>7237</v>
      </c>
      <c r="K2875" s="33" t="s">
        <v>180</v>
      </c>
      <c r="L2875" s="107" t="s">
        <v>7237</v>
      </c>
      <c r="M2875" s="107" t="s">
        <v>86</v>
      </c>
      <c r="N2875" s="107" t="s">
        <v>7252</v>
      </c>
      <c r="O2875" s="31" t="s">
        <v>481</v>
      </c>
      <c r="P2875" s="74">
        <v>796</v>
      </c>
      <c r="Q2875" s="107" t="s">
        <v>49</v>
      </c>
      <c r="R2875" s="142">
        <v>800</v>
      </c>
      <c r="S2875" s="48">
        <v>253</v>
      </c>
      <c r="T2875" s="49">
        <f>R2875*S2875</f>
        <v>202400</v>
      </c>
      <c r="U2875" s="49">
        <f>T2875*1.12</f>
        <v>226688.00000000003</v>
      </c>
      <c r="V2875" s="57"/>
      <c r="W2875" s="33">
        <v>2016</v>
      </c>
      <c r="X2875" s="107"/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  <c r="AJ2875" s="44"/>
      <c r="AK2875" s="44"/>
      <c r="AL2875" s="44"/>
      <c r="AM2875" s="44"/>
      <c r="AN2875" s="44"/>
      <c r="AO2875" s="44"/>
      <c r="AP2875" s="44"/>
      <c r="AQ2875" s="44"/>
      <c r="AR2875" s="44"/>
      <c r="AS2875" s="44"/>
      <c r="AT2875" s="44"/>
      <c r="AU2875" s="44"/>
      <c r="AV2875" s="44"/>
      <c r="AW2875" s="44"/>
      <c r="AX2875" s="44"/>
      <c r="AY2875" s="44"/>
      <c r="AZ2875" s="44"/>
      <c r="BA2875" s="44"/>
      <c r="BB2875" s="44"/>
      <c r="BC2875" s="44"/>
      <c r="BD2875" s="44"/>
      <c r="BE2875" s="44"/>
      <c r="BF2875" s="44"/>
      <c r="BG2875" s="44"/>
      <c r="BH2875" s="44"/>
      <c r="BI2875" s="44"/>
      <c r="BJ2875" s="44"/>
      <c r="BK2875" s="44"/>
      <c r="BL2875" s="44"/>
      <c r="BM2875" s="44"/>
      <c r="BN2875" s="44"/>
      <c r="BO2875" s="44"/>
      <c r="BP2875" s="44"/>
      <c r="BQ2875" s="44"/>
      <c r="BR2875" s="44"/>
      <c r="BS2875" s="44"/>
      <c r="BT2875" s="44"/>
      <c r="BU2875" s="44"/>
      <c r="BV2875" s="44"/>
      <c r="BW2875" s="44"/>
      <c r="BX2875" s="44"/>
      <c r="BY2875" s="44"/>
      <c r="BZ2875" s="44"/>
      <c r="CA2875" s="44"/>
      <c r="CB2875" s="44"/>
      <c r="CC2875" s="44"/>
      <c r="CD2875" s="44"/>
      <c r="CE2875" s="44"/>
      <c r="CF2875" s="44"/>
      <c r="CG2875" s="44"/>
      <c r="CH2875" s="44"/>
      <c r="CI2875" s="44"/>
      <c r="CJ2875" s="44"/>
      <c r="CK2875" s="44"/>
      <c r="CL2875" s="44"/>
      <c r="CM2875" s="44"/>
      <c r="CN2875" s="44"/>
      <c r="CO2875" s="44"/>
      <c r="CP2875" s="44"/>
      <c r="CQ2875" s="44"/>
      <c r="CR2875" s="7"/>
      <c r="CS2875" s="7"/>
      <c r="CT2875" s="7"/>
      <c r="CU2875" s="7"/>
      <c r="CV2875" s="7"/>
      <c r="CW2875" s="7"/>
      <c r="CX2875" s="7"/>
    </row>
    <row r="2876" spans="1:102" ht="50.1" customHeight="1">
      <c r="A2876" s="30" t="s">
        <v>7254</v>
      </c>
      <c r="B2876" s="31" t="s">
        <v>35</v>
      </c>
      <c r="C2876" s="32" t="s">
        <v>7244</v>
      </c>
      <c r="D2876" s="32" t="s">
        <v>2270</v>
      </c>
      <c r="E2876" s="32" t="s">
        <v>7245</v>
      </c>
      <c r="F2876" s="32" t="s">
        <v>7255</v>
      </c>
      <c r="G2876" s="33" t="s">
        <v>101</v>
      </c>
      <c r="H2876" s="34">
        <v>54</v>
      </c>
      <c r="I2876" s="33" t="s">
        <v>41</v>
      </c>
      <c r="J2876" s="33" t="s">
        <v>7237</v>
      </c>
      <c r="K2876" s="33" t="s">
        <v>7247</v>
      </c>
      <c r="L2876" s="33" t="s">
        <v>2977</v>
      </c>
      <c r="M2876" s="33" t="s">
        <v>86</v>
      </c>
      <c r="N2876" s="33" t="s">
        <v>7252</v>
      </c>
      <c r="O2876" s="33" t="s">
        <v>58</v>
      </c>
      <c r="P2876" s="33" t="s">
        <v>48</v>
      </c>
      <c r="Q2876" s="33" t="s">
        <v>49</v>
      </c>
      <c r="R2876" s="35">
        <v>150</v>
      </c>
      <c r="S2876" s="35">
        <v>220</v>
      </c>
      <c r="T2876" s="36">
        <v>0</v>
      </c>
      <c r="U2876" s="37">
        <f t="shared" ref="U2876:U2888" si="149">T2876*1.12</f>
        <v>0</v>
      </c>
      <c r="V2876" s="38"/>
      <c r="W2876" s="33">
        <v>2016</v>
      </c>
      <c r="X2876" s="39">
        <v>11</v>
      </c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29"/>
      <c r="CB2876" s="29"/>
      <c r="CC2876" s="29"/>
      <c r="CD2876" s="29"/>
      <c r="CE2876" s="29"/>
      <c r="CF2876" s="29"/>
      <c r="CG2876" s="29"/>
      <c r="CH2876" s="29"/>
      <c r="CI2876" s="29"/>
      <c r="CJ2876" s="29"/>
      <c r="CK2876" s="29"/>
      <c r="CL2876" s="29"/>
      <c r="CM2876" s="29"/>
      <c r="CN2876" s="29"/>
      <c r="CO2876" s="29"/>
      <c r="CP2876" s="29"/>
      <c r="CQ2876" s="29"/>
      <c r="CR2876" s="29"/>
      <c r="CS2876" s="29"/>
      <c r="CT2876" s="29"/>
      <c r="CU2876" s="29"/>
      <c r="CV2876" s="29"/>
      <c r="CW2876" s="29"/>
      <c r="CX2876" s="29"/>
    </row>
    <row r="2877" spans="1:102" s="44" customFormat="1" ht="50.1" customHeight="1">
      <c r="A2877" s="96" t="s">
        <v>7256</v>
      </c>
      <c r="B2877" s="31" t="s">
        <v>35</v>
      </c>
      <c r="C2877" s="47" t="s">
        <v>7244</v>
      </c>
      <c r="D2877" s="72" t="s">
        <v>2270</v>
      </c>
      <c r="E2877" s="47" t="s">
        <v>7245</v>
      </c>
      <c r="F2877" s="47" t="s">
        <v>7255</v>
      </c>
      <c r="G2877" s="107" t="s">
        <v>101</v>
      </c>
      <c r="H2877" s="34">
        <v>54</v>
      </c>
      <c r="I2877" s="33">
        <v>590000000</v>
      </c>
      <c r="J2877" s="107" t="s">
        <v>7237</v>
      </c>
      <c r="K2877" s="33" t="s">
        <v>180</v>
      </c>
      <c r="L2877" s="31" t="s">
        <v>2977</v>
      </c>
      <c r="M2877" s="107" t="s">
        <v>86</v>
      </c>
      <c r="N2877" s="107" t="s">
        <v>7252</v>
      </c>
      <c r="O2877" s="31" t="s">
        <v>481</v>
      </c>
      <c r="P2877" s="33">
        <v>796</v>
      </c>
      <c r="Q2877" s="33" t="s">
        <v>49</v>
      </c>
      <c r="R2877" s="59">
        <v>150</v>
      </c>
      <c r="S2877" s="84">
        <v>220</v>
      </c>
      <c r="T2877" s="49">
        <f>R2877*S2877</f>
        <v>33000</v>
      </c>
      <c r="U2877" s="49">
        <f>T2877*1.12</f>
        <v>36960</v>
      </c>
      <c r="V2877" s="57"/>
      <c r="W2877" s="33">
        <v>2016</v>
      </c>
      <c r="X2877" s="10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</row>
    <row r="2878" spans="1:102" ht="50.1" customHeight="1">
      <c r="A2878" s="30" t="s">
        <v>7257</v>
      </c>
      <c r="B2878" s="31" t="s">
        <v>35</v>
      </c>
      <c r="C2878" s="32" t="s">
        <v>7244</v>
      </c>
      <c r="D2878" s="32" t="s">
        <v>2270</v>
      </c>
      <c r="E2878" s="32" t="s">
        <v>7245</v>
      </c>
      <c r="F2878" s="32" t="s">
        <v>7258</v>
      </c>
      <c r="G2878" s="33" t="s">
        <v>101</v>
      </c>
      <c r="H2878" s="34">
        <v>64</v>
      </c>
      <c r="I2878" s="33" t="s">
        <v>41</v>
      </c>
      <c r="J2878" s="33" t="s">
        <v>7237</v>
      </c>
      <c r="K2878" s="33" t="s">
        <v>7247</v>
      </c>
      <c r="L2878" s="33" t="s">
        <v>7237</v>
      </c>
      <c r="M2878" s="33" t="s">
        <v>86</v>
      </c>
      <c r="N2878" s="33" t="s">
        <v>7252</v>
      </c>
      <c r="O2878" s="33" t="s">
        <v>58</v>
      </c>
      <c r="P2878" s="33" t="s">
        <v>48</v>
      </c>
      <c r="Q2878" s="33" t="s">
        <v>49</v>
      </c>
      <c r="R2878" s="35">
        <v>100</v>
      </c>
      <c r="S2878" s="35">
        <v>113</v>
      </c>
      <c r="T2878" s="36">
        <v>0</v>
      </c>
      <c r="U2878" s="37">
        <f t="shared" si="149"/>
        <v>0</v>
      </c>
      <c r="V2878" s="38"/>
      <c r="W2878" s="33">
        <v>2016</v>
      </c>
      <c r="X2878" s="39">
        <v>11</v>
      </c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29"/>
      <c r="AZ2878" s="29"/>
      <c r="BA2878" s="29"/>
      <c r="BB2878" s="29"/>
      <c r="BC2878" s="29"/>
      <c r="BD2878" s="29"/>
      <c r="BE2878" s="29"/>
      <c r="BF2878" s="29"/>
      <c r="BG2878" s="29"/>
      <c r="BH2878" s="29"/>
      <c r="BI2878" s="29"/>
      <c r="BJ2878" s="29"/>
      <c r="BK2878" s="29"/>
      <c r="BL2878" s="29"/>
      <c r="BM2878" s="29"/>
      <c r="BN2878" s="29"/>
      <c r="BO2878" s="29"/>
      <c r="BP2878" s="29"/>
      <c r="BQ2878" s="29"/>
      <c r="BR2878" s="29"/>
      <c r="BS2878" s="29"/>
      <c r="BT2878" s="29"/>
      <c r="BU2878" s="29"/>
      <c r="BV2878" s="29"/>
      <c r="BW2878" s="29"/>
      <c r="BX2878" s="29"/>
      <c r="BY2878" s="29"/>
      <c r="BZ2878" s="29"/>
      <c r="CA2878" s="29"/>
      <c r="CB2878" s="29"/>
      <c r="CC2878" s="29"/>
      <c r="CD2878" s="29"/>
      <c r="CE2878" s="29"/>
      <c r="CF2878" s="29"/>
      <c r="CG2878" s="29"/>
      <c r="CH2878" s="29"/>
      <c r="CI2878" s="29"/>
      <c r="CJ2878" s="29"/>
      <c r="CK2878" s="29"/>
      <c r="CL2878" s="29"/>
      <c r="CM2878" s="29"/>
      <c r="CN2878" s="29"/>
      <c r="CO2878" s="29"/>
      <c r="CP2878" s="29"/>
      <c r="CQ2878" s="29"/>
      <c r="CR2878" s="29"/>
      <c r="CS2878" s="29"/>
      <c r="CT2878" s="29"/>
      <c r="CU2878" s="29"/>
      <c r="CV2878" s="29"/>
      <c r="CW2878" s="29"/>
      <c r="CX2878" s="29"/>
    </row>
    <row r="2879" spans="1:102" s="44" customFormat="1" ht="50.1" customHeight="1">
      <c r="A2879" s="96" t="s">
        <v>7259</v>
      </c>
      <c r="B2879" s="31" t="s">
        <v>35</v>
      </c>
      <c r="C2879" s="47" t="s">
        <v>7244</v>
      </c>
      <c r="D2879" s="72" t="s">
        <v>2270</v>
      </c>
      <c r="E2879" s="195" t="s">
        <v>7245</v>
      </c>
      <c r="F2879" s="47" t="s">
        <v>7258</v>
      </c>
      <c r="G2879" s="107" t="s">
        <v>101</v>
      </c>
      <c r="H2879" s="34">
        <v>64</v>
      </c>
      <c r="I2879" s="33">
        <v>590000000</v>
      </c>
      <c r="J2879" s="107" t="s">
        <v>7237</v>
      </c>
      <c r="K2879" s="33" t="s">
        <v>180</v>
      </c>
      <c r="L2879" s="107" t="s">
        <v>7237</v>
      </c>
      <c r="M2879" s="107" t="s">
        <v>86</v>
      </c>
      <c r="N2879" s="107" t="s">
        <v>7252</v>
      </c>
      <c r="O2879" s="31" t="s">
        <v>481</v>
      </c>
      <c r="P2879" s="74">
        <v>796</v>
      </c>
      <c r="Q2879" s="107" t="s">
        <v>49</v>
      </c>
      <c r="R2879" s="142">
        <v>100</v>
      </c>
      <c r="S2879" s="48">
        <v>113</v>
      </c>
      <c r="T2879" s="49">
        <f>R2879*S2879</f>
        <v>11300</v>
      </c>
      <c r="U2879" s="49">
        <f>T2879*1.12</f>
        <v>12656.000000000002</v>
      </c>
      <c r="V2879" s="57"/>
      <c r="W2879" s="33">
        <v>2016</v>
      </c>
      <c r="X2879" s="107"/>
    </row>
    <row r="2880" spans="1:102" ht="50.1" customHeight="1">
      <c r="A2880" s="30" t="s">
        <v>7260</v>
      </c>
      <c r="B2880" s="31" t="s">
        <v>35</v>
      </c>
      <c r="C2880" s="32" t="s">
        <v>7261</v>
      </c>
      <c r="D2880" s="32" t="s">
        <v>2270</v>
      </c>
      <c r="E2880" s="32" t="s">
        <v>7262</v>
      </c>
      <c r="F2880" s="32" t="s">
        <v>7263</v>
      </c>
      <c r="G2880" s="33" t="s">
        <v>101</v>
      </c>
      <c r="H2880" s="34">
        <v>74</v>
      </c>
      <c r="I2880" s="33" t="s">
        <v>41</v>
      </c>
      <c r="J2880" s="33" t="s">
        <v>7237</v>
      </c>
      <c r="K2880" s="33" t="s">
        <v>7247</v>
      </c>
      <c r="L2880" s="33" t="s">
        <v>7237</v>
      </c>
      <c r="M2880" s="33" t="s">
        <v>86</v>
      </c>
      <c r="N2880" s="33" t="s">
        <v>7252</v>
      </c>
      <c r="O2880" s="33" t="s">
        <v>58</v>
      </c>
      <c r="P2880" s="33" t="s">
        <v>48</v>
      </c>
      <c r="Q2880" s="33" t="s">
        <v>49</v>
      </c>
      <c r="R2880" s="35">
        <v>300</v>
      </c>
      <c r="S2880" s="35">
        <v>84</v>
      </c>
      <c r="T2880" s="36">
        <v>0</v>
      </c>
      <c r="U2880" s="37">
        <f t="shared" si="149"/>
        <v>0</v>
      </c>
      <c r="V2880" s="38"/>
      <c r="W2880" s="33">
        <v>2016</v>
      </c>
      <c r="X2880" s="39">
        <v>11</v>
      </c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29"/>
      <c r="CB2880" s="29"/>
      <c r="CC2880" s="29"/>
      <c r="CD2880" s="29"/>
      <c r="CE2880" s="29"/>
      <c r="CF2880" s="29"/>
      <c r="CG2880" s="29"/>
      <c r="CH2880" s="29"/>
      <c r="CI2880" s="29"/>
      <c r="CJ2880" s="29"/>
      <c r="CK2880" s="29"/>
      <c r="CL2880" s="29"/>
      <c r="CM2880" s="29"/>
      <c r="CN2880" s="29"/>
      <c r="CO2880" s="29"/>
      <c r="CP2880" s="29"/>
      <c r="CQ2880" s="29"/>
      <c r="CR2880" s="29"/>
      <c r="CS2880" s="29"/>
      <c r="CT2880" s="29"/>
      <c r="CU2880" s="29"/>
      <c r="CV2880" s="29"/>
      <c r="CW2880" s="29"/>
      <c r="CX2880" s="29"/>
    </row>
    <row r="2881" spans="1:102" s="44" customFormat="1" ht="50.1" customHeight="1">
      <c r="A2881" s="96" t="s">
        <v>7264</v>
      </c>
      <c r="B2881" s="31" t="s">
        <v>35</v>
      </c>
      <c r="C2881" s="47" t="s">
        <v>7261</v>
      </c>
      <c r="D2881" s="72" t="s">
        <v>2270</v>
      </c>
      <c r="E2881" s="47" t="s">
        <v>7262</v>
      </c>
      <c r="F2881" s="47" t="s">
        <v>7263</v>
      </c>
      <c r="G2881" s="107" t="s">
        <v>101</v>
      </c>
      <c r="H2881" s="34">
        <v>74</v>
      </c>
      <c r="I2881" s="33">
        <v>590000000</v>
      </c>
      <c r="J2881" s="107" t="s">
        <v>7237</v>
      </c>
      <c r="K2881" s="33" t="s">
        <v>180</v>
      </c>
      <c r="L2881" s="107" t="s">
        <v>7237</v>
      </c>
      <c r="M2881" s="107" t="s">
        <v>86</v>
      </c>
      <c r="N2881" s="107" t="s">
        <v>7252</v>
      </c>
      <c r="O2881" s="31" t="s">
        <v>481</v>
      </c>
      <c r="P2881" s="74">
        <v>796</v>
      </c>
      <c r="Q2881" s="107" t="s">
        <v>49</v>
      </c>
      <c r="R2881" s="68">
        <v>300</v>
      </c>
      <c r="S2881" s="48">
        <v>84</v>
      </c>
      <c r="T2881" s="49">
        <f>R2881*S2881</f>
        <v>25200</v>
      </c>
      <c r="U2881" s="49">
        <f>T2881*1.12</f>
        <v>28224.000000000004</v>
      </c>
      <c r="V2881" s="57"/>
      <c r="W2881" s="33">
        <v>2016</v>
      </c>
      <c r="X2881" s="107"/>
    </row>
    <row r="2882" spans="1:102" ht="50.1" customHeight="1">
      <c r="A2882" s="30" t="s">
        <v>7265</v>
      </c>
      <c r="B2882" s="31" t="s">
        <v>35</v>
      </c>
      <c r="C2882" s="32" t="s">
        <v>7266</v>
      </c>
      <c r="D2882" s="32" t="s">
        <v>2270</v>
      </c>
      <c r="E2882" s="32" t="s">
        <v>7267</v>
      </c>
      <c r="F2882" s="32" t="s">
        <v>7268</v>
      </c>
      <c r="G2882" s="33" t="s">
        <v>101</v>
      </c>
      <c r="H2882" s="34">
        <v>72</v>
      </c>
      <c r="I2882" s="33" t="s">
        <v>41</v>
      </c>
      <c r="J2882" s="33" t="s">
        <v>7237</v>
      </c>
      <c r="K2882" s="33" t="s">
        <v>7247</v>
      </c>
      <c r="L2882" s="33" t="s">
        <v>7237</v>
      </c>
      <c r="M2882" s="33" t="s">
        <v>86</v>
      </c>
      <c r="N2882" s="33" t="s">
        <v>7252</v>
      </c>
      <c r="O2882" s="33" t="s">
        <v>58</v>
      </c>
      <c r="P2882" s="33" t="s">
        <v>48</v>
      </c>
      <c r="Q2882" s="33" t="s">
        <v>49</v>
      </c>
      <c r="R2882" s="35">
        <v>1000</v>
      </c>
      <c r="S2882" s="35">
        <v>82</v>
      </c>
      <c r="T2882" s="36">
        <v>0</v>
      </c>
      <c r="U2882" s="37">
        <f t="shared" si="149"/>
        <v>0</v>
      </c>
      <c r="V2882" s="38"/>
      <c r="W2882" s="33">
        <v>2016</v>
      </c>
      <c r="X2882" s="39">
        <v>11</v>
      </c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/>
      <c r="BU2882" s="29"/>
      <c r="BV2882" s="29"/>
      <c r="BW2882" s="29"/>
      <c r="BX2882" s="29"/>
      <c r="BY2882" s="29"/>
      <c r="BZ2882" s="29"/>
      <c r="CA2882" s="29"/>
      <c r="CB2882" s="29"/>
      <c r="CC2882" s="29"/>
      <c r="CD2882" s="29"/>
      <c r="CE2882" s="29"/>
      <c r="CF2882" s="29"/>
      <c r="CG2882" s="29"/>
      <c r="CH2882" s="29"/>
      <c r="CI2882" s="29"/>
      <c r="CJ2882" s="29"/>
      <c r="CK2882" s="29"/>
      <c r="CL2882" s="29"/>
      <c r="CM2882" s="29"/>
      <c r="CN2882" s="29"/>
      <c r="CO2882" s="29"/>
      <c r="CP2882" s="29"/>
      <c r="CQ2882" s="29"/>
      <c r="CR2882" s="29"/>
      <c r="CS2882" s="29"/>
      <c r="CT2882" s="29"/>
      <c r="CU2882" s="29"/>
      <c r="CV2882" s="29"/>
      <c r="CW2882" s="29"/>
      <c r="CX2882" s="29"/>
    </row>
    <row r="2883" spans="1:102" s="194" customFormat="1" ht="50.1" customHeight="1">
      <c r="A2883" s="96" t="s">
        <v>7269</v>
      </c>
      <c r="B2883" s="31" t="s">
        <v>35</v>
      </c>
      <c r="C2883" s="47" t="s">
        <v>7266</v>
      </c>
      <c r="D2883" s="72" t="s">
        <v>2270</v>
      </c>
      <c r="E2883" s="47" t="s">
        <v>7267</v>
      </c>
      <c r="F2883" s="47" t="s">
        <v>7268</v>
      </c>
      <c r="G2883" s="107" t="s">
        <v>101</v>
      </c>
      <c r="H2883" s="34">
        <v>72</v>
      </c>
      <c r="I2883" s="33">
        <v>590000000</v>
      </c>
      <c r="J2883" s="107" t="s">
        <v>7237</v>
      </c>
      <c r="K2883" s="33" t="s">
        <v>180</v>
      </c>
      <c r="L2883" s="107" t="s">
        <v>7237</v>
      </c>
      <c r="M2883" s="107" t="s">
        <v>86</v>
      </c>
      <c r="N2883" s="107" t="s">
        <v>7252</v>
      </c>
      <c r="O2883" s="31" t="s">
        <v>481</v>
      </c>
      <c r="P2883" s="74">
        <v>796</v>
      </c>
      <c r="Q2883" s="107" t="s">
        <v>49</v>
      </c>
      <c r="R2883" s="68">
        <v>1000</v>
      </c>
      <c r="S2883" s="48">
        <v>82</v>
      </c>
      <c r="T2883" s="49">
        <f>R2883*S2883</f>
        <v>82000</v>
      </c>
      <c r="U2883" s="49">
        <f>T2883*1.12</f>
        <v>91840.000000000015</v>
      </c>
      <c r="V2883" s="57"/>
      <c r="W2883" s="33">
        <v>2016</v>
      </c>
      <c r="X2883" s="107"/>
      <c r="Y2883" s="44"/>
      <c r="Z2883" s="44"/>
      <c r="AA2883" s="44"/>
      <c r="AB2883" s="44"/>
      <c r="AC2883" s="44"/>
      <c r="AD2883" s="44"/>
      <c r="AE2883" s="44"/>
      <c r="AF2883" s="44"/>
      <c r="AG2883" s="44"/>
      <c r="AH2883" s="44"/>
      <c r="AI2883" s="44"/>
      <c r="AJ2883" s="44"/>
      <c r="AK2883" s="44"/>
      <c r="AL2883" s="44"/>
      <c r="AM2883" s="44"/>
      <c r="AN2883" s="44"/>
      <c r="AO2883" s="44"/>
      <c r="AP2883" s="44"/>
      <c r="AQ2883" s="44"/>
      <c r="AR2883" s="44"/>
      <c r="AS2883" s="44"/>
      <c r="AT2883" s="44"/>
      <c r="AU2883" s="44"/>
      <c r="AV2883" s="44"/>
      <c r="AW2883" s="44"/>
      <c r="AX2883" s="44"/>
      <c r="AY2883" s="44"/>
      <c r="AZ2883" s="44"/>
      <c r="BA2883" s="44"/>
      <c r="BB2883" s="44"/>
      <c r="BC2883" s="44"/>
      <c r="BD2883" s="44"/>
      <c r="BE2883" s="44"/>
      <c r="BF2883" s="44"/>
      <c r="BG2883" s="44"/>
      <c r="BH2883" s="44"/>
      <c r="BI2883" s="44"/>
      <c r="BJ2883" s="44"/>
      <c r="BK2883" s="44"/>
      <c r="BL2883" s="44"/>
      <c r="BM2883" s="44"/>
      <c r="BN2883" s="44"/>
      <c r="BO2883" s="44"/>
      <c r="BP2883" s="44"/>
      <c r="BQ2883" s="44"/>
      <c r="BR2883" s="44"/>
      <c r="BS2883" s="44"/>
      <c r="BT2883" s="44"/>
      <c r="BU2883" s="44"/>
      <c r="BV2883" s="44"/>
      <c r="BW2883" s="44"/>
      <c r="BX2883" s="44"/>
      <c r="BY2883" s="44"/>
      <c r="BZ2883" s="44"/>
      <c r="CA2883" s="44"/>
      <c r="CB2883" s="44"/>
      <c r="CC2883" s="44"/>
      <c r="CD2883" s="44"/>
      <c r="CE2883" s="44"/>
      <c r="CF2883" s="44"/>
      <c r="CG2883" s="44"/>
      <c r="CH2883" s="44"/>
      <c r="CI2883" s="44"/>
      <c r="CJ2883" s="44"/>
      <c r="CK2883" s="44"/>
      <c r="CL2883" s="44"/>
      <c r="CM2883" s="44"/>
      <c r="CN2883" s="44"/>
      <c r="CO2883" s="44"/>
      <c r="CP2883" s="44"/>
      <c r="CQ2883" s="44"/>
      <c r="CR2883" s="7"/>
      <c r="CS2883" s="7"/>
      <c r="CT2883" s="7"/>
      <c r="CU2883" s="7"/>
      <c r="CV2883" s="7"/>
      <c r="CW2883" s="7"/>
      <c r="CX2883" s="7"/>
    </row>
    <row r="2884" spans="1:102" ht="50.1" customHeight="1">
      <c r="A2884" s="30" t="s">
        <v>7270</v>
      </c>
      <c r="B2884" s="31" t="s">
        <v>35</v>
      </c>
      <c r="C2884" s="32" t="s">
        <v>7271</v>
      </c>
      <c r="D2884" s="32" t="s">
        <v>2270</v>
      </c>
      <c r="E2884" s="32" t="s">
        <v>7272</v>
      </c>
      <c r="F2884" s="32" t="s">
        <v>7273</v>
      </c>
      <c r="G2884" s="33" t="s">
        <v>101</v>
      </c>
      <c r="H2884" s="34">
        <v>62</v>
      </c>
      <c r="I2884" s="33" t="s">
        <v>41</v>
      </c>
      <c r="J2884" s="33" t="s">
        <v>7237</v>
      </c>
      <c r="K2884" s="33" t="s">
        <v>7247</v>
      </c>
      <c r="L2884" s="33" t="s">
        <v>2977</v>
      </c>
      <c r="M2884" s="33" t="s">
        <v>86</v>
      </c>
      <c r="N2884" s="33" t="s">
        <v>7252</v>
      </c>
      <c r="O2884" s="33" t="s">
        <v>58</v>
      </c>
      <c r="P2884" s="33" t="s">
        <v>48</v>
      </c>
      <c r="Q2884" s="33" t="s">
        <v>49</v>
      </c>
      <c r="R2884" s="35">
        <v>200</v>
      </c>
      <c r="S2884" s="35">
        <v>113</v>
      </c>
      <c r="T2884" s="36">
        <v>0</v>
      </c>
      <c r="U2884" s="37">
        <f t="shared" si="149"/>
        <v>0</v>
      </c>
      <c r="V2884" s="38"/>
      <c r="W2884" s="33">
        <v>2016</v>
      </c>
      <c r="X2884" s="39">
        <v>11</v>
      </c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  <c r="BT2884" s="29"/>
      <c r="BU2884" s="29"/>
      <c r="BV2884" s="29"/>
      <c r="BW2884" s="29"/>
      <c r="BX2884" s="29"/>
      <c r="BY2884" s="29"/>
      <c r="BZ2884" s="29"/>
      <c r="CA2884" s="29"/>
      <c r="CB2884" s="29"/>
      <c r="CC2884" s="29"/>
      <c r="CD2884" s="29"/>
      <c r="CE2884" s="29"/>
      <c r="CF2884" s="29"/>
      <c r="CG2884" s="29"/>
      <c r="CH2884" s="29"/>
      <c r="CI2884" s="29"/>
      <c r="CJ2884" s="29"/>
      <c r="CK2884" s="29"/>
      <c r="CL2884" s="29"/>
      <c r="CM2884" s="29"/>
      <c r="CN2884" s="29"/>
      <c r="CO2884" s="29"/>
      <c r="CP2884" s="29"/>
      <c r="CQ2884" s="29"/>
      <c r="CR2884" s="29"/>
      <c r="CS2884" s="29"/>
      <c r="CT2884" s="29"/>
      <c r="CU2884" s="29"/>
      <c r="CV2884" s="29"/>
      <c r="CW2884" s="29"/>
      <c r="CX2884" s="29"/>
    </row>
    <row r="2885" spans="1:102" s="44" customFormat="1" ht="50.1" customHeight="1">
      <c r="A2885" s="96" t="s">
        <v>7274</v>
      </c>
      <c r="B2885" s="31" t="s">
        <v>35</v>
      </c>
      <c r="C2885" s="47" t="s">
        <v>7271</v>
      </c>
      <c r="D2885" s="72" t="s">
        <v>2270</v>
      </c>
      <c r="E2885" s="47" t="s">
        <v>7272</v>
      </c>
      <c r="F2885" s="47" t="s">
        <v>7273</v>
      </c>
      <c r="G2885" s="107" t="s">
        <v>101</v>
      </c>
      <c r="H2885" s="34">
        <v>62</v>
      </c>
      <c r="I2885" s="33">
        <v>590000000</v>
      </c>
      <c r="J2885" s="107" t="s">
        <v>7237</v>
      </c>
      <c r="K2885" s="33" t="s">
        <v>180</v>
      </c>
      <c r="L2885" s="31" t="s">
        <v>2977</v>
      </c>
      <c r="M2885" s="107" t="s">
        <v>86</v>
      </c>
      <c r="N2885" s="107" t="s">
        <v>7252</v>
      </c>
      <c r="O2885" s="31" t="s">
        <v>481</v>
      </c>
      <c r="P2885" s="33">
        <v>796</v>
      </c>
      <c r="Q2885" s="33" t="s">
        <v>49</v>
      </c>
      <c r="R2885" s="59">
        <v>200</v>
      </c>
      <c r="S2885" s="48">
        <v>113</v>
      </c>
      <c r="T2885" s="49">
        <f>R2885*S2885</f>
        <v>22600</v>
      </c>
      <c r="U2885" s="49">
        <f>T2885*1.12</f>
        <v>25312.000000000004</v>
      </c>
      <c r="V2885" s="57"/>
      <c r="W2885" s="33">
        <v>2016</v>
      </c>
      <c r="X2885" s="10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</row>
    <row r="2886" spans="1:102" ht="50.1" customHeight="1">
      <c r="A2886" s="30" t="s">
        <v>7275</v>
      </c>
      <c r="B2886" s="31" t="s">
        <v>35</v>
      </c>
      <c r="C2886" s="32" t="s">
        <v>7276</v>
      </c>
      <c r="D2886" s="32" t="s">
        <v>2270</v>
      </c>
      <c r="E2886" s="32" t="s">
        <v>7277</v>
      </c>
      <c r="F2886" s="32" t="s">
        <v>7278</v>
      </c>
      <c r="G2886" s="33" t="s">
        <v>101</v>
      </c>
      <c r="H2886" s="34">
        <v>58</v>
      </c>
      <c r="I2886" s="33" t="s">
        <v>41</v>
      </c>
      <c r="J2886" s="33" t="s">
        <v>7237</v>
      </c>
      <c r="K2886" s="33" t="s">
        <v>7247</v>
      </c>
      <c r="L2886" s="33" t="s">
        <v>7237</v>
      </c>
      <c r="M2886" s="33" t="s">
        <v>86</v>
      </c>
      <c r="N2886" s="33" t="s">
        <v>7252</v>
      </c>
      <c r="O2886" s="33" t="s">
        <v>58</v>
      </c>
      <c r="P2886" s="33" t="s">
        <v>48</v>
      </c>
      <c r="Q2886" s="33" t="s">
        <v>49</v>
      </c>
      <c r="R2886" s="35">
        <v>1000</v>
      </c>
      <c r="S2886" s="35">
        <v>156</v>
      </c>
      <c r="T2886" s="36">
        <v>0</v>
      </c>
      <c r="U2886" s="37">
        <f t="shared" si="149"/>
        <v>0</v>
      </c>
      <c r="V2886" s="38"/>
      <c r="W2886" s="33">
        <v>2016</v>
      </c>
      <c r="X2886" s="39">
        <v>11</v>
      </c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29"/>
      <c r="CU2886" s="29"/>
      <c r="CV2886" s="29"/>
      <c r="CW2886" s="29"/>
      <c r="CX2886" s="29"/>
    </row>
    <row r="2887" spans="1:102" s="194" customFormat="1" ht="50.1" customHeight="1">
      <c r="A2887" s="96" t="s">
        <v>7279</v>
      </c>
      <c r="B2887" s="31" t="s">
        <v>35</v>
      </c>
      <c r="C2887" s="47" t="s">
        <v>7276</v>
      </c>
      <c r="D2887" s="72" t="s">
        <v>2270</v>
      </c>
      <c r="E2887" s="47" t="s">
        <v>7277</v>
      </c>
      <c r="F2887" s="47" t="s">
        <v>7280</v>
      </c>
      <c r="G2887" s="107" t="s">
        <v>101</v>
      </c>
      <c r="H2887" s="34">
        <v>58</v>
      </c>
      <c r="I2887" s="33">
        <v>590000000</v>
      </c>
      <c r="J2887" s="107" t="s">
        <v>7237</v>
      </c>
      <c r="K2887" s="33" t="s">
        <v>180</v>
      </c>
      <c r="L2887" s="107" t="s">
        <v>7237</v>
      </c>
      <c r="M2887" s="107" t="s">
        <v>86</v>
      </c>
      <c r="N2887" s="107" t="s">
        <v>7252</v>
      </c>
      <c r="O2887" s="31" t="s">
        <v>481</v>
      </c>
      <c r="P2887" s="74">
        <v>796</v>
      </c>
      <c r="Q2887" s="107" t="s">
        <v>49</v>
      </c>
      <c r="R2887" s="68">
        <v>1000</v>
      </c>
      <c r="S2887" s="48">
        <v>156</v>
      </c>
      <c r="T2887" s="49">
        <f>R2887*S2887</f>
        <v>156000</v>
      </c>
      <c r="U2887" s="49">
        <f>T2887*1.12</f>
        <v>174720.00000000003</v>
      </c>
      <c r="V2887" s="57"/>
      <c r="W2887" s="33">
        <v>2016</v>
      </c>
      <c r="X2887" s="107"/>
      <c r="Y2887" s="44"/>
      <c r="Z2887" s="44"/>
      <c r="AA2887" s="44"/>
      <c r="AB2887" s="44"/>
      <c r="AC2887" s="44"/>
      <c r="AD2887" s="44"/>
      <c r="AE2887" s="44"/>
      <c r="AF2887" s="44"/>
      <c r="AG2887" s="44"/>
      <c r="AH2887" s="44"/>
      <c r="AI2887" s="44"/>
      <c r="AJ2887" s="44"/>
      <c r="AK2887" s="44"/>
      <c r="AL2887" s="44"/>
      <c r="AM2887" s="44"/>
      <c r="AN2887" s="44"/>
      <c r="AO2887" s="44"/>
      <c r="AP2887" s="44"/>
      <c r="AQ2887" s="44"/>
      <c r="AR2887" s="44"/>
      <c r="AS2887" s="44"/>
      <c r="AT2887" s="44"/>
      <c r="AU2887" s="44"/>
      <c r="AV2887" s="44"/>
      <c r="AW2887" s="44"/>
      <c r="AX2887" s="44"/>
      <c r="AY2887" s="44"/>
      <c r="AZ2887" s="44"/>
      <c r="BA2887" s="44"/>
      <c r="BB2887" s="44"/>
      <c r="BC2887" s="44"/>
      <c r="BD2887" s="44"/>
      <c r="BE2887" s="44"/>
      <c r="BF2887" s="44"/>
      <c r="BG2887" s="44"/>
      <c r="BH2887" s="44"/>
      <c r="BI2887" s="44"/>
      <c r="BJ2887" s="44"/>
      <c r="BK2887" s="44"/>
      <c r="BL2887" s="44"/>
      <c r="BM2887" s="44"/>
      <c r="BN2887" s="44"/>
      <c r="BO2887" s="44"/>
      <c r="BP2887" s="44"/>
      <c r="BQ2887" s="44"/>
      <c r="BR2887" s="44"/>
      <c r="BS2887" s="44"/>
      <c r="BT2887" s="44"/>
      <c r="BU2887" s="44"/>
      <c r="BV2887" s="44"/>
      <c r="BW2887" s="44"/>
      <c r="BX2887" s="44"/>
      <c r="BY2887" s="44"/>
      <c r="BZ2887" s="44"/>
      <c r="CA2887" s="44"/>
      <c r="CB2887" s="44"/>
      <c r="CC2887" s="44"/>
      <c r="CD2887" s="44"/>
      <c r="CE2887" s="44"/>
      <c r="CF2887" s="44"/>
      <c r="CG2887" s="44"/>
      <c r="CH2887" s="44"/>
      <c r="CI2887" s="44"/>
      <c r="CJ2887" s="44"/>
      <c r="CK2887" s="44"/>
      <c r="CL2887" s="44"/>
      <c r="CM2887" s="44"/>
      <c r="CN2887" s="44"/>
      <c r="CO2887" s="44"/>
      <c r="CP2887" s="44"/>
      <c r="CQ2887" s="44"/>
      <c r="CR2887" s="7"/>
      <c r="CS2887" s="7"/>
      <c r="CT2887" s="7"/>
      <c r="CU2887" s="7"/>
      <c r="CV2887" s="7"/>
      <c r="CW2887" s="7"/>
      <c r="CX2887" s="7"/>
    </row>
    <row r="2888" spans="1:102" ht="50.1" customHeight="1">
      <c r="A2888" s="30" t="s">
        <v>7281</v>
      </c>
      <c r="B2888" s="31" t="s">
        <v>35</v>
      </c>
      <c r="C2888" s="32" t="s">
        <v>7282</v>
      </c>
      <c r="D2888" s="32" t="s">
        <v>2270</v>
      </c>
      <c r="E2888" s="32" t="s">
        <v>7283</v>
      </c>
      <c r="F2888" s="32" t="s">
        <v>7284</v>
      </c>
      <c r="G2888" s="33" t="s">
        <v>101</v>
      </c>
      <c r="H2888" s="34">
        <v>52</v>
      </c>
      <c r="I2888" s="33" t="s">
        <v>41</v>
      </c>
      <c r="J2888" s="33" t="s">
        <v>7237</v>
      </c>
      <c r="K2888" s="33" t="s">
        <v>7247</v>
      </c>
      <c r="L2888" s="33" t="s">
        <v>2977</v>
      </c>
      <c r="M2888" s="33" t="s">
        <v>86</v>
      </c>
      <c r="N2888" s="33" t="s">
        <v>7252</v>
      </c>
      <c r="O2888" s="33" t="s">
        <v>58</v>
      </c>
      <c r="P2888" s="33" t="s">
        <v>48</v>
      </c>
      <c r="Q2888" s="33" t="s">
        <v>49</v>
      </c>
      <c r="R2888" s="35">
        <v>300</v>
      </c>
      <c r="S2888" s="35">
        <v>550</v>
      </c>
      <c r="T2888" s="36">
        <v>0</v>
      </c>
      <c r="U2888" s="37">
        <f t="shared" si="149"/>
        <v>0</v>
      </c>
      <c r="V2888" s="38"/>
      <c r="W2888" s="33">
        <v>2016</v>
      </c>
      <c r="X2888" s="39">
        <v>11</v>
      </c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/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29"/>
      <c r="BL2888" s="29"/>
      <c r="BM2888" s="29"/>
      <c r="BN2888" s="29"/>
      <c r="BO2888" s="29"/>
      <c r="BP2888" s="29"/>
      <c r="BQ2888" s="29"/>
      <c r="BR2888" s="29"/>
      <c r="BS2888" s="29"/>
      <c r="BT2888" s="29"/>
      <c r="BU2888" s="29"/>
      <c r="BV2888" s="29"/>
      <c r="BW2888" s="29"/>
      <c r="BX2888" s="29"/>
      <c r="BY2888" s="29"/>
      <c r="BZ2888" s="29"/>
      <c r="CA2888" s="29"/>
      <c r="CB2888" s="29"/>
      <c r="CC2888" s="29"/>
      <c r="CD2888" s="29"/>
      <c r="CE2888" s="29"/>
      <c r="CF2888" s="29"/>
      <c r="CG2888" s="29"/>
      <c r="CH2888" s="29"/>
      <c r="CI2888" s="29"/>
      <c r="CJ2888" s="29"/>
      <c r="CK2888" s="29"/>
      <c r="CL2888" s="29"/>
      <c r="CM2888" s="29"/>
      <c r="CN2888" s="29"/>
      <c r="CO2888" s="29"/>
      <c r="CP2888" s="29"/>
      <c r="CQ2888" s="29"/>
      <c r="CR2888" s="29"/>
      <c r="CS2888" s="29"/>
      <c r="CT2888" s="29"/>
      <c r="CU2888" s="29"/>
      <c r="CV2888" s="29"/>
      <c r="CW2888" s="29"/>
      <c r="CX2888" s="29"/>
    </row>
    <row r="2889" spans="1:102" s="44" customFormat="1" ht="50.1" customHeight="1">
      <c r="A2889" s="96" t="s">
        <v>7285</v>
      </c>
      <c r="B2889" s="31" t="s">
        <v>35</v>
      </c>
      <c r="C2889" s="47" t="s">
        <v>7282</v>
      </c>
      <c r="D2889" s="72" t="s">
        <v>2270</v>
      </c>
      <c r="E2889" s="47" t="s">
        <v>7283</v>
      </c>
      <c r="F2889" s="175" t="s">
        <v>7284</v>
      </c>
      <c r="G2889" s="107" t="s">
        <v>101</v>
      </c>
      <c r="H2889" s="34">
        <v>52</v>
      </c>
      <c r="I2889" s="33">
        <v>590000000</v>
      </c>
      <c r="J2889" s="107" t="s">
        <v>7237</v>
      </c>
      <c r="K2889" s="33" t="s">
        <v>180</v>
      </c>
      <c r="L2889" s="31" t="s">
        <v>2977</v>
      </c>
      <c r="M2889" s="107" t="s">
        <v>86</v>
      </c>
      <c r="N2889" s="107" t="s">
        <v>7252</v>
      </c>
      <c r="O2889" s="31" t="s">
        <v>481</v>
      </c>
      <c r="P2889" s="33">
        <v>796</v>
      </c>
      <c r="Q2889" s="33" t="s">
        <v>49</v>
      </c>
      <c r="R2889" s="59">
        <v>300</v>
      </c>
      <c r="S2889" s="48">
        <v>550</v>
      </c>
      <c r="T2889" s="49">
        <f>R2889*S2889</f>
        <v>165000</v>
      </c>
      <c r="U2889" s="49">
        <f>T2889*1.12</f>
        <v>184800.00000000003</v>
      </c>
      <c r="V2889" s="57"/>
      <c r="W2889" s="33">
        <v>2016</v>
      </c>
      <c r="X2889" s="10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</row>
    <row r="2890" spans="1:102" ht="50.1" customHeight="1">
      <c r="A2890" s="96" t="s">
        <v>7286</v>
      </c>
      <c r="B2890" s="31" t="s">
        <v>35</v>
      </c>
      <c r="C2890" s="47" t="s">
        <v>7287</v>
      </c>
      <c r="D2890" s="72" t="s">
        <v>2270</v>
      </c>
      <c r="E2890" s="47" t="s">
        <v>7288</v>
      </c>
      <c r="F2890" s="47" t="s">
        <v>7289</v>
      </c>
      <c r="G2890" s="107" t="s">
        <v>101</v>
      </c>
      <c r="H2890" s="31">
        <v>0</v>
      </c>
      <c r="I2890" s="33">
        <v>590000000</v>
      </c>
      <c r="J2890" s="107" t="s">
        <v>7237</v>
      </c>
      <c r="K2890" s="74" t="s">
        <v>332</v>
      </c>
      <c r="L2890" s="107" t="s">
        <v>7237</v>
      </c>
      <c r="M2890" s="107" t="s">
        <v>86</v>
      </c>
      <c r="N2890" s="107" t="s">
        <v>7290</v>
      </c>
      <c r="O2890" s="107" t="s">
        <v>58</v>
      </c>
      <c r="P2890" s="74">
        <v>796</v>
      </c>
      <c r="Q2890" s="107" t="s">
        <v>49</v>
      </c>
      <c r="R2890" s="64">
        <v>70</v>
      </c>
      <c r="S2890" s="111">
        <v>415</v>
      </c>
      <c r="T2890" s="49">
        <v>0</v>
      </c>
      <c r="U2890" s="49">
        <f t="shared" ref="U2890:U2927" si="150">T2890*1.12</f>
        <v>0</v>
      </c>
      <c r="V2890" s="107"/>
      <c r="W2890" s="33">
        <v>2016</v>
      </c>
      <c r="X2890" s="33">
        <v>11.19</v>
      </c>
      <c r="Y2890" s="40"/>
      <c r="Z2890" s="40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29"/>
      <c r="CB2890" s="29"/>
      <c r="CC2890" s="29"/>
      <c r="CD2890" s="29"/>
      <c r="CE2890" s="29"/>
      <c r="CF2890" s="29"/>
      <c r="CG2890" s="29"/>
      <c r="CH2890" s="29"/>
      <c r="CI2890" s="29"/>
      <c r="CJ2890" s="29"/>
      <c r="CK2890" s="29"/>
      <c r="CL2890" s="29"/>
      <c r="CM2890" s="29"/>
      <c r="CN2890" s="29"/>
      <c r="CO2890" s="29"/>
      <c r="CP2890" s="29"/>
      <c r="CQ2890" s="29"/>
      <c r="CR2890" s="29"/>
      <c r="CS2890" s="29"/>
      <c r="CT2890" s="29"/>
      <c r="CU2890" s="29"/>
      <c r="CV2890" s="29"/>
      <c r="CW2890" s="29"/>
      <c r="CX2890" s="29"/>
    </row>
    <row r="2891" spans="1:102" ht="50.1" customHeight="1">
      <c r="A2891" s="196" t="s">
        <v>7291</v>
      </c>
      <c r="B2891" s="31" t="s">
        <v>35</v>
      </c>
      <c r="C2891" s="47" t="s">
        <v>7287</v>
      </c>
      <c r="D2891" s="72" t="s">
        <v>7292</v>
      </c>
      <c r="E2891" s="47" t="s">
        <v>7288</v>
      </c>
      <c r="F2891" s="47" t="s">
        <v>7289</v>
      </c>
      <c r="G2891" s="31" t="s">
        <v>101</v>
      </c>
      <c r="H2891" s="33">
        <v>0</v>
      </c>
      <c r="I2891" s="33">
        <v>590000000</v>
      </c>
      <c r="J2891" s="107" t="s">
        <v>7237</v>
      </c>
      <c r="K2891" s="31" t="s">
        <v>1097</v>
      </c>
      <c r="L2891" s="107" t="s">
        <v>7237</v>
      </c>
      <c r="M2891" s="107" t="s">
        <v>86</v>
      </c>
      <c r="N2891" s="31" t="s">
        <v>301</v>
      </c>
      <c r="O2891" s="31" t="s">
        <v>481</v>
      </c>
      <c r="P2891" s="31">
        <v>796</v>
      </c>
      <c r="Q2891" s="31" t="s">
        <v>49</v>
      </c>
      <c r="R2891" s="64">
        <v>70</v>
      </c>
      <c r="S2891" s="197">
        <v>580</v>
      </c>
      <c r="T2891" s="36">
        <f>S2891*R2891</f>
        <v>40600</v>
      </c>
      <c r="U2891" s="49">
        <f t="shared" si="150"/>
        <v>45472.000000000007</v>
      </c>
      <c r="V2891" s="107"/>
      <c r="W2891" s="33">
        <v>2016</v>
      </c>
      <c r="X2891" s="107"/>
      <c r="Y2891" s="40"/>
      <c r="Z2891" s="40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9"/>
      <c r="BC2891" s="29"/>
      <c r="BD2891" s="29"/>
      <c r="BE2891" s="29"/>
      <c r="BF2891" s="29"/>
      <c r="BG2891" s="29"/>
      <c r="BH2891" s="29"/>
      <c r="BI2891" s="29"/>
      <c r="BJ2891" s="29"/>
      <c r="BK2891" s="29"/>
      <c r="BL2891" s="29"/>
      <c r="BM2891" s="29"/>
      <c r="BN2891" s="29"/>
      <c r="BO2891" s="29"/>
      <c r="BP2891" s="29"/>
      <c r="BQ2891" s="29"/>
      <c r="BR2891" s="29"/>
      <c r="BS2891" s="29"/>
      <c r="BT2891" s="29"/>
      <c r="BU2891" s="29"/>
      <c r="BV2891" s="29"/>
      <c r="BW2891" s="29"/>
      <c r="BX2891" s="29"/>
      <c r="BY2891" s="29"/>
      <c r="BZ2891" s="29"/>
      <c r="CA2891" s="29"/>
      <c r="CB2891" s="29"/>
      <c r="CC2891" s="29"/>
      <c r="CD2891" s="29"/>
      <c r="CE2891" s="29"/>
      <c r="CF2891" s="29"/>
      <c r="CG2891" s="29"/>
      <c r="CH2891" s="29"/>
      <c r="CI2891" s="29"/>
      <c r="CJ2891" s="29"/>
      <c r="CK2891" s="29"/>
      <c r="CL2891" s="29"/>
      <c r="CM2891" s="29"/>
      <c r="CN2891" s="29"/>
      <c r="CO2891" s="29"/>
      <c r="CP2891" s="29"/>
      <c r="CQ2891" s="29"/>
      <c r="CR2891" s="29"/>
      <c r="CS2891" s="29"/>
      <c r="CT2891" s="29"/>
      <c r="CU2891" s="29"/>
      <c r="CV2891" s="29"/>
      <c r="CW2891" s="29"/>
      <c r="CX2891" s="29"/>
    </row>
    <row r="2892" spans="1:102" ht="50.1" customHeight="1">
      <c r="A2892" s="96" t="s">
        <v>7293</v>
      </c>
      <c r="B2892" s="31" t="s">
        <v>35</v>
      </c>
      <c r="C2892" s="47" t="s">
        <v>7287</v>
      </c>
      <c r="D2892" s="72" t="s">
        <v>2270</v>
      </c>
      <c r="E2892" s="47" t="s">
        <v>7288</v>
      </c>
      <c r="F2892" s="47" t="s">
        <v>7294</v>
      </c>
      <c r="G2892" s="107" t="s">
        <v>101</v>
      </c>
      <c r="H2892" s="31">
        <v>0</v>
      </c>
      <c r="I2892" s="33">
        <v>590000000</v>
      </c>
      <c r="J2892" s="107" t="s">
        <v>7237</v>
      </c>
      <c r="K2892" s="74" t="s">
        <v>332</v>
      </c>
      <c r="L2892" s="107" t="s">
        <v>7237</v>
      </c>
      <c r="M2892" s="107" t="s">
        <v>86</v>
      </c>
      <c r="N2892" s="107" t="s">
        <v>7290</v>
      </c>
      <c r="O2892" s="107" t="s">
        <v>58</v>
      </c>
      <c r="P2892" s="74">
        <v>796</v>
      </c>
      <c r="Q2892" s="107" t="s">
        <v>49</v>
      </c>
      <c r="R2892" s="64">
        <v>70</v>
      </c>
      <c r="S2892" s="111">
        <v>490</v>
      </c>
      <c r="T2892" s="49">
        <v>0</v>
      </c>
      <c r="U2892" s="49">
        <f t="shared" si="150"/>
        <v>0</v>
      </c>
      <c r="V2892" s="107"/>
      <c r="W2892" s="33">
        <v>2016</v>
      </c>
      <c r="X2892" s="33">
        <v>11.19</v>
      </c>
      <c r="Y2892" s="40"/>
      <c r="Z2892" s="40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/>
      <c r="BU2892" s="29"/>
      <c r="BV2892" s="29"/>
      <c r="BW2892" s="29"/>
      <c r="BX2892" s="29"/>
      <c r="BY2892" s="29"/>
      <c r="BZ2892" s="29"/>
      <c r="CA2892" s="29"/>
      <c r="CB2892" s="29"/>
      <c r="CC2892" s="29"/>
      <c r="CD2892" s="29"/>
      <c r="CE2892" s="29"/>
      <c r="CF2892" s="29"/>
      <c r="CG2892" s="29"/>
      <c r="CH2892" s="29"/>
      <c r="CI2892" s="29"/>
      <c r="CJ2892" s="29"/>
      <c r="CK2892" s="29"/>
      <c r="CL2892" s="29"/>
      <c r="CM2892" s="29"/>
      <c r="CN2892" s="29"/>
      <c r="CO2892" s="29"/>
      <c r="CP2892" s="29"/>
      <c r="CQ2892" s="29"/>
      <c r="CR2892" s="29"/>
      <c r="CS2892" s="29"/>
      <c r="CT2892" s="29"/>
      <c r="CU2892" s="29"/>
      <c r="CV2892" s="29"/>
      <c r="CW2892" s="29"/>
      <c r="CX2892" s="29"/>
    </row>
    <row r="2893" spans="1:102" ht="50.1" customHeight="1">
      <c r="A2893" s="196" t="s">
        <v>7295</v>
      </c>
      <c r="B2893" s="31" t="s">
        <v>35</v>
      </c>
      <c r="C2893" s="47" t="s">
        <v>7287</v>
      </c>
      <c r="D2893" s="72" t="s">
        <v>7292</v>
      </c>
      <c r="E2893" s="47" t="s">
        <v>7288</v>
      </c>
      <c r="F2893" s="47" t="s">
        <v>7294</v>
      </c>
      <c r="G2893" s="31" t="s">
        <v>101</v>
      </c>
      <c r="H2893" s="33">
        <v>0</v>
      </c>
      <c r="I2893" s="33">
        <v>590000000</v>
      </c>
      <c r="J2893" s="107" t="s">
        <v>7237</v>
      </c>
      <c r="K2893" s="31" t="s">
        <v>1097</v>
      </c>
      <c r="L2893" s="107" t="s">
        <v>7237</v>
      </c>
      <c r="M2893" s="107" t="s">
        <v>86</v>
      </c>
      <c r="N2893" s="31" t="s">
        <v>301</v>
      </c>
      <c r="O2893" s="31" t="s">
        <v>481</v>
      </c>
      <c r="P2893" s="31">
        <v>796</v>
      </c>
      <c r="Q2893" s="31" t="s">
        <v>49</v>
      </c>
      <c r="R2893" s="64">
        <v>70</v>
      </c>
      <c r="S2893" s="111">
        <v>656</v>
      </c>
      <c r="T2893" s="36">
        <f>S2893*R2893</f>
        <v>45920</v>
      </c>
      <c r="U2893" s="49">
        <f t="shared" si="150"/>
        <v>51430.400000000001</v>
      </c>
      <c r="V2893" s="107"/>
      <c r="W2893" s="33">
        <v>2016</v>
      </c>
      <c r="X2893" s="107"/>
      <c r="Y2893" s="40"/>
      <c r="Z2893" s="40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29"/>
      <c r="BL2893" s="29"/>
      <c r="BM2893" s="29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/>
      <c r="BX2893" s="29"/>
      <c r="BY2893" s="29"/>
      <c r="BZ2893" s="29"/>
      <c r="CA2893" s="29"/>
      <c r="CB2893" s="29"/>
      <c r="CC2893" s="29"/>
      <c r="CD2893" s="29"/>
      <c r="CE2893" s="29"/>
      <c r="CF2893" s="29"/>
      <c r="CG2893" s="29"/>
      <c r="CH2893" s="29"/>
      <c r="CI2893" s="29"/>
      <c r="CJ2893" s="29"/>
      <c r="CK2893" s="29"/>
      <c r="CL2893" s="29"/>
      <c r="CM2893" s="29"/>
      <c r="CN2893" s="29"/>
      <c r="CO2893" s="29"/>
      <c r="CP2893" s="29"/>
      <c r="CQ2893" s="29"/>
      <c r="CR2893" s="29"/>
      <c r="CS2893" s="29"/>
      <c r="CT2893" s="29"/>
      <c r="CU2893" s="29"/>
      <c r="CV2893" s="29"/>
      <c r="CW2893" s="29"/>
      <c r="CX2893" s="29"/>
    </row>
    <row r="2894" spans="1:102" ht="50.1" customHeight="1">
      <c r="A2894" s="96" t="s">
        <v>7296</v>
      </c>
      <c r="B2894" s="31" t="s">
        <v>35</v>
      </c>
      <c r="C2894" s="47" t="s">
        <v>7287</v>
      </c>
      <c r="D2894" s="72" t="s">
        <v>2270</v>
      </c>
      <c r="E2894" s="47" t="s">
        <v>7288</v>
      </c>
      <c r="F2894" s="47" t="s">
        <v>7297</v>
      </c>
      <c r="G2894" s="107" t="s">
        <v>101</v>
      </c>
      <c r="H2894" s="31">
        <v>0</v>
      </c>
      <c r="I2894" s="33">
        <v>590000000</v>
      </c>
      <c r="J2894" s="107" t="s">
        <v>7237</v>
      </c>
      <c r="K2894" s="74" t="s">
        <v>332</v>
      </c>
      <c r="L2894" s="107" t="s">
        <v>7237</v>
      </c>
      <c r="M2894" s="107" t="s">
        <v>86</v>
      </c>
      <c r="N2894" s="107" t="s">
        <v>7290</v>
      </c>
      <c r="O2894" s="107" t="s">
        <v>58</v>
      </c>
      <c r="P2894" s="74">
        <v>796</v>
      </c>
      <c r="Q2894" s="107" t="s">
        <v>49</v>
      </c>
      <c r="R2894" s="64">
        <v>70</v>
      </c>
      <c r="S2894" s="111">
        <v>537</v>
      </c>
      <c r="T2894" s="49">
        <v>0</v>
      </c>
      <c r="U2894" s="49">
        <f t="shared" si="150"/>
        <v>0</v>
      </c>
      <c r="V2894" s="107"/>
      <c r="W2894" s="33">
        <v>2016</v>
      </c>
      <c r="X2894" s="33">
        <v>11.19</v>
      </c>
      <c r="Y2894" s="40"/>
      <c r="Z2894" s="40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29"/>
      <c r="CB2894" s="29"/>
      <c r="CC2894" s="29"/>
      <c r="CD2894" s="29"/>
      <c r="CE2894" s="29"/>
      <c r="CF2894" s="29"/>
      <c r="CG2894" s="29"/>
      <c r="CH2894" s="29"/>
      <c r="CI2894" s="29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</row>
    <row r="2895" spans="1:102" ht="50.1" customHeight="1">
      <c r="A2895" s="196" t="s">
        <v>7298</v>
      </c>
      <c r="B2895" s="31" t="s">
        <v>35</v>
      </c>
      <c r="C2895" s="47" t="s">
        <v>7287</v>
      </c>
      <c r="D2895" s="72" t="s">
        <v>7292</v>
      </c>
      <c r="E2895" s="47" t="s">
        <v>7288</v>
      </c>
      <c r="F2895" s="47" t="s">
        <v>7297</v>
      </c>
      <c r="G2895" s="31" t="s">
        <v>101</v>
      </c>
      <c r="H2895" s="33">
        <v>0</v>
      </c>
      <c r="I2895" s="33">
        <v>590000000</v>
      </c>
      <c r="J2895" s="107" t="s">
        <v>7237</v>
      </c>
      <c r="K2895" s="31" t="s">
        <v>1097</v>
      </c>
      <c r="L2895" s="107" t="s">
        <v>7237</v>
      </c>
      <c r="M2895" s="107" t="s">
        <v>86</v>
      </c>
      <c r="N2895" s="31" t="s">
        <v>301</v>
      </c>
      <c r="O2895" s="31" t="s">
        <v>481</v>
      </c>
      <c r="P2895" s="31">
        <v>796</v>
      </c>
      <c r="Q2895" s="31" t="s">
        <v>49</v>
      </c>
      <c r="R2895" s="64">
        <v>70</v>
      </c>
      <c r="S2895" s="197">
        <v>749</v>
      </c>
      <c r="T2895" s="49">
        <f>S2895*R2895</f>
        <v>52430</v>
      </c>
      <c r="U2895" s="49">
        <f t="shared" si="150"/>
        <v>58721.600000000006</v>
      </c>
      <c r="V2895" s="107"/>
      <c r="W2895" s="33">
        <v>2016</v>
      </c>
      <c r="X2895" s="107"/>
      <c r="Y2895" s="40"/>
      <c r="Z2895" s="40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  <c r="CE2895" s="29"/>
      <c r="CF2895" s="29"/>
      <c r="CG2895" s="29"/>
      <c r="CH2895" s="29"/>
      <c r="CI2895" s="29"/>
      <c r="CJ2895" s="29"/>
      <c r="CK2895" s="29"/>
      <c r="CL2895" s="29"/>
      <c r="CM2895" s="29"/>
      <c r="CN2895" s="29"/>
      <c r="CO2895" s="29"/>
      <c r="CP2895" s="29"/>
      <c r="CQ2895" s="29"/>
      <c r="CR2895" s="29"/>
      <c r="CS2895" s="29"/>
      <c r="CT2895" s="29"/>
      <c r="CU2895" s="29"/>
      <c r="CV2895" s="29"/>
      <c r="CW2895" s="29"/>
      <c r="CX2895" s="29"/>
    </row>
    <row r="2896" spans="1:102" ht="50.1" customHeight="1">
      <c r="A2896" s="96" t="s">
        <v>7299</v>
      </c>
      <c r="B2896" s="31" t="s">
        <v>35</v>
      </c>
      <c r="C2896" s="47" t="s">
        <v>7287</v>
      </c>
      <c r="D2896" s="72" t="s">
        <v>2270</v>
      </c>
      <c r="E2896" s="47" t="s">
        <v>7288</v>
      </c>
      <c r="F2896" s="47" t="s">
        <v>7300</v>
      </c>
      <c r="G2896" s="107" t="s">
        <v>101</v>
      </c>
      <c r="H2896" s="31">
        <v>0</v>
      </c>
      <c r="I2896" s="33">
        <v>590000000</v>
      </c>
      <c r="J2896" s="107" t="s">
        <v>7237</v>
      </c>
      <c r="K2896" s="74" t="s">
        <v>332</v>
      </c>
      <c r="L2896" s="107" t="s">
        <v>7237</v>
      </c>
      <c r="M2896" s="107" t="s">
        <v>86</v>
      </c>
      <c r="N2896" s="107" t="s">
        <v>7290</v>
      </c>
      <c r="O2896" s="107" t="s">
        <v>58</v>
      </c>
      <c r="P2896" s="74">
        <v>796</v>
      </c>
      <c r="Q2896" s="107" t="s">
        <v>49</v>
      </c>
      <c r="R2896" s="64">
        <v>70</v>
      </c>
      <c r="S2896" s="111">
        <v>657</v>
      </c>
      <c r="T2896" s="49">
        <v>0</v>
      </c>
      <c r="U2896" s="49">
        <f t="shared" si="150"/>
        <v>0</v>
      </c>
      <c r="V2896" s="107"/>
      <c r="W2896" s="33">
        <v>2016</v>
      </c>
      <c r="X2896" s="76">
        <v>11.19</v>
      </c>
      <c r="Y2896" s="40"/>
      <c r="Z2896" s="40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  <c r="CE2896" s="29"/>
      <c r="CF2896" s="29"/>
      <c r="CG2896" s="29"/>
      <c r="CH2896" s="29"/>
      <c r="CI2896" s="29"/>
      <c r="CJ2896" s="29"/>
      <c r="CK2896" s="29"/>
      <c r="CL2896" s="29"/>
      <c r="CM2896" s="29"/>
      <c r="CN2896" s="29"/>
      <c r="CO2896" s="29"/>
      <c r="CP2896" s="29"/>
      <c r="CQ2896" s="29"/>
      <c r="CR2896" s="29"/>
      <c r="CS2896" s="29"/>
      <c r="CT2896" s="29"/>
      <c r="CU2896" s="29"/>
      <c r="CV2896" s="29"/>
      <c r="CW2896" s="29"/>
      <c r="CX2896" s="29"/>
    </row>
    <row r="2897" spans="1:102" ht="50.1" customHeight="1">
      <c r="A2897" s="198" t="s">
        <v>7301</v>
      </c>
      <c r="B2897" s="31" t="s">
        <v>35</v>
      </c>
      <c r="C2897" s="47" t="s">
        <v>7287</v>
      </c>
      <c r="D2897" s="72" t="s">
        <v>7292</v>
      </c>
      <c r="E2897" s="47" t="s">
        <v>7288</v>
      </c>
      <c r="F2897" s="47" t="s">
        <v>7300</v>
      </c>
      <c r="G2897" s="31" t="s">
        <v>101</v>
      </c>
      <c r="H2897" s="33">
        <v>0</v>
      </c>
      <c r="I2897" s="33">
        <v>590000000</v>
      </c>
      <c r="J2897" s="107" t="s">
        <v>7237</v>
      </c>
      <c r="K2897" s="31" t="s">
        <v>1097</v>
      </c>
      <c r="L2897" s="107" t="s">
        <v>7237</v>
      </c>
      <c r="M2897" s="107" t="s">
        <v>86</v>
      </c>
      <c r="N2897" s="31" t="s">
        <v>301</v>
      </c>
      <c r="O2897" s="31" t="s">
        <v>481</v>
      </c>
      <c r="P2897" s="31">
        <v>796</v>
      </c>
      <c r="Q2897" s="31" t="s">
        <v>49</v>
      </c>
      <c r="R2897" s="64">
        <v>70</v>
      </c>
      <c r="S2897" s="111">
        <v>901</v>
      </c>
      <c r="T2897" s="36">
        <f>S2897*R2897</f>
        <v>63070</v>
      </c>
      <c r="U2897" s="49">
        <f t="shared" si="150"/>
        <v>70638.400000000009</v>
      </c>
      <c r="V2897" s="134"/>
      <c r="W2897" s="33">
        <v>2016</v>
      </c>
      <c r="X2897" s="76"/>
      <c r="Y2897" s="40"/>
      <c r="Z2897" s="40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  <c r="CI2897" s="29"/>
      <c r="CJ2897" s="29"/>
      <c r="CK2897" s="29"/>
      <c r="CL2897" s="29"/>
      <c r="CM2897" s="29"/>
      <c r="CN2897" s="29"/>
      <c r="CO2897" s="29"/>
      <c r="CP2897" s="29"/>
      <c r="CQ2897" s="29"/>
      <c r="CR2897" s="29"/>
      <c r="CS2897" s="29"/>
      <c r="CT2897" s="29"/>
      <c r="CU2897" s="29"/>
      <c r="CV2897" s="29"/>
      <c r="CW2897" s="29"/>
      <c r="CX2897" s="29"/>
    </row>
    <row r="2898" spans="1:102" ht="50.1" customHeight="1">
      <c r="A2898" s="96" t="s">
        <v>7302</v>
      </c>
      <c r="B2898" s="31" t="s">
        <v>35</v>
      </c>
      <c r="C2898" s="47" t="s">
        <v>7287</v>
      </c>
      <c r="D2898" s="72" t="s">
        <v>2270</v>
      </c>
      <c r="E2898" s="47" t="s">
        <v>7288</v>
      </c>
      <c r="F2898" s="47" t="s">
        <v>7303</v>
      </c>
      <c r="G2898" s="107" t="s">
        <v>101</v>
      </c>
      <c r="H2898" s="31">
        <v>0</v>
      </c>
      <c r="I2898" s="33">
        <v>590000000</v>
      </c>
      <c r="J2898" s="107" t="s">
        <v>7237</v>
      </c>
      <c r="K2898" s="74" t="s">
        <v>332</v>
      </c>
      <c r="L2898" s="107" t="s">
        <v>7237</v>
      </c>
      <c r="M2898" s="107" t="s">
        <v>86</v>
      </c>
      <c r="N2898" s="107" t="s">
        <v>7290</v>
      </c>
      <c r="O2898" s="107" t="s">
        <v>58</v>
      </c>
      <c r="P2898" s="74">
        <v>796</v>
      </c>
      <c r="Q2898" s="107" t="s">
        <v>49</v>
      </c>
      <c r="R2898" s="64">
        <v>30</v>
      </c>
      <c r="S2898" s="111">
        <v>2740</v>
      </c>
      <c r="T2898" s="49">
        <v>0</v>
      </c>
      <c r="U2898" s="49">
        <f t="shared" si="150"/>
        <v>0</v>
      </c>
      <c r="V2898" s="107"/>
      <c r="W2898" s="33">
        <v>2016</v>
      </c>
      <c r="X2898" s="76">
        <v>11.19</v>
      </c>
      <c r="Y2898" s="40"/>
      <c r="Z2898" s="40"/>
      <c r="AA2898" s="29"/>
      <c r="AB2898" s="29"/>
      <c r="AC2898" s="29"/>
      <c r="AD2898" s="29"/>
      <c r="AE2898" s="29"/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29"/>
      <c r="CB2898" s="29"/>
      <c r="CC2898" s="29"/>
      <c r="CD2898" s="29"/>
      <c r="CE2898" s="29"/>
      <c r="CF2898" s="29"/>
      <c r="CG2898" s="29"/>
      <c r="CH2898" s="29"/>
      <c r="CI2898" s="29"/>
      <c r="CJ2898" s="29"/>
      <c r="CK2898" s="29"/>
      <c r="CL2898" s="29"/>
      <c r="CM2898" s="29"/>
      <c r="CN2898" s="29"/>
      <c r="CO2898" s="29"/>
      <c r="CP2898" s="29"/>
      <c r="CQ2898" s="29"/>
      <c r="CR2898" s="29"/>
      <c r="CS2898" s="29"/>
      <c r="CT2898" s="29"/>
      <c r="CU2898" s="29"/>
      <c r="CV2898" s="29"/>
      <c r="CW2898" s="29"/>
      <c r="CX2898" s="29"/>
    </row>
    <row r="2899" spans="1:102" ht="50.1" customHeight="1">
      <c r="A2899" s="198" t="s">
        <v>7304</v>
      </c>
      <c r="B2899" s="31" t="s">
        <v>35</v>
      </c>
      <c r="C2899" s="47" t="s">
        <v>7287</v>
      </c>
      <c r="D2899" s="72" t="s">
        <v>7292</v>
      </c>
      <c r="E2899" s="47" t="s">
        <v>7288</v>
      </c>
      <c r="F2899" s="47" t="s">
        <v>7303</v>
      </c>
      <c r="G2899" s="31" t="s">
        <v>101</v>
      </c>
      <c r="H2899" s="33">
        <v>0</v>
      </c>
      <c r="I2899" s="33">
        <v>590000000</v>
      </c>
      <c r="J2899" s="107" t="s">
        <v>7237</v>
      </c>
      <c r="K2899" s="31" t="s">
        <v>1097</v>
      </c>
      <c r="L2899" s="107" t="s">
        <v>7237</v>
      </c>
      <c r="M2899" s="107" t="s">
        <v>86</v>
      </c>
      <c r="N2899" s="31" t="s">
        <v>301</v>
      </c>
      <c r="O2899" s="31" t="s">
        <v>481</v>
      </c>
      <c r="P2899" s="31">
        <v>796</v>
      </c>
      <c r="Q2899" s="31" t="s">
        <v>49</v>
      </c>
      <c r="R2899" s="64">
        <v>30</v>
      </c>
      <c r="S2899" s="111">
        <v>3790</v>
      </c>
      <c r="T2899" s="36">
        <f>S2899*R2899</f>
        <v>113700</v>
      </c>
      <c r="U2899" s="49">
        <f t="shared" si="150"/>
        <v>127344.00000000001</v>
      </c>
      <c r="V2899" s="134"/>
      <c r="W2899" s="33">
        <v>2016</v>
      </c>
      <c r="X2899" s="76"/>
      <c r="Y2899" s="40"/>
      <c r="Z2899" s="40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29"/>
      <c r="BB2899" s="29"/>
      <c r="BC2899" s="29"/>
      <c r="BD2899" s="29"/>
      <c r="BE2899" s="29"/>
      <c r="BF2899" s="29"/>
      <c r="BG2899" s="29"/>
      <c r="BH2899" s="29"/>
      <c r="BI2899" s="29"/>
      <c r="BJ2899" s="29"/>
      <c r="BK2899" s="29"/>
      <c r="BL2899" s="29"/>
      <c r="BM2899" s="29"/>
      <c r="BN2899" s="29"/>
      <c r="BO2899" s="29"/>
      <c r="BP2899" s="29"/>
      <c r="BQ2899" s="29"/>
      <c r="BR2899" s="29"/>
      <c r="BS2899" s="29"/>
      <c r="BT2899" s="29"/>
      <c r="BU2899" s="29"/>
      <c r="BV2899" s="29"/>
      <c r="BW2899" s="29"/>
      <c r="BX2899" s="29"/>
      <c r="BY2899" s="29"/>
      <c r="BZ2899" s="29"/>
      <c r="CA2899" s="29"/>
      <c r="CB2899" s="29"/>
      <c r="CC2899" s="29"/>
      <c r="CD2899" s="29"/>
      <c r="CE2899" s="29"/>
      <c r="CF2899" s="29"/>
      <c r="CG2899" s="29"/>
      <c r="CH2899" s="29"/>
      <c r="CI2899" s="29"/>
      <c r="CJ2899" s="29"/>
      <c r="CK2899" s="29"/>
      <c r="CL2899" s="29"/>
      <c r="CM2899" s="29"/>
      <c r="CN2899" s="29"/>
      <c r="CO2899" s="29"/>
      <c r="CP2899" s="29"/>
      <c r="CQ2899" s="29"/>
      <c r="CR2899" s="29"/>
      <c r="CS2899" s="29"/>
      <c r="CT2899" s="29"/>
      <c r="CU2899" s="29"/>
      <c r="CV2899" s="29"/>
      <c r="CW2899" s="29"/>
      <c r="CX2899" s="29"/>
    </row>
    <row r="2900" spans="1:102" ht="50.1" customHeight="1">
      <c r="A2900" s="96" t="s">
        <v>7305</v>
      </c>
      <c r="B2900" s="31" t="s">
        <v>35</v>
      </c>
      <c r="C2900" s="47" t="s">
        <v>7287</v>
      </c>
      <c r="D2900" s="72" t="s">
        <v>2270</v>
      </c>
      <c r="E2900" s="47" t="s">
        <v>7288</v>
      </c>
      <c r="F2900" s="47" t="s">
        <v>7306</v>
      </c>
      <c r="G2900" s="107" t="s">
        <v>101</v>
      </c>
      <c r="H2900" s="31">
        <v>0</v>
      </c>
      <c r="I2900" s="33">
        <v>590000000</v>
      </c>
      <c r="J2900" s="107" t="s">
        <v>7237</v>
      </c>
      <c r="K2900" s="74" t="s">
        <v>332</v>
      </c>
      <c r="L2900" s="107" t="s">
        <v>7237</v>
      </c>
      <c r="M2900" s="107" t="s">
        <v>86</v>
      </c>
      <c r="N2900" s="107" t="s">
        <v>7290</v>
      </c>
      <c r="O2900" s="107" t="s">
        <v>58</v>
      </c>
      <c r="P2900" s="74">
        <v>796</v>
      </c>
      <c r="Q2900" s="107" t="s">
        <v>49</v>
      </c>
      <c r="R2900" s="64">
        <v>10</v>
      </c>
      <c r="S2900" s="130">
        <v>3930</v>
      </c>
      <c r="T2900" s="49">
        <v>0</v>
      </c>
      <c r="U2900" s="49">
        <f t="shared" si="150"/>
        <v>0</v>
      </c>
      <c r="V2900" s="107"/>
      <c r="W2900" s="33">
        <v>2016</v>
      </c>
      <c r="X2900" s="76">
        <v>11.19</v>
      </c>
      <c r="Y2900" s="40"/>
      <c r="Z2900" s="40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29"/>
      <c r="CB2900" s="29"/>
      <c r="CC2900" s="29"/>
      <c r="CD2900" s="29"/>
      <c r="CE2900" s="29"/>
      <c r="CF2900" s="29"/>
      <c r="CG2900" s="29"/>
      <c r="CH2900" s="29"/>
      <c r="CI2900" s="29"/>
      <c r="CJ2900" s="29"/>
      <c r="CK2900" s="29"/>
      <c r="CL2900" s="29"/>
      <c r="CM2900" s="29"/>
      <c r="CN2900" s="29"/>
      <c r="CO2900" s="29"/>
      <c r="CP2900" s="29"/>
      <c r="CQ2900" s="29"/>
      <c r="CR2900" s="29"/>
      <c r="CS2900" s="29"/>
      <c r="CT2900" s="29"/>
      <c r="CU2900" s="29"/>
      <c r="CV2900" s="29"/>
      <c r="CW2900" s="29"/>
      <c r="CX2900" s="29"/>
    </row>
    <row r="2901" spans="1:102" ht="50.1" customHeight="1">
      <c r="A2901" s="198" t="s">
        <v>7307</v>
      </c>
      <c r="B2901" s="31" t="s">
        <v>35</v>
      </c>
      <c r="C2901" s="47" t="s">
        <v>7287</v>
      </c>
      <c r="D2901" s="72" t="s">
        <v>7292</v>
      </c>
      <c r="E2901" s="47" t="s">
        <v>7288</v>
      </c>
      <c r="F2901" s="47" t="s">
        <v>7306</v>
      </c>
      <c r="G2901" s="31" t="s">
        <v>101</v>
      </c>
      <c r="H2901" s="33">
        <v>0</v>
      </c>
      <c r="I2901" s="33">
        <v>590000000</v>
      </c>
      <c r="J2901" s="107" t="s">
        <v>7237</v>
      </c>
      <c r="K2901" s="31" t="s">
        <v>1097</v>
      </c>
      <c r="L2901" s="107" t="s">
        <v>7237</v>
      </c>
      <c r="M2901" s="107" t="s">
        <v>86</v>
      </c>
      <c r="N2901" s="31" t="s">
        <v>301</v>
      </c>
      <c r="O2901" s="31" t="s">
        <v>481</v>
      </c>
      <c r="P2901" s="31">
        <v>796</v>
      </c>
      <c r="Q2901" s="31" t="s">
        <v>49</v>
      </c>
      <c r="R2901" s="199">
        <v>10</v>
      </c>
      <c r="S2901" s="197">
        <v>4137</v>
      </c>
      <c r="T2901" s="36">
        <f>S2901*R2901</f>
        <v>41370</v>
      </c>
      <c r="U2901" s="49">
        <f t="shared" si="150"/>
        <v>46334.400000000001</v>
      </c>
      <c r="V2901" s="134"/>
      <c r="W2901" s="33">
        <v>2016</v>
      </c>
      <c r="X2901" s="76"/>
      <c r="Y2901" s="40"/>
      <c r="Z2901" s="40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9"/>
      <c r="BC2901" s="29"/>
      <c r="BD2901" s="29"/>
      <c r="BE2901" s="29"/>
      <c r="BF2901" s="29"/>
      <c r="BG2901" s="29"/>
      <c r="BH2901" s="29"/>
      <c r="BI2901" s="29"/>
      <c r="BJ2901" s="29"/>
      <c r="BK2901" s="29"/>
      <c r="BL2901" s="29"/>
      <c r="BM2901" s="29"/>
      <c r="BN2901" s="29"/>
      <c r="BO2901" s="29"/>
      <c r="BP2901" s="29"/>
      <c r="BQ2901" s="29"/>
      <c r="BR2901" s="29"/>
      <c r="BS2901" s="29"/>
      <c r="BT2901" s="29"/>
      <c r="BU2901" s="29"/>
      <c r="BV2901" s="29"/>
      <c r="BW2901" s="29"/>
      <c r="BX2901" s="29"/>
      <c r="BY2901" s="29"/>
      <c r="BZ2901" s="29"/>
      <c r="CA2901" s="29"/>
      <c r="CB2901" s="29"/>
      <c r="CC2901" s="29"/>
      <c r="CD2901" s="29"/>
      <c r="CE2901" s="29"/>
      <c r="CF2901" s="29"/>
      <c r="CG2901" s="29"/>
      <c r="CH2901" s="29"/>
      <c r="CI2901" s="29"/>
      <c r="CJ2901" s="29"/>
      <c r="CK2901" s="29"/>
      <c r="CL2901" s="29"/>
      <c r="CM2901" s="29"/>
      <c r="CN2901" s="29"/>
      <c r="CO2901" s="29"/>
      <c r="CP2901" s="29"/>
      <c r="CQ2901" s="29"/>
      <c r="CR2901" s="29"/>
      <c r="CS2901" s="29"/>
      <c r="CT2901" s="29"/>
      <c r="CU2901" s="29"/>
      <c r="CV2901" s="29"/>
      <c r="CW2901" s="29"/>
      <c r="CX2901" s="29"/>
    </row>
    <row r="2902" spans="1:102" ht="50.1" customHeight="1">
      <c r="A2902" s="96" t="s">
        <v>7308</v>
      </c>
      <c r="B2902" s="31" t="s">
        <v>35</v>
      </c>
      <c r="C2902" s="47" t="s">
        <v>7287</v>
      </c>
      <c r="D2902" s="72" t="s">
        <v>2270</v>
      </c>
      <c r="E2902" s="47" t="s">
        <v>7288</v>
      </c>
      <c r="F2902" s="47" t="s">
        <v>7309</v>
      </c>
      <c r="G2902" s="107" t="s">
        <v>101</v>
      </c>
      <c r="H2902" s="31">
        <v>0</v>
      </c>
      <c r="I2902" s="33">
        <v>590000000</v>
      </c>
      <c r="J2902" s="107" t="s">
        <v>7237</v>
      </c>
      <c r="K2902" s="74" t="s">
        <v>332</v>
      </c>
      <c r="L2902" s="107" t="s">
        <v>7237</v>
      </c>
      <c r="M2902" s="107" t="s">
        <v>86</v>
      </c>
      <c r="N2902" s="107" t="s">
        <v>7290</v>
      </c>
      <c r="O2902" s="107" t="s">
        <v>58</v>
      </c>
      <c r="P2902" s="74">
        <v>796</v>
      </c>
      <c r="Q2902" s="107" t="s">
        <v>49</v>
      </c>
      <c r="R2902" s="64">
        <v>20</v>
      </c>
      <c r="S2902" s="111">
        <v>2650</v>
      </c>
      <c r="T2902" s="49">
        <v>0</v>
      </c>
      <c r="U2902" s="49">
        <f t="shared" si="150"/>
        <v>0</v>
      </c>
      <c r="V2902" s="107"/>
      <c r="W2902" s="33">
        <v>2016</v>
      </c>
      <c r="X2902" s="76">
        <v>11.19</v>
      </c>
      <c r="Y2902" s="40"/>
      <c r="Z2902" s="40"/>
      <c r="AA2902" s="29"/>
      <c r="AB2902" s="29"/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29"/>
      <c r="BL2902" s="29"/>
      <c r="BM2902" s="29"/>
      <c r="BN2902" s="29"/>
      <c r="BO2902" s="29"/>
      <c r="BP2902" s="29"/>
      <c r="BQ2902" s="29"/>
      <c r="BR2902" s="29"/>
      <c r="BS2902" s="29"/>
      <c r="BT2902" s="29"/>
      <c r="BU2902" s="29"/>
      <c r="BV2902" s="29"/>
      <c r="BW2902" s="29"/>
      <c r="BX2902" s="29"/>
      <c r="BY2902" s="29"/>
      <c r="BZ2902" s="29"/>
      <c r="CA2902" s="29"/>
      <c r="CB2902" s="29"/>
      <c r="CC2902" s="29"/>
      <c r="CD2902" s="29"/>
      <c r="CE2902" s="29"/>
      <c r="CF2902" s="29"/>
      <c r="CG2902" s="29"/>
      <c r="CH2902" s="29"/>
      <c r="CI2902" s="29"/>
      <c r="CJ2902" s="29"/>
      <c r="CK2902" s="29"/>
      <c r="CL2902" s="29"/>
      <c r="CM2902" s="29"/>
      <c r="CN2902" s="29"/>
      <c r="CO2902" s="29"/>
      <c r="CP2902" s="29"/>
      <c r="CQ2902" s="29"/>
      <c r="CR2902" s="29"/>
      <c r="CS2902" s="29"/>
      <c r="CT2902" s="29"/>
      <c r="CU2902" s="29"/>
      <c r="CV2902" s="29"/>
      <c r="CW2902" s="29"/>
      <c r="CX2902" s="29"/>
    </row>
    <row r="2903" spans="1:102" ht="50.1" customHeight="1">
      <c r="A2903" s="198" t="s">
        <v>7310</v>
      </c>
      <c r="B2903" s="31" t="s">
        <v>35</v>
      </c>
      <c r="C2903" s="47" t="s">
        <v>7287</v>
      </c>
      <c r="D2903" s="72" t="s">
        <v>7292</v>
      </c>
      <c r="E2903" s="47" t="s">
        <v>7288</v>
      </c>
      <c r="F2903" s="47" t="s">
        <v>7309</v>
      </c>
      <c r="G2903" s="31" t="s">
        <v>101</v>
      </c>
      <c r="H2903" s="33">
        <v>0</v>
      </c>
      <c r="I2903" s="33">
        <v>590000000</v>
      </c>
      <c r="J2903" s="107" t="s">
        <v>7237</v>
      </c>
      <c r="K2903" s="31" t="s">
        <v>1097</v>
      </c>
      <c r="L2903" s="107" t="s">
        <v>7237</v>
      </c>
      <c r="M2903" s="107" t="s">
        <v>86</v>
      </c>
      <c r="N2903" s="31" t="s">
        <v>301</v>
      </c>
      <c r="O2903" s="31" t="s">
        <v>481</v>
      </c>
      <c r="P2903" s="31">
        <v>796</v>
      </c>
      <c r="Q2903" s="31" t="s">
        <v>49</v>
      </c>
      <c r="R2903" s="64">
        <v>20</v>
      </c>
      <c r="S2903" s="111">
        <v>5592</v>
      </c>
      <c r="T2903" s="49">
        <f>S2903*R2903</f>
        <v>111840</v>
      </c>
      <c r="U2903" s="49">
        <f t="shared" si="150"/>
        <v>125260.80000000002</v>
      </c>
      <c r="V2903" s="134"/>
      <c r="W2903" s="33">
        <v>2016</v>
      </c>
      <c r="X2903" s="76"/>
      <c r="Y2903" s="40"/>
      <c r="Z2903" s="40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</row>
    <row r="2904" spans="1:102" ht="50.1" customHeight="1">
      <c r="A2904" s="96" t="s">
        <v>7311</v>
      </c>
      <c r="B2904" s="31" t="s">
        <v>35</v>
      </c>
      <c r="C2904" s="47" t="s">
        <v>7287</v>
      </c>
      <c r="D2904" s="72" t="s">
        <v>2270</v>
      </c>
      <c r="E2904" s="47" t="s">
        <v>7288</v>
      </c>
      <c r="F2904" s="47" t="s">
        <v>7312</v>
      </c>
      <c r="G2904" s="107" t="s">
        <v>101</v>
      </c>
      <c r="H2904" s="31">
        <v>0</v>
      </c>
      <c r="I2904" s="33">
        <v>590000000</v>
      </c>
      <c r="J2904" s="107" t="s">
        <v>7237</v>
      </c>
      <c r="K2904" s="74" t="s">
        <v>332</v>
      </c>
      <c r="L2904" s="107" t="s">
        <v>7237</v>
      </c>
      <c r="M2904" s="107" t="s">
        <v>86</v>
      </c>
      <c r="N2904" s="107" t="s">
        <v>7290</v>
      </c>
      <c r="O2904" s="107" t="s">
        <v>58</v>
      </c>
      <c r="P2904" s="74">
        <v>796</v>
      </c>
      <c r="Q2904" s="107" t="s">
        <v>49</v>
      </c>
      <c r="R2904" s="64">
        <v>15</v>
      </c>
      <c r="S2904" s="111">
        <v>3885</v>
      </c>
      <c r="T2904" s="49">
        <v>0</v>
      </c>
      <c r="U2904" s="49">
        <f t="shared" si="150"/>
        <v>0</v>
      </c>
      <c r="V2904" s="107"/>
      <c r="W2904" s="33">
        <v>2016</v>
      </c>
      <c r="X2904" s="76">
        <v>11.19</v>
      </c>
      <c r="Y2904" s="40"/>
      <c r="Z2904" s="40"/>
      <c r="AA2904" s="29"/>
      <c r="AB2904" s="29"/>
      <c r="AC2904" s="29"/>
      <c r="AD2904" s="29"/>
      <c r="AE2904" s="29"/>
      <c r="AF2904" s="29"/>
      <c r="AG2904" s="29"/>
      <c r="AH2904" s="29"/>
      <c r="AI2904" s="29"/>
      <c r="AJ2904" s="29"/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9"/>
      <c r="BC2904" s="29"/>
      <c r="BD2904" s="29"/>
      <c r="BE2904" s="29"/>
      <c r="BF2904" s="29"/>
      <c r="BG2904" s="29"/>
      <c r="BH2904" s="29"/>
      <c r="BI2904" s="29"/>
      <c r="BJ2904" s="29"/>
      <c r="BK2904" s="29"/>
      <c r="BL2904" s="29"/>
      <c r="BM2904" s="29"/>
      <c r="BN2904" s="29"/>
      <c r="BO2904" s="29"/>
      <c r="BP2904" s="29"/>
      <c r="BQ2904" s="29"/>
      <c r="BR2904" s="29"/>
      <c r="BS2904" s="29"/>
      <c r="BT2904" s="29"/>
      <c r="BU2904" s="29"/>
      <c r="BV2904" s="29"/>
      <c r="BW2904" s="29"/>
      <c r="BX2904" s="29"/>
      <c r="BY2904" s="29"/>
      <c r="BZ2904" s="29"/>
      <c r="CA2904" s="29"/>
      <c r="CB2904" s="29"/>
      <c r="CC2904" s="29"/>
      <c r="CD2904" s="29"/>
      <c r="CE2904" s="29"/>
      <c r="CF2904" s="29"/>
      <c r="CG2904" s="29"/>
      <c r="CH2904" s="29"/>
      <c r="CI2904" s="29"/>
      <c r="CJ2904" s="29"/>
      <c r="CK2904" s="29"/>
      <c r="CL2904" s="29"/>
      <c r="CM2904" s="29"/>
      <c r="CN2904" s="29"/>
      <c r="CO2904" s="29"/>
      <c r="CP2904" s="29"/>
      <c r="CQ2904" s="29"/>
      <c r="CR2904" s="29"/>
      <c r="CS2904" s="29"/>
      <c r="CT2904" s="29"/>
      <c r="CU2904" s="29"/>
      <c r="CV2904" s="29"/>
      <c r="CW2904" s="29"/>
      <c r="CX2904" s="29"/>
    </row>
    <row r="2905" spans="1:102" ht="50.1" customHeight="1">
      <c r="A2905" s="198" t="s">
        <v>7313</v>
      </c>
      <c r="B2905" s="31" t="s">
        <v>35</v>
      </c>
      <c r="C2905" s="47" t="s">
        <v>7287</v>
      </c>
      <c r="D2905" s="72" t="s">
        <v>7292</v>
      </c>
      <c r="E2905" s="47" t="s">
        <v>7288</v>
      </c>
      <c r="F2905" s="47" t="s">
        <v>7312</v>
      </c>
      <c r="G2905" s="31" t="s">
        <v>101</v>
      </c>
      <c r="H2905" s="33">
        <v>0</v>
      </c>
      <c r="I2905" s="33">
        <v>590000000</v>
      </c>
      <c r="J2905" s="107" t="s">
        <v>7237</v>
      </c>
      <c r="K2905" s="31" t="s">
        <v>1097</v>
      </c>
      <c r="L2905" s="107" t="s">
        <v>7237</v>
      </c>
      <c r="M2905" s="107" t="s">
        <v>86</v>
      </c>
      <c r="N2905" s="31" t="s">
        <v>301</v>
      </c>
      <c r="O2905" s="31" t="s">
        <v>481</v>
      </c>
      <c r="P2905" s="31">
        <v>796</v>
      </c>
      <c r="Q2905" s="31" t="s">
        <v>49</v>
      </c>
      <c r="R2905" s="64">
        <v>15</v>
      </c>
      <c r="S2905" s="111">
        <v>5426</v>
      </c>
      <c r="T2905" s="49">
        <f>S2905*R2905</f>
        <v>81390</v>
      </c>
      <c r="U2905" s="49">
        <f t="shared" si="150"/>
        <v>91156.800000000003</v>
      </c>
      <c r="V2905" s="134"/>
      <c r="W2905" s="33">
        <v>2016</v>
      </c>
      <c r="X2905" s="76"/>
      <c r="Y2905" s="40"/>
      <c r="Z2905" s="40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29"/>
      <c r="BL2905" s="29"/>
      <c r="BM2905" s="29"/>
      <c r="BN2905" s="29"/>
      <c r="BO2905" s="29"/>
      <c r="BP2905" s="29"/>
      <c r="BQ2905" s="29"/>
      <c r="BR2905" s="29"/>
      <c r="BS2905" s="29"/>
      <c r="BT2905" s="29"/>
      <c r="BU2905" s="29"/>
      <c r="BV2905" s="29"/>
      <c r="BW2905" s="29"/>
      <c r="BX2905" s="29"/>
      <c r="BY2905" s="29"/>
      <c r="BZ2905" s="29"/>
      <c r="CA2905" s="29"/>
      <c r="CB2905" s="29"/>
      <c r="CC2905" s="29"/>
      <c r="CD2905" s="29"/>
      <c r="CE2905" s="29"/>
      <c r="CF2905" s="29"/>
      <c r="CG2905" s="29"/>
      <c r="CH2905" s="29"/>
      <c r="CI2905" s="29"/>
      <c r="CJ2905" s="29"/>
      <c r="CK2905" s="29"/>
      <c r="CL2905" s="29"/>
      <c r="CM2905" s="29"/>
      <c r="CN2905" s="29"/>
      <c r="CO2905" s="29"/>
      <c r="CP2905" s="29"/>
      <c r="CQ2905" s="29"/>
      <c r="CR2905" s="29"/>
      <c r="CS2905" s="29"/>
      <c r="CT2905" s="29"/>
      <c r="CU2905" s="29"/>
      <c r="CV2905" s="29"/>
      <c r="CW2905" s="29"/>
      <c r="CX2905" s="29"/>
    </row>
    <row r="2906" spans="1:102" ht="50.1" customHeight="1">
      <c r="A2906" s="96" t="s">
        <v>7314</v>
      </c>
      <c r="B2906" s="31" t="s">
        <v>35</v>
      </c>
      <c r="C2906" s="47" t="s">
        <v>7287</v>
      </c>
      <c r="D2906" s="72" t="s">
        <v>2270</v>
      </c>
      <c r="E2906" s="47" t="s">
        <v>7288</v>
      </c>
      <c r="F2906" s="47" t="s">
        <v>7315</v>
      </c>
      <c r="G2906" s="107" t="s">
        <v>101</v>
      </c>
      <c r="H2906" s="31">
        <v>0</v>
      </c>
      <c r="I2906" s="33">
        <v>590000000</v>
      </c>
      <c r="J2906" s="107" t="s">
        <v>7237</v>
      </c>
      <c r="K2906" s="74" t="s">
        <v>332</v>
      </c>
      <c r="L2906" s="107" t="s">
        <v>7237</v>
      </c>
      <c r="M2906" s="107" t="s">
        <v>86</v>
      </c>
      <c r="N2906" s="107" t="s">
        <v>7290</v>
      </c>
      <c r="O2906" s="107" t="s">
        <v>58</v>
      </c>
      <c r="P2906" s="74">
        <v>796</v>
      </c>
      <c r="Q2906" s="107" t="s">
        <v>49</v>
      </c>
      <c r="R2906" s="64">
        <v>15</v>
      </c>
      <c r="S2906" s="111">
        <v>18950</v>
      </c>
      <c r="T2906" s="49">
        <v>0</v>
      </c>
      <c r="U2906" s="49">
        <f t="shared" si="150"/>
        <v>0</v>
      </c>
      <c r="V2906" s="107"/>
      <c r="W2906" s="33">
        <v>2016</v>
      </c>
      <c r="X2906" s="76">
        <v>11.19</v>
      </c>
      <c r="Y2906" s="40"/>
      <c r="Z2906" s="40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29"/>
      <c r="CB2906" s="29"/>
      <c r="CC2906" s="29"/>
      <c r="CD2906" s="29"/>
      <c r="CE2906" s="29"/>
      <c r="CF2906" s="29"/>
      <c r="CG2906" s="29"/>
      <c r="CH2906" s="29"/>
      <c r="CI2906" s="29"/>
      <c r="CJ2906" s="29"/>
      <c r="CK2906" s="29"/>
      <c r="CL2906" s="29"/>
      <c r="CM2906" s="29"/>
      <c r="CN2906" s="29"/>
      <c r="CO2906" s="29"/>
      <c r="CP2906" s="29"/>
      <c r="CQ2906" s="29"/>
      <c r="CR2906" s="29"/>
      <c r="CS2906" s="29"/>
      <c r="CT2906" s="29"/>
      <c r="CU2906" s="29"/>
      <c r="CV2906" s="29"/>
      <c r="CW2906" s="29"/>
      <c r="CX2906" s="29"/>
    </row>
    <row r="2907" spans="1:102" ht="50.1" customHeight="1">
      <c r="A2907" s="198" t="s">
        <v>7316</v>
      </c>
      <c r="B2907" s="31" t="s">
        <v>35</v>
      </c>
      <c r="C2907" s="47" t="s">
        <v>7287</v>
      </c>
      <c r="D2907" s="72" t="s">
        <v>7292</v>
      </c>
      <c r="E2907" s="47" t="s">
        <v>7288</v>
      </c>
      <c r="F2907" s="47" t="s">
        <v>7315</v>
      </c>
      <c r="G2907" s="31" t="s">
        <v>101</v>
      </c>
      <c r="H2907" s="33">
        <v>0</v>
      </c>
      <c r="I2907" s="33">
        <v>590000000</v>
      </c>
      <c r="J2907" s="107" t="s">
        <v>7237</v>
      </c>
      <c r="K2907" s="31" t="s">
        <v>1097</v>
      </c>
      <c r="L2907" s="107" t="s">
        <v>7237</v>
      </c>
      <c r="M2907" s="107" t="s">
        <v>86</v>
      </c>
      <c r="N2907" s="31" t="s">
        <v>301</v>
      </c>
      <c r="O2907" s="31" t="s">
        <v>481</v>
      </c>
      <c r="P2907" s="31">
        <v>796</v>
      </c>
      <c r="Q2907" s="31" t="s">
        <v>49</v>
      </c>
      <c r="R2907" s="64">
        <v>15</v>
      </c>
      <c r="S2907" s="111">
        <v>25535</v>
      </c>
      <c r="T2907" s="49">
        <f>S2907*R2907</f>
        <v>383025</v>
      </c>
      <c r="U2907" s="49">
        <f t="shared" si="150"/>
        <v>428988.00000000006</v>
      </c>
      <c r="V2907" s="134"/>
      <c r="W2907" s="33">
        <v>2016</v>
      </c>
      <c r="X2907" s="76"/>
      <c r="Y2907" s="40"/>
      <c r="Z2907" s="40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/>
      <c r="BK2907" s="29"/>
      <c r="BL2907" s="29"/>
      <c r="BM2907" s="29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29"/>
      <c r="CB2907" s="29"/>
      <c r="CC2907" s="29"/>
      <c r="CD2907" s="29"/>
      <c r="CE2907" s="29"/>
      <c r="CF2907" s="29"/>
      <c r="CG2907" s="29"/>
      <c r="CH2907" s="29"/>
      <c r="CI2907" s="29"/>
      <c r="CJ2907" s="29"/>
      <c r="CK2907" s="29"/>
      <c r="CL2907" s="29"/>
      <c r="CM2907" s="29"/>
      <c r="CN2907" s="29"/>
      <c r="CO2907" s="29"/>
      <c r="CP2907" s="29"/>
      <c r="CQ2907" s="29"/>
      <c r="CR2907" s="29"/>
      <c r="CS2907" s="29"/>
      <c r="CT2907" s="29"/>
      <c r="CU2907" s="29"/>
      <c r="CV2907" s="29"/>
      <c r="CW2907" s="29"/>
      <c r="CX2907" s="29"/>
    </row>
    <row r="2908" spans="1:102" ht="50.1" customHeight="1">
      <c r="A2908" s="96" t="s">
        <v>7317</v>
      </c>
      <c r="B2908" s="31" t="s">
        <v>35</v>
      </c>
      <c r="C2908" s="47" t="s">
        <v>7287</v>
      </c>
      <c r="D2908" s="72" t="s">
        <v>2270</v>
      </c>
      <c r="E2908" s="47" t="s">
        <v>7288</v>
      </c>
      <c r="F2908" s="32" t="s">
        <v>7318</v>
      </c>
      <c r="G2908" s="107" t="s">
        <v>101</v>
      </c>
      <c r="H2908" s="31">
        <v>0</v>
      </c>
      <c r="I2908" s="33">
        <v>590000000</v>
      </c>
      <c r="J2908" s="107" t="s">
        <v>7237</v>
      </c>
      <c r="K2908" s="74" t="s">
        <v>332</v>
      </c>
      <c r="L2908" s="107" t="s">
        <v>7237</v>
      </c>
      <c r="M2908" s="107" t="s">
        <v>86</v>
      </c>
      <c r="N2908" s="107" t="s">
        <v>7290</v>
      </c>
      <c r="O2908" s="107" t="s">
        <v>58</v>
      </c>
      <c r="P2908" s="74">
        <v>796</v>
      </c>
      <c r="Q2908" s="107" t="s">
        <v>49</v>
      </c>
      <c r="R2908" s="64">
        <v>30</v>
      </c>
      <c r="S2908" s="200">
        <v>2259</v>
      </c>
      <c r="T2908" s="49">
        <v>0</v>
      </c>
      <c r="U2908" s="49">
        <f t="shared" si="150"/>
        <v>0</v>
      </c>
      <c r="V2908" s="107"/>
      <c r="W2908" s="33">
        <v>2016</v>
      </c>
      <c r="X2908" s="76">
        <v>11.19</v>
      </c>
      <c r="Y2908" s="40"/>
      <c r="Z2908" s="40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29"/>
      <c r="CB2908" s="29"/>
      <c r="CC2908" s="29"/>
      <c r="CD2908" s="29"/>
      <c r="CE2908" s="29"/>
      <c r="CF2908" s="29"/>
      <c r="CG2908" s="29"/>
      <c r="CH2908" s="29"/>
      <c r="CI2908" s="29"/>
      <c r="CJ2908" s="29"/>
      <c r="CK2908" s="29"/>
      <c r="CL2908" s="29"/>
      <c r="CM2908" s="29"/>
      <c r="CN2908" s="29"/>
      <c r="CO2908" s="29"/>
      <c r="CP2908" s="29"/>
      <c r="CQ2908" s="29"/>
      <c r="CR2908" s="29"/>
      <c r="CS2908" s="29"/>
      <c r="CT2908" s="29"/>
      <c r="CU2908" s="29"/>
      <c r="CV2908" s="29"/>
      <c r="CW2908" s="29"/>
      <c r="CX2908" s="29"/>
    </row>
    <row r="2909" spans="1:102" ht="50.1" customHeight="1">
      <c r="A2909" s="198" t="s">
        <v>7319</v>
      </c>
      <c r="B2909" s="31" t="s">
        <v>35</v>
      </c>
      <c r="C2909" s="47" t="s">
        <v>7287</v>
      </c>
      <c r="D2909" s="72" t="s">
        <v>7292</v>
      </c>
      <c r="E2909" s="47" t="s">
        <v>7288</v>
      </c>
      <c r="F2909" s="32" t="s">
        <v>7318</v>
      </c>
      <c r="G2909" s="31" t="s">
        <v>101</v>
      </c>
      <c r="H2909" s="33">
        <v>0</v>
      </c>
      <c r="I2909" s="33">
        <v>590000000</v>
      </c>
      <c r="J2909" s="107" t="s">
        <v>7237</v>
      </c>
      <c r="K2909" s="31" t="s">
        <v>1097</v>
      </c>
      <c r="L2909" s="107" t="s">
        <v>7237</v>
      </c>
      <c r="M2909" s="107" t="s">
        <v>86</v>
      </c>
      <c r="N2909" s="31" t="s">
        <v>301</v>
      </c>
      <c r="O2909" s="31" t="s">
        <v>481</v>
      </c>
      <c r="P2909" s="31">
        <v>796</v>
      </c>
      <c r="Q2909" s="31" t="s">
        <v>49</v>
      </c>
      <c r="R2909" s="199">
        <v>30</v>
      </c>
      <c r="S2909" s="111">
        <v>3660</v>
      </c>
      <c r="T2909" s="49">
        <f>S2909*R2909</f>
        <v>109800</v>
      </c>
      <c r="U2909" s="49">
        <f t="shared" si="150"/>
        <v>122976.00000000001</v>
      </c>
      <c r="V2909" s="134"/>
      <c r="W2909" s="33">
        <v>2016</v>
      </c>
      <c r="X2909" s="76"/>
      <c r="Y2909" s="40"/>
      <c r="Z2909" s="40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29"/>
      <c r="BL2909" s="29"/>
      <c r="BM2909" s="29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29"/>
      <c r="CB2909" s="29"/>
      <c r="CC2909" s="29"/>
      <c r="CD2909" s="29"/>
      <c r="CE2909" s="29"/>
      <c r="CF2909" s="29"/>
      <c r="CG2909" s="29"/>
      <c r="CH2909" s="29"/>
      <c r="CI2909" s="29"/>
      <c r="CJ2909" s="29"/>
      <c r="CK2909" s="29"/>
      <c r="CL2909" s="29"/>
      <c r="CM2909" s="29"/>
      <c r="CN2909" s="29"/>
      <c r="CO2909" s="29"/>
      <c r="CP2909" s="29"/>
      <c r="CQ2909" s="29"/>
      <c r="CR2909" s="29"/>
      <c r="CS2909" s="29"/>
      <c r="CT2909" s="29"/>
      <c r="CU2909" s="29"/>
      <c r="CV2909" s="29"/>
      <c r="CW2909" s="29"/>
      <c r="CX2909" s="29"/>
    </row>
    <row r="2910" spans="1:102" ht="50.1" customHeight="1">
      <c r="A2910" s="96" t="s">
        <v>7320</v>
      </c>
      <c r="B2910" s="31" t="s">
        <v>35</v>
      </c>
      <c r="C2910" s="47" t="s">
        <v>7287</v>
      </c>
      <c r="D2910" s="72" t="s">
        <v>2270</v>
      </c>
      <c r="E2910" s="47" t="s">
        <v>7288</v>
      </c>
      <c r="F2910" s="47" t="s">
        <v>7321</v>
      </c>
      <c r="G2910" s="107" t="s">
        <v>101</v>
      </c>
      <c r="H2910" s="31">
        <v>0</v>
      </c>
      <c r="I2910" s="33">
        <v>590000000</v>
      </c>
      <c r="J2910" s="107" t="s">
        <v>7237</v>
      </c>
      <c r="K2910" s="74" t="s">
        <v>332</v>
      </c>
      <c r="L2910" s="107" t="s">
        <v>7237</v>
      </c>
      <c r="M2910" s="107" t="s">
        <v>86</v>
      </c>
      <c r="N2910" s="107" t="s">
        <v>7290</v>
      </c>
      <c r="O2910" s="107" t="s">
        <v>58</v>
      </c>
      <c r="P2910" s="74">
        <v>796</v>
      </c>
      <c r="Q2910" s="107" t="s">
        <v>49</v>
      </c>
      <c r="R2910" s="64">
        <v>30</v>
      </c>
      <c r="S2910" s="111">
        <v>610</v>
      </c>
      <c r="T2910" s="49">
        <v>0</v>
      </c>
      <c r="U2910" s="49">
        <f t="shared" si="150"/>
        <v>0</v>
      </c>
      <c r="V2910" s="107"/>
      <c r="W2910" s="33">
        <v>2016</v>
      </c>
      <c r="X2910" s="76">
        <v>11.19</v>
      </c>
      <c r="Y2910" s="40"/>
      <c r="Z2910" s="40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29"/>
      <c r="CB2910" s="29"/>
      <c r="CC2910" s="29"/>
      <c r="CD2910" s="29"/>
      <c r="CE2910" s="29"/>
      <c r="CF2910" s="29"/>
      <c r="CG2910" s="29"/>
      <c r="CH2910" s="29"/>
      <c r="CI2910" s="29"/>
      <c r="CJ2910" s="29"/>
      <c r="CK2910" s="29"/>
      <c r="CL2910" s="29"/>
      <c r="CM2910" s="29"/>
      <c r="CN2910" s="29"/>
      <c r="CO2910" s="29"/>
      <c r="CP2910" s="29"/>
      <c r="CQ2910" s="29"/>
      <c r="CR2910" s="29"/>
      <c r="CS2910" s="29"/>
      <c r="CT2910" s="29"/>
      <c r="CU2910" s="29"/>
      <c r="CV2910" s="29"/>
      <c r="CW2910" s="29"/>
      <c r="CX2910" s="29"/>
    </row>
    <row r="2911" spans="1:102" ht="50.1" customHeight="1">
      <c r="A2911" s="198" t="s">
        <v>7322</v>
      </c>
      <c r="B2911" s="31" t="s">
        <v>35</v>
      </c>
      <c r="C2911" s="47" t="s">
        <v>7287</v>
      </c>
      <c r="D2911" s="72" t="s">
        <v>7292</v>
      </c>
      <c r="E2911" s="47" t="s">
        <v>7288</v>
      </c>
      <c r="F2911" s="47" t="s">
        <v>7321</v>
      </c>
      <c r="G2911" s="31" t="s">
        <v>101</v>
      </c>
      <c r="H2911" s="33">
        <v>0</v>
      </c>
      <c r="I2911" s="33">
        <v>590000000</v>
      </c>
      <c r="J2911" s="107" t="s">
        <v>7237</v>
      </c>
      <c r="K2911" s="31" t="s">
        <v>1097</v>
      </c>
      <c r="L2911" s="107" t="s">
        <v>7237</v>
      </c>
      <c r="M2911" s="107" t="s">
        <v>86</v>
      </c>
      <c r="N2911" s="31" t="s">
        <v>301</v>
      </c>
      <c r="O2911" s="31" t="s">
        <v>481</v>
      </c>
      <c r="P2911" s="31">
        <v>796</v>
      </c>
      <c r="Q2911" s="31" t="s">
        <v>49</v>
      </c>
      <c r="R2911" s="199">
        <v>30</v>
      </c>
      <c r="S2911" s="111">
        <v>925</v>
      </c>
      <c r="T2911" s="49">
        <f>S2911*R2911</f>
        <v>27750</v>
      </c>
      <c r="U2911" s="49">
        <f t="shared" si="150"/>
        <v>31080.000000000004</v>
      </c>
      <c r="V2911" s="134"/>
      <c r="W2911" s="33">
        <v>2016</v>
      </c>
      <c r="X2911" s="76"/>
      <c r="Y2911" s="40"/>
      <c r="Z2911" s="40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29"/>
      <c r="CB2911" s="29"/>
      <c r="CC2911" s="29"/>
      <c r="CD2911" s="29"/>
      <c r="CE2911" s="29"/>
      <c r="CF2911" s="29"/>
      <c r="CG2911" s="29"/>
      <c r="CH2911" s="29"/>
      <c r="CI2911" s="29"/>
      <c r="CJ2911" s="29"/>
      <c r="CK2911" s="29"/>
      <c r="CL2911" s="29"/>
      <c r="CM2911" s="29"/>
      <c r="CN2911" s="29"/>
      <c r="CO2911" s="29"/>
      <c r="CP2911" s="29"/>
      <c r="CQ2911" s="29"/>
      <c r="CR2911" s="29"/>
      <c r="CS2911" s="29"/>
      <c r="CT2911" s="29"/>
      <c r="CU2911" s="29"/>
      <c r="CV2911" s="29"/>
      <c r="CW2911" s="29"/>
      <c r="CX2911" s="29"/>
    </row>
    <row r="2912" spans="1:102" ht="50.1" customHeight="1">
      <c r="A2912" s="96" t="s">
        <v>7323</v>
      </c>
      <c r="B2912" s="31" t="s">
        <v>35</v>
      </c>
      <c r="C2912" s="47" t="s">
        <v>7324</v>
      </c>
      <c r="D2912" s="72" t="s">
        <v>2270</v>
      </c>
      <c r="E2912" s="47" t="s">
        <v>7325</v>
      </c>
      <c r="F2912" s="47" t="s">
        <v>7326</v>
      </c>
      <c r="G2912" s="107" t="s">
        <v>101</v>
      </c>
      <c r="H2912" s="31">
        <v>0</v>
      </c>
      <c r="I2912" s="33">
        <v>590000000</v>
      </c>
      <c r="J2912" s="107" t="s">
        <v>7237</v>
      </c>
      <c r="K2912" s="74" t="s">
        <v>332</v>
      </c>
      <c r="L2912" s="107" t="s">
        <v>7237</v>
      </c>
      <c r="M2912" s="107" t="s">
        <v>86</v>
      </c>
      <c r="N2912" s="107" t="s">
        <v>7290</v>
      </c>
      <c r="O2912" s="107" t="s">
        <v>58</v>
      </c>
      <c r="P2912" s="74">
        <v>796</v>
      </c>
      <c r="Q2912" s="107" t="s">
        <v>49</v>
      </c>
      <c r="R2912" s="64">
        <v>70</v>
      </c>
      <c r="S2912" s="111">
        <v>566</v>
      </c>
      <c r="T2912" s="49">
        <v>0</v>
      </c>
      <c r="U2912" s="49">
        <f t="shared" si="150"/>
        <v>0</v>
      </c>
      <c r="V2912" s="107"/>
      <c r="W2912" s="33">
        <v>2016</v>
      </c>
      <c r="X2912" s="76">
        <v>11.19</v>
      </c>
      <c r="Y2912" s="40"/>
      <c r="Z2912" s="40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  <c r="BT2912" s="29"/>
      <c r="BU2912" s="29"/>
      <c r="BV2912" s="29"/>
      <c r="BW2912" s="29"/>
      <c r="BX2912" s="29"/>
      <c r="BY2912" s="29"/>
      <c r="BZ2912" s="29"/>
      <c r="CA2912" s="29"/>
      <c r="CB2912" s="29"/>
      <c r="CC2912" s="29"/>
      <c r="CD2912" s="29"/>
      <c r="CE2912" s="29"/>
      <c r="CF2912" s="29"/>
      <c r="CG2912" s="29"/>
      <c r="CH2912" s="29"/>
      <c r="CI2912" s="29"/>
      <c r="CJ2912" s="29"/>
      <c r="CK2912" s="29"/>
      <c r="CL2912" s="29"/>
      <c r="CM2912" s="29"/>
      <c r="CN2912" s="29"/>
      <c r="CO2912" s="29"/>
      <c r="CP2912" s="29"/>
      <c r="CQ2912" s="29"/>
      <c r="CR2912" s="29"/>
      <c r="CS2912" s="29"/>
      <c r="CT2912" s="29"/>
      <c r="CU2912" s="29"/>
      <c r="CV2912" s="29"/>
      <c r="CW2912" s="29"/>
      <c r="CX2912" s="29"/>
    </row>
    <row r="2913" spans="1:102" ht="50.1" customHeight="1">
      <c r="A2913" s="198" t="s">
        <v>7327</v>
      </c>
      <c r="B2913" s="31" t="s">
        <v>35</v>
      </c>
      <c r="C2913" s="47" t="s">
        <v>7324</v>
      </c>
      <c r="D2913" s="72" t="s">
        <v>7292</v>
      </c>
      <c r="E2913" s="47" t="s">
        <v>7325</v>
      </c>
      <c r="F2913" s="47" t="s">
        <v>7326</v>
      </c>
      <c r="G2913" s="31" t="s">
        <v>101</v>
      </c>
      <c r="H2913" s="33">
        <v>0</v>
      </c>
      <c r="I2913" s="33">
        <v>590000000</v>
      </c>
      <c r="J2913" s="107" t="s">
        <v>7237</v>
      </c>
      <c r="K2913" s="31" t="s">
        <v>1097</v>
      </c>
      <c r="L2913" s="107" t="s">
        <v>7237</v>
      </c>
      <c r="M2913" s="107" t="s">
        <v>86</v>
      </c>
      <c r="N2913" s="31" t="s">
        <v>301</v>
      </c>
      <c r="O2913" s="31" t="s">
        <v>481</v>
      </c>
      <c r="P2913" s="31">
        <v>796</v>
      </c>
      <c r="Q2913" s="31" t="s">
        <v>49</v>
      </c>
      <c r="R2913" s="64">
        <v>70</v>
      </c>
      <c r="S2913" s="111">
        <v>789</v>
      </c>
      <c r="T2913" s="49">
        <f>S2913*R2913</f>
        <v>55230</v>
      </c>
      <c r="U2913" s="49">
        <f t="shared" si="150"/>
        <v>61857.600000000006</v>
      </c>
      <c r="V2913" s="134"/>
      <c r="W2913" s="33">
        <v>2016</v>
      </c>
      <c r="X2913" s="76"/>
      <c r="Y2913" s="40"/>
      <c r="Z2913" s="40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29"/>
      <c r="CB2913" s="29"/>
      <c r="CC2913" s="29"/>
      <c r="CD2913" s="29"/>
      <c r="CE2913" s="29"/>
      <c r="CF2913" s="29"/>
      <c r="CG2913" s="29"/>
      <c r="CH2913" s="29"/>
      <c r="CI2913" s="29"/>
      <c r="CJ2913" s="29"/>
      <c r="CK2913" s="29"/>
      <c r="CL2913" s="29"/>
      <c r="CM2913" s="29"/>
      <c r="CN2913" s="29"/>
      <c r="CO2913" s="29"/>
      <c r="CP2913" s="29"/>
      <c r="CQ2913" s="29"/>
      <c r="CR2913" s="29"/>
      <c r="CS2913" s="29"/>
      <c r="CT2913" s="29"/>
      <c r="CU2913" s="29"/>
      <c r="CV2913" s="29"/>
      <c r="CW2913" s="29"/>
      <c r="CX2913" s="29"/>
    </row>
    <row r="2914" spans="1:102" ht="50.1" customHeight="1">
      <c r="A2914" s="96" t="s">
        <v>7328</v>
      </c>
      <c r="B2914" s="31" t="s">
        <v>35</v>
      </c>
      <c r="C2914" s="47" t="s">
        <v>7324</v>
      </c>
      <c r="D2914" s="72" t="s">
        <v>2270</v>
      </c>
      <c r="E2914" s="47" t="s">
        <v>7325</v>
      </c>
      <c r="F2914" s="47" t="s">
        <v>7329</v>
      </c>
      <c r="G2914" s="107" t="s">
        <v>101</v>
      </c>
      <c r="H2914" s="31">
        <v>0</v>
      </c>
      <c r="I2914" s="33">
        <v>590000000</v>
      </c>
      <c r="J2914" s="107" t="s">
        <v>7237</v>
      </c>
      <c r="K2914" s="74" t="s">
        <v>332</v>
      </c>
      <c r="L2914" s="107" t="s">
        <v>7237</v>
      </c>
      <c r="M2914" s="107" t="s">
        <v>86</v>
      </c>
      <c r="N2914" s="107" t="s">
        <v>7290</v>
      </c>
      <c r="O2914" s="107" t="s">
        <v>58</v>
      </c>
      <c r="P2914" s="74">
        <v>796</v>
      </c>
      <c r="Q2914" s="107" t="s">
        <v>49</v>
      </c>
      <c r="R2914" s="64">
        <v>70</v>
      </c>
      <c r="S2914" s="201">
        <v>630</v>
      </c>
      <c r="T2914" s="49">
        <v>0</v>
      </c>
      <c r="U2914" s="49">
        <f t="shared" si="150"/>
        <v>0</v>
      </c>
      <c r="V2914" s="107"/>
      <c r="W2914" s="33">
        <v>2016</v>
      </c>
      <c r="X2914" s="76">
        <v>11.19</v>
      </c>
      <c r="Y2914" s="40"/>
      <c r="Z2914" s="40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  <c r="BT2914" s="29"/>
      <c r="BU2914" s="29"/>
      <c r="BV2914" s="29"/>
      <c r="BW2914" s="29"/>
      <c r="BX2914" s="29"/>
      <c r="BY2914" s="29"/>
      <c r="BZ2914" s="29"/>
      <c r="CA2914" s="29"/>
      <c r="CB2914" s="29"/>
      <c r="CC2914" s="29"/>
      <c r="CD2914" s="29"/>
      <c r="CE2914" s="29"/>
      <c r="CF2914" s="29"/>
      <c r="CG2914" s="29"/>
      <c r="CH2914" s="29"/>
      <c r="CI2914" s="29"/>
      <c r="CJ2914" s="29"/>
      <c r="CK2914" s="29"/>
      <c r="CL2914" s="29"/>
      <c r="CM2914" s="29"/>
      <c r="CN2914" s="29"/>
      <c r="CO2914" s="29"/>
      <c r="CP2914" s="29"/>
      <c r="CQ2914" s="29"/>
      <c r="CR2914" s="29"/>
      <c r="CS2914" s="29"/>
      <c r="CT2914" s="29"/>
      <c r="CU2914" s="29"/>
      <c r="CV2914" s="29"/>
      <c r="CW2914" s="29"/>
      <c r="CX2914" s="29"/>
    </row>
    <row r="2915" spans="1:102" ht="50.1" customHeight="1">
      <c r="A2915" s="198" t="s">
        <v>7330</v>
      </c>
      <c r="B2915" s="31" t="s">
        <v>35</v>
      </c>
      <c r="C2915" s="47" t="s">
        <v>7324</v>
      </c>
      <c r="D2915" s="72" t="s">
        <v>7292</v>
      </c>
      <c r="E2915" s="47" t="s">
        <v>7325</v>
      </c>
      <c r="F2915" s="47" t="s">
        <v>7329</v>
      </c>
      <c r="G2915" s="31" t="s">
        <v>101</v>
      </c>
      <c r="H2915" s="33">
        <v>0</v>
      </c>
      <c r="I2915" s="33">
        <v>590000000</v>
      </c>
      <c r="J2915" s="107" t="s">
        <v>7237</v>
      </c>
      <c r="K2915" s="31" t="s">
        <v>1097</v>
      </c>
      <c r="L2915" s="107" t="s">
        <v>7237</v>
      </c>
      <c r="M2915" s="107" t="s">
        <v>86</v>
      </c>
      <c r="N2915" s="31" t="s">
        <v>301</v>
      </c>
      <c r="O2915" s="31" t="s">
        <v>481</v>
      </c>
      <c r="P2915" s="31">
        <v>796</v>
      </c>
      <c r="Q2915" s="31" t="s">
        <v>49</v>
      </c>
      <c r="R2915" s="64">
        <v>70</v>
      </c>
      <c r="S2915" s="111">
        <v>870</v>
      </c>
      <c r="T2915" s="49">
        <f>S2915*R2915</f>
        <v>60900</v>
      </c>
      <c r="U2915" s="49">
        <f t="shared" si="150"/>
        <v>68208</v>
      </c>
      <c r="V2915" s="134"/>
      <c r="W2915" s="33">
        <v>2016</v>
      </c>
      <c r="X2915" s="76"/>
      <c r="Y2915" s="40"/>
      <c r="Z2915" s="40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  <c r="BT2915" s="29"/>
      <c r="BU2915" s="29"/>
      <c r="BV2915" s="29"/>
      <c r="BW2915" s="29"/>
      <c r="BX2915" s="29"/>
      <c r="BY2915" s="29"/>
      <c r="BZ2915" s="29"/>
      <c r="CA2915" s="29"/>
      <c r="CB2915" s="29"/>
      <c r="CC2915" s="29"/>
      <c r="CD2915" s="29"/>
      <c r="CE2915" s="29"/>
      <c r="CF2915" s="29"/>
      <c r="CG2915" s="29"/>
      <c r="CH2915" s="29"/>
      <c r="CI2915" s="29"/>
      <c r="CJ2915" s="29"/>
      <c r="CK2915" s="29"/>
      <c r="CL2915" s="29"/>
      <c r="CM2915" s="29"/>
      <c r="CN2915" s="29"/>
      <c r="CO2915" s="29"/>
      <c r="CP2915" s="29"/>
      <c r="CQ2915" s="29"/>
      <c r="CR2915" s="29"/>
      <c r="CS2915" s="29"/>
      <c r="CT2915" s="29"/>
      <c r="CU2915" s="29"/>
      <c r="CV2915" s="29"/>
      <c r="CW2915" s="29"/>
      <c r="CX2915" s="29"/>
    </row>
    <row r="2916" spans="1:102" ht="50.1" customHeight="1">
      <c r="A2916" s="96" t="s">
        <v>7331</v>
      </c>
      <c r="B2916" s="31" t="s">
        <v>35</v>
      </c>
      <c r="C2916" s="47" t="s">
        <v>7324</v>
      </c>
      <c r="D2916" s="72" t="s">
        <v>2270</v>
      </c>
      <c r="E2916" s="47" t="s">
        <v>7325</v>
      </c>
      <c r="F2916" s="47" t="s">
        <v>7332</v>
      </c>
      <c r="G2916" s="107" t="s">
        <v>101</v>
      </c>
      <c r="H2916" s="31">
        <v>0</v>
      </c>
      <c r="I2916" s="33">
        <v>590000000</v>
      </c>
      <c r="J2916" s="107" t="s">
        <v>7237</v>
      </c>
      <c r="K2916" s="74" t="s">
        <v>332</v>
      </c>
      <c r="L2916" s="107" t="s">
        <v>7237</v>
      </c>
      <c r="M2916" s="107" t="s">
        <v>86</v>
      </c>
      <c r="N2916" s="107" t="s">
        <v>7290</v>
      </c>
      <c r="O2916" s="107" t="s">
        <v>58</v>
      </c>
      <c r="P2916" s="74">
        <v>796</v>
      </c>
      <c r="Q2916" s="107" t="s">
        <v>49</v>
      </c>
      <c r="R2916" s="64">
        <v>70</v>
      </c>
      <c r="S2916" s="64">
        <v>729</v>
      </c>
      <c r="T2916" s="49">
        <v>0</v>
      </c>
      <c r="U2916" s="49">
        <f t="shared" si="150"/>
        <v>0</v>
      </c>
      <c r="V2916" s="107"/>
      <c r="W2916" s="33">
        <v>2016</v>
      </c>
      <c r="X2916" s="76">
        <v>11.19</v>
      </c>
      <c r="Y2916" s="40"/>
      <c r="Z2916" s="40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29"/>
      <c r="CB2916" s="29"/>
      <c r="CC2916" s="29"/>
      <c r="CD2916" s="29"/>
      <c r="CE2916" s="29"/>
      <c r="CF2916" s="29"/>
      <c r="CG2916" s="29"/>
      <c r="CH2916" s="29"/>
      <c r="CI2916" s="29"/>
      <c r="CJ2916" s="29"/>
      <c r="CK2916" s="29"/>
      <c r="CL2916" s="29"/>
      <c r="CM2916" s="29"/>
      <c r="CN2916" s="29"/>
      <c r="CO2916" s="29"/>
      <c r="CP2916" s="29"/>
      <c r="CQ2916" s="29"/>
      <c r="CR2916" s="29"/>
      <c r="CS2916" s="29"/>
      <c r="CT2916" s="29"/>
      <c r="CU2916" s="29"/>
      <c r="CV2916" s="29"/>
      <c r="CW2916" s="29"/>
      <c r="CX2916" s="29"/>
    </row>
    <row r="2917" spans="1:102" ht="50.1" customHeight="1">
      <c r="A2917" s="198" t="s">
        <v>7333</v>
      </c>
      <c r="B2917" s="31" t="s">
        <v>35</v>
      </c>
      <c r="C2917" s="47" t="s">
        <v>7324</v>
      </c>
      <c r="D2917" s="72" t="s">
        <v>7292</v>
      </c>
      <c r="E2917" s="47" t="s">
        <v>7325</v>
      </c>
      <c r="F2917" s="47" t="s">
        <v>7332</v>
      </c>
      <c r="G2917" s="31" t="s">
        <v>101</v>
      </c>
      <c r="H2917" s="33">
        <v>0</v>
      </c>
      <c r="I2917" s="33">
        <v>590000000</v>
      </c>
      <c r="J2917" s="107" t="s">
        <v>7237</v>
      </c>
      <c r="K2917" s="31" t="s">
        <v>1097</v>
      </c>
      <c r="L2917" s="107" t="s">
        <v>7237</v>
      </c>
      <c r="M2917" s="107" t="s">
        <v>86</v>
      </c>
      <c r="N2917" s="31" t="s">
        <v>301</v>
      </c>
      <c r="O2917" s="31" t="s">
        <v>481</v>
      </c>
      <c r="P2917" s="31">
        <v>796</v>
      </c>
      <c r="Q2917" s="31" t="s">
        <v>49</v>
      </c>
      <c r="R2917" s="199">
        <v>70</v>
      </c>
      <c r="S2917" s="111">
        <v>749</v>
      </c>
      <c r="T2917" s="49">
        <f>S2917*R2917</f>
        <v>52430</v>
      </c>
      <c r="U2917" s="49">
        <f t="shared" si="150"/>
        <v>58721.600000000006</v>
      </c>
      <c r="V2917" s="134"/>
      <c r="W2917" s="33">
        <v>2016</v>
      </c>
      <c r="X2917" s="76"/>
      <c r="Y2917" s="40"/>
      <c r="Z2917" s="40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  <c r="BT2917" s="29"/>
      <c r="BU2917" s="29"/>
      <c r="BV2917" s="29"/>
      <c r="BW2917" s="29"/>
      <c r="BX2917" s="29"/>
      <c r="BY2917" s="29"/>
      <c r="BZ2917" s="29"/>
      <c r="CA2917" s="29"/>
      <c r="CB2917" s="29"/>
      <c r="CC2917" s="29"/>
      <c r="CD2917" s="29"/>
      <c r="CE2917" s="29"/>
      <c r="CF2917" s="29"/>
      <c r="CG2917" s="29"/>
      <c r="CH2917" s="29"/>
      <c r="CI2917" s="29"/>
      <c r="CJ2917" s="29"/>
      <c r="CK2917" s="29"/>
      <c r="CL2917" s="29"/>
      <c r="CM2917" s="29"/>
      <c r="CN2917" s="29"/>
      <c r="CO2917" s="29"/>
      <c r="CP2917" s="29"/>
      <c r="CQ2917" s="29"/>
      <c r="CR2917" s="29"/>
      <c r="CS2917" s="29"/>
      <c r="CT2917" s="29"/>
      <c r="CU2917" s="29"/>
      <c r="CV2917" s="29"/>
      <c r="CW2917" s="29"/>
      <c r="CX2917" s="29"/>
    </row>
    <row r="2918" spans="1:102" ht="50.1" customHeight="1">
      <c r="A2918" s="96" t="s">
        <v>7334</v>
      </c>
      <c r="B2918" s="31" t="s">
        <v>35</v>
      </c>
      <c r="C2918" s="47" t="s">
        <v>7324</v>
      </c>
      <c r="D2918" s="72" t="s">
        <v>2270</v>
      </c>
      <c r="E2918" s="47" t="s">
        <v>7325</v>
      </c>
      <c r="F2918" s="47" t="s">
        <v>7335</v>
      </c>
      <c r="G2918" s="107" t="s">
        <v>101</v>
      </c>
      <c r="H2918" s="31">
        <v>0</v>
      </c>
      <c r="I2918" s="33">
        <v>590000000</v>
      </c>
      <c r="J2918" s="107" t="s">
        <v>7237</v>
      </c>
      <c r="K2918" s="74" t="s">
        <v>332</v>
      </c>
      <c r="L2918" s="107" t="s">
        <v>7237</v>
      </c>
      <c r="M2918" s="107" t="s">
        <v>86</v>
      </c>
      <c r="N2918" s="107" t="s">
        <v>7290</v>
      </c>
      <c r="O2918" s="107" t="s">
        <v>58</v>
      </c>
      <c r="P2918" s="74">
        <v>796</v>
      </c>
      <c r="Q2918" s="107" t="s">
        <v>49</v>
      </c>
      <c r="R2918" s="64">
        <v>70</v>
      </c>
      <c r="S2918" s="111">
        <v>920</v>
      </c>
      <c r="T2918" s="49">
        <v>0</v>
      </c>
      <c r="U2918" s="49">
        <f t="shared" si="150"/>
        <v>0</v>
      </c>
      <c r="V2918" s="107"/>
      <c r="W2918" s="33">
        <v>2016</v>
      </c>
      <c r="X2918" s="76">
        <v>11.19</v>
      </c>
      <c r="Y2918" s="40"/>
      <c r="Z2918" s="40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29"/>
      <c r="CB2918" s="29"/>
      <c r="CC2918" s="29"/>
      <c r="CD2918" s="29"/>
      <c r="CE2918" s="29"/>
      <c r="CF2918" s="29"/>
      <c r="CG2918" s="29"/>
      <c r="CH2918" s="29"/>
      <c r="CI2918" s="29"/>
      <c r="CJ2918" s="29"/>
      <c r="CK2918" s="29"/>
      <c r="CL2918" s="29"/>
      <c r="CM2918" s="29"/>
      <c r="CN2918" s="29"/>
      <c r="CO2918" s="29"/>
      <c r="CP2918" s="29"/>
      <c r="CQ2918" s="29"/>
      <c r="CR2918" s="29"/>
      <c r="CS2918" s="29"/>
      <c r="CT2918" s="29"/>
      <c r="CU2918" s="29"/>
      <c r="CV2918" s="29"/>
      <c r="CW2918" s="29"/>
      <c r="CX2918" s="29"/>
    </row>
    <row r="2919" spans="1:102" ht="50.1" customHeight="1">
      <c r="A2919" s="198" t="s">
        <v>7336</v>
      </c>
      <c r="B2919" s="31" t="s">
        <v>35</v>
      </c>
      <c r="C2919" s="47" t="s">
        <v>7324</v>
      </c>
      <c r="D2919" s="72" t="s">
        <v>7292</v>
      </c>
      <c r="E2919" s="47" t="s">
        <v>7325</v>
      </c>
      <c r="F2919" s="47" t="s">
        <v>7335</v>
      </c>
      <c r="G2919" s="31" t="s">
        <v>101</v>
      </c>
      <c r="H2919" s="33">
        <v>0</v>
      </c>
      <c r="I2919" s="33">
        <v>590000000</v>
      </c>
      <c r="J2919" s="107" t="s">
        <v>7237</v>
      </c>
      <c r="K2919" s="31" t="s">
        <v>1097</v>
      </c>
      <c r="L2919" s="107" t="s">
        <v>7237</v>
      </c>
      <c r="M2919" s="107" t="s">
        <v>86</v>
      </c>
      <c r="N2919" s="31" t="s">
        <v>301</v>
      </c>
      <c r="O2919" s="31" t="s">
        <v>481</v>
      </c>
      <c r="P2919" s="31">
        <v>796</v>
      </c>
      <c r="Q2919" s="31" t="s">
        <v>49</v>
      </c>
      <c r="R2919" s="64">
        <v>70</v>
      </c>
      <c r="S2919" s="197">
        <v>1253</v>
      </c>
      <c r="T2919" s="49">
        <f>S2919*R2919</f>
        <v>87710</v>
      </c>
      <c r="U2919" s="49">
        <f t="shared" si="150"/>
        <v>98235.200000000012</v>
      </c>
      <c r="V2919" s="134"/>
      <c r="W2919" s="33">
        <v>2016</v>
      </c>
      <c r="X2919" s="76"/>
      <c r="Y2919" s="40"/>
      <c r="Z2919" s="40"/>
      <c r="AA2919" s="29"/>
      <c r="AB2919" s="29"/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9"/>
      <c r="AX2919" s="29"/>
      <c r="AY2919" s="29"/>
      <c r="AZ2919" s="29"/>
      <c r="BA2919" s="29"/>
      <c r="BB2919" s="29"/>
      <c r="BC2919" s="29"/>
      <c r="BD2919" s="29"/>
      <c r="BE2919" s="29"/>
      <c r="BF2919" s="29"/>
      <c r="BG2919" s="29"/>
      <c r="BH2919" s="29"/>
      <c r="BI2919" s="29"/>
      <c r="BJ2919" s="29"/>
      <c r="BK2919" s="29"/>
      <c r="BL2919" s="29"/>
      <c r="BM2919" s="29"/>
      <c r="BN2919" s="29"/>
      <c r="BO2919" s="29"/>
      <c r="BP2919" s="29"/>
      <c r="BQ2919" s="29"/>
      <c r="BR2919" s="29"/>
      <c r="BS2919" s="29"/>
      <c r="BT2919" s="29"/>
      <c r="BU2919" s="29"/>
      <c r="BV2919" s="29"/>
      <c r="BW2919" s="29"/>
      <c r="BX2919" s="29"/>
      <c r="BY2919" s="29"/>
      <c r="BZ2919" s="29"/>
      <c r="CA2919" s="29"/>
      <c r="CB2919" s="29"/>
      <c r="CC2919" s="29"/>
      <c r="CD2919" s="29"/>
      <c r="CE2919" s="29"/>
      <c r="CF2919" s="29"/>
      <c r="CG2919" s="29"/>
      <c r="CH2919" s="29"/>
      <c r="CI2919" s="29"/>
      <c r="CJ2919" s="29"/>
      <c r="CK2919" s="29"/>
      <c r="CL2919" s="29"/>
      <c r="CM2919" s="29"/>
      <c r="CN2919" s="29"/>
      <c r="CO2919" s="29"/>
      <c r="CP2919" s="29"/>
      <c r="CQ2919" s="29"/>
      <c r="CR2919" s="29"/>
      <c r="CS2919" s="29"/>
      <c r="CT2919" s="29"/>
      <c r="CU2919" s="29"/>
      <c r="CV2919" s="29"/>
      <c r="CW2919" s="29"/>
      <c r="CX2919" s="29"/>
    </row>
    <row r="2920" spans="1:102" ht="50.1" customHeight="1">
      <c r="A2920" s="96" t="s">
        <v>7337</v>
      </c>
      <c r="B2920" s="31" t="s">
        <v>35</v>
      </c>
      <c r="C2920" s="47" t="s">
        <v>7324</v>
      </c>
      <c r="D2920" s="72" t="s">
        <v>2270</v>
      </c>
      <c r="E2920" s="195" t="s">
        <v>7325</v>
      </c>
      <c r="F2920" s="47" t="s">
        <v>7338</v>
      </c>
      <c r="G2920" s="107" t="s">
        <v>101</v>
      </c>
      <c r="H2920" s="31">
        <v>0</v>
      </c>
      <c r="I2920" s="33">
        <v>590000000</v>
      </c>
      <c r="J2920" s="107" t="s">
        <v>7237</v>
      </c>
      <c r="K2920" s="74" t="s">
        <v>332</v>
      </c>
      <c r="L2920" s="107" t="s">
        <v>7237</v>
      </c>
      <c r="M2920" s="107" t="s">
        <v>86</v>
      </c>
      <c r="N2920" s="107" t="s">
        <v>7290</v>
      </c>
      <c r="O2920" s="107" t="s">
        <v>58</v>
      </c>
      <c r="P2920" s="74">
        <v>796</v>
      </c>
      <c r="Q2920" s="107" t="s">
        <v>49</v>
      </c>
      <c r="R2920" s="64">
        <v>25</v>
      </c>
      <c r="S2920" s="111">
        <v>3800</v>
      </c>
      <c r="T2920" s="49">
        <v>0</v>
      </c>
      <c r="U2920" s="49">
        <f t="shared" si="150"/>
        <v>0</v>
      </c>
      <c r="V2920" s="107"/>
      <c r="W2920" s="33">
        <v>2016</v>
      </c>
      <c r="X2920" s="76">
        <v>11.19</v>
      </c>
      <c r="Y2920" s="40"/>
      <c r="Z2920" s="40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/>
      <c r="BK2920" s="29"/>
      <c r="BL2920" s="29"/>
      <c r="BM2920" s="29"/>
      <c r="BN2920" s="29"/>
      <c r="BO2920" s="29"/>
      <c r="BP2920" s="29"/>
      <c r="BQ2920" s="29"/>
      <c r="BR2920" s="29"/>
      <c r="BS2920" s="29"/>
      <c r="BT2920" s="29"/>
      <c r="BU2920" s="29"/>
      <c r="BV2920" s="29"/>
      <c r="BW2920" s="29"/>
      <c r="BX2920" s="29"/>
      <c r="BY2920" s="29"/>
      <c r="BZ2920" s="29"/>
      <c r="CA2920" s="29"/>
      <c r="CB2920" s="29"/>
      <c r="CC2920" s="29"/>
      <c r="CD2920" s="29"/>
      <c r="CE2920" s="29"/>
      <c r="CF2920" s="29"/>
      <c r="CG2920" s="29"/>
      <c r="CH2920" s="29"/>
      <c r="CI2920" s="29"/>
      <c r="CJ2920" s="29"/>
      <c r="CK2920" s="29"/>
      <c r="CL2920" s="29"/>
      <c r="CM2920" s="29"/>
      <c r="CN2920" s="29"/>
      <c r="CO2920" s="29"/>
      <c r="CP2920" s="29"/>
      <c r="CQ2920" s="29"/>
      <c r="CR2920" s="29"/>
      <c r="CS2920" s="29"/>
      <c r="CT2920" s="29"/>
      <c r="CU2920" s="29"/>
      <c r="CV2920" s="29"/>
      <c r="CW2920" s="29"/>
      <c r="CX2920" s="29"/>
    </row>
    <row r="2921" spans="1:102" ht="50.1" customHeight="1">
      <c r="A2921" s="198" t="s">
        <v>7339</v>
      </c>
      <c r="B2921" s="31" t="s">
        <v>35</v>
      </c>
      <c r="C2921" s="47" t="s">
        <v>7324</v>
      </c>
      <c r="D2921" s="72" t="s">
        <v>7292</v>
      </c>
      <c r="E2921" s="47" t="s">
        <v>7325</v>
      </c>
      <c r="F2921" s="47" t="s">
        <v>7338</v>
      </c>
      <c r="G2921" s="31" t="s">
        <v>101</v>
      </c>
      <c r="H2921" s="33">
        <v>0</v>
      </c>
      <c r="I2921" s="33">
        <v>590000000</v>
      </c>
      <c r="J2921" s="107" t="s">
        <v>7237</v>
      </c>
      <c r="K2921" s="31" t="s">
        <v>1097</v>
      </c>
      <c r="L2921" s="107" t="s">
        <v>7237</v>
      </c>
      <c r="M2921" s="107" t="s">
        <v>86</v>
      </c>
      <c r="N2921" s="31" t="s">
        <v>301</v>
      </c>
      <c r="O2921" s="31" t="s">
        <v>481</v>
      </c>
      <c r="P2921" s="31">
        <v>796</v>
      </c>
      <c r="Q2921" s="31" t="s">
        <v>49</v>
      </c>
      <c r="R2921" s="64">
        <v>25</v>
      </c>
      <c r="S2921" s="197">
        <v>5301</v>
      </c>
      <c r="T2921" s="49">
        <f>S2921*R2921</f>
        <v>132525</v>
      </c>
      <c r="U2921" s="49">
        <f t="shared" si="150"/>
        <v>148428</v>
      </c>
      <c r="V2921" s="134"/>
      <c r="W2921" s="33">
        <v>2016</v>
      </c>
      <c r="X2921" s="76"/>
      <c r="Y2921" s="40"/>
      <c r="Z2921" s="40"/>
      <c r="AA2921" s="29"/>
      <c r="AB2921" s="29"/>
      <c r="AC2921" s="29"/>
      <c r="AD2921" s="29"/>
      <c r="AE2921" s="29"/>
      <c r="AF2921" s="29"/>
      <c r="AG2921" s="29"/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  <c r="BI2921" s="29"/>
      <c r="BJ2921" s="29"/>
      <c r="BK2921" s="29"/>
      <c r="BL2921" s="29"/>
      <c r="BM2921" s="29"/>
      <c r="BN2921" s="29"/>
      <c r="BO2921" s="29"/>
      <c r="BP2921" s="29"/>
      <c r="BQ2921" s="29"/>
      <c r="BR2921" s="29"/>
      <c r="BS2921" s="29"/>
      <c r="BT2921" s="29"/>
      <c r="BU2921" s="29"/>
      <c r="BV2921" s="29"/>
      <c r="BW2921" s="29"/>
      <c r="BX2921" s="29"/>
      <c r="BY2921" s="29"/>
      <c r="BZ2921" s="29"/>
      <c r="CA2921" s="29"/>
      <c r="CB2921" s="29"/>
      <c r="CC2921" s="29"/>
      <c r="CD2921" s="29"/>
      <c r="CE2921" s="29"/>
      <c r="CF2921" s="29"/>
      <c r="CG2921" s="29"/>
      <c r="CH2921" s="29"/>
      <c r="CI2921" s="29"/>
      <c r="CJ2921" s="29"/>
      <c r="CK2921" s="29"/>
      <c r="CL2921" s="29"/>
      <c r="CM2921" s="29"/>
      <c r="CN2921" s="29"/>
      <c r="CO2921" s="29"/>
      <c r="CP2921" s="29"/>
      <c r="CQ2921" s="29"/>
      <c r="CR2921" s="29"/>
      <c r="CS2921" s="29"/>
      <c r="CT2921" s="29"/>
      <c r="CU2921" s="29"/>
      <c r="CV2921" s="29"/>
      <c r="CW2921" s="29"/>
      <c r="CX2921" s="29"/>
    </row>
    <row r="2922" spans="1:102" ht="50.1" customHeight="1">
      <c r="A2922" s="96" t="s">
        <v>7340</v>
      </c>
      <c r="B2922" s="31" t="s">
        <v>35</v>
      </c>
      <c r="C2922" s="47" t="s">
        <v>7324</v>
      </c>
      <c r="D2922" s="72" t="s">
        <v>2270</v>
      </c>
      <c r="E2922" s="47" t="s">
        <v>7325</v>
      </c>
      <c r="F2922" s="175" t="s">
        <v>7341</v>
      </c>
      <c r="G2922" s="107" t="s">
        <v>101</v>
      </c>
      <c r="H2922" s="31">
        <v>0</v>
      </c>
      <c r="I2922" s="33">
        <v>590000000</v>
      </c>
      <c r="J2922" s="107" t="s">
        <v>7237</v>
      </c>
      <c r="K2922" s="74" t="s">
        <v>332</v>
      </c>
      <c r="L2922" s="107" t="s">
        <v>7237</v>
      </c>
      <c r="M2922" s="107" t="s">
        <v>86</v>
      </c>
      <c r="N2922" s="107" t="s">
        <v>7290</v>
      </c>
      <c r="O2922" s="107" t="s">
        <v>58</v>
      </c>
      <c r="P2922" s="74">
        <v>796</v>
      </c>
      <c r="Q2922" s="107" t="s">
        <v>49</v>
      </c>
      <c r="R2922" s="64">
        <v>20</v>
      </c>
      <c r="S2922" s="64">
        <v>3700</v>
      </c>
      <c r="T2922" s="49">
        <v>0</v>
      </c>
      <c r="U2922" s="49">
        <f t="shared" si="150"/>
        <v>0</v>
      </c>
      <c r="V2922" s="107"/>
      <c r="W2922" s="33">
        <v>2016</v>
      </c>
      <c r="X2922" s="76">
        <v>11.19</v>
      </c>
      <c r="Y2922" s="40"/>
      <c r="Z2922" s="40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29"/>
      <c r="CB2922" s="29"/>
      <c r="CC2922" s="29"/>
      <c r="CD2922" s="29"/>
      <c r="CE2922" s="29"/>
      <c r="CF2922" s="29"/>
      <c r="CG2922" s="29"/>
      <c r="CH2922" s="29"/>
      <c r="CI2922" s="29"/>
      <c r="CJ2922" s="29"/>
      <c r="CK2922" s="29"/>
      <c r="CL2922" s="29"/>
      <c r="CM2922" s="29"/>
      <c r="CN2922" s="29"/>
      <c r="CO2922" s="29"/>
      <c r="CP2922" s="29"/>
      <c r="CQ2922" s="29"/>
      <c r="CR2922" s="29"/>
      <c r="CS2922" s="29"/>
      <c r="CT2922" s="29"/>
      <c r="CU2922" s="29"/>
      <c r="CV2922" s="29"/>
      <c r="CW2922" s="29"/>
      <c r="CX2922" s="29"/>
    </row>
    <row r="2923" spans="1:102" ht="50.1" customHeight="1">
      <c r="A2923" s="198" t="s">
        <v>7342</v>
      </c>
      <c r="B2923" s="31" t="s">
        <v>35</v>
      </c>
      <c r="C2923" s="47" t="s">
        <v>7324</v>
      </c>
      <c r="D2923" s="72" t="s">
        <v>7292</v>
      </c>
      <c r="E2923" s="47" t="s">
        <v>7325</v>
      </c>
      <c r="F2923" s="47" t="s">
        <v>7341</v>
      </c>
      <c r="G2923" s="31" t="s">
        <v>101</v>
      </c>
      <c r="H2923" s="33">
        <v>0</v>
      </c>
      <c r="I2923" s="33">
        <v>590000000</v>
      </c>
      <c r="J2923" s="107" t="s">
        <v>7237</v>
      </c>
      <c r="K2923" s="31" t="s">
        <v>1097</v>
      </c>
      <c r="L2923" s="107" t="s">
        <v>7237</v>
      </c>
      <c r="M2923" s="107" t="s">
        <v>86</v>
      </c>
      <c r="N2923" s="31" t="s">
        <v>301</v>
      </c>
      <c r="O2923" s="31" t="s">
        <v>481</v>
      </c>
      <c r="P2923" s="31">
        <v>796</v>
      </c>
      <c r="Q2923" s="31" t="s">
        <v>49</v>
      </c>
      <c r="R2923" s="64">
        <v>20</v>
      </c>
      <c r="S2923" s="111">
        <v>5121</v>
      </c>
      <c r="T2923" s="49">
        <f>S2923*R2923</f>
        <v>102420</v>
      </c>
      <c r="U2923" s="49">
        <f t="shared" si="150"/>
        <v>114710.40000000001</v>
      </c>
      <c r="V2923" s="134"/>
      <c r="W2923" s="33">
        <v>2016</v>
      </c>
      <c r="X2923" s="76"/>
      <c r="Y2923" s="40"/>
      <c r="Z2923" s="40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29"/>
      <c r="BL2923" s="29"/>
      <c r="BM2923" s="29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29"/>
      <c r="CB2923" s="29"/>
      <c r="CC2923" s="29"/>
      <c r="CD2923" s="29"/>
      <c r="CE2923" s="29"/>
      <c r="CF2923" s="29"/>
      <c r="CG2923" s="29"/>
      <c r="CH2923" s="29"/>
      <c r="CI2923" s="29"/>
      <c r="CJ2923" s="29"/>
      <c r="CK2923" s="29"/>
      <c r="CL2923" s="29"/>
      <c r="CM2923" s="29"/>
      <c r="CN2923" s="29"/>
      <c r="CO2923" s="29"/>
      <c r="CP2923" s="29"/>
      <c r="CQ2923" s="29"/>
      <c r="CR2923" s="29"/>
      <c r="CS2923" s="29"/>
      <c r="CT2923" s="29"/>
      <c r="CU2923" s="29"/>
      <c r="CV2923" s="29"/>
      <c r="CW2923" s="29"/>
      <c r="CX2923" s="29"/>
    </row>
    <row r="2924" spans="1:102" ht="50.1" customHeight="1">
      <c r="A2924" s="96" t="s">
        <v>7343</v>
      </c>
      <c r="B2924" s="31" t="s">
        <v>35</v>
      </c>
      <c r="C2924" s="47" t="s">
        <v>7324</v>
      </c>
      <c r="D2924" s="72" t="s">
        <v>2270</v>
      </c>
      <c r="E2924" s="47" t="s">
        <v>7325</v>
      </c>
      <c r="F2924" s="175" t="s">
        <v>7344</v>
      </c>
      <c r="G2924" s="107" t="s">
        <v>101</v>
      </c>
      <c r="H2924" s="31">
        <v>0</v>
      </c>
      <c r="I2924" s="33">
        <v>590000000</v>
      </c>
      <c r="J2924" s="107" t="s">
        <v>7237</v>
      </c>
      <c r="K2924" s="74" t="s">
        <v>332</v>
      </c>
      <c r="L2924" s="107" t="s">
        <v>7237</v>
      </c>
      <c r="M2924" s="107" t="s">
        <v>86</v>
      </c>
      <c r="N2924" s="107" t="s">
        <v>7290</v>
      </c>
      <c r="O2924" s="107" t="s">
        <v>58</v>
      </c>
      <c r="P2924" s="74">
        <v>796</v>
      </c>
      <c r="Q2924" s="107" t="s">
        <v>49</v>
      </c>
      <c r="R2924" s="64">
        <v>20</v>
      </c>
      <c r="S2924" s="201">
        <v>5440</v>
      </c>
      <c r="T2924" s="49">
        <v>0</v>
      </c>
      <c r="U2924" s="49">
        <f t="shared" si="150"/>
        <v>0</v>
      </c>
      <c r="V2924" s="107"/>
      <c r="W2924" s="33">
        <v>2016</v>
      </c>
      <c r="X2924" s="76">
        <v>11.19</v>
      </c>
      <c r="Y2924" s="40"/>
      <c r="Z2924" s="40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29"/>
      <c r="CB2924" s="29"/>
      <c r="CC2924" s="29"/>
      <c r="CD2924" s="29"/>
      <c r="CE2924" s="29"/>
      <c r="CF2924" s="29"/>
      <c r="CG2924" s="29"/>
      <c r="CH2924" s="29"/>
      <c r="CI2924" s="29"/>
      <c r="CJ2924" s="29"/>
      <c r="CK2924" s="29"/>
      <c r="CL2924" s="29"/>
      <c r="CM2924" s="29"/>
      <c r="CN2924" s="29"/>
      <c r="CO2924" s="29"/>
      <c r="CP2924" s="29"/>
      <c r="CQ2924" s="29"/>
      <c r="CR2924" s="29"/>
      <c r="CS2924" s="29"/>
      <c r="CT2924" s="29"/>
      <c r="CU2924" s="29"/>
      <c r="CV2924" s="29"/>
      <c r="CW2924" s="29"/>
      <c r="CX2924" s="29"/>
    </row>
    <row r="2925" spans="1:102" ht="50.1" customHeight="1">
      <c r="A2925" s="198" t="s">
        <v>7345</v>
      </c>
      <c r="B2925" s="31" t="s">
        <v>35</v>
      </c>
      <c r="C2925" s="47" t="s">
        <v>7324</v>
      </c>
      <c r="D2925" s="72" t="s">
        <v>7292</v>
      </c>
      <c r="E2925" s="47" t="s">
        <v>7325</v>
      </c>
      <c r="F2925" s="47" t="s">
        <v>7344</v>
      </c>
      <c r="G2925" s="31" t="s">
        <v>101</v>
      </c>
      <c r="H2925" s="33">
        <v>0</v>
      </c>
      <c r="I2925" s="33">
        <v>590000000</v>
      </c>
      <c r="J2925" s="107" t="s">
        <v>7237</v>
      </c>
      <c r="K2925" s="31" t="s">
        <v>1097</v>
      </c>
      <c r="L2925" s="107" t="s">
        <v>7237</v>
      </c>
      <c r="M2925" s="107" t="s">
        <v>86</v>
      </c>
      <c r="N2925" s="31" t="s">
        <v>301</v>
      </c>
      <c r="O2925" s="31" t="s">
        <v>481</v>
      </c>
      <c r="P2925" s="31">
        <v>796</v>
      </c>
      <c r="Q2925" s="31" t="s">
        <v>49</v>
      </c>
      <c r="R2925" s="64">
        <v>20</v>
      </c>
      <c r="S2925" s="197">
        <v>7593</v>
      </c>
      <c r="T2925" s="49">
        <f>S2925*R2925</f>
        <v>151860</v>
      </c>
      <c r="U2925" s="49">
        <f t="shared" si="150"/>
        <v>170083.20000000001</v>
      </c>
      <c r="V2925" s="134"/>
      <c r="W2925" s="33">
        <v>2016</v>
      </c>
      <c r="X2925" s="76"/>
      <c r="Y2925" s="40"/>
      <c r="Z2925" s="40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29"/>
      <c r="BA2925" s="29"/>
      <c r="BB2925" s="29"/>
      <c r="BC2925" s="29"/>
      <c r="BD2925" s="29"/>
      <c r="BE2925" s="29"/>
      <c r="BF2925" s="29"/>
      <c r="BG2925" s="29"/>
      <c r="BH2925" s="29"/>
      <c r="BI2925" s="29"/>
      <c r="BJ2925" s="29"/>
      <c r="BK2925" s="29"/>
      <c r="BL2925" s="29"/>
      <c r="BM2925" s="29"/>
      <c r="BN2925" s="29"/>
      <c r="BO2925" s="29"/>
      <c r="BP2925" s="29"/>
      <c r="BQ2925" s="29"/>
      <c r="BR2925" s="29"/>
      <c r="BS2925" s="29"/>
      <c r="BT2925" s="29"/>
      <c r="BU2925" s="29"/>
      <c r="BV2925" s="29"/>
      <c r="BW2925" s="29"/>
      <c r="BX2925" s="29"/>
      <c r="BY2925" s="29"/>
      <c r="BZ2925" s="29"/>
      <c r="CA2925" s="29"/>
      <c r="CB2925" s="29"/>
      <c r="CC2925" s="29"/>
      <c r="CD2925" s="29"/>
      <c r="CE2925" s="29"/>
      <c r="CF2925" s="29"/>
      <c r="CG2925" s="29"/>
      <c r="CH2925" s="29"/>
      <c r="CI2925" s="29"/>
      <c r="CJ2925" s="29"/>
      <c r="CK2925" s="29"/>
      <c r="CL2925" s="29"/>
      <c r="CM2925" s="29"/>
      <c r="CN2925" s="29"/>
      <c r="CO2925" s="29"/>
      <c r="CP2925" s="29"/>
      <c r="CQ2925" s="29"/>
      <c r="CR2925" s="29"/>
      <c r="CS2925" s="29"/>
      <c r="CT2925" s="29"/>
      <c r="CU2925" s="29"/>
      <c r="CV2925" s="29"/>
      <c r="CW2925" s="29"/>
      <c r="CX2925" s="29"/>
    </row>
    <row r="2926" spans="1:102" ht="50.1" customHeight="1">
      <c r="A2926" s="96" t="s">
        <v>7346</v>
      </c>
      <c r="B2926" s="31" t="s">
        <v>35</v>
      </c>
      <c r="C2926" s="47" t="s">
        <v>7324</v>
      </c>
      <c r="D2926" s="72" t="s">
        <v>2270</v>
      </c>
      <c r="E2926" s="47" t="s">
        <v>7325</v>
      </c>
      <c r="F2926" s="175" t="s">
        <v>7347</v>
      </c>
      <c r="G2926" s="107" t="s">
        <v>101</v>
      </c>
      <c r="H2926" s="31">
        <v>0</v>
      </c>
      <c r="I2926" s="33">
        <v>590000000</v>
      </c>
      <c r="J2926" s="107" t="s">
        <v>7237</v>
      </c>
      <c r="K2926" s="74" t="s">
        <v>332</v>
      </c>
      <c r="L2926" s="107" t="s">
        <v>7237</v>
      </c>
      <c r="M2926" s="107" t="s">
        <v>86</v>
      </c>
      <c r="N2926" s="107" t="s">
        <v>7290</v>
      </c>
      <c r="O2926" s="107" t="s">
        <v>58</v>
      </c>
      <c r="P2926" s="74">
        <v>796</v>
      </c>
      <c r="Q2926" s="107" t="s">
        <v>49</v>
      </c>
      <c r="R2926" s="64">
        <v>10</v>
      </c>
      <c r="S2926" s="64">
        <v>6600</v>
      </c>
      <c r="T2926" s="49">
        <v>0</v>
      </c>
      <c r="U2926" s="49">
        <f t="shared" si="150"/>
        <v>0</v>
      </c>
      <c r="V2926" s="107"/>
      <c r="W2926" s="33">
        <v>2016</v>
      </c>
      <c r="X2926" s="76">
        <v>11.19</v>
      </c>
      <c r="Y2926" s="40"/>
      <c r="Z2926" s="40"/>
      <c r="AA2926" s="29"/>
      <c r="AB2926" s="29"/>
      <c r="AC2926" s="29"/>
      <c r="AD2926" s="29"/>
      <c r="AE2926" s="29"/>
      <c r="AF2926" s="29"/>
      <c r="AG2926" s="29"/>
      <c r="AH2926" s="29"/>
      <c r="AI2926" s="29"/>
      <c r="AJ2926" s="29"/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9"/>
      <c r="BC2926" s="29"/>
      <c r="BD2926" s="29"/>
      <c r="BE2926" s="29"/>
      <c r="BF2926" s="29"/>
      <c r="BG2926" s="29"/>
      <c r="BH2926" s="29"/>
      <c r="BI2926" s="29"/>
      <c r="BJ2926" s="29"/>
      <c r="BK2926" s="29"/>
      <c r="BL2926" s="29"/>
      <c r="BM2926" s="29"/>
      <c r="BN2926" s="29"/>
      <c r="BO2926" s="29"/>
      <c r="BP2926" s="29"/>
      <c r="BQ2926" s="29"/>
      <c r="BR2926" s="29"/>
      <c r="BS2926" s="29"/>
      <c r="BT2926" s="29"/>
      <c r="BU2926" s="29"/>
      <c r="BV2926" s="29"/>
      <c r="BW2926" s="29"/>
      <c r="BX2926" s="29"/>
      <c r="BY2926" s="29"/>
      <c r="BZ2926" s="29"/>
      <c r="CA2926" s="29"/>
      <c r="CB2926" s="29"/>
      <c r="CC2926" s="29"/>
      <c r="CD2926" s="29"/>
      <c r="CE2926" s="29"/>
      <c r="CF2926" s="29"/>
      <c r="CG2926" s="29"/>
      <c r="CH2926" s="29"/>
      <c r="CI2926" s="29"/>
      <c r="CJ2926" s="29"/>
      <c r="CK2926" s="29"/>
      <c r="CL2926" s="29"/>
      <c r="CM2926" s="29"/>
      <c r="CN2926" s="29"/>
      <c r="CO2926" s="29"/>
      <c r="CP2926" s="29"/>
      <c r="CQ2926" s="29"/>
      <c r="CR2926" s="29"/>
      <c r="CS2926" s="29"/>
      <c r="CT2926" s="29"/>
      <c r="CU2926" s="29"/>
      <c r="CV2926" s="29"/>
      <c r="CW2926" s="29"/>
      <c r="CX2926" s="29"/>
    </row>
    <row r="2927" spans="1:102" ht="50.1" customHeight="1">
      <c r="A2927" s="198" t="s">
        <v>7348</v>
      </c>
      <c r="B2927" s="31" t="s">
        <v>35</v>
      </c>
      <c r="C2927" s="47" t="s">
        <v>7324</v>
      </c>
      <c r="D2927" s="72" t="s">
        <v>7292</v>
      </c>
      <c r="E2927" s="47" t="s">
        <v>7325</v>
      </c>
      <c r="F2927" s="47" t="s">
        <v>7347</v>
      </c>
      <c r="G2927" s="31" t="s">
        <v>101</v>
      </c>
      <c r="H2927" s="33">
        <v>0</v>
      </c>
      <c r="I2927" s="33">
        <v>590000000</v>
      </c>
      <c r="J2927" s="107" t="s">
        <v>7237</v>
      </c>
      <c r="K2927" s="31" t="s">
        <v>1097</v>
      </c>
      <c r="L2927" s="107" t="s">
        <v>7237</v>
      </c>
      <c r="M2927" s="107" t="s">
        <v>86</v>
      </c>
      <c r="N2927" s="31" t="s">
        <v>301</v>
      </c>
      <c r="O2927" s="31" t="s">
        <v>481</v>
      </c>
      <c r="P2927" s="31">
        <v>796</v>
      </c>
      <c r="Q2927" s="31" t="s">
        <v>49</v>
      </c>
      <c r="R2927" s="64">
        <v>10</v>
      </c>
      <c r="S2927" s="111">
        <v>9215</v>
      </c>
      <c r="T2927" s="49">
        <f>S2927*R2927</f>
        <v>92150</v>
      </c>
      <c r="U2927" s="49">
        <f t="shared" si="150"/>
        <v>103208.00000000001</v>
      </c>
      <c r="V2927" s="134"/>
      <c r="W2927" s="33">
        <v>2016</v>
      </c>
      <c r="X2927" s="76"/>
      <c r="Y2927" s="40"/>
      <c r="Z2927" s="40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29"/>
      <c r="BL2927" s="29"/>
      <c r="BM2927" s="29"/>
      <c r="BN2927" s="29"/>
      <c r="BO2927" s="29"/>
      <c r="BP2927" s="29"/>
      <c r="BQ2927" s="29"/>
      <c r="BR2927" s="29"/>
      <c r="BS2927" s="29"/>
      <c r="BT2927" s="29"/>
      <c r="BU2927" s="29"/>
      <c r="BV2927" s="29"/>
      <c r="BW2927" s="29"/>
      <c r="BX2927" s="29"/>
      <c r="BY2927" s="29"/>
      <c r="BZ2927" s="29"/>
      <c r="CA2927" s="29"/>
      <c r="CB2927" s="29"/>
      <c r="CC2927" s="29"/>
      <c r="CD2927" s="29"/>
      <c r="CE2927" s="29"/>
      <c r="CF2927" s="29"/>
      <c r="CG2927" s="29"/>
      <c r="CH2927" s="29"/>
      <c r="CI2927" s="29"/>
      <c r="CJ2927" s="29"/>
      <c r="CK2927" s="29"/>
      <c r="CL2927" s="29"/>
      <c r="CM2927" s="29"/>
      <c r="CN2927" s="29"/>
      <c r="CO2927" s="29"/>
      <c r="CP2927" s="29"/>
      <c r="CQ2927" s="29"/>
      <c r="CR2927" s="29"/>
      <c r="CS2927" s="29"/>
      <c r="CT2927" s="29"/>
      <c r="CU2927" s="29"/>
      <c r="CV2927" s="29"/>
      <c r="CW2927" s="29"/>
      <c r="CX2927" s="29"/>
    </row>
    <row r="2928" spans="1:102" ht="50.1" customHeight="1">
      <c r="A2928" s="30" t="s">
        <v>7349</v>
      </c>
      <c r="B2928" s="31" t="s">
        <v>35</v>
      </c>
      <c r="C2928" s="32" t="s">
        <v>7324</v>
      </c>
      <c r="D2928" s="32" t="s">
        <v>2270</v>
      </c>
      <c r="E2928" s="32" t="s">
        <v>7325</v>
      </c>
      <c r="F2928" s="32" t="s">
        <v>7350</v>
      </c>
      <c r="G2928" s="33" t="s">
        <v>101</v>
      </c>
      <c r="H2928" s="34">
        <v>0</v>
      </c>
      <c r="I2928" s="33" t="s">
        <v>41</v>
      </c>
      <c r="J2928" s="33" t="s">
        <v>7237</v>
      </c>
      <c r="K2928" s="33" t="s">
        <v>332</v>
      </c>
      <c r="L2928" s="33" t="s">
        <v>7237</v>
      </c>
      <c r="M2928" s="33" t="s">
        <v>86</v>
      </c>
      <c r="N2928" s="33" t="s">
        <v>7351</v>
      </c>
      <c r="O2928" s="33" t="s">
        <v>58</v>
      </c>
      <c r="P2928" s="33" t="s">
        <v>48</v>
      </c>
      <c r="Q2928" s="33" t="s">
        <v>49</v>
      </c>
      <c r="R2928" s="35">
        <v>10</v>
      </c>
      <c r="S2928" s="35">
        <v>6635</v>
      </c>
      <c r="T2928" s="36">
        <v>0</v>
      </c>
      <c r="U2928" s="37">
        <f>T2928*1.12</f>
        <v>0</v>
      </c>
      <c r="V2928" s="38" t="s">
        <v>50</v>
      </c>
      <c r="W2928" s="33">
        <v>2016</v>
      </c>
      <c r="X2928" s="39">
        <v>11</v>
      </c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29"/>
      <c r="CB2928" s="29"/>
      <c r="CC2928" s="29"/>
      <c r="CD2928" s="29"/>
      <c r="CE2928" s="29"/>
      <c r="CF2928" s="29"/>
      <c r="CG2928" s="29"/>
      <c r="CH2928" s="29"/>
      <c r="CI2928" s="29"/>
      <c r="CJ2928" s="29"/>
      <c r="CK2928" s="29"/>
      <c r="CL2928" s="29"/>
      <c r="CM2928" s="29"/>
      <c r="CN2928" s="29"/>
      <c r="CO2928" s="29"/>
      <c r="CP2928" s="29"/>
      <c r="CQ2928" s="29"/>
      <c r="CR2928" s="29"/>
      <c r="CS2928" s="29"/>
      <c r="CT2928" s="29"/>
      <c r="CU2928" s="29"/>
      <c r="CV2928" s="29"/>
      <c r="CW2928" s="29"/>
      <c r="CX2928" s="29"/>
    </row>
    <row r="2929" spans="1:102" s="45" customFormat="1" ht="50.1" customHeight="1">
      <c r="A2929" s="96" t="s">
        <v>7352</v>
      </c>
      <c r="B2929" s="31" t="s">
        <v>35</v>
      </c>
      <c r="C2929" s="47" t="s">
        <v>7324</v>
      </c>
      <c r="D2929" s="72" t="s">
        <v>2270</v>
      </c>
      <c r="E2929" s="195" t="s">
        <v>7325</v>
      </c>
      <c r="F2929" s="47" t="s">
        <v>7350</v>
      </c>
      <c r="G2929" s="107" t="s">
        <v>101</v>
      </c>
      <c r="H2929" s="31">
        <v>0</v>
      </c>
      <c r="I2929" s="107" t="s">
        <v>41</v>
      </c>
      <c r="J2929" s="107" t="s">
        <v>7237</v>
      </c>
      <c r="K2929" s="31" t="s">
        <v>6590</v>
      </c>
      <c r="L2929" s="107" t="s">
        <v>7237</v>
      </c>
      <c r="M2929" s="107" t="s">
        <v>86</v>
      </c>
      <c r="N2929" s="107" t="s">
        <v>7290</v>
      </c>
      <c r="O2929" s="31" t="s">
        <v>481</v>
      </c>
      <c r="P2929" s="74">
        <v>796</v>
      </c>
      <c r="Q2929" s="107" t="s">
        <v>49</v>
      </c>
      <c r="R2929" s="59">
        <v>10</v>
      </c>
      <c r="S2929" s="61">
        <v>6635</v>
      </c>
      <c r="T2929" s="49">
        <f>R2929*S2929</f>
        <v>66350</v>
      </c>
      <c r="U2929" s="49">
        <f>T2929*1.12</f>
        <v>74312</v>
      </c>
      <c r="V2929" s="107"/>
      <c r="W2929" s="33">
        <v>2016</v>
      </c>
      <c r="X2929" s="107"/>
      <c r="Y2929" s="44"/>
      <c r="Z2929" s="44"/>
      <c r="AA2929" s="44"/>
      <c r="AB2929" s="44"/>
      <c r="AC2929" s="44"/>
      <c r="AD2929" s="44"/>
      <c r="AE2929" s="44"/>
      <c r="AF2929" s="44"/>
      <c r="AG2929" s="44"/>
      <c r="AH2929" s="44"/>
      <c r="AI2929" s="44"/>
      <c r="AJ2929" s="44"/>
      <c r="AK2929" s="44"/>
      <c r="AL2929" s="44"/>
      <c r="AM2929" s="44"/>
      <c r="AN2929" s="44"/>
      <c r="AO2929" s="44"/>
      <c r="AP2929" s="44"/>
      <c r="AQ2929" s="44"/>
      <c r="AR2929" s="44"/>
      <c r="AS2929" s="44"/>
      <c r="AT2929" s="44"/>
      <c r="AU2929" s="44"/>
      <c r="AV2929" s="44"/>
      <c r="AW2929" s="44"/>
      <c r="AX2929" s="44"/>
      <c r="AY2929" s="44"/>
      <c r="AZ2929" s="44"/>
      <c r="BA2929" s="44"/>
      <c r="BB2929" s="44"/>
      <c r="BC2929" s="44"/>
      <c r="BD2929" s="44"/>
      <c r="BE2929" s="44"/>
      <c r="BF2929" s="44"/>
      <c r="BG2929" s="44"/>
      <c r="BH2929" s="44"/>
      <c r="BI2929" s="44"/>
      <c r="BJ2929" s="44"/>
      <c r="BK2929" s="44"/>
      <c r="BL2929" s="44"/>
      <c r="BM2929" s="44"/>
      <c r="BN2929" s="44"/>
      <c r="BO2929" s="44"/>
      <c r="BP2929" s="44"/>
      <c r="BQ2929" s="44"/>
      <c r="BR2929" s="44"/>
      <c r="BS2929" s="44"/>
      <c r="BT2929" s="44"/>
      <c r="BU2929" s="44"/>
      <c r="BV2929" s="44"/>
      <c r="BW2929" s="44"/>
      <c r="BX2929" s="44"/>
      <c r="BY2929" s="44"/>
      <c r="BZ2929" s="44"/>
      <c r="CA2929" s="44"/>
      <c r="CB2929" s="44"/>
      <c r="CC2929" s="44"/>
      <c r="CD2929" s="44"/>
      <c r="CE2929" s="44"/>
      <c r="CF2929" s="44"/>
      <c r="CG2929" s="44"/>
      <c r="CH2929" s="44"/>
      <c r="CI2929" s="44"/>
      <c r="CJ2929" s="44"/>
      <c r="CK2929" s="44"/>
      <c r="CL2929" s="44"/>
      <c r="CM2929" s="44"/>
      <c r="CN2929" s="44"/>
      <c r="CO2929" s="44"/>
      <c r="CP2929" s="44"/>
      <c r="CQ2929" s="44"/>
      <c r="CR2929" s="44"/>
      <c r="CS2929" s="44"/>
      <c r="CT2929" s="44"/>
      <c r="CU2929" s="44"/>
      <c r="CV2929" s="44"/>
      <c r="CW2929" s="44"/>
      <c r="CX2929" s="44"/>
    </row>
    <row r="2930" spans="1:102" ht="50.1" customHeight="1">
      <c r="A2930" s="30" t="s">
        <v>7353</v>
      </c>
      <c r="B2930" s="31" t="s">
        <v>35</v>
      </c>
      <c r="C2930" s="32" t="s">
        <v>7354</v>
      </c>
      <c r="D2930" s="32" t="s">
        <v>2270</v>
      </c>
      <c r="E2930" s="32" t="s">
        <v>7355</v>
      </c>
      <c r="F2930" s="32" t="s">
        <v>7356</v>
      </c>
      <c r="G2930" s="33" t="s">
        <v>40</v>
      </c>
      <c r="H2930" s="34">
        <v>0</v>
      </c>
      <c r="I2930" s="33" t="s">
        <v>41</v>
      </c>
      <c r="J2930" s="33" t="s">
        <v>7237</v>
      </c>
      <c r="K2930" s="33" t="s">
        <v>332</v>
      </c>
      <c r="L2930" s="33" t="s">
        <v>7237</v>
      </c>
      <c r="M2930" s="33" t="s">
        <v>86</v>
      </c>
      <c r="N2930" s="33" t="s">
        <v>4818</v>
      </c>
      <c r="O2930" s="33" t="s">
        <v>58</v>
      </c>
      <c r="P2930" s="33" t="s">
        <v>48</v>
      </c>
      <c r="Q2930" s="33" t="s">
        <v>49</v>
      </c>
      <c r="R2930" s="35">
        <v>1000</v>
      </c>
      <c r="S2930" s="35">
        <v>636</v>
      </c>
      <c r="T2930" s="36">
        <f>R2930*S2930</f>
        <v>636000</v>
      </c>
      <c r="U2930" s="37">
        <f>T2930*1.12</f>
        <v>712320.00000000012</v>
      </c>
      <c r="V2930" s="38" t="s">
        <v>124</v>
      </c>
      <c r="W2930" s="33">
        <v>2016</v>
      </c>
      <c r="X2930" s="39" t="s">
        <v>50</v>
      </c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29"/>
      <c r="BL2930" s="29"/>
      <c r="BM2930" s="29"/>
      <c r="BN2930" s="29"/>
      <c r="BO2930" s="29"/>
      <c r="BP2930" s="29"/>
      <c r="BQ2930" s="29"/>
      <c r="BR2930" s="29"/>
      <c r="BS2930" s="29"/>
      <c r="BT2930" s="29"/>
      <c r="BU2930" s="29"/>
      <c r="BV2930" s="29"/>
      <c r="BW2930" s="29"/>
      <c r="BX2930" s="29"/>
      <c r="BY2930" s="29"/>
      <c r="BZ2930" s="29"/>
      <c r="CA2930" s="29"/>
      <c r="CB2930" s="29"/>
      <c r="CC2930" s="29"/>
      <c r="CD2930" s="29"/>
      <c r="CE2930" s="29"/>
      <c r="CF2930" s="29"/>
      <c r="CG2930" s="29"/>
      <c r="CH2930" s="29"/>
      <c r="CI2930" s="29"/>
      <c r="CJ2930" s="29"/>
      <c r="CK2930" s="29"/>
      <c r="CL2930" s="29"/>
      <c r="CM2930" s="29"/>
      <c r="CN2930" s="29"/>
      <c r="CO2930" s="29"/>
      <c r="CP2930" s="29"/>
      <c r="CQ2930" s="29"/>
      <c r="CR2930" s="29"/>
      <c r="CS2930" s="29"/>
      <c r="CT2930" s="29"/>
      <c r="CU2930" s="29"/>
      <c r="CV2930" s="29"/>
      <c r="CW2930" s="29"/>
      <c r="CX2930" s="29"/>
    </row>
    <row r="2931" spans="1:102" ht="50.1" customHeight="1">
      <c r="A2931" s="30" t="s">
        <v>7357</v>
      </c>
      <c r="B2931" s="31" t="s">
        <v>35</v>
      </c>
      <c r="C2931" s="32" t="s">
        <v>7358</v>
      </c>
      <c r="D2931" s="32" t="s">
        <v>2270</v>
      </c>
      <c r="E2931" s="32" t="s">
        <v>7359</v>
      </c>
      <c r="F2931" s="32" t="s">
        <v>7360</v>
      </c>
      <c r="G2931" s="33" t="s">
        <v>101</v>
      </c>
      <c r="H2931" s="34">
        <v>0</v>
      </c>
      <c r="I2931" s="33" t="s">
        <v>41</v>
      </c>
      <c r="J2931" s="33" t="s">
        <v>7237</v>
      </c>
      <c r="K2931" s="33" t="s">
        <v>7247</v>
      </c>
      <c r="L2931" s="33" t="s">
        <v>7237</v>
      </c>
      <c r="M2931" s="33" t="s">
        <v>86</v>
      </c>
      <c r="N2931" s="33" t="s">
        <v>301</v>
      </c>
      <c r="O2931" s="33" t="s">
        <v>58</v>
      </c>
      <c r="P2931" s="33" t="s">
        <v>48</v>
      </c>
      <c r="Q2931" s="33" t="s">
        <v>49</v>
      </c>
      <c r="R2931" s="35">
        <v>15</v>
      </c>
      <c r="S2931" s="35">
        <v>6955</v>
      </c>
      <c r="T2931" s="36">
        <v>0</v>
      </c>
      <c r="U2931" s="37">
        <f>T2931*1.12</f>
        <v>0</v>
      </c>
      <c r="V2931" s="38" t="s">
        <v>50</v>
      </c>
      <c r="W2931" s="33">
        <v>2016</v>
      </c>
      <c r="X2931" s="39">
        <v>11</v>
      </c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29"/>
      <c r="BL2931" s="29"/>
      <c r="BM2931" s="29"/>
      <c r="BN2931" s="29"/>
      <c r="BO2931" s="29"/>
      <c r="BP2931" s="29"/>
      <c r="BQ2931" s="29"/>
      <c r="BR2931" s="29"/>
      <c r="BS2931" s="29"/>
      <c r="BT2931" s="29"/>
      <c r="BU2931" s="29"/>
      <c r="BV2931" s="29"/>
      <c r="BW2931" s="29"/>
      <c r="BX2931" s="29"/>
      <c r="BY2931" s="29"/>
      <c r="BZ2931" s="29"/>
      <c r="CA2931" s="29"/>
      <c r="CB2931" s="29"/>
      <c r="CC2931" s="29"/>
      <c r="CD2931" s="29"/>
      <c r="CE2931" s="29"/>
      <c r="CF2931" s="29"/>
      <c r="CG2931" s="29"/>
      <c r="CH2931" s="29"/>
      <c r="CI2931" s="29"/>
      <c r="CJ2931" s="29"/>
      <c r="CK2931" s="29"/>
      <c r="CL2931" s="29"/>
      <c r="CM2931" s="29"/>
      <c r="CN2931" s="29"/>
      <c r="CO2931" s="29"/>
      <c r="CP2931" s="29"/>
      <c r="CQ2931" s="29"/>
      <c r="CR2931" s="29"/>
      <c r="CS2931" s="29"/>
      <c r="CT2931" s="29"/>
      <c r="CU2931" s="29"/>
      <c r="CV2931" s="29"/>
      <c r="CW2931" s="29"/>
      <c r="CX2931" s="29"/>
    </row>
    <row r="2932" spans="1:102" s="45" customFormat="1" ht="50.1" customHeight="1">
      <c r="A2932" s="96" t="s">
        <v>7361</v>
      </c>
      <c r="B2932" s="31" t="s">
        <v>35</v>
      </c>
      <c r="C2932" s="47" t="s">
        <v>7358</v>
      </c>
      <c r="D2932" s="72" t="s">
        <v>2270</v>
      </c>
      <c r="E2932" s="47" t="s">
        <v>7359</v>
      </c>
      <c r="F2932" s="175" t="s">
        <v>7362</v>
      </c>
      <c r="G2932" s="107" t="s">
        <v>101</v>
      </c>
      <c r="H2932" s="34">
        <v>0</v>
      </c>
      <c r="I2932" s="107" t="s">
        <v>41</v>
      </c>
      <c r="J2932" s="107" t="s">
        <v>7237</v>
      </c>
      <c r="K2932" s="33" t="s">
        <v>180</v>
      </c>
      <c r="L2932" s="107" t="s">
        <v>7237</v>
      </c>
      <c r="M2932" s="107" t="s">
        <v>86</v>
      </c>
      <c r="N2932" s="31" t="s">
        <v>6030</v>
      </c>
      <c r="O2932" s="31" t="s">
        <v>481</v>
      </c>
      <c r="P2932" s="74">
        <v>796</v>
      </c>
      <c r="Q2932" s="107" t="s">
        <v>49</v>
      </c>
      <c r="R2932" s="202">
        <v>15</v>
      </c>
      <c r="S2932" s="203">
        <v>6955</v>
      </c>
      <c r="T2932" s="49">
        <f>R2932*S2932</f>
        <v>104325</v>
      </c>
      <c r="U2932" s="49">
        <f>T2932*1.12</f>
        <v>116844.00000000001</v>
      </c>
      <c r="V2932" s="107"/>
      <c r="W2932" s="33">
        <v>2016</v>
      </c>
      <c r="X2932" s="107"/>
      <c r="Y2932" s="44"/>
      <c r="Z2932" s="44"/>
      <c r="AA2932" s="44"/>
      <c r="AB2932" s="44"/>
      <c r="AC2932" s="44"/>
      <c r="AD2932" s="44"/>
      <c r="AE2932" s="44"/>
      <c r="AF2932" s="44"/>
      <c r="AG2932" s="44"/>
      <c r="AH2932" s="44"/>
      <c r="AI2932" s="44"/>
      <c r="AJ2932" s="44"/>
      <c r="AK2932" s="44"/>
      <c r="AL2932" s="44"/>
      <c r="AM2932" s="44"/>
      <c r="AN2932" s="44"/>
      <c r="AO2932" s="44"/>
      <c r="AP2932" s="44"/>
      <c r="AQ2932" s="44"/>
      <c r="AR2932" s="44"/>
      <c r="AS2932" s="44"/>
      <c r="AT2932" s="44"/>
      <c r="AU2932" s="44"/>
      <c r="AV2932" s="44"/>
      <c r="AW2932" s="44"/>
      <c r="AX2932" s="44"/>
      <c r="AY2932" s="44"/>
      <c r="AZ2932" s="44"/>
      <c r="BA2932" s="44"/>
      <c r="BB2932" s="44"/>
      <c r="BC2932" s="44"/>
      <c r="BD2932" s="44"/>
      <c r="BE2932" s="44"/>
      <c r="BF2932" s="44"/>
      <c r="BG2932" s="44"/>
      <c r="BH2932" s="44"/>
      <c r="BI2932" s="44"/>
      <c r="BJ2932" s="44"/>
      <c r="BK2932" s="44"/>
      <c r="BL2932" s="44"/>
      <c r="BM2932" s="44"/>
      <c r="BN2932" s="44"/>
      <c r="BO2932" s="44"/>
      <c r="BP2932" s="44"/>
      <c r="BQ2932" s="44"/>
      <c r="BR2932" s="44"/>
      <c r="BS2932" s="44"/>
      <c r="BT2932" s="44"/>
      <c r="BU2932" s="44"/>
      <c r="BV2932" s="44"/>
      <c r="BW2932" s="44"/>
      <c r="BX2932" s="44"/>
      <c r="BY2932" s="44"/>
      <c r="BZ2932" s="44"/>
      <c r="CA2932" s="44"/>
      <c r="CB2932" s="44"/>
      <c r="CC2932" s="44"/>
      <c r="CD2932" s="44"/>
      <c r="CE2932" s="44"/>
      <c r="CF2932" s="44"/>
      <c r="CG2932" s="44"/>
      <c r="CH2932" s="44"/>
      <c r="CI2932" s="44"/>
      <c r="CJ2932" s="44"/>
      <c r="CK2932" s="44"/>
      <c r="CL2932" s="44"/>
      <c r="CM2932" s="44"/>
      <c r="CN2932" s="44"/>
      <c r="CO2932" s="44"/>
      <c r="CP2932" s="44"/>
      <c r="CQ2932" s="44"/>
      <c r="CR2932" s="44"/>
      <c r="CS2932" s="44"/>
      <c r="CT2932" s="44"/>
      <c r="CU2932" s="44"/>
      <c r="CV2932" s="44"/>
      <c r="CW2932" s="44"/>
      <c r="CX2932" s="44"/>
    </row>
    <row r="2933" spans="1:102" ht="50.1" customHeight="1">
      <c r="A2933" s="30" t="s">
        <v>7363</v>
      </c>
      <c r="B2933" s="31" t="s">
        <v>35</v>
      </c>
      <c r="C2933" s="32" t="s">
        <v>7358</v>
      </c>
      <c r="D2933" s="32" t="s">
        <v>2270</v>
      </c>
      <c r="E2933" s="32" t="s">
        <v>7359</v>
      </c>
      <c r="F2933" s="32" t="s">
        <v>7364</v>
      </c>
      <c r="G2933" s="33" t="s">
        <v>101</v>
      </c>
      <c r="H2933" s="34">
        <v>0</v>
      </c>
      <c r="I2933" s="33" t="s">
        <v>41</v>
      </c>
      <c r="J2933" s="33" t="s">
        <v>7237</v>
      </c>
      <c r="K2933" s="33" t="s">
        <v>7247</v>
      </c>
      <c r="L2933" s="33" t="s">
        <v>7237</v>
      </c>
      <c r="M2933" s="33" t="s">
        <v>86</v>
      </c>
      <c r="N2933" s="33" t="s">
        <v>301</v>
      </c>
      <c r="O2933" s="33" t="s">
        <v>58</v>
      </c>
      <c r="P2933" s="33" t="s">
        <v>48</v>
      </c>
      <c r="Q2933" s="33" t="s">
        <v>49</v>
      </c>
      <c r="R2933" s="35">
        <v>15</v>
      </c>
      <c r="S2933" s="35">
        <v>9416</v>
      </c>
      <c r="T2933" s="36">
        <v>0</v>
      </c>
      <c r="U2933" s="37">
        <f t="shared" ref="U2933:U2989" si="151">T2933*1.12</f>
        <v>0</v>
      </c>
      <c r="V2933" s="38" t="s">
        <v>50</v>
      </c>
      <c r="W2933" s="33">
        <v>2016</v>
      </c>
      <c r="X2933" s="39">
        <v>11</v>
      </c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29"/>
      <c r="BL2933" s="29"/>
      <c r="BM2933" s="29"/>
      <c r="BN2933" s="29"/>
      <c r="BO2933" s="29"/>
      <c r="BP2933" s="29"/>
      <c r="BQ2933" s="29"/>
      <c r="BR2933" s="29"/>
      <c r="BS2933" s="29"/>
      <c r="BT2933" s="29"/>
      <c r="BU2933" s="29"/>
      <c r="BV2933" s="29"/>
      <c r="BW2933" s="29"/>
      <c r="BX2933" s="29"/>
      <c r="BY2933" s="29"/>
      <c r="BZ2933" s="29"/>
      <c r="CA2933" s="29"/>
      <c r="CB2933" s="29"/>
      <c r="CC2933" s="29"/>
      <c r="CD2933" s="29"/>
      <c r="CE2933" s="29"/>
      <c r="CF2933" s="29"/>
      <c r="CG2933" s="29"/>
      <c r="CH2933" s="29"/>
      <c r="CI2933" s="29"/>
      <c r="CJ2933" s="29"/>
      <c r="CK2933" s="29"/>
      <c r="CL2933" s="29"/>
      <c r="CM2933" s="29"/>
      <c r="CN2933" s="29"/>
      <c r="CO2933" s="29"/>
      <c r="CP2933" s="29"/>
      <c r="CQ2933" s="29"/>
      <c r="CR2933" s="29"/>
      <c r="CS2933" s="29"/>
      <c r="CT2933" s="29"/>
      <c r="CU2933" s="29"/>
      <c r="CV2933" s="29"/>
      <c r="CW2933" s="29"/>
      <c r="CX2933" s="29"/>
    </row>
    <row r="2934" spans="1:102" s="45" customFormat="1" ht="50.1" customHeight="1">
      <c r="A2934" s="96" t="s">
        <v>7365</v>
      </c>
      <c r="B2934" s="31" t="s">
        <v>35</v>
      </c>
      <c r="C2934" s="47" t="s">
        <v>7358</v>
      </c>
      <c r="D2934" s="72" t="s">
        <v>2270</v>
      </c>
      <c r="E2934" s="47" t="s">
        <v>7359</v>
      </c>
      <c r="F2934" s="175" t="s">
        <v>7366</v>
      </c>
      <c r="G2934" s="107" t="s">
        <v>101</v>
      </c>
      <c r="H2934" s="34">
        <v>0</v>
      </c>
      <c r="I2934" s="107" t="s">
        <v>41</v>
      </c>
      <c r="J2934" s="107" t="s">
        <v>7237</v>
      </c>
      <c r="K2934" s="33" t="s">
        <v>180</v>
      </c>
      <c r="L2934" s="107" t="s">
        <v>7237</v>
      </c>
      <c r="M2934" s="107" t="s">
        <v>86</v>
      </c>
      <c r="N2934" s="31" t="s">
        <v>6030</v>
      </c>
      <c r="O2934" s="31" t="s">
        <v>481</v>
      </c>
      <c r="P2934" s="74">
        <v>796</v>
      </c>
      <c r="Q2934" s="107" t="s">
        <v>49</v>
      </c>
      <c r="R2934" s="202">
        <v>15</v>
      </c>
      <c r="S2934" s="109">
        <v>9416</v>
      </c>
      <c r="T2934" s="49">
        <f>R2934*S2934</f>
        <v>141240</v>
      </c>
      <c r="U2934" s="49">
        <f>T2934*1.12</f>
        <v>158188.80000000002</v>
      </c>
      <c r="V2934" s="107"/>
      <c r="W2934" s="33">
        <v>2016</v>
      </c>
      <c r="X2934" s="107"/>
      <c r="Y2934" s="44"/>
      <c r="Z2934" s="44"/>
      <c r="AA2934" s="44"/>
      <c r="AB2934" s="44"/>
      <c r="AC2934" s="44"/>
      <c r="AD2934" s="44"/>
      <c r="AE2934" s="44"/>
      <c r="AF2934" s="44"/>
      <c r="AG2934" s="44"/>
      <c r="AH2934" s="44"/>
      <c r="AI2934" s="44"/>
      <c r="AJ2934" s="44"/>
      <c r="AK2934" s="44"/>
      <c r="AL2934" s="44"/>
      <c r="AM2934" s="44"/>
      <c r="AN2934" s="44"/>
      <c r="AO2934" s="44"/>
      <c r="AP2934" s="44"/>
      <c r="AQ2934" s="44"/>
      <c r="AR2934" s="44"/>
      <c r="AS2934" s="44"/>
      <c r="AT2934" s="44"/>
      <c r="AU2934" s="44"/>
      <c r="AV2934" s="44"/>
      <c r="AW2934" s="44"/>
      <c r="AX2934" s="44"/>
      <c r="AY2934" s="44"/>
      <c r="AZ2934" s="44"/>
      <c r="BA2934" s="44"/>
      <c r="BB2934" s="44"/>
      <c r="BC2934" s="44"/>
      <c r="BD2934" s="44"/>
      <c r="BE2934" s="44"/>
      <c r="BF2934" s="44"/>
      <c r="BG2934" s="44"/>
      <c r="BH2934" s="44"/>
      <c r="BI2934" s="44"/>
      <c r="BJ2934" s="44"/>
      <c r="BK2934" s="44"/>
      <c r="BL2934" s="44"/>
      <c r="BM2934" s="44"/>
      <c r="BN2934" s="44"/>
      <c r="BO2934" s="44"/>
      <c r="BP2934" s="44"/>
      <c r="BQ2934" s="44"/>
      <c r="BR2934" s="44"/>
      <c r="BS2934" s="44"/>
      <c r="BT2934" s="44"/>
      <c r="BU2934" s="44"/>
      <c r="BV2934" s="44"/>
      <c r="BW2934" s="44"/>
      <c r="BX2934" s="44"/>
      <c r="BY2934" s="44"/>
      <c r="BZ2934" s="44"/>
      <c r="CA2934" s="44"/>
      <c r="CB2934" s="44"/>
      <c r="CC2934" s="44"/>
      <c r="CD2934" s="44"/>
      <c r="CE2934" s="44"/>
      <c r="CF2934" s="44"/>
      <c r="CG2934" s="44"/>
      <c r="CH2934" s="44"/>
      <c r="CI2934" s="44"/>
      <c r="CJ2934" s="44"/>
      <c r="CK2934" s="44"/>
      <c r="CL2934" s="44"/>
      <c r="CM2934" s="44"/>
      <c r="CN2934" s="44"/>
      <c r="CO2934" s="44"/>
      <c r="CP2934" s="44"/>
      <c r="CQ2934" s="44"/>
      <c r="CR2934" s="44"/>
      <c r="CS2934" s="44"/>
      <c r="CT2934" s="44"/>
      <c r="CU2934" s="44"/>
      <c r="CV2934" s="44"/>
      <c r="CW2934" s="44"/>
      <c r="CX2934" s="44"/>
    </row>
    <row r="2935" spans="1:102" ht="50.1" customHeight="1">
      <c r="A2935" s="30" t="s">
        <v>7367</v>
      </c>
      <c r="B2935" s="31" t="s">
        <v>35</v>
      </c>
      <c r="C2935" s="32" t="s">
        <v>7368</v>
      </c>
      <c r="D2935" s="32" t="s">
        <v>2270</v>
      </c>
      <c r="E2935" s="32" t="s">
        <v>7369</v>
      </c>
      <c r="F2935" s="32" t="s">
        <v>7370</v>
      </c>
      <c r="G2935" s="33" t="s">
        <v>101</v>
      </c>
      <c r="H2935" s="34">
        <v>0</v>
      </c>
      <c r="I2935" s="33" t="s">
        <v>41</v>
      </c>
      <c r="J2935" s="33" t="s">
        <v>7237</v>
      </c>
      <c r="K2935" s="33" t="s">
        <v>7247</v>
      </c>
      <c r="L2935" s="33" t="s">
        <v>7237</v>
      </c>
      <c r="M2935" s="33" t="s">
        <v>86</v>
      </c>
      <c r="N2935" s="33" t="s">
        <v>301</v>
      </c>
      <c r="O2935" s="33" t="s">
        <v>58</v>
      </c>
      <c r="P2935" s="33" t="s">
        <v>48</v>
      </c>
      <c r="Q2935" s="33" t="s">
        <v>49</v>
      </c>
      <c r="R2935" s="35">
        <v>15</v>
      </c>
      <c r="S2935" s="35">
        <v>14980</v>
      </c>
      <c r="T2935" s="36">
        <v>0</v>
      </c>
      <c r="U2935" s="37">
        <f t="shared" si="151"/>
        <v>0</v>
      </c>
      <c r="V2935" s="38" t="s">
        <v>50</v>
      </c>
      <c r="W2935" s="33">
        <v>2016</v>
      </c>
      <c r="X2935" s="39">
        <v>11</v>
      </c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9"/>
      <c r="AX2935" s="29"/>
      <c r="AY2935" s="29"/>
      <c r="AZ2935" s="29"/>
      <c r="BA2935" s="29"/>
      <c r="BB2935" s="29"/>
      <c r="BC2935" s="29"/>
      <c r="BD2935" s="29"/>
      <c r="BE2935" s="29"/>
      <c r="BF2935" s="29"/>
      <c r="BG2935" s="29"/>
      <c r="BH2935" s="29"/>
      <c r="BI2935" s="29"/>
      <c r="BJ2935" s="29"/>
      <c r="BK2935" s="29"/>
      <c r="BL2935" s="29"/>
      <c r="BM2935" s="29"/>
      <c r="BN2935" s="29"/>
      <c r="BO2935" s="29"/>
      <c r="BP2935" s="29"/>
      <c r="BQ2935" s="29"/>
      <c r="BR2935" s="29"/>
      <c r="BS2935" s="29"/>
      <c r="BT2935" s="29"/>
      <c r="BU2935" s="29"/>
      <c r="BV2935" s="29"/>
      <c r="BW2935" s="29"/>
      <c r="BX2935" s="29"/>
      <c r="BY2935" s="29"/>
      <c r="BZ2935" s="29"/>
      <c r="CA2935" s="29"/>
      <c r="CB2935" s="29"/>
      <c r="CC2935" s="29"/>
      <c r="CD2935" s="29"/>
      <c r="CE2935" s="29"/>
      <c r="CF2935" s="29"/>
      <c r="CG2935" s="29"/>
      <c r="CH2935" s="29"/>
      <c r="CI2935" s="29"/>
      <c r="CJ2935" s="29"/>
      <c r="CK2935" s="29"/>
      <c r="CL2935" s="29"/>
      <c r="CM2935" s="29"/>
      <c r="CN2935" s="29"/>
      <c r="CO2935" s="29"/>
      <c r="CP2935" s="29"/>
      <c r="CQ2935" s="29"/>
      <c r="CR2935" s="29"/>
      <c r="CS2935" s="29"/>
      <c r="CT2935" s="29"/>
      <c r="CU2935" s="29"/>
      <c r="CV2935" s="29"/>
      <c r="CW2935" s="29"/>
      <c r="CX2935" s="29"/>
    </row>
    <row r="2936" spans="1:102" s="45" customFormat="1" ht="50.1" customHeight="1">
      <c r="A2936" s="96" t="s">
        <v>7371</v>
      </c>
      <c r="B2936" s="31" t="s">
        <v>35</v>
      </c>
      <c r="C2936" s="47" t="s">
        <v>7368</v>
      </c>
      <c r="D2936" s="72" t="s">
        <v>2270</v>
      </c>
      <c r="E2936" s="47" t="s">
        <v>7369</v>
      </c>
      <c r="F2936" s="175" t="s">
        <v>7370</v>
      </c>
      <c r="G2936" s="107" t="s">
        <v>101</v>
      </c>
      <c r="H2936" s="34">
        <v>0</v>
      </c>
      <c r="I2936" s="107" t="s">
        <v>41</v>
      </c>
      <c r="J2936" s="107" t="s">
        <v>7237</v>
      </c>
      <c r="K2936" s="33" t="s">
        <v>180</v>
      </c>
      <c r="L2936" s="107" t="s">
        <v>7237</v>
      </c>
      <c r="M2936" s="107" t="s">
        <v>86</v>
      </c>
      <c r="N2936" s="31" t="s">
        <v>6030</v>
      </c>
      <c r="O2936" s="31" t="s">
        <v>481</v>
      </c>
      <c r="P2936" s="74">
        <v>796</v>
      </c>
      <c r="Q2936" s="107" t="s">
        <v>49</v>
      </c>
      <c r="R2936" s="59">
        <v>15</v>
      </c>
      <c r="S2936" s="109">
        <v>14980</v>
      </c>
      <c r="T2936" s="49">
        <f>R2936*S2936</f>
        <v>224700</v>
      </c>
      <c r="U2936" s="49">
        <f>T2936*1.12</f>
        <v>251664.00000000003</v>
      </c>
      <c r="V2936" s="107"/>
      <c r="W2936" s="33">
        <v>2016</v>
      </c>
      <c r="X2936" s="107"/>
      <c r="Y2936" s="44"/>
      <c r="Z2936" s="44"/>
      <c r="AA2936" s="44"/>
      <c r="AB2936" s="44"/>
      <c r="AC2936" s="44"/>
      <c r="AD2936" s="44"/>
      <c r="AE2936" s="44"/>
      <c r="AF2936" s="44"/>
      <c r="AG2936" s="44"/>
      <c r="AH2936" s="44"/>
      <c r="AI2936" s="44"/>
      <c r="AJ2936" s="44"/>
      <c r="AK2936" s="44"/>
      <c r="AL2936" s="44"/>
      <c r="AM2936" s="44"/>
      <c r="AN2936" s="44"/>
      <c r="AO2936" s="44"/>
      <c r="AP2936" s="44"/>
      <c r="AQ2936" s="44"/>
      <c r="AR2936" s="44"/>
      <c r="AS2936" s="44"/>
      <c r="AT2936" s="44"/>
      <c r="AU2936" s="44"/>
      <c r="AV2936" s="44"/>
      <c r="AW2936" s="44"/>
      <c r="AX2936" s="44"/>
      <c r="AY2936" s="44"/>
      <c r="AZ2936" s="44"/>
      <c r="BA2936" s="44"/>
      <c r="BB2936" s="44"/>
      <c r="BC2936" s="44"/>
      <c r="BD2936" s="44"/>
      <c r="BE2936" s="44"/>
      <c r="BF2936" s="44"/>
      <c r="BG2936" s="44"/>
      <c r="BH2936" s="44"/>
      <c r="BI2936" s="44"/>
      <c r="BJ2936" s="44"/>
      <c r="BK2936" s="44"/>
      <c r="BL2936" s="44"/>
      <c r="BM2936" s="44"/>
      <c r="BN2936" s="44"/>
      <c r="BO2936" s="44"/>
      <c r="BP2936" s="44"/>
      <c r="BQ2936" s="44"/>
      <c r="BR2936" s="44"/>
      <c r="BS2936" s="44"/>
      <c r="BT2936" s="44"/>
      <c r="BU2936" s="44"/>
      <c r="BV2936" s="44"/>
      <c r="BW2936" s="44"/>
      <c r="BX2936" s="44"/>
      <c r="BY2936" s="44"/>
      <c r="BZ2936" s="44"/>
      <c r="CA2936" s="44"/>
      <c r="CB2936" s="44"/>
      <c r="CC2936" s="44"/>
      <c r="CD2936" s="44"/>
      <c r="CE2936" s="44"/>
      <c r="CF2936" s="44"/>
      <c r="CG2936" s="44"/>
      <c r="CH2936" s="44"/>
      <c r="CI2936" s="44"/>
      <c r="CJ2936" s="44"/>
      <c r="CK2936" s="44"/>
      <c r="CL2936" s="44"/>
      <c r="CM2936" s="44"/>
      <c r="CN2936" s="44"/>
      <c r="CO2936" s="44"/>
      <c r="CP2936" s="44"/>
      <c r="CQ2936" s="44"/>
      <c r="CR2936" s="44"/>
      <c r="CS2936" s="44"/>
      <c r="CT2936" s="44"/>
      <c r="CU2936" s="44"/>
      <c r="CV2936" s="44"/>
      <c r="CW2936" s="44"/>
      <c r="CX2936" s="44"/>
    </row>
    <row r="2937" spans="1:102" ht="50.1" customHeight="1">
      <c r="A2937" s="30" t="s">
        <v>7372</v>
      </c>
      <c r="B2937" s="31" t="s">
        <v>35</v>
      </c>
      <c r="C2937" s="32" t="s">
        <v>7368</v>
      </c>
      <c r="D2937" s="32" t="s">
        <v>2270</v>
      </c>
      <c r="E2937" s="32" t="s">
        <v>7369</v>
      </c>
      <c r="F2937" s="32" t="s">
        <v>7373</v>
      </c>
      <c r="G2937" s="33" t="s">
        <v>101</v>
      </c>
      <c r="H2937" s="34">
        <v>0</v>
      </c>
      <c r="I2937" s="33" t="s">
        <v>41</v>
      </c>
      <c r="J2937" s="33" t="s">
        <v>7237</v>
      </c>
      <c r="K2937" s="33" t="s">
        <v>7247</v>
      </c>
      <c r="L2937" s="33" t="s">
        <v>7237</v>
      </c>
      <c r="M2937" s="33" t="s">
        <v>86</v>
      </c>
      <c r="N2937" s="33" t="s">
        <v>301</v>
      </c>
      <c r="O2937" s="33" t="s">
        <v>58</v>
      </c>
      <c r="P2937" s="33" t="s">
        <v>48</v>
      </c>
      <c r="Q2937" s="33" t="s">
        <v>49</v>
      </c>
      <c r="R2937" s="35">
        <v>10</v>
      </c>
      <c r="S2937" s="35">
        <v>13972</v>
      </c>
      <c r="T2937" s="36">
        <v>0</v>
      </c>
      <c r="U2937" s="37">
        <f t="shared" si="151"/>
        <v>0</v>
      </c>
      <c r="V2937" s="38" t="s">
        <v>50</v>
      </c>
      <c r="W2937" s="33">
        <v>2016</v>
      </c>
      <c r="X2937" s="39">
        <v>11</v>
      </c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29"/>
      <c r="BL2937" s="29"/>
      <c r="BM2937" s="29"/>
      <c r="BN2937" s="29"/>
      <c r="BO2937" s="29"/>
      <c r="BP2937" s="29"/>
      <c r="BQ2937" s="29"/>
      <c r="BR2937" s="29"/>
      <c r="BS2937" s="29"/>
      <c r="BT2937" s="29"/>
      <c r="BU2937" s="29"/>
      <c r="BV2937" s="29"/>
      <c r="BW2937" s="29"/>
      <c r="BX2937" s="29"/>
      <c r="BY2937" s="29"/>
      <c r="BZ2937" s="29"/>
      <c r="CA2937" s="29"/>
      <c r="CB2937" s="29"/>
      <c r="CC2937" s="29"/>
      <c r="CD2937" s="29"/>
      <c r="CE2937" s="29"/>
      <c r="CF2937" s="29"/>
      <c r="CG2937" s="29"/>
      <c r="CH2937" s="29"/>
      <c r="CI2937" s="29"/>
      <c r="CJ2937" s="29"/>
      <c r="CK2937" s="29"/>
      <c r="CL2937" s="29"/>
      <c r="CM2937" s="29"/>
      <c r="CN2937" s="29"/>
      <c r="CO2937" s="29"/>
      <c r="CP2937" s="29"/>
      <c r="CQ2937" s="29"/>
      <c r="CR2937" s="29"/>
      <c r="CS2937" s="29"/>
      <c r="CT2937" s="29"/>
      <c r="CU2937" s="29"/>
      <c r="CV2937" s="29"/>
      <c r="CW2937" s="29"/>
      <c r="CX2937" s="29"/>
    </row>
    <row r="2938" spans="1:102" s="45" customFormat="1" ht="50.1" customHeight="1">
      <c r="A2938" s="96" t="s">
        <v>7374</v>
      </c>
      <c r="B2938" s="31" t="s">
        <v>35</v>
      </c>
      <c r="C2938" s="47" t="s">
        <v>7368</v>
      </c>
      <c r="D2938" s="72" t="s">
        <v>2270</v>
      </c>
      <c r="E2938" s="47" t="s">
        <v>7369</v>
      </c>
      <c r="F2938" s="175" t="s">
        <v>7373</v>
      </c>
      <c r="G2938" s="107" t="s">
        <v>101</v>
      </c>
      <c r="H2938" s="34">
        <v>0</v>
      </c>
      <c r="I2938" s="107" t="s">
        <v>41</v>
      </c>
      <c r="J2938" s="107" t="s">
        <v>7237</v>
      </c>
      <c r="K2938" s="33" t="s">
        <v>180</v>
      </c>
      <c r="L2938" s="107" t="s">
        <v>7237</v>
      </c>
      <c r="M2938" s="107" t="s">
        <v>86</v>
      </c>
      <c r="N2938" s="31" t="s">
        <v>6030</v>
      </c>
      <c r="O2938" s="31" t="s">
        <v>481</v>
      </c>
      <c r="P2938" s="74">
        <v>796</v>
      </c>
      <c r="Q2938" s="107" t="s">
        <v>49</v>
      </c>
      <c r="R2938" s="59">
        <v>10</v>
      </c>
      <c r="S2938" s="109">
        <v>13972</v>
      </c>
      <c r="T2938" s="49">
        <f>R2938*S2938</f>
        <v>139720</v>
      </c>
      <c r="U2938" s="49">
        <f>T2938*1.12</f>
        <v>156486.40000000002</v>
      </c>
      <c r="V2938" s="107"/>
      <c r="W2938" s="33">
        <v>2016</v>
      </c>
      <c r="X2938" s="107"/>
      <c r="Y2938" s="44"/>
      <c r="Z2938" s="44"/>
      <c r="AA2938" s="44"/>
      <c r="AB2938" s="44"/>
      <c r="AC2938" s="44"/>
      <c r="AD2938" s="44"/>
      <c r="AE2938" s="44"/>
      <c r="AF2938" s="44"/>
      <c r="AG2938" s="44"/>
      <c r="AH2938" s="44"/>
      <c r="AI2938" s="44"/>
      <c r="AJ2938" s="44"/>
      <c r="AK2938" s="44"/>
      <c r="AL2938" s="44"/>
      <c r="AM2938" s="44"/>
      <c r="AN2938" s="44"/>
      <c r="AO2938" s="44"/>
      <c r="AP2938" s="44"/>
      <c r="AQ2938" s="44"/>
      <c r="AR2938" s="44"/>
      <c r="AS2938" s="44"/>
      <c r="AT2938" s="44"/>
      <c r="AU2938" s="44"/>
      <c r="AV2938" s="44"/>
      <c r="AW2938" s="44"/>
      <c r="AX2938" s="44"/>
      <c r="AY2938" s="44"/>
      <c r="AZ2938" s="44"/>
      <c r="BA2938" s="44"/>
      <c r="BB2938" s="44"/>
      <c r="BC2938" s="44"/>
      <c r="BD2938" s="44"/>
      <c r="BE2938" s="44"/>
      <c r="BF2938" s="44"/>
      <c r="BG2938" s="44"/>
      <c r="BH2938" s="44"/>
      <c r="BI2938" s="44"/>
      <c r="BJ2938" s="44"/>
      <c r="BK2938" s="44"/>
      <c r="BL2938" s="44"/>
      <c r="BM2938" s="44"/>
      <c r="BN2938" s="44"/>
      <c r="BO2938" s="44"/>
      <c r="BP2938" s="44"/>
      <c r="BQ2938" s="44"/>
      <c r="BR2938" s="44"/>
      <c r="BS2938" s="44"/>
      <c r="BT2938" s="44"/>
      <c r="BU2938" s="44"/>
      <c r="BV2938" s="44"/>
      <c r="BW2938" s="44"/>
      <c r="BX2938" s="44"/>
      <c r="BY2938" s="44"/>
      <c r="BZ2938" s="44"/>
      <c r="CA2938" s="44"/>
      <c r="CB2938" s="44"/>
      <c r="CC2938" s="44"/>
      <c r="CD2938" s="44"/>
      <c r="CE2938" s="44"/>
      <c r="CF2938" s="44"/>
      <c r="CG2938" s="44"/>
      <c r="CH2938" s="44"/>
      <c r="CI2938" s="44"/>
      <c r="CJ2938" s="44"/>
      <c r="CK2938" s="44"/>
      <c r="CL2938" s="44"/>
      <c r="CM2938" s="44"/>
      <c r="CN2938" s="44"/>
      <c r="CO2938" s="44"/>
      <c r="CP2938" s="44"/>
      <c r="CQ2938" s="44"/>
      <c r="CR2938" s="44"/>
      <c r="CS2938" s="44"/>
      <c r="CT2938" s="44"/>
      <c r="CU2938" s="44"/>
      <c r="CV2938" s="44"/>
      <c r="CW2938" s="44"/>
      <c r="CX2938" s="44"/>
    </row>
    <row r="2939" spans="1:102" ht="50.1" customHeight="1">
      <c r="A2939" s="30" t="s">
        <v>7375</v>
      </c>
      <c r="B2939" s="31" t="s">
        <v>35</v>
      </c>
      <c r="C2939" s="32" t="s">
        <v>7376</v>
      </c>
      <c r="D2939" s="32" t="s">
        <v>2270</v>
      </c>
      <c r="E2939" s="32" t="s">
        <v>7377</v>
      </c>
      <c r="F2939" s="32" t="s">
        <v>7378</v>
      </c>
      <c r="G2939" s="33" t="s">
        <v>101</v>
      </c>
      <c r="H2939" s="34">
        <v>0</v>
      </c>
      <c r="I2939" s="33" t="s">
        <v>41</v>
      </c>
      <c r="J2939" s="33" t="s">
        <v>7237</v>
      </c>
      <c r="K2939" s="33" t="s">
        <v>7247</v>
      </c>
      <c r="L2939" s="33" t="s">
        <v>7237</v>
      </c>
      <c r="M2939" s="33" t="s">
        <v>86</v>
      </c>
      <c r="N2939" s="33" t="s">
        <v>301</v>
      </c>
      <c r="O2939" s="33" t="s">
        <v>58</v>
      </c>
      <c r="P2939" s="33" t="s">
        <v>48</v>
      </c>
      <c r="Q2939" s="33" t="s">
        <v>49</v>
      </c>
      <c r="R2939" s="35">
        <v>15</v>
      </c>
      <c r="S2939" s="35">
        <v>4414</v>
      </c>
      <c r="T2939" s="36">
        <v>0</v>
      </c>
      <c r="U2939" s="37">
        <f t="shared" si="151"/>
        <v>0</v>
      </c>
      <c r="V2939" s="38" t="s">
        <v>50</v>
      </c>
      <c r="W2939" s="33">
        <v>2016</v>
      </c>
      <c r="X2939" s="39">
        <v>11</v>
      </c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  <c r="BI2939" s="29"/>
      <c r="BJ2939" s="29"/>
      <c r="BK2939" s="29"/>
      <c r="BL2939" s="29"/>
      <c r="BM2939" s="29"/>
      <c r="BN2939" s="29"/>
      <c r="BO2939" s="29"/>
      <c r="BP2939" s="29"/>
      <c r="BQ2939" s="29"/>
      <c r="BR2939" s="29"/>
      <c r="BS2939" s="29"/>
      <c r="BT2939" s="29"/>
      <c r="BU2939" s="29"/>
      <c r="BV2939" s="29"/>
      <c r="BW2939" s="29"/>
      <c r="BX2939" s="29"/>
      <c r="BY2939" s="29"/>
      <c r="BZ2939" s="29"/>
      <c r="CA2939" s="29"/>
      <c r="CB2939" s="29"/>
      <c r="CC2939" s="29"/>
      <c r="CD2939" s="29"/>
      <c r="CE2939" s="29"/>
      <c r="CF2939" s="29"/>
      <c r="CG2939" s="29"/>
      <c r="CH2939" s="29"/>
      <c r="CI2939" s="29"/>
      <c r="CJ2939" s="29"/>
      <c r="CK2939" s="29"/>
      <c r="CL2939" s="29"/>
      <c r="CM2939" s="29"/>
      <c r="CN2939" s="29"/>
      <c r="CO2939" s="29"/>
      <c r="CP2939" s="29"/>
      <c r="CQ2939" s="29"/>
      <c r="CR2939" s="29"/>
      <c r="CS2939" s="29"/>
      <c r="CT2939" s="29"/>
      <c r="CU2939" s="29"/>
      <c r="CV2939" s="29"/>
      <c r="CW2939" s="29"/>
      <c r="CX2939" s="29"/>
    </row>
    <row r="2940" spans="1:102" s="45" customFormat="1" ht="50.1" customHeight="1">
      <c r="A2940" s="96" t="s">
        <v>7379</v>
      </c>
      <c r="B2940" s="31" t="s">
        <v>35</v>
      </c>
      <c r="C2940" s="47" t="s">
        <v>7376</v>
      </c>
      <c r="D2940" s="72" t="s">
        <v>2270</v>
      </c>
      <c r="E2940" s="47" t="s">
        <v>7377</v>
      </c>
      <c r="F2940" s="175" t="s">
        <v>7378</v>
      </c>
      <c r="G2940" s="107" t="s">
        <v>101</v>
      </c>
      <c r="H2940" s="34">
        <v>0</v>
      </c>
      <c r="I2940" s="107" t="s">
        <v>41</v>
      </c>
      <c r="J2940" s="107" t="s">
        <v>7237</v>
      </c>
      <c r="K2940" s="33" t="s">
        <v>180</v>
      </c>
      <c r="L2940" s="107" t="s">
        <v>7237</v>
      </c>
      <c r="M2940" s="107" t="s">
        <v>86</v>
      </c>
      <c r="N2940" s="31" t="s">
        <v>6030</v>
      </c>
      <c r="O2940" s="31" t="s">
        <v>481</v>
      </c>
      <c r="P2940" s="74">
        <v>796</v>
      </c>
      <c r="Q2940" s="107" t="s">
        <v>49</v>
      </c>
      <c r="R2940" s="59">
        <v>15</v>
      </c>
      <c r="S2940" s="109">
        <v>4414</v>
      </c>
      <c r="T2940" s="49">
        <f>R2940*S2940</f>
        <v>66210</v>
      </c>
      <c r="U2940" s="49">
        <f>T2940*1.12</f>
        <v>74155.200000000012</v>
      </c>
      <c r="V2940" s="107"/>
      <c r="W2940" s="33">
        <v>2016</v>
      </c>
      <c r="X2940" s="107"/>
      <c r="Y2940" s="44"/>
      <c r="Z2940" s="44"/>
      <c r="AA2940" s="44"/>
      <c r="AB2940" s="44"/>
      <c r="AC2940" s="44"/>
      <c r="AD2940" s="44"/>
      <c r="AE2940" s="44"/>
      <c r="AF2940" s="44"/>
      <c r="AG2940" s="44"/>
      <c r="AH2940" s="44"/>
      <c r="AI2940" s="44"/>
      <c r="AJ2940" s="44"/>
      <c r="AK2940" s="44"/>
      <c r="AL2940" s="44"/>
      <c r="AM2940" s="44"/>
      <c r="AN2940" s="44"/>
      <c r="AO2940" s="44"/>
      <c r="AP2940" s="44"/>
      <c r="AQ2940" s="44"/>
      <c r="AR2940" s="44"/>
      <c r="AS2940" s="44"/>
      <c r="AT2940" s="44"/>
      <c r="AU2940" s="44"/>
      <c r="AV2940" s="44"/>
      <c r="AW2940" s="44"/>
      <c r="AX2940" s="44"/>
      <c r="AY2940" s="44"/>
      <c r="AZ2940" s="44"/>
      <c r="BA2940" s="44"/>
      <c r="BB2940" s="44"/>
      <c r="BC2940" s="44"/>
      <c r="BD2940" s="44"/>
      <c r="BE2940" s="44"/>
      <c r="BF2940" s="44"/>
      <c r="BG2940" s="44"/>
      <c r="BH2940" s="44"/>
      <c r="BI2940" s="44"/>
      <c r="BJ2940" s="44"/>
      <c r="BK2940" s="44"/>
      <c r="BL2940" s="44"/>
      <c r="BM2940" s="44"/>
      <c r="BN2940" s="44"/>
      <c r="BO2940" s="44"/>
      <c r="BP2940" s="44"/>
      <c r="BQ2940" s="44"/>
      <c r="BR2940" s="44"/>
      <c r="BS2940" s="44"/>
      <c r="BT2940" s="44"/>
      <c r="BU2940" s="44"/>
      <c r="BV2940" s="44"/>
      <c r="BW2940" s="44"/>
      <c r="BX2940" s="44"/>
      <c r="BY2940" s="44"/>
      <c r="BZ2940" s="44"/>
      <c r="CA2940" s="44"/>
      <c r="CB2940" s="44"/>
      <c r="CC2940" s="44"/>
      <c r="CD2940" s="44"/>
      <c r="CE2940" s="44"/>
      <c r="CF2940" s="44"/>
      <c r="CG2940" s="44"/>
      <c r="CH2940" s="44"/>
      <c r="CI2940" s="44"/>
      <c r="CJ2940" s="44"/>
      <c r="CK2940" s="44"/>
      <c r="CL2940" s="44"/>
      <c r="CM2940" s="44"/>
      <c r="CN2940" s="44"/>
      <c r="CO2940" s="44"/>
      <c r="CP2940" s="44"/>
      <c r="CQ2940" s="44"/>
      <c r="CR2940" s="44"/>
      <c r="CS2940" s="44"/>
      <c r="CT2940" s="44"/>
      <c r="CU2940" s="44"/>
      <c r="CV2940" s="44"/>
      <c r="CW2940" s="44"/>
      <c r="CX2940" s="44"/>
    </row>
    <row r="2941" spans="1:102" ht="50.1" customHeight="1">
      <c r="A2941" s="30" t="s">
        <v>7380</v>
      </c>
      <c r="B2941" s="31" t="s">
        <v>35</v>
      </c>
      <c r="C2941" s="32" t="s">
        <v>7376</v>
      </c>
      <c r="D2941" s="32" t="s">
        <v>2270</v>
      </c>
      <c r="E2941" s="32" t="s">
        <v>7377</v>
      </c>
      <c r="F2941" s="32" t="s">
        <v>7381</v>
      </c>
      <c r="G2941" s="33" t="s">
        <v>101</v>
      </c>
      <c r="H2941" s="34">
        <v>0</v>
      </c>
      <c r="I2941" s="33" t="s">
        <v>41</v>
      </c>
      <c r="J2941" s="33" t="s">
        <v>7237</v>
      </c>
      <c r="K2941" s="33" t="s">
        <v>7247</v>
      </c>
      <c r="L2941" s="33" t="s">
        <v>7237</v>
      </c>
      <c r="M2941" s="33" t="s">
        <v>86</v>
      </c>
      <c r="N2941" s="33" t="s">
        <v>301</v>
      </c>
      <c r="O2941" s="33" t="s">
        <v>58</v>
      </c>
      <c r="P2941" s="33" t="s">
        <v>48</v>
      </c>
      <c r="Q2941" s="33" t="s">
        <v>49</v>
      </c>
      <c r="R2941" s="35">
        <v>15</v>
      </c>
      <c r="S2941" s="35">
        <v>6489</v>
      </c>
      <c r="T2941" s="36">
        <v>0</v>
      </c>
      <c r="U2941" s="37">
        <f t="shared" si="151"/>
        <v>0</v>
      </c>
      <c r="V2941" s="38" t="s">
        <v>50</v>
      </c>
      <c r="W2941" s="33">
        <v>2016</v>
      </c>
      <c r="X2941" s="39">
        <v>11</v>
      </c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9"/>
      <c r="AX2941" s="29"/>
      <c r="AY2941" s="29"/>
      <c r="AZ2941" s="29"/>
      <c r="BA2941" s="29"/>
      <c r="BB2941" s="29"/>
      <c r="BC2941" s="29"/>
      <c r="BD2941" s="29"/>
      <c r="BE2941" s="29"/>
      <c r="BF2941" s="29"/>
      <c r="BG2941" s="29"/>
      <c r="BH2941" s="29"/>
      <c r="BI2941" s="29"/>
      <c r="BJ2941" s="29"/>
      <c r="BK2941" s="29"/>
      <c r="BL2941" s="29"/>
      <c r="BM2941" s="29"/>
      <c r="BN2941" s="29"/>
      <c r="BO2941" s="29"/>
      <c r="BP2941" s="29"/>
      <c r="BQ2941" s="29"/>
      <c r="BR2941" s="29"/>
      <c r="BS2941" s="29"/>
      <c r="BT2941" s="29"/>
      <c r="BU2941" s="29"/>
      <c r="BV2941" s="29"/>
      <c r="BW2941" s="29"/>
      <c r="BX2941" s="29"/>
      <c r="BY2941" s="29"/>
      <c r="BZ2941" s="29"/>
      <c r="CA2941" s="29"/>
      <c r="CB2941" s="29"/>
      <c r="CC2941" s="29"/>
      <c r="CD2941" s="29"/>
      <c r="CE2941" s="29"/>
      <c r="CF2941" s="29"/>
      <c r="CG2941" s="29"/>
      <c r="CH2941" s="29"/>
      <c r="CI2941" s="29"/>
      <c r="CJ2941" s="29"/>
      <c r="CK2941" s="29"/>
      <c r="CL2941" s="29"/>
      <c r="CM2941" s="29"/>
      <c r="CN2941" s="29"/>
      <c r="CO2941" s="29"/>
      <c r="CP2941" s="29"/>
      <c r="CQ2941" s="29"/>
      <c r="CR2941" s="29"/>
      <c r="CS2941" s="29"/>
      <c r="CT2941" s="29"/>
      <c r="CU2941" s="29"/>
      <c r="CV2941" s="29"/>
      <c r="CW2941" s="29"/>
      <c r="CX2941" s="29"/>
    </row>
    <row r="2942" spans="1:102" s="45" customFormat="1" ht="50.1" customHeight="1">
      <c r="A2942" s="96" t="s">
        <v>7382</v>
      </c>
      <c r="B2942" s="31" t="s">
        <v>35</v>
      </c>
      <c r="C2942" s="47" t="s">
        <v>7376</v>
      </c>
      <c r="D2942" s="72" t="s">
        <v>2270</v>
      </c>
      <c r="E2942" s="47" t="s">
        <v>7377</v>
      </c>
      <c r="F2942" s="175" t="s">
        <v>7381</v>
      </c>
      <c r="G2942" s="107" t="s">
        <v>101</v>
      </c>
      <c r="H2942" s="34">
        <v>0</v>
      </c>
      <c r="I2942" s="107" t="s">
        <v>41</v>
      </c>
      <c r="J2942" s="107" t="s">
        <v>7237</v>
      </c>
      <c r="K2942" s="33" t="s">
        <v>180</v>
      </c>
      <c r="L2942" s="107" t="s">
        <v>7237</v>
      </c>
      <c r="M2942" s="107" t="s">
        <v>86</v>
      </c>
      <c r="N2942" s="31" t="s">
        <v>6030</v>
      </c>
      <c r="O2942" s="31" t="s">
        <v>481</v>
      </c>
      <c r="P2942" s="74">
        <v>796</v>
      </c>
      <c r="Q2942" s="107" t="s">
        <v>49</v>
      </c>
      <c r="R2942" s="59">
        <v>15</v>
      </c>
      <c r="S2942" s="109">
        <v>6489</v>
      </c>
      <c r="T2942" s="49">
        <f>R2942*S2942</f>
        <v>97335</v>
      </c>
      <c r="U2942" s="49">
        <f>T2942*1.12</f>
        <v>109015.20000000001</v>
      </c>
      <c r="V2942" s="107"/>
      <c r="W2942" s="33">
        <v>2016</v>
      </c>
      <c r="X2942" s="107"/>
      <c r="Y2942" s="44"/>
      <c r="Z2942" s="44"/>
      <c r="AA2942" s="44"/>
      <c r="AB2942" s="44"/>
      <c r="AC2942" s="44"/>
      <c r="AD2942" s="44"/>
      <c r="AE2942" s="44"/>
      <c r="AF2942" s="44"/>
      <c r="AG2942" s="44"/>
      <c r="AH2942" s="44"/>
      <c r="AI2942" s="44"/>
      <c r="AJ2942" s="44"/>
      <c r="AK2942" s="44"/>
      <c r="AL2942" s="44"/>
      <c r="AM2942" s="44"/>
      <c r="AN2942" s="44"/>
      <c r="AO2942" s="44"/>
      <c r="AP2942" s="44"/>
      <c r="AQ2942" s="44"/>
      <c r="AR2942" s="44"/>
      <c r="AS2942" s="44"/>
      <c r="AT2942" s="44"/>
      <c r="AU2942" s="44"/>
      <c r="AV2942" s="44"/>
      <c r="AW2942" s="44"/>
      <c r="AX2942" s="44"/>
      <c r="AY2942" s="44"/>
      <c r="AZ2942" s="44"/>
      <c r="BA2942" s="44"/>
      <c r="BB2942" s="44"/>
      <c r="BC2942" s="44"/>
      <c r="BD2942" s="44"/>
      <c r="BE2942" s="44"/>
      <c r="BF2942" s="44"/>
      <c r="BG2942" s="44"/>
      <c r="BH2942" s="44"/>
      <c r="BI2942" s="44"/>
      <c r="BJ2942" s="44"/>
      <c r="BK2942" s="44"/>
      <c r="BL2942" s="44"/>
      <c r="BM2942" s="44"/>
      <c r="BN2942" s="44"/>
      <c r="BO2942" s="44"/>
      <c r="BP2942" s="44"/>
      <c r="BQ2942" s="44"/>
      <c r="BR2942" s="44"/>
      <c r="BS2942" s="44"/>
      <c r="BT2942" s="44"/>
      <c r="BU2942" s="44"/>
      <c r="BV2942" s="44"/>
      <c r="BW2942" s="44"/>
      <c r="BX2942" s="44"/>
      <c r="BY2942" s="44"/>
      <c r="BZ2942" s="44"/>
      <c r="CA2942" s="44"/>
      <c r="CB2942" s="44"/>
      <c r="CC2942" s="44"/>
      <c r="CD2942" s="44"/>
      <c r="CE2942" s="44"/>
      <c r="CF2942" s="44"/>
      <c r="CG2942" s="44"/>
      <c r="CH2942" s="44"/>
      <c r="CI2942" s="44"/>
      <c r="CJ2942" s="44"/>
      <c r="CK2942" s="44"/>
      <c r="CL2942" s="44"/>
      <c r="CM2942" s="44"/>
      <c r="CN2942" s="44"/>
      <c r="CO2942" s="44"/>
      <c r="CP2942" s="44"/>
      <c r="CQ2942" s="44"/>
      <c r="CR2942" s="44"/>
      <c r="CS2942" s="44"/>
      <c r="CT2942" s="44"/>
      <c r="CU2942" s="44"/>
      <c r="CV2942" s="44"/>
      <c r="CW2942" s="44"/>
      <c r="CX2942" s="44"/>
    </row>
    <row r="2943" spans="1:102" ht="50.1" customHeight="1">
      <c r="A2943" s="30" t="s">
        <v>7383</v>
      </c>
      <c r="B2943" s="31" t="s">
        <v>35</v>
      </c>
      <c r="C2943" s="32" t="s">
        <v>7384</v>
      </c>
      <c r="D2943" s="32" t="s">
        <v>2270</v>
      </c>
      <c r="E2943" s="32" t="s">
        <v>7385</v>
      </c>
      <c r="F2943" s="32" t="s">
        <v>7386</v>
      </c>
      <c r="G2943" s="33" t="s">
        <v>101</v>
      </c>
      <c r="H2943" s="34">
        <v>0</v>
      </c>
      <c r="I2943" s="33" t="s">
        <v>41</v>
      </c>
      <c r="J2943" s="33" t="s">
        <v>7237</v>
      </c>
      <c r="K2943" s="33" t="s">
        <v>7247</v>
      </c>
      <c r="L2943" s="33" t="s">
        <v>7237</v>
      </c>
      <c r="M2943" s="33" t="s">
        <v>86</v>
      </c>
      <c r="N2943" s="33" t="s">
        <v>301</v>
      </c>
      <c r="O2943" s="33" t="s">
        <v>58</v>
      </c>
      <c r="P2943" s="33" t="s">
        <v>48</v>
      </c>
      <c r="Q2943" s="33" t="s">
        <v>49</v>
      </c>
      <c r="R2943" s="35">
        <v>15</v>
      </c>
      <c r="S2943" s="35">
        <v>2615</v>
      </c>
      <c r="T2943" s="36">
        <v>0</v>
      </c>
      <c r="U2943" s="37">
        <f t="shared" si="151"/>
        <v>0</v>
      </c>
      <c r="V2943" s="38" t="s">
        <v>50</v>
      </c>
      <c r="W2943" s="33">
        <v>2016</v>
      </c>
      <c r="X2943" s="39">
        <v>11</v>
      </c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29"/>
      <c r="BA2943" s="29"/>
      <c r="BB2943" s="29"/>
      <c r="BC2943" s="29"/>
      <c r="BD2943" s="29"/>
      <c r="BE2943" s="29"/>
      <c r="BF2943" s="29"/>
      <c r="BG2943" s="29"/>
      <c r="BH2943" s="29"/>
      <c r="BI2943" s="29"/>
      <c r="BJ2943" s="29"/>
      <c r="BK2943" s="29"/>
      <c r="BL2943" s="29"/>
      <c r="BM2943" s="29"/>
      <c r="BN2943" s="29"/>
      <c r="BO2943" s="29"/>
      <c r="BP2943" s="29"/>
      <c r="BQ2943" s="29"/>
      <c r="BR2943" s="29"/>
      <c r="BS2943" s="29"/>
      <c r="BT2943" s="29"/>
      <c r="BU2943" s="29"/>
      <c r="BV2943" s="29"/>
      <c r="BW2943" s="29"/>
      <c r="BX2943" s="29"/>
      <c r="BY2943" s="29"/>
      <c r="BZ2943" s="29"/>
      <c r="CA2943" s="29"/>
      <c r="CB2943" s="29"/>
      <c r="CC2943" s="29"/>
      <c r="CD2943" s="29"/>
      <c r="CE2943" s="29"/>
      <c r="CF2943" s="29"/>
      <c r="CG2943" s="29"/>
      <c r="CH2943" s="29"/>
      <c r="CI2943" s="29"/>
      <c r="CJ2943" s="29"/>
      <c r="CK2943" s="29"/>
      <c r="CL2943" s="29"/>
      <c r="CM2943" s="29"/>
      <c r="CN2943" s="29"/>
      <c r="CO2943" s="29"/>
      <c r="CP2943" s="29"/>
      <c r="CQ2943" s="29"/>
      <c r="CR2943" s="29"/>
      <c r="CS2943" s="29"/>
      <c r="CT2943" s="29"/>
      <c r="CU2943" s="29"/>
      <c r="CV2943" s="29"/>
      <c r="CW2943" s="29"/>
      <c r="CX2943" s="29"/>
    </row>
    <row r="2944" spans="1:102" s="45" customFormat="1" ht="50.1" customHeight="1">
      <c r="A2944" s="96" t="s">
        <v>7387</v>
      </c>
      <c r="B2944" s="31" t="s">
        <v>35</v>
      </c>
      <c r="C2944" s="47" t="s">
        <v>7384</v>
      </c>
      <c r="D2944" s="72" t="s">
        <v>2270</v>
      </c>
      <c r="E2944" s="47" t="s">
        <v>7385</v>
      </c>
      <c r="F2944" s="195" t="s">
        <v>7386</v>
      </c>
      <c r="G2944" s="107" t="s">
        <v>101</v>
      </c>
      <c r="H2944" s="34">
        <v>0</v>
      </c>
      <c r="I2944" s="107" t="s">
        <v>41</v>
      </c>
      <c r="J2944" s="107" t="s">
        <v>7237</v>
      </c>
      <c r="K2944" s="33" t="s">
        <v>180</v>
      </c>
      <c r="L2944" s="107" t="s">
        <v>7237</v>
      </c>
      <c r="M2944" s="107" t="s">
        <v>86</v>
      </c>
      <c r="N2944" s="31" t="s">
        <v>6030</v>
      </c>
      <c r="O2944" s="31" t="s">
        <v>481</v>
      </c>
      <c r="P2944" s="74">
        <v>796</v>
      </c>
      <c r="Q2944" s="107" t="s">
        <v>49</v>
      </c>
      <c r="R2944" s="59">
        <v>15</v>
      </c>
      <c r="S2944" s="109">
        <v>2615</v>
      </c>
      <c r="T2944" s="49">
        <f>R2944*S2944</f>
        <v>39225</v>
      </c>
      <c r="U2944" s="49">
        <f>T2944*1.12</f>
        <v>43932.000000000007</v>
      </c>
      <c r="V2944" s="107"/>
      <c r="W2944" s="33">
        <v>2016</v>
      </c>
      <c r="X2944" s="107"/>
      <c r="Y2944" s="44"/>
      <c r="Z2944" s="44"/>
      <c r="AA2944" s="44"/>
      <c r="AB2944" s="44"/>
      <c r="AC2944" s="44"/>
      <c r="AD2944" s="44"/>
      <c r="AE2944" s="44"/>
      <c r="AF2944" s="44"/>
      <c r="AG2944" s="44"/>
      <c r="AH2944" s="44"/>
      <c r="AI2944" s="44"/>
      <c r="AJ2944" s="44"/>
      <c r="AK2944" s="44"/>
      <c r="AL2944" s="44"/>
      <c r="AM2944" s="44"/>
      <c r="AN2944" s="44"/>
      <c r="AO2944" s="44"/>
      <c r="AP2944" s="44"/>
      <c r="AQ2944" s="44"/>
      <c r="AR2944" s="44"/>
      <c r="AS2944" s="44"/>
      <c r="AT2944" s="44"/>
      <c r="AU2944" s="44"/>
      <c r="AV2944" s="44"/>
      <c r="AW2944" s="44"/>
      <c r="AX2944" s="44"/>
      <c r="AY2944" s="44"/>
      <c r="AZ2944" s="44"/>
      <c r="BA2944" s="44"/>
      <c r="BB2944" s="44"/>
      <c r="BC2944" s="44"/>
      <c r="BD2944" s="44"/>
      <c r="BE2944" s="44"/>
      <c r="BF2944" s="44"/>
      <c r="BG2944" s="44"/>
      <c r="BH2944" s="44"/>
      <c r="BI2944" s="44"/>
      <c r="BJ2944" s="44"/>
      <c r="BK2944" s="44"/>
      <c r="BL2944" s="44"/>
      <c r="BM2944" s="44"/>
      <c r="BN2944" s="44"/>
      <c r="BO2944" s="44"/>
      <c r="BP2944" s="44"/>
      <c r="BQ2944" s="44"/>
      <c r="BR2944" s="44"/>
      <c r="BS2944" s="44"/>
      <c r="BT2944" s="44"/>
      <c r="BU2944" s="44"/>
      <c r="BV2944" s="44"/>
      <c r="BW2944" s="44"/>
      <c r="BX2944" s="44"/>
      <c r="BY2944" s="44"/>
      <c r="BZ2944" s="44"/>
      <c r="CA2944" s="44"/>
      <c r="CB2944" s="44"/>
      <c r="CC2944" s="44"/>
      <c r="CD2944" s="44"/>
      <c r="CE2944" s="44"/>
      <c r="CF2944" s="44"/>
      <c r="CG2944" s="44"/>
      <c r="CH2944" s="44"/>
      <c r="CI2944" s="44"/>
      <c r="CJ2944" s="44"/>
      <c r="CK2944" s="44"/>
      <c r="CL2944" s="44"/>
      <c r="CM2944" s="44"/>
      <c r="CN2944" s="44"/>
      <c r="CO2944" s="44"/>
      <c r="CP2944" s="44"/>
      <c r="CQ2944" s="44"/>
      <c r="CR2944" s="44"/>
      <c r="CS2944" s="44"/>
      <c r="CT2944" s="44"/>
      <c r="CU2944" s="44"/>
      <c r="CV2944" s="44"/>
      <c r="CW2944" s="44"/>
      <c r="CX2944" s="44"/>
    </row>
    <row r="2945" spans="1:102" ht="50.1" customHeight="1">
      <c r="A2945" s="30" t="s">
        <v>7388</v>
      </c>
      <c r="B2945" s="31" t="s">
        <v>35</v>
      </c>
      <c r="C2945" s="32" t="s">
        <v>7376</v>
      </c>
      <c r="D2945" s="32" t="s">
        <v>2270</v>
      </c>
      <c r="E2945" s="32" t="s">
        <v>7377</v>
      </c>
      <c r="F2945" s="32" t="s">
        <v>7389</v>
      </c>
      <c r="G2945" s="33" t="s">
        <v>101</v>
      </c>
      <c r="H2945" s="34">
        <v>0</v>
      </c>
      <c r="I2945" s="33" t="s">
        <v>41</v>
      </c>
      <c r="J2945" s="33" t="s">
        <v>7237</v>
      </c>
      <c r="K2945" s="33" t="s">
        <v>7247</v>
      </c>
      <c r="L2945" s="33" t="s">
        <v>7237</v>
      </c>
      <c r="M2945" s="33" t="s">
        <v>86</v>
      </c>
      <c r="N2945" s="33" t="s">
        <v>301</v>
      </c>
      <c r="O2945" s="33" t="s">
        <v>58</v>
      </c>
      <c r="P2945" s="33" t="s">
        <v>48</v>
      </c>
      <c r="Q2945" s="33" t="s">
        <v>49</v>
      </c>
      <c r="R2945" s="35">
        <v>10</v>
      </c>
      <c r="S2945" s="35">
        <v>4815</v>
      </c>
      <c r="T2945" s="36">
        <v>0</v>
      </c>
      <c r="U2945" s="37">
        <f t="shared" si="151"/>
        <v>0</v>
      </c>
      <c r="V2945" s="38" t="s">
        <v>50</v>
      </c>
      <c r="W2945" s="33">
        <v>2016</v>
      </c>
      <c r="X2945" s="39">
        <v>11</v>
      </c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  <c r="BI2945" s="29"/>
      <c r="BJ2945" s="29"/>
      <c r="BK2945" s="29"/>
      <c r="BL2945" s="29"/>
      <c r="BM2945" s="29"/>
      <c r="BN2945" s="29"/>
      <c r="BO2945" s="29"/>
      <c r="BP2945" s="29"/>
      <c r="BQ2945" s="29"/>
      <c r="BR2945" s="29"/>
      <c r="BS2945" s="29"/>
      <c r="BT2945" s="29"/>
      <c r="BU2945" s="29"/>
      <c r="BV2945" s="29"/>
      <c r="BW2945" s="29"/>
      <c r="BX2945" s="29"/>
      <c r="BY2945" s="29"/>
      <c r="BZ2945" s="29"/>
      <c r="CA2945" s="29"/>
      <c r="CB2945" s="29"/>
      <c r="CC2945" s="29"/>
      <c r="CD2945" s="29"/>
      <c r="CE2945" s="29"/>
      <c r="CF2945" s="29"/>
      <c r="CG2945" s="29"/>
      <c r="CH2945" s="29"/>
      <c r="CI2945" s="29"/>
      <c r="CJ2945" s="29"/>
      <c r="CK2945" s="29"/>
      <c r="CL2945" s="29"/>
      <c r="CM2945" s="29"/>
      <c r="CN2945" s="29"/>
      <c r="CO2945" s="29"/>
      <c r="CP2945" s="29"/>
      <c r="CQ2945" s="29"/>
      <c r="CR2945" s="29"/>
      <c r="CS2945" s="29"/>
      <c r="CT2945" s="29"/>
      <c r="CU2945" s="29"/>
      <c r="CV2945" s="29"/>
      <c r="CW2945" s="29"/>
      <c r="CX2945" s="29"/>
    </row>
    <row r="2946" spans="1:102" s="194" customFormat="1" ht="50.1" customHeight="1">
      <c r="A2946" s="96" t="s">
        <v>7390</v>
      </c>
      <c r="B2946" s="31" t="s">
        <v>35</v>
      </c>
      <c r="C2946" s="195" t="s">
        <v>7376</v>
      </c>
      <c r="D2946" s="72" t="s">
        <v>2270</v>
      </c>
      <c r="E2946" s="47" t="s">
        <v>7377</v>
      </c>
      <c r="F2946" s="175" t="s">
        <v>7391</v>
      </c>
      <c r="G2946" s="107" t="s">
        <v>101</v>
      </c>
      <c r="H2946" s="34">
        <v>0</v>
      </c>
      <c r="I2946" s="107" t="s">
        <v>41</v>
      </c>
      <c r="J2946" s="107" t="s">
        <v>7237</v>
      </c>
      <c r="K2946" s="33" t="s">
        <v>180</v>
      </c>
      <c r="L2946" s="107" t="s">
        <v>7237</v>
      </c>
      <c r="M2946" s="107" t="s">
        <v>86</v>
      </c>
      <c r="N2946" s="31" t="s">
        <v>6030</v>
      </c>
      <c r="O2946" s="31" t="s">
        <v>481</v>
      </c>
      <c r="P2946" s="74">
        <v>796</v>
      </c>
      <c r="Q2946" s="107" t="s">
        <v>49</v>
      </c>
      <c r="R2946" s="59">
        <v>10</v>
      </c>
      <c r="S2946" s="109">
        <v>4815</v>
      </c>
      <c r="T2946" s="49">
        <f>R2946*S2946</f>
        <v>48150</v>
      </c>
      <c r="U2946" s="49">
        <f>T2946*1.12</f>
        <v>53928.000000000007</v>
      </c>
      <c r="V2946" s="107"/>
      <c r="W2946" s="33">
        <v>2016</v>
      </c>
      <c r="X2946" s="107"/>
      <c r="Y2946" s="44"/>
      <c r="Z2946" s="44"/>
      <c r="AA2946" s="44"/>
      <c r="AB2946" s="44"/>
      <c r="AC2946" s="44"/>
      <c r="AD2946" s="44"/>
      <c r="AE2946" s="44"/>
      <c r="AF2946" s="44"/>
      <c r="AG2946" s="44"/>
      <c r="AH2946" s="44"/>
      <c r="AI2946" s="44"/>
      <c r="AJ2946" s="44"/>
      <c r="AK2946" s="44"/>
      <c r="AL2946" s="44"/>
      <c r="AM2946" s="44"/>
      <c r="AN2946" s="44"/>
      <c r="AO2946" s="44"/>
      <c r="AP2946" s="44"/>
      <c r="AQ2946" s="44"/>
      <c r="AR2946" s="44"/>
      <c r="AS2946" s="44"/>
      <c r="AT2946" s="44"/>
      <c r="AU2946" s="44"/>
      <c r="AV2946" s="44"/>
      <c r="AW2946" s="44"/>
      <c r="AX2946" s="44"/>
      <c r="AY2946" s="44"/>
      <c r="AZ2946" s="44"/>
      <c r="BA2946" s="44"/>
      <c r="BB2946" s="44"/>
      <c r="BC2946" s="44"/>
      <c r="BD2946" s="44"/>
      <c r="BE2946" s="44"/>
      <c r="BF2946" s="44"/>
      <c r="BG2946" s="44"/>
      <c r="BH2946" s="44"/>
      <c r="BI2946" s="44"/>
      <c r="BJ2946" s="44"/>
      <c r="BK2946" s="44"/>
      <c r="BL2946" s="44"/>
      <c r="BM2946" s="44"/>
      <c r="BN2946" s="44"/>
      <c r="BO2946" s="44"/>
      <c r="BP2946" s="44"/>
      <c r="BQ2946" s="44"/>
      <c r="BR2946" s="44"/>
      <c r="BS2946" s="44"/>
      <c r="BT2946" s="44"/>
      <c r="BU2946" s="44"/>
      <c r="BV2946" s="44"/>
      <c r="BW2946" s="44"/>
      <c r="BX2946" s="44"/>
      <c r="BY2946" s="44"/>
      <c r="BZ2946" s="44"/>
      <c r="CA2946" s="44"/>
      <c r="CB2946" s="44"/>
      <c r="CC2946" s="44"/>
      <c r="CD2946" s="44"/>
      <c r="CE2946" s="44"/>
      <c r="CF2946" s="44"/>
      <c r="CG2946" s="44"/>
      <c r="CH2946" s="44"/>
      <c r="CI2946" s="44"/>
      <c r="CJ2946" s="44"/>
      <c r="CK2946" s="44"/>
      <c r="CL2946" s="44"/>
      <c r="CM2946" s="44"/>
      <c r="CN2946" s="44"/>
      <c r="CO2946" s="44"/>
      <c r="CP2946" s="44"/>
      <c r="CQ2946" s="44"/>
      <c r="CR2946" s="7"/>
      <c r="CS2946" s="7"/>
      <c r="CT2946" s="7"/>
      <c r="CU2946" s="7"/>
      <c r="CV2946" s="7"/>
      <c r="CW2946" s="7"/>
      <c r="CX2946" s="7"/>
    </row>
    <row r="2947" spans="1:102" ht="50.1" customHeight="1">
      <c r="A2947" s="30" t="s">
        <v>7392</v>
      </c>
      <c r="B2947" s="31" t="s">
        <v>35</v>
      </c>
      <c r="C2947" s="32" t="s">
        <v>7393</v>
      </c>
      <c r="D2947" s="32" t="s">
        <v>7394</v>
      </c>
      <c r="E2947" s="32" t="s">
        <v>7395</v>
      </c>
      <c r="F2947" s="32" t="s">
        <v>50</v>
      </c>
      <c r="G2947" s="33" t="s">
        <v>40</v>
      </c>
      <c r="H2947" s="34">
        <v>0</v>
      </c>
      <c r="I2947" s="33" t="s">
        <v>41</v>
      </c>
      <c r="J2947" s="33" t="s">
        <v>42</v>
      </c>
      <c r="K2947" s="33" t="s">
        <v>7396</v>
      </c>
      <c r="L2947" s="33" t="s">
        <v>2977</v>
      </c>
      <c r="M2947" s="33" t="s">
        <v>86</v>
      </c>
      <c r="N2947" s="33" t="s">
        <v>3549</v>
      </c>
      <c r="O2947" s="33" t="s">
        <v>58</v>
      </c>
      <c r="P2947" s="33" t="s">
        <v>48</v>
      </c>
      <c r="Q2947" s="33" t="s">
        <v>49</v>
      </c>
      <c r="R2947" s="35">
        <v>15</v>
      </c>
      <c r="S2947" s="35">
        <v>594</v>
      </c>
      <c r="T2947" s="36">
        <v>0</v>
      </c>
      <c r="U2947" s="37">
        <f t="shared" si="151"/>
        <v>0</v>
      </c>
      <c r="V2947" s="38" t="s">
        <v>50</v>
      </c>
      <c r="W2947" s="33">
        <v>2016</v>
      </c>
      <c r="X2947" s="39">
        <v>11</v>
      </c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9"/>
      <c r="AY2947" s="29"/>
      <c r="AZ2947" s="29"/>
      <c r="BA2947" s="29"/>
      <c r="BB2947" s="29"/>
      <c r="BC2947" s="29"/>
      <c r="BD2947" s="29"/>
      <c r="BE2947" s="29"/>
      <c r="BF2947" s="29"/>
      <c r="BG2947" s="29"/>
      <c r="BH2947" s="29"/>
      <c r="BI2947" s="29"/>
      <c r="BJ2947" s="29"/>
      <c r="BK2947" s="29"/>
      <c r="BL2947" s="29"/>
      <c r="BM2947" s="29"/>
      <c r="BN2947" s="29"/>
      <c r="BO2947" s="29"/>
      <c r="BP2947" s="29"/>
      <c r="BQ2947" s="29"/>
      <c r="BR2947" s="29"/>
      <c r="BS2947" s="29"/>
      <c r="BT2947" s="29"/>
      <c r="BU2947" s="29"/>
      <c r="BV2947" s="29"/>
      <c r="BW2947" s="29"/>
      <c r="BX2947" s="29"/>
      <c r="BY2947" s="29"/>
      <c r="BZ2947" s="29"/>
      <c r="CA2947" s="29"/>
      <c r="CB2947" s="29"/>
      <c r="CC2947" s="29"/>
      <c r="CD2947" s="29"/>
      <c r="CE2947" s="29"/>
      <c r="CF2947" s="29"/>
      <c r="CG2947" s="29"/>
      <c r="CH2947" s="29"/>
      <c r="CI2947" s="29"/>
      <c r="CJ2947" s="29"/>
      <c r="CK2947" s="29"/>
      <c r="CL2947" s="29"/>
      <c r="CM2947" s="29"/>
      <c r="CN2947" s="29"/>
      <c r="CO2947" s="29"/>
      <c r="CP2947" s="29"/>
      <c r="CQ2947" s="29"/>
      <c r="CR2947" s="29"/>
      <c r="CS2947" s="29"/>
      <c r="CT2947" s="29"/>
      <c r="CU2947" s="29"/>
      <c r="CV2947" s="29"/>
      <c r="CW2947" s="29"/>
      <c r="CX2947" s="29"/>
    </row>
    <row r="2948" spans="1:102" s="204" customFormat="1" ht="50.1" customHeight="1">
      <c r="A2948" s="96" t="s">
        <v>7397</v>
      </c>
      <c r="B2948" s="31" t="s">
        <v>35</v>
      </c>
      <c r="C2948" s="47" t="s">
        <v>7393</v>
      </c>
      <c r="D2948" s="47" t="s">
        <v>7394</v>
      </c>
      <c r="E2948" s="47" t="s">
        <v>7395</v>
      </c>
      <c r="F2948" s="47"/>
      <c r="G2948" s="31" t="s">
        <v>40</v>
      </c>
      <c r="H2948" s="34">
        <v>0</v>
      </c>
      <c r="I2948" s="33">
        <v>590000000</v>
      </c>
      <c r="J2948" s="74" t="s">
        <v>42</v>
      </c>
      <c r="K2948" s="54" t="s">
        <v>7398</v>
      </c>
      <c r="L2948" s="31" t="s">
        <v>2977</v>
      </c>
      <c r="M2948" s="74" t="s">
        <v>86</v>
      </c>
      <c r="N2948" s="31" t="s">
        <v>3549</v>
      </c>
      <c r="O2948" s="31" t="s">
        <v>481</v>
      </c>
      <c r="P2948" s="33">
        <v>796</v>
      </c>
      <c r="Q2948" s="33" t="s">
        <v>49</v>
      </c>
      <c r="R2948" s="59">
        <v>15</v>
      </c>
      <c r="S2948" s="61">
        <v>594</v>
      </c>
      <c r="T2948" s="49">
        <f>R2948*S2948</f>
        <v>8910</v>
      </c>
      <c r="U2948" s="49">
        <f>T2948*1.12</f>
        <v>9979.2000000000007</v>
      </c>
      <c r="V2948" s="74"/>
      <c r="W2948" s="33">
        <v>2016</v>
      </c>
      <c r="X2948" s="31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</row>
    <row r="2949" spans="1:102" ht="50.1" customHeight="1">
      <c r="A2949" s="30" t="s">
        <v>7399</v>
      </c>
      <c r="B2949" s="31" t="s">
        <v>35</v>
      </c>
      <c r="C2949" s="32" t="s">
        <v>7400</v>
      </c>
      <c r="D2949" s="32" t="s">
        <v>7401</v>
      </c>
      <c r="E2949" s="32" t="s">
        <v>7402</v>
      </c>
      <c r="F2949" s="32" t="s">
        <v>7403</v>
      </c>
      <c r="G2949" s="33" t="s">
        <v>40</v>
      </c>
      <c r="H2949" s="34">
        <v>0</v>
      </c>
      <c r="I2949" s="33" t="s">
        <v>41</v>
      </c>
      <c r="J2949" s="33" t="s">
        <v>7237</v>
      </c>
      <c r="K2949" s="33" t="s">
        <v>7396</v>
      </c>
      <c r="L2949" s="33" t="s">
        <v>7237</v>
      </c>
      <c r="M2949" s="33" t="s">
        <v>86</v>
      </c>
      <c r="N2949" s="33" t="s">
        <v>7404</v>
      </c>
      <c r="O2949" s="33" t="s">
        <v>58</v>
      </c>
      <c r="P2949" s="33" t="s">
        <v>48</v>
      </c>
      <c r="Q2949" s="33" t="s">
        <v>49</v>
      </c>
      <c r="R2949" s="35">
        <v>57</v>
      </c>
      <c r="S2949" s="35">
        <v>200</v>
      </c>
      <c r="T2949" s="36">
        <v>0</v>
      </c>
      <c r="U2949" s="37">
        <f t="shared" si="151"/>
        <v>0</v>
      </c>
      <c r="V2949" s="38" t="s">
        <v>50</v>
      </c>
      <c r="W2949" s="33">
        <v>2016</v>
      </c>
      <c r="X2949" s="39">
        <v>11</v>
      </c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29"/>
      <c r="BL2949" s="29"/>
      <c r="BM2949" s="29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29"/>
      <c r="CB2949" s="29"/>
      <c r="CC2949" s="29"/>
      <c r="CD2949" s="29"/>
      <c r="CE2949" s="29"/>
      <c r="CF2949" s="29"/>
      <c r="CG2949" s="29"/>
      <c r="CH2949" s="29"/>
      <c r="CI2949" s="29"/>
      <c r="CJ2949" s="29"/>
      <c r="CK2949" s="29"/>
      <c r="CL2949" s="29"/>
      <c r="CM2949" s="29"/>
      <c r="CN2949" s="29"/>
      <c r="CO2949" s="29"/>
      <c r="CP2949" s="29"/>
      <c r="CQ2949" s="29"/>
      <c r="CR2949" s="29"/>
      <c r="CS2949" s="29"/>
      <c r="CT2949" s="29"/>
      <c r="CU2949" s="29"/>
      <c r="CV2949" s="29"/>
      <c r="CW2949" s="29"/>
      <c r="CX2949" s="29"/>
    </row>
    <row r="2950" spans="1:102" s="204" customFormat="1" ht="50.1" customHeight="1">
      <c r="A2950" s="96" t="s">
        <v>7405</v>
      </c>
      <c r="B2950" s="31" t="s">
        <v>35</v>
      </c>
      <c r="C2950" s="47" t="s">
        <v>7400</v>
      </c>
      <c r="D2950" s="72" t="s">
        <v>7401</v>
      </c>
      <c r="E2950" s="47" t="s">
        <v>7402</v>
      </c>
      <c r="F2950" s="72" t="s">
        <v>7403</v>
      </c>
      <c r="G2950" s="31" t="s">
        <v>40</v>
      </c>
      <c r="H2950" s="107" t="s">
        <v>815</v>
      </c>
      <c r="I2950" s="107" t="s">
        <v>41</v>
      </c>
      <c r="J2950" s="107" t="s">
        <v>7237</v>
      </c>
      <c r="K2950" s="54" t="s">
        <v>7398</v>
      </c>
      <c r="L2950" s="107" t="s">
        <v>7237</v>
      </c>
      <c r="M2950" s="107" t="s">
        <v>86</v>
      </c>
      <c r="N2950" s="31" t="s">
        <v>7406</v>
      </c>
      <c r="O2950" s="31" t="s">
        <v>481</v>
      </c>
      <c r="P2950" s="33">
        <v>796</v>
      </c>
      <c r="Q2950" s="33" t="s">
        <v>49</v>
      </c>
      <c r="R2950" s="59">
        <v>57</v>
      </c>
      <c r="S2950" s="48">
        <v>200</v>
      </c>
      <c r="T2950" s="49">
        <f>R2950*S2950</f>
        <v>11400</v>
      </c>
      <c r="U2950" s="49">
        <f>T2950*1.12</f>
        <v>12768.000000000002</v>
      </c>
      <c r="V2950" s="107"/>
      <c r="W2950" s="33">
        <v>2016</v>
      </c>
      <c r="X2950" s="31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</row>
    <row r="2951" spans="1:102" ht="50.1" customHeight="1">
      <c r="A2951" s="30" t="s">
        <v>7407</v>
      </c>
      <c r="B2951" s="31" t="s">
        <v>35</v>
      </c>
      <c r="C2951" s="32" t="s">
        <v>7400</v>
      </c>
      <c r="D2951" s="32" t="s">
        <v>7401</v>
      </c>
      <c r="E2951" s="32" t="s">
        <v>7402</v>
      </c>
      <c r="F2951" s="32" t="s">
        <v>7408</v>
      </c>
      <c r="G2951" s="33" t="s">
        <v>40</v>
      </c>
      <c r="H2951" s="34">
        <v>0</v>
      </c>
      <c r="I2951" s="33" t="s">
        <v>41</v>
      </c>
      <c r="J2951" s="33" t="s">
        <v>7237</v>
      </c>
      <c r="K2951" s="33" t="s">
        <v>7396</v>
      </c>
      <c r="L2951" s="33" t="s">
        <v>7237</v>
      </c>
      <c r="M2951" s="33" t="s">
        <v>86</v>
      </c>
      <c r="N2951" s="33" t="s">
        <v>7404</v>
      </c>
      <c r="O2951" s="33" t="s">
        <v>58</v>
      </c>
      <c r="P2951" s="33" t="s">
        <v>48</v>
      </c>
      <c r="Q2951" s="33" t="s">
        <v>49</v>
      </c>
      <c r="R2951" s="35">
        <v>57</v>
      </c>
      <c r="S2951" s="35">
        <v>200</v>
      </c>
      <c r="T2951" s="36">
        <v>0</v>
      </c>
      <c r="U2951" s="37">
        <f t="shared" si="151"/>
        <v>0</v>
      </c>
      <c r="V2951" s="38" t="s">
        <v>50</v>
      </c>
      <c r="W2951" s="33">
        <v>2016</v>
      </c>
      <c r="X2951" s="39">
        <v>11</v>
      </c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  <c r="BI2951" s="29"/>
      <c r="BJ2951" s="29"/>
      <c r="BK2951" s="29"/>
      <c r="BL2951" s="29"/>
      <c r="BM2951" s="29"/>
      <c r="BN2951" s="29"/>
      <c r="BO2951" s="29"/>
      <c r="BP2951" s="29"/>
      <c r="BQ2951" s="29"/>
      <c r="BR2951" s="29"/>
      <c r="BS2951" s="29"/>
      <c r="BT2951" s="29"/>
      <c r="BU2951" s="29"/>
      <c r="BV2951" s="29"/>
      <c r="BW2951" s="29"/>
      <c r="BX2951" s="29"/>
      <c r="BY2951" s="29"/>
      <c r="BZ2951" s="29"/>
      <c r="CA2951" s="29"/>
      <c r="CB2951" s="29"/>
      <c r="CC2951" s="29"/>
      <c r="CD2951" s="29"/>
      <c r="CE2951" s="29"/>
      <c r="CF2951" s="29"/>
      <c r="CG2951" s="29"/>
      <c r="CH2951" s="29"/>
      <c r="CI2951" s="29"/>
      <c r="CJ2951" s="29"/>
      <c r="CK2951" s="29"/>
      <c r="CL2951" s="29"/>
      <c r="CM2951" s="29"/>
      <c r="CN2951" s="29"/>
      <c r="CO2951" s="29"/>
      <c r="CP2951" s="29"/>
      <c r="CQ2951" s="29"/>
      <c r="CR2951" s="29"/>
      <c r="CS2951" s="29"/>
      <c r="CT2951" s="29"/>
      <c r="CU2951" s="29"/>
      <c r="CV2951" s="29"/>
      <c r="CW2951" s="29"/>
      <c r="CX2951" s="29"/>
    </row>
    <row r="2952" spans="1:102" s="204" customFormat="1" ht="50.1" customHeight="1">
      <c r="A2952" s="96" t="s">
        <v>7409</v>
      </c>
      <c r="B2952" s="31" t="s">
        <v>35</v>
      </c>
      <c r="C2952" s="47" t="s">
        <v>7400</v>
      </c>
      <c r="D2952" s="72" t="s">
        <v>7401</v>
      </c>
      <c r="E2952" s="47" t="s">
        <v>7402</v>
      </c>
      <c r="F2952" s="72" t="s">
        <v>7408</v>
      </c>
      <c r="G2952" s="31" t="s">
        <v>40</v>
      </c>
      <c r="H2952" s="107" t="s">
        <v>815</v>
      </c>
      <c r="I2952" s="107" t="s">
        <v>41</v>
      </c>
      <c r="J2952" s="107" t="s">
        <v>7237</v>
      </c>
      <c r="K2952" s="54" t="s">
        <v>7398</v>
      </c>
      <c r="L2952" s="107" t="s">
        <v>7237</v>
      </c>
      <c r="M2952" s="107" t="s">
        <v>86</v>
      </c>
      <c r="N2952" s="31" t="s">
        <v>7406</v>
      </c>
      <c r="O2952" s="31" t="s">
        <v>481</v>
      </c>
      <c r="P2952" s="33">
        <v>796</v>
      </c>
      <c r="Q2952" s="33" t="s">
        <v>49</v>
      </c>
      <c r="R2952" s="59">
        <v>57</v>
      </c>
      <c r="S2952" s="48">
        <v>200</v>
      </c>
      <c r="T2952" s="49">
        <f>R2952*S2952</f>
        <v>11400</v>
      </c>
      <c r="U2952" s="49">
        <f>T2952*1.12</f>
        <v>12768.000000000002</v>
      </c>
      <c r="V2952" s="107"/>
      <c r="W2952" s="33">
        <v>2016</v>
      </c>
      <c r="X2952" s="31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</row>
    <row r="2953" spans="1:102" ht="50.1" customHeight="1">
      <c r="A2953" s="30" t="s">
        <v>7410</v>
      </c>
      <c r="B2953" s="31" t="s">
        <v>35</v>
      </c>
      <c r="C2953" s="32" t="s">
        <v>7411</v>
      </c>
      <c r="D2953" s="32" t="s">
        <v>7401</v>
      </c>
      <c r="E2953" s="32" t="s">
        <v>7412</v>
      </c>
      <c r="F2953" s="32" t="s">
        <v>7413</v>
      </c>
      <c r="G2953" s="33" t="s">
        <v>40</v>
      </c>
      <c r="H2953" s="34">
        <v>0</v>
      </c>
      <c r="I2953" s="33" t="s">
        <v>41</v>
      </c>
      <c r="J2953" s="33" t="s">
        <v>7237</v>
      </c>
      <c r="K2953" s="33" t="s">
        <v>7396</v>
      </c>
      <c r="L2953" s="33" t="s">
        <v>7237</v>
      </c>
      <c r="M2953" s="33" t="s">
        <v>86</v>
      </c>
      <c r="N2953" s="33" t="s">
        <v>7404</v>
      </c>
      <c r="O2953" s="33" t="s">
        <v>58</v>
      </c>
      <c r="P2953" s="33" t="s">
        <v>48</v>
      </c>
      <c r="Q2953" s="33" t="s">
        <v>49</v>
      </c>
      <c r="R2953" s="35">
        <v>57</v>
      </c>
      <c r="S2953" s="35">
        <v>200</v>
      </c>
      <c r="T2953" s="36">
        <v>0</v>
      </c>
      <c r="U2953" s="37">
        <f t="shared" si="151"/>
        <v>0</v>
      </c>
      <c r="V2953" s="38" t="s">
        <v>50</v>
      </c>
      <c r="W2953" s="33">
        <v>2016</v>
      </c>
      <c r="X2953" s="39">
        <v>11</v>
      </c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9"/>
      <c r="BC2953" s="29"/>
      <c r="BD2953" s="29"/>
      <c r="BE2953" s="29"/>
      <c r="BF2953" s="29"/>
      <c r="BG2953" s="29"/>
      <c r="BH2953" s="29"/>
      <c r="BI2953" s="29"/>
      <c r="BJ2953" s="29"/>
      <c r="BK2953" s="29"/>
      <c r="BL2953" s="29"/>
      <c r="BM2953" s="29"/>
      <c r="BN2953" s="29"/>
      <c r="BO2953" s="29"/>
      <c r="BP2953" s="29"/>
      <c r="BQ2953" s="29"/>
      <c r="BR2953" s="29"/>
      <c r="BS2953" s="29"/>
      <c r="BT2953" s="29"/>
      <c r="BU2953" s="29"/>
      <c r="BV2953" s="29"/>
      <c r="BW2953" s="29"/>
      <c r="BX2953" s="29"/>
      <c r="BY2953" s="29"/>
      <c r="BZ2953" s="29"/>
      <c r="CA2953" s="29"/>
      <c r="CB2953" s="29"/>
      <c r="CC2953" s="29"/>
      <c r="CD2953" s="29"/>
      <c r="CE2953" s="29"/>
      <c r="CF2953" s="29"/>
      <c r="CG2953" s="29"/>
      <c r="CH2953" s="29"/>
      <c r="CI2953" s="29"/>
      <c r="CJ2953" s="29"/>
      <c r="CK2953" s="29"/>
      <c r="CL2953" s="29"/>
      <c r="CM2953" s="29"/>
      <c r="CN2953" s="29"/>
      <c r="CO2953" s="29"/>
      <c r="CP2953" s="29"/>
      <c r="CQ2953" s="29"/>
      <c r="CR2953" s="29"/>
      <c r="CS2953" s="29"/>
      <c r="CT2953" s="29"/>
      <c r="CU2953" s="29"/>
      <c r="CV2953" s="29"/>
      <c r="CW2953" s="29"/>
      <c r="CX2953" s="29"/>
    </row>
    <row r="2954" spans="1:102" s="204" customFormat="1" ht="50.1" customHeight="1">
      <c r="A2954" s="96" t="s">
        <v>7414</v>
      </c>
      <c r="B2954" s="31" t="s">
        <v>35</v>
      </c>
      <c r="C2954" s="47" t="s">
        <v>7411</v>
      </c>
      <c r="D2954" s="72" t="s">
        <v>7401</v>
      </c>
      <c r="E2954" s="47" t="s">
        <v>7412</v>
      </c>
      <c r="F2954" s="72" t="s">
        <v>7413</v>
      </c>
      <c r="G2954" s="31" t="s">
        <v>40</v>
      </c>
      <c r="H2954" s="107" t="s">
        <v>815</v>
      </c>
      <c r="I2954" s="107" t="s">
        <v>41</v>
      </c>
      <c r="J2954" s="107" t="s">
        <v>7237</v>
      </c>
      <c r="K2954" s="54" t="s">
        <v>7398</v>
      </c>
      <c r="L2954" s="107" t="s">
        <v>7237</v>
      </c>
      <c r="M2954" s="107" t="s">
        <v>86</v>
      </c>
      <c r="N2954" s="31" t="s">
        <v>7406</v>
      </c>
      <c r="O2954" s="31" t="s">
        <v>481</v>
      </c>
      <c r="P2954" s="33">
        <v>796</v>
      </c>
      <c r="Q2954" s="33" t="s">
        <v>49</v>
      </c>
      <c r="R2954" s="59">
        <v>57</v>
      </c>
      <c r="S2954" s="48">
        <v>200</v>
      </c>
      <c r="T2954" s="49">
        <f>R2954*S2954</f>
        <v>11400</v>
      </c>
      <c r="U2954" s="49">
        <f>T2954*1.12</f>
        <v>12768.000000000002</v>
      </c>
      <c r="V2954" s="107"/>
      <c r="W2954" s="33">
        <v>2016</v>
      </c>
      <c r="X2954" s="31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</row>
    <row r="2955" spans="1:102" ht="50.1" customHeight="1">
      <c r="A2955" s="30" t="s">
        <v>7415</v>
      </c>
      <c r="B2955" s="31" t="s">
        <v>35</v>
      </c>
      <c r="C2955" s="32" t="s">
        <v>7411</v>
      </c>
      <c r="D2955" s="32" t="s">
        <v>7401</v>
      </c>
      <c r="E2955" s="32" t="s">
        <v>7412</v>
      </c>
      <c r="F2955" s="32" t="s">
        <v>7416</v>
      </c>
      <c r="G2955" s="33" t="s">
        <v>40</v>
      </c>
      <c r="H2955" s="34">
        <v>0</v>
      </c>
      <c r="I2955" s="33" t="s">
        <v>41</v>
      </c>
      <c r="J2955" s="33" t="s">
        <v>7237</v>
      </c>
      <c r="K2955" s="33" t="s">
        <v>7396</v>
      </c>
      <c r="L2955" s="33" t="s">
        <v>7237</v>
      </c>
      <c r="M2955" s="33" t="s">
        <v>86</v>
      </c>
      <c r="N2955" s="33" t="s">
        <v>7404</v>
      </c>
      <c r="O2955" s="33" t="s">
        <v>58</v>
      </c>
      <c r="P2955" s="33" t="s">
        <v>48</v>
      </c>
      <c r="Q2955" s="33" t="s">
        <v>49</v>
      </c>
      <c r="R2955" s="35">
        <v>57</v>
      </c>
      <c r="S2955" s="35">
        <v>200</v>
      </c>
      <c r="T2955" s="36">
        <v>0</v>
      </c>
      <c r="U2955" s="37">
        <f t="shared" si="151"/>
        <v>0</v>
      </c>
      <c r="V2955" s="38" t="s">
        <v>50</v>
      </c>
      <c r="W2955" s="33">
        <v>2016</v>
      </c>
      <c r="X2955" s="39">
        <v>11</v>
      </c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9"/>
      <c r="BC2955" s="29"/>
      <c r="BD2955" s="29"/>
      <c r="BE2955" s="29"/>
      <c r="BF2955" s="29"/>
      <c r="BG2955" s="29"/>
      <c r="BH2955" s="29"/>
      <c r="BI2955" s="29"/>
      <c r="BJ2955" s="29"/>
      <c r="BK2955" s="29"/>
      <c r="BL2955" s="29"/>
      <c r="BM2955" s="29"/>
      <c r="BN2955" s="29"/>
      <c r="BO2955" s="29"/>
      <c r="BP2955" s="29"/>
      <c r="BQ2955" s="29"/>
      <c r="BR2955" s="29"/>
      <c r="BS2955" s="29"/>
      <c r="BT2955" s="29"/>
      <c r="BU2955" s="29"/>
      <c r="BV2955" s="29"/>
      <c r="BW2955" s="29"/>
      <c r="BX2955" s="29"/>
      <c r="BY2955" s="29"/>
      <c r="BZ2955" s="29"/>
      <c r="CA2955" s="29"/>
      <c r="CB2955" s="29"/>
      <c r="CC2955" s="29"/>
      <c r="CD2955" s="29"/>
      <c r="CE2955" s="29"/>
      <c r="CF2955" s="29"/>
      <c r="CG2955" s="29"/>
      <c r="CH2955" s="29"/>
      <c r="CI2955" s="29"/>
      <c r="CJ2955" s="29"/>
      <c r="CK2955" s="29"/>
      <c r="CL2955" s="29"/>
      <c r="CM2955" s="29"/>
      <c r="CN2955" s="29"/>
      <c r="CO2955" s="29"/>
      <c r="CP2955" s="29"/>
      <c r="CQ2955" s="29"/>
      <c r="CR2955" s="29"/>
      <c r="CS2955" s="29"/>
      <c r="CT2955" s="29"/>
      <c r="CU2955" s="29"/>
      <c r="CV2955" s="29"/>
      <c r="CW2955" s="29"/>
      <c r="CX2955" s="29"/>
    </row>
    <row r="2956" spans="1:102" s="204" customFormat="1" ht="50.1" customHeight="1">
      <c r="A2956" s="96" t="s">
        <v>7417</v>
      </c>
      <c r="B2956" s="31" t="s">
        <v>35</v>
      </c>
      <c r="C2956" s="47" t="s">
        <v>7411</v>
      </c>
      <c r="D2956" s="72" t="s">
        <v>7401</v>
      </c>
      <c r="E2956" s="47" t="s">
        <v>7412</v>
      </c>
      <c r="F2956" s="72" t="s">
        <v>7416</v>
      </c>
      <c r="G2956" s="31" t="s">
        <v>40</v>
      </c>
      <c r="H2956" s="107" t="s">
        <v>815</v>
      </c>
      <c r="I2956" s="107" t="s">
        <v>41</v>
      </c>
      <c r="J2956" s="107" t="s">
        <v>7237</v>
      </c>
      <c r="K2956" s="54" t="s">
        <v>7398</v>
      </c>
      <c r="L2956" s="107" t="s">
        <v>7237</v>
      </c>
      <c r="M2956" s="107" t="s">
        <v>86</v>
      </c>
      <c r="N2956" s="31" t="s">
        <v>7406</v>
      </c>
      <c r="O2956" s="31" t="s">
        <v>481</v>
      </c>
      <c r="P2956" s="33">
        <v>796</v>
      </c>
      <c r="Q2956" s="33" t="s">
        <v>49</v>
      </c>
      <c r="R2956" s="59">
        <v>57</v>
      </c>
      <c r="S2956" s="48">
        <v>200</v>
      </c>
      <c r="T2956" s="49">
        <f>R2956*S2956</f>
        <v>11400</v>
      </c>
      <c r="U2956" s="49">
        <f>T2956*1.12</f>
        <v>12768.000000000002</v>
      </c>
      <c r="V2956" s="107"/>
      <c r="W2956" s="33">
        <v>2016</v>
      </c>
      <c r="X2956" s="31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</row>
    <row r="2957" spans="1:102" ht="50.1" customHeight="1">
      <c r="A2957" s="30" t="s">
        <v>7418</v>
      </c>
      <c r="B2957" s="31" t="s">
        <v>35</v>
      </c>
      <c r="C2957" s="32" t="s">
        <v>7411</v>
      </c>
      <c r="D2957" s="32" t="s">
        <v>7401</v>
      </c>
      <c r="E2957" s="32" t="s">
        <v>7412</v>
      </c>
      <c r="F2957" s="32" t="s">
        <v>7419</v>
      </c>
      <c r="G2957" s="33" t="s">
        <v>40</v>
      </c>
      <c r="H2957" s="34">
        <v>0</v>
      </c>
      <c r="I2957" s="33" t="s">
        <v>41</v>
      </c>
      <c r="J2957" s="33" t="s">
        <v>7237</v>
      </c>
      <c r="K2957" s="33" t="s">
        <v>7396</v>
      </c>
      <c r="L2957" s="33" t="s">
        <v>7237</v>
      </c>
      <c r="M2957" s="33" t="s">
        <v>86</v>
      </c>
      <c r="N2957" s="33" t="s">
        <v>7404</v>
      </c>
      <c r="O2957" s="33" t="s">
        <v>58</v>
      </c>
      <c r="P2957" s="33" t="s">
        <v>48</v>
      </c>
      <c r="Q2957" s="33" t="s">
        <v>49</v>
      </c>
      <c r="R2957" s="35">
        <v>30</v>
      </c>
      <c r="S2957" s="35">
        <v>300</v>
      </c>
      <c r="T2957" s="36">
        <v>0</v>
      </c>
      <c r="U2957" s="37">
        <f t="shared" si="151"/>
        <v>0</v>
      </c>
      <c r="V2957" s="38" t="s">
        <v>50</v>
      </c>
      <c r="W2957" s="33">
        <v>2016</v>
      </c>
      <c r="X2957" s="39">
        <v>11</v>
      </c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  <c r="BI2957" s="29"/>
      <c r="BJ2957" s="29"/>
      <c r="BK2957" s="29"/>
      <c r="BL2957" s="29"/>
      <c r="BM2957" s="29"/>
      <c r="BN2957" s="29"/>
      <c r="BO2957" s="29"/>
      <c r="BP2957" s="29"/>
      <c r="BQ2957" s="29"/>
      <c r="BR2957" s="29"/>
      <c r="BS2957" s="29"/>
      <c r="BT2957" s="29"/>
      <c r="BU2957" s="29"/>
      <c r="BV2957" s="29"/>
      <c r="BW2957" s="29"/>
      <c r="BX2957" s="29"/>
      <c r="BY2957" s="29"/>
      <c r="BZ2957" s="29"/>
      <c r="CA2957" s="29"/>
      <c r="CB2957" s="29"/>
      <c r="CC2957" s="29"/>
      <c r="CD2957" s="29"/>
      <c r="CE2957" s="29"/>
      <c r="CF2957" s="29"/>
      <c r="CG2957" s="29"/>
      <c r="CH2957" s="29"/>
      <c r="CI2957" s="29"/>
      <c r="CJ2957" s="29"/>
      <c r="CK2957" s="29"/>
      <c r="CL2957" s="29"/>
      <c r="CM2957" s="29"/>
      <c r="CN2957" s="29"/>
      <c r="CO2957" s="29"/>
      <c r="CP2957" s="29"/>
      <c r="CQ2957" s="29"/>
      <c r="CR2957" s="29"/>
      <c r="CS2957" s="29"/>
      <c r="CT2957" s="29"/>
      <c r="CU2957" s="29"/>
      <c r="CV2957" s="29"/>
      <c r="CW2957" s="29"/>
      <c r="CX2957" s="29"/>
    </row>
    <row r="2958" spans="1:102" s="204" customFormat="1" ht="50.1" customHeight="1">
      <c r="A2958" s="96" t="s">
        <v>7420</v>
      </c>
      <c r="B2958" s="31" t="s">
        <v>35</v>
      </c>
      <c r="C2958" s="47" t="s">
        <v>7411</v>
      </c>
      <c r="D2958" s="72" t="s">
        <v>7401</v>
      </c>
      <c r="E2958" s="47" t="s">
        <v>7412</v>
      </c>
      <c r="F2958" s="72" t="s">
        <v>7419</v>
      </c>
      <c r="G2958" s="31" t="s">
        <v>40</v>
      </c>
      <c r="H2958" s="107" t="s">
        <v>815</v>
      </c>
      <c r="I2958" s="107" t="s">
        <v>41</v>
      </c>
      <c r="J2958" s="107" t="s">
        <v>7237</v>
      </c>
      <c r="K2958" s="54" t="s">
        <v>7398</v>
      </c>
      <c r="L2958" s="107" t="s">
        <v>7237</v>
      </c>
      <c r="M2958" s="107" t="s">
        <v>86</v>
      </c>
      <c r="N2958" s="31" t="s">
        <v>7406</v>
      </c>
      <c r="O2958" s="31" t="s">
        <v>481</v>
      </c>
      <c r="P2958" s="33">
        <v>796</v>
      </c>
      <c r="Q2958" s="33" t="s">
        <v>49</v>
      </c>
      <c r="R2958" s="202">
        <v>30</v>
      </c>
      <c r="S2958" s="48">
        <v>300</v>
      </c>
      <c r="T2958" s="49">
        <f>R2958*S2958</f>
        <v>9000</v>
      </c>
      <c r="U2958" s="49">
        <f>T2958*1.12</f>
        <v>10080.000000000002</v>
      </c>
      <c r="V2958" s="107"/>
      <c r="W2958" s="33">
        <v>2016</v>
      </c>
      <c r="X2958" s="31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</row>
    <row r="2959" spans="1:102" ht="50.1" customHeight="1">
      <c r="A2959" s="30" t="s">
        <v>7421</v>
      </c>
      <c r="B2959" s="31" t="s">
        <v>35</v>
      </c>
      <c r="C2959" s="32" t="s">
        <v>7411</v>
      </c>
      <c r="D2959" s="32" t="s">
        <v>7401</v>
      </c>
      <c r="E2959" s="32" t="s">
        <v>7412</v>
      </c>
      <c r="F2959" s="32" t="s">
        <v>7422</v>
      </c>
      <c r="G2959" s="33" t="s">
        <v>40</v>
      </c>
      <c r="H2959" s="34">
        <v>0</v>
      </c>
      <c r="I2959" s="33" t="s">
        <v>41</v>
      </c>
      <c r="J2959" s="33" t="s">
        <v>7237</v>
      </c>
      <c r="K2959" s="33" t="s">
        <v>7396</v>
      </c>
      <c r="L2959" s="33" t="s">
        <v>7237</v>
      </c>
      <c r="M2959" s="33" t="s">
        <v>86</v>
      </c>
      <c r="N2959" s="33" t="s">
        <v>7404</v>
      </c>
      <c r="O2959" s="33" t="s">
        <v>58</v>
      </c>
      <c r="P2959" s="33" t="s">
        <v>48</v>
      </c>
      <c r="Q2959" s="33" t="s">
        <v>49</v>
      </c>
      <c r="R2959" s="35">
        <v>30</v>
      </c>
      <c r="S2959" s="35">
        <v>300</v>
      </c>
      <c r="T2959" s="36">
        <v>0</v>
      </c>
      <c r="U2959" s="37">
        <f t="shared" si="151"/>
        <v>0</v>
      </c>
      <c r="V2959" s="38" t="s">
        <v>50</v>
      </c>
      <c r="W2959" s="33">
        <v>2016</v>
      </c>
      <c r="X2959" s="39">
        <v>11</v>
      </c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/>
      <c r="BI2959" s="29"/>
      <c r="BJ2959" s="29"/>
      <c r="BK2959" s="29"/>
      <c r="BL2959" s="29"/>
      <c r="BM2959" s="29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29"/>
      <c r="CB2959" s="29"/>
      <c r="CC2959" s="29"/>
      <c r="CD2959" s="29"/>
      <c r="CE2959" s="29"/>
      <c r="CF2959" s="29"/>
      <c r="CG2959" s="29"/>
      <c r="CH2959" s="29"/>
      <c r="CI2959" s="29"/>
      <c r="CJ2959" s="29"/>
      <c r="CK2959" s="29"/>
      <c r="CL2959" s="29"/>
      <c r="CM2959" s="29"/>
      <c r="CN2959" s="29"/>
      <c r="CO2959" s="29"/>
      <c r="CP2959" s="29"/>
      <c r="CQ2959" s="29"/>
      <c r="CR2959" s="29"/>
      <c r="CS2959" s="29"/>
      <c r="CT2959" s="29"/>
      <c r="CU2959" s="29"/>
      <c r="CV2959" s="29"/>
      <c r="CW2959" s="29"/>
      <c r="CX2959" s="29"/>
    </row>
    <row r="2960" spans="1:102" s="204" customFormat="1" ht="50.1" customHeight="1">
      <c r="A2960" s="96" t="s">
        <v>7423</v>
      </c>
      <c r="B2960" s="31" t="s">
        <v>35</v>
      </c>
      <c r="C2960" s="47" t="s">
        <v>7411</v>
      </c>
      <c r="D2960" s="72" t="s">
        <v>7401</v>
      </c>
      <c r="E2960" s="47" t="s">
        <v>7412</v>
      </c>
      <c r="F2960" s="72" t="s">
        <v>7422</v>
      </c>
      <c r="G2960" s="31" t="s">
        <v>40</v>
      </c>
      <c r="H2960" s="107" t="s">
        <v>815</v>
      </c>
      <c r="I2960" s="107" t="s">
        <v>41</v>
      </c>
      <c r="J2960" s="107" t="s">
        <v>7237</v>
      </c>
      <c r="K2960" s="54" t="s">
        <v>7398</v>
      </c>
      <c r="L2960" s="107" t="s">
        <v>7237</v>
      </c>
      <c r="M2960" s="107" t="s">
        <v>86</v>
      </c>
      <c r="N2960" s="31" t="s">
        <v>7406</v>
      </c>
      <c r="O2960" s="31" t="s">
        <v>481</v>
      </c>
      <c r="P2960" s="33">
        <v>796</v>
      </c>
      <c r="Q2960" s="33" t="s">
        <v>49</v>
      </c>
      <c r="R2960" s="202">
        <v>30</v>
      </c>
      <c r="S2960" s="48">
        <v>300</v>
      </c>
      <c r="T2960" s="49">
        <f>R2960*S2960</f>
        <v>9000</v>
      </c>
      <c r="U2960" s="49">
        <f>T2960*1.12</f>
        <v>10080.000000000002</v>
      </c>
      <c r="V2960" s="107"/>
      <c r="W2960" s="33">
        <v>2016</v>
      </c>
      <c r="X2960" s="31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</row>
    <row r="2961" spans="1:102" ht="50.1" customHeight="1">
      <c r="A2961" s="30" t="s">
        <v>7424</v>
      </c>
      <c r="B2961" s="31" t="s">
        <v>35</v>
      </c>
      <c r="C2961" s="32" t="s">
        <v>7411</v>
      </c>
      <c r="D2961" s="32" t="s">
        <v>7401</v>
      </c>
      <c r="E2961" s="32" t="s">
        <v>7412</v>
      </c>
      <c r="F2961" s="32" t="s">
        <v>7425</v>
      </c>
      <c r="G2961" s="33" t="s">
        <v>40</v>
      </c>
      <c r="H2961" s="34">
        <v>0</v>
      </c>
      <c r="I2961" s="33" t="s">
        <v>41</v>
      </c>
      <c r="J2961" s="33" t="s">
        <v>7237</v>
      </c>
      <c r="K2961" s="33" t="s">
        <v>7396</v>
      </c>
      <c r="L2961" s="33" t="s">
        <v>7237</v>
      </c>
      <c r="M2961" s="33" t="s">
        <v>86</v>
      </c>
      <c r="N2961" s="33" t="s">
        <v>7404</v>
      </c>
      <c r="O2961" s="33" t="s">
        <v>58</v>
      </c>
      <c r="P2961" s="33" t="s">
        <v>48</v>
      </c>
      <c r="Q2961" s="33" t="s">
        <v>49</v>
      </c>
      <c r="R2961" s="35">
        <v>30</v>
      </c>
      <c r="S2961" s="35">
        <v>400</v>
      </c>
      <c r="T2961" s="36">
        <v>0</v>
      </c>
      <c r="U2961" s="37">
        <f t="shared" si="151"/>
        <v>0</v>
      </c>
      <c r="V2961" s="38" t="s">
        <v>50</v>
      </c>
      <c r="W2961" s="33">
        <v>2016</v>
      </c>
      <c r="X2961" s="39">
        <v>11</v>
      </c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9"/>
      <c r="AX2961" s="29"/>
      <c r="AY2961" s="29"/>
      <c r="AZ2961" s="29"/>
      <c r="BA2961" s="29"/>
      <c r="BB2961" s="29"/>
      <c r="BC2961" s="29"/>
      <c r="BD2961" s="29"/>
      <c r="BE2961" s="29"/>
      <c r="BF2961" s="29"/>
      <c r="BG2961" s="29"/>
      <c r="BH2961" s="29"/>
      <c r="BI2961" s="29"/>
      <c r="BJ2961" s="29"/>
      <c r="BK2961" s="29"/>
      <c r="BL2961" s="29"/>
      <c r="BM2961" s="29"/>
      <c r="BN2961" s="29"/>
      <c r="BO2961" s="29"/>
      <c r="BP2961" s="29"/>
      <c r="BQ2961" s="29"/>
      <c r="BR2961" s="29"/>
      <c r="BS2961" s="29"/>
      <c r="BT2961" s="29"/>
      <c r="BU2961" s="29"/>
      <c r="BV2961" s="29"/>
      <c r="BW2961" s="29"/>
      <c r="BX2961" s="29"/>
      <c r="BY2961" s="29"/>
      <c r="BZ2961" s="29"/>
      <c r="CA2961" s="29"/>
      <c r="CB2961" s="29"/>
      <c r="CC2961" s="29"/>
      <c r="CD2961" s="29"/>
      <c r="CE2961" s="29"/>
      <c r="CF2961" s="29"/>
      <c r="CG2961" s="29"/>
      <c r="CH2961" s="29"/>
      <c r="CI2961" s="29"/>
      <c r="CJ2961" s="29"/>
      <c r="CK2961" s="29"/>
      <c r="CL2961" s="29"/>
      <c r="CM2961" s="29"/>
      <c r="CN2961" s="29"/>
      <c r="CO2961" s="29"/>
      <c r="CP2961" s="29"/>
      <c r="CQ2961" s="29"/>
      <c r="CR2961" s="29"/>
      <c r="CS2961" s="29"/>
      <c r="CT2961" s="29"/>
      <c r="CU2961" s="29"/>
      <c r="CV2961" s="29"/>
      <c r="CW2961" s="29"/>
      <c r="CX2961" s="29"/>
    </row>
    <row r="2962" spans="1:102" s="204" customFormat="1" ht="50.1" customHeight="1">
      <c r="A2962" s="96" t="s">
        <v>7426</v>
      </c>
      <c r="B2962" s="31" t="s">
        <v>35</v>
      </c>
      <c r="C2962" s="47" t="s">
        <v>7411</v>
      </c>
      <c r="D2962" s="72" t="s">
        <v>7401</v>
      </c>
      <c r="E2962" s="47" t="s">
        <v>7412</v>
      </c>
      <c r="F2962" s="72" t="s">
        <v>7425</v>
      </c>
      <c r="G2962" s="31" t="s">
        <v>40</v>
      </c>
      <c r="H2962" s="107" t="s">
        <v>815</v>
      </c>
      <c r="I2962" s="107" t="s">
        <v>41</v>
      </c>
      <c r="J2962" s="107" t="s">
        <v>7237</v>
      </c>
      <c r="K2962" s="54" t="s">
        <v>7398</v>
      </c>
      <c r="L2962" s="107" t="s">
        <v>7237</v>
      </c>
      <c r="M2962" s="107" t="s">
        <v>86</v>
      </c>
      <c r="N2962" s="31" t="s">
        <v>7406</v>
      </c>
      <c r="O2962" s="31" t="s">
        <v>481</v>
      </c>
      <c r="P2962" s="33">
        <v>796</v>
      </c>
      <c r="Q2962" s="33" t="s">
        <v>49</v>
      </c>
      <c r="R2962" s="202">
        <v>30</v>
      </c>
      <c r="S2962" s="109">
        <v>400</v>
      </c>
      <c r="T2962" s="49">
        <f>R2962*S2962</f>
        <v>12000</v>
      </c>
      <c r="U2962" s="49">
        <f>T2962*1.12</f>
        <v>13440.000000000002</v>
      </c>
      <c r="V2962" s="107"/>
      <c r="W2962" s="33">
        <v>2016</v>
      </c>
      <c r="X2962" s="31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</row>
    <row r="2963" spans="1:102" ht="50.1" customHeight="1">
      <c r="A2963" s="30" t="s">
        <v>7427</v>
      </c>
      <c r="B2963" s="31" t="s">
        <v>35</v>
      </c>
      <c r="C2963" s="32" t="s">
        <v>7411</v>
      </c>
      <c r="D2963" s="32" t="s">
        <v>7401</v>
      </c>
      <c r="E2963" s="32" t="s">
        <v>7412</v>
      </c>
      <c r="F2963" s="32" t="s">
        <v>7428</v>
      </c>
      <c r="G2963" s="33" t="s">
        <v>40</v>
      </c>
      <c r="H2963" s="34">
        <v>0</v>
      </c>
      <c r="I2963" s="33" t="s">
        <v>41</v>
      </c>
      <c r="J2963" s="33" t="s">
        <v>7237</v>
      </c>
      <c r="K2963" s="33" t="s">
        <v>7396</v>
      </c>
      <c r="L2963" s="33" t="s">
        <v>7237</v>
      </c>
      <c r="M2963" s="33" t="s">
        <v>86</v>
      </c>
      <c r="N2963" s="33" t="s">
        <v>7404</v>
      </c>
      <c r="O2963" s="33" t="s">
        <v>58</v>
      </c>
      <c r="P2963" s="33" t="s">
        <v>48</v>
      </c>
      <c r="Q2963" s="33" t="s">
        <v>49</v>
      </c>
      <c r="R2963" s="35">
        <v>30</v>
      </c>
      <c r="S2963" s="35">
        <v>400</v>
      </c>
      <c r="T2963" s="36">
        <v>0</v>
      </c>
      <c r="U2963" s="37">
        <f t="shared" si="151"/>
        <v>0</v>
      </c>
      <c r="V2963" s="38" t="s">
        <v>50</v>
      </c>
      <c r="W2963" s="33">
        <v>2016</v>
      </c>
      <c r="X2963" s="39">
        <v>11</v>
      </c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  <c r="BI2963" s="29"/>
      <c r="BJ2963" s="29"/>
      <c r="BK2963" s="29"/>
      <c r="BL2963" s="29"/>
      <c r="BM2963" s="29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29"/>
      <c r="CB2963" s="29"/>
      <c r="CC2963" s="29"/>
      <c r="CD2963" s="29"/>
      <c r="CE2963" s="29"/>
      <c r="CF2963" s="29"/>
      <c r="CG2963" s="29"/>
      <c r="CH2963" s="29"/>
      <c r="CI2963" s="29"/>
      <c r="CJ2963" s="29"/>
      <c r="CK2963" s="29"/>
      <c r="CL2963" s="29"/>
      <c r="CM2963" s="29"/>
      <c r="CN2963" s="29"/>
      <c r="CO2963" s="29"/>
      <c r="CP2963" s="29"/>
      <c r="CQ2963" s="29"/>
      <c r="CR2963" s="29"/>
      <c r="CS2963" s="29"/>
      <c r="CT2963" s="29"/>
      <c r="CU2963" s="29"/>
      <c r="CV2963" s="29"/>
      <c r="CW2963" s="29"/>
      <c r="CX2963" s="29"/>
    </row>
    <row r="2964" spans="1:102" s="204" customFormat="1" ht="50.1" customHeight="1">
      <c r="A2964" s="96" t="s">
        <v>7429</v>
      </c>
      <c r="B2964" s="31" t="s">
        <v>35</v>
      </c>
      <c r="C2964" s="47" t="s">
        <v>7411</v>
      </c>
      <c r="D2964" s="72" t="s">
        <v>7401</v>
      </c>
      <c r="E2964" s="47" t="s">
        <v>7412</v>
      </c>
      <c r="F2964" s="72" t="s">
        <v>7428</v>
      </c>
      <c r="G2964" s="31" t="s">
        <v>40</v>
      </c>
      <c r="H2964" s="107" t="s">
        <v>815</v>
      </c>
      <c r="I2964" s="107" t="s">
        <v>41</v>
      </c>
      <c r="J2964" s="107" t="s">
        <v>7237</v>
      </c>
      <c r="K2964" s="54" t="s">
        <v>7398</v>
      </c>
      <c r="L2964" s="107" t="s">
        <v>7237</v>
      </c>
      <c r="M2964" s="107" t="s">
        <v>86</v>
      </c>
      <c r="N2964" s="31" t="s">
        <v>7406</v>
      </c>
      <c r="O2964" s="31" t="s">
        <v>481</v>
      </c>
      <c r="P2964" s="33">
        <v>796</v>
      </c>
      <c r="Q2964" s="33" t="s">
        <v>49</v>
      </c>
      <c r="R2964" s="202">
        <v>30</v>
      </c>
      <c r="S2964" s="109">
        <v>400</v>
      </c>
      <c r="T2964" s="49">
        <f>R2964*S2964</f>
        <v>12000</v>
      </c>
      <c r="U2964" s="49">
        <f>T2964*1.12</f>
        <v>13440.000000000002</v>
      </c>
      <c r="V2964" s="107"/>
      <c r="W2964" s="33">
        <v>2016</v>
      </c>
      <c r="X2964" s="31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</row>
    <row r="2965" spans="1:102" ht="50.1" customHeight="1">
      <c r="A2965" s="30" t="s">
        <v>7430</v>
      </c>
      <c r="B2965" s="31" t="s">
        <v>35</v>
      </c>
      <c r="C2965" s="32" t="s">
        <v>7411</v>
      </c>
      <c r="D2965" s="32" t="s">
        <v>7401</v>
      </c>
      <c r="E2965" s="32" t="s">
        <v>7412</v>
      </c>
      <c r="F2965" s="32" t="s">
        <v>7431</v>
      </c>
      <c r="G2965" s="33" t="s">
        <v>40</v>
      </c>
      <c r="H2965" s="34">
        <v>0</v>
      </c>
      <c r="I2965" s="33" t="s">
        <v>41</v>
      </c>
      <c r="J2965" s="33" t="s">
        <v>7237</v>
      </c>
      <c r="K2965" s="33" t="s">
        <v>7396</v>
      </c>
      <c r="L2965" s="33" t="s">
        <v>7237</v>
      </c>
      <c r="M2965" s="33" t="s">
        <v>86</v>
      </c>
      <c r="N2965" s="33" t="s">
        <v>7404</v>
      </c>
      <c r="O2965" s="33" t="s">
        <v>58</v>
      </c>
      <c r="P2965" s="33" t="s">
        <v>48</v>
      </c>
      <c r="Q2965" s="33" t="s">
        <v>49</v>
      </c>
      <c r="R2965" s="35">
        <v>30</v>
      </c>
      <c r="S2965" s="35">
        <v>400</v>
      </c>
      <c r="T2965" s="36">
        <v>0</v>
      </c>
      <c r="U2965" s="37">
        <f t="shared" si="151"/>
        <v>0</v>
      </c>
      <c r="V2965" s="38" t="s">
        <v>50</v>
      </c>
      <c r="W2965" s="33">
        <v>2016</v>
      </c>
      <c r="X2965" s="39">
        <v>11</v>
      </c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  <c r="BT2965" s="29"/>
      <c r="BU2965" s="29"/>
      <c r="BV2965" s="29"/>
      <c r="BW2965" s="29"/>
      <c r="BX2965" s="29"/>
      <c r="BY2965" s="29"/>
      <c r="BZ2965" s="29"/>
      <c r="CA2965" s="29"/>
      <c r="CB2965" s="29"/>
      <c r="CC2965" s="29"/>
      <c r="CD2965" s="29"/>
      <c r="CE2965" s="29"/>
      <c r="CF2965" s="29"/>
      <c r="CG2965" s="29"/>
      <c r="CH2965" s="29"/>
      <c r="CI2965" s="29"/>
      <c r="CJ2965" s="29"/>
      <c r="CK2965" s="29"/>
      <c r="CL2965" s="29"/>
      <c r="CM2965" s="29"/>
      <c r="CN2965" s="29"/>
      <c r="CO2965" s="29"/>
      <c r="CP2965" s="29"/>
      <c r="CQ2965" s="29"/>
      <c r="CR2965" s="29"/>
      <c r="CS2965" s="29"/>
      <c r="CT2965" s="29"/>
      <c r="CU2965" s="29"/>
      <c r="CV2965" s="29"/>
      <c r="CW2965" s="29"/>
      <c r="CX2965" s="29"/>
    </row>
    <row r="2966" spans="1:102" s="204" customFormat="1" ht="50.1" customHeight="1">
      <c r="A2966" s="96" t="s">
        <v>7432</v>
      </c>
      <c r="B2966" s="31" t="s">
        <v>35</v>
      </c>
      <c r="C2966" s="47" t="s">
        <v>7411</v>
      </c>
      <c r="D2966" s="72" t="s">
        <v>7401</v>
      </c>
      <c r="E2966" s="47" t="s">
        <v>7412</v>
      </c>
      <c r="F2966" s="72" t="s">
        <v>7431</v>
      </c>
      <c r="G2966" s="31" t="s">
        <v>40</v>
      </c>
      <c r="H2966" s="107" t="s">
        <v>815</v>
      </c>
      <c r="I2966" s="107" t="s">
        <v>41</v>
      </c>
      <c r="J2966" s="107" t="s">
        <v>7237</v>
      </c>
      <c r="K2966" s="54" t="s">
        <v>7398</v>
      </c>
      <c r="L2966" s="107" t="s">
        <v>7237</v>
      </c>
      <c r="M2966" s="107" t="s">
        <v>86</v>
      </c>
      <c r="N2966" s="31" t="s">
        <v>7406</v>
      </c>
      <c r="O2966" s="31" t="s">
        <v>481</v>
      </c>
      <c r="P2966" s="33">
        <v>796</v>
      </c>
      <c r="Q2966" s="33" t="s">
        <v>49</v>
      </c>
      <c r="R2966" s="202">
        <v>30</v>
      </c>
      <c r="S2966" s="109">
        <v>400</v>
      </c>
      <c r="T2966" s="49">
        <f>R2966*S2966</f>
        <v>12000</v>
      </c>
      <c r="U2966" s="49">
        <f>T2966*1.12</f>
        <v>13440.000000000002</v>
      </c>
      <c r="V2966" s="107"/>
      <c r="W2966" s="33">
        <v>2016</v>
      </c>
      <c r="X2966" s="31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</row>
    <row r="2967" spans="1:102" ht="50.1" customHeight="1">
      <c r="A2967" s="30" t="s">
        <v>7433</v>
      </c>
      <c r="B2967" s="31" t="s">
        <v>35</v>
      </c>
      <c r="C2967" s="32" t="s">
        <v>7411</v>
      </c>
      <c r="D2967" s="32" t="s">
        <v>7401</v>
      </c>
      <c r="E2967" s="32" t="s">
        <v>7412</v>
      </c>
      <c r="F2967" s="32" t="s">
        <v>7434</v>
      </c>
      <c r="G2967" s="33" t="s">
        <v>40</v>
      </c>
      <c r="H2967" s="34">
        <v>0</v>
      </c>
      <c r="I2967" s="33" t="s">
        <v>41</v>
      </c>
      <c r="J2967" s="33" t="s">
        <v>7237</v>
      </c>
      <c r="K2967" s="33" t="s">
        <v>7396</v>
      </c>
      <c r="L2967" s="33" t="s">
        <v>7237</v>
      </c>
      <c r="M2967" s="33" t="s">
        <v>86</v>
      </c>
      <c r="N2967" s="33" t="s">
        <v>7404</v>
      </c>
      <c r="O2967" s="33" t="s">
        <v>58</v>
      </c>
      <c r="P2967" s="33" t="s">
        <v>48</v>
      </c>
      <c r="Q2967" s="33" t="s">
        <v>49</v>
      </c>
      <c r="R2967" s="35">
        <v>30</v>
      </c>
      <c r="S2967" s="35">
        <v>400</v>
      </c>
      <c r="T2967" s="36">
        <v>0</v>
      </c>
      <c r="U2967" s="37">
        <f t="shared" si="151"/>
        <v>0</v>
      </c>
      <c r="V2967" s="38" t="s">
        <v>50</v>
      </c>
      <c r="W2967" s="33">
        <v>2016</v>
      </c>
      <c r="X2967" s="39">
        <v>11</v>
      </c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  <c r="BT2967" s="29"/>
      <c r="BU2967" s="29"/>
      <c r="BV2967" s="29"/>
      <c r="BW2967" s="29"/>
      <c r="BX2967" s="29"/>
      <c r="BY2967" s="29"/>
      <c r="BZ2967" s="29"/>
      <c r="CA2967" s="29"/>
      <c r="CB2967" s="29"/>
      <c r="CC2967" s="29"/>
      <c r="CD2967" s="29"/>
      <c r="CE2967" s="29"/>
      <c r="CF2967" s="29"/>
      <c r="CG2967" s="29"/>
      <c r="CH2967" s="29"/>
      <c r="CI2967" s="29"/>
      <c r="CJ2967" s="29"/>
      <c r="CK2967" s="29"/>
      <c r="CL2967" s="29"/>
      <c r="CM2967" s="29"/>
      <c r="CN2967" s="29"/>
      <c r="CO2967" s="29"/>
      <c r="CP2967" s="29"/>
      <c r="CQ2967" s="29"/>
      <c r="CR2967" s="29"/>
      <c r="CS2967" s="29"/>
      <c r="CT2967" s="29"/>
      <c r="CU2967" s="29"/>
      <c r="CV2967" s="29"/>
      <c r="CW2967" s="29"/>
      <c r="CX2967" s="29"/>
    </row>
    <row r="2968" spans="1:102" s="204" customFormat="1" ht="50.1" customHeight="1">
      <c r="A2968" s="96" t="s">
        <v>7435</v>
      </c>
      <c r="B2968" s="31" t="s">
        <v>35</v>
      </c>
      <c r="C2968" s="47" t="s">
        <v>7411</v>
      </c>
      <c r="D2968" s="72" t="s">
        <v>7401</v>
      </c>
      <c r="E2968" s="47" t="s">
        <v>7412</v>
      </c>
      <c r="F2968" s="72" t="s">
        <v>7434</v>
      </c>
      <c r="G2968" s="31" t="s">
        <v>40</v>
      </c>
      <c r="H2968" s="107" t="s">
        <v>815</v>
      </c>
      <c r="I2968" s="107" t="s">
        <v>41</v>
      </c>
      <c r="J2968" s="107" t="s">
        <v>7237</v>
      </c>
      <c r="K2968" s="54" t="s">
        <v>7398</v>
      </c>
      <c r="L2968" s="107" t="s">
        <v>7237</v>
      </c>
      <c r="M2968" s="107" t="s">
        <v>86</v>
      </c>
      <c r="N2968" s="31" t="s">
        <v>7406</v>
      </c>
      <c r="O2968" s="31" t="s">
        <v>481</v>
      </c>
      <c r="P2968" s="33">
        <v>796</v>
      </c>
      <c r="Q2968" s="33" t="s">
        <v>49</v>
      </c>
      <c r="R2968" s="202">
        <v>30</v>
      </c>
      <c r="S2968" s="109">
        <v>400</v>
      </c>
      <c r="T2968" s="49">
        <f>R2968*S2968</f>
        <v>12000</v>
      </c>
      <c r="U2968" s="49">
        <f>T2968*1.12</f>
        <v>13440.000000000002</v>
      </c>
      <c r="V2968" s="107"/>
      <c r="W2968" s="33">
        <v>2016</v>
      </c>
      <c r="X2968" s="31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</row>
    <row r="2969" spans="1:102" ht="50.1" customHeight="1">
      <c r="A2969" s="30" t="s">
        <v>7436</v>
      </c>
      <c r="B2969" s="31" t="s">
        <v>35</v>
      </c>
      <c r="C2969" s="32" t="s">
        <v>7411</v>
      </c>
      <c r="D2969" s="32" t="s">
        <v>7401</v>
      </c>
      <c r="E2969" s="32" t="s">
        <v>7412</v>
      </c>
      <c r="F2969" s="32" t="s">
        <v>7437</v>
      </c>
      <c r="G2969" s="33" t="s">
        <v>40</v>
      </c>
      <c r="H2969" s="34">
        <v>0</v>
      </c>
      <c r="I2969" s="33" t="s">
        <v>41</v>
      </c>
      <c r="J2969" s="33" t="s">
        <v>7237</v>
      </c>
      <c r="K2969" s="33" t="s">
        <v>7396</v>
      </c>
      <c r="L2969" s="33" t="s">
        <v>7237</v>
      </c>
      <c r="M2969" s="33" t="s">
        <v>86</v>
      </c>
      <c r="N2969" s="33" t="s">
        <v>7404</v>
      </c>
      <c r="O2969" s="33" t="s">
        <v>58</v>
      </c>
      <c r="P2969" s="33" t="s">
        <v>48</v>
      </c>
      <c r="Q2969" s="33" t="s">
        <v>49</v>
      </c>
      <c r="R2969" s="35">
        <v>30</v>
      </c>
      <c r="S2969" s="35">
        <v>580</v>
      </c>
      <c r="T2969" s="36">
        <v>0</v>
      </c>
      <c r="U2969" s="37">
        <f t="shared" si="151"/>
        <v>0</v>
      </c>
      <c r="V2969" s="38" t="s">
        <v>50</v>
      </c>
      <c r="W2969" s="33">
        <v>2016</v>
      </c>
      <c r="X2969" s="39">
        <v>11</v>
      </c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  <c r="BT2969" s="29"/>
      <c r="BU2969" s="29"/>
      <c r="BV2969" s="29"/>
      <c r="BW2969" s="29"/>
      <c r="BX2969" s="29"/>
      <c r="BY2969" s="29"/>
      <c r="BZ2969" s="29"/>
      <c r="CA2969" s="29"/>
      <c r="CB2969" s="29"/>
      <c r="CC2969" s="29"/>
      <c r="CD2969" s="29"/>
      <c r="CE2969" s="29"/>
      <c r="CF2969" s="29"/>
      <c r="CG2969" s="29"/>
      <c r="CH2969" s="29"/>
      <c r="CI2969" s="29"/>
      <c r="CJ2969" s="29"/>
      <c r="CK2969" s="29"/>
      <c r="CL2969" s="29"/>
      <c r="CM2969" s="29"/>
      <c r="CN2969" s="29"/>
      <c r="CO2969" s="29"/>
      <c r="CP2969" s="29"/>
      <c r="CQ2969" s="29"/>
      <c r="CR2969" s="29"/>
      <c r="CS2969" s="29"/>
      <c r="CT2969" s="29"/>
      <c r="CU2969" s="29"/>
      <c r="CV2969" s="29"/>
      <c r="CW2969" s="29"/>
      <c r="CX2969" s="29"/>
    </row>
    <row r="2970" spans="1:102" s="204" customFormat="1" ht="50.1" customHeight="1">
      <c r="A2970" s="96" t="s">
        <v>7438</v>
      </c>
      <c r="B2970" s="31" t="s">
        <v>35</v>
      </c>
      <c r="C2970" s="47" t="s">
        <v>7411</v>
      </c>
      <c r="D2970" s="72" t="s">
        <v>7401</v>
      </c>
      <c r="E2970" s="47" t="s">
        <v>7412</v>
      </c>
      <c r="F2970" s="72" t="s">
        <v>7437</v>
      </c>
      <c r="G2970" s="31" t="s">
        <v>40</v>
      </c>
      <c r="H2970" s="107" t="s">
        <v>815</v>
      </c>
      <c r="I2970" s="107" t="s">
        <v>41</v>
      </c>
      <c r="J2970" s="107" t="s">
        <v>7237</v>
      </c>
      <c r="K2970" s="54" t="s">
        <v>7398</v>
      </c>
      <c r="L2970" s="107" t="s">
        <v>7237</v>
      </c>
      <c r="M2970" s="107" t="s">
        <v>86</v>
      </c>
      <c r="N2970" s="31" t="s">
        <v>7406</v>
      </c>
      <c r="O2970" s="31" t="s">
        <v>481</v>
      </c>
      <c r="P2970" s="33">
        <v>796</v>
      </c>
      <c r="Q2970" s="33" t="s">
        <v>49</v>
      </c>
      <c r="R2970" s="59">
        <v>30</v>
      </c>
      <c r="S2970" s="48">
        <v>580</v>
      </c>
      <c r="T2970" s="49">
        <f>R2970*S2970</f>
        <v>17400</v>
      </c>
      <c r="U2970" s="49">
        <f>T2970*1.12</f>
        <v>19488.000000000004</v>
      </c>
      <c r="V2970" s="107"/>
      <c r="W2970" s="33">
        <v>2016</v>
      </c>
      <c r="X2970" s="31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</row>
    <row r="2971" spans="1:102" ht="50.1" customHeight="1">
      <c r="A2971" s="30" t="s">
        <v>7439</v>
      </c>
      <c r="B2971" s="31" t="s">
        <v>35</v>
      </c>
      <c r="C2971" s="32" t="s">
        <v>7411</v>
      </c>
      <c r="D2971" s="32" t="s">
        <v>7401</v>
      </c>
      <c r="E2971" s="32" t="s">
        <v>7412</v>
      </c>
      <c r="F2971" s="32" t="s">
        <v>7440</v>
      </c>
      <c r="G2971" s="33" t="s">
        <v>40</v>
      </c>
      <c r="H2971" s="34">
        <v>0</v>
      </c>
      <c r="I2971" s="33" t="s">
        <v>41</v>
      </c>
      <c r="J2971" s="33" t="s">
        <v>7237</v>
      </c>
      <c r="K2971" s="33" t="s">
        <v>7396</v>
      </c>
      <c r="L2971" s="33" t="s">
        <v>7237</v>
      </c>
      <c r="M2971" s="33" t="s">
        <v>86</v>
      </c>
      <c r="N2971" s="33" t="s">
        <v>7404</v>
      </c>
      <c r="O2971" s="33" t="s">
        <v>58</v>
      </c>
      <c r="P2971" s="33" t="s">
        <v>48</v>
      </c>
      <c r="Q2971" s="33" t="s">
        <v>49</v>
      </c>
      <c r="R2971" s="35">
        <v>30</v>
      </c>
      <c r="S2971" s="35">
        <v>580</v>
      </c>
      <c r="T2971" s="36">
        <v>0</v>
      </c>
      <c r="U2971" s="37">
        <f t="shared" si="151"/>
        <v>0</v>
      </c>
      <c r="V2971" s="38" t="s">
        <v>50</v>
      </c>
      <c r="W2971" s="33">
        <v>2016</v>
      </c>
      <c r="X2971" s="39">
        <v>11</v>
      </c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  <c r="BT2971" s="29"/>
      <c r="BU2971" s="29"/>
      <c r="BV2971" s="29"/>
      <c r="BW2971" s="29"/>
      <c r="BX2971" s="29"/>
      <c r="BY2971" s="29"/>
      <c r="BZ2971" s="29"/>
      <c r="CA2971" s="29"/>
      <c r="CB2971" s="29"/>
      <c r="CC2971" s="29"/>
      <c r="CD2971" s="29"/>
      <c r="CE2971" s="29"/>
      <c r="CF2971" s="29"/>
      <c r="CG2971" s="29"/>
      <c r="CH2971" s="29"/>
      <c r="CI2971" s="29"/>
      <c r="CJ2971" s="29"/>
      <c r="CK2971" s="29"/>
      <c r="CL2971" s="29"/>
      <c r="CM2971" s="29"/>
      <c r="CN2971" s="29"/>
      <c r="CO2971" s="29"/>
      <c r="CP2971" s="29"/>
      <c r="CQ2971" s="29"/>
      <c r="CR2971" s="29"/>
      <c r="CS2971" s="29"/>
      <c r="CT2971" s="29"/>
      <c r="CU2971" s="29"/>
      <c r="CV2971" s="29"/>
      <c r="CW2971" s="29"/>
      <c r="CX2971" s="29"/>
    </row>
    <row r="2972" spans="1:102" s="204" customFormat="1" ht="50.1" customHeight="1">
      <c r="A2972" s="96" t="s">
        <v>7441</v>
      </c>
      <c r="B2972" s="31" t="s">
        <v>35</v>
      </c>
      <c r="C2972" s="47" t="s">
        <v>7411</v>
      </c>
      <c r="D2972" s="72" t="s">
        <v>7401</v>
      </c>
      <c r="E2972" s="47" t="s">
        <v>7412</v>
      </c>
      <c r="F2972" s="72" t="s">
        <v>7440</v>
      </c>
      <c r="G2972" s="31" t="s">
        <v>40</v>
      </c>
      <c r="H2972" s="107" t="s">
        <v>815</v>
      </c>
      <c r="I2972" s="107" t="s">
        <v>41</v>
      </c>
      <c r="J2972" s="107" t="s">
        <v>7237</v>
      </c>
      <c r="K2972" s="54" t="s">
        <v>7398</v>
      </c>
      <c r="L2972" s="107" t="s">
        <v>7237</v>
      </c>
      <c r="M2972" s="107" t="s">
        <v>86</v>
      </c>
      <c r="N2972" s="31" t="s">
        <v>7406</v>
      </c>
      <c r="O2972" s="31" t="s">
        <v>481</v>
      </c>
      <c r="P2972" s="33">
        <v>796</v>
      </c>
      <c r="Q2972" s="33" t="s">
        <v>49</v>
      </c>
      <c r="R2972" s="59">
        <v>30</v>
      </c>
      <c r="S2972" s="48">
        <v>580</v>
      </c>
      <c r="T2972" s="49">
        <f>R2972*S2972</f>
        <v>17400</v>
      </c>
      <c r="U2972" s="49">
        <f>T2972*1.12</f>
        <v>19488.000000000004</v>
      </c>
      <c r="V2972" s="107"/>
      <c r="W2972" s="33">
        <v>2016</v>
      </c>
      <c r="X2972" s="31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</row>
    <row r="2973" spans="1:102" ht="50.1" customHeight="1">
      <c r="A2973" s="30" t="s">
        <v>7442</v>
      </c>
      <c r="B2973" s="31" t="s">
        <v>35</v>
      </c>
      <c r="C2973" s="32" t="s">
        <v>7411</v>
      </c>
      <c r="D2973" s="32" t="s">
        <v>7401</v>
      </c>
      <c r="E2973" s="32" t="s">
        <v>7412</v>
      </c>
      <c r="F2973" s="32" t="s">
        <v>7443</v>
      </c>
      <c r="G2973" s="33" t="s">
        <v>40</v>
      </c>
      <c r="H2973" s="34">
        <v>0</v>
      </c>
      <c r="I2973" s="33" t="s">
        <v>41</v>
      </c>
      <c r="J2973" s="33" t="s">
        <v>7237</v>
      </c>
      <c r="K2973" s="33" t="s">
        <v>7396</v>
      </c>
      <c r="L2973" s="33" t="s">
        <v>7237</v>
      </c>
      <c r="M2973" s="33" t="s">
        <v>86</v>
      </c>
      <c r="N2973" s="33" t="s">
        <v>7404</v>
      </c>
      <c r="O2973" s="33" t="s">
        <v>58</v>
      </c>
      <c r="P2973" s="33" t="s">
        <v>48</v>
      </c>
      <c r="Q2973" s="33" t="s">
        <v>49</v>
      </c>
      <c r="R2973" s="35">
        <v>15</v>
      </c>
      <c r="S2973" s="35">
        <v>780</v>
      </c>
      <c r="T2973" s="36">
        <v>0</v>
      </c>
      <c r="U2973" s="37">
        <f t="shared" si="151"/>
        <v>0</v>
      </c>
      <c r="V2973" s="38" t="s">
        <v>50</v>
      </c>
      <c r="W2973" s="33">
        <v>2016</v>
      </c>
      <c r="X2973" s="39">
        <v>11</v>
      </c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9"/>
      <c r="AX2973" s="29"/>
      <c r="AY2973" s="29"/>
      <c r="AZ2973" s="29"/>
      <c r="BA2973" s="29"/>
      <c r="BB2973" s="29"/>
      <c r="BC2973" s="29"/>
      <c r="BD2973" s="29"/>
      <c r="BE2973" s="29"/>
      <c r="BF2973" s="29"/>
      <c r="BG2973" s="29"/>
      <c r="BH2973" s="29"/>
      <c r="BI2973" s="29"/>
      <c r="BJ2973" s="29"/>
      <c r="BK2973" s="29"/>
      <c r="BL2973" s="29"/>
      <c r="BM2973" s="29"/>
      <c r="BN2973" s="29"/>
      <c r="BO2973" s="29"/>
      <c r="BP2973" s="29"/>
      <c r="BQ2973" s="29"/>
      <c r="BR2973" s="29"/>
      <c r="BS2973" s="29"/>
      <c r="BT2973" s="29"/>
      <c r="BU2973" s="29"/>
      <c r="BV2973" s="29"/>
      <c r="BW2973" s="29"/>
      <c r="BX2973" s="29"/>
      <c r="BY2973" s="29"/>
      <c r="BZ2973" s="29"/>
      <c r="CA2973" s="29"/>
      <c r="CB2973" s="29"/>
      <c r="CC2973" s="29"/>
      <c r="CD2973" s="29"/>
      <c r="CE2973" s="29"/>
      <c r="CF2973" s="29"/>
      <c r="CG2973" s="29"/>
      <c r="CH2973" s="29"/>
      <c r="CI2973" s="29"/>
      <c r="CJ2973" s="29"/>
      <c r="CK2973" s="29"/>
      <c r="CL2973" s="29"/>
      <c r="CM2973" s="29"/>
      <c r="CN2973" s="29"/>
      <c r="CO2973" s="29"/>
      <c r="CP2973" s="29"/>
      <c r="CQ2973" s="29"/>
      <c r="CR2973" s="29"/>
      <c r="CS2973" s="29"/>
      <c r="CT2973" s="29"/>
      <c r="CU2973" s="29"/>
      <c r="CV2973" s="29"/>
      <c r="CW2973" s="29"/>
      <c r="CX2973" s="29"/>
    </row>
    <row r="2974" spans="1:102" s="204" customFormat="1" ht="50.1" customHeight="1">
      <c r="A2974" s="96" t="s">
        <v>7444</v>
      </c>
      <c r="B2974" s="31" t="s">
        <v>35</v>
      </c>
      <c r="C2974" s="47" t="s">
        <v>7411</v>
      </c>
      <c r="D2974" s="72" t="s">
        <v>7401</v>
      </c>
      <c r="E2974" s="47" t="s">
        <v>7412</v>
      </c>
      <c r="F2974" s="72" t="s">
        <v>7443</v>
      </c>
      <c r="G2974" s="31" t="s">
        <v>40</v>
      </c>
      <c r="H2974" s="107" t="s">
        <v>815</v>
      </c>
      <c r="I2974" s="107" t="s">
        <v>41</v>
      </c>
      <c r="J2974" s="107" t="s">
        <v>7237</v>
      </c>
      <c r="K2974" s="54" t="s">
        <v>7398</v>
      </c>
      <c r="L2974" s="107" t="s">
        <v>7237</v>
      </c>
      <c r="M2974" s="107" t="s">
        <v>86</v>
      </c>
      <c r="N2974" s="31" t="s">
        <v>7406</v>
      </c>
      <c r="O2974" s="31" t="s">
        <v>481</v>
      </c>
      <c r="P2974" s="33">
        <v>796</v>
      </c>
      <c r="Q2974" s="33" t="s">
        <v>49</v>
      </c>
      <c r="R2974" s="59">
        <v>15</v>
      </c>
      <c r="S2974" s="48">
        <v>780</v>
      </c>
      <c r="T2974" s="49">
        <f>R2974*S2974</f>
        <v>11700</v>
      </c>
      <c r="U2974" s="49">
        <f>T2974*1.12</f>
        <v>13104.000000000002</v>
      </c>
      <c r="V2974" s="107"/>
      <c r="W2974" s="33">
        <v>2016</v>
      </c>
      <c r="X2974" s="31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</row>
    <row r="2975" spans="1:102" ht="50.1" customHeight="1">
      <c r="A2975" s="30" t="s">
        <v>7445</v>
      </c>
      <c r="B2975" s="31" t="s">
        <v>35</v>
      </c>
      <c r="C2975" s="32" t="s">
        <v>7411</v>
      </c>
      <c r="D2975" s="32" t="s">
        <v>7401</v>
      </c>
      <c r="E2975" s="32" t="s">
        <v>7412</v>
      </c>
      <c r="F2975" s="32" t="s">
        <v>7446</v>
      </c>
      <c r="G2975" s="33" t="s">
        <v>40</v>
      </c>
      <c r="H2975" s="34">
        <v>0</v>
      </c>
      <c r="I2975" s="33" t="s">
        <v>41</v>
      </c>
      <c r="J2975" s="33" t="s">
        <v>7237</v>
      </c>
      <c r="K2975" s="33" t="s">
        <v>7396</v>
      </c>
      <c r="L2975" s="33" t="s">
        <v>7237</v>
      </c>
      <c r="M2975" s="33" t="s">
        <v>86</v>
      </c>
      <c r="N2975" s="33" t="s">
        <v>7404</v>
      </c>
      <c r="O2975" s="33" t="s">
        <v>58</v>
      </c>
      <c r="P2975" s="33" t="s">
        <v>48</v>
      </c>
      <c r="Q2975" s="33" t="s">
        <v>49</v>
      </c>
      <c r="R2975" s="35">
        <v>15</v>
      </c>
      <c r="S2975" s="35">
        <v>780</v>
      </c>
      <c r="T2975" s="36">
        <v>0</v>
      </c>
      <c r="U2975" s="37">
        <f t="shared" si="151"/>
        <v>0</v>
      </c>
      <c r="V2975" s="38" t="s">
        <v>50</v>
      </c>
      <c r="W2975" s="33">
        <v>2016</v>
      </c>
      <c r="X2975" s="39">
        <v>11</v>
      </c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9"/>
      <c r="AX2975" s="29"/>
      <c r="AY2975" s="29"/>
      <c r="AZ2975" s="29"/>
      <c r="BA2975" s="29"/>
      <c r="BB2975" s="29"/>
      <c r="BC2975" s="29"/>
      <c r="BD2975" s="29"/>
      <c r="BE2975" s="29"/>
      <c r="BF2975" s="29"/>
      <c r="BG2975" s="29"/>
      <c r="BH2975" s="29"/>
      <c r="BI2975" s="29"/>
      <c r="BJ2975" s="29"/>
      <c r="BK2975" s="29"/>
      <c r="BL2975" s="29"/>
      <c r="BM2975" s="29"/>
      <c r="BN2975" s="29"/>
      <c r="BO2975" s="29"/>
      <c r="BP2975" s="29"/>
      <c r="BQ2975" s="29"/>
      <c r="BR2975" s="29"/>
      <c r="BS2975" s="29"/>
      <c r="BT2975" s="29"/>
      <c r="BU2975" s="29"/>
      <c r="BV2975" s="29"/>
      <c r="BW2975" s="29"/>
      <c r="BX2975" s="29"/>
      <c r="BY2975" s="29"/>
      <c r="BZ2975" s="29"/>
      <c r="CA2975" s="29"/>
      <c r="CB2975" s="29"/>
      <c r="CC2975" s="29"/>
      <c r="CD2975" s="29"/>
      <c r="CE2975" s="29"/>
      <c r="CF2975" s="29"/>
      <c r="CG2975" s="29"/>
      <c r="CH2975" s="29"/>
      <c r="CI2975" s="29"/>
      <c r="CJ2975" s="29"/>
      <c r="CK2975" s="29"/>
      <c r="CL2975" s="29"/>
      <c r="CM2975" s="29"/>
      <c r="CN2975" s="29"/>
      <c r="CO2975" s="29"/>
      <c r="CP2975" s="29"/>
      <c r="CQ2975" s="29"/>
      <c r="CR2975" s="29"/>
      <c r="CS2975" s="29"/>
      <c r="CT2975" s="29"/>
      <c r="CU2975" s="29"/>
      <c r="CV2975" s="29"/>
      <c r="CW2975" s="29"/>
      <c r="CX2975" s="29"/>
    </row>
    <row r="2976" spans="1:102" s="204" customFormat="1" ht="50.1" customHeight="1">
      <c r="A2976" s="96" t="s">
        <v>7447</v>
      </c>
      <c r="B2976" s="31" t="s">
        <v>35</v>
      </c>
      <c r="C2976" s="47" t="s">
        <v>7411</v>
      </c>
      <c r="D2976" s="72" t="s">
        <v>7401</v>
      </c>
      <c r="E2976" s="47" t="s">
        <v>7412</v>
      </c>
      <c r="F2976" s="72" t="s">
        <v>7446</v>
      </c>
      <c r="G2976" s="31" t="s">
        <v>40</v>
      </c>
      <c r="H2976" s="107" t="s">
        <v>815</v>
      </c>
      <c r="I2976" s="107" t="s">
        <v>41</v>
      </c>
      <c r="J2976" s="107" t="s">
        <v>7237</v>
      </c>
      <c r="K2976" s="54" t="s">
        <v>7398</v>
      </c>
      <c r="L2976" s="107" t="s">
        <v>7237</v>
      </c>
      <c r="M2976" s="107" t="s">
        <v>86</v>
      </c>
      <c r="N2976" s="31" t="s">
        <v>7406</v>
      </c>
      <c r="O2976" s="31" t="s">
        <v>481</v>
      </c>
      <c r="P2976" s="33">
        <v>796</v>
      </c>
      <c r="Q2976" s="33" t="s">
        <v>49</v>
      </c>
      <c r="R2976" s="59">
        <v>15</v>
      </c>
      <c r="S2976" s="48">
        <v>780</v>
      </c>
      <c r="T2976" s="49">
        <f>R2976*S2976</f>
        <v>11700</v>
      </c>
      <c r="U2976" s="49">
        <f>T2976*1.12</f>
        <v>13104.000000000002</v>
      </c>
      <c r="V2976" s="107"/>
      <c r="W2976" s="33">
        <v>2016</v>
      </c>
      <c r="X2976" s="31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</row>
    <row r="2977" spans="1:102" ht="50.1" customHeight="1">
      <c r="A2977" s="30" t="s">
        <v>7448</v>
      </c>
      <c r="B2977" s="31" t="s">
        <v>35</v>
      </c>
      <c r="C2977" s="32" t="s">
        <v>7411</v>
      </c>
      <c r="D2977" s="32" t="s">
        <v>7401</v>
      </c>
      <c r="E2977" s="32" t="s">
        <v>7412</v>
      </c>
      <c r="F2977" s="32" t="s">
        <v>7449</v>
      </c>
      <c r="G2977" s="33" t="s">
        <v>40</v>
      </c>
      <c r="H2977" s="34">
        <v>0</v>
      </c>
      <c r="I2977" s="33" t="s">
        <v>41</v>
      </c>
      <c r="J2977" s="33" t="s">
        <v>7237</v>
      </c>
      <c r="K2977" s="33" t="s">
        <v>7396</v>
      </c>
      <c r="L2977" s="33" t="s">
        <v>7237</v>
      </c>
      <c r="M2977" s="33" t="s">
        <v>86</v>
      </c>
      <c r="N2977" s="33" t="s">
        <v>7404</v>
      </c>
      <c r="O2977" s="33" t="s">
        <v>58</v>
      </c>
      <c r="P2977" s="33" t="s">
        <v>48</v>
      </c>
      <c r="Q2977" s="33" t="s">
        <v>49</v>
      </c>
      <c r="R2977" s="35">
        <v>15</v>
      </c>
      <c r="S2977" s="35">
        <v>780</v>
      </c>
      <c r="T2977" s="36">
        <v>0</v>
      </c>
      <c r="U2977" s="37">
        <f t="shared" si="151"/>
        <v>0</v>
      </c>
      <c r="V2977" s="38" t="s">
        <v>50</v>
      </c>
      <c r="W2977" s="33">
        <v>2016</v>
      </c>
      <c r="X2977" s="39">
        <v>11</v>
      </c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9"/>
      <c r="BC2977" s="29"/>
      <c r="BD2977" s="29"/>
      <c r="BE2977" s="29"/>
      <c r="BF2977" s="29"/>
      <c r="BG2977" s="29"/>
      <c r="BH2977" s="29"/>
      <c r="BI2977" s="29"/>
      <c r="BJ2977" s="29"/>
      <c r="BK2977" s="29"/>
      <c r="BL2977" s="29"/>
      <c r="BM2977" s="29"/>
      <c r="BN2977" s="29"/>
      <c r="BO2977" s="29"/>
      <c r="BP2977" s="29"/>
      <c r="BQ2977" s="29"/>
      <c r="BR2977" s="29"/>
      <c r="BS2977" s="29"/>
      <c r="BT2977" s="29"/>
      <c r="BU2977" s="29"/>
      <c r="BV2977" s="29"/>
      <c r="BW2977" s="29"/>
      <c r="BX2977" s="29"/>
      <c r="BY2977" s="29"/>
      <c r="BZ2977" s="29"/>
      <c r="CA2977" s="29"/>
      <c r="CB2977" s="29"/>
      <c r="CC2977" s="29"/>
      <c r="CD2977" s="29"/>
      <c r="CE2977" s="29"/>
      <c r="CF2977" s="29"/>
      <c r="CG2977" s="29"/>
      <c r="CH2977" s="29"/>
      <c r="CI2977" s="29"/>
      <c r="CJ2977" s="29"/>
      <c r="CK2977" s="29"/>
      <c r="CL2977" s="29"/>
      <c r="CM2977" s="29"/>
      <c r="CN2977" s="29"/>
      <c r="CO2977" s="29"/>
      <c r="CP2977" s="29"/>
      <c r="CQ2977" s="29"/>
      <c r="CR2977" s="29"/>
      <c r="CS2977" s="29"/>
      <c r="CT2977" s="29"/>
      <c r="CU2977" s="29"/>
      <c r="CV2977" s="29"/>
      <c r="CW2977" s="29"/>
      <c r="CX2977" s="29"/>
    </row>
    <row r="2978" spans="1:102" s="204" customFormat="1" ht="50.1" customHeight="1">
      <c r="A2978" s="96" t="s">
        <v>7450</v>
      </c>
      <c r="B2978" s="31" t="s">
        <v>35</v>
      </c>
      <c r="C2978" s="47" t="s">
        <v>7411</v>
      </c>
      <c r="D2978" s="205" t="s">
        <v>7401</v>
      </c>
      <c r="E2978" s="47" t="s">
        <v>7412</v>
      </c>
      <c r="F2978" s="72" t="s">
        <v>7449</v>
      </c>
      <c r="G2978" s="31" t="s">
        <v>40</v>
      </c>
      <c r="H2978" s="107" t="s">
        <v>815</v>
      </c>
      <c r="I2978" s="107" t="s">
        <v>41</v>
      </c>
      <c r="J2978" s="107" t="s">
        <v>7237</v>
      </c>
      <c r="K2978" s="54" t="s">
        <v>7398</v>
      </c>
      <c r="L2978" s="107" t="s">
        <v>7237</v>
      </c>
      <c r="M2978" s="107" t="s">
        <v>86</v>
      </c>
      <c r="N2978" s="31" t="s">
        <v>7406</v>
      </c>
      <c r="O2978" s="31" t="s">
        <v>481</v>
      </c>
      <c r="P2978" s="33">
        <v>796</v>
      </c>
      <c r="Q2978" s="33" t="s">
        <v>49</v>
      </c>
      <c r="R2978" s="59">
        <v>15</v>
      </c>
      <c r="S2978" s="48">
        <v>780</v>
      </c>
      <c r="T2978" s="49">
        <f>R2978*S2978</f>
        <v>11700</v>
      </c>
      <c r="U2978" s="49">
        <f>T2978*1.12</f>
        <v>13104.000000000002</v>
      </c>
      <c r="V2978" s="107"/>
      <c r="W2978" s="33">
        <v>2016</v>
      </c>
      <c r="X2978" s="31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</row>
    <row r="2979" spans="1:102" ht="50.1" customHeight="1">
      <c r="A2979" s="30" t="s">
        <v>7451</v>
      </c>
      <c r="B2979" s="31" t="s">
        <v>35</v>
      </c>
      <c r="C2979" s="32" t="s">
        <v>7411</v>
      </c>
      <c r="D2979" s="32" t="s">
        <v>7401</v>
      </c>
      <c r="E2979" s="32" t="s">
        <v>7412</v>
      </c>
      <c r="F2979" s="32" t="s">
        <v>7452</v>
      </c>
      <c r="G2979" s="33" t="s">
        <v>40</v>
      </c>
      <c r="H2979" s="34">
        <v>0</v>
      </c>
      <c r="I2979" s="33" t="s">
        <v>41</v>
      </c>
      <c r="J2979" s="33" t="s">
        <v>7237</v>
      </c>
      <c r="K2979" s="33" t="s">
        <v>7396</v>
      </c>
      <c r="L2979" s="33" t="s">
        <v>7237</v>
      </c>
      <c r="M2979" s="33" t="s">
        <v>86</v>
      </c>
      <c r="N2979" s="33" t="s">
        <v>7404</v>
      </c>
      <c r="O2979" s="33" t="s">
        <v>58</v>
      </c>
      <c r="P2979" s="33" t="s">
        <v>48</v>
      </c>
      <c r="Q2979" s="33" t="s">
        <v>49</v>
      </c>
      <c r="R2979" s="35">
        <v>15</v>
      </c>
      <c r="S2979" s="35">
        <v>780</v>
      </c>
      <c r="T2979" s="36">
        <v>0</v>
      </c>
      <c r="U2979" s="37">
        <f t="shared" si="151"/>
        <v>0</v>
      </c>
      <c r="V2979" s="38" t="s">
        <v>50</v>
      </c>
      <c r="W2979" s="33">
        <v>2016</v>
      </c>
      <c r="X2979" s="39">
        <v>11</v>
      </c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9"/>
      <c r="AX2979" s="29"/>
      <c r="AY2979" s="29"/>
      <c r="AZ2979" s="29"/>
      <c r="BA2979" s="29"/>
      <c r="BB2979" s="29"/>
      <c r="BC2979" s="29"/>
      <c r="BD2979" s="29"/>
      <c r="BE2979" s="29"/>
      <c r="BF2979" s="29"/>
      <c r="BG2979" s="29"/>
      <c r="BH2979" s="29"/>
      <c r="BI2979" s="29"/>
      <c r="BJ2979" s="29"/>
      <c r="BK2979" s="29"/>
      <c r="BL2979" s="29"/>
      <c r="BM2979" s="29"/>
      <c r="BN2979" s="29"/>
      <c r="BO2979" s="29"/>
      <c r="BP2979" s="29"/>
      <c r="BQ2979" s="29"/>
      <c r="BR2979" s="29"/>
      <c r="BS2979" s="29"/>
      <c r="BT2979" s="29"/>
      <c r="BU2979" s="29"/>
      <c r="BV2979" s="29"/>
      <c r="BW2979" s="29"/>
      <c r="BX2979" s="29"/>
      <c r="BY2979" s="29"/>
      <c r="BZ2979" s="29"/>
      <c r="CA2979" s="29"/>
      <c r="CB2979" s="29"/>
      <c r="CC2979" s="29"/>
      <c r="CD2979" s="29"/>
      <c r="CE2979" s="29"/>
      <c r="CF2979" s="29"/>
      <c r="CG2979" s="29"/>
      <c r="CH2979" s="29"/>
      <c r="CI2979" s="29"/>
      <c r="CJ2979" s="29"/>
      <c r="CK2979" s="29"/>
      <c r="CL2979" s="29"/>
      <c r="CM2979" s="29"/>
      <c r="CN2979" s="29"/>
      <c r="CO2979" s="29"/>
      <c r="CP2979" s="29"/>
      <c r="CQ2979" s="29"/>
      <c r="CR2979" s="29"/>
      <c r="CS2979" s="29"/>
      <c r="CT2979" s="29"/>
      <c r="CU2979" s="29"/>
      <c r="CV2979" s="29"/>
      <c r="CW2979" s="29"/>
      <c r="CX2979" s="29"/>
    </row>
    <row r="2980" spans="1:102" s="204" customFormat="1" ht="50.1" customHeight="1">
      <c r="A2980" s="96" t="s">
        <v>7453</v>
      </c>
      <c r="B2980" s="31" t="s">
        <v>35</v>
      </c>
      <c r="C2980" s="47" t="s">
        <v>7411</v>
      </c>
      <c r="D2980" s="72" t="s">
        <v>7401</v>
      </c>
      <c r="E2980" s="47" t="s">
        <v>7412</v>
      </c>
      <c r="F2980" s="72" t="s">
        <v>7452</v>
      </c>
      <c r="G2980" s="31" t="s">
        <v>40</v>
      </c>
      <c r="H2980" s="107" t="s">
        <v>815</v>
      </c>
      <c r="I2980" s="107" t="s">
        <v>41</v>
      </c>
      <c r="J2980" s="107" t="s">
        <v>7237</v>
      </c>
      <c r="K2980" s="54" t="s">
        <v>7398</v>
      </c>
      <c r="L2980" s="107" t="s">
        <v>7237</v>
      </c>
      <c r="M2980" s="107" t="s">
        <v>86</v>
      </c>
      <c r="N2980" s="31" t="s">
        <v>7406</v>
      </c>
      <c r="O2980" s="31" t="s">
        <v>481</v>
      </c>
      <c r="P2980" s="33">
        <v>796</v>
      </c>
      <c r="Q2980" s="33" t="s">
        <v>49</v>
      </c>
      <c r="R2980" s="59">
        <v>15</v>
      </c>
      <c r="S2980" s="48">
        <v>780</v>
      </c>
      <c r="T2980" s="49">
        <f>R2980*S2980</f>
        <v>11700</v>
      </c>
      <c r="U2980" s="49">
        <f>T2980*1.12</f>
        <v>13104.000000000002</v>
      </c>
      <c r="V2980" s="107"/>
      <c r="W2980" s="33">
        <v>2016</v>
      </c>
      <c r="X2980" s="31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</row>
    <row r="2981" spans="1:102" ht="50.1" customHeight="1">
      <c r="A2981" s="30" t="s">
        <v>7454</v>
      </c>
      <c r="B2981" s="31" t="s">
        <v>35</v>
      </c>
      <c r="C2981" s="32" t="s">
        <v>7455</v>
      </c>
      <c r="D2981" s="32" t="s">
        <v>7401</v>
      </c>
      <c r="E2981" s="32" t="s">
        <v>7456</v>
      </c>
      <c r="F2981" s="32" t="s">
        <v>7457</v>
      </c>
      <c r="G2981" s="33" t="s">
        <v>40</v>
      </c>
      <c r="H2981" s="34">
        <v>0</v>
      </c>
      <c r="I2981" s="33" t="s">
        <v>41</v>
      </c>
      <c r="J2981" s="33" t="s">
        <v>7237</v>
      </c>
      <c r="K2981" s="33" t="s">
        <v>7396</v>
      </c>
      <c r="L2981" s="33" t="s">
        <v>7237</v>
      </c>
      <c r="M2981" s="33" t="s">
        <v>86</v>
      </c>
      <c r="N2981" s="33" t="s">
        <v>7404</v>
      </c>
      <c r="O2981" s="33" t="s">
        <v>58</v>
      </c>
      <c r="P2981" s="33" t="s">
        <v>48</v>
      </c>
      <c r="Q2981" s="33" t="s">
        <v>49</v>
      </c>
      <c r="R2981" s="35">
        <v>15</v>
      </c>
      <c r="S2981" s="35">
        <v>980</v>
      </c>
      <c r="T2981" s="36">
        <v>0</v>
      </c>
      <c r="U2981" s="37">
        <f t="shared" si="151"/>
        <v>0</v>
      </c>
      <c r="V2981" s="38" t="s">
        <v>50</v>
      </c>
      <c r="W2981" s="33">
        <v>2016</v>
      </c>
      <c r="X2981" s="39">
        <v>11</v>
      </c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29"/>
      <c r="BA2981" s="29"/>
      <c r="BB2981" s="29"/>
      <c r="BC2981" s="29"/>
      <c r="BD2981" s="29"/>
      <c r="BE2981" s="29"/>
      <c r="BF2981" s="29"/>
      <c r="BG2981" s="29"/>
      <c r="BH2981" s="29"/>
      <c r="BI2981" s="29"/>
      <c r="BJ2981" s="29"/>
      <c r="BK2981" s="29"/>
      <c r="BL2981" s="29"/>
      <c r="BM2981" s="29"/>
      <c r="BN2981" s="29"/>
      <c r="BO2981" s="29"/>
      <c r="BP2981" s="29"/>
      <c r="BQ2981" s="29"/>
      <c r="BR2981" s="29"/>
      <c r="BS2981" s="29"/>
      <c r="BT2981" s="29"/>
      <c r="BU2981" s="29"/>
      <c r="BV2981" s="29"/>
      <c r="BW2981" s="29"/>
      <c r="BX2981" s="29"/>
      <c r="BY2981" s="29"/>
      <c r="BZ2981" s="29"/>
      <c r="CA2981" s="29"/>
      <c r="CB2981" s="29"/>
      <c r="CC2981" s="29"/>
      <c r="CD2981" s="29"/>
      <c r="CE2981" s="29"/>
      <c r="CF2981" s="29"/>
      <c r="CG2981" s="29"/>
      <c r="CH2981" s="29"/>
      <c r="CI2981" s="29"/>
      <c r="CJ2981" s="29"/>
      <c r="CK2981" s="29"/>
      <c r="CL2981" s="29"/>
      <c r="CM2981" s="29"/>
      <c r="CN2981" s="29"/>
      <c r="CO2981" s="29"/>
      <c r="CP2981" s="29"/>
      <c r="CQ2981" s="29"/>
      <c r="CR2981" s="29"/>
      <c r="CS2981" s="29"/>
      <c r="CT2981" s="29"/>
      <c r="CU2981" s="29"/>
      <c r="CV2981" s="29"/>
      <c r="CW2981" s="29"/>
      <c r="CX2981" s="29"/>
    </row>
    <row r="2982" spans="1:102" s="204" customFormat="1" ht="50.1" customHeight="1">
      <c r="A2982" s="96" t="s">
        <v>7458</v>
      </c>
      <c r="B2982" s="31" t="s">
        <v>35</v>
      </c>
      <c r="C2982" s="47" t="s">
        <v>7455</v>
      </c>
      <c r="D2982" s="72" t="s">
        <v>7401</v>
      </c>
      <c r="E2982" s="47" t="s">
        <v>7456</v>
      </c>
      <c r="F2982" s="72" t="s">
        <v>7457</v>
      </c>
      <c r="G2982" s="31" t="s">
        <v>40</v>
      </c>
      <c r="H2982" s="107" t="s">
        <v>815</v>
      </c>
      <c r="I2982" s="107" t="s">
        <v>41</v>
      </c>
      <c r="J2982" s="107" t="s">
        <v>7237</v>
      </c>
      <c r="K2982" s="54" t="s">
        <v>7398</v>
      </c>
      <c r="L2982" s="107" t="s">
        <v>7237</v>
      </c>
      <c r="M2982" s="107" t="s">
        <v>86</v>
      </c>
      <c r="N2982" s="31" t="s">
        <v>7406</v>
      </c>
      <c r="O2982" s="31" t="s">
        <v>481</v>
      </c>
      <c r="P2982" s="33">
        <v>796</v>
      </c>
      <c r="Q2982" s="33" t="s">
        <v>49</v>
      </c>
      <c r="R2982" s="59">
        <v>15</v>
      </c>
      <c r="S2982" s="48">
        <v>980</v>
      </c>
      <c r="T2982" s="49">
        <f>R2982*S2982</f>
        <v>14700</v>
      </c>
      <c r="U2982" s="49">
        <f>T2982*1.12</f>
        <v>16464</v>
      </c>
      <c r="V2982" s="107"/>
      <c r="W2982" s="33">
        <v>2016</v>
      </c>
      <c r="X2982" s="31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</row>
    <row r="2983" spans="1:102" ht="50.1" customHeight="1">
      <c r="A2983" s="30" t="s">
        <v>7459</v>
      </c>
      <c r="B2983" s="31" t="s">
        <v>35</v>
      </c>
      <c r="C2983" s="32" t="s">
        <v>7455</v>
      </c>
      <c r="D2983" s="32" t="s">
        <v>7401</v>
      </c>
      <c r="E2983" s="32" t="s">
        <v>7456</v>
      </c>
      <c r="F2983" s="32" t="s">
        <v>7460</v>
      </c>
      <c r="G2983" s="33" t="s">
        <v>40</v>
      </c>
      <c r="H2983" s="34">
        <v>0</v>
      </c>
      <c r="I2983" s="33" t="s">
        <v>41</v>
      </c>
      <c r="J2983" s="33" t="s">
        <v>7237</v>
      </c>
      <c r="K2983" s="33" t="s">
        <v>7396</v>
      </c>
      <c r="L2983" s="33" t="s">
        <v>7237</v>
      </c>
      <c r="M2983" s="33" t="s">
        <v>86</v>
      </c>
      <c r="N2983" s="33" t="s">
        <v>7404</v>
      </c>
      <c r="O2983" s="33" t="s">
        <v>58</v>
      </c>
      <c r="P2983" s="33" t="s">
        <v>48</v>
      </c>
      <c r="Q2983" s="33" t="s">
        <v>49</v>
      </c>
      <c r="R2983" s="35">
        <v>15</v>
      </c>
      <c r="S2983" s="35">
        <v>980</v>
      </c>
      <c r="T2983" s="36">
        <v>0</v>
      </c>
      <c r="U2983" s="37">
        <f t="shared" si="151"/>
        <v>0</v>
      </c>
      <c r="V2983" s="38" t="s">
        <v>50</v>
      </c>
      <c r="W2983" s="33">
        <v>2016</v>
      </c>
      <c r="X2983" s="39">
        <v>11</v>
      </c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/>
      <c r="AZ2983" s="29"/>
      <c r="BA2983" s="29"/>
      <c r="BB2983" s="29"/>
      <c r="BC2983" s="29"/>
      <c r="BD2983" s="29"/>
      <c r="BE2983" s="29"/>
      <c r="BF2983" s="29"/>
      <c r="BG2983" s="29"/>
      <c r="BH2983" s="29"/>
      <c r="BI2983" s="29"/>
      <c r="BJ2983" s="29"/>
      <c r="BK2983" s="29"/>
      <c r="BL2983" s="29"/>
      <c r="BM2983" s="29"/>
      <c r="BN2983" s="29"/>
      <c r="BO2983" s="29"/>
      <c r="BP2983" s="29"/>
      <c r="BQ2983" s="29"/>
      <c r="BR2983" s="29"/>
      <c r="BS2983" s="29"/>
      <c r="BT2983" s="29"/>
      <c r="BU2983" s="29"/>
      <c r="BV2983" s="29"/>
      <c r="BW2983" s="29"/>
      <c r="BX2983" s="29"/>
      <c r="BY2983" s="29"/>
      <c r="BZ2983" s="29"/>
      <c r="CA2983" s="29"/>
      <c r="CB2983" s="29"/>
      <c r="CC2983" s="29"/>
      <c r="CD2983" s="29"/>
      <c r="CE2983" s="29"/>
      <c r="CF2983" s="29"/>
      <c r="CG2983" s="29"/>
      <c r="CH2983" s="29"/>
      <c r="CI2983" s="29"/>
      <c r="CJ2983" s="29"/>
      <c r="CK2983" s="29"/>
      <c r="CL2983" s="29"/>
      <c r="CM2983" s="29"/>
      <c r="CN2983" s="29"/>
      <c r="CO2983" s="29"/>
      <c r="CP2983" s="29"/>
      <c r="CQ2983" s="29"/>
      <c r="CR2983" s="29"/>
      <c r="CS2983" s="29"/>
      <c r="CT2983" s="29"/>
      <c r="CU2983" s="29"/>
      <c r="CV2983" s="29"/>
      <c r="CW2983" s="29"/>
      <c r="CX2983" s="29"/>
    </row>
    <row r="2984" spans="1:102" s="204" customFormat="1" ht="50.1" customHeight="1">
      <c r="A2984" s="96" t="s">
        <v>7461</v>
      </c>
      <c r="B2984" s="31" t="s">
        <v>35</v>
      </c>
      <c r="C2984" s="47" t="s">
        <v>7455</v>
      </c>
      <c r="D2984" s="72" t="s">
        <v>7401</v>
      </c>
      <c r="E2984" s="47" t="s">
        <v>7456</v>
      </c>
      <c r="F2984" s="72" t="s">
        <v>7460</v>
      </c>
      <c r="G2984" s="31" t="s">
        <v>40</v>
      </c>
      <c r="H2984" s="107" t="s">
        <v>815</v>
      </c>
      <c r="I2984" s="107" t="s">
        <v>41</v>
      </c>
      <c r="J2984" s="107" t="s">
        <v>7237</v>
      </c>
      <c r="K2984" s="54" t="s">
        <v>7398</v>
      </c>
      <c r="L2984" s="107" t="s">
        <v>7237</v>
      </c>
      <c r="M2984" s="107" t="s">
        <v>86</v>
      </c>
      <c r="N2984" s="31" t="s">
        <v>7406</v>
      </c>
      <c r="O2984" s="31" t="s">
        <v>481</v>
      </c>
      <c r="P2984" s="33">
        <v>796</v>
      </c>
      <c r="Q2984" s="33" t="s">
        <v>49</v>
      </c>
      <c r="R2984" s="59">
        <v>15</v>
      </c>
      <c r="S2984" s="48">
        <v>980</v>
      </c>
      <c r="T2984" s="49">
        <f>R2984*S2984</f>
        <v>14700</v>
      </c>
      <c r="U2984" s="49">
        <f>T2984*1.12</f>
        <v>16464</v>
      </c>
      <c r="V2984" s="107"/>
      <c r="W2984" s="33">
        <v>2016</v>
      </c>
      <c r="X2984" s="31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</row>
    <row r="2985" spans="1:102" ht="50.1" customHeight="1">
      <c r="A2985" s="30" t="s">
        <v>7462</v>
      </c>
      <c r="B2985" s="31" t="s">
        <v>35</v>
      </c>
      <c r="C2985" s="32" t="s">
        <v>7455</v>
      </c>
      <c r="D2985" s="32" t="s">
        <v>7401</v>
      </c>
      <c r="E2985" s="32" t="s">
        <v>7456</v>
      </c>
      <c r="F2985" s="32" t="s">
        <v>7463</v>
      </c>
      <c r="G2985" s="33" t="s">
        <v>40</v>
      </c>
      <c r="H2985" s="34">
        <v>0</v>
      </c>
      <c r="I2985" s="33" t="s">
        <v>41</v>
      </c>
      <c r="J2985" s="33" t="s">
        <v>7237</v>
      </c>
      <c r="K2985" s="33" t="s">
        <v>7396</v>
      </c>
      <c r="L2985" s="33" t="s">
        <v>7237</v>
      </c>
      <c r="M2985" s="33" t="s">
        <v>86</v>
      </c>
      <c r="N2985" s="33" t="s">
        <v>7404</v>
      </c>
      <c r="O2985" s="33" t="s">
        <v>58</v>
      </c>
      <c r="P2985" s="33" t="s">
        <v>48</v>
      </c>
      <c r="Q2985" s="33" t="s">
        <v>49</v>
      </c>
      <c r="R2985" s="35">
        <v>15</v>
      </c>
      <c r="S2985" s="35">
        <v>980</v>
      </c>
      <c r="T2985" s="36">
        <v>0</v>
      </c>
      <c r="U2985" s="37">
        <f t="shared" si="151"/>
        <v>0</v>
      </c>
      <c r="V2985" s="38" t="s">
        <v>50</v>
      </c>
      <c r="W2985" s="33">
        <v>2016</v>
      </c>
      <c r="X2985" s="39">
        <v>11</v>
      </c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9"/>
      <c r="AX2985" s="29"/>
      <c r="AY2985" s="29"/>
      <c r="AZ2985" s="29"/>
      <c r="BA2985" s="29"/>
      <c r="BB2985" s="29"/>
      <c r="BC2985" s="29"/>
      <c r="BD2985" s="29"/>
      <c r="BE2985" s="29"/>
      <c r="BF2985" s="29"/>
      <c r="BG2985" s="29"/>
      <c r="BH2985" s="29"/>
      <c r="BI2985" s="29"/>
      <c r="BJ2985" s="29"/>
      <c r="BK2985" s="29"/>
      <c r="BL2985" s="29"/>
      <c r="BM2985" s="29"/>
      <c r="BN2985" s="29"/>
      <c r="BO2985" s="29"/>
      <c r="BP2985" s="29"/>
      <c r="BQ2985" s="29"/>
      <c r="BR2985" s="29"/>
      <c r="BS2985" s="29"/>
      <c r="BT2985" s="29"/>
      <c r="BU2985" s="29"/>
      <c r="BV2985" s="29"/>
      <c r="BW2985" s="29"/>
      <c r="BX2985" s="29"/>
      <c r="BY2985" s="29"/>
      <c r="BZ2985" s="29"/>
      <c r="CA2985" s="29"/>
      <c r="CB2985" s="29"/>
      <c r="CC2985" s="29"/>
      <c r="CD2985" s="29"/>
      <c r="CE2985" s="29"/>
      <c r="CF2985" s="29"/>
      <c r="CG2985" s="29"/>
      <c r="CH2985" s="29"/>
      <c r="CI2985" s="29"/>
      <c r="CJ2985" s="29"/>
      <c r="CK2985" s="29"/>
      <c r="CL2985" s="29"/>
      <c r="CM2985" s="29"/>
      <c r="CN2985" s="29"/>
      <c r="CO2985" s="29"/>
      <c r="CP2985" s="29"/>
      <c r="CQ2985" s="29"/>
      <c r="CR2985" s="29"/>
      <c r="CS2985" s="29"/>
      <c r="CT2985" s="29"/>
      <c r="CU2985" s="29"/>
      <c r="CV2985" s="29"/>
      <c r="CW2985" s="29"/>
      <c r="CX2985" s="29"/>
    </row>
    <row r="2986" spans="1:102" s="204" customFormat="1" ht="50.1" customHeight="1">
      <c r="A2986" s="96" t="s">
        <v>7464</v>
      </c>
      <c r="B2986" s="31" t="s">
        <v>35</v>
      </c>
      <c r="C2986" s="47" t="s">
        <v>7455</v>
      </c>
      <c r="D2986" s="72" t="s">
        <v>7401</v>
      </c>
      <c r="E2986" s="47" t="s">
        <v>7456</v>
      </c>
      <c r="F2986" s="72" t="s">
        <v>7463</v>
      </c>
      <c r="G2986" s="31" t="s">
        <v>40</v>
      </c>
      <c r="H2986" s="107" t="s">
        <v>815</v>
      </c>
      <c r="I2986" s="107" t="s">
        <v>41</v>
      </c>
      <c r="J2986" s="107" t="s">
        <v>7237</v>
      </c>
      <c r="K2986" s="54" t="s">
        <v>7398</v>
      </c>
      <c r="L2986" s="107" t="s">
        <v>7237</v>
      </c>
      <c r="M2986" s="107" t="s">
        <v>86</v>
      </c>
      <c r="N2986" s="31" t="s">
        <v>7406</v>
      </c>
      <c r="O2986" s="31" t="s">
        <v>481</v>
      </c>
      <c r="P2986" s="33">
        <v>796</v>
      </c>
      <c r="Q2986" s="33" t="s">
        <v>49</v>
      </c>
      <c r="R2986" s="59">
        <v>15</v>
      </c>
      <c r="S2986" s="48">
        <v>980</v>
      </c>
      <c r="T2986" s="49">
        <f>R2986*S2986</f>
        <v>14700</v>
      </c>
      <c r="U2986" s="49">
        <f>T2986*1.12</f>
        <v>16464</v>
      </c>
      <c r="V2986" s="107"/>
      <c r="W2986" s="33">
        <v>2016</v>
      </c>
      <c r="X2986" s="31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</row>
    <row r="2987" spans="1:102" ht="50.1" customHeight="1">
      <c r="A2987" s="30" t="s">
        <v>7465</v>
      </c>
      <c r="B2987" s="31" t="s">
        <v>35</v>
      </c>
      <c r="C2987" s="32" t="s">
        <v>7455</v>
      </c>
      <c r="D2987" s="32" t="s">
        <v>7401</v>
      </c>
      <c r="E2987" s="32" t="s">
        <v>7456</v>
      </c>
      <c r="F2987" s="32" t="s">
        <v>7466</v>
      </c>
      <c r="G2987" s="33" t="s">
        <v>40</v>
      </c>
      <c r="H2987" s="34">
        <v>0</v>
      </c>
      <c r="I2987" s="33" t="s">
        <v>41</v>
      </c>
      <c r="J2987" s="33" t="s">
        <v>7237</v>
      </c>
      <c r="K2987" s="33" t="s">
        <v>7396</v>
      </c>
      <c r="L2987" s="33" t="s">
        <v>7237</v>
      </c>
      <c r="M2987" s="33" t="s">
        <v>86</v>
      </c>
      <c r="N2987" s="33" t="s">
        <v>7404</v>
      </c>
      <c r="O2987" s="33" t="s">
        <v>58</v>
      </c>
      <c r="P2987" s="33" t="s">
        <v>48</v>
      </c>
      <c r="Q2987" s="33" t="s">
        <v>49</v>
      </c>
      <c r="R2987" s="35">
        <v>15</v>
      </c>
      <c r="S2987" s="35">
        <v>980</v>
      </c>
      <c r="T2987" s="36">
        <v>0</v>
      </c>
      <c r="U2987" s="37">
        <f t="shared" si="151"/>
        <v>0</v>
      </c>
      <c r="V2987" s="38" t="s">
        <v>50</v>
      </c>
      <c r="W2987" s="33">
        <v>2016</v>
      </c>
      <c r="X2987" s="39">
        <v>11</v>
      </c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9"/>
      <c r="AX2987" s="29"/>
      <c r="AY2987" s="29"/>
      <c r="AZ2987" s="29"/>
      <c r="BA2987" s="29"/>
      <c r="BB2987" s="29"/>
      <c r="BC2987" s="29"/>
      <c r="BD2987" s="29"/>
      <c r="BE2987" s="29"/>
      <c r="BF2987" s="29"/>
      <c r="BG2987" s="29"/>
      <c r="BH2987" s="29"/>
      <c r="BI2987" s="29"/>
      <c r="BJ2987" s="29"/>
      <c r="BK2987" s="29"/>
      <c r="BL2987" s="29"/>
      <c r="BM2987" s="29"/>
      <c r="BN2987" s="29"/>
      <c r="BO2987" s="29"/>
      <c r="BP2987" s="29"/>
      <c r="BQ2987" s="29"/>
      <c r="BR2987" s="29"/>
      <c r="BS2987" s="29"/>
      <c r="BT2987" s="29"/>
      <c r="BU2987" s="29"/>
      <c r="BV2987" s="29"/>
      <c r="BW2987" s="29"/>
      <c r="BX2987" s="29"/>
      <c r="BY2987" s="29"/>
      <c r="BZ2987" s="29"/>
      <c r="CA2987" s="29"/>
      <c r="CB2987" s="29"/>
      <c r="CC2987" s="29"/>
      <c r="CD2987" s="29"/>
      <c r="CE2987" s="29"/>
      <c r="CF2987" s="29"/>
      <c r="CG2987" s="29"/>
      <c r="CH2987" s="29"/>
      <c r="CI2987" s="29"/>
      <c r="CJ2987" s="29"/>
      <c r="CK2987" s="29"/>
      <c r="CL2987" s="29"/>
      <c r="CM2987" s="29"/>
      <c r="CN2987" s="29"/>
      <c r="CO2987" s="29"/>
      <c r="CP2987" s="29"/>
      <c r="CQ2987" s="29"/>
      <c r="CR2987" s="29"/>
      <c r="CS2987" s="29"/>
      <c r="CT2987" s="29"/>
      <c r="CU2987" s="29"/>
      <c r="CV2987" s="29"/>
      <c r="CW2987" s="29"/>
      <c r="CX2987" s="29"/>
    </row>
    <row r="2988" spans="1:102" s="204" customFormat="1" ht="50.1" customHeight="1">
      <c r="A2988" s="96" t="s">
        <v>7467</v>
      </c>
      <c r="B2988" s="31" t="s">
        <v>35</v>
      </c>
      <c r="C2988" s="47" t="s">
        <v>7455</v>
      </c>
      <c r="D2988" s="72" t="s">
        <v>7401</v>
      </c>
      <c r="E2988" s="47" t="s">
        <v>7456</v>
      </c>
      <c r="F2988" s="72" t="s">
        <v>7466</v>
      </c>
      <c r="G2988" s="31" t="s">
        <v>40</v>
      </c>
      <c r="H2988" s="107" t="s">
        <v>815</v>
      </c>
      <c r="I2988" s="107" t="s">
        <v>41</v>
      </c>
      <c r="J2988" s="107" t="s">
        <v>7237</v>
      </c>
      <c r="K2988" s="54" t="s">
        <v>7398</v>
      </c>
      <c r="L2988" s="107" t="s">
        <v>7237</v>
      </c>
      <c r="M2988" s="107" t="s">
        <v>86</v>
      </c>
      <c r="N2988" s="31" t="s">
        <v>7406</v>
      </c>
      <c r="O2988" s="31" t="s">
        <v>481</v>
      </c>
      <c r="P2988" s="33">
        <v>796</v>
      </c>
      <c r="Q2988" s="33" t="s">
        <v>49</v>
      </c>
      <c r="R2988" s="59">
        <v>15</v>
      </c>
      <c r="S2988" s="48">
        <v>980</v>
      </c>
      <c r="T2988" s="49">
        <f>R2988*S2988</f>
        <v>14700</v>
      </c>
      <c r="U2988" s="49">
        <f>T2988*1.12</f>
        <v>16464</v>
      </c>
      <c r="V2988" s="107"/>
      <c r="W2988" s="33">
        <v>2016</v>
      </c>
      <c r="X2988" s="31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</row>
    <row r="2989" spans="1:102" ht="50.1" customHeight="1">
      <c r="A2989" s="30" t="s">
        <v>7468</v>
      </c>
      <c r="B2989" s="31" t="s">
        <v>35</v>
      </c>
      <c r="C2989" s="32" t="s">
        <v>7455</v>
      </c>
      <c r="D2989" s="32" t="s">
        <v>7401</v>
      </c>
      <c r="E2989" s="32" t="s">
        <v>7456</v>
      </c>
      <c r="F2989" s="32" t="s">
        <v>7469</v>
      </c>
      <c r="G2989" s="33" t="s">
        <v>40</v>
      </c>
      <c r="H2989" s="34">
        <v>0</v>
      </c>
      <c r="I2989" s="33" t="s">
        <v>41</v>
      </c>
      <c r="J2989" s="33" t="s">
        <v>7237</v>
      </c>
      <c r="K2989" s="33" t="s">
        <v>7396</v>
      </c>
      <c r="L2989" s="33" t="s">
        <v>7237</v>
      </c>
      <c r="M2989" s="33" t="s">
        <v>86</v>
      </c>
      <c r="N2989" s="33" t="s">
        <v>7404</v>
      </c>
      <c r="O2989" s="33" t="s">
        <v>58</v>
      </c>
      <c r="P2989" s="33" t="s">
        <v>48</v>
      </c>
      <c r="Q2989" s="33" t="s">
        <v>49</v>
      </c>
      <c r="R2989" s="35">
        <v>15</v>
      </c>
      <c r="S2989" s="35">
        <v>1200</v>
      </c>
      <c r="T2989" s="36">
        <v>0</v>
      </c>
      <c r="U2989" s="37">
        <f t="shared" si="151"/>
        <v>0</v>
      </c>
      <c r="V2989" s="38" t="s">
        <v>50</v>
      </c>
      <c r="W2989" s="33">
        <v>2016</v>
      </c>
      <c r="X2989" s="39">
        <v>11</v>
      </c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9"/>
      <c r="BC2989" s="29"/>
      <c r="BD2989" s="29"/>
      <c r="BE2989" s="29"/>
      <c r="BF2989" s="29"/>
      <c r="BG2989" s="29"/>
      <c r="BH2989" s="29"/>
      <c r="BI2989" s="29"/>
      <c r="BJ2989" s="29"/>
      <c r="BK2989" s="29"/>
      <c r="BL2989" s="29"/>
      <c r="BM2989" s="29"/>
      <c r="BN2989" s="29"/>
      <c r="BO2989" s="29"/>
      <c r="BP2989" s="29"/>
      <c r="BQ2989" s="29"/>
      <c r="BR2989" s="29"/>
      <c r="BS2989" s="29"/>
      <c r="BT2989" s="29"/>
      <c r="BU2989" s="29"/>
      <c r="BV2989" s="29"/>
      <c r="BW2989" s="29"/>
      <c r="BX2989" s="29"/>
      <c r="BY2989" s="29"/>
      <c r="BZ2989" s="29"/>
      <c r="CA2989" s="29"/>
      <c r="CB2989" s="29"/>
      <c r="CC2989" s="29"/>
      <c r="CD2989" s="29"/>
      <c r="CE2989" s="29"/>
      <c r="CF2989" s="29"/>
      <c r="CG2989" s="29"/>
      <c r="CH2989" s="29"/>
      <c r="CI2989" s="29"/>
      <c r="CJ2989" s="29"/>
      <c r="CK2989" s="29"/>
      <c r="CL2989" s="29"/>
      <c r="CM2989" s="29"/>
      <c r="CN2989" s="29"/>
      <c r="CO2989" s="29"/>
      <c r="CP2989" s="29"/>
      <c r="CQ2989" s="29"/>
      <c r="CR2989" s="29"/>
      <c r="CS2989" s="29"/>
      <c r="CT2989" s="29"/>
      <c r="CU2989" s="29"/>
      <c r="CV2989" s="29"/>
      <c r="CW2989" s="29"/>
      <c r="CX2989" s="29"/>
    </row>
    <row r="2990" spans="1:102" s="204" customFormat="1" ht="50.1" customHeight="1">
      <c r="A2990" s="96" t="s">
        <v>7470</v>
      </c>
      <c r="B2990" s="31" t="s">
        <v>35</v>
      </c>
      <c r="C2990" s="47" t="s">
        <v>7455</v>
      </c>
      <c r="D2990" s="72" t="s">
        <v>7401</v>
      </c>
      <c r="E2990" s="47" t="s">
        <v>7456</v>
      </c>
      <c r="F2990" s="72" t="s">
        <v>7469</v>
      </c>
      <c r="G2990" s="31" t="s">
        <v>40</v>
      </c>
      <c r="H2990" s="107" t="s">
        <v>815</v>
      </c>
      <c r="I2990" s="107" t="s">
        <v>41</v>
      </c>
      <c r="J2990" s="107" t="s">
        <v>7237</v>
      </c>
      <c r="K2990" s="54" t="s">
        <v>7398</v>
      </c>
      <c r="L2990" s="107" t="s">
        <v>7237</v>
      </c>
      <c r="M2990" s="107" t="s">
        <v>86</v>
      </c>
      <c r="N2990" s="31" t="s">
        <v>7406</v>
      </c>
      <c r="O2990" s="31" t="s">
        <v>481</v>
      </c>
      <c r="P2990" s="33">
        <v>796</v>
      </c>
      <c r="Q2990" s="33" t="s">
        <v>49</v>
      </c>
      <c r="R2990" s="59">
        <v>15</v>
      </c>
      <c r="S2990" s="48">
        <v>1200</v>
      </c>
      <c r="T2990" s="49">
        <f>R2990*S2990</f>
        <v>18000</v>
      </c>
      <c r="U2990" s="49">
        <f>T2990*1.12</f>
        <v>20160.000000000004</v>
      </c>
      <c r="V2990" s="107"/>
      <c r="W2990" s="33">
        <v>2016</v>
      </c>
      <c r="X2990" s="31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</row>
    <row r="2991" spans="1:102" ht="50.1" customHeight="1">
      <c r="A2991" s="30" t="s">
        <v>7471</v>
      </c>
      <c r="B2991" s="31" t="s">
        <v>35</v>
      </c>
      <c r="C2991" s="32" t="s">
        <v>7455</v>
      </c>
      <c r="D2991" s="32" t="s">
        <v>7401</v>
      </c>
      <c r="E2991" s="32" t="s">
        <v>7456</v>
      </c>
      <c r="F2991" s="32" t="s">
        <v>7472</v>
      </c>
      <c r="G2991" s="33" t="s">
        <v>40</v>
      </c>
      <c r="H2991" s="34">
        <v>0</v>
      </c>
      <c r="I2991" s="33" t="s">
        <v>41</v>
      </c>
      <c r="J2991" s="33" t="s">
        <v>7237</v>
      </c>
      <c r="K2991" s="33" t="s">
        <v>7396</v>
      </c>
      <c r="L2991" s="33" t="s">
        <v>7237</v>
      </c>
      <c r="M2991" s="33" t="s">
        <v>86</v>
      </c>
      <c r="N2991" s="33" t="s">
        <v>7404</v>
      </c>
      <c r="O2991" s="33" t="s">
        <v>58</v>
      </c>
      <c r="P2991" s="33" t="s">
        <v>48</v>
      </c>
      <c r="Q2991" s="33" t="s">
        <v>49</v>
      </c>
      <c r="R2991" s="35">
        <v>15</v>
      </c>
      <c r="S2991" s="35">
        <v>1200</v>
      </c>
      <c r="T2991" s="36">
        <v>0</v>
      </c>
      <c r="U2991" s="37">
        <f>T2991*1.12</f>
        <v>0</v>
      </c>
      <c r="V2991" s="38" t="s">
        <v>50</v>
      </c>
      <c r="W2991" s="33">
        <v>2016</v>
      </c>
      <c r="X2991" s="39">
        <v>11</v>
      </c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9"/>
      <c r="AX2991" s="29"/>
      <c r="AY2991" s="29"/>
      <c r="AZ2991" s="29"/>
      <c r="BA2991" s="29"/>
      <c r="BB2991" s="29"/>
      <c r="BC2991" s="29"/>
      <c r="BD2991" s="29"/>
      <c r="BE2991" s="29"/>
      <c r="BF2991" s="29"/>
      <c r="BG2991" s="29"/>
      <c r="BH2991" s="29"/>
      <c r="BI2991" s="29"/>
      <c r="BJ2991" s="29"/>
      <c r="BK2991" s="29"/>
      <c r="BL2991" s="29"/>
      <c r="BM2991" s="29"/>
      <c r="BN2991" s="29"/>
      <c r="BO2991" s="29"/>
      <c r="BP2991" s="29"/>
      <c r="BQ2991" s="29"/>
      <c r="BR2991" s="29"/>
      <c r="BS2991" s="29"/>
      <c r="BT2991" s="29"/>
      <c r="BU2991" s="29"/>
      <c r="BV2991" s="29"/>
      <c r="BW2991" s="29"/>
      <c r="BX2991" s="29"/>
      <c r="BY2991" s="29"/>
      <c r="BZ2991" s="29"/>
      <c r="CA2991" s="29"/>
      <c r="CB2991" s="29"/>
      <c r="CC2991" s="29"/>
      <c r="CD2991" s="29"/>
      <c r="CE2991" s="29"/>
      <c r="CF2991" s="29"/>
      <c r="CG2991" s="29"/>
      <c r="CH2991" s="29"/>
      <c r="CI2991" s="29"/>
      <c r="CJ2991" s="29"/>
      <c r="CK2991" s="29"/>
      <c r="CL2991" s="29"/>
      <c r="CM2991" s="29"/>
      <c r="CN2991" s="29"/>
      <c r="CO2991" s="29"/>
      <c r="CP2991" s="29"/>
      <c r="CQ2991" s="29"/>
      <c r="CR2991" s="29"/>
      <c r="CS2991" s="29"/>
      <c r="CT2991" s="29"/>
      <c r="CU2991" s="29"/>
      <c r="CV2991" s="29"/>
      <c r="CW2991" s="29"/>
      <c r="CX2991" s="29"/>
    </row>
    <row r="2992" spans="1:102" s="204" customFormat="1" ht="50.1" customHeight="1">
      <c r="A2992" s="96" t="s">
        <v>7473</v>
      </c>
      <c r="B2992" s="31" t="s">
        <v>35</v>
      </c>
      <c r="C2992" s="47" t="s">
        <v>7455</v>
      </c>
      <c r="D2992" s="72" t="s">
        <v>7401</v>
      </c>
      <c r="E2992" s="47" t="s">
        <v>7456</v>
      </c>
      <c r="F2992" s="72" t="s">
        <v>7472</v>
      </c>
      <c r="G2992" s="31" t="s">
        <v>40</v>
      </c>
      <c r="H2992" s="107" t="s">
        <v>815</v>
      </c>
      <c r="I2992" s="107" t="s">
        <v>41</v>
      </c>
      <c r="J2992" s="107" t="s">
        <v>7237</v>
      </c>
      <c r="K2992" s="54" t="s">
        <v>7398</v>
      </c>
      <c r="L2992" s="107" t="s">
        <v>7237</v>
      </c>
      <c r="M2992" s="107" t="s">
        <v>86</v>
      </c>
      <c r="N2992" s="31" t="s">
        <v>7406</v>
      </c>
      <c r="O2992" s="31" t="s">
        <v>481</v>
      </c>
      <c r="P2992" s="33">
        <v>796</v>
      </c>
      <c r="Q2992" s="33" t="s">
        <v>49</v>
      </c>
      <c r="R2992" s="59">
        <v>15</v>
      </c>
      <c r="S2992" s="48">
        <v>1200</v>
      </c>
      <c r="T2992" s="49">
        <f>R2992*S2992</f>
        <v>18000</v>
      </c>
      <c r="U2992" s="49">
        <f>T2992*1.12</f>
        <v>20160.000000000004</v>
      </c>
      <c r="V2992" s="107"/>
      <c r="W2992" s="33">
        <v>2016</v>
      </c>
      <c r="X2992" s="31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</row>
    <row r="2993" spans="1:102" ht="50.1" customHeight="1">
      <c r="A2993" s="30" t="s">
        <v>7474</v>
      </c>
      <c r="B2993" s="31" t="s">
        <v>35</v>
      </c>
      <c r="C2993" s="32" t="s">
        <v>7455</v>
      </c>
      <c r="D2993" s="32" t="s">
        <v>7401</v>
      </c>
      <c r="E2993" s="32" t="s">
        <v>7456</v>
      </c>
      <c r="F2993" s="32" t="s">
        <v>7475</v>
      </c>
      <c r="G2993" s="33" t="s">
        <v>40</v>
      </c>
      <c r="H2993" s="34">
        <v>0</v>
      </c>
      <c r="I2993" s="33" t="s">
        <v>41</v>
      </c>
      <c r="J2993" s="33" t="s">
        <v>7237</v>
      </c>
      <c r="K2993" s="33" t="s">
        <v>7396</v>
      </c>
      <c r="L2993" s="33" t="s">
        <v>7237</v>
      </c>
      <c r="M2993" s="33" t="s">
        <v>86</v>
      </c>
      <c r="N2993" s="33" t="s">
        <v>7404</v>
      </c>
      <c r="O2993" s="33" t="s">
        <v>58</v>
      </c>
      <c r="P2993" s="33" t="s">
        <v>48</v>
      </c>
      <c r="Q2993" s="33" t="s">
        <v>49</v>
      </c>
      <c r="R2993" s="35">
        <v>15</v>
      </c>
      <c r="S2993" s="35">
        <v>1250</v>
      </c>
      <c r="T2993" s="36">
        <v>0</v>
      </c>
      <c r="U2993" s="37">
        <f t="shared" ref="U2993:U3057" si="152">T2993*1.12</f>
        <v>0</v>
      </c>
      <c r="V2993" s="38" t="s">
        <v>50</v>
      </c>
      <c r="W2993" s="33">
        <v>2016</v>
      </c>
      <c r="X2993" s="39">
        <v>11</v>
      </c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29"/>
      <c r="BG2993" s="29"/>
      <c r="BH2993" s="29"/>
      <c r="BI2993" s="29"/>
      <c r="BJ2993" s="29"/>
      <c r="BK2993" s="29"/>
      <c r="BL2993" s="29"/>
      <c r="BM2993" s="29"/>
      <c r="BN2993" s="29"/>
      <c r="BO2993" s="29"/>
      <c r="BP2993" s="29"/>
      <c r="BQ2993" s="29"/>
      <c r="BR2993" s="29"/>
      <c r="BS2993" s="29"/>
      <c r="BT2993" s="29"/>
      <c r="BU2993" s="29"/>
      <c r="BV2993" s="29"/>
      <c r="BW2993" s="29"/>
      <c r="BX2993" s="29"/>
      <c r="BY2993" s="29"/>
      <c r="BZ2993" s="29"/>
      <c r="CA2993" s="29"/>
      <c r="CB2993" s="29"/>
      <c r="CC2993" s="29"/>
      <c r="CD2993" s="29"/>
      <c r="CE2993" s="29"/>
      <c r="CF2993" s="29"/>
      <c r="CG2993" s="29"/>
      <c r="CH2993" s="29"/>
      <c r="CI2993" s="29"/>
      <c r="CJ2993" s="29"/>
      <c r="CK2993" s="29"/>
      <c r="CL2993" s="29"/>
      <c r="CM2993" s="29"/>
      <c r="CN2993" s="29"/>
      <c r="CO2993" s="29"/>
      <c r="CP2993" s="29"/>
      <c r="CQ2993" s="29"/>
      <c r="CR2993" s="29"/>
      <c r="CS2993" s="29"/>
      <c r="CT2993" s="29"/>
      <c r="CU2993" s="29"/>
      <c r="CV2993" s="29"/>
      <c r="CW2993" s="29"/>
      <c r="CX2993" s="29"/>
    </row>
    <row r="2994" spans="1:102" s="204" customFormat="1" ht="50.1" customHeight="1">
      <c r="A2994" s="96" t="s">
        <v>7476</v>
      </c>
      <c r="B2994" s="31" t="s">
        <v>35</v>
      </c>
      <c r="C2994" s="47" t="s">
        <v>7455</v>
      </c>
      <c r="D2994" s="72" t="s">
        <v>7401</v>
      </c>
      <c r="E2994" s="47" t="s">
        <v>7456</v>
      </c>
      <c r="F2994" s="72" t="s">
        <v>7475</v>
      </c>
      <c r="G2994" s="31" t="s">
        <v>40</v>
      </c>
      <c r="H2994" s="107" t="s">
        <v>815</v>
      </c>
      <c r="I2994" s="107" t="s">
        <v>41</v>
      </c>
      <c r="J2994" s="107" t="s">
        <v>7237</v>
      </c>
      <c r="K2994" s="54" t="s">
        <v>7398</v>
      </c>
      <c r="L2994" s="107" t="s">
        <v>7237</v>
      </c>
      <c r="M2994" s="107" t="s">
        <v>86</v>
      </c>
      <c r="N2994" s="31" t="s">
        <v>7406</v>
      </c>
      <c r="O2994" s="31" t="s">
        <v>481</v>
      </c>
      <c r="P2994" s="33">
        <v>796</v>
      </c>
      <c r="Q2994" s="33" t="s">
        <v>49</v>
      </c>
      <c r="R2994" s="59">
        <v>15</v>
      </c>
      <c r="S2994" s="48">
        <v>1250</v>
      </c>
      <c r="T2994" s="49">
        <f>R2994*S2994</f>
        <v>18750</v>
      </c>
      <c r="U2994" s="49">
        <f>T2994*1.12</f>
        <v>21000.000000000004</v>
      </c>
      <c r="V2994" s="107"/>
      <c r="W2994" s="33">
        <v>2016</v>
      </c>
      <c r="X2994" s="31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</row>
    <row r="2995" spans="1:102" ht="50.1" customHeight="1">
      <c r="A2995" s="30" t="s">
        <v>7477</v>
      </c>
      <c r="B2995" s="31" t="s">
        <v>35</v>
      </c>
      <c r="C2995" s="32" t="s">
        <v>7455</v>
      </c>
      <c r="D2995" s="32" t="s">
        <v>7401</v>
      </c>
      <c r="E2995" s="32" t="s">
        <v>7456</v>
      </c>
      <c r="F2995" s="32" t="s">
        <v>7478</v>
      </c>
      <c r="G2995" s="33" t="s">
        <v>40</v>
      </c>
      <c r="H2995" s="34">
        <v>0</v>
      </c>
      <c r="I2995" s="33" t="s">
        <v>41</v>
      </c>
      <c r="J2995" s="33" t="s">
        <v>7237</v>
      </c>
      <c r="K2995" s="33" t="s">
        <v>7396</v>
      </c>
      <c r="L2995" s="33" t="s">
        <v>7237</v>
      </c>
      <c r="M2995" s="33" t="s">
        <v>86</v>
      </c>
      <c r="N2995" s="33" t="s">
        <v>7404</v>
      </c>
      <c r="O2995" s="33" t="s">
        <v>58</v>
      </c>
      <c r="P2995" s="33" t="s">
        <v>48</v>
      </c>
      <c r="Q2995" s="33" t="s">
        <v>49</v>
      </c>
      <c r="R2995" s="35">
        <v>15</v>
      </c>
      <c r="S2995" s="35">
        <v>1250</v>
      </c>
      <c r="T2995" s="36">
        <v>0</v>
      </c>
      <c r="U2995" s="37">
        <f t="shared" si="152"/>
        <v>0</v>
      </c>
      <c r="V2995" s="38" t="s">
        <v>50</v>
      </c>
      <c r="W2995" s="33">
        <v>2016</v>
      </c>
      <c r="X2995" s="39">
        <v>11</v>
      </c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9"/>
      <c r="AX2995" s="29"/>
      <c r="AY2995" s="29"/>
      <c r="AZ2995" s="29"/>
      <c r="BA2995" s="29"/>
      <c r="BB2995" s="29"/>
      <c r="BC2995" s="29"/>
      <c r="BD2995" s="29"/>
      <c r="BE2995" s="29"/>
      <c r="BF2995" s="29"/>
      <c r="BG2995" s="29"/>
      <c r="BH2995" s="29"/>
      <c r="BI2995" s="29"/>
      <c r="BJ2995" s="29"/>
      <c r="BK2995" s="29"/>
      <c r="BL2995" s="29"/>
      <c r="BM2995" s="29"/>
      <c r="BN2995" s="29"/>
      <c r="BO2995" s="29"/>
      <c r="BP2995" s="29"/>
      <c r="BQ2995" s="29"/>
      <c r="BR2995" s="29"/>
      <c r="BS2995" s="29"/>
      <c r="BT2995" s="29"/>
      <c r="BU2995" s="29"/>
      <c r="BV2995" s="29"/>
      <c r="BW2995" s="29"/>
      <c r="BX2995" s="29"/>
      <c r="BY2995" s="29"/>
      <c r="BZ2995" s="29"/>
      <c r="CA2995" s="29"/>
      <c r="CB2995" s="29"/>
      <c r="CC2995" s="29"/>
      <c r="CD2995" s="29"/>
      <c r="CE2995" s="29"/>
      <c r="CF2995" s="29"/>
      <c r="CG2995" s="29"/>
      <c r="CH2995" s="29"/>
      <c r="CI2995" s="29"/>
      <c r="CJ2995" s="29"/>
      <c r="CK2995" s="29"/>
      <c r="CL2995" s="29"/>
      <c r="CM2995" s="29"/>
      <c r="CN2995" s="29"/>
      <c r="CO2995" s="29"/>
      <c r="CP2995" s="29"/>
      <c r="CQ2995" s="29"/>
      <c r="CR2995" s="29"/>
      <c r="CS2995" s="29"/>
      <c r="CT2995" s="29"/>
      <c r="CU2995" s="29"/>
      <c r="CV2995" s="29"/>
      <c r="CW2995" s="29"/>
      <c r="CX2995" s="29"/>
    </row>
    <row r="2996" spans="1:102" s="204" customFormat="1" ht="50.1" customHeight="1">
      <c r="A2996" s="96" t="s">
        <v>7479</v>
      </c>
      <c r="B2996" s="31" t="s">
        <v>35</v>
      </c>
      <c r="C2996" s="47" t="s">
        <v>7455</v>
      </c>
      <c r="D2996" s="72" t="s">
        <v>7401</v>
      </c>
      <c r="E2996" s="47" t="s">
        <v>7456</v>
      </c>
      <c r="F2996" s="72" t="s">
        <v>7478</v>
      </c>
      <c r="G2996" s="31" t="s">
        <v>40</v>
      </c>
      <c r="H2996" s="107" t="s">
        <v>815</v>
      </c>
      <c r="I2996" s="107" t="s">
        <v>41</v>
      </c>
      <c r="J2996" s="107" t="s">
        <v>7237</v>
      </c>
      <c r="K2996" s="54" t="s">
        <v>7398</v>
      </c>
      <c r="L2996" s="107" t="s">
        <v>7237</v>
      </c>
      <c r="M2996" s="107" t="s">
        <v>86</v>
      </c>
      <c r="N2996" s="31" t="s">
        <v>7406</v>
      </c>
      <c r="O2996" s="31" t="s">
        <v>481</v>
      </c>
      <c r="P2996" s="33">
        <v>796</v>
      </c>
      <c r="Q2996" s="33" t="s">
        <v>49</v>
      </c>
      <c r="R2996" s="59">
        <v>15</v>
      </c>
      <c r="S2996" s="48">
        <v>1250</v>
      </c>
      <c r="T2996" s="49">
        <f>R2996*S2996</f>
        <v>18750</v>
      </c>
      <c r="U2996" s="49">
        <f>T2996*1.12</f>
        <v>21000.000000000004</v>
      </c>
      <c r="V2996" s="107"/>
      <c r="W2996" s="33">
        <v>2016</v>
      </c>
      <c r="X2996" s="31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</row>
    <row r="2997" spans="1:102" ht="50.1" customHeight="1">
      <c r="A2997" s="30" t="s">
        <v>7480</v>
      </c>
      <c r="B2997" s="31" t="s">
        <v>35</v>
      </c>
      <c r="C2997" s="32" t="s">
        <v>7455</v>
      </c>
      <c r="D2997" s="32" t="s">
        <v>7401</v>
      </c>
      <c r="E2997" s="32" t="s">
        <v>7456</v>
      </c>
      <c r="F2997" s="32" t="s">
        <v>7481</v>
      </c>
      <c r="G2997" s="33" t="s">
        <v>40</v>
      </c>
      <c r="H2997" s="34">
        <v>0</v>
      </c>
      <c r="I2997" s="33" t="s">
        <v>41</v>
      </c>
      <c r="J2997" s="33" t="s">
        <v>7237</v>
      </c>
      <c r="K2997" s="33" t="s">
        <v>7396</v>
      </c>
      <c r="L2997" s="33" t="s">
        <v>7237</v>
      </c>
      <c r="M2997" s="33" t="s">
        <v>86</v>
      </c>
      <c r="N2997" s="33" t="s">
        <v>7404</v>
      </c>
      <c r="O2997" s="33" t="s">
        <v>58</v>
      </c>
      <c r="P2997" s="33" t="s">
        <v>48</v>
      </c>
      <c r="Q2997" s="33" t="s">
        <v>49</v>
      </c>
      <c r="R2997" s="35">
        <v>15</v>
      </c>
      <c r="S2997" s="35">
        <v>1290</v>
      </c>
      <c r="T2997" s="36">
        <v>0</v>
      </c>
      <c r="U2997" s="37">
        <f t="shared" si="152"/>
        <v>0</v>
      </c>
      <c r="V2997" s="38" t="s">
        <v>50</v>
      </c>
      <c r="W2997" s="33">
        <v>2016</v>
      </c>
      <c r="X2997" s="39">
        <v>11</v>
      </c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29"/>
      <c r="BG2997" s="29"/>
      <c r="BH2997" s="29"/>
      <c r="BI2997" s="29"/>
      <c r="BJ2997" s="29"/>
      <c r="BK2997" s="29"/>
      <c r="BL2997" s="29"/>
      <c r="BM2997" s="29"/>
      <c r="BN2997" s="29"/>
      <c r="BO2997" s="29"/>
      <c r="BP2997" s="29"/>
      <c r="BQ2997" s="29"/>
      <c r="BR2997" s="29"/>
      <c r="BS2997" s="29"/>
      <c r="BT2997" s="29"/>
      <c r="BU2997" s="29"/>
      <c r="BV2997" s="29"/>
      <c r="BW2997" s="29"/>
      <c r="BX2997" s="29"/>
      <c r="BY2997" s="29"/>
      <c r="BZ2997" s="29"/>
      <c r="CA2997" s="29"/>
      <c r="CB2997" s="29"/>
      <c r="CC2997" s="29"/>
      <c r="CD2997" s="29"/>
      <c r="CE2997" s="29"/>
      <c r="CF2997" s="29"/>
      <c r="CG2997" s="29"/>
      <c r="CH2997" s="29"/>
      <c r="CI2997" s="29"/>
      <c r="CJ2997" s="29"/>
      <c r="CK2997" s="29"/>
      <c r="CL2997" s="29"/>
      <c r="CM2997" s="29"/>
      <c r="CN2997" s="29"/>
      <c r="CO2997" s="29"/>
      <c r="CP2997" s="29"/>
      <c r="CQ2997" s="29"/>
      <c r="CR2997" s="29"/>
      <c r="CS2997" s="29"/>
      <c r="CT2997" s="29"/>
      <c r="CU2997" s="29"/>
      <c r="CV2997" s="29"/>
      <c r="CW2997" s="29"/>
      <c r="CX2997" s="29"/>
    </row>
    <row r="2998" spans="1:102" s="204" customFormat="1" ht="50.1" customHeight="1">
      <c r="A2998" s="96" t="s">
        <v>7482</v>
      </c>
      <c r="B2998" s="31" t="s">
        <v>35</v>
      </c>
      <c r="C2998" s="47" t="s">
        <v>7455</v>
      </c>
      <c r="D2998" s="72" t="s">
        <v>7401</v>
      </c>
      <c r="E2998" s="47" t="s">
        <v>7456</v>
      </c>
      <c r="F2998" s="72" t="s">
        <v>7481</v>
      </c>
      <c r="G2998" s="31" t="s">
        <v>40</v>
      </c>
      <c r="H2998" s="107" t="s">
        <v>815</v>
      </c>
      <c r="I2998" s="107" t="s">
        <v>41</v>
      </c>
      <c r="J2998" s="107" t="s">
        <v>7237</v>
      </c>
      <c r="K2998" s="54" t="s">
        <v>7398</v>
      </c>
      <c r="L2998" s="107" t="s">
        <v>7237</v>
      </c>
      <c r="M2998" s="107" t="s">
        <v>86</v>
      </c>
      <c r="N2998" s="31" t="s">
        <v>7406</v>
      </c>
      <c r="O2998" s="31" t="s">
        <v>481</v>
      </c>
      <c r="P2998" s="33">
        <v>796</v>
      </c>
      <c r="Q2998" s="33" t="s">
        <v>49</v>
      </c>
      <c r="R2998" s="59">
        <v>15</v>
      </c>
      <c r="S2998" s="48">
        <v>1290</v>
      </c>
      <c r="T2998" s="49">
        <f>R2998*S2998</f>
        <v>19350</v>
      </c>
      <c r="U2998" s="49">
        <f>T2998*1.12</f>
        <v>21672.000000000004</v>
      </c>
      <c r="V2998" s="107"/>
      <c r="W2998" s="33">
        <v>2016</v>
      </c>
      <c r="X2998" s="31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</row>
    <row r="2999" spans="1:102" ht="50.1" customHeight="1">
      <c r="A2999" s="30" t="s">
        <v>7483</v>
      </c>
      <c r="B2999" s="31" t="s">
        <v>35</v>
      </c>
      <c r="C2999" s="32" t="s">
        <v>7455</v>
      </c>
      <c r="D2999" s="32" t="s">
        <v>7401</v>
      </c>
      <c r="E2999" s="32" t="s">
        <v>7456</v>
      </c>
      <c r="F2999" s="32" t="s">
        <v>7484</v>
      </c>
      <c r="G2999" s="33" t="s">
        <v>40</v>
      </c>
      <c r="H2999" s="34">
        <v>0</v>
      </c>
      <c r="I2999" s="33" t="s">
        <v>41</v>
      </c>
      <c r="J2999" s="33" t="s">
        <v>7237</v>
      </c>
      <c r="K2999" s="33" t="s">
        <v>7396</v>
      </c>
      <c r="L2999" s="33" t="s">
        <v>7237</v>
      </c>
      <c r="M2999" s="33" t="s">
        <v>86</v>
      </c>
      <c r="N2999" s="33" t="s">
        <v>7404</v>
      </c>
      <c r="O2999" s="33" t="s">
        <v>58</v>
      </c>
      <c r="P2999" s="33" t="s">
        <v>48</v>
      </c>
      <c r="Q2999" s="33" t="s">
        <v>49</v>
      </c>
      <c r="R2999" s="35">
        <v>15</v>
      </c>
      <c r="S2999" s="35">
        <v>1290</v>
      </c>
      <c r="T2999" s="36">
        <v>0</v>
      </c>
      <c r="U2999" s="37">
        <f t="shared" si="152"/>
        <v>0</v>
      </c>
      <c r="V2999" s="38" t="s">
        <v>50</v>
      </c>
      <c r="W2999" s="33">
        <v>2016</v>
      </c>
      <c r="X2999" s="39">
        <v>11</v>
      </c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9"/>
      <c r="BC2999" s="29"/>
      <c r="BD2999" s="29"/>
      <c r="BE2999" s="29"/>
      <c r="BF2999" s="29"/>
      <c r="BG2999" s="29"/>
      <c r="BH2999" s="29"/>
      <c r="BI2999" s="29"/>
      <c r="BJ2999" s="29"/>
      <c r="BK2999" s="29"/>
      <c r="BL2999" s="29"/>
      <c r="BM2999" s="29"/>
      <c r="BN2999" s="29"/>
      <c r="BO2999" s="29"/>
      <c r="BP2999" s="29"/>
      <c r="BQ2999" s="29"/>
      <c r="BR2999" s="29"/>
      <c r="BS2999" s="29"/>
      <c r="BT2999" s="29"/>
      <c r="BU2999" s="29"/>
      <c r="BV2999" s="29"/>
      <c r="BW2999" s="29"/>
      <c r="BX2999" s="29"/>
      <c r="BY2999" s="29"/>
      <c r="BZ2999" s="29"/>
      <c r="CA2999" s="29"/>
      <c r="CB2999" s="29"/>
      <c r="CC2999" s="29"/>
      <c r="CD2999" s="29"/>
      <c r="CE2999" s="29"/>
      <c r="CF2999" s="29"/>
      <c r="CG2999" s="29"/>
      <c r="CH2999" s="29"/>
      <c r="CI2999" s="29"/>
      <c r="CJ2999" s="29"/>
      <c r="CK2999" s="29"/>
      <c r="CL2999" s="29"/>
      <c r="CM2999" s="29"/>
      <c r="CN2999" s="29"/>
      <c r="CO2999" s="29"/>
      <c r="CP2999" s="29"/>
      <c r="CQ2999" s="29"/>
      <c r="CR2999" s="29"/>
      <c r="CS2999" s="29"/>
      <c r="CT2999" s="29"/>
      <c r="CU2999" s="29"/>
      <c r="CV2999" s="29"/>
      <c r="CW2999" s="29"/>
      <c r="CX2999" s="29"/>
    </row>
    <row r="3000" spans="1:102" s="204" customFormat="1" ht="50.1" customHeight="1">
      <c r="A3000" s="96" t="s">
        <v>7485</v>
      </c>
      <c r="B3000" s="31" t="s">
        <v>35</v>
      </c>
      <c r="C3000" s="47" t="s">
        <v>7455</v>
      </c>
      <c r="D3000" s="72" t="s">
        <v>7401</v>
      </c>
      <c r="E3000" s="47" t="s">
        <v>7456</v>
      </c>
      <c r="F3000" s="72" t="s">
        <v>7484</v>
      </c>
      <c r="G3000" s="31" t="s">
        <v>40</v>
      </c>
      <c r="H3000" s="107" t="s">
        <v>815</v>
      </c>
      <c r="I3000" s="107" t="s">
        <v>41</v>
      </c>
      <c r="J3000" s="107" t="s">
        <v>7237</v>
      </c>
      <c r="K3000" s="54" t="s">
        <v>7398</v>
      </c>
      <c r="L3000" s="107" t="s">
        <v>7237</v>
      </c>
      <c r="M3000" s="107" t="s">
        <v>86</v>
      </c>
      <c r="N3000" s="31" t="s">
        <v>7406</v>
      </c>
      <c r="O3000" s="31" t="s">
        <v>481</v>
      </c>
      <c r="P3000" s="33">
        <v>796</v>
      </c>
      <c r="Q3000" s="33" t="s">
        <v>49</v>
      </c>
      <c r="R3000" s="59">
        <v>15</v>
      </c>
      <c r="S3000" s="48">
        <v>1290</v>
      </c>
      <c r="T3000" s="49">
        <f>R3000*S3000</f>
        <v>19350</v>
      </c>
      <c r="U3000" s="49">
        <f>T3000*1.12</f>
        <v>21672.000000000004</v>
      </c>
      <c r="V3000" s="107"/>
      <c r="W3000" s="33">
        <v>2016</v>
      </c>
      <c r="X3000" s="31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</row>
    <row r="3001" spans="1:102" ht="50.1" customHeight="1">
      <c r="A3001" s="30" t="s">
        <v>7486</v>
      </c>
      <c r="B3001" s="31" t="s">
        <v>35</v>
      </c>
      <c r="C3001" s="32" t="s">
        <v>7455</v>
      </c>
      <c r="D3001" s="32" t="s">
        <v>7401</v>
      </c>
      <c r="E3001" s="32" t="s">
        <v>7456</v>
      </c>
      <c r="F3001" s="32" t="s">
        <v>7487</v>
      </c>
      <c r="G3001" s="33" t="s">
        <v>40</v>
      </c>
      <c r="H3001" s="34">
        <v>0</v>
      </c>
      <c r="I3001" s="33" t="s">
        <v>41</v>
      </c>
      <c r="J3001" s="33" t="s">
        <v>7237</v>
      </c>
      <c r="K3001" s="33" t="s">
        <v>7396</v>
      </c>
      <c r="L3001" s="33" t="s">
        <v>7237</v>
      </c>
      <c r="M3001" s="33" t="s">
        <v>86</v>
      </c>
      <c r="N3001" s="33" t="s">
        <v>7404</v>
      </c>
      <c r="O3001" s="33" t="s">
        <v>58</v>
      </c>
      <c r="P3001" s="33" t="s">
        <v>48</v>
      </c>
      <c r="Q3001" s="33" t="s">
        <v>49</v>
      </c>
      <c r="R3001" s="35">
        <v>15</v>
      </c>
      <c r="S3001" s="35">
        <v>1250</v>
      </c>
      <c r="T3001" s="36">
        <v>0</v>
      </c>
      <c r="U3001" s="37">
        <f t="shared" si="152"/>
        <v>0</v>
      </c>
      <c r="V3001" s="38" t="s">
        <v>50</v>
      </c>
      <c r="W3001" s="33">
        <v>2016</v>
      </c>
      <c r="X3001" s="39">
        <v>11</v>
      </c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9"/>
      <c r="AX3001" s="29"/>
      <c r="AY3001" s="29"/>
      <c r="AZ3001" s="29"/>
      <c r="BA3001" s="29"/>
      <c r="BB3001" s="29"/>
      <c r="BC3001" s="29"/>
      <c r="BD3001" s="29"/>
      <c r="BE3001" s="29"/>
      <c r="BF3001" s="29"/>
      <c r="BG3001" s="29"/>
      <c r="BH3001" s="29"/>
      <c r="BI3001" s="29"/>
      <c r="BJ3001" s="29"/>
      <c r="BK3001" s="29"/>
      <c r="BL3001" s="29"/>
      <c r="BM3001" s="29"/>
      <c r="BN3001" s="29"/>
      <c r="BO3001" s="29"/>
      <c r="BP3001" s="29"/>
      <c r="BQ3001" s="29"/>
      <c r="BR3001" s="29"/>
      <c r="BS3001" s="29"/>
      <c r="BT3001" s="29"/>
      <c r="BU3001" s="29"/>
      <c r="BV3001" s="29"/>
      <c r="BW3001" s="29"/>
      <c r="BX3001" s="29"/>
      <c r="BY3001" s="29"/>
      <c r="BZ3001" s="29"/>
      <c r="CA3001" s="29"/>
      <c r="CB3001" s="29"/>
      <c r="CC3001" s="29"/>
      <c r="CD3001" s="29"/>
      <c r="CE3001" s="29"/>
      <c r="CF3001" s="29"/>
      <c r="CG3001" s="29"/>
      <c r="CH3001" s="29"/>
      <c r="CI3001" s="29"/>
      <c r="CJ3001" s="29"/>
      <c r="CK3001" s="29"/>
      <c r="CL3001" s="29"/>
      <c r="CM3001" s="29"/>
      <c r="CN3001" s="29"/>
      <c r="CO3001" s="29"/>
      <c r="CP3001" s="29"/>
      <c r="CQ3001" s="29"/>
      <c r="CR3001" s="29"/>
      <c r="CS3001" s="29"/>
      <c r="CT3001" s="29"/>
      <c r="CU3001" s="29"/>
      <c r="CV3001" s="29"/>
      <c r="CW3001" s="29"/>
      <c r="CX3001" s="29"/>
    </row>
    <row r="3002" spans="1:102" s="204" customFormat="1" ht="50.1" customHeight="1">
      <c r="A3002" s="96" t="s">
        <v>7488</v>
      </c>
      <c r="B3002" s="31" t="s">
        <v>35</v>
      </c>
      <c r="C3002" s="47" t="s">
        <v>7455</v>
      </c>
      <c r="D3002" s="72" t="s">
        <v>7401</v>
      </c>
      <c r="E3002" s="47" t="s">
        <v>7456</v>
      </c>
      <c r="F3002" s="72" t="s">
        <v>7487</v>
      </c>
      <c r="G3002" s="31" t="s">
        <v>40</v>
      </c>
      <c r="H3002" s="107" t="s">
        <v>815</v>
      </c>
      <c r="I3002" s="107" t="s">
        <v>41</v>
      </c>
      <c r="J3002" s="107" t="s">
        <v>7237</v>
      </c>
      <c r="K3002" s="54" t="s">
        <v>7398</v>
      </c>
      <c r="L3002" s="107" t="s">
        <v>7237</v>
      </c>
      <c r="M3002" s="107" t="s">
        <v>86</v>
      </c>
      <c r="N3002" s="31" t="s">
        <v>7406</v>
      </c>
      <c r="O3002" s="31" t="s">
        <v>481</v>
      </c>
      <c r="P3002" s="33">
        <v>796</v>
      </c>
      <c r="Q3002" s="33" t="s">
        <v>49</v>
      </c>
      <c r="R3002" s="59">
        <v>15</v>
      </c>
      <c r="S3002" s="48">
        <v>1250</v>
      </c>
      <c r="T3002" s="49">
        <f>R3002*S3002</f>
        <v>18750</v>
      </c>
      <c r="U3002" s="49">
        <f>T3002*1.12</f>
        <v>21000.000000000004</v>
      </c>
      <c r="V3002" s="107"/>
      <c r="W3002" s="33">
        <v>2016</v>
      </c>
      <c r="X3002" s="31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</row>
    <row r="3003" spans="1:102" ht="50.1" customHeight="1">
      <c r="A3003" s="30" t="s">
        <v>7489</v>
      </c>
      <c r="B3003" s="31" t="s">
        <v>35</v>
      </c>
      <c r="C3003" s="32" t="s">
        <v>7455</v>
      </c>
      <c r="D3003" s="32" t="s">
        <v>7401</v>
      </c>
      <c r="E3003" s="32" t="s">
        <v>7456</v>
      </c>
      <c r="F3003" s="32" t="s">
        <v>7490</v>
      </c>
      <c r="G3003" s="33" t="s">
        <v>40</v>
      </c>
      <c r="H3003" s="34">
        <v>0</v>
      </c>
      <c r="I3003" s="33" t="s">
        <v>41</v>
      </c>
      <c r="J3003" s="33" t="s">
        <v>7237</v>
      </c>
      <c r="K3003" s="33" t="s">
        <v>7396</v>
      </c>
      <c r="L3003" s="33" t="s">
        <v>7237</v>
      </c>
      <c r="M3003" s="33" t="s">
        <v>86</v>
      </c>
      <c r="N3003" s="33" t="s">
        <v>7404</v>
      </c>
      <c r="O3003" s="33" t="s">
        <v>58</v>
      </c>
      <c r="P3003" s="33" t="s">
        <v>48</v>
      </c>
      <c r="Q3003" s="33" t="s">
        <v>49</v>
      </c>
      <c r="R3003" s="35">
        <v>15</v>
      </c>
      <c r="S3003" s="35">
        <v>1250</v>
      </c>
      <c r="T3003" s="36">
        <v>0</v>
      </c>
      <c r="U3003" s="37">
        <f t="shared" si="152"/>
        <v>0</v>
      </c>
      <c r="V3003" s="38" t="s">
        <v>50</v>
      </c>
      <c r="W3003" s="33">
        <v>2016</v>
      </c>
      <c r="X3003" s="39">
        <v>11</v>
      </c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9"/>
      <c r="AX3003" s="29"/>
      <c r="AY3003" s="29"/>
      <c r="AZ3003" s="29"/>
      <c r="BA3003" s="29"/>
      <c r="BB3003" s="29"/>
      <c r="BC3003" s="29"/>
      <c r="BD3003" s="29"/>
      <c r="BE3003" s="29"/>
      <c r="BF3003" s="29"/>
      <c r="BG3003" s="29"/>
      <c r="BH3003" s="29"/>
      <c r="BI3003" s="29"/>
      <c r="BJ3003" s="29"/>
      <c r="BK3003" s="29"/>
      <c r="BL3003" s="29"/>
      <c r="BM3003" s="29"/>
      <c r="BN3003" s="29"/>
      <c r="BO3003" s="29"/>
      <c r="BP3003" s="29"/>
      <c r="BQ3003" s="29"/>
      <c r="BR3003" s="29"/>
      <c r="BS3003" s="29"/>
      <c r="BT3003" s="29"/>
      <c r="BU3003" s="29"/>
      <c r="BV3003" s="29"/>
      <c r="BW3003" s="29"/>
      <c r="BX3003" s="29"/>
      <c r="BY3003" s="29"/>
      <c r="BZ3003" s="29"/>
      <c r="CA3003" s="29"/>
      <c r="CB3003" s="29"/>
      <c r="CC3003" s="29"/>
      <c r="CD3003" s="29"/>
      <c r="CE3003" s="29"/>
      <c r="CF3003" s="29"/>
      <c r="CG3003" s="29"/>
      <c r="CH3003" s="29"/>
      <c r="CI3003" s="29"/>
      <c r="CJ3003" s="29"/>
      <c r="CK3003" s="29"/>
      <c r="CL3003" s="29"/>
      <c r="CM3003" s="29"/>
      <c r="CN3003" s="29"/>
      <c r="CO3003" s="29"/>
      <c r="CP3003" s="29"/>
      <c r="CQ3003" s="29"/>
      <c r="CR3003" s="29"/>
      <c r="CS3003" s="29"/>
      <c r="CT3003" s="29"/>
      <c r="CU3003" s="29"/>
      <c r="CV3003" s="29"/>
      <c r="CW3003" s="29"/>
      <c r="CX3003" s="29"/>
    </row>
    <row r="3004" spans="1:102" s="204" customFormat="1" ht="50.1" customHeight="1">
      <c r="A3004" s="96" t="s">
        <v>7491</v>
      </c>
      <c r="B3004" s="31" t="s">
        <v>35</v>
      </c>
      <c r="C3004" s="47" t="s">
        <v>7455</v>
      </c>
      <c r="D3004" s="72" t="s">
        <v>7401</v>
      </c>
      <c r="E3004" s="47" t="s">
        <v>7456</v>
      </c>
      <c r="F3004" s="72" t="s">
        <v>7490</v>
      </c>
      <c r="G3004" s="31" t="s">
        <v>40</v>
      </c>
      <c r="H3004" s="107" t="s">
        <v>815</v>
      </c>
      <c r="I3004" s="107" t="s">
        <v>41</v>
      </c>
      <c r="J3004" s="107" t="s">
        <v>7237</v>
      </c>
      <c r="K3004" s="54" t="s">
        <v>7398</v>
      </c>
      <c r="L3004" s="107" t="s">
        <v>7237</v>
      </c>
      <c r="M3004" s="107" t="s">
        <v>86</v>
      </c>
      <c r="N3004" s="31" t="s">
        <v>7406</v>
      </c>
      <c r="O3004" s="31" t="s">
        <v>481</v>
      </c>
      <c r="P3004" s="33">
        <v>796</v>
      </c>
      <c r="Q3004" s="33" t="s">
        <v>49</v>
      </c>
      <c r="R3004" s="59">
        <v>15</v>
      </c>
      <c r="S3004" s="48">
        <v>1250</v>
      </c>
      <c r="T3004" s="49">
        <f>R3004*S3004</f>
        <v>18750</v>
      </c>
      <c r="U3004" s="49">
        <f>T3004*1.12</f>
        <v>21000.000000000004</v>
      </c>
      <c r="V3004" s="107"/>
      <c r="W3004" s="33">
        <v>2016</v>
      </c>
      <c r="X3004" s="31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</row>
    <row r="3005" spans="1:102" ht="50.1" customHeight="1">
      <c r="A3005" s="30" t="s">
        <v>7492</v>
      </c>
      <c r="B3005" s="31" t="s">
        <v>35</v>
      </c>
      <c r="C3005" s="32" t="s">
        <v>7455</v>
      </c>
      <c r="D3005" s="32" t="s">
        <v>7401</v>
      </c>
      <c r="E3005" s="32" t="s">
        <v>7456</v>
      </c>
      <c r="F3005" s="32" t="s">
        <v>7493</v>
      </c>
      <c r="G3005" s="33" t="s">
        <v>40</v>
      </c>
      <c r="H3005" s="34">
        <v>0</v>
      </c>
      <c r="I3005" s="33" t="s">
        <v>41</v>
      </c>
      <c r="J3005" s="33" t="s">
        <v>7237</v>
      </c>
      <c r="K3005" s="33" t="s">
        <v>7396</v>
      </c>
      <c r="L3005" s="33" t="s">
        <v>7237</v>
      </c>
      <c r="M3005" s="33" t="s">
        <v>86</v>
      </c>
      <c r="N3005" s="33" t="s">
        <v>7404</v>
      </c>
      <c r="O3005" s="33" t="s">
        <v>58</v>
      </c>
      <c r="P3005" s="33" t="s">
        <v>48</v>
      </c>
      <c r="Q3005" s="33" t="s">
        <v>49</v>
      </c>
      <c r="R3005" s="35">
        <v>15</v>
      </c>
      <c r="S3005" s="35">
        <v>1380</v>
      </c>
      <c r="T3005" s="36">
        <v>0</v>
      </c>
      <c r="U3005" s="37">
        <f t="shared" si="152"/>
        <v>0</v>
      </c>
      <c r="V3005" s="38" t="s">
        <v>50</v>
      </c>
      <c r="W3005" s="33">
        <v>2016</v>
      </c>
      <c r="X3005" s="39">
        <v>11</v>
      </c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  <c r="BI3005" s="29"/>
      <c r="BJ3005" s="29"/>
      <c r="BK3005" s="29"/>
      <c r="BL3005" s="29"/>
      <c r="BM3005" s="29"/>
      <c r="BN3005" s="29"/>
      <c r="BO3005" s="29"/>
      <c r="BP3005" s="29"/>
      <c r="BQ3005" s="29"/>
      <c r="BR3005" s="29"/>
      <c r="BS3005" s="29"/>
      <c r="BT3005" s="29"/>
      <c r="BU3005" s="29"/>
      <c r="BV3005" s="29"/>
      <c r="BW3005" s="29"/>
      <c r="BX3005" s="29"/>
      <c r="BY3005" s="29"/>
      <c r="BZ3005" s="29"/>
      <c r="CA3005" s="29"/>
      <c r="CB3005" s="29"/>
      <c r="CC3005" s="29"/>
      <c r="CD3005" s="29"/>
      <c r="CE3005" s="29"/>
      <c r="CF3005" s="29"/>
      <c r="CG3005" s="29"/>
      <c r="CH3005" s="29"/>
      <c r="CI3005" s="29"/>
      <c r="CJ3005" s="29"/>
      <c r="CK3005" s="29"/>
      <c r="CL3005" s="29"/>
      <c r="CM3005" s="29"/>
      <c r="CN3005" s="29"/>
      <c r="CO3005" s="29"/>
      <c r="CP3005" s="29"/>
      <c r="CQ3005" s="29"/>
      <c r="CR3005" s="29"/>
      <c r="CS3005" s="29"/>
      <c r="CT3005" s="29"/>
      <c r="CU3005" s="29"/>
      <c r="CV3005" s="29"/>
      <c r="CW3005" s="29"/>
      <c r="CX3005" s="29"/>
    </row>
    <row r="3006" spans="1:102" s="204" customFormat="1" ht="50.1" customHeight="1">
      <c r="A3006" s="96" t="s">
        <v>7494</v>
      </c>
      <c r="B3006" s="31" t="s">
        <v>35</v>
      </c>
      <c r="C3006" s="47" t="s">
        <v>7455</v>
      </c>
      <c r="D3006" s="72" t="s">
        <v>7401</v>
      </c>
      <c r="E3006" s="47" t="s">
        <v>7456</v>
      </c>
      <c r="F3006" s="72" t="s">
        <v>7493</v>
      </c>
      <c r="G3006" s="31" t="s">
        <v>40</v>
      </c>
      <c r="H3006" s="107" t="s">
        <v>815</v>
      </c>
      <c r="I3006" s="107" t="s">
        <v>41</v>
      </c>
      <c r="J3006" s="107" t="s">
        <v>7237</v>
      </c>
      <c r="K3006" s="54" t="s">
        <v>7398</v>
      </c>
      <c r="L3006" s="107" t="s">
        <v>7237</v>
      </c>
      <c r="M3006" s="107" t="s">
        <v>86</v>
      </c>
      <c r="N3006" s="31" t="s">
        <v>7406</v>
      </c>
      <c r="O3006" s="31" t="s">
        <v>481</v>
      </c>
      <c r="P3006" s="33">
        <v>796</v>
      </c>
      <c r="Q3006" s="33" t="s">
        <v>49</v>
      </c>
      <c r="R3006" s="59">
        <v>15</v>
      </c>
      <c r="S3006" s="48">
        <v>1380</v>
      </c>
      <c r="T3006" s="49">
        <f>R3006*S3006</f>
        <v>20700</v>
      </c>
      <c r="U3006" s="49">
        <f>T3006*1.12</f>
        <v>23184.000000000004</v>
      </c>
      <c r="V3006" s="107"/>
      <c r="W3006" s="33">
        <v>2016</v>
      </c>
      <c r="X3006" s="31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</row>
    <row r="3007" spans="1:102" ht="50.1" customHeight="1">
      <c r="A3007" s="30" t="s">
        <v>7495</v>
      </c>
      <c r="B3007" s="31" t="s">
        <v>35</v>
      </c>
      <c r="C3007" s="32" t="s">
        <v>7455</v>
      </c>
      <c r="D3007" s="32" t="s">
        <v>7401</v>
      </c>
      <c r="E3007" s="32" t="s">
        <v>7456</v>
      </c>
      <c r="F3007" s="32" t="s">
        <v>7496</v>
      </c>
      <c r="G3007" s="33" t="s">
        <v>40</v>
      </c>
      <c r="H3007" s="34">
        <v>0</v>
      </c>
      <c r="I3007" s="33" t="s">
        <v>41</v>
      </c>
      <c r="J3007" s="33" t="s">
        <v>7237</v>
      </c>
      <c r="K3007" s="33" t="s">
        <v>7396</v>
      </c>
      <c r="L3007" s="33" t="s">
        <v>7237</v>
      </c>
      <c r="M3007" s="33" t="s">
        <v>86</v>
      </c>
      <c r="N3007" s="33" t="s">
        <v>7404</v>
      </c>
      <c r="O3007" s="33" t="s">
        <v>58</v>
      </c>
      <c r="P3007" s="33" t="s">
        <v>48</v>
      </c>
      <c r="Q3007" s="33" t="s">
        <v>49</v>
      </c>
      <c r="R3007" s="35">
        <v>15</v>
      </c>
      <c r="S3007" s="35">
        <v>1380</v>
      </c>
      <c r="T3007" s="36">
        <v>0</v>
      </c>
      <c r="U3007" s="37">
        <f t="shared" si="152"/>
        <v>0</v>
      </c>
      <c r="V3007" s="38" t="s">
        <v>50</v>
      </c>
      <c r="W3007" s="33">
        <v>2016</v>
      </c>
      <c r="X3007" s="39">
        <v>11</v>
      </c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9"/>
      <c r="AX3007" s="29"/>
      <c r="AY3007" s="29"/>
      <c r="AZ3007" s="29"/>
      <c r="BA3007" s="29"/>
      <c r="BB3007" s="29"/>
      <c r="BC3007" s="29"/>
      <c r="BD3007" s="29"/>
      <c r="BE3007" s="29"/>
      <c r="BF3007" s="29"/>
      <c r="BG3007" s="29"/>
      <c r="BH3007" s="29"/>
      <c r="BI3007" s="29"/>
      <c r="BJ3007" s="29"/>
      <c r="BK3007" s="29"/>
      <c r="BL3007" s="29"/>
      <c r="BM3007" s="29"/>
      <c r="BN3007" s="29"/>
      <c r="BO3007" s="29"/>
      <c r="BP3007" s="29"/>
      <c r="BQ3007" s="29"/>
      <c r="BR3007" s="29"/>
      <c r="BS3007" s="29"/>
      <c r="BT3007" s="29"/>
      <c r="BU3007" s="29"/>
      <c r="BV3007" s="29"/>
      <c r="BW3007" s="29"/>
      <c r="BX3007" s="29"/>
      <c r="BY3007" s="29"/>
      <c r="BZ3007" s="29"/>
      <c r="CA3007" s="29"/>
      <c r="CB3007" s="29"/>
      <c r="CC3007" s="29"/>
      <c r="CD3007" s="29"/>
      <c r="CE3007" s="29"/>
      <c r="CF3007" s="29"/>
      <c r="CG3007" s="29"/>
      <c r="CH3007" s="29"/>
      <c r="CI3007" s="29"/>
      <c r="CJ3007" s="29"/>
      <c r="CK3007" s="29"/>
      <c r="CL3007" s="29"/>
      <c r="CM3007" s="29"/>
      <c r="CN3007" s="29"/>
      <c r="CO3007" s="29"/>
      <c r="CP3007" s="29"/>
      <c r="CQ3007" s="29"/>
      <c r="CR3007" s="29"/>
      <c r="CS3007" s="29"/>
      <c r="CT3007" s="29"/>
      <c r="CU3007" s="29"/>
      <c r="CV3007" s="29"/>
      <c r="CW3007" s="29"/>
      <c r="CX3007" s="29"/>
    </row>
    <row r="3008" spans="1:102" s="204" customFormat="1" ht="50.1" customHeight="1">
      <c r="A3008" s="96" t="s">
        <v>7497</v>
      </c>
      <c r="B3008" s="31" t="s">
        <v>35</v>
      </c>
      <c r="C3008" s="47" t="s">
        <v>7455</v>
      </c>
      <c r="D3008" s="72" t="s">
        <v>7401</v>
      </c>
      <c r="E3008" s="47" t="s">
        <v>7456</v>
      </c>
      <c r="F3008" s="72" t="s">
        <v>7496</v>
      </c>
      <c r="G3008" s="31" t="s">
        <v>40</v>
      </c>
      <c r="H3008" s="107" t="s">
        <v>815</v>
      </c>
      <c r="I3008" s="107" t="s">
        <v>41</v>
      </c>
      <c r="J3008" s="107" t="s">
        <v>7237</v>
      </c>
      <c r="K3008" s="54" t="s">
        <v>7398</v>
      </c>
      <c r="L3008" s="107" t="s">
        <v>7237</v>
      </c>
      <c r="M3008" s="107" t="s">
        <v>86</v>
      </c>
      <c r="N3008" s="31" t="s">
        <v>7406</v>
      </c>
      <c r="O3008" s="31" t="s">
        <v>481</v>
      </c>
      <c r="P3008" s="33">
        <v>796</v>
      </c>
      <c r="Q3008" s="33" t="s">
        <v>49</v>
      </c>
      <c r="R3008" s="59">
        <v>15</v>
      </c>
      <c r="S3008" s="48">
        <v>1380</v>
      </c>
      <c r="T3008" s="49">
        <f>R3008*S3008</f>
        <v>20700</v>
      </c>
      <c r="U3008" s="49">
        <f>T3008*1.12</f>
        <v>23184.000000000004</v>
      </c>
      <c r="V3008" s="107"/>
      <c r="W3008" s="33">
        <v>2016</v>
      </c>
      <c r="X3008" s="31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</row>
    <row r="3009" spans="1:102" ht="50.1" customHeight="1">
      <c r="A3009" s="30" t="s">
        <v>7498</v>
      </c>
      <c r="B3009" s="31" t="s">
        <v>35</v>
      </c>
      <c r="C3009" s="32" t="s">
        <v>7455</v>
      </c>
      <c r="D3009" s="32" t="s">
        <v>7401</v>
      </c>
      <c r="E3009" s="32" t="s">
        <v>7456</v>
      </c>
      <c r="F3009" s="32" t="s">
        <v>7499</v>
      </c>
      <c r="G3009" s="33" t="s">
        <v>40</v>
      </c>
      <c r="H3009" s="34">
        <v>0</v>
      </c>
      <c r="I3009" s="33" t="s">
        <v>41</v>
      </c>
      <c r="J3009" s="33" t="s">
        <v>7237</v>
      </c>
      <c r="K3009" s="33" t="s">
        <v>7396</v>
      </c>
      <c r="L3009" s="33" t="s">
        <v>7237</v>
      </c>
      <c r="M3009" s="33" t="s">
        <v>86</v>
      </c>
      <c r="N3009" s="33" t="s">
        <v>7404</v>
      </c>
      <c r="O3009" s="33" t="s">
        <v>58</v>
      </c>
      <c r="P3009" s="33" t="s">
        <v>48</v>
      </c>
      <c r="Q3009" s="33" t="s">
        <v>49</v>
      </c>
      <c r="R3009" s="35">
        <v>15</v>
      </c>
      <c r="S3009" s="35">
        <v>1775</v>
      </c>
      <c r="T3009" s="36">
        <v>0</v>
      </c>
      <c r="U3009" s="37">
        <f t="shared" si="152"/>
        <v>0</v>
      </c>
      <c r="V3009" s="38" t="s">
        <v>50</v>
      </c>
      <c r="W3009" s="33">
        <v>2016</v>
      </c>
      <c r="X3009" s="39">
        <v>11</v>
      </c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9"/>
      <c r="AX3009" s="29"/>
      <c r="AY3009" s="29"/>
      <c r="AZ3009" s="29"/>
      <c r="BA3009" s="29"/>
      <c r="BB3009" s="29"/>
      <c r="BC3009" s="29"/>
      <c r="BD3009" s="29"/>
      <c r="BE3009" s="29"/>
      <c r="BF3009" s="29"/>
      <c r="BG3009" s="29"/>
      <c r="BH3009" s="29"/>
      <c r="BI3009" s="29"/>
      <c r="BJ3009" s="29"/>
      <c r="BK3009" s="29"/>
      <c r="BL3009" s="29"/>
      <c r="BM3009" s="29"/>
      <c r="BN3009" s="29"/>
      <c r="BO3009" s="29"/>
      <c r="BP3009" s="29"/>
      <c r="BQ3009" s="29"/>
      <c r="BR3009" s="29"/>
      <c r="BS3009" s="29"/>
      <c r="BT3009" s="29"/>
      <c r="BU3009" s="29"/>
      <c r="BV3009" s="29"/>
      <c r="BW3009" s="29"/>
      <c r="BX3009" s="29"/>
      <c r="BY3009" s="29"/>
      <c r="BZ3009" s="29"/>
      <c r="CA3009" s="29"/>
      <c r="CB3009" s="29"/>
      <c r="CC3009" s="29"/>
      <c r="CD3009" s="29"/>
      <c r="CE3009" s="29"/>
      <c r="CF3009" s="29"/>
      <c r="CG3009" s="29"/>
      <c r="CH3009" s="29"/>
      <c r="CI3009" s="29"/>
      <c r="CJ3009" s="29"/>
      <c r="CK3009" s="29"/>
      <c r="CL3009" s="29"/>
      <c r="CM3009" s="29"/>
      <c r="CN3009" s="29"/>
      <c r="CO3009" s="29"/>
      <c r="CP3009" s="29"/>
      <c r="CQ3009" s="29"/>
      <c r="CR3009" s="29"/>
      <c r="CS3009" s="29"/>
      <c r="CT3009" s="29"/>
      <c r="CU3009" s="29"/>
      <c r="CV3009" s="29"/>
      <c r="CW3009" s="29"/>
      <c r="CX3009" s="29"/>
    </row>
    <row r="3010" spans="1:102" s="204" customFormat="1" ht="50.1" customHeight="1">
      <c r="A3010" s="96" t="s">
        <v>7500</v>
      </c>
      <c r="B3010" s="31" t="s">
        <v>35</v>
      </c>
      <c r="C3010" s="47" t="s">
        <v>7455</v>
      </c>
      <c r="D3010" s="72" t="s">
        <v>7401</v>
      </c>
      <c r="E3010" s="47" t="s">
        <v>7456</v>
      </c>
      <c r="F3010" s="72" t="s">
        <v>7499</v>
      </c>
      <c r="G3010" s="31" t="s">
        <v>40</v>
      </c>
      <c r="H3010" s="107" t="s">
        <v>815</v>
      </c>
      <c r="I3010" s="107" t="s">
        <v>41</v>
      </c>
      <c r="J3010" s="107" t="s">
        <v>7237</v>
      </c>
      <c r="K3010" s="54" t="s">
        <v>7398</v>
      </c>
      <c r="L3010" s="107" t="s">
        <v>7237</v>
      </c>
      <c r="M3010" s="107" t="s">
        <v>86</v>
      </c>
      <c r="N3010" s="31" t="s">
        <v>7406</v>
      </c>
      <c r="O3010" s="31" t="s">
        <v>481</v>
      </c>
      <c r="P3010" s="33">
        <v>796</v>
      </c>
      <c r="Q3010" s="33" t="s">
        <v>49</v>
      </c>
      <c r="R3010" s="59">
        <v>15</v>
      </c>
      <c r="S3010" s="48">
        <v>1775</v>
      </c>
      <c r="T3010" s="49">
        <f>R3010*S3010</f>
        <v>26625</v>
      </c>
      <c r="U3010" s="49">
        <f>T3010*1.12</f>
        <v>29820.000000000004</v>
      </c>
      <c r="V3010" s="107"/>
      <c r="W3010" s="33">
        <v>2016</v>
      </c>
      <c r="X3010" s="31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</row>
    <row r="3011" spans="1:102" ht="50.1" customHeight="1">
      <c r="A3011" s="30" t="s">
        <v>7501</v>
      </c>
      <c r="B3011" s="31" t="s">
        <v>35</v>
      </c>
      <c r="C3011" s="32" t="s">
        <v>7455</v>
      </c>
      <c r="D3011" s="32" t="s">
        <v>7401</v>
      </c>
      <c r="E3011" s="32" t="s">
        <v>7456</v>
      </c>
      <c r="F3011" s="32" t="s">
        <v>7502</v>
      </c>
      <c r="G3011" s="33" t="s">
        <v>40</v>
      </c>
      <c r="H3011" s="34">
        <v>0</v>
      </c>
      <c r="I3011" s="33" t="s">
        <v>41</v>
      </c>
      <c r="J3011" s="33" t="s">
        <v>7237</v>
      </c>
      <c r="K3011" s="33" t="s">
        <v>7396</v>
      </c>
      <c r="L3011" s="33" t="s">
        <v>7237</v>
      </c>
      <c r="M3011" s="33" t="s">
        <v>86</v>
      </c>
      <c r="N3011" s="33" t="s">
        <v>7404</v>
      </c>
      <c r="O3011" s="33" t="s">
        <v>58</v>
      </c>
      <c r="P3011" s="33" t="s">
        <v>48</v>
      </c>
      <c r="Q3011" s="33" t="s">
        <v>49</v>
      </c>
      <c r="R3011" s="35">
        <v>15</v>
      </c>
      <c r="S3011" s="35">
        <v>1775</v>
      </c>
      <c r="T3011" s="36">
        <v>0</v>
      </c>
      <c r="U3011" s="37">
        <f t="shared" si="152"/>
        <v>0</v>
      </c>
      <c r="V3011" s="38" t="s">
        <v>50</v>
      </c>
      <c r="W3011" s="33">
        <v>2016</v>
      </c>
      <c r="X3011" s="39">
        <v>11</v>
      </c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9"/>
      <c r="AX3011" s="29"/>
      <c r="AY3011" s="29"/>
      <c r="AZ3011" s="29"/>
      <c r="BA3011" s="29"/>
      <c r="BB3011" s="29"/>
      <c r="BC3011" s="29"/>
      <c r="BD3011" s="29"/>
      <c r="BE3011" s="29"/>
      <c r="BF3011" s="29"/>
      <c r="BG3011" s="29"/>
      <c r="BH3011" s="29"/>
      <c r="BI3011" s="29"/>
      <c r="BJ3011" s="29"/>
      <c r="BK3011" s="29"/>
      <c r="BL3011" s="29"/>
      <c r="BM3011" s="29"/>
      <c r="BN3011" s="29"/>
      <c r="BO3011" s="29"/>
      <c r="BP3011" s="29"/>
      <c r="BQ3011" s="29"/>
      <c r="BR3011" s="29"/>
      <c r="BS3011" s="29"/>
      <c r="BT3011" s="29"/>
      <c r="BU3011" s="29"/>
      <c r="BV3011" s="29"/>
      <c r="BW3011" s="29"/>
      <c r="BX3011" s="29"/>
      <c r="BY3011" s="29"/>
      <c r="BZ3011" s="29"/>
      <c r="CA3011" s="29"/>
      <c r="CB3011" s="29"/>
      <c r="CC3011" s="29"/>
      <c r="CD3011" s="29"/>
      <c r="CE3011" s="29"/>
      <c r="CF3011" s="29"/>
      <c r="CG3011" s="29"/>
      <c r="CH3011" s="29"/>
      <c r="CI3011" s="29"/>
      <c r="CJ3011" s="29"/>
      <c r="CK3011" s="29"/>
      <c r="CL3011" s="29"/>
      <c r="CM3011" s="29"/>
      <c r="CN3011" s="29"/>
      <c r="CO3011" s="29"/>
      <c r="CP3011" s="29"/>
      <c r="CQ3011" s="29"/>
      <c r="CR3011" s="29"/>
      <c r="CS3011" s="29"/>
      <c r="CT3011" s="29"/>
      <c r="CU3011" s="29"/>
      <c r="CV3011" s="29"/>
      <c r="CW3011" s="29"/>
      <c r="CX3011" s="29"/>
    </row>
    <row r="3012" spans="1:102" s="204" customFormat="1" ht="50.1" customHeight="1">
      <c r="A3012" s="96" t="s">
        <v>7503</v>
      </c>
      <c r="B3012" s="31" t="s">
        <v>35</v>
      </c>
      <c r="C3012" s="47" t="s">
        <v>7455</v>
      </c>
      <c r="D3012" s="72" t="s">
        <v>7401</v>
      </c>
      <c r="E3012" s="47" t="s">
        <v>7456</v>
      </c>
      <c r="F3012" s="72" t="s">
        <v>7502</v>
      </c>
      <c r="G3012" s="31" t="s">
        <v>40</v>
      </c>
      <c r="H3012" s="107" t="s">
        <v>815</v>
      </c>
      <c r="I3012" s="107" t="s">
        <v>41</v>
      </c>
      <c r="J3012" s="107" t="s">
        <v>7237</v>
      </c>
      <c r="K3012" s="54" t="s">
        <v>7398</v>
      </c>
      <c r="L3012" s="107" t="s">
        <v>7237</v>
      </c>
      <c r="M3012" s="107" t="s">
        <v>86</v>
      </c>
      <c r="N3012" s="31" t="s">
        <v>7406</v>
      </c>
      <c r="O3012" s="31" t="s">
        <v>481</v>
      </c>
      <c r="P3012" s="33">
        <v>796</v>
      </c>
      <c r="Q3012" s="33" t="s">
        <v>49</v>
      </c>
      <c r="R3012" s="59">
        <v>15</v>
      </c>
      <c r="S3012" s="48">
        <v>1775</v>
      </c>
      <c r="T3012" s="49">
        <f>R3012*S3012</f>
        <v>26625</v>
      </c>
      <c r="U3012" s="49">
        <f>T3012*1.12</f>
        <v>29820.000000000004</v>
      </c>
      <c r="V3012" s="107"/>
      <c r="W3012" s="33">
        <v>2016</v>
      </c>
      <c r="X3012" s="31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</row>
    <row r="3013" spans="1:102" ht="50.1" customHeight="1">
      <c r="A3013" s="30" t="s">
        <v>7504</v>
      </c>
      <c r="B3013" s="31" t="s">
        <v>35</v>
      </c>
      <c r="C3013" s="32" t="s">
        <v>7505</v>
      </c>
      <c r="D3013" s="32" t="s">
        <v>7401</v>
      </c>
      <c r="E3013" s="32" t="s">
        <v>7506</v>
      </c>
      <c r="F3013" s="32" t="s">
        <v>7507</v>
      </c>
      <c r="G3013" s="33" t="s">
        <v>40</v>
      </c>
      <c r="H3013" s="34">
        <v>0</v>
      </c>
      <c r="I3013" s="33" t="s">
        <v>41</v>
      </c>
      <c r="J3013" s="33" t="s">
        <v>7237</v>
      </c>
      <c r="K3013" s="33" t="s">
        <v>7396</v>
      </c>
      <c r="L3013" s="33" t="s">
        <v>7237</v>
      </c>
      <c r="M3013" s="33" t="s">
        <v>86</v>
      </c>
      <c r="N3013" s="33" t="s">
        <v>7404</v>
      </c>
      <c r="O3013" s="33" t="s">
        <v>58</v>
      </c>
      <c r="P3013" s="33" t="s">
        <v>48</v>
      </c>
      <c r="Q3013" s="33" t="s">
        <v>49</v>
      </c>
      <c r="R3013" s="35">
        <v>15</v>
      </c>
      <c r="S3013" s="35">
        <v>2150</v>
      </c>
      <c r="T3013" s="36">
        <v>0</v>
      </c>
      <c r="U3013" s="37">
        <f t="shared" si="152"/>
        <v>0</v>
      </c>
      <c r="V3013" s="38" t="s">
        <v>50</v>
      </c>
      <c r="W3013" s="33">
        <v>2016</v>
      </c>
      <c r="X3013" s="39">
        <v>11</v>
      </c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9"/>
      <c r="AX3013" s="29"/>
      <c r="AY3013" s="29"/>
      <c r="AZ3013" s="29"/>
      <c r="BA3013" s="29"/>
      <c r="BB3013" s="29"/>
      <c r="BC3013" s="29"/>
      <c r="BD3013" s="29"/>
      <c r="BE3013" s="29"/>
      <c r="BF3013" s="29"/>
      <c r="BG3013" s="29"/>
      <c r="BH3013" s="29"/>
      <c r="BI3013" s="29"/>
      <c r="BJ3013" s="29"/>
      <c r="BK3013" s="29"/>
      <c r="BL3013" s="29"/>
      <c r="BM3013" s="29"/>
      <c r="BN3013" s="29"/>
      <c r="BO3013" s="29"/>
      <c r="BP3013" s="29"/>
      <c r="BQ3013" s="29"/>
      <c r="BR3013" s="29"/>
      <c r="BS3013" s="29"/>
      <c r="BT3013" s="29"/>
      <c r="BU3013" s="29"/>
      <c r="BV3013" s="29"/>
      <c r="BW3013" s="29"/>
      <c r="BX3013" s="29"/>
      <c r="BY3013" s="29"/>
      <c r="BZ3013" s="29"/>
      <c r="CA3013" s="29"/>
      <c r="CB3013" s="29"/>
      <c r="CC3013" s="29"/>
      <c r="CD3013" s="29"/>
      <c r="CE3013" s="29"/>
      <c r="CF3013" s="29"/>
      <c r="CG3013" s="29"/>
      <c r="CH3013" s="29"/>
      <c r="CI3013" s="29"/>
      <c r="CJ3013" s="29"/>
      <c r="CK3013" s="29"/>
      <c r="CL3013" s="29"/>
      <c r="CM3013" s="29"/>
      <c r="CN3013" s="29"/>
      <c r="CO3013" s="29"/>
      <c r="CP3013" s="29"/>
      <c r="CQ3013" s="29"/>
      <c r="CR3013" s="29"/>
      <c r="CS3013" s="29"/>
      <c r="CT3013" s="29"/>
      <c r="CU3013" s="29"/>
      <c r="CV3013" s="29"/>
      <c r="CW3013" s="29"/>
      <c r="CX3013" s="29"/>
    </row>
    <row r="3014" spans="1:102" s="204" customFormat="1" ht="50.1" customHeight="1">
      <c r="A3014" s="96" t="s">
        <v>7508</v>
      </c>
      <c r="B3014" s="31" t="s">
        <v>35</v>
      </c>
      <c r="C3014" s="47" t="s">
        <v>7505</v>
      </c>
      <c r="D3014" s="72" t="s">
        <v>7401</v>
      </c>
      <c r="E3014" s="47" t="s">
        <v>7506</v>
      </c>
      <c r="F3014" s="72" t="s">
        <v>7507</v>
      </c>
      <c r="G3014" s="31" t="s">
        <v>40</v>
      </c>
      <c r="H3014" s="107" t="s">
        <v>815</v>
      </c>
      <c r="I3014" s="107" t="s">
        <v>41</v>
      </c>
      <c r="J3014" s="107" t="s">
        <v>7237</v>
      </c>
      <c r="K3014" s="54" t="s">
        <v>7398</v>
      </c>
      <c r="L3014" s="107" t="s">
        <v>7237</v>
      </c>
      <c r="M3014" s="107" t="s">
        <v>86</v>
      </c>
      <c r="N3014" s="31" t="s">
        <v>7406</v>
      </c>
      <c r="O3014" s="31" t="s">
        <v>481</v>
      </c>
      <c r="P3014" s="33">
        <v>796</v>
      </c>
      <c r="Q3014" s="33" t="s">
        <v>49</v>
      </c>
      <c r="R3014" s="59">
        <v>15</v>
      </c>
      <c r="S3014" s="48">
        <v>2150</v>
      </c>
      <c r="T3014" s="49">
        <f>R3014*S3014</f>
        <v>32250</v>
      </c>
      <c r="U3014" s="49">
        <f>T3014*1.12</f>
        <v>36120</v>
      </c>
      <c r="V3014" s="107"/>
      <c r="W3014" s="33">
        <v>2016</v>
      </c>
      <c r="X3014" s="31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</row>
    <row r="3015" spans="1:102" ht="50.1" customHeight="1">
      <c r="A3015" s="30" t="s">
        <v>7509</v>
      </c>
      <c r="B3015" s="31" t="s">
        <v>35</v>
      </c>
      <c r="C3015" s="32" t="s">
        <v>7505</v>
      </c>
      <c r="D3015" s="32" t="s">
        <v>7401</v>
      </c>
      <c r="E3015" s="32" t="s">
        <v>7506</v>
      </c>
      <c r="F3015" s="32" t="s">
        <v>7510</v>
      </c>
      <c r="G3015" s="33" t="s">
        <v>40</v>
      </c>
      <c r="H3015" s="34">
        <v>0</v>
      </c>
      <c r="I3015" s="33" t="s">
        <v>41</v>
      </c>
      <c r="J3015" s="33" t="s">
        <v>7237</v>
      </c>
      <c r="K3015" s="33" t="s">
        <v>7396</v>
      </c>
      <c r="L3015" s="33" t="s">
        <v>7237</v>
      </c>
      <c r="M3015" s="33" t="s">
        <v>86</v>
      </c>
      <c r="N3015" s="33" t="s">
        <v>7404</v>
      </c>
      <c r="O3015" s="33" t="s">
        <v>58</v>
      </c>
      <c r="P3015" s="33" t="s">
        <v>48</v>
      </c>
      <c r="Q3015" s="33" t="s">
        <v>49</v>
      </c>
      <c r="R3015" s="35">
        <v>15</v>
      </c>
      <c r="S3015" s="35">
        <v>2150</v>
      </c>
      <c r="T3015" s="36">
        <v>0</v>
      </c>
      <c r="U3015" s="37">
        <f t="shared" si="152"/>
        <v>0</v>
      </c>
      <c r="V3015" s="38" t="s">
        <v>50</v>
      </c>
      <c r="W3015" s="33">
        <v>2016</v>
      </c>
      <c r="X3015" s="39">
        <v>11</v>
      </c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9"/>
      <c r="AX3015" s="29"/>
      <c r="AY3015" s="29"/>
      <c r="AZ3015" s="29"/>
      <c r="BA3015" s="29"/>
      <c r="BB3015" s="29"/>
      <c r="BC3015" s="29"/>
      <c r="BD3015" s="29"/>
      <c r="BE3015" s="29"/>
      <c r="BF3015" s="29"/>
      <c r="BG3015" s="29"/>
      <c r="BH3015" s="29"/>
      <c r="BI3015" s="29"/>
      <c r="BJ3015" s="29"/>
      <c r="BK3015" s="29"/>
      <c r="BL3015" s="29"/>
      <c r="BM3015" s="29"/>
      <c r="BN3015" s="29"/>
      <c r="BO3015" s="29"/>
      <c r="BP3015" s="29"/>
      <c r="BQ3015" s="29"/>
      <c r="BR3015" s="29"/>
      <c r="BS3015" s="29"/>
      <c r="BT3015" s="29"/>
      <c r="BU3015" s="29"/>
      <c r="BV3015" s="29"/>
      <c r="BW3015" s="29"/>
      <c r="BX3015" s="29"/>
      <c r="BY3015" s="29"/>
      <c r="BZ3015" s="29"/>
      <c r="CA3015" s="29"/>
      <c r="CB3015" s="29"/>
      <c r="CC3015" s="29"/>
      <c r="CD3015" s="29"/>
      <c r="CE3015" s="29"/>
      <c r="CF3015" s="29"/>
      <c r="CG3015" s="29"/>
      <c r="CH3015" s="29"/>
      <c r="CI3015" s="29"/>
      <c r="CJ3015" s="29"/>
      <c r="CK3015" s="29"/>
      <c r="CL3015" s="29"/>
      <c r="CM3015" s="29"/>
      <c r="CN3015" s="29"/>
      <c r="CO3015" s="29"/>
      <c r="CP3015" s="29"/>
      <c r="CQ3015" s="29"/>
      <c r="CR3015" s="29"/>
      <c r="CS3015" s="29"/>
      <c r="CT3015" s="29"/>
      <c r="CU3015" s="29"/>
      <c r="CV3015" s="29"/>
      <c r="CW3015" s="29"/>
      <c r="CX3015" s="29"/>
    </row>
    <row r="3016" spans="1:102" s="204" customFormat="1" ht="50.1" customHeight="1">
      <c r="A3016" s="96" t="s">
        <v>7511</v>
      </c>
      <c r="B3016" s="31" t="s">
        <v>35</v>
      </c>
      <c r="C3016" s="47" t="s">
        <v>7505</v>
      </c>
      <c r="D3016" s="72" t="s">
        <v>7401</v>
      </c>
      <c r="E3016" s="47" t="s">
        <v>7506</v>
      </c>
      <c r="F3016" s="72" t="s">
        <v>7510</v>
      </c>
      <c r="G3016" s="31" t="s">
        <v>40</v>
      </c>
      <c r="H3016" s="107" t="s">
        <v>815</v>
      </c>
      <c r="I3016" s="107" t="s">
        <v>41</v>
      </c>
      <c r="J3016" s="107" t="s">
        <v>7237</v>
      </c>
      <c r="K3016" s="54" t="s">
        <v>7398</v>
      </c>
      <c r="L3016" s="107" t="s">
        <v>7237</v>
      </c>
      <c r="M3016" s="107" t="s">
        <v>86</v>
      </c>
      <c r="N3016" s="31" t="s">
        <v>7406</v>
      </c>
      <c r="O3016" s="31" t="s">
        <v>481</v>
      </c>
      <c r="P3016" s="33">
        <v>796</v>
      </c>
      <c r="Q3016" s="33" t="s">
        <v>49</v>
      </c>
      <c r="R3016" s="59">
        <v>15</v>
      </c>
      <c r="S3016" s="48">
        <v>2150</v>
      </c>
      <c r="T3016" s="49">
        <f>R3016*S3016</f>
        <v>32250</v>
      </c>
      <c r="U3016" s="49">
        <f>T3016*1.12</f>
        <v>36120</v>
      </c>
      <c r="V3016" s="107"/>
      <c r="W3016" s="33">
        <v>2016</v>
      </c>
      <c r="X3016" s="31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</row>
    <row r="3017" spans="1:102" ht="50.1" customHeight="1">
      <c r="A3017" s="30" t="s">
        <v>7512</v>
      </c>
      <c r="B3017" s="31" t="s">
        <v>35</v>
      </c>
      <c r="C3017" s="32" t="s">
        <v>7505</v>
      </c>
      <c r="D3017" s="32" t="s">
        <v>7401</v>
      </c>
      <c r="E3017" s="32" t="s">
        <v>7506</v>
      </c>
      <c r="F3017" s="32" t="s">
        <v>7513</v>
      </c>
      <c r="G3017" s="33" t="s">
        <v>40</v>
      </c>
      <c r="H3017" s="34">
        <v>0</v>
      </c>
      <c r="I3017" s="33" t="s">
        <v>41</v>
      </c>
      <c r="J3017" s="33" t="s">
        <v>7237</v>
      </c>
      <c r="K3017" s="33" t="s">
        <v>7396</v>
      </c>
      <c r="L3017" s="33" t="s">
        <v>7237</v>
      </c>
      <c r="M3017" s="33" t="s">
        <v>86</v>
      </c>
      <c r="N3017" s="33" t="s">
        <v>7404</v>
      </c>
      <c r="O3017" s="33" t="s">
        <v>58</v>
      </c>
      <c r="P3017" s="33" t="s">
        <v>48</v>
      </c>
      <c r="Q3017" s="33" t="s">
        <v>49</v>
      </c>
      <c r="R3017" s="35">
        <v>15</v>
      </c>
      <c r="S3017" s="35">
        <v>2450</v>
      </c>
      <c r="T3017" s="36">
        <v>0</v>
      </c>
      <c r="U3017" s="37">
        <f t="shared" si="152"/>
        <v>0</v>
      </c>
      <c r="V3017" s="38" t="s">
        <v>50</v>
      </c>
      <c r="W3017" s="33">
        <v>2016</v>
      </c>
      <c r="X3017" s="39">
        <v>11</v>
      </c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9"/>
      <c r="BC3017" s="29"/>
      <c r="BD3017" s="29"/>
      <c r="BE3017" s="29"/>
      <c r="BF3017" s="29"/>
      <c r="BG3017" s="29"/>
      <c r="BH3017" s="29"/>
      <c r="BI3017" s="29"/>
      <c r="BJ3017" s="29"/>
      <c r="BK3017" s="29"/>
      <c r="BL3017" s="29"/>
      <c r="BM3017" s="29"/>
      <c r="BN3017" s="29"/>
      <c r="BO3017" s="29"/>
      <c r="BP3017" s="29"/>
      <c r="BQ3017" s="29"/>
      <c r="BR3017" s="29"/>
      <c r="BS3017" s="29"/>
      <c r="BT3017" s="29"/>
      <c r="BU3017" s="29"/>
      <c r="BV3017" s="29"/>
      <c r="BW3017" s="29"/>
      <c r="BX3017" s="29"/>
      <c r="BY3017" s="29"/>
      <c r="BZ3017" s="29"/>
      <c r="CA3017" s="29"/>
      <c r="CB3017" s="29"/>
      <c r="CC3017" s="29"/>
      <c r="CD3017" s="29"/>
      <c r="CE3017" s="29"/>
      <c r="CF3017" s="29"/>
      <c r="CG3017" s="29"/>
      <c r="CH3017" s="29"/>
      <c r="CI3017" s="29"/>
      <c r="CJ3017" s="29"/>
      <c r="CK3017" s="29"/>
      <c r="CL3017" s="29"/>
      <c r="CM3017" s="29"/>
      <c r="CN3017" s="29"/>
      <c r="CO3017" s="29"/>
      <c r="CP3017" s="29"/>
      <c r="CQ3017" s="29"/>
      <c r="CR3017" s="29"/>
      <c r="CS3017" s="29"/>
      <c r="CT3017" s="29"/>
      <c r="CU3017" s="29"/>
      <c r="CV3017" s="29"/>
      <c r="CW3017" s="29"/>
      <c r="CX3017" s="29"/>
    </row>
    <row r="3018" spans="1:102" s="204" customFormat="1" ht="50.1" customHeight="1">
      <c r="A3018" s="96" t="s">
        <v>7514</v>
      </c>
      <c r="B3018" s="31" t="s">
        <v>35</v>
      </c>
      <c r="C3018" s="47" t="s">
        <v>7505</v>
      </c>
      <c r="D3018" s="72" t="s">
        <v>7401</v>
      </c>
      <c r="E3018" s="47" t="s">
        <v>7506</v>
      </c>
      <c r="F3018" s="72" t="s">
        <v>7513</v>
      </c>
      <c r="G3018" s="31" t="s">
        <v>40</v>
      </c>
      <c r="H3018" s="107" t="s">
        <v>815</v>
      </c>
      <c r="I3018" s="107" t="s">
        <v>41</v>
      </c>
      <c r="J3018" s="107" t="s">
        <v>7237</v>
      </c>
      <c r="K3018" s="54" t="s">
        <v>7398</v>
      </c>
      <c r="L3018" s="107" t="s">
        <v>7237</v>
      </c>
      <c r="M3018" s="107" t="s">
        <v>86</v>
      </c>
      <c r="N3018" s="31" t="s">
        <v>7406</v>
      </c>
      <c r="O3018" s="31" t="s">
        <v>481</v>
      </c>
      <c r="P3018" s="33">
        <v>796</v>
      </c>
      <c r="Q3018" s="33" t="s">
        <v>49</v>
      </c>
      <c r="R3018" s="59">
        <v>15</v>
      </c>
      <c r="S3018" s="48">
        <v>2450</v>
      </c>
      <c r="T3018" s="49">
        <f>R3018*S3018</f>
        <v>36750</v>
      </c>
      <c r="U3018" s="49">
        <f>T3018*1.12</f>
        <v>41160.000000000007</v>
      </c>
      <c r="V3018" s="107"/>
      <c r="W3018" s="33">
        <v>2016</v>
      </c>
      <c r="X3018" s="31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</row>
    <row r="3019" spans="1:102" ht="50.1" customHeight="1">
      <c r="A3019" s="30" t="s">
        <v>7515</v>
      </c>
      <c r="B3019" s="31" t="s">
        <v>35</v>
      </c>
      <c r="C3019" s="32" t="s">
        <v>7505</v>
      </c>
      <c r="D3019" s="32" t="s">
        <v>7401</v>
      </c>
      <c r="E3019" s="32" t="s">
        <v>7506</v>
      </c>
      <c r="F3019" s="32" t="s">
        <v>7516</v>
      </c>
      <c r="G3019" s="33" t="s">
        <v>40</v>
      </c>
      <c r="H3019" s="34">
        <v>0</v>
      </c>
      <c r="I3019" s="33" t="s">
        <v>41</v>
      </c>
      <c r="J3019" s="33" t="s">
        <v>7237</v>
      </c>
      <c r="K3019" s="33" t="s">
        <v>7396</v>
      </c>
      <c r="L3019" s="33" t="s">
        <v>7237</v>
      </c>
      <c r="M3019" s="33" t="s">
        <v>86</v>
      </c>
      <c r="N3019" s="33" t="s">
        <v>7404</v>
      </c>
      <c r="O3019" s="33" t="s">
        <v>58</v>
      </c>
      <c r="P3019" s="33" t="s">
        <v>48</v>
      </c>
      <c r="Q3019" s="33" t="s">
        <v>49</v>
      </c>
      <c r="R3019" s="35">
        <v>15</v>
      </c>
      <c r="S3019" s="35">
        <v>2450</v>
      </c>
      <c r="T3019" s="36">
        <v>0</v>
      </c>
      <c r="U3019" s="37">
        <f t="shared" si="152"/>
        <v>0</v>
      </c>
      <c r="V3019" s="38" t="s">
        <v>50</v>
      </c>
      <c r="W3019" s="33">
        <v>2016</v>
      </c>
      <c r="X3019" s="39">
        <v>11</v>
      </c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  <c r="BT3019" s="29"/>
      <c r="BU3019" s="29"/>
      <c r="BV3019" s="29"/>
      <c r="BW3019" s="29"/>
      <c r="BX3019" s="29"/>
      <c r="BY3019" s="29"/>
      <c r="BZ3019" s="29"/>
      <c r="CA3019" s="29"/>
      <c r="CB3019" s="29"/>
      <c r="CC3019" s="29"/>
      <c r="CD3019" s="29"/>
      <c r="CE3019" s="29"/>
      <c r="CF3019" s="29"/>
      <c r="CG3019" s="29"/>
      <c r="CH3019" s="29"/>
      <c r="CI3019" s="29"/>
      <c r="CJ3019" s="29"/>
      <c r="CK3019" s="29"/>
      <c r="CL3019" s="29"/>
      <c r="CM3019" s="29"/>
      <c r="CN3019" s="29"/>
      <c r="CO3019" s="29"/>
      <c r="CP3019" s="29"/>
      <c r="CQ3019" s="29"/>
      <c r="CR3019" s="29"/>
      <c r="CS3019" s="29"/>
      <c r="CT3019" s="29"/>
      <c r="CU3019" s="29"/>
      <c r="CV3019" s="29"/>
      <c r="CW3019" s="29"/>
      <c r="CX3019" s="29"/>
    </row>
    <row r="3020" spans="1:102" s="204" customFormat="1" ht="50.1" customHeight="1">
      <c r="A3020" s="96" t="s">
        <v>7517</v>
      </c>
      <c r="B3020" s="31" t="s">
        <v>35</v>
      </c>
      <c r="C3020" s="47" t="s">
        <v>7505</v>
      </c>
      <c r="D3020" s="72" t="s">
        <v>7401</v>
      </c>
      <c r="E3020" s="47" t="s">
        <v>7506</v>
      </c>
      <c r="F3020" s="72" t="s">
        <v>7516</v>
      </c>
      <c r="G3020" s="31" t="s">
        <v>40</v>
      </c>
      <c r="H3020" s="107" t="s">
        <v>815</v>
      </c>
      <c r="I3020" s="107" t="s">
        <v>41</v>
      </c>
      <c r="J3020" s="107" t="s">
        <v>7237</v>
      </c>
      <c r="K3020" s="54" t="s">
        <v>7398</v>
      </c>
      <c r="L3020" s="107" t="s">
        <v>7237</v>
      </c>
      <c r="M3020" s="107" t="s">
        <v>86</v>
      </c>
      <c r="N3020" s="31" t="s">
        <v>7406</v>
      </c>
      <c r="O3020" s="31" t="s">
        <v>481</v>
      </c>
      <c r="P3020" s="33">
        <v>796</v>
      </c>
      <c r="Q3020" s="33" t="s">
        <v>49</v>
      </c>
      <c r="R3020" s="59">
        <v>15</v>
      </c>
      <c r="S3020" s="48">
        <v>2450</v>
      </c>
      <c r="T3020" s="49">
        <f>R3020*S3020</f>
        <v>36750</v>
      </c>
      <c r="U3020" s="49">
        <f>T3020*1.12</f>
        <v>41160.000000000007</v>
      </c>
      <c r="V3020" s="107"/>
      <c r="W3020" s="33">
        <v>2016</v>
      </c>
      <c r="X3020" s="31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</row>
    <row r="3021" spans="1:102" ht="50.1" customHeight="1">
      <c r="A3021" s="30" t="s">
        <v>7518</v>
      </c>
      <c r="B3021" s="31" t="s">
        <v>35</v>
      </c>
      <c r="C3021" s="32" t="s">
        <v>7505</v>
      </c>
      <c r="D3021" s="32" t="s">
        <v>7401</v>
      </c>
      <c r="E3021" s="32" t="s">
        <v>7506</v>
      </c>
      <c r="F3021" s="32" t="s">
        <v>7519</v>
      </c>
      <c r="G3021" s="33" t="s">
        <v>40</v>
      </c>
      <c r="H3021" s="34">
        <v>0</v>
      </c>
      <c r="I3021" s="33" t="s">
        <v>41</v>
      </c>
      <c r="J3021" s="33" t="s">
        <v>7237</v>
      </c>
      <c r="K3021" s="33" t="s">
        <v>7396</v>
      </c>
      <c r="L3021" s="33" t="s">
        <v>7237</v>
      </c>
      <c r="M3021" s="33" t="s">
        <v>86</v>
      </c>
      <c r="N3021" s="33" t="s">
        <v>7404</v>
      </c>
      <c r="O3021" s="33" t="s">
        <v>58</v>
      </c>
      <c r="P3021" s="33" t="s">
        <v>48</v>
      </c>
      <c r="Q3021" s="33" t="s">
        <v>49</v>
      </c>
      <c r="R3021" s="35">
        <v>15</v>
      </c>
      <c r="S3021" s="35">
        <v>2677</v>
      </c>
      <c r="T3021" s="36">
        <v>0</v>
      </c>
      <c r="U3021" s="37">
        <f t="shared" si="152"/>
        <v>0</v>
      </c>
      <c r="V3021" s="38" t="s">
        <v>50</v>
      </c>
      <c r="W3021" s="33">
        <v>2016</v>
      </c>
      <c r="X3021" s="39">
        <v>11</v>
      </c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29"/>
      <c r="CB3021" s="29"/>
      <c r="CC3021" s="29"/>
      <c r="CD3021" s="29"/>
      <c r="CE3021" s="29"/>
      <c r="CF3021" s="29"/>
      <c r="CG3021" s="29"/>
      <c r="CH3021" s="29"/>
      <c r="CI3021" s="29"/>
      <c r="CJ3021" s="29"/>
      <c r="CK3021" s="29"/>
      <c r="CL3021" s="29"/>
      <c r="CM3021" s="29"/>
      <c r="CN3021" s="29"/>
      <c r="CO3021" s="29"/>
      <c r="CP3021" s="29"/>
      <c r="CQ3021" s="29"/>
      <c r="CR3021" s="29"/>
      <c r="CS3021" s="29"/>
      <c r="CT3021" s="29"/>
      <c r="CU3021" s="29"/>
      <c r="CV3021" s="29"/>
      <c r="CW3021" s="29"/>
      <c r="CX3021" s="29"/>
    </row>
    <row r="3022" spans="1:102" s="204" customFormat="1" ht="50.1" customHeight="1">
      <c r="A3022" s="96" t="s">
        <v>7520</v>
      </c>
      <c r="B3022" s="31" t="s">
        <v>35</v>
      </c>
      <c r="C3022" s="47" t="s">
        <v>7505</v>
      </c>
      <c r="D3022" s="72" t="s">
        <v>7401</v>
      </c>
      <c r="E3022" s="47" t="s">
        <v>7506</v>
      </c>
      <c r="F3022" s="72" t="s">
        <v>7519</v>
      </c>
      <c r="G3022" s="31" t="s">
        <v>40</v>
      </c>
      <c r="H3022" s="107" t="s">
        <v>815</v>
      </c>
      <c r="I3022" s="107" t="s">
        <v>41</v>
      </c>
      <c r="J3022" s="107" t="s">
        <v>7237</v>
      </c>
      <c r="K3022" s="54" t="s">
        <v>7398</v>
      </c>
      <c r="L3022" s="107" t="s">
        <v>7237</v>
      </c>
      <c r="M3022" s="107" t="s">
        <v>86</v>
      </c>
      <c r="N3022" s="31" t="s">
        <v>7406</v>
      </c>
      <c r="O3022" s="31" t="s">
        <v>481</v>
      </c>
      <c r="P3022" s="33">
        <v>796</v>
      </c>
      <c r="Q3022" s="33" t="s">
        <v>49</v>
      </c>
      <c r="R3022" s="59">
        <v>15</v>
      </c>
      <c r="S3022" s="48">
        <v>2677</v>
      </c>
      <c r="T3022" s="49">
        <f>R3022*S3022</f>
        <v>40155</v>
      </c>
      <c r="U3022" s="49">
        <f>T3022*1.12</f>
        <v>44973.600000000006</v>
      </c>
      <c r="V3022" s="107"/>
      <c r="W3022" s="33">
        <v>2016</v>
      </c>
      <c r="X3022" s="31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</row>
    <row r="3023" spans="1:102" ht="50.1" customHeight="1">
      <c r="A3023" s="30" t="s">
        <v>7521</v>
      </c>
      <c r="B3023" s="31" t="s">
        <v>35</v>
      </c>
      <c r="C3023" s="32" t="s">
        <v>7505</v>
      </c>
      <c r="D3023" s="32" t="s">
        <v>7401</v>
      </c>
      <c r="E3023" s="32" t="s">
        <v>7506</v>
      </c>
      <c r="F3023" s="32" t="s">
        <v>7522</v>
      </c>
      <c r="G3023" s="33" t="s">
        <v>40</v>
      </c>
      <c r="H3023" s="34">
        <v>0</v>
      </c>
      <c r="I3023" s="33" t="s">
        <v>41</v>
      </c>
      <c r="J3023" s="33" t="s">
        <v>7237</v>
      </c>
      <c r="K3023" s="33" t="s">
        <v>7396</v>
      </c>
      <c r="L3023" s="33" t="s">
        <v>7237</v>
      </c>
      <c r="M3023" s="33" t="s">
        <v>86</v>
      </c>
      <c r="N3023" s="33" t="s">
        <v>7404</v>
      </c>
      <c r="O3023" s="33" t="s">
        <v>58</v>
      </c>
      <c r="P3023" s="33" t="s">
        <v>48</v>
      </c>
      <c r="Q3023" s="33" t="s">
        <v>49</v>
      </c>
      <c r="R3023" s="35">
        <v>15</v>
      </c>
      <c r="S3023" s="35">
        <v>2677</v>
      </c>
      <c r="T3023" s="36">
        <v>0</v>
      </c>
      <c r="U3023" s="37">
        <f t="shared" si="152"/>
        <v>0</v>
      </c>
      <c r="V3023" s="38" t="s">
        <v>50</v>
      </c>
      <c r="W3023" s="33">
        <v>2016</v>
      </c>
      <c r="X3023" s="39">
        <v>11</v>
      </c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  <c r="BT3023" s="29"/>
      <c r="BU3023" s="29"/>
      <c r="BV3023" s="29"/>
      <c r="BW3023" s="29"/>
      <c r="BX3023" s="29"/>
      <c r="BY3023" s="29"/>
      <c r="BZ3023" s="29"/>
      <c r="CA3023" s="29"/>
      <c r="CB3023" s="29"/>
      <c r="CC3023" s="29"/>
      <c r="CD3023" s="29"/>
      <c r="CE3023" s="29"/>
      <c r="CF3023" s="29"/>
      <c r="CG3023" s="29"/>
      <c r="CH3023" s="29"/>
      <c r="CI3023" s="29"/>
      <c r="CJ3023" s="29"/>
      <c r="CK3023" s="29"/>
      <c r="CL3023" s="29"/>
      <c r="CM3023" s="29"/>
      <c r="CN3023" s="29"/>
      <c r="CO3023" s="29"/>
      <c r="CP3023" s="29"/>
      <c r="CQ3023" s="29"/>
      <c r="CR3023" s="29"/>
      <c r="CS3023" s="29"/>
      <c r="CT3023" s="29"/>
      <c r="CU3023" s="29"/>
      <c r="CV3023" s="29"/>
      <c r="CW3023" s="29"/>
      <c r="CX3023" s="29"/>
    </row>
    <row r="3024" spans="1:102" s="204" customFormat="1" ht="50.1" customHeight="1">
      <c r="A3024" s="96" t="s">
        <v>7523</v>
      </c>
      <c r="B3024" s="31" t="s">
        <v>35</v>
      </c>
      <c r="C3024" s="47" t="s">
        <v>7505</v>
      </c>
      <c r="D3024" s="72" t="s">
        <v>7401</v>
      </c>
      <c r="E3024" s="47" t="s">
        <v>7506</v>
      </c>
      <c r="F3024" s="72" t="s">
        <v>7522</v>
      </c>
      <c r="G3024" s="31" t="s">
        <v>40</v>
      </c>
      <c r="H3024" s="107" t="s">
        <v>815</v>
      </c>
      <c r="I3024" s="107" t="s">
        <v>41</v>
      </c>
      <c r="J3024" s="107" t="s">
        <v>7237</v>
      </c>
      <c r="K3024" s="54" t="s">
        <v>7398</v>
      </c>
      <c r="L3024" s="107" t="s">
        <v>7237</v>
      </c>
      <c r="M3024" s="107" t="s">
        <v>86</v>
      </c>
      <c r="N3024" s="31" t="s">
        <v>7406</v>
      </c>
      <c r="O3024" s="31" t="s">
        <v>481</v>
      </c>
      <c r="P3024" s="33">
        <v>796</v>
      </c>
      <c r="Q3024" s="33" t="s">
        <v>49</v>
      </c>
      <c r="R3024" s="59">
        <v>15</v>
      </c>
      <c r="S3024" s="48">
        <v>2677</v>
      </c>
      <c r="T3024" s="49">
        <f>R3024*S3024</f>
        <v>40155</v>
      </c>
      <c r="U3024" s="49">
        <f>T3024*1.12</f>
        <v>44973.600000000006</v>
      </c>
      <c r="V3024" s="107"/>
      <c r="W3024" s="33">
        <v>2016</v>
      </c>
      <c r="X3024" s="31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</row>
    <row r="3025" spans="1:102" ht="50.1" customHeight="1">
      <c r="A3025" s="30" t="s">
        <v>7524</v>
      </c>
      <c r="B3025" s="31" t="s">
        <v>35</v>
      </c>
      <c r="C3025" s="32" t="s">
        <v>7505</v>
      </c>
      <c r="D3025" s="32" t="s">
        <v>7401</v>
      </c>
      <c r="E3025" s="32" t="s">
        <v>7506</v>
      </c>
      <c r="F3025" s="32" t="s">
        <v>7525</v>
      </c>
      <c r="G3025" s="33" t="s">
        <v>40</v>
      </c>
      <c r="H3025" s="34">
        <v>0</v>
      </c>
      <c r="I3025" s="33" t="s">
        <v>41</v>
      </c>
      <c r="J3025" s="33" t="s">
        <v>7237</v>
      </c>
      <c r="K3025" s="33" t="s">
        <v>7396</v>
      </c>
      <c r="L3025" s="33" t="s">
        <v>7237</v>
      </c>
      <c r="M3025" s="33" t="s">
        <v>86</v>
      </c>
      <c r="N3025" s="33" t="s">
        <v>7404</v>
      </c>
      <c r="O3025" s="33" t="s">
        <v>58</v>
      </c>
      <c r="P3025" s="33" t="s">
        <v>48</v>
      </c>
      <c r="Q3025" s="33" t="s">
        <v>49</v>
      </c>
      <c r="R3025" s="35">
        <v>10</v>
      </c>
      <c r="S3025" s="35">
        <v>2677</v>
      </c>
      <c r="T3025" s="36">
        <v>0</v>
      </c>
      <c r="U3025" s="37">
        <f t="shared" si="152"/>
        <v>0</v>
      </c>
      <c r="V3025" s="38" t="s">
        <v>50</v>
      </c>
      <c r="W3025" s="33">
        <v>2016</v>
      </c>
      <c r="X3025" s="39">
        <v>11</v>
      </c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  <c r="BT3025" s="29"/>
      <c r="BU3025" s="29"/>
      <c r="BV3025" s="29"/>
      <c r="BW3025" s="29"/>
      <c r="BX3025" s="29"/>
      <c r="BY3025" s="29"/>
      <c r="BZ3025" s="29"/>
      <c r="CA3025" s="29"/>
      <c r="CB3025" s="29"/>
      <c r="CC3025" s="29"/>
      <c r="CD3025" s="29"/>
      <c r="CE3025" s="29"/>
      <c r="CF3025" s="29"/>
      <c r="CG3025" s="29"/>
      <c r="CH3025" s="29"/>
      <c r="CI3025" s="29"/>
      <c r="CJ3025" s="29"/>
      <c r="CK3025" s="29"/>
      <c r="CL3025" s="29"/>
      <c r="CM3025" s="29"/>
      <c r="CN3025" s="29"/>
      <c r="CO3025" s="29"/>
      <c r="CP3025" s="29"/>
      <c r="CQ3025" s="29"/>
      <c r="CR3025" s="29"/>
      <c r="CS3025" s="29"/>
      <c r="CT3025" s="29"/>
      <c r="CU3025" s="29"/>
      <c r="CV3025" s="29"/>
      <c r="CW3025" s="29"/>
      <c r="CX3025" s="29"/>
    </row>
    <row r="3026" spans="1:102" s="204" customFormat="1" ht="50.1" customHeight="1">
      <c r="A3026" s="96" t="s">
        <v>7526</v>
      </c>
      <c r="B3026" s="31" t="s">
        <v>35</v>
      </c>
      <c r="C3026" s="47" t="s">
        <v>7505</v>
      </c>
      <c r="D3026" s="72" t="s">
        <v>7401</v>
      </c>
      <c r="E3026" s="47" t="s">
        <v>7506</v>
      </c>
      <c r="F3026" s="72" t="s">
        <v>7525</v>
      </c>
      <c r="G3026" s="31" t="s">
        <v>40</v>
      </c>
      <c r="H3026" s="107" t="s">
        <v>815</v>
      </c>
      <c r="I3026" s="107" t="s">
        <v>41</v>
      </c>
      <c r="J3026" s="107" t="s">
        <v>7237</v>
      </c>
      <c r="K3026" s="54" t="s">
        <v>7398</v>
      </c>
      <c r="L3026" s="107" t="s">
        <v>7237</v>
      </c>
      <c r="M3026" s="107" t="s">
        <v>86</v>
      </c>
      <c r="N3026" s="31" t="s">
        <v>7406</v>
      </c>
      <c r="O3026" s="31" t="s">
        <v>481</v>
      </c>
      <c r="P3026" s="33">
        <v>796</v>
      </c>
      <c r="Q3026" s="33" t="s">
        <v>49</v>
      </c>
      <c r="R3026" s="59">
        <v>10</v>
      </c>
      <c r="S3026" s="48">
        <v>2677</v>
      </c>
      <c r="T3026" s="49">
        <f>R3026*S3026</f>
        <v>26770</v>
      </c>
      <c r="U3026" s="49">
        <f>T3026*1.12</f>
        <v>29982.400000000001</v>
      </c>
      <c r="V3026" s="107"/>
      <c r="W3026" s="33">
        <v>2016</v>
      </c>
      <c r="X3026" s="31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</row>
    <row r="3027" spans="1:102" ht="50.1" customHeight="1">
      <c r="A3027" s="30" t="s">
        <v>7527</v>
      </c>
      <c r="B3027" s="31" t="s">
        <v>35</v>
      </c>
      <c r="C3027" s="32" t="s">
        <v>7505</v>
      </c>
      <c r="D3027" s="32" t="s">
        <v>7401</v>
      </c>
      <c r="E3027" s="32" t="s">
        <v>7506</v>
      </c>
      <c r="F3027" s="32" t="s">
        <v>7528</v>
      </c>
      <c r="G3027" s="33" t="s">
        <v>40</v>
      </c>
      <c r="H3027" s="34">
        <v>0</v>
      </c>
      <c r="I3027" s="33" t="s">
        <v>41</v>
      </c>
      <c r="J3027" s="33" t="s">
        <v>7237</v>
      </c>
      <c r="K3027" s="33" t="s">
        <v>7396</v>
      </c>
      <c r="L3027" s="33" t="s">
        <v>7237</v>
      </c>
      <c r="M3027" s="33" t="s">
        <v>86</v>
      </c>
      <c r="N3027" s="33" t="s">
        <v>7404</v>
      </c>
      <c r="O3027" s="33" t="s">
        <v>58</v>
      </c>
      <c r="P3027" s="33" t="s">
        <v>48</v>
      </c>
      <c r="Q3027" s="33" t="s">
        <v>49</v>
      </c>
      <c r="R3027" s="35">
        <v>10</v>
      </c>
      <c r="S3027" s="35">
        <v>2677</v>
      </c>
      <c r="T3027" s="36">
        <v>0</v>
      </c>
      <c r="U3027" s="37">
        <f t="shared" si="152"/>
        <v>0</v>
      </c>
      <c r="V3027" s="38" t="s">
        <v>50</v>
      </c>
      <c r="W3027" s="33">
        <v>2016</v>
      </c>
      <c r="X3027" s="39">
        <v>11</v>
      </c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9"/>
      <c r="AX3027" s="29"/>
      <c r="AY3027" s="29"/>
      <c r="AZ3027" s="29"/>
      <c r="BA3027" s="29"/>
      <c r="BB3027" s="29"/>
      <c r="BC3027" s="29"/>
      <c r="BD3027" s="29"/>
      <c r="BE3027" s="29"/>
      <c r="BF3027" s="29"/>
      <c r="BG3027" s="29"/>
      <c r="BH3027" s="29"/>
      <c r="BI3027" s="29"/>
      <c r="BJ3027" s="29"/>
      <c r="BK3027" s="29"/>
      <c r="BL3027" s="29"/>
      <c r="BM3027" s="29"/>
      <c r="BN3027" s="29"/>
      <c r="BO3027" s="29"/>
      <c r="BP3027" s="29"/>
      <c r="BQ3027" s="29"/>
      <c r="BR3027" s="29"/>
      <c r="BS3027" s="29"/>
      <c r="BT3027" s="29"/>
      <c r="BU3027" s="29"/>
      <c r="BV3027" s="29"/>
      <c r="BW3027" s="29"/>
      <c r="BX3027" s="29"/>
      <c r="BY3027" s="29"/>
      <c r="BZ3027" s="29"/>
      <c r="CA3027" s="29"/>
      <c r="CB3027" s="29"/>
      <c r="CC3027" s="29"/>
      <c r="CD3027" s="29"/>
      <c r="CE3027" s="29"/>
      <c r="CF3027" s="29"/>
      <c r="CG3027" s="29"/>
      <c r="CH3027" s="29"/>
      <c r="CI3027" s="29"/>
      <c r="CJ3027" s="29"/>
      <c r="CK3027" s="29"/>
      <c r="CL3027" s="29"/>
      <c r="CM3027" s="29"/>
      <c r="CN3027" s="29"/>
      <c r="CO3027" s="29"/>
      <c r="CP3027" s="29"/>
      <c r="CQ3027" s="29"/>
      <c r="CR3027" s="29"/>
      <c r="CS3027" s="29"/>
      <c r="CT3027" s="29"/>
      <c r="CU3027" s="29"/>
      <c r="CV3027" s="29"/>
      <c r="CW3027" s="29"/>
      <c r="CX3027" s="29"/>
    </row>
    <row r="3028" spans="1:102" s="204" customFormat="1" ht="50.1" customHeight="1">
      <c r="A3028" s="96" t="s">
        <v>7529</v>
      </c>
      <c r="B3028" s="31" t="s">
        <v>35</v>
      </c>
      <c r="C3028" s="47" t="s">
        <v>7505</v>
      </c>
      <c r="D3028" s="72" t="s">
        <v>7401</v>
      </c>
      <c r="E3028" s="47" t="s">
        <v>7506</v>
      </c>
      <c r="F3028" s="72" t="s">
        <v>7528</v>
      </c>
      <c r="G3028" s="31" t="s">
        <v>40</v>
      </c>
      <c r="H3028" s="107" t="s">
        <v>815</v>
      </c>
      <c r="I3028" s="107" t="s">
        <v>41</v>
      </c>
      <c r="J3028" s="107" t="s">
        <v>7237</v>
      </c>
      <c r="K3028" s="54" t="s">
        <v>7398</v>
      </c>
      <c r="L3028" s="107" t="s">
        <v>7237</v>
      </c>
      <c r="M3028" s="107" t="s">
        <v>86</v>
      </c>
      <c r="N3028" s="31" t="s">
        <v>7406</v>
      </c>
      <c r="O3028" s="31" t="s">
        <v>481</v>
      </c>
      <c r="P3028" s="33">
        <v>796</v>
      </c>
      <c r="Q3028" s="33" t="s">
        <v>49</v>
      </c>
      <c r="R3028" s="59">
        <v>10</v>
      </c>
      <c r="S3028" s="48">
        <v>2677</v>
      </c>
      <c r="T3028" s="49">
        <f>R3028*S3028</f>
        <v>26770</v>
      </c>
      <c r="U3028" s="49">
        <f>T3028*1.12</f>
        <v>29982.400000000001</v>
      </c>
      <c r="V3028" s="107"/>
      <c r="W3028" s="33">
        <v>2016</v>
      </c>
      <c r="X3028" s="31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</row>
    <row r="3029" spans="1:102" ht="50.1" customHeight="1">
      <c r="A3029" s="30" t="s">
        <v>7530</v>
      </c>
      <c r="B3029" s="31" t="s">
        <v>35</v>
      </c>
      <c r="C3029" s="32" t="s">
        <v>7505</v>
      </c>
      <c r="D3029" s="32" t="s">
        <v>7401</v>
      </c>
      <c r="E3029" s="32" t="s">
        <v>7506</v>
      </c>
      <c r="F3029" s="32" t="s">
        <v>7531</v>
      </c>
      <c r="G3029" s="33" t="s">
        <v>40</v>
      </c>
      <c r="H3029" s="34">
        <v>0</v>
      </c>
      <c r="I3029" s="33" t="s">
        <v>41</v>
      </c>
      <c r="J3029" s="33" t="s">
        <v>7237</v>
      </c>
      <c r="K3029" s="33" t="s">
        <v>7396</v>
      </c>
      <c r="L3029" s="33" t="s">
        <v>7237</v>
      </c>
      <c r="M3029" s="33" t="s">
        <v>86</v>
      </c>
      <c r="N3029" s="33" t="s">
        <v>7404</v>
      </c>
      <c r="O3029" s="33" t="s">
        <v>58</v>
      </c>
      <c r="P3029" s="33" t="s">
        <v>48</v>
      </c>
      <c r="Q3029" s="33" t="s">
        <v>49</v>
      </c>
      <c r="R3029" s="35">
        <v>10</v>
      </c>
      <c r="S3029" s="35">
        <v>3655</v>
      </c>
      <c r="T3029" s="36">
        <v>0</v>
      </c>
      <c r="U3029" s="37">
        <f t="shared" si="152"/>
        <v>0</v>
      </c>
      <c r="V3029" s="38" t="s">
        <v>50</v>
      </c>
      <c r="W3029" s="33">
        <v>2016</v>
      </c>
      <c r="X3029" s="39">
        <v>11</v>
      </c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9"/>
      <c r="AX3029" s="29"/>
      <c r="AY3029" s="29"/>
      <c r="AZ3029" s="29"/>
      <c r="BA3029" s="29"/>
      <c r="BB3029" s="29"/>
      <c r="BC3029" s="29"/>
      <c r="BD3029" s="29"/>
      <c r="BE3029" s="29"/>
      <c r="BF3029" s="29"/>
      <c r="BG3029" s="29"/>
      <c r="BH3029" s="29"/>
      <c r="BI3029" s="29"/>
      <c r="BJ3029" s="29"/>
      <c r="BK3029" s="29"/>
      <c r="BL3029" s="29"/>
      <c r="BM3029" s="29"/>
      <c r="BN3029" s="29"/>
      <c r="BO3029" s="29"/>
      <c r="BP3029" s="29"/>
      <c r="BQ3029" s="29"/>
      <c r="BR3029" s="29"/>
      <c r="BS3029" s="29"/>
      <c r="BT3029" s="29"/>
      <c r="BU3029" s="29"/>
      <c r="BV3029" s="29"/>
      <c r="BW3029" s="29"/>
      <c r="BX3029" s="29"/>
      <c r="BY3029" s="29"/>
      <c r="BZ3029" s="29"/>
      <c r="CA3029" s="29"/>
      <c r="CB3029" s="29"/>
      <c r="CC3029" s="29"/>
      <c r="CD3029" s="29"/>
      <c r="CE3029" s="29"/>
      <c r="CF3029" s="29"/>
      <c r="CG3029" s="29"/>
      <c r="CH3029" s="29"/>
      <c r="CI3029" s="29"/>
      <c r="CJ3029" s="29"/>
      <c r="CK3029" s="29"/>
      <c r="CL3029" s="29"/>
      <c r="CM3029" s="29"/>
      <c r="CN3029" s="29"/>
      <c r="CO3029" s="29"/>
      <c r="CP3029" s="29"/>
      <c r="CQ3029" s="29"/>
      <c r="CR3029" s="29"/>
      <c r="CS3029" s="29"/>
      <c r="CT3029" s="29"/>
      <c r="CU3029" s="29"/>
      <c r="CV3029" s="29"/>
      <c r="CW3029" s="29"/>
      <c r="CX3029" s="29"/>
    </row>
    <row r="3030" spans="1:102" s="204" customFormat="1" ht="50.1" customHeight="1">
      <c r="A3030" s="96" t="s">
        <v>7532</v>
      </c>
      <c r="B3030" s="31" t="s">
        <v>35</v>
      </c>
      <c r="C3030" s="47" t="s">
        <v>7505</v>
      </c>
      <c r="D3030" s="72" t="s">
        <v>7401</v>
      </c>
      <c r="E3030" s="47" t="s">
        <v>7506</v>
      </c>
      <c r="F3030" s="72" t="s">
        <v>7531</v>
      </c>
      <c r="G3030" s="31" t="s">
        <v>40</v>
      </c>
      <c r="H3030" s="107" t="s">
        <v>815</v>
      </c>
      <c r="I3030" s="107" t="s">
        <v>41</v>
      </c>
      <c r="J3030" s="107" t="s">
        <v>7237</v>
      </c>
      <c r="K3030" s="54" t="s">
        <v>7398</v>
      </c>
      <c r="L3030" s="107" t="s">
        <v>7237</v>
      </c>
      <c r="M3030" s="107" t="s">
        <v>86</v>
      </c>
      <c r="N3030" s="31" t="s">
        <v>7406</v>
      </c>
      <c r="O3030" s="31" t="s">
        <v>481</v>
      </c>
      <c r="P3030" s="33">
        <v>796</v>
      </c>
      <c r="Q3030" s="33" t="s">
        <v>49</v>
      </c>
      <c r="R3030" s="59">
        <v>10</v>
      </c>
      <c r="S3030" s="48">
        <v>3655</v>
      </c>
      <c r="T3030" s="49">
        <f>R3030*S3030</f>
        <v>36550</v>
      </c>
      <c r="U3030" s="49">
        <f>T3030*1.12</f>
        <v>40936.000000000007</v>
      </c>
      <c r="V3030" s="107"/>
      <c r="W3030" s="33">
        <v>2016</v>
      </c>
      <c r="X3030" s="31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</row>
    <row r="3031" spans="1:102" ht="50.1" customHeight="1">
      <c r="A3031" s="30" t="s">
        <v>7533</v>
      </c>
      <c r="B3031" s="31" t="s">
        <v>35</v>
      </c>
      <c r="C3031" s="32" t="s">
        <v>7505</v>
      </c>
      <c r="D3031" s="32" t="s">
        <v>7401</v>
      </c>
      <c r="E3031" s="32" t="s">
        <v>7506</v>
      </c>
      <c r="F3031" s="32" t="s">
        <v>7534</v>
      </c>
      <c r="G3031" s="33" t="s">
        <v>40</v>
      </c>
      <c r="H3031" s="34">
        <v>0</v>
      </c>
      <c r="I3031" s="33" t="s">
        <v>41</v>
      </c>
      <c r="J3031" s="33" t="s">
        <v>7237</v>
      </c>
      <c r="K3031" s="33" t="s">
        <v>7396</v>
      </c>
      <c r="L3031" s="33" t="s">
        <v>7237</v>
      </c>
      <c r="M3031" s="33" t="s">
        <v>86</v>
      </c>
      <c r="N3031" s="33" t="s">
        <v>7404</v>
      </c>
      <c r="O3031" s="33" t="s">
        <v>58</v>
      </c>
      <c r="P3031" s="33" t="s">
        <v>48</v>
      </c>
      <c r="Q3031" s="33" t="s">
        <v>49</v>
      </c>
      <c r="R3031" s="35">
        <v>10</v>
      </c>
      <c r="S3031" s="35">
        <v>3655</v>
      </c>
      <c r="T3031" s="36">
        <v>0</v>
      </c>
      <c r="U3031" s="37">
        <f t="shared" si="152"/>
        <v>0</v>
      </c>
      <c r="V3031" s="38" t="s">
        <v>50</v>
      </c>
      <c r="W3031" s="33">
        <v>2016</v>
      </c>
      <c r="X3031" s="39">
        <v>11</v>
      </c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9"/>
      <c r="AX3031" s="29"/>
      <c r="AY3031" s="29"/>
      <c r="AZ3031" s="29"/>
      <c r="BA3031" s="29"/>
      <c r="BB3031" s="29"/>
      <c r="BC3031" s="29"/>
      <c r="BD3031" s="29"/>
      <c r="BE3031" s="29"/>
      <c r="BF3031" s="29"/>
      <c r="BG3031" s="29"/>
      <c r="BH3031" s="29"/>
      <c r="BI3031" s="29"/>
      <c r="BJ3031" s="29"/>
      <c r="BK3031" s="29"/>
      <c r="BL3031" s="29"/>
      <c r="BM3031" s="29"/>
      <c r="BN3031" s="29"/>
      <c r="BO3031" s="29"/>
      <c r="BP3031" s="29"/>
      <c r="BQ3031" s="29"/>
      <c r="BR3031" s="29"/>
      <c r="BS3031" s="29"/>
      <c r="BT3031" s="29"/>
      <c r="BU3031" s="29"/>
      <c r="BV3031" s="29"/>
      <c r="BW3031" s="29"/>
      <c r="BX3031" s="29"/>
      <c r="BY3031" s="29"/>
      <c r="BZ3031" s="29"/>
      <c r="CA3031" s="29"/>
      <c r="CB3031" s="29"/>
      <c r="CC3031" s="29"/>
      <c r="CD3031" s="29"/>
      <c r="CE3031" s="29"/>
      <c r="CF3031" s="29"/>
      <c r="CG3031" s="29"/>
      <c r="CH3031" s="29"/>
      <c r="CI3031" s="29"/>
      <c r="CJ3031" s="29"/>
      <c r="CK3031" s="29"/>
      <c r="CL3031" s="29"/>
      <c r="CM3031" s="29"/>
      <c r="CN3031" s="29"/>
      <c r="CO3031" s="29"/>
      <c r="CP3031" s="29"/>
      <c r="CQ3031" s="29"/>
      <c r="CR3031" s="29"/>
      <c r="CS3031" s="29"/>
      <c r="CT3031" s="29"/>
      <c r="CU3031" s="29"/>
      <c r="CV3031" s="29"/>
      <c r="CW3031" s="29"/>
      <c r="CX3031" s="29"/>
    </row>
    <row r="3032" spans="1:102" s="204" customFormat="1" ht="50.1" customHeight="1">
      <c r="A3032" s="96" t="s">
        <v>7535</v>
      </c>
      <c r="B3032" s="31" t="s">
        <v>35</v>
      </c>
      <c r="C3032" s="47" t="s">
        <v>7505</v>
      </c>
      <c r="D3032" s="72" t="s">
        <v>7401</v>
      </c>
      <c r="E3032" s="47" t="s">
        <v>7506</v>
      </c>
      <c r="F3032" s="72" t="s">
        <v>7534</v>
      </c>
      <c r="G3032" s="31" t="s">
        <v>40</v>
      </c>
      <c r="H3032" s="107" t="s">
        <v>815</v>
      </c>
      <c r="I3032" s="107" t="s">
        <v>41</v>
      </c>
      <c r="J3032" s="107" t="s">
        <v>7237</v>
      </c>
      <c r="K3032" s="54" t="s">
        <v>7398</v>
      </c>
      <c r="L3032" s="107" t="s">
        <v>7237</v>
      </c>
      <c r="M3032" s="107" t="s">
        <v>86</v>
      </c>
      <c r="N3032" s="31" t="s">
        <v>7406</v>
      </c>
      <c r="O3032" s="31" t="s">
        <v>481</v>
      </c>
      <c r="P3032" s="33">
        <v>796</v>
      </c>
      <c r="Q3032" s="33" t="s">
        <v>49</v>
      </c>
      <c r="R3032" s="59">
        <v>10</v>
      </c>
      <c r="S3032" s="48">
        <v>3655</v>
      </c>
      <c r="T3032" s="49">
        <f>R3032*S3032</f>
        <v>36550</v>
      </c>
      <c r="U3032" s="49">
        <f>T3032*1.12</f>
        <v>40936.000000000007</v>
      </c>
      <c r="V3032" s="107"/>
      <c r="W3032" s="33">
        <v>2016</v>
      </c>
      <c r="X3032" s="31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</row>
    <row r="3033" spans="1:102" ht="50.1" customHeight="1">
      <c r="A3033" s="30" t="s">
        <v>7536</v>
      </c>
      <c r="B3033" s="31" t="s">
        <v>35</v>
      </c>
      <c r="C3033" s="32" t="s">
        <v>7505</v>
      </c>
      <c r="D3033" s="32" t="s">
        <v>7401</v>
      </c>
      <c r="E3033" s="32" t="s">
        <v>7506</v>
      </c>
      <c r="F3033" s="32" t="s">
        <v>7537</v>
      </c>
      <c r="G3033" s="33" t="s">
        <v>40</v>
      </c>
      <c r="H3033" s="34">
        <v>0</v>
      </c>
      <c r="I3033" s="33" t="s">
        <v>41</v>
      </c>
      <c r="J3033" s="33" t="s">
        <v>7237</v>
      </c>
      <c r="K3033" s="33" t="s">
        <v>7396</v>
      </c>
      <c r="L3033" s="33" t="s">
        <v>7237</v>
      </c>
      <c r="M3033" s="33" t="s">
        <v>86</v>
      </c>
      <c r="N3033" s="33" t="s">
        <v>7404</v>
      </c>
      <c r="O3033" s="33" t="s">
        <v>58</v>
      </c>
      <c r="P3033" s="33" t="s">
        <v>48</v>
      </c>
      <c r="Q3033" s="33" t="s">
        <v>49</v>
      </c>
      <c r="R3033" s="35">
        <v>10</v>
      </c>
      <c r="S3033" s="35">
        <v>3810</v>
      </c>
      <c r="T3033" s="36">
        <v>0</v>
      </c>
      <c r="U3033" s="37">
        <f t="shared" si="152"/>
        <v>0</v>
      </c>
      <c r="V3033" s="38" t="s">
        <v>50</v>
      </c>
      <c r="W3033" s="33">
        <v>2016</v>
      </c>
      <c r="X3033" s="39">
        <v>11</v>
      </c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9"/>
      <c r="AX3033" s="29"/>
      <c r="AY3033" s="29"/>
      <c r="AZ3033" s="29"/>
      <c r="BA3033" s="29"/>
      <c r="BB3033" s="29"/>
      <c r="BC3033" s="29"/>
      <c r="BD3033" s="29"/>
      <c r="BE3033" s="29"/>
      <c r="BF3033" s="29"/>
      <c r="BG3033" s="29"/>
      <c r="BH3033" s="29"/>
      <c r="BI3033" s="29"/>
      <c r="BJ3033" s="29"/>
      <c r="BK3033" s="29"/>
      <c r="BL3033" s="29"/>
      <c r="BM3033" s="29"/>
      <c r="BN3033" s="29"/>
      <c r="BO3033" s="29"/>
      <c r="BP3033" s="29"/>
      <c r="BQ3033" s="29"/>
      <c r="BR3033" s="29"/>
      <c r="BS3033" s="29"/>
      <c r="BT3033" s="29"/>
      <c r="BU3033" s="29"/>
      <c r="BV3033" s="29"/>
      <c r="BW3033" s="29"/>
      <c r="BX3033" s="29"/>
      <c r="BY3033" s="29"/>
      <c r="BZ3033" s="29"/>
      <c r="CA3033" s="29"/>
      <c r="CB3033" s="29"/>
      <c r="CC3033" s="29"/>
      <c r="CD3033" s="29"/>
      <c r="CE3033" s="29"/>
      <c r="CF3033" s="29"/>
      <c r="CG3033" s="29"/>
      <c r="CH3033" s="29"/>
      <c r="CI3033" s="29"/>
      <c r="CJ3033" s="29"/>
      <c r="CK3033" s="29"/>
      <c r="CL3033" s="29"/>
      <c r="CM3033" s="29"/>
      <c r="CN3033" s="29"/>
      <c r="CO3033" s="29"/>
      <c r="CP3033" s="29"/>
      <c r="CQ3033" s="29"/>
      <c r="CR3033" s="29"/>
      <c r="CS3033" s="29"/>
      <c r="CT3033" s="29"/>
      <c r="CU3033" s="29"/>
      <c r="CV3033" s="29"/>
      <c r="CW3033" s="29"/>
      <c r="CX3033" s="29"/>
    </row>
    <row r="3034" spans="1:102" s="204" customFormat="1" ht="50.1" customHeight="1">
      <c r="A3034" s="96" t="s">
        <v>7538</v>
      </c>
      <c r="B3034" s="31" t="s">
        <v>35</v>
      </c>
      <c r="C3034" s="47" t="s">
        <v>7505</v>
      </c>
      <c r="D3034" s="72" t="s">
        <v>7401</v>
      </c>
      <c r="E3034" s="47" t="s">
        <v>7506</v>
      </c>
      <c r="F3034" s="72" t="s">
        <v>7537</v>
      </c>
      <c r="G3034" s="31" t="s">
        <v>40</v>
      </c>
      <c r="H3034" s="107" t="s">
        <v>815</v>
      </c>
      <c r="I3034" s="107" t="s">
        <v>41</v>
      </c>
      <c r="J3034" s="107" t="s">
        <v>7237</v>
      </c>
      <c r="K3034" s="54" t="s">
        <v>7398</v>
      </c>
      <c r="L3034" s="107" t="s">
        <v>7237</v>
      </c>
      <c r="M3034" s="107" t="s">
        <v>86</v>
      </c>
      <c r="N3034" s="31" t="s">
        <v>7406</v>
      </c>
      <c r="O3034" s="31" t="s">
        <v>481</v>
      </c>
      <c r="P3034" s="33">
        <v>796</v>
      </c>
      <c r="Q3034" s="33" t="s">
        <v>49</v>
      </c>
      <c r="R3034" s="59">
        <v>10</v>
      </c>
      <c r="S3034" s="48">
        <v>3810</v>
      </c>
      <c r="T3034" s="49">
        <f>R3034*S3034</f>
        <v>38100</v>
      </c>
      <c r="U3034" s="49">
        <f>T3034*1.12</f>
        <v>42672.000000000007</v>
      </c>
      <c r="V3034" s="107"/>
      <c r="W3034" s="33">
        <v>2016</v>
      </c>
      <c r="X3034" s="31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</row>
    <row r="3035" spans="1:102" ht="50.1" customHeight="1">
      <c r="A3035" s="30" t="s">
        <v>7539</v>
      </c>
      <c r="B3035" s="31" t="s">
        <v>35</v>
      </c>
      <c r="C3035" s="32" t="s">
        <v>7505</v>
      </c>
      <c r="D3035" s="32" t="s">
        <v>7401</v>
      </c>
      <c r="E3035" s="32" t="s">
        <v>7506</v>
      </c>
      <c r="F3035" s="32" t="s">
        <v>7540</v>
      </c>
      <c r="G3035" s="33" t="s">
        <v>40</v>
      </c>
      <c r="H3035" s="34">
        <v>0</v>
      </c>
      <c r="I3035" s="33" t="s">
        <v>41</v>
      </c>
      <c r="J3035" s="33" t="s">
        <v>7237</v>
      </c>
      <c r="K3035" s="33" t="s">
        <v>7396</v>
      </c>
      <c r="L3035" s="33" t="s">
        <v>7237</v>
      </c>
      <c r="M3035" s="33" t="s">
        <v>86</v>
      </c>
      <c r="N3035" s="33" t="s">
        <v>7404</v>
      </c>
      <c r="O3035" s="33" t="s">
        <v>58</v>
      </c>
      <c r="P3035" s="33" t="s">
        <v>48</v>
      </c>
      <c r="Q3035" s="33" t="s">
        <v>49</v>
      </c>
      <c r="R3035" s="35">
        <v>10</v>
      </c>
      <c r="S3035" s="35">
        <v>3810</v>
      </c>
      <c r="T3035" s="36">
        <v>0</v>
      </c>
      <c r="U3035" s="37">
        <f t="shared" si="152"/>
        <v>0</v>
      </c>
      <c r="V3035" s="38" t="s">
        <v>50</v>
      </c>
      <c r="W3035" s="33">
        <v>2016</v>
      </c>
      <c r="X3035" s="39">
        <v>11</v>
      </c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9"/>
      <c r="AX3035" s="29"/>
      <c r="AY3035" s="29"/>
      <c r="AZ3035" s="29"/>
      <c r="BA3035" s="29"/>
      <c r="BB3035" s="29"/>
      <c r="BC3035" s="29"/>
      <c r="BD3035" s="29"/>
      <c r="BE3035" s="29"/>
      <c r="BF3035" s="29"/>
      <c r="BG3035" s="29"/>
      <c r="BH3035" s="29"/>
      <c r="BI3035" s="29"/>
      <c r="BJ3035" s="29"/>
      <c r="BK3035" s="29"/>
      <c r="BL3035" s="29"/>
      <c r="BM3035" s="29"/>
      <c r="BN3035" s="29"/>
      <c r="BO3035" s="29"/>
      <c r="BP3035" s="29"/>
      <c r="BQ3035" s="29"/>
      <c r="BR3035" s="29"/>
      <c r="BS3035" s="29"/>
      <c r="BT3035" s="29"/>
      <c r="BU3035" s="29"/>
      <c r="BV3035" s="29"/>
      <c r="BW3035" s="29"/>
      <c r="BX3035" s="29"/>
      <c r="BY3035" s="29"/>
      <c r="BZ3035" s="29"/>
      <c r="CA3035" s="29"/>
      <c r="CB3035" s="29"/>
      <c r="CC3035" s="29"/>
      <c r="CD3035" s="29"/>
      <c r="CE3035" s="29"/>
      <c r="CF3035" s="29"/>
      <c r="CG3035" s="29"/>
      <c r="CH3035" s="29"/>
      <c r="CI3035" s="29"/>
      <c r="CJ3035" s="29"/>
      <c r="CK3035" s="29"/>
      <c r="CL3035" s="29"/>
      <c r="CM3035" s="29"/>
      <c r="CN3035" s="29"/>
      <c r="CO3035" s="29"/>
      <c r="CP3035" s="29"/>
      <c r="CQ3035" s="29"/>
      <c r="CR3035" s="29"/>
      <c r="CS3035" s="29"/>
      <c r="CT3035" s="29"/>
      <c r="CU3035" s="29"/>
      <c r="CV3035" s="29"/>
      <c r="CW3035" s="29"/>
      <c r="CX3035" s="29"/>
    </row>
    <row r="3036" spans="1:102" s="204" customFormat="1" ht="50.1" customHeight="1">
      <c r="A3036" s="96" t="s">
        <v>7541</v>
      </c>
      <c r="B3036" s="31" t="s">
        <v>35</v>
      </c>
      <c r="C3036" s="47" t="s">
        <v>7505</v>
      </c>
      <c r="D3036" s="72" t="s">
        <v>7401</v>
      </c>
      <c r="E3036" s="47" t="s">
        <v>7506</v>
      </c>
      <c r="F3036" s="72" t="s">
        <v>7540</v>
      </c>
      <c r="G3036" s="31" t="s">
        <v>40</v>
      </c>
      <c r="H3036" s="107" t="s">
        <v>815</v>
      </c>
      <c r="I3036" s="107" t="s">
        <v>41</v>
      </c>
      <c r="J3036" s="107" t="s">
        <v>7237</v>
      </c>
      <c r="K3036" s="54" t="s">
        <v>7398</v>
      </c>
      <c r="L3036" s="107" t="s">
        <v>7237</v>
      </c>
      <c r="M3036" s="107" t="s">
        <v>86</v>
      </c>
      <c r="N3036" s="31" t="s">
        <v>7406</v>
      </c>
      <c r="O3036" s="31" t="s">
        <v>481</v>
      </c>
      <c r="P3036" s="33">
        <v>796</v>
      </c>
      <c r="Q3036" s="33" t="s">
        <v>49</v>
      </c>
      <c r="R3036" s="59">
        <v>10</v>
      </c>
      <c r="S3036" s="48">
        <v>3810</v>
      </c>
      <c r="T3036" s="49">
        <f>R3036*S3036</f>
        <v>38100</v>
      </c>
      <c r="U3036" s="49">
        <f>T3036*1.12</f>
        <v>42672.000000000007</v>
      </c>
      <c r="V3036" s="107"/>
      <c r="W3036" s="33">
        <v>2016</v>
      </c>
      <c r="X3036" s="31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</row>
    <row r="3037" spans="1:102" ht="50.1" customHeight="1">
      <c r="A3037" s="30" t="s">
        <v>7542</v>
      </c>
      <c r="B3037" s="31" t="s">
        <v>35</v>
      </c>
      <c r="C3037" s="32" t="s">
        <v>7543</v>
      </c>
      <c r="D3037" s="32" t="s">
        <v>7401</v>
      </c>
      <c r="E3037" s="32" t="s">
        <v>7544</v>
      </c>
      <c r="F3037" s="32" t="s">
        <v>7545</v>
      </c>
      <c r="G3037" s="33" t="s">
        <v>40</v>
      </c>
      <c r="H3037" s="34">
        <v>0</v>
      </c>
      <c r="I3037" s="33" t="s">
        <v>41</v>
      </c>
      <c r="J3037" s="33" t="s">
        <v>7237</v>
      </c>
      <c r="K3037" s="33" t="s">
        <v>7396</v>
      </c>
      <c r="L3037" s="33" t="s">
        <v>7237</v>
      </c>
      <c r="M3037" s="33" t="s">
        <v>86</v>
      </c>
      <c r="N3037" s="33" t="s">
        <v>7404</v>
      </c>
      <c r="O3037" s="33" t="s">
        <v>58</v>
      </c>
      <c r="P3037" s="33" t="s">
        <v>48</v>
      </c>
      <c r="Q3037" s="33" t="s">
        <v>49</v>
      </c>
      <c r="R3037" s="35">
        <v>10</v>
      </c>
      <c r="S3037" s="35">
        <v>1712</v>
      </c>
      <c r="T3037" s="36">
        <v>0</v>
      </c>
      <c r="U3037" s="37">
        <f t="shared" si="152"/>
        <v>0</v>
      </c>
      <c r="V3037" s="38" t="s">
        <v>50</v>
      </c>
      <c r="W3037" s="33">
        <v>2016</v>
      </c>
      <c r="X3037" s="39">
        <v>11</v>
      </c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9"/>
      <c r="AX3037" s="29"/>
      <c r="AY3037" s="29"/>
      <c r="AZ3037" s="29"/>
      <c r="BA3037" s="29"/>
      <c r="BB3037" s="29"/>
      <c r="BC3037" s="29"/>
      <c r="BD3037" s="29"/>
      <c r="BE3037" s="29"/>
      <c r="BF3037" s="29"/>
      <c r="BG3037" s="29"/>
      <c r="BH3037" s="29"/>
      <c r="BI3037" s="29"/>
      <c r="BJ3037" s="29"/>
      <c r="BK3037" s="29"/>
      <c r="BL3037" s="29"/>
      <c r="BM3037" s="29"/>
      <c r="BN3037" s="29"/>
      <c r="BO3037" s="29"/>
      <c r="BP3037" s="29"/>
      <c r="BQ3037" s="29"/>
      <c r="BR3037" s="29"/>
      <c r="BS3037" s="29"/>
      <c r="BT3037" s="29"/>
      <c r="BU3037" s="29"/>
      <c r="BV3037" s="29"/>
      <c r="BW3037" s="29"/>
      <c r="BX3037" s="29"/>
      <c r="BY3037" s="29"/>
      <c r="BZ3037" s="29"/>
      <c r="CA3037" s="29"/>
      <c r="CB3037" s="29"/>
      <c r="CC3037" s="29"/>
      <c r="CD3037" s="29"/>
      <c r="CE3037" s="29"/>
      <c r="CF3037" s="29"/>
      <c r="CG3037" s="29"/>
      <c r="CH3037" s="29"/>
      <c r="CI3037" s="29"/>
      <c r="CJ3037" s="29"/>
      <c r="CK3037" s="29"/>
      <c r="CL3037" s="29"/>
      <c r="CM3037" s="29"/>
      <c r="CN3037" s="29"/>
      <c r="CO3037" s="29"/>
      <c r="CP3037" s="29"/>
      <c r="CQ3037" s="29"/>
      <c r="CR3037" s="29"/>
      <c r="CS3037" s="29"/>
      <c r="CT3037" s="29"/>
      <c r="CU3037" s="29"/>
      <c r="CV3037" s="29"/>
      <c r="CW3037" s="29"/>
      <c r="CX3037" s="29"/>
    </row>
    <row r="3038" spans="1:102" s="204" customFormat="1" ht="50.1" customHeight="1">
      <c r="A3038" s="96" t="s">
        <v>7546</v>
      </c>
      <c r="B3038" s="31" t="s">
        <v>35</v>
      </c>
      <c r="C3038" s="195" t="s">
        <v>7543</v>
      </c>
      <c r="D3038" s="72" t="s">
        <v>7401</v>
      </c>
      <c r="E3038" s="47" t="s">
        <v>7544</v>
      </c>
      <c r="F3038" s="72" t="s">
        <v>7545</v>
      </c>
      <c r="G3038" s="31" t="s">
        <v>40</v>
      </c>
      <c r="H3038" s="107" t="s">
        <v>815</v>
      </c>
      <c r="I3038" s="107" t="s">
        <v>41</v>
      </c>
      <c r="J3038" s="107" t="s">
        <v>7237</v>
      </c>
      <c r="K3038" s="54" t="s">
        <v>7398</v>
      </c>
      <c r="L3038" s="107" t="s">
        <v>7237</v>
      </c>
      <c r="M3038" s="107" t="s">
        <v>86</v>
      </c>
      <c r="N3038" s="31" t="s">
        <v>7406</v>
      </c>
      <c r="O3038" s="31" t="s">
        <v>481</v>
      </c>
      <c r="P3038" s="33">
        <v>796</v>
      </c>
      <c r="Q3038" s="33" t="s">
        <v>49</v>
      </c>
      <c r="R3038" s="59">
        <v>10</v>
      </c>
      <c r="S3038" s="48">
        <v>1712</v>
      </c>
      <c r="T3038" s="49">
        <f>R3038*S3038</f>
        <v>17120</v>
      </c>
      <c r="U3038" s="49">
        <f>T3038*1.12</f>
        <v>19174.400000000001</v>
      </c>
      <c r="V3038" s="107"/>
      <c r="W3038" s="33">
        <v>2016</v>
      </c>
      <c r="X3038" s="31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</row>
    <row r="3039" spans="1:102" ht="50.1" customHeight="1">
      <c r="A3039" s="30" t="s">
        <v>7547</v>
      </c>
      <c r="B3039" s="31" t="s">
        <v>35</v>
      </c>
      <c r="C3039" s="32" t="s">
        <v>7548</v>
      </c>
      <c r="D3039" s="32" t="s">
        <v>7401</v>
      </c>
      <c r="E3039" s="32" t="s">
        <v>7549</v>
      </c>
      <c r="F3039" s="32" t="s">
        <v>7550</v>
      </c>
      <c r="G3039" s="33" t="s">
        <v>40</v>
      </c>
      <c r="H3039" s="34">
        <v>0</v>
      </c>
      <c r="I3039" s="33" t="s">
        <v>41</v>
      </c>
      <c r="J3039" s="33" t="s">
        <v>7237</v>
      </c>
      <c r="K3039" s="33" t="s">
        <v>7396</v>
      </c>
      <c r="L3039" s="33" t="s">
        <v>7237</v>
      </c>
      <c r="M3039" s="33" t="s">
        <v>86</v>
      </c>
      <c r="N3039" s="33" t="s">
        <v>7404</v>
      </c>
      <c r="O3039" s="33" t="s">
        <v>58</v>
      </c>
      <c r="P3039" s="33" t="s">
        <v>48</v>
      </c>
      <c r="Q3039" s="33" t="s">
        <v>49</v>
      </c>
      <c r="R3039" s="35">
        <v>10</v>
      </c>
      <c r="S3039" s="35">
        <v>1085</v>
      </c>
      <c r="T3039" s="36">
        <v>0</v>
      </c>
      <c r="U3039" s="37">
        <f t="shared" si="152"/>
        <v>0</v>
      </c>
      <c r="V3039" s="38" t="s">
        <v>50</v>
      </c>
      <c r="W3039" s="33">
        <v>2016</v>
      </c>
      <c r="X3039" s="39">
        <v>11</v>
      </c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9"/>
      <c r="AX3039" s="29"/>
      <c r="AY3039" s="29"/>
      <c r="AZ3039" s="29"/>
      <c r="BA3039" s="29"/>
      <c r="BB3039" s="29"/>
      <c r="BC3039" s="29"/>
      <c r="BD3039" s="29"/>
      <c r="BE3039" s="29"/>
      <c r="BF3039" s="29"/>
      <c r="BG3039" s="29"/>
      <c r="BH3039" s="29"/>
      <c r="BI3039" s="29"/>
      <c r="BJ3039" s="29"/>
      <c r="BK3039" s="29"/>
      <c r="BL3039" s="29"/>
      <c r="BM3039" s="29"/>
      <c r="BN3039" s="29"/>
      <c r="BO3039" s="29"/>
      <c r="BP3039" s="29"/>
      <c r="BQ3039" s="29"/>
      <c r="BR3039" s="29"/>
      <c r="BS3039" s="29"/>
      <c r="BT3039" s="29"/>
      <c r="BU3039" s="29"/>
      <c r="BV3039" s="29"/>
      <c r="BW3039" s="29"/>
      <c r="BX3039" s="29"/>
      <c r="BY3039" s="29"/>
      <c r="BZ3039" s="29"/>
      <c r="CA3039" s="29"/>
      <c r="CB3039" s="29"/>
      <c r="CC3039" s="29"/>
      <c r="CD3039" s="29"/>
      <c r="CE3039" s="29"/>
      <c r="CF3039" s="29"/>
      <c r="CG3039" s="29"/>
      <c r="CH3039" s="29"/>
      <c r="CI3039" s="29"/>
      <c r="CJ3039" s="29"/>
      <c r="CK3039" s="29"/>
      <c r="CL3039" s="29"/>
      <c r="CM3039" s="29"/>
      <c r="CN3039" s="29"/>
      <c r="CO3039" s="29"/>
      <c r="CP3039" s="29"/>
      <c r="CQ3039" s="29"/>
      <c r="CR3039" s="29"/>
      <c r="CS3039" s="29"/>
      <c r="CT3039" s="29"/>
      <c r="CU3039" s="29"/>
      <c r="CV3039" s="29"/>
      <c r="CW3039" s="29"/>
      <c r="CX3039" s="29"/>
    </row>
    <row r="3040" spans="1:102" s="204" customFormat="1" ht="50.1" customHeight="1">
      <c r="A3040" s="96" t="s">
        <v>7551</v>
      </c>
      <c r="B3040" s="31" t="s">
        <v>35</v>
      </c>
      <c r="C3040" s="47" t="s">
        <v>7548</v>
      </c>
      <c r="D3040" s="72" t="s">
        <v>7401</v>
      </c>
      <c r="E3040" s="47" t="s">
        <v>7549</v>
      </c>
      <c r="F3040" s="72" t="s">
        <v>7550</v>
      </c>
      <c r="G3040" s="31" t="s">
        <v>40</v>
      </c>
      <c r="H3040" s="107" t="s">
        <v>815</v>
      </c>
      <c r="I3040" s="107" t="s">
        <v>41</v>
      </c>
      <c r="J3040" s="107" t="s">
        <v>7237</v>
      </c>
      <c r="K3040" s="54" t="s">
        <v>7398</v>
      </c>
      <c r="L3040" s="107" t="s">
        <v>7237</v>
      </c>
      <c r="M3040" s="107" t="s">
        <v>86</v>
      </c>
      <c r="N3040" s="31" t="s">
        <v>7406</v>
      </c>
      <c r="O3040" s="31" t="s">
        <v>481</v>
      </c>
      <c r="P3040" s="33">
        <v>796</v>
      </c>
      <c r="Q3040" s="33" t="s">
        <v>49</v>
      </c>
      <c r="R3040" s="59">
        <v>10</v>
      </c>
      <c r="S3040" s="48">
        <v>1085</v>
      </c>
      <c r="T3040" s="49">
        <f>R3040*S3040</f>
        <v>10850</v>
      </c>
      <c r="U3040" s="49">
        <f>T3040*1.12</f>
        <v>12152.000000000002</v>
      </c>
      <c r="V3040" s="107"/>
      <c r="W3040" s="33">
        <v>2016</v>
      </c>
      <c r="X3040" s="31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</row>
    <row r="3041" spans="1:102" ht="50.1" customHeight="1">
      <c r="A3041" s="30" t="s">
        <v>7552</v>
      </c>
      <c r="B3041" s="31" t="s">
        <v>35</v>
      </c>
      <c r="C3041" s="32" t="s">
        <v>7553</v>
      </c>
      <c r="D3041" s="32" t="s">
        <v>7401</v>
      </c>
      <c r="E3041" s="32" t="s">
        <v>7554</v>
      </c>
      <c r="F3041" s="32" t="s">
        <v>7555</v>
      </c>
      <c r="G3041" s="33" t="s">
        <v>40</v>
      </c>
      <c r="H3041" s="34">
        <v>0</v>
      </c>
      <c r="I3041" s="33" t="s">
        <v>41</v>
      </c>
      <c r="J3041" s="33" t="s">
        <v>7237</v>
      </c>
      <c r="K3041" s="33" t="s">
        <v>7396</v>
      </c>
      <c r="L3041" s="33" t="s">
        <v>7237</v>
      </c>
      <c r="M3041" s="33" t="s">
        <v>86</v>
      </c>
      <c r="N3041" s="33" t="s">
        <v>7404</v>
      </c>
      <c r="O3041" s="33" t="s">
        <v>58</v>
      </c>
      <c r="P3041" s="33" t="s">
        <v>48</v>
      </c>
      <c r="Q3041" s="33" t="s">
        <v>49</v>
      </c>
      <c r="R3041" s="35">
        <v>10</v>
      </c>
      <c r="S3041" s="35">
        <v>2215</v>
      </c>
      <c r="T3041" s="36">
        <v>0</v>
      </c>
      <c r="U3041" s="37">
        <f t="shared" si="152"/>
        <v>0</v>
      </c>
      <c r="V3041" s="38" t="s">
        <v>50</v>
      </c>
      <c r="W3041" s="33">
        <v>2016</v>
      </c>
      <c r="X3041" s="39">
        <v>11</v>
      </c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  <c r="BI3041" s="29"/>
      <c r="BJ3041" s="29"/>
      <c r="BK3041" s="29"/>
      <c r="BL3041" s="29"/>
      <c r="BM3041" s="29"/>
      <c r="BN3041" s="29"/>
      <c r="BO3041" s="29"/>
      <c r="BP3041" s="29"/>
      <c r="BQ3041" s="29"/>
      <c r="BR3041" s="29"/>
      <c r="BS3041" s="29"/>
      <c r="BT3041" s="29"/>
      <c r="BU3041" s="29"/>
      <c r="BV3041" s="29"/>
      <c r="BW3041" s="29"/>
      <c r="BX3041" s="29"/>
      <c r="BY3041" s="29"/>
      <c r="BZ3041" s="29"/>
      <c r="CA3041" s="29"/>
      <c r="CB3041" s="29"/>
      <c r="CC3041" s="29"/>
      <c r="CD3041" s="29"/>
      <c r="CE3041" s="29"/>
      <c r="CF3041" s="29"/>
      <c r="CG3041" s="29"/>
      <c r="CH3041" s="29"/>
      <c r="CI3041" s="29"/>
      <c r="CJ3041" s="29"/>
      <c r="CK3041" s="29"/>
      <c r="CL3041" s="29"/>
      <c r="CM3041" s="29"/>
      <c r="CN3041" s="29"/>
      <c r="CO3041" s="29"/>
      <c r="CP3041" s="29"/>
      <c r="CQ3041" s="29"/>
      <c r="CR3041" s="29"/>
      <c r="CS3041" s="29"/>
      <c r="CT3041" s="29"/>
      <c r="CU3041" s="29"/>
      <c r="CV3041" s="29"/>
      <c r="CW3041" s="29"/>
      <c r="CX3041" s="29"/>
    </row>
    <row r="3042" spans="1:102" s="206" customFormat="1" ht="50.1" customHeight="1">
      <c r="A3042" s="96" t="s">
        <v>7556</v>
      </c>
      <c r="B3042" s="31" t="s">
        <v>35</v>
      </c>
      <c r="C3042" s="47" t="s">
        <v>7553</v>
      </c>
      <c r="D3042" s="72" t="s">
        <v>7401</v>
      </c>
      <c r="E3042" s="47" t="s">
        <v>7554</v>
      </c>
      <c r="F3042" s="72" t="s">
        <v>7555</v>
      </c>
      <c r="G3042" s="31" t="s">
        <v>40</v>
      </c>
      <c r="H3042" s="107" t="s">
        <v>815</v>
      </c>
      <c r="I3042" s="107" t="s">
        <v>41</v>
      </c>
      <c r="J3042" s="107" t="s">
        <v>7237</v>
      </c>
      <c r="K3042" s="54" t="s">
        <v>7398</v>
      </c>
      <c r="L3042" s="107" t="s">
        <v>7237</v>
      </c>
      <c r="M3042" s="107" t="s">
        <v>86</v>
      </c>
      <c r="N3042" s="31" t="s">
        <v>7406</v>
      </c>
      <c r="O3042" s="31" t="s">
        <v>481</v>
      </c>
      <c r="P3042" s="33">
        <v>796</v>
      </c>
      <c r="Q3042" s="33" t="s">
        <v>49</v>
      </c>
      <c r="R3042" s="59">
        <v>10</v>
      </c>
      <c r="S3042" s="48">
        <v>2215</v>
      </c>
      <c r="T3042" s="49">
        <f>R3042*S3042</f>
        <v>22150</v>
      </c>
      <c r="U3042" s="49">
        <f>T3042*1.12</f>
        <v>24808.000000000004</v>
      </c>
      <c r="V3042" s="180"/>
      <c r="W3042" s="33">
        <v>2016</v>
      </c>
      <c r="X3042" s="31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</row>
    <row r="3043" spans="1:102" ht="50.1" customHeight="1">
      <c r="A3043" s="30" t="s">
        <v>7557</v>
      </c>
      <c r="B3043" s="31" t="s">
        <v>35</v>
      </c>
      <c r="C3043" s="32" t="s">
        <v>7558</v>
      </c>
      <c r="D3043" s="32" t="s">
        <v>7401</v>
      </c>
      <c r="E3043" s="32" t="s">
        <v>7559</v>
      </c>
      <c r="F3043" s="32" t="s">
        <v>7560</v>
      </c>
      <c r="G3043" s="33" t="s">
        <v>40</v>
      </c>
      <c r="H3043" s="34">
        <v>0</v>
      </c>
      <c r="I3043" s="33" t="s">
        <v>41</v>
      </c>
      <c r="J3043" s="33" t="s">
        <v>7237</v>
      </c>
      <c r="K3043" s="33" t="s">
        <v>7396</v>
      </c>
      <c r="L3043" s="33" t="s">
        <v>7237</v>
      </c>
      <c r="M3043" s="33" t="s">
        <v>86</v>
      </c>
      <c r="N3043" s="33" t="s">
        <v>7404</v>
      </c>
      <c r="O3043" s="33" t="s">
        <v>58</v>
      </c>
      <c r="P3043" s="33" t="s">
        <v>48</v>
      </c>
      <c r="Q3043" s="33" t="s">
        <v>49</v>
      </c>
      <c r="R3043" s="35">
        <v>10</v>
      </c>
      <c r="S3043" s="35">
        <v>3100</v>
      </c>
      <c r="T3043" s="36">
        <v>0</v>
      </c>
      <c r="U3043" s="37">
        <f t="shared" si="152"/>
        <v>0</v>
      </c>
      <c r="V3043" s="38" t="s">
        <v>50</v>
      </c>
      <c r="W3043" s="33">
        <v>2016</v>
      </c>
      <c r="X3043" s="39">
        <v>11</v>
      </c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9"/>
      <c r="AX3043" s="29"/>
      <c r="AY3043" s="29"/>
      <c r="AZ3043" s="29"/>
      <c r="BA3043" s="29"/>
      <c r="BB3043" s="29"/>
      <c r="BC3043" s="29"/>
      <c r="BD3043" s="29"/>
      <c r="BE3043" s="29"/>
      <c r="BF3043" s="29"/>
      <c r="BG3043" s="29"/>
      <c r="BH3043" s="29"/>
      <c r="BI3043" s="29"/>
      <c r="BJ3043" s="29"/>
      <c r="BK3043" s="29"/>
      <c r="BL3043" s="29"/>
      <c r="BM3043" s="29"/>
      <c r="BN3043" s="29"/>
      <c r="BO3043" s="29"/>
      <c r="BP3043" s="29"/>
      <c r="BQ3043" s="29"/>
      <c r="BR3043" s="29"/>
      <c r="BS3043" s="29"/>
      <c r="BT3043" s="29"/>
      <c r="BU3043" s="29"/>
      <c r="BV3043" s="29"/>
      <c r="BW3043" s="29"/>
      <c r="BX3043" s="29"/>
      <c r="BY3043" s="29"/>
      <c r="BZ3043" s="29"/>
      <c r="CA3043" s="29"/>
      <c r="CB3043" s="29"/>
      <c r="CC3043" s="29"/>
      <c r="CD3043" s="29"/>
      <c r="CE3043" s="29"/>
      <c r="CF3043" s="29"/>
      <c r="CG3043" s="29"/>
      <c r="CH3043" s="29"/>
      <c r="CI3043" s="29"/>
      <c r="CJ3043" s="29"/>
      <c r="CK3043" s="29"/>
      <c r="CL3043" s="29"/>
      <c r="CM3043" s="29"/>
      <c r="CN3043" s="29"/>
      <c r="CO3043" s="29"/>
      <c r="CP3043" s="29"/>
      <c r="CQ3043" s="29"/>
      <c r="CR3043" s="29"/>
      <c r="CS3043" s="29"/>
      <c r="CT3043" s="29"/>
      <c r="CU3043" s="29"/>
      <c r="CV3043" s="29"/>
      <c r="CW3043" s="29"/>
      <c r="CX3043" s="29"/>
    </row>
    <row r="3044" spans="1:102" s="206" customFormat="1" ht="50.1" customHeight="1">
      <c r="A3044" s="96" t="s">
        <v>7561</v>
      </c>
      <c r="B3044" s="31" t="s">
        <v>35</v>
      </c>
      <c r="C3044" s="47" t="s">
        <v>7558</v>
      </c>
      <c r="D3044" s="72" t="s">
        <v>7401</v>
      </c>
      <c r="E3044" s="47" t="s">
        <v>7559</v>
      </c>
      <c r="F3044" s="72" t="s">
        <v>7560</v>
      </c>
      <c r="G3044" s="31" t="s">
        <v>40</v>
      </c>
      <c r="H3044" s="107" t="s">
        <v>815</v>
      </c>
      <c r="I3044" s="107" t="s">
        <v>41</v>
      </c>
      <c r="J3044" s="107" t="s">
        <v>7237</v>
      </c>
      <c r="K3044" s="54" t="s">
        <v>7398</v>
      </c>
      <c r="L3044" s="107" t="s">
        <v>7237</v>
      </c>
      <c r="M3044" s="107" t="s">
        <v>86</v>
      </c>
      <c r="N3044" s="31" t="s">
        <v>7406</v>
      </c>
      <c r="O3044" s="31" t="s">
        <v>481</v>
      </c>
      <c r="P3044" s="33">
        <v>796</v>
      </c>
      <c r="Q3044" s="33" t="s">
        <v>49</v>
      </c>
      <c r="R3044" s="202">
        <v>10</v>
      </c>
      <c r="S3044" s="109">
        <v>3100</v>
      </c>
      <c r="T3044" s="49">
        <f>R3044*S3044</f>
        <v>31000</v>
      </c>
      <c r="U3044" s="49">
        <f>T3044*1.12</f>
        <v>34720</v>
      </c>
      <c r="V3044" s="180"/>
      <c r="W3044" s="33">
        <v>2016</v>
      </c>
      <c r="X3044" s="107"/>
      <c r="Y3044" s="207"/>
      <c r="Z3044" s="207"/>
      <c r="AA3044" s="207"/>
      <c r="AB3044" s="207"/>
      <c r="AC3044" s="207"/>
      <c r="AD3044" s="207"/>
      <c r="AE3044" s="207"/>
      <c r="AF3044" s="207"/>
      <c r="AG3044" s="207"/>
      <c r="AH3044" s="207"/>
      <c r="AI3044" s="207"/>
      <c r="AJ3044" s="207"/>
      <c r="AK3044" s="207"/>
      <c r="AL3044" s="207"/>
      <c r="AM3044" s="207"/>
      <c r="AN3044" s="207"/>
      <c r="AO3044" s="207"/>
      <c r="AP3044" s="207"/>
      <c r="AQ3044" s="207"/>
      <c r="AR3044" s="207"/>
      <c r="AS3044" s="207"/>
      <c r="AT3044" s="207"/>
      <c r="AU3044" s="207"/>
      <c r="AV3044" s="207"/>
      <c r="AW3044" s="207"/>
      <c r="AX3044" s="207"/>
      <c r="AY3044" s="207"/>
      <c r="AZ3044" s="207"/>
      <c r="BA3044" s="207"/>
      <c r="BB3044" s="207"/>
      <c r="BC3044" s="207"/>
      <c r="BD3044" s="207"/>
      <c r="BE3044" s="207"/>
      <c r="BF3044" s="207"/>
      <c r="BG3044" s="207"/>
      <c r="BH3044" s="207"/>
      <c r="BI3044" s="207"/>
      <c r="BJ3044" s="207"/>
      <c r="BK3044" s="207"/>
      <c r="BL3044" s="207"/>
      <c r="BM3044" s="207"/>
      <c r="BN3044" s="207"/>
      <c r="BO3044" s="207"/>
      <c r="BP3044" s="207"/>
      <c r="BQ3044" s="207"/>
      <c r="BR3044" s="207"/>
      <c r="BS3044" s="207"/>
      <c r="BT3044" s="207"/>
      <c r="BU3044" s="207"/>
      <c r="BV3044" s="207"/>
      <c r="BW3044" s="207"/>
      <c r="BX3044" s="207"/>
      <c r="BY3044" s="207"/>
      <c r="BZ3044" s="207"/>
      <c r="CA3044" s="207"/>
      <c r="CB3044" s="207"/>
      <c r="CC3044" s="207"/>
      <c r="CD3044" s="207"/>
      <c r="CE3044" s="207"/>
      <c r="CF3044" s="207"/>
      <c r="CG3044" s="207"/>
      <c r="CH3044" s="207"/>
      <c r="CI3044" s="207"/>
      <c r="CJ3044" s="207"/>
      <c r="CK3044" s="207"/>
      <c r="CL3044" s="20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</row>
    <row r="3045" spans="1:102" ht="50.1" customHeight="1">
      <c r="A3045" s="30" t="s">
        <v>7562</v>
      </c>
      <c r="B3045" s="31" t="s">
        <v>35</v>
      </c>
      <c r="C3045" s="32" t="s">
        <v>7548</v>
      </c>
      <c r="D3045" s="32" t="s">
        <v>7401</v>
      </c>
      <c r="E3045" s="32" t="s">
        <v>7549</v>
      </c>
      <c r="F3045" s="32" t="s">
        <v>7563</v>
      </c>
      <c r="G3045" s="33" t="s">
        <v>40</v>
      </c>
      <c r="H3045" s="34">
        <v>0</v>
      </c>
      <c r="I3045" s="33" t="s">
        <v>41</v>
      </c>
      <c r="J3045" s="33" t="s">
        <v>7237</v>
      </c>
      <c r="K3045" s="33" t="s">
        <v>7396</v>
      </c>
      <c r="L3045" s="33" t="s">
        <v>7237</v>
      </c>
      <c r="M3045" s="33" t="s">
        <v>86</v>
      </c>
      <c r="N3045" s="33" t="s">
        <v>7404</v>
      </c>
      <c r="O3045" s="33" t="s">
        <v>58</v>
      </c>
      <c r="P3045" s="33" t="s">
        <v>48</v>
      </c>
      <c r="Q3045" s="33" t="s">
        <v>49</v>
      </c>
      <c r="R3045" s="35">
        <v>5</v>
      </c>
      <c r="S3045" s="35">
        <v>900</v>
      </c>
      <c r="T3045" s="36">
        <v>0</v>
      </c>
      <c r="U3045" s="37">
        <f t="shared" si="152"/>
        <v>0</v>
      </c>
      <c r="V3045" s="38" t="s">
        <v>50</v>
      </c>
      <c r="W3045" s="33">
        <v>2016</v>
      </c>
      <c r="X3045" s="39">
        <v>11</v>
      </c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9"/>
      <c r="BC3045" s="29"/>
      <c r="BD3045" s="29"/>
      <c r="BE3045" s="29"/>
      <c r="BF3045" s="29"/>
      <c r="BG3045" s="29"/>
      <c r="BH3045" s="29"/>
      <c r="BI3045" s="29"/>
      <c r="BJ3045" s="29"/>
      <c r="BK3045" s="29"/>
      <c r="BL3045" s="29"/>
      <c r="BM3045" s="29"/>
      <c r="BN3045" s="29"/>
      <c r="BO3045" s="29"/>
      <c r="BP3045" s="29"/>
      <c r="BQ3045" s="29"/>
      <c r="BR3045" s="29"/>
      <c r="BS3045" s="29"/>
      <c r="BT3045" s="29"/>
      <c r="BU3045" s="29"/>
      <c r="BV3045" s="29"/>
      <c r="BW3045" s="29"/>
      <c r="BX3045" s="29"/>
      <c r="BY3045" s="29"/>
      <c r="BZ3045" s="29"/>
      <c r="CA3045" s="29"/>
      <c r="CB3045" s="29"/>
      <c r="CC3045" s="29"/>
      <c r="CD3045" s="29"/>
      <c r="CE3045" s="29"/>
      <c r="CF3045" s="29"/>
      <c r="CG3045" s="29"/>
      <c r="CH3045" s="29"/>
      <c r="CI3045" s="29"/>
      <c r="CJ3045" s="29"/>
      <c r="CK3045" s="29"/>
      <c r="CL3045" s="29"/>
      <c r="CM3045" s="29"/>
      <c r="CN3045" s="29"/>
      <c r="CO3045" s="29"/>
      <c r="CP3045" s="29"/>
      <c r="CQ3045" s="29"/>
      <c r="CR3045" s="29"/>
      <c r="CS3045" s="29"/>
      <c r="CT3045" s="29"/>
      <c r="CU3045" s="29"/>
      <c r="CV3045" s="29"/>
      <c r="CW3045" s="29"/>
      <c r="CX3045" s="29"/>
    </row>
    <row r="3046" spans="1:102" s="206" customFormat="1" ht="50.1" customHeight="1">
      <c r="A3046" s="96" t="s">
        <v>7564</v>
      </c>
      <c r="B3046" s="31" t="s">
        <v>35</v>
      </c>
      <c r="C3046" s="47" t="s">
        <v>7548</v>
      </c>
      <c r="D3046" s="72" t="s">
        <v>7401</v>
      </c>
      <c r="E3046" s="47" t="s">
        <v>7549</v>
      </c>
      <c r="F3046" s="72" t="s">
        <v>7563</v>
      </c>
      <c r="G3046" s="31" t="s">
        <v>40</v>
      </c>
      <c r="H3046" s="107" t="s">
        <v>815</v>
      </c>
      <c r="I3046" s="107" t="s">
        <v>41</v>
      </c>
      <c r="J3046" s="107" t="s">
        <v>7237</v>
      </c>
      <c r="K3046" s="54" t="s">
        <v>7398</v>
      </c>
      <c r="L3046" s="107" t="s">
        <v>7237</v>
      </c>
      <c r="M3046" s="107" t="s">
        <v>86</v>
      </c>
      <c r="N3046" s="31" t="s">
        <v>7406</v>
      </c>
      <c r="O3046" s="31" t="s">
        <v>481</v>
      </c>
      <c r="P3046" s="33">
        <v>796</v>
      </c>
      <c r="Q3046" s="33" t="s">
        <v>49</v>
      </c>
      <c r="R3046" s="202">
        <v>5</v>
      </c>
      <c r="S3046" s="109">
        <v>900</v>
      </c>
      <c r="T3046" s="49">
        <f>R3046*S3046</f>
        <v>4500</v>
      </c>
      <c r="U3046" s="49">
        <f>T3046*1.12</f>
        <v>5040.0000000000009</v>
      </c>
      <c r="V3046" s="180"/>
      <c r="W3046" s="33">
        <v>2016</v>
      </c>
      <c r="X3046" s="107"/>
      <c r="Y3046" s="207"/>
      <c r="Z3046" s="207"/>
      <c r="AA3046" s="207"/>
      <c r="AB3046" s="207"/>
      <c r="AC3046" s="207"/>
      <c r="AD3046" s="207"/>
      <c r="AE3046" s="207"/>
      <c r="AF3046" s="207"/>
      <c r="AG3046" s="207"/>
      <c r="AH3046" s="207"/>
      <c r="AI3046" s="207"/>
      <c r="AJ3046" s="207"/>
      <c r="AK3046" s="207"/>
      <c r="AL3046" s="207"/>
      <c r="AM3046" s="207"/>
      <c r="AN3046" s="207"/>
      <c r="AO3046" s="207"/>
      <c r="AP3046" s="207"/>
      <c r="AQ3046" s="207"/>
      <c r="AR3046" s="207"/>
      <c r="AS3046" s="207"/>
      <c r="AT3046" s="207"/>
      <c r="AU3046" s="207"/>
      <c r="AV3046" s="207"/>
      <c r="AW3046" s="207"/>
      <c r="AX3046" s="207"/>
      <c r="AY3046" s="207"/>
      <c r="AZ3046" s="207"/>
      <c r="BA3046" s="207"/>
      <c r="BB3046" s="207"/>
      <c r="BC3046" s="207"/>
      <c r="BD3046" s="207"/>
      <c r="BE3046" s="207"/>
      <c r="BF3046" s="207"/>
      <c r="BG3046" s="207"/>
      <c r="BH3046" s="207"/>
      <c r="BI3046" s="207"/>
      <c r="BJ3046" s="207"/>
      <c r="BK3046" s="207"/>
      <c r="BL3046" s="207"/>
      <c r="BM3046" s="207"/>
      <c r="BN3046" s="207"/>
      <c r="BO3046" s="207"/>
      <c r="BP3046" s="207"/>
      <c r="BQ3046" s="207"/>
      <c r="BR3046" s="207"/>
      <c r="BS3046" s="207"/>
      <c r="BT3046" s="207"/>
      <c r="BU3046" s="207"/>
      <c r="BV3046" s="207"/>
      <c r="BW3046" s="207"/>
      <c r="BX3046" s="207"/>
      <c r="BY3046" s="207"/>
      <c r="BZ3046" s="207"/>
      <c r="CA3046" s="207"/>
      <c r="CB3046" s="207"/>
      <c r="CC3046" s="207"/>
      <c r="CD3046" s="207"/>
      <c r="CE3046" s="207"/>
      <c r="CF3046" s="207"/>
      <c r="CG3046" s="207"/>
      <c r="CH3046" s="207"/>
      <c r="CI3046" s="207"/>
      <c r="CJ3046" s="207"/>
      <c r="CK3046" s="207"/>
      <c r="CL3046" s="20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</row>
    <row r="3047" spans="1:102" ht="50.1" customHeight="1">
      <c r="A3047" s="30" t="s">
        <v>7565</v>
      </c>
      <c r="B3047" s="31" t="s">
        <v>35</v>
      </c>
      <c r="C3047" s="32" t="s">
        <v>7566</v>
      </c>
      <c r="D3047" s="32" t="s">
        <v>7401</v>
      </c>
      <c r="E3047" s="32" t="s">
        <v>7567</v>
      </c>
      <c r="F3047" s="32" t="s">
        <v>7568</v>
      </c>
      <c r="G3047" s="33" t="s">
        <v>40</v>
      </c>
      <c r="H3047" s="34">
        <v>0</v>
      </c>
      <c r="I3047" s="33" t="s">
        <v>41</v>
      </c>
      <c r="J3047" s="33" t="s">
        <v>7237</v>
      </c>
      <c r="K3047" s="33" t="s">
        <v>7396</v>
      </c>
      <c r="L3047" s="33" t="s">
        <v>7237</v>
      </c>
      <c r="M3047" s="33" t="s">
        <v>86</v>
      </c>
      <c r="N3047" s="33" t="s">
        <v>7404</v>
      </c>
      <c r="O3047" s="33" t="s">
        <v>58</v>
      </c>
      <c r="P3047" s="33" t="s">
        <v>48</v>
      </c>
      <c r="Q3047" s="33" t="s">
        <v>49</v>
      </c>
      <c r="R3047" s="35">
        <v>5</v>
      </c>
      <c r="S3047" s="35">
        <v>1600</v>
      </c>
      <c r="T3047" s="36">
        <v>0</v>
      </c>
      <c r="U3047" s="37">
        <f t="shared" si="152"/>
        <v>0</v>
      </c>
      <c r="V3047" s="38" t="s">
        <v>50</v>
      </c>
      <c r="W3047" s="33">
        <v>2016</v>
      </c>
      <c r="X3047" s="39">
        <v>11</v>
      </c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9"/>
      <c r="BC3047" s="29"/>
      <c r="BD3047" s="29"/>
      <c r="BE3047" s="29"/>
      <c r="BF3047" s="29"/>
      <c r="BG3047" s="29"/>
      <c r="BH3047" s="29"/>
      <c r="BI3047" s="29"/>
      <c r="BJ3047" s="29"/>
      <c r="BK3047" s="29"/>
      <c r="BL3047" s="29"/>
      <c r="BM3047" s="29"/>
      <c r="BN3047" s="29"/>
      <c r="BO3047" s="29"/>
      <c r="BP3047" s="29"/>
      <c r="BQ3047" s="29"/>
      <c r="BR3047" s="29"/>
      <c r="BS3047" s="29"/>
      <c r="BT3047" s="29"/>
      <c r="BU3047" s="29"/>
      <c r="BV3047" s="29"/>
      <c r="BW3047" s="29"/>
      <c r="BX3047" s="29"/>
      <c r="BY3047" s="29"/>
      <c r="BZ3047" s="29"/>
      <c r="CA3047" s="29"/>
      <c r="CB3047" s="29"/>
      <c r="CC3047" s="29"/>
      <c r="CD3047" s="29"/>
      <c r="CE3047" s="29"/>
      <c r="CF3047" s="29"/>
      <c r="CG3047" s="29"/>
      <c r="CH3047" s="29"/>
      <c r="CI3047" s="29"/>
      <c r="CJ3047" s="29"/>
      <c r="CK3047" s="29"/>
      <c r="CL3047" s="29"/>
      <c r="CM3047" s="29"/>
      <c r="CN3047" s="29"/>
      <c r="CO3047" s="29"/>
      <c r="CP3047" s="29"/>
      <c r="CQ3047" s="29"/>
      <c r="CR3047" s="29"/>
      <c r="CS3047" s="29"/>
      <c r="CT3047" s="29"/>
      <c r="CU3047" s="29"/>
      <c r="CV3047" s="29"/>
      <c r="CW3047" s="29"/>
      <c r="CX3047" s="29"/>
    </row>
    <row r="3048" spans="1:102" s="206" customFormat="1" ht="50.1" customHeight="1">
      <c r="A3048" s="96" t="s">
        <v>7569</v>
      </c>
      <c r="B3048" s="31" t="s">
        <v>35</v>
      </c>
      <c r="C3048" s="195" t="s">
        <v>7566</v>
      </c>
      <c r="D3048" s="72" t="s">
        <v>7401</v>
      </c>
      <c r="E3048" s="47" t="s">
        <v>7567</v>
      </c>
      <c r="F3048" s="72" t="s">
        <v>7568</v>
      </c>
      <c r="G3048" s="31" t="s">
        <v>40</v>
      </c>
      <c r="H3048" s="107" t="s">
        <v>815</v>
      </c>
      <c r="I3048" s="107" t="s">
        <v>41</v>
      </c>
      <c r="J3048" s="107" t="s">
        <v>7237</v>
      </c>
      <c r="K3048" s="54" t="s">
        <v>7398</v>
      </c>
      <c r="L3048" s="107" t="s">
        <v>7237</v>
      </c>
      <c r="M3048" s="107" t="s">
        <v>86</v>
      </c>
      <c r="N3048" s="31" t="s">
        <v>7406</v>
      </c>
      <c r="O3048" s="31" t="s">
        <v>481</v>
      </c>
      <c r="P3048" s="33">
        <v>796</v>
      </c>
      <c r="Q3048" s="33" t="s">
        <v>49</v>
      </c>
      <c r="R3048" s="202">
        <v>5</v>
      </c>
      <c r="S3048" s="109">
        <v>1600</v>
      </c>
      <c r="T3048" s="49">
        <f>R3048*S3048</f>
        <v>8000</v>
      </c>
      <c r="U3048" s="49">
        <f>T3048*1.12</f>
        <v>8960</v>
      </c>
      <c r="V3048" s="180"/>
      <c r="W3048" s="33">
        <v>2016</v>
      </c>
      <c r="X3048" s="107"/>
      <c r="Y3048" s="207"/>
      <c r="Z3048" s="207"/>
      <c r="AA3048" s="207"/>
      <c r="AB3048" s="207"/>
      <c r="AC3048" s="207"/>
      <c r="AD3048" s="207"/>
      <c r="AE3048" s="207"/>
      <c r="AF3048" s="207"/>
      <c r="AG3048" s="207"/>
      <c r="AH3048" s="207"/>
      <c r="AI3048" s="207"/>
      <c r="AJ3048" s="207"/>
      <c r="AK3048" s="207"/>
      <c r="AL3048" s="207"/>
      <c r="AM3048" s="207"/>
      <c r="AN3048" s="207"/>
      <c r="AO3048" s="207"/>
      <c r="AP3048" s="207"/>
      <c r="AQ3048" s="207"/>
      <c r="AR3048" s="207"/>
      <c r="AS3048" s="207"/>
      <c r="AT3048" s="207"/>
      <c r="AU3048" s="207"/>
      <c r="AV3048" s="207"/>
      <c r="AW3048" s="207"/>
      <c r="AX3048" s="207"/>
      <c r="AY3048" s="207"/>
      <c r="AZ3048" s="207"/>
      <c r="BA3048" s="207"/>
      <c r="BB3048" s="207"/>
      <c r="BC3048" s="207"/>
      <c r="BD3048" s="207"/>
      <c r="BE3048" s="207"/>
      <c r="BF3048" s="207"/>
      <c r="BG3048" s="207"/>
      <c r="BH3048" s="207"/>
      <c r="BI3048" s="207"/>
      <c r="BJ3048" s="207"/>
      <c r="BK3048" s="207"/>
      <c r="BL3048" s="207"/>
      <c r="BM3048" s="207"/>
      <c r="BN3048" s="207"/>
      <c r="BO3048" s="207"/>
      <c r="BP3048" s="207"/>
      <c r="BQ3048" s="207"/>
      <c r="BR3048" s="207"/>
      <c r="BS3048" s="207"/>
      <c r="BT3048" s="207"/>
      <c r="BU3048" s="207"/>
      <c r="BV3048" s="207"/>
      <c r="BW3048" s="207"/>
      <c r="BX3048" s="207"/>
      <c r="BY3048" s="207"/>
      <c r="BZ3048" s="207"/>
      <c r="CA3048" s="207"/>
      <c r="CB3048" s="207"/>
      <c r="CC3048" s="207"/>
      <c r="CD3048" s="207"/>
      <c r="CE3048" s="207"/>
      <c r="CF3048" s="207"/>
      <c r="CG3048" s="207"/>
      <c r="CH3048" s="207"/>
      <c r="CI3048" s="207"/>
      <c r="CJ3048" s="207"/>
      <c r="CK3048" s="207"/>
      <c r="CL3048" s="20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</row>
    <row r="3049" spans="1:102" ht="50.1" customHeight="1">
      <c r="A3049" s="30" t="s">
        <v>7570</v>
      </c>
      <c r="B3049" s="31" t="s">
        <v>35</v>
      </c>
      <c r="C3049" s="32" t="s">
        <v>7553</v>
      </c>
      <c r="D3049" s="32" t="s">
        <v>7401</v>
      </c>
      <c r="E3049" s="32" t="s">
        <v>7554</v>
      </c>
      <c r="F3049" s="32" t="s">
        <v>7571</v>
      </c>
      <c r="G3049" s="33" t="s">
        <v>40</v>
      </c>
      <c r="H3049" s="34">
        <v>0</v>
      </c>
      <c r="I3049" s="33" t="s">
        <v>41</v>
      </c>
      <c r="J3049" s="33" t="s">
        <v>7237</v>
      </c>
      <c r="K3049" s="33" t="s">
        <v>7396</v>
      </c>
      <c r="L3049" s="33" t="s">
        <v>7237</v>
      </c>
      <c r="M3049" s="33" t="s">
        <v>86</v>
      </c>
      <c r="N3049" s="33" t="s">
        <v>7404</v>
      </c>
      <c r="O3049" s="33" t="s">
        <v>58</v>
      </c>
      <c r="P3049" s="33" t="s">
        <v>48</v>
      </c>
      <c r="Q3049" s="33" t="s">
        <v>49</v>
      </c>
      <c r="R3049" s="35">
        <v>5</v>
      </c>
      <c r="S3049" s="35">
        <v>3400</v>
      </c>
      <c r="T3049" s="36">
        <v>0</v>
      </c>
      <c r="U3049" s="37">
        <f t="shared" si="152"/>
        <v>0</v>
      </c>
      <c r="V3049" s="38" t="s">
        <v>50</v>
      </c>
      <c r="W3049" s="33">
        <v>2016</v>
      </c>
      <c r="X3049" s="39">
        <v>11</v>
      </c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9"/>
      <c r="AX3049" s="29"/>
      <c r="AY3049" s="29"/>
      <c r="AZ3049" s="29"/>
      <c r="BA3049" s="29"/>
      <c r="BB3049" s="29"/>
      <c r="BC3049" s="29"/>
      <c r="BD3049" s="29"/>
      <c r="BE3049" s="29"/>
      <c r="BF3049" s="29"/>
      <c r="BG3049" s="29"/>
      <c r="BH3049" s="29"/>
      <c r="BI3049" s="29"/>
      <c r="BJ3049" s="29"/>
      <c r="BK3049" s="29"/>
      <c r="BL3049" s="29"/>
      <c r="BM3049" s="29"/>
      <c r="BN3049" s="29"/>
      <c r="BO3049" s="29"/>
      <c r="BP3049" s="29"/>
      <c r="BQ3049" s="29"/>
      <c r="BR3049" s="29"/>
      <c r="BS3049" s="29"/>
      <c r="BT3049" s="29"/>
      <c r="BU3049" s="29"/>
      <c r="BV3049" s="29"/>
      <c r="BW3049" s="29"/>
      <c r="BX3049" s="29"/>
      <c r="BY3049" s="29"/>
      <c r="BZ3049" s="29"/>
      <c r="CA3049" s="29"/>
      <c r="CB3049" s="29"/>
      <c r="CC3049" s="29"/>
      <c r="CD3049" s="29"/>
      <c r="CE3049" s="29"/>
      <c r="CF3049" s="29"/>
      <c r="CG3049" s="29"/>
      <c r="CH3049" s="29"/>
      <c r="CI3049" s="29"/>
      <c r="CJ3049" s="29"/>
      <c r="CK3049" s="29"/>
      <c r="CL3049" s="29"/>
      <c r="CM3049" s="29"/>
      <c r="CN3049" s="29"/>
      <c r="CO3049" s="29"/>
      <c r="CP3049" s="29"/>
      <c r="CQ3049" s="29"/>
      <c r="CR3049" s="29"/>
      <c r="CS3049" s="29"/>
      <c r="CT3049" s="29"/>
      <c r="CU3049" s="29"/>
      <c r="CV3049" s="29"/>
      <c r="CW3049" s="29"/>
      <c r="CX3049" s="29"/>
    </row>
    <row r="3050" spans="1:102" s="206" customFormat="1" ht="50.1" customHeight="1">
      <c r="A3050" s="96" t="s">
        <v>7572</v>
      </c>
      <c r="B3050" s="31" t="s">
        <v>35</v>
      </c>
      <c r="C3050" s="47" t="s">
        <v>7553</v>
      </c>
      <c r="D3050" s="72" t="s">
        <v>7401</v>
      </c>
      <c r="E3050" s="47" t="s">
        <v>7554</v>
      </c>
      <c r="F3050" s="72" t="s">
        <v>7571</v>
      </c>
      <c r="G3050" s="31" t="s">
        <v>40</v>
      </c>
      <c r="H3050" s="107" t="s">
        <v>815</v>
      </c>
      <c r="I3050" s="107" t="s">
        <v>41</v>
      </c>
      <c r="J3050" s="107" t="s">
        <v>7237</v>
      </c>
      <c r="K3050" s="54" t="s">
        <v>7398</v>
      </c>
      <c r="L3050" s="107" t="s">
        <v>7237</v>
      </c>
      <c r="M3050" s="107" t="s">
        <v>86</v>
      </c>
      <c r="N3050" s="31" t="s">
        <v>7406</v>
      </c>
      <c r="O3050" s="31" t="s">
        <v>481</v>
      </c>
      <c r="P3050" s="33">
        <v>796</v>
      </c>
      <c r="Q3050" s="33" t="s">
        <v>49</v>
      </c>
      <c r="R3050" s="202">
        <v>5</v>
      </c>
      <c r="S3050" s="109">
        <v>3400</v>
      </c>
      <c r="T3050" s="49">
        <f>R3050*S3050</f>
        <v>17000</v>
      </c>
      <c r="U3050" s="49">
        <f>T3050*1.12</f>
        <v>19040</v>
      </c>
      <c r="V3050" s="180"/>
      <c r="W3050" s="33">
        <v>2016</v>
      </c>
      <c r="X3050" s="107"/>
      <c r="Y3050" s="207"/>
      <c r="Z3050" s="207"/>
      <c r="AA3050" s="207"/>
      <c r="AB3050" s="207"/>
      <c r="AC3050" s="207"/>
      <c r="AD3050" s="207"/>
      <c r="AE3050" s="207"/>
      <c r="AF3050" s="207"/>
      <c r="AG3050" s="207"/>
      <c r="AH3050" s="207"/>
      <c r="AI3050" s="207"/>
      <c r="AJ3050" s="207"/>
      <c r="AK3050" s="207"/>
      <c r="AL3050" s="207"/>
      <c r="AM3050" s="207"/>
      <c r="AN3050" s="207"/>
      <c r="AO3050" s="207"/>
      <c r="AP3050" s="207"/>
      <c r="AQ3050" s="207"/>
      <c r="AR3050" s="207"/>
      <c r="AS3050" s="207"/>
      <c r="AT3050" s="207"/>
      <c r="AU3050" s="207"/>
      <c r="AV3050" s="207"/>
      <c r="AW3050" s="207"/>
      <c r="AX3050" s="207"/>
      <c r="AY3050" s="207"/>
      <c r="AZ3050" s="207"/>
      <c r="BA3050" s="207"/>
      <c r="BB3050" s="207"/>
      <c r="BC3050" s="207"/>
      <c r="BD3050" s="207"/>
      <c r="BE3050" s="207"/>
      <c r="BF3050" s="207"/>
      <c r="BG3050" s="207"/>
      <c r="BH3050" s="207"/>
      <c r="BI3050" s="207"/>
      <c r="BJ3050" s="207"/>
      <c r="BK3050" s="207"/>
      <c r="BL3050" s="207"/>
      <c r="BM3050" s="207"/>
      <c r="BN3050" s="207"/>
      <c r="BO3050" s="207"/>
      <c r="BP3050" s="207"/>
      <c r="BQ3050" s="207"/>
      <c r="BR3050" s="207"/>
      <c r="BS3050" s="207"/>
      <c r="BT3050" s="207"/>
      <c r="BU3050" s="207"/>
      <c r="BV3050" s="207"/>
      <c r="BW3050" s="207"/>
      <c r="BX3050" s="207"/>
      <c r="BY3050" s="207"/>
      <c r="BZ3050" s="207"/>
      <c r="CA3050" s="207"/>
      <c r="CB3050" s="207"/>
      <c r="CC3050" s="207"/>
      <c r="CD3050" s="207"/>
      <c r="CE3050" s="207"/>
      <c r="CF3050" s="207"/>
      <c r="CG3050" s="207"/>
      <c r="CH3050" s="207"/>
      <c r="CI3050" s="207"/>
      <c r="CJ3050" s="207"/>
      <c r="CK3050" s="207"/>
      <c r="CL3050" s="20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</row>
    <row r="3051" spans="1:102" ht="50.1" customHeight="1">
      <c r="A3051" s="30" t="s">
        <v>7573</v>
      </c>
      <c r="B3051" s="31" t="s">
        <v>35</v>
      </c>
      <c r="C3051" s="32" t="s">
        <v>7574</v>
      </c>
      <c r="D3051" s="32" t="s">
        <v>7575</v>
      </c>
      <c r="E3051" s="32" t="s">
        <v>7576</v>
      </c>
      <c r="F3051" s="32" t="s">
        <v>50</v>
      </c>
      <c r="G3051" s="33" t="s">
        <v>40</v>
      </c>
      <c r="H3051" s="34">
        <v>0</v>
      </c>
      <c r="I3051" s="33" t="s">
        <v>41</v>
      </c>
      <c r="J3051" s="33" t="s">
        <v>42</v>
      </c>
      <c r="K3051" s="33" t="s">
        <v>7396</v>
      </c>
      <c r="L3051" s="33" t="s">
        <v>2977</v>
      </c>
      <c r="M3051" s="33" t="s">
        <v>71</v>
      </c>
      <c r="N3051" s="33" t="s">
        <v>3549</v>
      </c>
      <c r="O3051" s="33" t="s">
        <v>58</v>
      </c>
      <c r="P3051" s="33" t="s">
        <v>48</v>
      </c>
      <c r="Q3051" s="33" t="s">
        <v>49</v>
      </c>
      <c r="R3051" s="35">
        <v>10</v>
      </c>
      <c r="S3051" s="35">
        <v>3900</v>
      </c>
      <c r="T3051" s="36">
        <v>0</v>
      </c>
      <c r="U3051" s="37">
        <f t="shared" si="152"/>
        <v>0</v>
      </c>
      <c r="V3051" s="38" t="s">
        <v>50</v>
      </c>
      <c r="W3051" s="33">
        <v>2016</v>
      </c>
      <c r="X3051" s="39">
        <v>11</v>
      </c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29"/>
      <c r="BL3051" s="29"/>
      <c r="BM3051" s="29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29"/>
      <c r="CB3051" s="29"/>
      <c r="CC3051" s="29"/>
      <c r="CD3051" s="29"/>
      <c r="CE3051" s="29"/>
      <c r="CF3051" s="29"/>
      <c r="CG3051" s="29"/>
      <c r="CH3051" s="29"/>
      <c r="CI3051" s="29"/>
      <c r="CJ3051" s="29"/>
      <c r="CK3051" s="29"/>
      <c r="CL3051" s="29"/>
      <c r="CM3051" s="29"/>
      <c r="CN3051" s="29"/>
      <c r="CO3051" s="29"/>
      <c r="CP3051" s="29"/>
      <c r="CQ3051" s="29"/>
      <c r="CR3051" s="29"/>
      <c r="CS3051" s="29"/>
      <c r="CT3051" s="29"/>
      <c r="CU3051" s="29"/>
      <c r="CV3051" s="29"/>
      <c r="CW3051" s="29"/>
      <c r="CX3051" s="29"/>
    </row>
    <row r="3052" spans="1:102" s="206" customFormat="1" ht="50.1" customHeight="1">
      <c r="A3052" s="96" t="s">
        <v>7577</v>
      </c>
      <c r="B3052" s="31" t="s">
        <v>35</v>
      </c>
      <c r="C3052" s="47" t="s">
        <v>7574</v>
      </c>
      <c r="D3052" s="47" t="s">
        <v>7575</v>
      </c>
      <c r="E3052" s="47" t="s">
        <v>7576</v>
      </c>
      <c r="F3052" s="47"/>
      <c r="G3052" s="31" t="s">
        <v>40</v>
      </c>
      <c r="H3052" s="34">
        <v>0</v>
      </c>
      <c r="I3052" s="33">
        <v>590000000</v>
      </c>
      <c r="J3052" s="74" t="s">
        <v>42</v>
      </c>
      <c r="K3052" s="54" t="s">
        <v>7398</v>
      </c>
      <c r="L3052" s="31" t="s">
        <v>2977</v>
      </c>
      <c r="M3052" s="74" t="s">
        <v>71</v>
      </c>
      <c r="N3052" s="31" t="s">
        <v>3549</v>
      </c>
      <c r="O3052" s="31" t="s">
        <v>481</v>
      </c>
      <c r="P3052" s="33">
        <v>796</v>
      </c>
      <c r="Q3052" s="33" t="s">
        <v>49</v>
      </c>
      <c r="R3052" s="59">
        <v>10</v>
      </c>
      <c r="S3052" s="48">
        <v>3900</v>
      </c>
      <c r="T3052" s="49">
        <f>R3052*S3052</f>
        <v>39000</v>
      </c>
      <c r="U3052" s="49">
        <f>T3052*1.12</f>
        <v>43680.000000000007</v>
      </c>
      <c r="V3052" s="192"/>
      <c r="W3052" s="33">
        <v>2016</v>
      </c>
      <c r="X3052" s="31"/>
      <c r="Y3052" s="207"/>
      <c r="Z3052" s="207"/>
      <c r="AA3052" s="207"/>
      <c r="AB3052" s="207"/>
      <c r="AC3052" s="207"/>
      <c r="AD3052" s="207"/>
      <c r="AE3052" s="207"/>
      <c r="AF3052" s="207"/>
      <c r="AG3052" s="207"/>
      <c r="AH3052" s="207"/>
      <c r="AI3052" s="207"/>
      <c r="AJ3052" s="207"/>
      <c r="AK3052" s="207"/>
      <c r="AL3052" s="207"/>
      <c r="AM3052" s="207"/>
      <c r="AN3052" s="207"/>
      <c r="AO3052" s="207"/>
      <c r="AP3052" s="207"/>
      <c r="AQ3052" s="207"/>
      <c r="AR3052" s="207"/>
      <c r="AS3052" s="207"/>
      <c r="AT3052" s="207"/>
      <c r="AU3052" s="207"/>
      <c r="AV3052" s="207"/>
      <c r="AW3052" s="207"/>
      <c r="AX3052" s="207"/>
      <c r="AY3052" s="207"/>
      <c r="AZ3052" s="207"/>
      <c r="BA3052" s="207"/>
      <c r="BB3052" s="207"/>
      <c r="BC3052" s="207"/>
      <c r="BD3052" s="207"/>
      <c r="BE3052" s="207"/>
      <c r="BF3052" s="207"/>
      <c r="BG3052" s="207"/>
      <c r="BH3052" s="207"/>
      <c r="BI3052" s="207"/>
      <c r="BJ3052" s="207"/>
      <c r="BK3052" s="207"/>
      <c r="BL3052" s="207"/>
      <c r="BM3052" s="207"/>
      <c r="BN3052" s="207"/>
      <c r="BO3052" s="207"/>
      <c r="BP3052" s="207"/>
      <c r="BQ3052" s="207"/>
      <c r="BR3052" s="207"/>
      <c r="BS3052" s="207"/>
      <c r="BT3052" s="207"/>
      <c r="BU3052" s="207"/>
      <c r="BV3052" s="207"/>
      <c r="BW3052" s="207"/>
      <c r="BX3052" s="207"/>
      <c r="BY3052" s="207"/>
      <c r="BZ3052" s="207"/>
      <c r="CA3052" s="207"/>
      <c r="CB3052" s="207"/>
      <c r="CC3052" s="207"/>
      <c r="CD3052" s="207"/>
      <c r="CE3052" s="207"/>
      <c r="CF3052" s="207"/>
      <c r="CG3052" s="207"/>
      <c r="CH3052" s="207"/>
      <c r="CI3052" s="207"/>
      <c r="CJ3052" s="207"/>
      <c r="CK3052" s="207"/>
      <c r="CL3052" s="20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</row>
    <row r="3053" spans="1:102" ht="50.1" customHeight="1">
      <c r="A3053" s="30" t="s">
        <v>7578</v>
      </c>
      <c r="B3053" s="31" t="s">
        <v>35</v>
      </c>
      <c r="C3053" s="32" t="s">
        <v>7579</v>
      </c>
      <c r="D3053" s="32" t="s">
        <v>7575</v>
      </c>
      <c r="E3053" s="32" t="s">
        <v>7580</v>
      </c>
      <c r="F3053" s="32" t="s">
        <v>50</v>
      </c>
      <c r="G3053" s="33" t="s">
        <v>40</v>
      </c>
      <c r="H3053" s="34">
        <v>0</v>
      </c>
      <c r="I3053" s="33" t="s">
        <v>41</v>
      </c>
      <c r="J3053" s="33" t="s">
        <v>42</v>
      </c>
      <c r="K3053" s="33" t="s">
        <v>7396</v>
      </c>
      <c r="L3053" s="33" t="s">
        <v>2977</v>
      </c>
      <c r="M3053" s="33" t="s">
        <v>71</v>
      </c>
      <c r="N3053" s="33" t="s">
        <v>3549</v>
      </c>
      <c r="O3053" s="33" t="s">
        <v>58</v>
      </c>
      <c r="P3053" s="33" t="s">
        <v>48</v>
      </c>
      <c r="Q3053" s="33" t="s">
        <v>49</v>
      </c>
      <c r="R3053" s="35">
        <v>10</v>
      </c>
      <c r="S3053" s="35">
        <v>4530</v>
      </c>
      <c r="T3053" s="36">
        <v>0</v>
      </c>
      <c r="U3053" s="37">
        <f t="shared" si="152"/>
        <v>0</v>
      </c>
      <c r="V3053" s="38" t="s">
        <v>50</v>
      </c>
      <c r="W3053" s="33">
        <v>2016</v>
      </c>
      <c r="X3053" s="39">
        <v>11</v>
      </c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29"/>
      <c r="BL3053" s="29"/>
      <c r="BM3053" s="29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29"/>
      <c r="CB3053" s="29"/>
      <c r="CC3053" s="29"/>
      <c r="CD3053" s="29"/>
      <c r="CE3053" s="29"/>
      <c r="CF3053" s="29"/>
      <c r="CG3053" s="29"/>
      <c r="CH3053" s="29"/>
      <c r="CI3053" s="29"/>
      <c r="CJ3053" s="29"/>
      <c r="CK3053" s="29"/>
      <c r="CL3053" s="29"/>
      <c r="CM3053" s="29"/>
      <c r="CN3053" s="29"/>
      <c r="CO3053" s="29"/>
      <c r="CP3053" s="29"/>
      <c r="CQ3053" s="29"/>
      <c r="CR3053" s="29"/>
      <c r="CS3053" s="29"/>
      <c r="CT3053" s="29"/>
      <c r="CU3053" s="29"/>
      <c r="CV3053" s="29"/>
      <c r="CW3053" s="29"/>
      <c r="CX3053" s="29"/>
    </row>
    <row r="3054" spans="1:102" s="206" customFormat="1" ht="50.1" customHeight="1">
      <c r="A3054" s="96" t="s">
        <v>7581</v>
      </c>
      <c r="B3054" s="31" t="s">
        <v>35</v>
      </c>
      <c r="C3054" s="47" t="s">
        <v>7579</v>
      </c>
      <c r="D3054" s="47" t="s">
        <v>7575</v>
      </c>
      <c r="E3054" s="47" t="s">
        <v>7580</v>
      </c>
      <c r="F3054" s="47"/>
      <c r="G3054" s="31" t="s">
        <v>40</v>
      </c>
      <c r="H3054" s="34">
        <v>0</v>
      </c>
      <c r="I3054" s="33">
        <v>590000000</v>
      </c>
      <c r="J3054" s="74" t="s">
        <v>42</v>
      </c>
      <c r="K3054" s="54" t="s">
        <v>7398</v>
      </c>
      <c r="L3054" s="31" t="s">
        <v>2977</v>
      </c>
      <c r="M3054" s="74" t="s">
        <v>71</v>
      </c>
      <c r="N3054" s="31" t="s">
        <v>3549</v>
      </c>
      <c r="O3054" s="31" t="s">
        <v>481</v>
      </c>
      <c r="P3054" s="33">
        <v>796</v>
      </c>
      <c r="Q3054" s="33" t="s">
        <v>49</v>
      </c>
      <c r="R3054" s="59">
        <v>10</v>
      </c>
      <c r="S3054" s="48">
        <v>4530</v>
      </c>
      <c r="T3054" s="49">
        <f>R3054*S3054</f>
        <v>45300</v>
      </c>
      <c r="U3054" s="49">
        <f>T3054*1.12</f>
        <v>50736.000000000007</v>
      </c>
      <c r="V3054" s="192"/>
      <c r="W3054" s="33">
        <v>2016</v>
      </c>
      <c r="X3054" s="31"/>
      <c r="Y3054" s="207"/>
      <c r="Z3054" s="207"/>
      <c r="AA3054" s="207"/>
      <c r="AB3054" s="207"/>
      <c r="AC3054" s="207"/>
      <c r="AD3054" s="207"/>
      <c r="AE3054" s="207"/>
      <c r="AF3054" s="207"/>
      <c r="AG3054" s="207"/>
      <c r="AH3054" s="207"/>
      <c r="AI3054" s="207"/>
      <c r="AJ3054" s="207"/>
      <c r="AK3054" s="207"/>
      <c r="AL3054" s="207"/>
      <c r="AM3054" s="207"/>
      <c r="AN3054" s="207"/>
      <c r="AO3054" s="207"/>
      <c r="AP3054" s="207"/>
      <c r="AQ3054" s="207"/>
      <c r="AR3054" s="207"/>
      <c r="AS3054" s="207"/>
      <c r="AT3054" s="207"/>
      <c r="AU3054" s="207"/>
      <c r="AV3054" s="207"/>
      <c r="AW3054" s="207"/>
      <c r="AX3054" s="207"/>
      <c r="AY3054" s="207"/>
      <c r="AZ3054" s="207"/>
      <c r="BA3054" s="207"/>
      <c r="BB3054" s="207"/>
      <c r="BC3054" s="207"/>
      <c r="BD3054" s="207"/>
      <c r="BE3054" s="207"/>
      <c r="BF3054" s="207"/>
      <c r="BG3054" s="207"/>
      <c r="BH3054" s="207"/>
      <c r="BI3054" s="207"/>
      <c r="BJ3054" s="207"/>
      <c r="BK3054" s="207"/>
      <c r="BL3054" s="207"/>
      <c r="BM3054" s="207"/>
      <c r="BN3054" s="207"/>
      <c r="BO3054" s="207"/>
      <c r="BP3054" s="207"/>
      <c r="BQ3054" s="207"/>
      <c r="BR3054" s="207"/>
      <c r="BS3054" s="207"/>
      <c r="BT3054" s="207"/>
      <c r="BU3054" s="207"/>
      <c r="BV3054" s="207"/>
      <c r="BW3054" s="207"/>
      <c r="BX3054" s="207"/>
      <c r="BY3054" s="207"/>
      <c r="BZ3054" s="207"/>
      <c r="CA3054" s="207"/>
      <c r="CB3054" s="207"/>
      <c r="CC3054" s="207"/>
      <c r="CD3054" s="207"/>
      <c r="CE3054" s="207"/>
      <c r="CF3054" s="207"/>
      <c r="CG3054" s="207"/>
      <c r="CH3054" s="207"/>
      <c r="CI3054" s="207"/>
      <c r="CJ3054" s="207"/>
      <c r="CK3054" s="207"/>
      <c r="CL3054" s="20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</row>
    <row r="3055" spans="1:102" ht="50.1" customHeight="1">
      <c r="A3055" s="30" t="s">
        <v>7582</v>
      </c>
      <c r="B3055" s="31" t="s">
        <v>35</v>
      </c>
      <c r="C3055" s="32" t="s">
        <v>7583</v>
      </c>
      <c r="D3055" s="32" t="s">
        <v>7584</v>
      </c>
      <c r="E3055" s="32" t="s">
        <v>7585</v>
      </c>
      <c r="F3055" s="32" t="s">
        <v>50</v>
      </c>
      <c r="G3055" s="33" t="s">
        <v>40</v>
      </c>
      <c r="H3055" s="34">
        <v>0</v>
      </c>
      <c r="I3055" s="33" t="s">
        <v>41</v>
      </c>
      <c r="J3055" s="33" t="s">
        <v>7586</v>
      </c>
      <c r="K3055" s="33" t="s">
        <v>435</v>
      </c>
      <c r="L3055" s="33" t="s">
        <v>2977</v>
      </c>
      <c r="M3055" s="33" t="s">
        <v>86</v>
      </c>
      <c r="N3055" s="33" t="s">
        <v>7228</v>
      </c>
      <c r="O3055" s="33" t="s">
        <v>58</v>
      </c>
      <c r="P3055" s="33" t="s">
        <v>48</v>
      </c>
      <c r="Q3055" s="33" t="s">
        <v>49</v>
      </c>
      <c r="R3055" s="35">
        <v>20</v>
      </c>
      <c r="S3055" s="35">
        <v>237</v>
      </c>
      <c r="T3055" s="36">
        <v>0</v>
      </c>
      <c r="U3055" s="37">
        <f t="shared" si="152"/>
        <v>0</v>
      </c>
      <c r="V3055" s="38" t="s">
        <v>50</v>
      </c>
      <c r="W3055" s="33">
        <v>2016</v>
      </c>
      <c r="X3055" s="39">
        <v>11</v>
      </c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9"/>
      <c r="AY3055" s="29"/>
      <c r="AZ3055" s="29"/>
      <c r="BA3055" s="29"/>
      <c r="BB3055" s="29"/>
      <c r="BC3055" s="29"/>
      <c r="BD3055" s="29"/>
      <c r="BE3055" s="29"/>
      <c r="BF3055" s="29"/>
      <c r="BG3055" s="29"/>
      <c r="BH3055" s="29"/>
      <c r="BI3055" s="29"/>
      <c r="BJ3055" s="29"/>
      <c r="BK3055" s="29"/>
      <c r="BL3055" s="29"/>
      <c r="BM3055" s="29"/>
      <c r="BN3055" s="29"/>
      <c r="BO3055" s="29"/>
      <c r="BP3055" s="29"/>
      <c r="BQ3055" s="29"/>
      <c r="BR3055" s="29"/>
      <c r="BS3055" s="29"/>
      <c r="BT3055" s="29"/>
      <c r="BU3055" s="29"/>
      <c r="BV3055" s="29"/>
      <c r="BW3055" s="29"/>
      <c r="BX3055" s="29"/>
      <c r="BY3055" s="29"/>
      <c r="BZ3055" s="29"/>
      <c r="CA3055" s="29"/>
      <c r="CB3055" s="29"/>
      <c r="CC3055" s="29"/>
      <c r="CD3055" s="29"/>
      <c r="CE3055" s="29"/>
      <c r="CF3055" s="29"/>
      <c r="CG3055" s="29"/>
      <c r="CH3055" s="29"/>
      <c r="CI3055" s="29"/>
      <c r="CJ3055" s="29"/>
      <c r="CK3055" s="29"/>
      <c r="CL3055" s="29"/>
      <c r="CM3055" s="29"/>
      <c r="CN3055" s="29"/>
      <c r="CO3055" s="29"/>
      <c r="CP3055" s="29"/>
      <c r="CQ3055" s="29"/>
      <c r="CR3055" s="29"/>
      <c r="CS3055" s="29"/>
      <c r="CT3055" s="29"/>
      <c r="CU3055" s="29"/>
      <c r="CV3055" s="29"/>
      <c r="CW3055" s="29"/>
      <c r="CX3055" s="29"/>
    </row>
    <row r="3056" spans="1:102" s="206" customFormat="1" ht="50.1" customHeight="1">
      <c r="A3056" s="96" t="s">
        <v>7587</v>
      </c>
      <c r="B3056" s="31" t="s">
        <v>35</v>
      </c>
      <c r="C3056" s="47" t="s">
        <v>7583</v>
      </c>
      <c r="D3056" s="47" t="s">
        <v>7584</v>
      </c>
      <c r="E3056" s="47" t="s">
        <v>7585</v>
      </c>
      <c r="F3056" s="47"/>
      <c r="G3056" s="31" t="s">
        <v>40</v>
      </c>
      <c r="H3056" s="34">
        <v>0</v>
      </c>
      <c r="I3056" s="33">
        <v>590000000</v>
      </c>
      <c r="J3056" s="74" t="s">
        <v>7588</v>
      </c>
      <c r="K3056" s="31" t="s">
        <v>517</v>
      </c>
      <c r="L3056" s="31" t="s">
        <v>2977</v>
      </c>
      <c r="M3056" s="74" t="s">
        <v>86</v>
      </c>
      <c r="N3056" s="74" t="s">
        <v>7228</v>
      </c>
      <c r="O3056" s="31" t="s">
        <v>481</v>
      </c>
      <c r="P3056" s="33">
        <v>796</v>
      </c>
      <c r="Q3056" s="33" t="s">
        <v>49</v>
      </c>
      <c r="R3056" s="59">
        <v>20</v>
      </c>
      <c r="S3056" s="48">
        <v>237</v>
      </c>
      <c r="T3056" s="49">
        <f>R3056*S3056</f>
        <v>4740</v>
      </c>
      <c r="U3056" s="49">
        <f>T3056*1.12</f>
        <v>5308.8</v>
      </c>
      <c r="V3056" s="192"/>
      <c r="W3056" s="33">
        <v>2016</v>
      </c>
      <c r="X3056" s="31"/>
      <c r="Y3056" s="207"/>
      <c r="Z3056" s="207"/>
      <c r="AA3056" s="207"/>
      <c r="AB3056" s="207"/>
      <c r="AC3056" s="207"/>
      <c r="AD3056" s="207"/>
      <c r="AE3056" s="207"/>
      <c r="AF3056" s="207"/>
      <c r="AG3056" s="207"/>
      <c r="AH3056" s="207"/>
      <c r="AI3056" s="207"/>
      <c r="AJ3056" s="207"/>
      <c r="AK3056" s="207"/>
      <c r="AL3056" s="207"/>
      <c r="AM3056" s="207"/>
      <c r="AN3056" s="207"/>
      <c r="AO3056" s="207"/>
      <c r="AP3056" s="207"/>
      <c r="AQ3056" s="207"/>
      <c r="AR3056" s="207"/>
      <c r="AS3056" s="207"/>
      <c r="AT3056" s="207"/>
      <c r="AU3056" s="207"/>
      <c r="AV3056" s="207"/>
      <c r="AW3056" s="207"/>
      <c r="AX3056" s="207"/>
      <c r="AY3056" s="207"/>
      <c r="AZ3056" s="207"/>
      <c r="BA3056" s="207"/>
      <c r="BB3056" s="207"/>
      <c r="BC3056" s="207"/>
      <c r="BD3056" s="207"/>
      <c r="BE3056" s="207"/>
      <c r="BF3056" s="207"/>
      <c r="BG3056" s="207"/>
      <c r="BH3056" s="207"/>
      <c r="BI3056" s="207"/>
      <c r="BJ3056" s="207"/>
      <c r="BK3056" s="207"/>
      <c r="BL3056" s="207"/>
      <c r="BM3056" s="207"/>
      <c r="BN3056" s="207"/>
      <c r="BO3056" s="207"/>
      <c r="BP3056" s="207"/>
      <c r="BQ3056" s="207"/>
      <c r="BR3056" s="207"/>
      <c r="BS3056" s="207"/>
      <c r="BT3056" s="207"/>
      <c r="BU3056" s="207"/>
      <c r="BV3056" s="207"/>
      <c r="BW3056" s="207"/>
      <c r="BX3056" s="207"/>
      <c r="BY3056" s="207"/>
      <c r="BZ3056" s="207"/>
      <c r="CA3056" s="207"/>
      <c r="CB3056" s="207"/>
      <c r="CC3056" s="207"/>
      <c r="CD3056" s="207"/>
      <c r="CE3056" s="207"/>
      <c r="CF3056" s="207"/>
      <c r="CG3056" s="207"/>
      <c r="CH3056" s="207"/>
      <c r="CI3056" s="207"/>
      <c r="CJ3056" s="207"/>
      <c r="CK3056" s="207"/>
      <c r="CL3056" s="20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</row>
    <row r="3057" spans="1:102" ht="50.1" customHeight="1">
      <c r="A3057" s="30" t="s">
        <v>7589</v>
      </c>
      <c r="B3057" s="31" t="s">
        <v>35</v>
      </c>
      <c r="C3057" s="32" t="s">
        <v>7590</v>
      </c>
      <c r="D3057" s="32" t="s">
        <v>7584</v>
      </c>
      <c r="E3057" s="32" t="s">
        <v>7591</v>
      </c>
      <c r="F3057" s="32" t="s">
        <v>50</v>
      </c>
      <c r="G3057" s="33" t="s">
        <v>40</v>
      </c>
      <c r="H3057" s="34">
        <v>0</v>
      </c>
      <c r="I3057" s="33" t="s">
        <v>41</v>
      </c>
      <c r="J3057" s="33" t="s">
        <v>6938</v>
      </c>
      <c r="K3057" s="33" t="s">
        <v>435</v>
      </c>
      <c r="L3057" s="33" t="s">
        <v>2977</v>
      </c>
      <c r="M3057" s="33" t="s">
        <v>86</v>
      </c>
      <c r="N3057" s="33" t="s">
        <v>7228</v>
      </c>
      <c r="O3057" s="33" t="s">
        <v>58</v>
      </c>
      <c r="P3057" s="33" t="s">
        <v>48</v>
      </c>
      <c r="Q3057" s="33" t="s">
        <v>49</v>
      </c>
      <c r="R3057" s="35">
        <v>20</v>
      </c>
      <c r="S3057" s="35">
        <v>237</v>
      </c>
      <c r="T3057" s="36">
        <v>0</v>
      </c>
      <c r="U3057" s="37">
        <f t="shared" si="152"/>
        <v>0</v>
      </c>
      <c r="V3057" s="38" t="s">
        <v>50</v>
      </c>
      <c r="W3057" s="33">
        <v>2016</v>
      </c>
      <c r="X3057" s="39">
        <v>11</v>
      </c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29"/>
      <c r="BA3057" s="29"/>
      <c r="BB3057" s="29"/>
      <c r="BC3057" s="29"/>
      <c r="BD3057" s="29"/>
      <c r="BE3057" s="29"/>
      <c r="BF3057" s="29"/>
      <c r="BG3057" s="29"/>
      <c r="BH3057" s="29"/>
      <c r="BI3057" s="29"/>
      <c r="BJ3057" s="29"/>
      <c r="BK3057" s="29"/>
      <c r="BL3057" s="29"/>
      <c r="BM3057" s="29"/>
      <c r="BN3057" s="29"/>
      <c r="BO3057" s="29"/>
      <c r="BP3057" s="29"/>
      <c r="BQ3057" s="29"/>
      <c r="BR3057" s="29"/>
      <c r="BS3057" s="29"/>
      <c r="BT3057" s="29"/>
      <c r="BU3057" s="29"/>
      <c r="BV3057" s="29"/>
      <c r="BW3057" s="29"/>
      <c r="BX3057" s="29"/>
      <c r="BY3057" s="29"/>
      <c r="BZ3057" s="29"/>
      <c r="CA3057" s="29"/>
      <c r="CB3057" s="29"/>
      <c r="CC3057" s="29"/>
      <c r="CD3057" s="29"/>
      <c r="CE3057" s="29"/>
      <c r="CF3057" s="29"/>
      <c r="CG3057" s="29"/>
      <c r="CH3057" s="29"/>
      <c r="CI3057" s="29"/>
      <c r="CJ3057" s="29"/>
      <c r="CK3057" s="29"/>
      <c r="CL3057" s="29"/>
      <c r="CM3057" s="29"/>
      <c r="CN3057" s="29"/>
      <c r="CO3057" s="29"/>
      <c r="CP3057" s="29"/>
      <c r="CQ3057" s="29"/>
      <c r="CR3057" s="29"/>
      <c r="CS3057" s="29"/>
      <c r="CT3057" s="29"/>
      <c r="CU3057" s="29"/>
      <c r="CV3057" s="29"/>
      <c r="CW3057" s="29"/>
      <c r="CX3057" s="29"/>
    </row>
    <row r="3058" spans="1:102" s="206" customFormat="1" ht="50.1" customHeight="1">
      <c r="A3058" s="96" t="s">
        <v>7592</v>
      </c>
      <c r="B3058" s="31" t="s">
        <v>35</v>
      </c>
      <c r="C3058" s="195" t="s">
        <v>7590</v>
      </c>
      <c r="D3058" s="137" t="s">
        <v>7584</v>
      </c>
      <c r="E3058" s="137" t="s">
        <v>7591</v>
      </c>
      <c r="F3058" s="47"/>
      <c r="G3058" s="31" t="s">
        <v>40</v>
      </c>
      <c r="H3058" s="34">
        <v>0</v>
      </c>
      <c r="I3058" s="33">
        <v>590000000</v>
      </c>
      <c r="J3058" s="74" t="s">
        <v>6938</v>
      </c>
      <c r="K3058" s="31" t="s">
        <v>517</v>
      </c>
      <c r="L3058" s="31" t="s">
        <v>2977</v>
      </c>
      <c r="M3058" s="74" t="s">
        <v>86</v>
      </c>
      <c r="N3058" s="74" t="s">
        <v>7228</v>
      </c>
      <c r="O3058" s="31" t="s">
        <v>481</v>
      </c>
      <c r="P3058" s="33">
        <v>796</v>
      </c>
      <c r="Q3058" s="33" t="s">
        <v>49</v>
      </c>
      <c r="R3058" s="59">
        <v>20</v>
      </c>
      <c r="S3058" s="48">
        <v>237</v>
      </c>
      <c r="T3058" s="49">
        <f t="shared" ref="T3058:T3088" si="153">R3058*S3058</f>
        <v>4740</v>
      </c>
      <c r="U3058" s="49">
        <f t="shared" ref="U3058:U3088" si="154">T3058*1.12</f>
        <v>5308.8</v>
      </c>
      <c r="V3058" s="192"/>
      <c r="W3058" s="33">
        <v>2016</v>
      </c>
      <c r="X3058" s="31"/>
      <c r="Y3058" s="207"/>
      <c r="Z3058" s="207"/>
      <c r="AA3058" s="207"/>
      <c r="AB3058" s="207"/>
      <c r="AC3058" s="207"/>
      <c r="AD3058" s="207"/>
      <c r="AE3058" s="207"/>
      <c r="AF3058" s="207"/>
      <c r="AG3058" s="207"/>
      <c r="AH3058" s="207"/>
      <c r="AI3058" s="207"/>
      <c r="AJ3058" s="207"/>
      <c r="AK3058" s="207"/>
      <c r="AL3058" s="207"/>
      <c r="AM3058" s="207"/>
      <c r="AN3058" s="207"/>
      <c r="AO3058" s="207"/>
      <c r="AP3058" s="207"/>
      <c r="AQ3058" s="207"/>
      <c r="AR3058" s="207"/>
      <c r="AS3058" s="207"/>
      <c r="AT3058" s="207"/>
      <c r="AU3058" s="207"/>
      <c r="AV3058" s="207"/>
      <c r="AW3058" s="207"/>
      <c r="AX3058" s="207"/>
      <c r="AY3058" s="207"/>
      <c r="AZ3058" s="207"/>
      <c r="BA3058" s="207"/>
      <c r="BB3058" s="207"/>
      <c r="BC3058" s="207"/>
      <c r="BD3058" s="207"/>
      <c r="BE3058" s="207"/>
      <c r="BF3058" s="207"/>
      <c r="BG3058" s="207"/>
      <c r="BH3058" s="207"/>
      <c r="BI3058" s="207"/>
      <c r="BJ3058" s="207"/>
      <c r="BK3058" s="207"/>
      <c r="BL3058" s="207"/>
      <c r="BM3058" s="207"/>
      <c r="BN3058" s="207"/>
      <c r="BO3058" s="207"/>
      <c r="BP3058" s="207"/>
      <c r="BQ3058" s="207"/>
      <c r="BR3058" s="207"/>
      <c r="BS3058" s="207"/>
      <c r="BT3058" s="207"/>
      <c r="BU3058" s="207"/>
      <c r="BV3058" s="207"/>
      <c r="BW3058" s="207"/>
      <c r="BX3058" s="207"/>
      <c r="BY3058" s="207"/>
      <c r="BZ3058" s="207"/>
      <c r="CA3058" s="207"/>
      <c r="CB3058" s="207"/>
      <c r="CC3058" s="207"/>
      <c r="CD3058" s="207"/>
      <c r="CE3058" s="207"/>
      <c r="CF3058" s="207"/>
      <c r="CG3058" s="207"/>
      <c r="CH3058" s="207"/>
      <c r="CI3058" s="207"/>
      <c r="CJ3058" s="207"/>
      <c r="CK3058" s="207"/>
      <c r="CL3058" s="20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</row>
    <row r="3059" spans="1:102" ht="50.1" customHeight="1">
      <c r="A3059" s="30" t="s">
        <v>7593</v>
      </c>
      <c r="B3059" s="31" t="s">
        <v>35</v>
      </c>
      <c r="C3059" s="32" t="s">
        <v>7594</v>
      </c>
      <c r="D3059" s="32" t="s">
        <v>7595</v>
      </c>
      <c r="E3059" s="32" t="s">
        <v>7596</v>
      </c>
      <c r="F3059" s="32" t="s">
        <v>50</v>
      </c>
      <c r="G3059" s="33" t="s">
        <v>40</v>
      </c>
      <c r="H3059" s="34">
        <v>0</v>
      </c>
      <c r="I3059" s="33" t="s">
        <v>41</v>
      </c>
      <c r="J3059" s="33" t="s">
        <v>42</v>
      </c>
      <c r="K3059" s="33" t="s">
        <v>63</v>
      </c>
      <c r="L3059" s="33" t="s">
        <v>2977</v>
      </c>
      <c r="M3059" s="33" t="s">
        <v>71</v>
      </c>
      <c r="N3059" s="33" t="s">
        <v>3549</v>
      </c>
      <c r="O3059" s="33" t="s">
        <v>58</v>
      </c>
      <c r="P3059" s="33" t="s">
        <v>48</v>
      </c>
      <c r="Q3059" s="33" t="s">
        <v>49</v>
      </c>
      <c r="R3059" s="35">
        <v>5</v>
      </c>
      <c r="S3059" s="35">
        <v>16896</v>
      </c>
      <c r="T3059" s="36">
        <f t="shared" si="153"/>
        <v>84480</v>
      </c>
      <c r="U3059" s="37">
        <f t="shared" si="154"/>
        <v>94617.600000000006</v>
      </c>
      <c r="V3059" s="38" t="s">
        <v>50</v>
      </c>
      <c r="W3059" s="33">
        <v>2016</v>
      </c>
      <c r="X3059" s="39" t="s">
        <v>50</v>
      </c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  <c r="BI3059" s="29"/>
      <c r="BJ3059" s="29"/>
      <c r="BK3059" s="29"/>
      <c r="BL3059" s="29"/>
      <c r="BM3059" s="29"/>
      <c r="BN3059" s="29"/>
      <c r="BO3059" s="29"/>
      <c r="BP3059" s="29"/>
      <c r="BQ3059" s="29"/>
      <c r="BR3059" s="29"/>
      <c r="BS3059" s="29"/>
      <c r="BT3059" s="29"/>
      <c r="BU3059" s="29"/>
      <c r="BV3059" s="29"/>
      <c r="BW3059" s="29"/>
      <c r="BX3059" s="29"/>
      <c r="BY3059" s="29"/>
      <c r="BZ3059" s="29"/>
      <c r="CA3059" s="29"/>
      <c r="CB3059" s="29"/>
      <c r="CC3059" s="29"/>
      <c r="CD3059" s="29"/>
      <c r="CE3059" s="29"/>
      <c r="CF3059" s="29"/>
      <c r="CG3059" s="29"/>
      <c r="CH3059" s="29"/>
      <c r="CI3059" s="29"/>
      <c r="CJ3059" s="29"/>
      <c r="CK3059" s="29"/>
      <c r="CL3059" s="29"/>
      <c r="CM3059" s="29"/>
      <c r="CN3059" s="29"/>
      <c r="CO3059" s="29"/>
      <c r="CP3059" s="29"/>
      <c r="CQ3059" s="29"/>
      <c r="CR3059" s="29"/>
      <c r="CS3059" s="29"/>
      <c r="CT3059" s="29"/>
      <c r="CU3059" s="29"/>
      <c r="CV3059" s="29"/>
      <c r="CW3059" s="29"/>
      <c r="CX3059" s="29"/>
    </row>
    <row r="3060" spans="1:102" ht="50.1" customHeight="1">
      <c r="A3060" s="30" t="s">
        <v>7597</v>
      </c>
      <c r="B3060" s="31" t="s">
        <v>35</v>
      </c>
      <c r="C3060" s="32" t="s">
        <v>7598</v>
      </c>
      <c r="D3060" s="32" t="s">
        <v>7595</v>
      </c>
      <c r="E3060" s="32" t="s">
        <v>7599</v>
      </c>
      <c r="F3060" s="32" t="s">
        <v>50</v>
      </c>
      <c r="G3060" s="33" t="s">
        <v>40</v>
      </c>
      <c r="H3060" s="34">
        <v>0</v>
      </c>
      <c r="I3060" s="33" t="s">
        <v>41</v>
      </c>
      <c r="J3060" s="33" t="s">
        <v>42</v>
      </c>
      <c r="K3060" s="33" t="s">
        <v>63</v>
      </c>
      <c r="L3060" s="33" t="s">
        <v>2977</v>
      </c>
      <c r="M3060" s="33" t="s">
        <v>71</v>
      </c>
      <c r="N3060" s="33" t="s">
        <v>3549</v>
      </c>
      <c r="O3060" s="33" t="s">
        <v>58</v>
      </c>
      <c r="P3060" s="33" t="s">
        <v>48</v>
      </c>
      <c r="Q3060" s="33" t="s">
        <v>49</v>
      </c>
      <c r="R3060" s="35">
        <v>5</v>
      </c>
      <c r="S3060" s="35">
        <v>18524</v>
      </c>
      <c r="T3060" s="36">
        <f t="shared" si="153"/>
        <v>92620</v>
      </c>
      <c r="U3060" s="37">
        <f t="shared" si="154"/>
        <v>103734.40000000001</v>
      </c>
      <c r="V3060" s="38" t="s">
        <v>50</v>
      </c>
      <c r="W3060" s="33">
        <v>2016</v>
      </c>
      <c r="X3060" s="39" t="s">
        <v>50</v>
      </c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9"/>
      <c r="BC3060" s="29"/>
      <c r="BD3060" s="29"/>
      <c r="BE3060" s="29"/>
      <c r="BF3060" s="29"/>
      <c r="BG3060" s="29"/>
      <c r="BH3060" s="29"/>
      <c r="BI3060" s="29"/>
      <c r="BJ3060" s="29"/>
      <c r="BK3060" s="29"/>
      <c r="BL3060" s="29"/>
      <c r="BM3060" s="29"/>
      <c r="BN3060" s="29"/>
      <c r="BO3060" s="29"/>
      <c r="BP3060" s="29"/>
      <c r="BQ3060" s="29"/>
      <c r="BR3060" s="29"/>
      <c r="BS3060" s="29"/>
      <c r="BT3060" s="29"/>
      <c r="BU3060" s="29"/>
      <c r="BV3060" s="29"/>
      <c r="BW3060" s="29"/>
      <c r="BX3060" s="29"/>
      <c r="BY3060" s="29"/>
      <c r="BZ3060" s="29"/>
      <c r="CA3060" s="29"/>
      <c r="CB3060" s="29"/>
      <c r="CC3060" s="29"/>
      <c r="CD3060" s="29"/>
      <c r="CE3060" s="29"/>
      <c r="CF3060" s="29"/>
      <c r="CG3060" s="29"/>
      <c r="CH3060" s="29"/>
      <c r="CI3060" s="29"/>
      <c r="CJ3060" s="29"/>
      <c r="CK3060" s="29"/>
      <c r="CL3060" s="29"/>
      <c r="CM3060" s="29"/>
      <c r="CN3060" s="29"/>
      <c r="CO3060" s="29"/>
      <c r="CP3060" s="29"/>
      <c r="CQ3060" s="29"/>
      <c r="CR3060" s="29"/>
      <c r="CS3060" s="29"/>
      <c r="CT3060" s="29"/>
      <c r="CU3060" s="29"/>
      <c r="CV3060" s="29"/>
      <c r="CW3060" s="29"/>
      <c r="CX3060" s="29"/>
    </row>
    <row r="3061" spans="1:102" ht="50.1" customHeight="1">
      <c r="A3061" s="30" t="s">
        <v>7600</v>
      </c>
      <c r="B3061" s="31" t="s">
        <v>35</v>
      </c>
      <c r="C3061" s="32" t="s">
        <v>7601</v>
      </c>
      <c r="D3061" s="32" t="s">
        <v>7602</v>
      </c>
      <c r="E3061" s="32" t="s">
        <v>7603</v>
      </c>
      <c r="F3061" s="32" t="s">
        <v>7604</v>
      </c>
      <c r="G3061" s="33" t="s">
        <v>40</v>
      </c>
      <c r="H3061" s="34">
        <v>0</v>
      </c>
      <c r="I3061" s="33" t="s">
        <v>41</v>
      </c>
      <c r="J3061" s="33" t="s">
        <v>7237</v>
      </c>
      <c r="K3061" s="33" t="s">
        <v>2978</v>
      </c>
      <c r="L3061" s="33" t="s">
        <v>7237</v>
      </c>
      <c r="M3061" s="33" t="s">
        <v>86</v>
      </c>
      <c r="N3061" s="33" t="s">
        <v>301</v>
      </c>
      <c r="O3061" s="33" t="s">
        <v>109</v>
      </c>
      <c r="P3061" s="33" t="s">
        <v>48</v>
      </c>
      <c r="Q3061" s="33" t="s">
        <v>49</v>
      </c>
      <c r="R3061" s="35">
        <v>2</v>
      </c>
      <c r="S3061" s="35">
        <v>4550</v>
      </c>
      <c r="T3061" s="36">
        <f t="shared" si="153"/>
        <v>9100</v>
      </c>
      <c r="U3061" s="37">
        <f t="shared" si="154"/>
        <v>10192.000000000002</v>
      </c>
      <c r="V3061" s="38" t="s">
        <v>50</v>
      </c>
      <c r="W3061" s="33">
        <v>2016</v>
      </c>
      <c r="X3061" s="39" t="s">
        <v>50</v>
      </c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29"/>
      <c r="BL3061" s="29"/>
      <c r="BM3061" s="29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29"/>
      <c r="CB3061" s="29"/>
      <c r="CC3061" s="29"/>
      <c r="CD3061" s="29"/>
      <c r="CE3061" s="29"/>
      <c r="CF3061" s="29"/>
      <c r="CG3061" s="29"/>
      <c r="CH3061" s="29"/>
      <c r="CI3061" s="29"/>
      <c r="CJ3061" s="29"/>
      <c r="CK3061" s="29"/>
      <c r="CL3061" s="29"/>
      <c r="CM3061" s="29"/>
      <c r="CN3061" s="29"/>
      <c r="CO3061" s="29"/>
      <c r="CP3061" s="29"/>
      <c r="CQ3061" s="29"/>
      <c r="CR3061" s="29"/>
      <c r="CS3061" s="29"/>
      <c r="CT3061" s="29"/>
      <c r="CU3061" s="29"/>
      <c r="CV3061" s="29"/>
      <c r="CW3061" s="29"/>
      <c r="CX3061" s="29"/>
    </row>
    <row r="3062" spans="1:102" ht="50.1" customHeight="1">
      <c r="A3062" s="30" t="s">
        <v>7605</v>
      </c>
      <c r="B3062" s="31" t="s">
        <v>35</v>
      </c>
      <c r="C3062" s="32" t="s">
        <v>7601</v>
      </c>
      <c r="D3062" s="32" t="s">
        <v>7602</v>
      </c>
      <c r="E3062" s="32" t="s">
        <v>7603</v>
      </c>
      <c r="F3062" s="32" t="s">
        <v>7606</v>
      </c>
      <c r="G3062" s="33" t="s">
        <v>40</v>
      </c>
      <c r="H3062" s="34">
        <v>0</v>
      </c>
      <c r="I3062" s="33" t="s">
        <v>41</v>
      </c>
      <c r="J3062" s="33" t="s">
        <v>7237</v>
      </c>
      <c r="K3062" s="33" t="s">
        <v>2978</v>
      </c>
      <c r="L3062" s="33" t="s">
        <v>7237</v>
      </c>
      <c r="M3062" s="33" t="s">
        <v>86</v>
      </c>
      <c r="N3062" s="33" t="s">
        <v>301</v>
      </c>
      <c r="O3062" s="33" t="s">
        <v>109</v>
      </c>
      <c r="P3062" s="33" t="s">
        <v>48</v>
      </c>
      <c r="Q3062" s="33" t="s">
        <v>49</v>
      </c>
      <c r="R3062" s="35">
        <v>1</v>
      </c>
      <c r="S3062" s="35">
        <v>4000</v>
      </c>
      <c r="T3062" s="36">
        <f t="shared" si="153"/>
        <v>4000</v>
      </c>
      <c r="U3062" s="37">
        <f t="shared" si="154"/>
        <v>4480</v>
      </c>
      <c r="V3062" s="38" t="s">
        <v>50</v>
      </c>
      <c r="W3062" s="33">
        <v>2016</v>
      </c>
      <c r="X3062" s="39" t="s">
        <v>50</v>
      </c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29"/>
      <c r="BL3062" s="29"/>
      <c r="BM3062" s="29"/>
      <c r="BN3062" s="29"/>
      <c r="BO3062" s="29"/>
      <c r="BP3062" s="29"/>
      <c r="BQ3062" s="29"/>
      <c r="BR3062" s="29"/>
      <c r="BS3062" s="29"/>
      <c r="BT3062" s="29"/>
      <c r="BU3062" s="29"/>
      <c r="BV3062" s="29"/>
      <c r="BW3062" s="29"/>
      <c r="BX3062" s="29"/>
      <c r="BY3062" s="29"/>
      <c r="BZ3062" s="29"/>
      <c r="CA3062" s="29"/>
      <c r="CB3062" s="29"/>
      <c r="CC3062" s="29"/>
      <c r="CD3062" s="29"/>
      <c r="CE3062" s="29"/>
      <c r="CF3062" s="29"/>
      <c r="CG3062" s="29"/>
      <c r="CH3062" s="29"/>
      <c r="CI3062" s="29"/>
      <c r="CJ3062" s="29"/>
      <c r="CK3062" s="29"/>
      <c r="CL3062" s="29"/>
      <c r="CM3062" s="29"/>
      <c r="CN3062" s="29"/>
      <c r="CO3062" s="29"/>
      <c r="CP3062" s="29"/>
      <c r="CQ3062" s="29"/>
      <c r="CR3062" s="29"/>
      <c r="CS3062" s="29"/>
      <c r="CT3062" s="29"/>
      <c r="CU3062" s="29"/>
      <c r="CV3062" s="29"/>
      <c r="CW3062" s="29"/>
      <c r="CX3062" s="29"/>
    </row>
    <row r="3063" spans="1:102" ht="50.1" customHeight="1">
      <c r="A3063" s="30" t="s">
        <v>7607</v>
      </c>
      <c r="B3063" s="31" t="s">
        <v>35</v>
      </c>
      <c r="C3063" s="32" t="s">
        <v>7601</v>
      </c>
      <c r="D3063" s="32" t="s">
        <v>7602</v>
      </c>
      <c r="E3063" s="32" t="s">
        <v>7603</v>
      </c>
      <c r="F3063" s="32" t="s">
        <v>7608</v>
      </c>
      <c r="G3063" s="33" t="s">
        <v>40</v>
      </c>
      <c r="H3063" s="34">
        <v>0</v>
      </c>
      <c r="I3063" s="33" t="s">
        <v>41</v>
      </c>
      <c r="J3063" s="33" t="s">
        <v>7237</v>
      </c>
      <c r="K3063" s="33" t="s">
        <v>2978</v>
      </c>
      <c r="L3063" s="33" t="s">
        <v>7237</v>
      </c>
      <c r="M3063" s="33" t="s">
        <v>86</v>
      </c>
      <c r="N3063" s="33" t="s">
        <v>301</v>
      </c>
      <c r="O3063" s="33" t="s">
        <v>109</v>
      </c>
      <c r="P3063" s="33" t="s">
        <v>48</v>
      </c>
      <c r="Q3063" s="33" t="s">
        <v>49</v>
      </c>
      <c r="R3063" s="35">
        <v>2</v>
      </c>
      <c r="S3063" s="35">
        <v>4480</v>
      </c>
      <c r="T3063" s="36">
        <f t="shared" si="153"/>
        <v>8960</v>
      </c>
      <c r="U3063" s="37">
        <f t="shared" si="154"/>
        <v>10035.200000000001</v>
      </c>
      <c r="V3063" s="38" t="s">
        <v>50</v>
      </c>
      <c r="W3063" s="33">
        <v>2016</v>
      </c>
      <c r="X3063" s="39" t="s">
        <v>50</v>
      </c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9"/>
      <c r="AX3063" s="29"/>
      <c r="AY3063" s="29"/>
      <c r="AZ3063" s="29"/>
      <c r="BA3063" s="29"/>
      <c r="BB3063" s="29"/>
      <c r="BC3063" s="29"/>
      <c r="BD3063" s="29"/>
      <c r="BE3063" s="29"/>
      <c r="BF3063" s="29"/>
      <c r="BG3063" s="29"/>
      <c r="BH3063" s="29"/>
      <c r="BI3063" s="29"/>
      <c r="BJ3063" s="29"/>
      <c r="BK3063" s="29"/>
      <c r="BL3063" s="29"/>
      <c r="BM3063" s="29"/>
      <c r="BN3063" s="29"/>
      <c r="BO3063" s="29"/>
      <c r="BP3063" s="29"/>
      <c r="BQ3063" s="29"/>
      <c r="BR3063" s="29"/>
      <c r="BS3063" s="29"/>
      <c r="BT3063" s="29"/>
      <c r="BU3063" s="29"/>
      <c r="BV3063" s="29"/>
      <c r="BW3063" s="29"/>
      <c r="BX3063" s="29"/>
      <c r="BY3063" s="29"/>
      <c r="BZ3063" s="29"/>
      <c r="CA3063" s="29"/>
      <c r="CB3063" s="29"/>
      <c r="CC3063" s="29"/>
      <c r="CD3063" s="29"/>
      <c r="CE3063" s="29"/>
      <c r="CF3063" s="29"/>
      <c r="CG3063" s="29"/>
      <c r="CH3063" s="29"/>
      <c r="CI3063" s="29"/>
      <c r="CJ3063" s="29"/>
      <c r="CK3063" s="29"/>
      <c r="CL3063" s="29"/>
      <c r="CM3063" s="29"/>
      <c r="CN3063" s="29"/>
      <c r="CO3063" s="29"/>
      <c r="CP3063" s="29"/>
      <c r="CQ3063" s="29"/>
      <c r="CR3063" s="29"/>
      <c r="CS3063" s="29"/>
      <c r="CT3063" s="29"/>
      <c r="CU3063" s="29"/>
      <c r="CV3063" s="29"/>
      <c r="CW3063" s="29"/>
      <c r="CX3063" s="29"/>
    </row>
    <row r="3064" spans="1:102" ht="50.1" customHeight="1">
      <c r="A3064" s="30" t="s">
        <v>7609</v>
      </c>
      <c r="B3064" s="31" t="s">
        <v>35</v>
      </c>
      <c r="C3064" s="32" t="s">
        <v>7601</v>
      </c>
      <c r="D3064" s="32" t="s">
        <v>7602</v>
      </c>
      <c r="E3064" s="32" t="s">
        <v>7603</v>
      </c>
      <c r="F3064" s="32" t="s">
        <v>7610</v>
      </c>
      <c r="G3064" s="33" t="s">
        <v>40</v>
      </c>
      <c r="H3064" s="34">
        <v>0</v>
      </c>
      <c r="I3064" s="33" t="s">
        <v>41</v>
      </c>
      <c r="J3064" s="33" t="s">
        <v>7237</v>
      </c>
      <c r="K3064" s="33" t="s">
        <v>2978</v>
      </c>
      <c r="L3064" s="33" t="s">
        <v>7237</v>
      </c>
      <c r="M3064" s="33" t="s">
        <v>86</v>
      </c>
      <c r="N3064" s="33" t="s">
        <v>301</v>
      </c>
      <c r="O3064" s="33" t="s">
        <v>109</v>
      </c>
      <c r="P3064" s="33" t="s">
        <v>48</v>
      </c>
      <c r="Q3064" s="33" t="s">
        <v>49</v>
      </c>
      <c r="R3064" s="35">
        <v>1</v>
      </c>
      <c r="S3064" s="35">
        <v>4790</v>
      </c>
      <c r="T3064" s="36">
        <f t="shared" si="153"/>
        <v>4790</v>
      </c>
      <c r="U3064" s="37">
        <f t="shared" si="154"/>
        <v>5364.8</v>
      </c>
      <c r="V3064" s="38" t="s">
        <v>50</v>
      </c>
      <c r="W3064" s="33">
        <v>2016</v>
      </c>
      <c r="X3064" s="39" t="s">
        <v>50</v>
      </c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29"/>
      <c r="BL3064" s="29"/>
      <c r="BM3064" s="29"/>
      <c r="BN3064" s="29"/>
      <c r="BO3064" s="29"/>
      <c r="BP3064" s="29"/>
      <c r="BQ3064" s="29"/>
      <c r="BR3064" s="29"/>
      <c r="BS3064" s="29"/>
      <c r="BT3064" s="29"/>
      <c r="BU3064" s="29"/>
      <c r="BV3064" s="29"/>
      <c r="BW3064" s="29"/>
      <c r="BX3064" s="29"/>
      <c r="BY3064" s="29"/>
      <c r="BZ3064" s="29"/>
      <c r="CA3064" s="29"/>
      <c r="CB3064" s="29"/>
      <c r="CC3064" s="29"/>
      <c r="CD3064" s="29"/>
      <c r="CE3064" s="29"/>
      <c r="CF3064" s="29"/>
      <c r="CG3064" s="29"/>
      <c r="CH3064" s="29"/>
      <c r="CI3064" s="29"/>
      <c r="CJ3064" s="29"/>
      <c r="CK3064" s="29"/>
      <c r="CL3064" s="29"/>
      <c r="CM3064" s="29"/>
      <c r="CN3064" s="29"/>
      <c r="CO3064" s="29"/>
      <c r="CP3064" s="29"/>
      <c r="CQ3064" s="29"/>
      <c r="CR3064" s="29"/>
      <c r="CS3064" s="29"/>
      <c r="CT3064" s="29"/>
      <c r="CU3064" s="29"/>
      <c r="CV3064" s="29"/>
      <c r="CW3064" s="29"/>
      <c r="CX3064" s="29"/>
    </row>
    <row r="3065" spans="1:102" ht="50.1" customHeight="1">
      <c r="A3065" s="30" t="s">
        <v>7611</v>
      </c>
      <c r="B3065" s="31" t="s">
        <v>35</v>
      </c>
      <c r="C3065" s="32" t="s">
        <v>7601</v>
      </c>
      <c r="D3065" s="32" t="s">
        <v>7602</v>
      </c>
      <c r="E3065" s="32" t="s">
        <v>7603</v>
      </c>
      <c r="F3065" s="32" t="s">
        <v>7612</v>
      </c>
      <c r="G3065" s="33" t="s">
        <v>40</v>
      </c>
      <c r="H3065" s="34">
        <v>0</v>
      </c>
      <c r="I3065" s="33" t="s">
        <v>41</v>
      </c>
      <c r="J3065" s="33" t="s">
        <v>7237</v>
      </c>
      <c r="K3065" s="33" t="s">
        <v>2978</v>
      </c>
      <c r="L3065" s="33" t="s">
        <v>7237</v>
      </c>
      <c r="M3065" s="33" t="s">
        <v>86</v>
      </c>
      <c r="N3065" s="33" t="s">
        <v>301</v>
      </c>
      <c r="O3065" s="33" t="s">
        <v>109</v>
      </c>
      <c r="P3065" s="33" t="s">
        <v>48</v>
      </c>
      <c r="Q3065" s="33" t="s">
        <v>49</v>
      </c>
      <c r="R3065" s="35">
        <v>2</v>
      </c>
      <c r="S3065" s="35">
        <v>4990</v>
      </c>
      <c r="T3065" s="36">
        <f t="shared" si="153"/>
        <v>9980</v>
      </c>
      <c r="U3065" s="37">
        <f t="shared" si="154"/>
        <v>11177.6</v>
      </c>
      <c r="V3065" s="38" t="s">
        <v>50</v>
      </c>
      <c r="W3065" s="33">
        <v>2016</v>
      </c>
      <c r="X3065" s="39" t="s">
        <v>50</v>
      </c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  <c r="BI3065" s="29"/>
      <c r="BJ3065" s="29"/>
      <c r="BK3065" s="29"/>
      <c r="BL3065" s="29"/>
      <c r="BM3065" s="29"/>
      <c r="BN3065" s="29"/>
      <c r="BO3065" s="29"/>
      <c r="BP3065" s="29"/>
      <c r="BQ3065" s="29"/>
      <c r="BR3065" s="29"/>
      <c r="BS3065" s="29"/>
      <c r="BT3065" s="29"/>
      <c r="BU3065" s="29"/>
      <c r="BV3065" s="29"/>
      <c r="BW3065" s="29"/>
      <c r="BX3065" s="29"/>
      <c r="BY3065" s="29"/>
      <c r="BZ3065" s="29"/>
      <c r="CA3065" s="29"/>
      <c r="CB3065" s="29"/>
      <c r="CC3065" s="29"/>
      <c r="CD3065" s="29"/>
      <c r="CE3065" s="29"/>
      <c r="CF3065" s="29"/>
      <c r="CG3065" s="29"/>
      <c r="CH3065" s="29"/>
      <c r="CI3065" s="29"/>
      <c r="CJ3065" s="29"/>
      <c r="CK3065" s="29"/>
      <c r="CL3065" s="29"/>
      <c r="CM3065" s="29"/>
      <c r="CN3065" s="29"/>
      <c r="CO3065" s="29"/>
      <c r="CP3065" s="29"/>
      <c r="CQ3065" s="29"/>
      <c r="CR3065" s="29"/>
      <c r="CS3065" s="29"/>
      <c r="CT3065" s="29"/>
      <c r="CU3065" s="29"/>
      <c r="CV3065" s="29"/>
      <c r="CW3065" s="29"/>
      <c r="CX3065" s="29"/>
    </row>
    <row r="3066" spans="1:102" ht="50.1" customHeight="1">
      <c r="A3066" s="30" t="s">
        <v>7613</v>
      </c>
      <c r="B3066" s="31" t="s">
        <v>35</v>
      </c>
      <c r="C3066" s="32" t="s">
        <v>7601</v>
      </c>
      <c r="D3066" s="32" t="s">
        <v>7602</v>
      </c>
      <c r="E3066" s="32" t="s">
        <v>7603</v>
      </c>
      <c r="F3066" s="32" t="s">
        <v>7614</v>
      </c>
      <c r="G3066" s="33" t="s">
        <v>40</v>
      </c>
      <c r="H3066" s="34">
        <v>0</v>
      </c>
      <c r="I3066" s="33" t="s">
        <v>41</v>
      </c>
      <c r="J3066" s="33" t="s">
        <v>7237</v>
      </c>
      <c r="K3066" s="33" t="s">
        <v>2978</v>
      </c>
      <c r="L3066" s="33" t="s">
        <v>7237</v>
      </c>
      <c r="M3066" s="33" t="s">
        <v>86</v>
      </c>
      <c r="N3066" s="33" t="s">
        <v>301</v>
      </c>
      <c r="O3066" s="33" t="s">
        <v>109</v>
      </c>
      <c r="P3066" s="33" t="s">
        <v>48</v>
      </c>
      <c r="Q3066" s="33" t="s">
        <v>49</v>
      </c>
      <c r="R3066" s="35">
        <v>1</v>
      </c>
      <c r="S3066" s="35">
        <v>4800</v>
      </c>
      <c r="T3066" s="36">
        <f t="shared" si="153"/>
        <v>4800</v>
      </c>
      <c r="U3066" s="37">
        <f t="shared" si="154"/>
        <v>5376.0000000000009</v>
      </c>
      <c r="V3066" s="38" t="s">
        <v>50</v>
      </c>
      <c r="W3066" s="33">
        <v>2016</v>
      </c>
      <c r="X3066" s="39" t="s">
        <v>50</v>
      </c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9"/>
      <c r="AY3066" s="29"/>
      <c r="AZ3066" s="29"/>
      <c r="BA3066" s="29"/>
      <c r="BB3066" s="29"/>
      <c r="BC3066" s="29"/>
      <c r="BD3066" s="29"/>
      <c r="BE3066" s="29"/>
      <c r="BF3066" s="29"/>
      <c r="BG3066" s="29"/>
      <c r="BH3066" s="29"/>
      <c r="BI3066" s="29"/>
      <c r="BJ3066" s="29"/>
      <c r="BK3066" s="29"/>
      <c r="BL3066" s="29"/>
      <c r="BM3066" s="29"/>
      <c r="BN3066" s="29"/>
      <c r="BO3066" s="29"/>
      <c r="BP3066" s="29"/>
      <c r="BQ3066" s="29"/>
      <c r="BR3066" s="29"/>
      <c r="BS3066" s="29"/>
      <c r="BT3066" s="29"/>
      <c r="BU3066" s="29"/>
      <c r="BV3066" s="29"/>
      <c r="BW3066" s="29"/>
      <c r="BX3066" s="29"/>
      <c r="BY3066" s="29"/>
      <c r="BZ3066" s="29"/>
      <c r="CA3066" s="29"/>
      <c r="CB3066" s="29"/>
      <c r="CC3066" s="29"/>
      <c r="CD3066" s="29"/>
      <c r="CE3066" s="29"/>
      <c r="CF3066" s="29"/>
      <c r="CG3066" s="29"/>
      <c r="CH3066" s="29"/>
      <c r="CI3066" s="29"/>
      <c r="CJ3066" s="29"/>
      <c r="CK3066" s="29"/>
      <c r="CL3066" s="29"/>
      <c r="CM3066" s="29"/>
      <c r="CN3066" s="29"/>
      <c r="CO3066" s="29"/>
      <c r="CP3066" s="29"/>
      <c r="CQ3066" s="29"/>
      <c r="CR3066" s="29"/>
      <c r="CS3066" s="29"/>
      <c r="CT3066" s="29"/>
      <c r="CU3066" s="29"/>
      <c r="CV3066" s="29"/>
      <c r="CW3066" s="29"/>
      <c r="CX3066" s="29"/>
    </row>
    <row r="3067" spans="1:102" ht="50.1" customHeight="1">
      <c r="A3067" s="30" t="s">
        <v>7615</v>
      </c>
      <c r="B3067" s="31" t="s">
        <v>35</v>
      </c>
      <c r="C3067" s="32" t="s">
        <v>7601</v>
      </c>
      <c r="D3067" s="32" t="s">
        <v>7602</v>
      </c>
      <c r="E3067" s="32" t="s">
        <v>7603</v>
      </c>
      <c r="F3067" s="32" t="s">
        <v>7616</v>
      </c>
      <c r="G3067" s="33" t="s">
        <v>40</v>
      </c>
      <c r="H3067" s="34">
        <v>0</v>
      </c>
      <c r="I3067" s="33" t="s">
        <v>41</v>
      </c>
      <c r="J3067" s="33" t="s">
        <v>7237</v>
      </c>
      <c r="K3067" s="33" t="s">
        <v>2978</v>
      </c>
      <c r="L3067" s="33" t="s">
        <v>7237</v>
      </c>
      <c r="M3067" s="33" t="s">
        <v>86</v>
      </c>
      <c r="N3067" s="33" t="s">
        <v>301</v>
      </c>
      <c r="O3067" s="33" t="s">
        <v>109</v>
      </c>
      <c r="P3067" s="33" t="s">
        <v>48</v>
      </c>
      <c r="Q3067" s="33" t="s">
        <v>49</v>
      </c>
      <c r="R3067" s="35">
        <v>1</v>
      </c>
      <c r="S3067" s="35">
        <v>2920</v>
      </c>
      <c r="T3067" s="36">
        <f t="shared" si="153"/>
        <v>2920</v>
      </c>
      <c r="U3067" s="37">
        <f t="shared" si="154"/>
        <v>3270.4</v>
      </c>
      <c r="V3067" s="38" t="s">
        <v>50</v>
      </c>
      <c r="W3067" s="33">
        <v>2016</v>
      </c>
      <c r="X3067" s="39" t="s">
        <v>50</v>
      </c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9"/>
      <c r="BC3067" s="29"/>
      <c r="BD3067" s="29"/>
      <c r="BE3067" s="29"/>
      <c r="BF3067" s="29"/>
      <c r="BG3067" s="29"/>
      <c r="BH3067" s="29"/>
      <c r="BI3067" s="29"/>
      <c r="BJ3067" s="29"/>
      <c r="BK3067" s="29"/>
      <c r="BL3067" s="29"/>
      <c r="BM3067" s="29"/>
      <c r="BN3067" s="29"/>
      <c r="BO3067" s="29"/>
      <c r="BP3067" s="29"/>
      <c r="BQ3067" s="29"/>
      <c r="BR3067" s="29"/>
      <c r="BS3067" s="29"/>
      <c r="BT3067" s="29"/>
      <c r="BU3067" s="29"/>
      <c r="BV3067" s="29"/>
      <c r="BW3067" s="29"/>
      <c r="BX3067" s="29"/>
      <c r="BY3067" s="29"/>
      <c r="BZ3067" s="29"/>
      <c r="CA3067" s="29"/>
      <c r="CB3067" s="29"/>
      <c r="CC3067" s="29"/>
      <c r="CD3067" s="29"/>
      <c r="CE3067" s="29"/>
      <c r="CF3067" s="29"/>
      <c r="CG3067" s="29"/>
      <c r="CH3067" s="29"/>
      <c r="CI3067" s="29"/>
      <c r="CJ3067" s="29"/>
      <c r="CK3067" s="29"/>
      <c r="CL3067" s="29"/>
      <c r="CM3067" s="29"/>
      <c r="CN3067" s="29"/>
      <c r="CO3067" s="29"/>
      <c r="CP3067" s="29"/>
      <c r="CQ3067" s="29"/>
      <c r="CR3067" s="29"/>
      <c r="CS3067" s="29"/>
      <c r="CT3067" s="29"/>
      <c r="CU3067" s="29"/>
      <c r="CV3067" s="29"/>
      <c r="CW3067" s="29"/>
      <c r="CX3067" s="29"/>
    </row>
    <row r="3068" spans="1:102" ht="50.1" customHeight="1">
      <c r="A3068" s="30" t="s">
        <v>7617</v>
      </c>
      <c r="B3068" s="31" t="s">
        <v>35</v>
      </c>
      <c r="C3068" s="32" t="s">
        <v>7601</v>
      </c>
      <c r="D3068" s="32" t="s">
        <v>7602</v>
      </c>
      <c r="E3068" s="32" t="s">
        <v>7603</v>
      </c>
      <c r="F3068" s="32" t="s">
        <v>7618</v>
      </c>
      <c r="G3068" s="33" t="s">
        <v>40</v>
      </c>
      <c r="H3068" s="34">
        <v>0</v>
      </c>
      <c r="I3068" s="33" t="s">
        <v>41</v>
      </c>
      <c r="J3068" s="33" t="s">
        <v>7237</v>
      </c>
      <c r="K3068" s="33" t="s">
        <v>2978</v>
      </c>
      <c r="L3068" s="33" t="s">
        <v>7237</v>
      </c>
      <c r="M3068" s="33" t="s">
        <v>86</v>
      </c>
      <c r="N3068" s="33" t="s">
        <v>7619</v>
      </c>
      <c r="O3068" s="33" t="s">
        <v>109</v>
      </c>
      <c r="P3068" s="33" t="s">
        <v>48</v>
      </c>
      <c r="Q3068" s="33" t="s">
        <v>49</v>
      </c>
      <c r="R3068" s="35">
        <v>1</v>
      </c>
      <c r="S3068" s="35">
        <v>3120</v>
      </c>
      <c r="T3068" s="36">
        <f t="shared" si="153"/>
        <v>3120</v>
      </c>
      <c r="U3068" s="37">
        <f t="shared" si="154"/>
        <v>3494.4000000000005</v>
      </c>
      <c r="V3068" s="38" t="s">
        <v>50</v>
      </c>
      <c r="W3068" s="33">
        <v>2016</v>
      </c>
      <c r="X3068" s="39" t="s">
        <v>50</v>
      </c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/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29"/>
      <c r="CB3068" s="29"/>
      <c r="CC3068" s="29"/>
      <c r="CD3068" s="29"/>
      <c r="CE3068" s="29"/>
      <c r="CF3068" s="29"/>
      <c r="CG3068" s="29"/>
      <c r="CH3068" s="29"/>
      <c r="CI3068" s="29"/>
      <c r="CJ3068" s="29"/>
      <c r="CK3068" s="29"/>
      <c r="CL3068" s="29"/>
      <c r="CM3068" s="29"/>
      <c r="CN3068" s="29"/>
      <c r="CO3068" s="29"/>
      <c r="CP3068" s="29"/>
      <c r="CQ3068" s="29"/>
      <c r="CR3068" s="29"/>
      <c r="CS3068" s="29"/>
      <c r="CT3068" s="29"/>
      <c r="CU3068" s="29"/>
      <c r="CV3068" s="29"/>
      <c r="CW3068" s="29"/>
      <c r="CX3068" s="29"/>
    </row>
    <row r="3069" spans="1:102" ht="50.1" customHeight="1">
      <c r="A3069" s="30" t="s">
        <v>7620</v>
      </c>
      <c r="B3069" s="31" t="s">
        <v>35</v>
      </c>
      <c r="C3069" s="32" t="s">
        <v>7601</v>
      </c>
      <c r="D3069" s="32" t="s">
        <v>7602</v>
      </c>
      <c r="E3069" s="32" t="s">
        <v>7603</v>
      </c>
      <c r="F3069" s="32" t="s">
        <v>7621</v>
      </c>
      <c r="G3069" s="33" t="s">
        <v>40</v>
      </c>
      <c r="H3069" s="34">
        <v>0</v>
      </c>
      <c r="I3069" s="33" t="s">
        <v>41</v>
      </c>
      <c r="J3069" s="33" t="s">
        <v>7237</v>
      </c>
      <c r="K3069" s="33" t="s">
        <v>2978</v>
      </c>
      <c r="L3069" s="33" t="s">
        <v>7237</v>
      </c>
      <c r="M3069" s="33" t="s">
        <v>86</v>
      </c>
      <c r="N3069" s="33" t="s">
        <v>301</v>
      </c>
      <c r="O3069" s="33" t="s">
        <v>109</v>
      </c>
      <c r="P3069" s="33" t="s">
        <v>48</v>
      </c>
      <c r="Q3069" s="33" t="s">
        <v>49</v>
      </c>
      <c r="R3069" s="35">
        <v>1</v>
      </c>
      <c r="S3069" s="35">
        <v>5080</v>
      </c>
      <c r="T3069" s="36">
        <f t="shared" si="153"/>
        <v>5080</v>
      </c>
      <c r="U3069" s="37">
        <f t="shared" si="154"/>
        <v>5689.6</v>
      </c>
      <c r="V3069" s="38" t="s">
        <v>50</v>
      </c>
      <c r="W3069" s="33">
        <v>2016</v>
      </c>
      <c r="X3069" s="39" t="s">
        <v>50</v>
      </c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9"/>
      <c r="AX3069" s="29"/>
      <c r="AY3069" s="29"/>
      <c r="AZ3069" s="29"/>
      <c r="BA3069" s="29"/>
      <c r="BB3069" s="29"/>
      <c r="BC3069" s="29"/>
      <c r="BD3069" s="29"/>
      <c r="BE3069" s="29"/>
      <c r="BF3069" s="29"/>
      <c r="BG3069" s="29"/>
      <c r="BH3069" s="29"/>
      <c r="BI3069" s="29"/>
      <c r="BJ3069" s="29"/>
      <c r="BK3069" s="29"/>
      <c r="BL3069" s="29"/>
      <c r="BM3069" s="29"/>
      <c r="BN3069" s="29"/>
      <c r="BO3069" s="29"/>
      <c r="BP3069" s="29"/>
      <c r="BQ3069" s="29"/>
      <c r="BR3069" s="29"/>
      <c r="BS3069" s="29"/>
      <c r="BT3069" s="29"/>
      <c r="BU3069" s="29"/>
      <c r="BV3069" s="29"/>
      <c r="BW3069" s="29"/>
      <c r="BX3069" s="29"/>
      <c r="BY3069" s="29"/>
      <c r="BZ3069" s="29"/>
      <c r="CA3069" s="29"/>
      <c r="CB3069" s="29"/>
      <c r="CC3069" s="29"/>
      <c r="CD3069" s="29"/>
      <c r="CE3069" s="29"/>
      <c r="CF3069" s="29"/>
      <c r="CG3069" s="29"/>
      <c r="CH3069" s="29"/>
      <c r="CI3069" s="29"/>
      <c r="CJ3069" s="29"/>
      <c r="CK3069" s="29"/>
      <c r="CL3069" s="29"/>
      <c r="CM3069" s="29"/>
      <c r="CN3069" s="29"/>
      <c r="CO3069" s="29"/>
      <c r="CP3069" s="29"/>
      <c r="CQ3069" s="29"/>
      <c r="CR3069" s="29"/>
      <c r="CS3069" s="29"/>
      <c r="CT3069" s="29"/>
      <c r="CU3069" s="29"/>
      <c r="CV3069" s="29"/>
      <c r="CW3069" s="29"/>
      <c r="CX3069" s="29"/>
    </row>
    <row r="3070" spans="1:102" ht="50.1" customHeight="1">
      <c r="A3070" s="30" t="s">
        <v>7622</v>
      </c>
      <c r="B3070" s="31" t="s">
        <v>35</v>
      </c>
      <c r="C3070" s="32" t="s">
        <v>7601</v>
      </c>
      <c r="D3070" s="32" t="s">
        <v>7602</v>
      </c>
      <c r="E3070" s="32" t="s">
        <v>7603</v>
      </c>
      <c r="F3070" s="32" t="s">
        <v>7623</v>
      </c>
      <c r="G3070" s="33" t="s">
        <v>40</v>
      </c>
      <c r="H3070" s="34">
        <v>0</v>
      </c>
      <c r="I3070" s="33" t="s">
        <v>41</v>
      </c>
      <c r="J3070" s="33" t="s">
        <v>7237</v>
      </c>
      <c r="K3070" s="33" t="s">
        <v>2978</v>
      </c>
      <c r="L3070" s="33" t="s">
        <v>7237</v>
      </c>
      <c r="M3070" s="33" t="s">
        <v>86</v>
      </c>
      <c r="N3070" s="33" t="s">
        <v>301</v>
      </c>
      <c r="O3070" s="33" t="s">
        <v>109</v>
      </c>
      <c r="P3070" s="33" t="s">
        <v>48</v>
      </c>
      <c r="Q3070" s="33" t="s">
        <v>49</v>
      </c>
      <c r="R3070" s="35">
        <v>1</v>
      </c>
      <c r="S3070" s="35">
        <v>9810</v>
      </c>
      <c r="T3070" s="36">
        <f t="shared" si="153"/>
        <v>9810</v>
      </c>
      <c r="U3070" s="37">
        <f t="shared" si="154"/>
        <v>10987.2</v>
      </c>
      <c r="V3070" s="38" t="s">
        <v>50</v>
      </c>
      <c r="W3070" s="33">
        <v>2016</v>
      </c>
      <c r="X3070" s="39" t="s">
        <v>50</v>
      </c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29"/>
      <c r="CB3070" s="29"/>
      <c r="CC3070" s="29"/>
      <c r="CD3070" s="29"/>
      <c r="CE3070" s="29"/>
      <c r="CF3070" s="29"/>
      <c r="CG3070" s="29"/>
      <c r="CH3070" s="29"/>
      <c r="CI3070" s="29"/>
      <c r="CJ3070" s="29"/>
      <c r="CK3070" s="29"/>
      <c r="CL3070" s="29"/>
      <c r="CM3070" s="29"/>
      <c r="CN3070" s="29"/>
      <c r="CO3070" s="29"/>
      <c r="CP3070" s="29"/>
      <c r="CQ3070" s="29"/>
      <c r="CR3070" s="29"/>
      <c r="CS3070" s="29"/>
      <c r="CT3070" s="29"/>
      <c r="CU3070" s="29"/>
      <c r="CV3070" s="29"/>
      <c r="CW3070" s="29"/>
      <c r="CX3070" s="29"/>
    </row>
    <row r="3071" spans="1:102" ht="50.1" customHeight="1">
      <c r="A3071" s="30" t="s">
        <v>7624</v>
      </c>
      <c r="B3071" s="31" t="s">
        <v>35</v>
      </c>
      <c r="C3071" s="32" t="s">
        <v>7601</v>
      </c>
      <c r="D3071" s="32" t="s">
        <v>7602</v>
      </c>
      <c r="E3071" s="32" t="s">
        <v>7603</v>
      </c>
      <c r="F3071" s="32" t="s">
        <v>7625</v>
      </c>
      <c r="G3071" s="33" t="s">
        <v>40</v>
      </c>
      <c r="H3071" s="34">
        <v>0</v>
      </c>
      <c r="I3071" s="33" t="s">
        <v>41</v>
      </c>
      <c r="J3071" s="33" t="s">
        <v>7237</v>
      </c>
      <c r="K3071" s="33" t="s">
        <v>2978</v>
      </c>
      <c r="L3071" s="33" t="s">
        <v>7237</v>
      </c>
      <c r="M3071" s="33" t="s">
        <v>86</v>
      </c>
      <c r="N3071" s="33" t="s">
        <v>301</v>
      </c>
      <c r="O3071" s="33" t="s">
        <v>109</v>
      </c>
      <c r="P3071" s="33" t="s">
        <v>48</v>
      </c>
      <c r="Q3071" s="33" t="s">
        <v>49</v>
      </c>
      <c r="R3071" s="35">
        <v>1</v>
      </c>
      <c r="S3071" s="35">
        <v>9810</v>
      </c>
      <c r="T3071" s="36">
        <f t="shared" si="153"/>
        <v>9810</v>
      </c>
      <c r="U3071" s="37">
        <f t="shared" si="154"/>
        <v>10987.2</v>
      </c>
      <c r="V3071" s="38" t="s">
        <v>50</v>
      </c>
      <c r="W3071" s="33">
        <v>2016</v>
      </c>
      <c r="X3071" s="39" t="s">
        <v>50</v>
      </c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29"/>
      <c r="BA3071" s="29"/>
      <c r="BB3071" s="29"/>
      <c r="BC3071" s="29"/>
      <c r="BD3071" s="29"/>
      <c r="BE3071" s="29"/>
      <c r="BF3071" s="29"/>
      <c r="BG3071" s="29"/>
      <c r="BH3071" s="29"/>
      <c r="BI3071" s="29"/>
      <c r="BJ3071" s="29"/>
      <c r="BK3071" s="29"/>
      <c r="BL3071" s="29"/>
      <c r="BM3071" s="29"/>
      <c r="BN3071" s="29"/>
      <c r="BO3071" s="29"/>
      <c r="BP3071" s="29"/>
      <c r="BQ3071" s="29"/>
      <c r="BR3071" s="29"/>
      <c r="BS3071" s="29"/>
      <c r="BT3071" s="29"/>
      <c r="BU3071" s="29"/>
      <c r="BV3071" s="29"/>
      <c r="BW3071" s="29"/>
      <c r="BX3071" s="29"/>
      <c r="BY3071" s="29"/>
      <c r="BZ3071" s="29"/>
      <c r="CA3071" s="29"/>
      <c r="CB3071" s="29"/>
      <c r="CC3071" s="29"/>
      <c r="CD3071" s="29"/>
      <c r="CE3071" s="29"/>
      <c r="CF3071" s="29"/>
      <c r="CG3071" s="29"/>
      <c r="CH3071" s="29"/>
      <c r="CI3071" s="29"/>
      <c r="CJ3071" s="29"/>
      <c r="CK3071" s="29"/>
      <c r="CL3071" s="29"/>
      <c r="CM3071" s="29"/>
      <c r="CN3071" s="29"/>
      <c r="CO3071" s="29"/>
      <c r="CP3071" s="29"/>
      <c r="CQ3071" s="29"/>
      <c r="CR3071" s="29"/>
      <c r="CS3071" s="29"/>
      <c r="CT3071" s="29"/>
      <c r="CU3071" s="29"/>
      <c r="CV3071" s="29"/>
      <c r="CW3071" s="29"/>
      <c r="CX3071" s="29"/>
    </row>
    <row r="3072" spans="1:102" ht="50.1" customHeight="1">
      <c r="A3072" s="30" t="s">
        <v>7626</v>
      </c>
      <c r="B3072" s="31" t="s">
        <v>35</v>
      </c>
      <c r="C3072" s="32" t="s">
        <v>7601</v>
      </c>
      <c r="D3072" s="32" t="s">
        <v>7602</v>
      </c>
      <c r="E3072" s="32" t="s">
        <v>7603</v>
      </c>
      <c r="F3072" s="32" t="s">
        <v>7627</v>
      </c>
      <c r="G3072" s="33" t="s">
        <v>40</v>
      </c>
      <c r="H3072" s="34">
        <v>0</v>
      </c>
      <c r="I3072" s="33" t="s">
        <v>41</v>
      </c>
      <c r="J3072" s="33" t="s">
        <v>7237</v>
      </c>
      <c r="K3072" s="33" t="s">
        <v>2978</v>
      </c>
      <c r="L3072" s="33" t="s">
        <v>7237</v>
      </c>
      <c r="M3072" s="33" t="s">
        <v>86</v>
      </c>
      <c r="N3072" s="33" t="s">
        <v>7619</v>
      </c>
      <c r="O3072" s="33" t="s">
        <v>109</v>
      </c>
      <c r="P3072" s="33" t="s">
        <v>48</v>
      </c>
      <c r="Q3072" s="33" t="s">
        <v>49</v>
      </c>
      <c r="R3072" s="35">
        <v>1</v>
      </c>
      <c r="S3072" s="35">
        <v>8550</v>
      </c>
      <c r="T3072" s="36">
        <f t="shared" si="153"/>
        <v>8550</v>
      </c>
      <c r="U3072" s="37">
        <f t="shared" si="154"/>
        <v>9576.0000000000018</v>
      </c>
      <c r="V3072" s="38" t="s">
        <v>50</v>
      </c>
      <c r="W3072" s="33">
        <v>2016</v>
      </c>
      <c r="X3072" s="39" t="s">
        <v>50</v>
      </c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29"/>
      <c r="CB3072" s="29"/>
      <c r="CC3072" s="29"/>
      <c r="CD3072" s="29"/>
      <c r="CE3072" s="29"/>
      <c r="CF3072" s="29"/>
      <c r="CG3072" s="29"/>
      <c r="CH3072" s="29"/>
      <c r="CI3072" s="29"/>
      <c r="CJ3072" s="29"/>
      <c r="CK3072" s="29"/>
      <c r="CL3072" s="29"/>
      <c r="CM3072" s="29"/>
      <c r="CN3072" s="29"/>
      <c r="CO3072" s="29"/>
      <c r="CP3072" s="29"/>
      <c r="CQ3072" s="29"/>
      <c r="CR3072" s="29"/>
      <c r="CS3072" s="29"/>
      <c r="CT3072" s="29"/>
      <c r="CU3072" s="29"/>
      <c r="CV3072" s="29"/>
      <c r="CW3072" s="29"/>
      <c r="CX3072" s="29"/>
    </row>
    <row r="3073" spans="1:102" ht="50.1" customHeight="1">
      <c r="A3073" s="30" t="s">
        <v>7628</v>
      </c>
      <c r="B3073" s="31" t="s">
        <v>35</v>
      </c>
      <c r="C3073" s="32" t="s">
        <v>7601</v>
      </c>
      <c r="D3073" s="32" t="s">
        <v>7602</v>
      </c>
      <c r="E3073" s="32" t="s">
        <v>7603</v>
      </c>
      <c r="F3073" s="32" t="s">
        <v>7629</v>
      </c>
      <c r="G3073" s="33" t="s">
        <v>40</v>
      </c>
      <c r="H3073" s="34">
        <v>0</v>
      </c>
      <c r="I3073" s="33" t="s">
        <v>41</v>
      </c>
      <c r="J3073" s="33" t="s">
        <v>7237</v>
      </c>
      <c r="K3073" s="33" t="s">
        <v>2978</v>
      </c>
      <c r="L3073" s="33" t="s">
        <v>7237</v>
      </c>
      <c r="M3073" s="33" t="s">
        <v>86</v>
      </c>
      <c r="N3073" s="33" t="s">
        <v>301</v>
      </c>
      <c r="O3073" s="33" t="s">
        <v>109</v>
      </c>
      <c r="P3073" s="33" t="s">
        <v>48</v>
      </c>
      <c r="Q3073" s="33" t="s">
        <v>49</v>
      </c>
      <c r="R3073" s="35">
        <v>1</v>
      </c>
      <c r="S3073" s="35">
        <v>8530</v>
      </c>
      <c r="T3073" s="36">
        <f t="shared" si="153"/>
        <v>8530</v>
      </c>
      <c r="U3073" s="37">
        <f t="shared" si="154"/>
        <v>9553.6</v>
      </c>
      <c r="V3073" s="38" t="s">
        <v>50</v>
      </c>
      <c r="W3073" s="33">
        <v>2016</v>
      </c>
      <c r="X3073" s="39" t="s">
        <v>50</v>
      </c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  <c r="BT3073" s="29"/>
      <c r="BU3073" s="29"/>
      <c r="BV3073" s="29"/>
      <c r="BW3073" s="29"/>
      <c r="BX3073" s="29"/>
      <c r="BY3073" s="29"/>
      <c r="BZ3073" s="29"/>
      <c r="CA3073" s="29"/>
      <c r="CB3073" s="29"/>
      <c r="CC3073" s="29"/>
      <c r="CD3073" s="29"/>
      <c r="CE3073" s="29"/>
      <c r="CF3073" s="29"/>
      <c r="CG3073" s="29"/>
      <c r="CH3073" s="29"/>
      <c r="CI3073" s="29"/>
      <c r="CJ3073" s="29"/>
      <c r="CK3073" s="29"/>
      <c r="CL3073" s="29"/>
      <c r="CM3073" s="29"/>
      <c r="CN3073" s="29"/>
      <c r="CO3073" s="29"/>
      <c r="CP3073" s="29"/>
      <c r="CQ3073" s="29"/>
      <c r="CR3073" s="29"/>
      <c r="CS3073" s="29"/>
      <c r="CT3073" s="29"/>
      <c r="CU3073" s="29"/>
      <c r="CV3073" s="29"/>
      <c r="CW3073" s="29"/>
      <c r="CX3073" s="29"/>
    </row>
    <row r="3074" spans="1:102" ht="50.1" customHeight="1">
      <c r="A3074" s="30" t="s">
        <v>7630</v>
      </c>
      <c r="B3074" s="31" t="s">
        <v>35</v>
      </c>
      <c r="C3074" s="32" t="s">
        <v>7601</v>
      </c>
      <c r="D3074" s="32" t="s">
        <v>7602</v>
      </c>
      <c r="E3074" s="32" t="s">
        <v>7603</v>
      </c>
      <c r="F3074" s="32" t="s">
        <v>7631</v>
      </c>
      <c r="G3074" s="33" t="s">
        <v>40</v>
      </c>
      <c r="H3074" s="34">
        <v>0</v>
      </c>
      <c r="I3074" s="33" t="s">
        <v>41</v>
      </c>
      <c r="J3074" s="33" t="s">
        <v>7237</v>
      </c>
      <c r="K3074" s="33" t="s">
        <v>2978</v>
      </c>
      <c r="L3074" s="33" t="s">
        <v>7237</v>
      </c>
      <c r="M3074" s="33" t="s">
        <v>86</v>
      </c>
      <c r="N3074" s="33" t="s">
        <v>301</v>
      </c>
      <c r="O3074" s="33" t="s">
        <v>109</v>
      </c>
      <c r="P3074" s="33" t="s">
        <v>48</v>
      </c>
      <c r="Q3074" s="33" t="s">
        <v>49</v>
      </c>
      <c r="R3074" s="35">
        <v>1</v>
      </c>
      <c r="S3074" s="35">
        <v>8530</v>
      </c>
      <c r="T3074" s="36">
        <f t="shared" si="153"/>
        <v>8530</v>
      </c>
      <c r="U3074" s="37">
        <f t="shared" si="154"/>
        <v>9553.6</v>
      </c>
      <c r="V3074" s="38" t="s">
        <v>50</v>
      </c>
      <c r="W3074" s="33">
        <v>2016</v>
      </c>
      <c r="X3074" s="39" t="s">
        <v>50</v>
      </c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29"/>
      <c r="CB3074" s="29"/>
      <c r="CC3074" s="29"/>
      <c r="CD3074" s="29"/>
      <c r="CE3074" s="29"/>
      <c r="CF3074" s="29"/>
      <c r="CG3074" s="29"/>
      <c r="CH3074" s="29"/>
      <c r="CI3074" s="29"/>
      <c r="CJ3074" s="29"/>
      <c r="CK3074" s="29"/>
      <c r="CL3074" s="29"/>
      <c r="CM3074" s="29"/>
      <c r="CN3074" s="29"/>
      <c r="CO3074" s="29"/>
      <c r="CP3074" s="29"/>
      <c r="CQ3074" s="29"/>
      <c r="CR3074" s="29"/>
      <c r="CS3074" s="29"/>
      <c r="CT3074" s="29"/>
      <c r="CU3074" s="29"/>
      <c r="CV3074" s="29"/>
      <c r="CW3074" s="29"/>
      <c r="CX3074" s="29"/>
    </row>
    <row r="3075" spans="1:102" ht="50.1" customHeight="1">
      <c r="A3075" s="30" t="s">
        <v>7632</v>
      </c>
      <c r="B3075" s="31" t="s">
        <v>35</v>
      </c>
      <c r="C3075" s="32" t="s">
        <v>7601</v>
      </c>
      <c r="D3075" s="32" t="s">
        <v>7602</v>
      </c>
      <c r="E3075" s="32" t="s">
        <v>7603</v>
      </c>
      <c r="F3075" s="32" t="s">
        <v>7633</v>
      </c>
      <c r="G3075" s="33" t="s">
        <v>40</v>
      </c>
      <c r="H3075" s="34">
        <v>0</v>
      </c>
      <c r="I3075" s="33" t="s">
        <v>41</v>
      </c>
      <c r="J3075" s="33" t="s">
        <v>7237</v>
      </c>
      <c r="K3075" s="33" t="s">
        <v>2978</v>
      </c>
      <c r="L3075" s="33" t="s">
        <v>7237</v>
      </c>
      <c r="M3075" s="33" t="s">
        <v>86</v>
      </c>
      <c r="N3075" s="33" t="s">
        <v>301</v>
      </c>
      <c r="O3075" s="33" t="s">
        <v>109</v>
      </c>
      <c r="P3075" s="33" t="s">
        <v>48</v>
      </c>
      <c r="Q3075" s="33" t="s">
        <v>49</v>
      </c>
      <c r="R3075" s="35">
        <v>1</v>
      </c>
      <c r="S3075" s="35">
        <v>8530</v>
      </c>
      <c r="T3075" s="36">
        <f t="shared" si="153"/>
        <v>8530</v>
      </c>
      <c r="U3075" s="37">
        <f t="shared" si="154"/>
        <v>9553.6</v>
      </c>
      <c r="V3075" s="38" t="s">
        <v>50</v>
      </c>
      <c r="W3075" s="33">
        <v>2016</v>
      </c>
      <c r="X3075" s="39" t="s">
        <v>50</v>
      </c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29"/>
      <c r="CB3075" s="29"/>
      <c r="CC3075" s="29"/>
      <c r="CD3075" s="29"/>
      <c r="CE3075" s="29"/>
      <c r="CF3075" s="29"/>
      <c r="CG3075" s="29"/>
      <c r="CH3075" s="29"/>
      <c r="CI3075" s="29"/>
      <c r="CJ3075" s="29"/>
      <c r="CK3075" s="29"/>
      <c r="CL3075" s="29"/>
      <c r="CM3075" s="29"/>
      <c r="CN3075" s="29"/>
      <c r="CO3075" s="29"/>
      <c r="CP3075" s="29"/>
      <c r="CQ3075" s="29"/>
      <c r="CR3075" s="29"/>
      <c r="CS3075" s="29"/>
      <c r="CT3075" s="29"/>
      <c r="CU3075" s="29"/>
      <c r="CV3075" s="29"/>
      <c r="CW3075" s="29"/>
      <c r="CX3075" s="29"/>
    </row>
    <row r="3076" spans="1:102" ht="50.1" customHeight="1">
      <c r="A3076" s="30" t="s">
        <v>7634</v>
      </c>
      <c r="B3076" s="31" t="s">
        <v>35</v>
      </c>
      <c r="C3076" s="32" t="s">
        <v>7601</v>
      </c>
      <c r="D3076" s="32" t="s">
        <v>7602</v>
      </c>
      <c r="E3076" s="32" t="s">
        <v>7603</v>
      </c>
      <c r="F3076" s="32" t="s">
        <v>7635</v>
      </c>
      <c r="G3076" s="33" t="s">
        <v>40</v>
      </c>
      <c r="H3076" s="34">
        <v>0</v>
      </c>
      <c r="I3076" s="33" t="s">
        <v>41</v>
      </c>
      <c r="J3076" s="33" t="s">
        <v>7237</v>
      </c>
      <c r="K3076" s="33" t="s">
        <v>2978</v>
      </c>
      <c r="L3076" s="33" t="s">
        <v>7237</v>
      </c>
      <c r="M3076" s="33" t="s">
        <v>86</v>
      </c>
      <c r="N3076" s="33" t="s">
        <v>301</v>
      </c>
      <c r="O3076" s="33" t="s">
        <v>109</v>
      </c>
      <c r="P3076" s="33" t="s">
        <v>48</v>
      </c>
      <c r="Q3076" s="33" t="s">
        <v>49</v>
      </c>
      <c r="R3076" s="35">
        <v>1</v>
      </c>
      <c r="S3076" s="35">
        <v>8340</v>
      </c>
      <c r="T3076" s="36">
        <f t="shared" si="153"/>
        <v>8340</v>
      </c>
      <c r="U3076" s="37">
        <f t="shared" si="154"/>
        <v>9340.8000000000011</v>
      </c>
      <c r="V3076" s="38" t="s">
        <v>50</v>
      </c>
      <c r="W3076" s="33">
        <v>2016</v>
      </c>
      <c r="X3076" s="39" t="s">
        <v>50</v>
      </c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  <c r="BT3076" s="29"/>
      <c r="BU3076" s="29"/>
      <c r="BV3076" s="29"/>
      <c r="BW3076" s="29"/>
      <c r="BX3076" s="29"/>
      <c r="BY3076" s="29"/>
      <c r="BZ3076" s="29"/>
      <c r="CA3076" s="29"/>
      <c r="CB3076" s="29"/>
      <c r="CC3076" s="29"/>
      <c r="CD3076" s="29"/>
      <c r="CE3076" s="29"/>
      <c r="CF3076" s="29"/>
      <c r="CG3076" s="29"/>
      <c r="CH3076" s="29"/>
      <c r="CI3076" s="29"/>
      <c r="CJ3076" s="29"/>
      <c r="CK3076" s="29"/>
      <c r="CL3076" s="29"/>
      <c r="CM3076" s="29"/>
      <c r="CN3076" s="29"/>
      <c r="CO3076" s="29"/>
      <c r="CP3076" s="29"/>
      <c r="CQ3076" s="29"/>
      <c r="CR3076" s="29"/>
      <c r="CS3076" s="29"/>
      <c r="CT3076" s="29"/>
      <c r="CU3076" s="29"/>
      <c r="CV3076" s="29"/>
      <c r="CW3076" s="29"/>
      <c r="CX3076" s="29"/>
    </row>
    <row r="3077" spans="1:102" ht="50.1" customHeight="1">
      <c r="A3077" s="30" t="s">
        <v>7636</v>
      </c>
      <c r="B3077" s="31" t="s">
        <v>35</v>
      </c>
      <c r="C3077" s="32" t="s">
        <v>7601</v>
      </c>
      <c r="D3077" s="32" t="s">
        <v>7602</v>
      </c>
      <c r="E3077" s="32" t="s">
        <v>7603</v>
      </c>
      <c r="F3077" s="32" t="s">
        <v>7637</v>
      </c>
      <c r="G3077" s="33" t="s">
        <v>40</v>
      </c>
      <c r="H3077" s="34">
        <v>0</v>
      </c>
      <c r="I3077" s="33" t="s">
        <v>41</v>
      </c>
      <c r="J3077" s="33" t="s">
        <v>7237</v>
      </c>
      <c r="K3077" s="33" t="s">
        <v>2978</v>
      </c>
      <c r="L3077" s="33" t="s">
        <v>7237</v>
      </c>
      <c r="M3077" s="33" t="s">
        <v>86</v>
      </c>
      <c r="N3077" s="33" t="s">
        <v>301</v>
      </c>
      <c r="O3077" s="33" t="s">
        <v>109</v>
      </c>
      <c r="P3077" s="33" t="s">
        <v>48</v>
      </c>
      <c r="Q3077" s="33" t="s">
        <v>49</v>
      </c>
      <c r="R3077" s="35">
        <v>1</v>
      </c>
      <c r="S3077" s="35">
        <v>8200</v>
      </c>
      <c r="T3077" s="36">
        <f t="shared" si="153"/>
        <v>8200</v>
      </c>
      <c r="U3077" s="37">
        <f t="shared" si="154"/>
        <v>9184</v>
      </c>
      <c r="V3077" s="38" t="s">
        <v>50</v>
      </c>
      <c r="W3077" s="33">
        <v>2016</v>
      </c>
      <c r="X3077" s="39" t="s">
        <v>50</v>
      </c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  <c r="BT3077" s="29"/>
      <c r="BU3077" s="29"/>
      <c r="BV3077" s="29"/>
      <c r="BW3077" s="29"/>
      <c r="BX3077" s="29"/>
      <c r="BY3077" s="29"/>
      <c r="BZ3077" s="29"/>
      <c r="CA3077" s="29"/>
      <c r="CB3077" s="29"/>
      <c r="CC3077" s="29"/>
      <c r="CD3077" s="29"/>
      <c r="CE3077" s="29"/>
      <c r="CF3077" s="29"/>
      <c r="CG3077" s="29"/>
      <c r="CH3077" s="29"/>
      <c r="CI3077" s="29"/>
      <c r="CJ3077" s="29"/>
      <c r="CK3077" s="29"/>
      <c r="CL3077" s="29"/>
      <c r="CM3077" s="29"/>
      <c r="CN3077" s="29"/>
      <c r="CO3077" s="29"/>
      <c r="CP3077" s="29"/>
      <c r="CQ3077" s="29"/>
      <c r="CR3077" s="29"/>
      <c r="CS3077" s="29"/>
      <c r="CT3077" s="29"/>
      <c r="CU3077" s="29"/>
      <c r="CV3077" s="29"/>
      <c r="CW3077" s="29"/>
      <c r="CX3077" s="29"/>
    </row>
    <row r="3078" spans="1:102" ht="50.1" customHeight="1">
      <c r="A3078" s="30" t="s">
        <v>7638</v>
      </c>
      <c r="B3078" s="31" t="s">
        <v>35</v>
      </c>
      <c r="C3078" s="32" t="s">
        <v>7601</v>
      </c>
      <c r="D3078" s="32" t="s">
        <v>7602</v>
      </c>
      <c r="E3078" s="32" t="s">
        <v>7603</v>
      </c>
      <c r="F3078" s="32" t="s">
        <v>7639</v>
      </c>
      <c r="G3078" s="33" t="s">
        <v>40</v>
      </c>
      <c r="H3078" s="34">
        <v>0</v>
      </c>
      <c r="I3078" s="33" t="s">
        <v>41</v>
      </c>
      <c r="J3078" s="33" t="s">
        <v>7237</v>
      </c>
      <c r="K3078" s="33" t="s">
        <v>2978</v>
      </c>
      <c r="L3078" s="33" t="s">
        <v>7237</v>
      </c>
      <c r="M3078" s="33" t="s">
        <v>86</v>
      </c>
      <c r="N3078" s="33" t="s">
        <v>301</v>
      </c>
      <c r="O3078" s="33" t="s">
        <v>109</v>
      </c>
      <c r="P3078" s="33" t="s">
        <v>48</v>
      </c>
      <c r="Q3078" s="33" t="s">
        <v>49</v>
      </c>
      <c r="R3078" s="35">
        <v>1</v>
      </c>
      <c r="S3078" s="35">
        <v>9500</v>
      </c>
      <c r="T3078" s="36">
        <f t="shared" si="153"/>
        <v>9500</v>
      </c>
      <c r="U3078" s="37">
        <f t="shared" si="154"/>
        <v>10640.000000000002</v>
      </c>
      <c r="V3078" s="38" t="s">
        <v>50</v>
      </c>
      <c r="W3078" s="33">
        <v>2016</v>
      </c>
      <c r="X3078" s="39" t="s">
        <v>50</v>
      </c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29"/>
      <c r="CB3078" s="29"/>
      <c r="CC3078" s="29"/>
      <c r="CD3078" s="29"/>
      <c r="CE3078" s="29"/>
      <c r="CF3078" s="29"/>
      <c r="CG3078" s="29"/>
      <c r="CH3078" s="29"/>
      <c r="CI3078" s="29"/>
      <c r="CJ3078" s="29"/>
      <c r="CK3078" s="29"/>
      <c r="CL3078" s="29"/>
      <c r="CM3078" s="29"/>
      <c r="CN3078" s="29"/>
      <c r="CO3078" s="29"/>
      <c r="CP3078" s="29"/>
      <c r="CQ3078" s="29"/>
      <c r="CR3078" s="29"/>
      <c r="CS3078" s="29"/>
      <c r="CT3078" s="29"/>
      <c r="CU3078" s="29"/>
      <c r="CV3078" s="29"/>
      <c r="CW3078" s="29"/>
      <c r="CX3078" s="29"/>
    </row>
    <row r="3079" spans="1:102" ht="50.1" customHeight="1">
      <c r="A3079" s="30" t="s">
        <v>7640</v>
      </c>
      <c r="B3079" s="31" t="s">
        <v>35</v>
      </c>
      <c r="C3079" s="32" t="s">
        <v>7601</v>
      </c>
      <c r="D3079" s="32" t="s">
        <v>7602</v>
      </c>
      <c r="E3079" s="32" t="s">
        <v>7603</v>
      </c>
      <c r="F3079" s="32" t="s">
        <v>7641</v>
      </c>
      <c r="G3079" s="33" t="s">
        <v>40</v>
      </c>
      <c r="H3079" s="34">
        <v>0</v>
      </c>
      <c r="I3079" s="33" t="s">
        <v>41</v>
      </c>
      <c r="J3079" s="33" t="s">
        <v>7237</v>
      </c>
      <c r="K3079" s="33" t="s">
        <v>2978</v>
      </c>
      <c r="L3079" s="33" t="s">
        <v>7237</v>
      </c>
      <c r="M3079" s="33" t="s">
        <v>86</v>
      </c>
      <c r="N3079" s="33" t="s">
        <v>301</v>
      </c>
      <c r="O3079" s="33" t="s">
        <v>109</v>
      </c>
      <c r="P3079" s="33" t="s">
        <v>48</v>
      </c>
      <c r="Q3079" s="33" t="s">
        <v>49</v>
      </c>
      <c r="R3079" s="35">
        <v>1</v>
      </c>
      <c r="S3079" s="35">
        <v>9500</v>
      </c>
      <c r="T3079" s="36">
        <f t="shared" si="153"/>
        <v>9500</v>
      </c>
      <c r="U3079" s="37">
        <f t="shared" si="154"/>
        <v>10640.000000000002</v>
      </c>
      <c r="V3079" s="38" t="s">
        <v>50</v>
      </c>
      <c r="W3079" s="33">
        <v>2016</v>
      </c>
      <c r="X3079" s="39" t="s">
        <v>50</v>
      </c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  <c r="BT3079" s="29"/>
      <c r="BU3079" s="29"/>
      <c r="BV3079" s="29"/>
      <c r="BW3079" s="29"/>
      <c r="BX3079" s="29"/>
      <c r="BY3079" s="29"/>
      <c r="BZ3079" s="29"/>
      <c r="CA3079" s="29"/>
      <c r="CB3079" s="29"/>
      <c r="CC3079" s="29"/>
      <c r="CD3079" s="29"/>
      <c r="CE3079" s="29"/>
      <c r="CF3079" s="29"/>
      <c r="CG3079" s="29"/>
      <c r="CH3079" s="29"/>
      <c r="CI3079" s="29"/>
      <c r="CJ3079" s="29"/>
      <c r="CK3079" s="29"/>
      <c r="CL3079" s="29"/>
      <c r="CM3079" s="29"/>
      <c r="CN3079" s="29"/>
      <c r="CO3079" s="29"/>
      <c r="CP3079" s="29"/>
      <c r="CQ3079" s="29"/>
      <c r="CR3079" s="29"/>
      <c r="CS3079" s="29"/>
      <c r="CT3079" s="29"/>
      <c r="CU3079" s="29"/>
      <c r="CV3079" s="29"/>
      <c r="CW3079" s="29"/>
      <c r="CX3079" s="29"/>
    </row>
    <row r="3080" spans="1:102" ht="50.1" customHeight="1">
      <c r="A3080" s="30" t="s">
        <v>7642</v>
      </c>
      <c r="B3080" s="31" t="s">
        <v>35</v>
      </c>
      <c r="C3080" s="32" t="s">
        <v>7601</v>
      </c>
      <c r="D3080" s="32" t="s">
        <v>7602</v>
      </c>
      <c r="E3080" s="32" t="s">
        <v>7603</v>
      </c>
      <c r="F3080" s="32" t="s">
        <v>7643</v>
      </c>
      <c r="G3080" s="33" t="s">
        <v>40</v>
      </c>
      <c r="H3080" s="34">
        <v>0</v>
      </c>
      <c r="I3080" s="33" t="s">
        <v>41</v>
      </c>
      <c r="J3080" s="33" t="s">
        <v>7237</v>
      </c>
      <c r="K3080" s="33" t="s">
        <v>2978</v>
      </c>
      <c r="L3080" s="33" t="s">
        <v>7237</v>
      </c>
      <c r="M3080" s="33" t="s">
        <v>86</v>
      </c>
      <c r="N3080" s="33" t="s">
        <v>301</v>
      </c>
      <c r="O3080" s="33" t="s">
        <v>109</v>
      </c>
      <c r="P3080" s="33" t="s">
        <v>48</v>
      </c>
      <c r="Q3080" s="33" t="s">
        <v>49</v>
      </c>
      <c r="R3080" s="35">
        <v>1</v>
      </c>
      <c r="S3080" s="35">
        <v>12990</v>
      </c>
      <c r="T3080" s="36">
        <f t="shared" si="153"/>
        <v>12990</v>
      </c>
      <c r="U3080" s="37">
        <f t="shared" si="154"/>
        <v>14548.800000000001</v>
      </c>
      <c r="V3080" s="38" t="s">
        <v>50</v>
      </c>
      <c r="W3080" s="33">
        <v>2016</v>
      </c>
      <c r="X3080" s="39" t="s">
        <v>50</v>
      </c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  <c r="BT3080" s="29"/>
      <c r="BU3080" s="29"/>
      <c r="BV3080" s="29"/>
      <c r="BW3080" s="29"/>
      <c r="BX3080" s="29"/>
      <c r="BY3080" s="29"/>
      <c r="BZ3080" s="29"/>
      <c r="CA3080" s="29"/>
      <c r="CB3080" s="29"/>
      <c r="CC3080" s="29"/>
      <c r="CD3080" s="29"/>
      <c r="CE3080" s="29"/>
      <c r="CF3080" s="29"/>
      <c r="CG3080" s="29"/>
      <c r="CH3080" s="29"/>
      <c r="CI3080" s="29"/>
      <c r="CJ3080" s="29"/>
      <c r="CK3080" s="29"/>
      <c r="CL3080" s="29"/>
      <c r="CM3080" s="29"/>
      <c r="CN3080" s="29"/>
      <c r="CO3080" s="29"/>
      <c r="CP3080" s="29"/>
      <c r="CQ3080" s="29"/>
      <c r="CR3080" s="29"/>
      <c r="CS3080" s="29"/>
      <c r="CT3080" s="29"/>
      <c r="CU3080" s="29"/>
      <c r="CV3080" s="29"/>
      <c r="CW3080" s="29"/>
      <c r="CX3080" s="29"/>
    </row>
    <row r="3081" spans="1:102" ht="50.1" customHeight="1">
      <c r="A3081" s="30" t="s">
        <v>7644</v>
      </c>
      <c r="B3081" s="31" t="s">
        <v>35</v>
      </c>
      <c r="C3081" s="32" t="s">
        <v>7601</v>
      </c>
      <c r="D3081" s="32" t="s">
        <v>7602</v>
      </c>
      <c r="E3081" s="32" t="s">
        <v>7603</v>
      </c>
      <c r="F3081" s="32" t="s">
        <v>7645</v>
      </c>
      <c r="G3081" s="33" t="s">
        <v>40</v>
      </c>
      <c r="H3081" s="34">
        <v>0</v>
      </c>
      <c r="I3081" s="33" t="s">
        <v>41</v>
      </c>
      <c r="J3081" s="33" t="s">
        <v>7237</v>
      </c>
      <c r="K3081" s="33" t="s">
        <v>2978</v>
      </c>
      <c r="L3081" s="33" t="s">
        <v>7237</v>
      </c>
      <c r="M3081" s="33" t="s">
        <v>86</v>
      </c>
      <c r="N3081" s="33" t="s">
        <v>301</v>
      </c>
      <c r="O3081" s="33" t="s">
        <v>109</v>
      </c>
      <c r="P3081" s="33" t="s">
        <v>48</v>
      </c>
      <c r="Q3081" s="33" t="s">
        <v>49</v>
      </c>
      <c r="R3081" s="35">
        <v>1</v>
      </c>
      <c r="S3081" s="35">
        <v>12990</v>
      </c>
      <c r="T3081" s="36">
        <f t="shared" si="153"/>
        <v>12990</v>
      </c>
      <c r="U3081" s="37">
        <f t="shared" si="154"/>
        <v>14548.800000000001</v>
      </c>
      <c r="V3081" s="38" t="s">
        <v>50</v>
      </c>
      <c r="W3081" s="33">
        <v>2016</v>
      </c>
      <c r="X3081" s="39" t="s">
        <v>50</v>
      </c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9"/>
      <c r="AX3081" s="29"/>
      <c r="AY3081" s="29"/>
      <c r="AZ3081" s="29"/>
      <c r="BA3081" s="29"/>
      <c r="BB3081" s="29"/>
      <c r="BC3081" s="29"/>
      <c r="BD3081" s="29"/>
      <c r="BE3081" s="29"/>
      <c r="BF3081" s="29"/>
      <c r="BG3081" s="29"/>
      <c r="BH3081" s="29"/>
      <c r="BI3081" s="29"/>
      <c r="BJ3081" s="29"/>
      <c r="BK3081" s="29"/>
      <c r="BL3081" s="29"/>
      <c r="BM3081" s="29"/>
      <c r="BN3081" s="29"/>
      <c r="BO3081" s="29"/>
      <c r="BP3081" s="29"/>
      <c r="BQ3081" s="29"/>
      <c r="BR3081" s="29"/>
      <c r="BS3081" s="29"/>
      <c r="BT3081" s="29"/>
      <c r="BU3081" s="29"/>
      <c r="BV3081" s="29"/>
      <c r="BW3081" s="29"/>
      <c r="BX3081" s="29"/>
      <c r="BY3081" s="29"/>
      <c r="BZ3081" s="29"/>
      <c r="CA3081" s="29"/>
      <c r="CB3081" s="29"/>
      <c r="CC3081" s="29"/>
      <c r="CD3081" s="29"/>
      <c r="CE3081" s="29"/>
      <c r="CF3081" s="29"/>
      <c r="CG3081" s="29"/>
      <c r="CH3081" s="29"/>
      <c r="CI3081" s="29"/>
      <c r="CJ3081" s="29"/>
      <c r="CK3081" s="29"/>
      <c r="CL3081" s="29"/>
      <c r="CM3081" s="29"/>
      <c r="CN3081" s="29"/>
      <c r="CO3081" s="29"/>
      <c r="CP3081" s="29"/>
      <c r="CQ3081" s="29"/>
      <c r="CR3081" s="29"/>
      <c r="CS3081" s="29"/>
      <c r="CT3081" s="29"/>
      <c r="CU3081" s="29"/>
      <c r="CV3081" s="29"/>
      <c r="CW3081" s="29"/>
      <c r="CX3081" s="29"/>
    </row>
    <row r="3082" spans="1:102" ht="50.1" customHeight="1">
      <c r="A3082" s="30" t="s">
        <v>7646</v>
      </c>
      <c r="B3082" s="31" t="s">
        <v>35</v>
      </c>
      <c r="C3082" s="32" t="s">
        <v>7601</v>
      </c>
      <c r="D3082" s="32" t="s">
        <v>7602</v>
      </c>
      <c r="E3082" s="32" t="s">
        <v>7603</v>
      </c>
      <c r="F3082" s="32" t="s">
        <v>7647</v>
      </c>
      <c r="G3082" s="33" t="s">
        <v>40</v>
      </c>
      <c r="H3082" s="34">
        <v>0</v>
      </c>
      <c r="I3082" s="33" t="s">
        <v>41</v>
      </c>
      <c r="J3082" s="33" t="s">
        <v>7237</v>
      </c>
      <c r="K3082" s="33" t="s">
        <v>2978</v>
      </c>
      <c r="L3082" s="33" t="s">
        <v>7237</v>
      </c>
      <c r="M3082" s="33" t="s">
        <v>86</v>
      </c>
      <c r="N3082" s="33" t="s">
        <v>301</v>
      </c>
      <c r="O3082" s="33" t="s">
        <v>109</v>
      </c>
      <c r="P3082" s="33" t="s">
        <v>48</v>
      </c>
      <c r="Q3082" s="33" t="s">
        <v>49</v>
      </c>
      <c r="R3082" s="35">
        <v>1</v>
      </c>
      <c r="S3082" s="35">
        <v>10350</v>
      </c>
      <c r="T3082" s="36">
        <f t="shared" si="153"/>
        <v>10350</v>
      </c>
      <c r="U3082" s="37">
        <f t="shared" si="154"/>
        <v>11592.000000000002</v>
      </c>
      <c r="V3082" s="38" t="s">
        <v>50</v>
      </c>
      <c r="W3082" s="33">
        <v>2016</v>
      </c>
      <c r="X3082" s="39" t="s">
        <v>50</v>
      </c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9"/>
      <c r="AX3082" s="29"/>
      <c r="AY3082" s="29"/>
      <c r="AZ3082" s="29"/>
      <c r="BA3082" s="29"/>
      <c r="BB3082" s="29"/>
      <c r="BC3082" s="29"/>
      <c r="BD3082" s="29"/>
      <c r="BE3082" s="29"/>
      <c r="BF3082" s="29"/>
      <c r="BG3082" s="29"/>
      <c r="BH3082" s="29"/>
      <c r="BI3082" s="29"/>
      <c r="BJ3082" s="29"/>
      <c r="BK3082" s="29"/>
      <c r="BL3082" s="29"/>
      <c r="BM3082" s="29"/>
      <c r="BN3082" s="29"/>
      <c r="BO3082" s="29"/>
      <c r="BP3082" s="29"/>
      <c r="BQ3082" s="29"/>
      <c r="BR3082" s="29"/>
      <c r="BS3082" s="29"/>
      <c r="BT3082" s="29"/>
      <c r="BU3082" s="29"/>
      <c r="BV3082" s="29"/>
      <c r="BW3082" s="29"/>
      <c r="BX3082" s="29"/>
      <c r="BY3082" s="29"/>
      <c r="BZ3082" s="29"/>
      <c r="CA3082" s="29"/>
      <c r="CB3082" s="29"/>
      <c r="CC3082" s="29"/>
      <c r="CD3082" s="29"/>
      <c r="CE3082" s="29"/>
      <c r="CF3082" s="29"/>
      <c r="CG3082" s="29"/>
      <c r="CH3082" s="29"/>
      <c r="CI3082" s="29"/>
      <c r="CJ3082" s="29"/>
      <c r="CK3082" s="29"/>
      <c r="CL3082" s="29"/>
      <c r="CM3082" s="29"/>
      <c r="CN3082" s="29"/>
      <c r="CO3082" s="29"/>
      <c r="CP3082" s="29"/>
      <c r="CQ3082" s="29"/>
      <c r="CR3082" s="29"/>
      <c r="CS3082" s="29"/>
      <c r="CT3082" s="29"/>
      <c r="CU3082" s="29"/>
      <c r="CV3082" s="29"/>
      <c r="CW3082" s="29"/>
      <c r="CX3082" s="29"/>
    </row>
    <row r="3083" spans="1:102" ht="50.1" customHeight="1">
      <c r="A3083" s="30" t="s">
        <v>7648</v>
      </c>
      <c r="B3083" s="31" t="s">
        <v>35</v>
      </c>
      <c r="C3083" s="32" t="s">
        <v>7601</v>
      </c>
      <c r="D3083" s="32" t="s">
        <v>7602</v>
      </c>
      <c r="E3083" s="32" t="s">
        <v>7603</v>
      </c>
      <c r="F3083" s="32" t="s">
        <v>7649</v>
      </c>
      <c r="G3083" s="33" t="s">
        <v>40</v>
      </c>
      <c r="H3083" s="34">
        <v>0</v>
      </c>
      <c r="I3083" s="33" t="s">
        <v>41</v>
      </c>
      <c r="J3083" s="33" t="s">
        <v>7237</v>
      </c>
      <c r="K3083" s="33" t="s">
        <v>2978</v>
      </c>
      <c r="L3083" s="33" t="s">
        <v>7237</v>
      </c>
      <c r="M3083" s="33" t="s">
        <v>86</v>
      </c>
      <c r="N3083" s="33" t="s">
        <v>301</v>
      </c>
      <c r="O3083" s="33" t="s">
        <v>109</v>
      </c>
      <c r="P3083" s="33" t="s">
        <v>48</v>
      </c>
      <c r="Q3083" s="33" t="s">
        <v>49</v>
      </c>
      <c r="R3083" s="35">
        <v>1</v>
      </c>
      <c r="S3083" s="35">
        <v>9520</v>
      </c>
      <c r="T3083" s="36">
        <f t="shared" si="153"/>
        <v>9520</v>
      </c>
      <c r="U3083" s="37">
        <f t="shared" si="154"/>
        <v>10662.400000000001</v>
      </c>
      <c r="V3083" s="38" t="s">
        <v>50</v>
      </c>
      <c r="W3083" s="33">
        <v>2016</v>
      </c>
      <c r="X3083" s="39" t="s">
        <v>50</v>
      </c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  <c r="BI3083" s="29"/>
      <c r="BJ3083" s="29"/>
      <c r="BK3083" s="29"/>
      <c r="BL3083" s="29"/>
      <c r="BM3083" s="29"/>
      <c r="BN3083" s="29"/>
      <c r="BO3083" s="29"/>
      <c r="BP3083" s="29"/>
      <c r="BQ3083" s="29"/>
      <c r="BR3083" s="29"/>
      <c r="BS3083" s="29"/>
      <c r="BT3083" s="29"/>
      <c r="BU3083" s="29"/>
      <c r="BV3083" s="29"/>
      <c r="BW3083" s="29"/>
      <c r="BX3083" s="29"/>
      <c r="BY3083" s="29"/>
      <c r="BZ3083" s="29"/>
      <c r="CA3083" s="29"/>
      <c r="CB3083" s="29"/>
      <c r="CC3083" s="29"/>
      <c r="CD3083" s="29"/>
      <c r="CE3083" s="29"/>
      <c r="CF3083" s="29"/>
      <c r="CG3083" s="29"/>
      <c r="CH3083" s="29"/>
      <c r="CI3083" s="29"/>
      <c r="CJ3083" s="29"/>
      <c r="CK3083" s="29"/>
      <c r="CL3083" s="29"/>
      <c r="CM3083" s="29"/>
      <c r="CN3083" s="29"/>
      <c r="CO3083" s="29"/>
      <c r="CP3083" s="29"/>
      <c r="CQ3083" s="29"/>
      <c r="CR3083" s="29"/>
      <c r="CS3083" s="29"/>
      <c r="CT3083" s="29"/>
      <c r="CU3083" s="29"/>
      <c r="CV3083" s="29"/>
      <c r="CW3083" s="29"/>
      <c r="CX3083" s="29"/>
    </row>
    <row r="3084" spans="1:102" ht="50.1" customHeight="1">
      <c r="A3084" s="30" t="s">
        <v>7650</v>
      </c>
      <c r="B3084" s="31" t="s">
        <v>35</v>
      </c>
      <c r="C3084" s="32" t="s">
        <v>7601</v>
      </c>
      <c r="D3084" s="32" t="s">
        <v>7602</v>
      </c>
      <c r="E3084" s="32" t="s">
        <v>7603</v>
      </c>
      <c r="F3084" s="32" t="s">
        <v>7651</v>
      </c>
      <c r="G3084" s="33" t="s">
        <v>40</v>
      </c>
      <c r="H3084" s="34">
        <v>0</v>
      </c>
      <c r="I3084" s="33" t="s">
        <v>41</v>
      </c>
      <c r="J3084" s="33" t="s">
        <v>7237</v>
      </c>
      <c r="K3084" s="33" t="s">
        <v>2978</v>
      </c>
      <c r="L3084" s="33" t="s">
        <v>7237</v>
      </c>
      <c r="M3084" s="33" t="s">
        <v>86</v>
      </c>
      <c r="N3084" s="33" t="s">
        <v>301</v>
      </c>
      <c r="O3084" s="33" t="s">
        <v>109</v>
      </c>
      <c r="P3084" s="33" t="s">
        <v>48</v>
      </c>
      <c r="Q3084" s="33" t="s">
        <v>49</v>
      </c>
      <c r="R3084" s="35">
        <v>1</v>
      </c>
      <c r="S3084" s="35">
        <v>9520</v>
      </c>
      <c r="T3084" s="36">
        <f t="shared" si="153"/>
        <v>9520</v>
      </c>
      <c r="U3084" s="37">
        <f t="shared" si="154"/>
        <v>10662.400000000001</v>
      </c>
      <c r="V3084" s="38" t="s">
        <v>50</v>
      </c>
      <c r="W3084" s="33">
        <v>2016</v>
      </c>
      <c r="X3084" s="39" t="s">
        <v>50</v>
      </c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9"/>
      <c r="BC3084" s="29"/>
      <c r="BD3084" s="29"/>
      <c r="BE3084" s="29"/>
      <c r="BF3084" s="29"/>
      <c r="BG3084" s="29"/>
      <c r="BH3084" s="29"/>
      <c r="BI3084" s="29"/>
      <c r="BJ3084" s="29"/>
      <c r="BK3084" s="29"/>
      <c r="BL3084" s="29"/>
      <c r="BM3084" s="29"/>
      <c r="BN3084" s="29"/>
      <c r="BO3084" s="29"/>
      <c r="BP3084" s="29"/>
      <c r="BQ3084" s="29"/>
      <c r="BR3084" s="29"/>
      <c r="BS3084" s="29"/>
      <c r="BT3084" s="29"/>
      <c r="BU3084" s="29"/>
      <c r="BV3084" s="29"/>
      <c r="BW3084" s="29"/>
      <c r="BX3084" s="29"/>
      <c r="BY3084" s="29"/>
      <c r="BZ3084" s="29"/>
      <c r="CA3084" s="29"/>
      <c r="CB3084" s="29"/>
      <c r="CC3084" s="29"/>
      <c r="CD3084" s="29"/>
      <c r="CE3084" s="29"/>
      <c r="CF3084" s="29"/>
      <c r="CG3084" s="29"/>
      <c r="CH3084" s="29"/>
      <c r="CI3084" s="29"/>
      <c r="CJ3084" s="29"/>
      <c r="CK3084" s="29"/>
      <c r="CL3084" s="29"/>
      <c r="CM3084" s="29"/>
      <c r="CN3084" s="29"/>
      <c r="CO3084" s="29"/>
      <c r="CP3084" s="29"/>
      <c r="CQ3084" s="29"/>
      <c r="CR3084" s="29"/>
      <c r="CS3084" s="29"/>
      <c r="CT3084" s="29"/>
      <c r="CU3084" s="29"/>
      <c r="CV3084" s="29"/>
      <c r="CW3084" s="29"/>
      <c r="CX3084" s="29"/>
    </row>
    <row r="3085" spans="1:102" ht="50.1" customHeight="1">
      <c r="A3085" s="30" t="s">
        <v>7652</v>
      </c>
      <c r="B3085" s="31" t="s">
        <v>35</v>
      </c>
      <c r="C3085" s="32" t="s">
        <v>7601</v>
      </c>
      <c r="D3085" s="32" t="s">
        <v>7602</v>
      </c>
      <c r="E3085" s="32" t="s">
        <v>7603</v>
      </c>
      <c r="F3085" s="32" t="s">
        <v>7653</v>
      </c>
      <c r="G3085" s="33" t="s">
        <v>40</v>
      </c>
      <c r="H3085" s="34">
        <v>0</v>
      </c>
      <c r="I3085" s="33" t="s">
        <v>41</v>
      </c>
      <c r="J3085" s="33" t="s">
        <v>7237</v>
      </c>
      <c r="K3085" s="33" t="s">
        <v>2978</v>
      </c>
      <c r="L3085" s="33" t="s">
        <v>7237</v>
      </c>
      <c r="M3085" s="33" t="s">
        <v>86</v>
      </c>
      <c r="N3085" s="33" t="s">
        <v>7619</v>
      </c>
      <c r="O3085" s="33" t="s">
        <v>109</v>
      </c>
      <c r="P3085" s="33" t="s">
        <v>48</v>
      </c>
      <c r="Q3085" s="33" t="s">
        <v>49</v>
      </c>
      <c r="R3085" s="35">
        <v>1</v>
      </c>
      <c r="S3085" s="35">
        <v>8150</v>
      </c>
      <c r="T3085" s="36">
        <f t="shared" si="153"/>
        <v>8150</v>
      </c>
      <c r="U3085" s="37">
        <f t="shared" si="154"/>
        <v>9128</v>
      </c>
      <c r="V3085" s="38" t="s">
        <v>50</v>
      </c>
      <c r="W3085" s="33">
        <v>2016</v>
      </c>
      <c r="X3085" s="39" t="s">
        <v>50</v>
      </c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9"/>
      <c r="BC3085" s="29"/>
      <c r="BD3085" s="29"/>
      <c r="BE3085" s="29"/>
      <c r="BF3085" s="29"/>
      <c r="BG3085" s="29"/>
      <c r="BH3085" s="29"/>
      <c r="BI3085" s="29"/>
      <c r="BJ3085" s="29"/>
      <c r="BK3085" s="29"/>
      <c r="BL3085" s="29"/>
      <c r="BM3085" s="29"/>
      <c r="BN3085" s="29"/>
      <c r="BO3085" s="29"/>
      <c r="BP3085" s="29"/>
      <c r="BQ3085" s="29"/>
      <c r="BR3085" s="29"/>
      <c r="BS3085" s="29"/>
      <c r="BT3085" s="29"/>
      <c r="BU3085" s="29"/>
      <c r="BV3085" s="29"/>
      <c r="BW3085" s="29"/>
      <c r="BX3085" s="29"/>
      <c r="BY3085" s="29"/>
      <c r="BZ3085" s="29"/>
      <c r="CA3085" s="29"/>
      <c r="CB3085" s="29"/>
      <c r="CC3085" s="29"/>
      <c r="CD3085" s="29"/>
      <c r="CE3085" s="29"/>
      <c r="CF3085" s="29"/>
      <c r="CG3085" s="29"/>
      <c r="CH3085" s="29"/>
      <c r="CI3085" s="29"/>
      <c r="CJ3085" s="29"/>
      <c r="CK3085" s="29"/>
      <c r="CL3085" s="29"/>
      <c r="CM3085" s="29"/>
      <c r="CN3085" s="29"/>
      <c r="CO3085" s="29"/>
      <c r="CP3085" s="29"/>
      <c r="CQ3085" s="29"/>
      <c r="CR3085" s="29"/>
      <c r="CS3085" s="29"/>
      <c r="CT3085" s="29"/>
      <c r="CU3085" s="29"/>
      <c r="CV3085" s="29"/>
      <c r="CW3085" s="29"/>
      <c r="CX3085" s="29"/>
    </row>
    <row r="3086" spans="1:102" ht="50.1" customHeight="1">
      <c r="A3086" s="30" t="s">
        <v>7654</v>
      </c>
      <c r="B3086" s="31" t="s">
        <v>35</v>
      </c>
      <c r="C3086" s="32" t="s">
        <v>7601</v>
      </c>
      <c r="D3086" s="32" t="s">
        <v>7602</v>
      </c>
      <c r="E3086" s="32" t="s">
        <v>7603</v>
      </c>
      <c r="F3086" s="32" t="s">
        <v>7655</v>
      </c>
      <c r="G3086" s="33" t="s">
        <v>40</v>
      </c>
      <c r="H3086" s="34">
        <v>0</v>
      </c>
      <c r="I3086" s="33" t="s">
        <v>41</v>
      </c>
      <c r="J3086" s="33" t="s">
        <v>7237</v>
      </c>
      <c r="K3086" s="33" t="s">
        <v>2978</v>
      </c>
      <c r="L3086" s="33" t="s">
        <v>7237</v>
      </c>
      <c r="M3086" s="33" t="s">
        <v>86</v>
      </c>
      <c r="N3086" s="33" t="s">
        <v>301</v>
      </c>
      <c r="O3086" s="33" t="s">
        <v>109</v>
      </c>
      <c r="P3086" s="33" t="s">
        <v>48</v>
      </c>
      <c r="Q3086" s="33" t="s">
        <v>49</v>
      </c>
      <c r="R3086" s="35">
        <v>1</v>
      </c>
      <c r="S3086" s="35">
        <v>8150</v>
      </c>
      <c r="T3086" s="36">
        <f t="shared" si="153"/>
        <v>8150</v>
      </c>
      <c r="U3086" s="37">
        <f t="shared" si="154"/>
        <v>9128</v>
      </c>
      <c r="V3086" s="38" t="s">
        <v>50</v>
      </c>
      <c r="W3086" s="33">
        <v>2016</v>
      </c>
      <c r="X3086" s="39" t="s">
        <v>50</v>
      </c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29"/>
      <c r="BL3086" s="29"/>
      <c r="BM3086" s="29"/>
      <c r="BN3086" s="29"/>
      <c r="BO3086" s="29"/>
      <c r="BP3086" s="29"/>
      <c r="BQ3086" s="29"/>
      <c r="BR3086" s="29"/>
      <c r="BS3086" s="29"/>
      <c r="BT3086" s="29"/>
      <c r="BU3086" s="29"/>
      <c r="BV3086" s="29"/>
      <c r="BW3086" s="29"/>
      <c r="BX3086" s="29"/>
      <c r="BY3086" s="29"/>
      <c r="BZ3086" s="29"/>
      <c r="CA3086" s="29"/>
      <c r="CB3086" s="29"/>
      <c r="CC3086" s="29"/>
      <c r="CD3086" s="29"/>
      <c r="CE3086" s="29"/>
      <c r="CF3086" s="29"/>
      <c r="CG3086" s="29"/>
      <c r="CH3086" s="29"/>
      <c r="CI3086" s="29"/>
      <c r="CJ3086" s="29"/>
      <c r="CK3086" s="29"/>
      <c r="CL3086" s="29"/>
      <c r="CM3086" s="29"/>
      <c r="CN3086" s="29"/>
      <c r="CO3086" s="29"/>
      <c r="CP3086" s="29"/>
      <c r="CQ3086" s="29"/>
      <c r="CR3086" s="29"/>
      <c r="CS3086" s="29"/>
      <c r="CT3086" s="29"/>
      <c r="CU3086" s="29"/>
      <c r="CV3086" s="29"/>
      <c r="CW3086" s="29"/>
      <c r="CX3086" s="29"/>
    </row>
    <row r="3087" spans="1:102" ht="50.1" customHeight="1">
      <c r="A3087" s="30" t="s">
        <v>7656</v>
      </c>
      <c r="B3087" s="31" t="s">
        <v>35</v>
      </c>
      <c r="C3087" s="32" t="s">
        <v>7601</v>
      </c>
      <c r="D3087" s="32" t="s">
        <v>7602</v>
      </c>
      <c r="E3087" s="32" t="s">
        <v>7603</v>
      </c>
      <c r="F3087" s="32" t="s">
        <v>7657</v>
      </c>
      <c r="G3087" s="33" t="s">
        <v>40</v>
      </c>
      <c r="H3087" s="34">
        <v>0</v>
      </c>
      <c r="I3087" s="33" t="s">
        <v>41</v>
      </c>
      <c r="J3087" s="33" t="s">
        <v>7237</v>
      </c>
      <c r="K3087" s="33" t="s">
        <v>2978</v>
      </c>
      <c r="L3087" s="33" t="s">
        <v>7237</v>
      </c>
      <c r="M3087" s="33" t="s">
        <v>86</v>
      </c>
      <c r="N3087" s="33" t="s">
        <v>7619</v>
      </c>
      <c r="O3087" s="33" t="s">
        <v>109</v>
      </c>
      <c r="P3087" s="33" t="s">
        <v>48</v>
      </c>
      <c r="Q3087" s="33" t="s">
        <v>49</v>
      </c>
      <c r="R3087" s="35">
        <v>1</v>
      </c>
      <c r="S3087" s="35">
        <v>8150</v>
      </c>
      <c r="T3087" s="36">
        <f t="shared" si="153"/>
        <v>8150</v>
      </c>
      <c r="U3087" s="37">
        <f t="shared" si="154"/>
        <v>9128</v>
      </c>
      <c r="V3087" s="38" t="s">
        <v>50</v>
      </c>
      <c r="W3087" s="33">
        <v>2016</v>
      </c>
      <c r="X3087" s="39" t="s">
        <v>50</v>
      </c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9"/>
      <c r="BC3087" s="29"/>
      <c r="BD3087" s="29"/>
      <c r="BE3087" s="29"/>
      <c r="BF3087" s="29"/>
      <c r="BG3087" s="29"/>
      <c r="BH3087" s="29"/>
      <c r="BI3087" s="29"/>
      <c r="BJ3087" s="29"/>
      <c r="BK3087" s="29"/>
      <c r="BL3087" s="29"/>
      <c r="BM3087" s="29"/>
      <c r="BN3087" s="29"/>
      <c r="BO3087" s="29"/>
      <c r="BP3087" s="29"/>
      <c r="BQ3087" s="29"/>
      <c r="BR3087" s="29"/>
      <c r="BS3087" s="29"/>
      <c r="BT3087" s="29"/>
      <c r="BU3087" s="29"/>
      <c r="BV3087" s="29"/>
      <c r="BW3087" s="29"/>
      <c r="BX3087" s="29"/>
      <c r="BY3087" s="29"/>
      <c r="BZ3087" s="29"/>
      <c r="CA3087" s="29"/>
      <c r="CB3087" s="29"/>
      <c r="CC3087" s="29"/>
      <c r="CD3087" s="29"/>
      <c r="CE3087" s="29"/>
      <c r="CF3087" s="29"/>
      <c r="CG3087" s="29"/>
      <c r="CH3087" s="29"/>
      <c r="CI3087" s="29"/>
      <c r="CJ3087" s="29"/>
      <c r="CK3087" s="29"/>
      <c r="CL3087" s="29"/>
      <c r="CM3087" s="29"/>
      <c r="CN3087" s="29"/>
      <c r="CO3087" s="29"/>
      <c r="CP3087" s="29"/>
      <c r="CQ3087" s="29"/>
      <c r="CR3087" s="29"/>
      <c r="CS3087" s="29"/>
      <c r="CT3087" s="29"/>
      <c r="CU3087" s="29"/>
      <c r="CV3087" s="29"/>
      <c r="CW3087" s="29"/>
      <c r="CX3087" s="29"/>
    </row>
    <row r="3088" spans="1:102" ht="50.1" customHeight="1">
      <c r="A3088" s="30" t="s">
        <v>7658</v>
      </c>
      <c r="B3088" s="31" t="s">
        <v>35</v>
      </c>
      <c r="C3088" s="32" t="s">
        <v>7659</v>
      </c>
      <c r="D3088" s="32" t="s">
        <v>7660</v>
      </c>
      <c r="E3088" s="32" t="s">
        <v>7661</v>
      </c>
      <c r="F3088" s="32" t="s">
        <v>7662</v>
      </c>
      <c r="G3088" s="33" t="s">
        <v>40</v>
      </c>
      <c r="H3088" s="34">
        <v>0</v>
      </c>
      <c r="I3088" s="33" t="s">
        <v>41</v>
      </c>
      <c r="J3088" s="33" t="s">
        <v>7237</v>
      </c>
      <c r="K3088" s="33" t="s">
        <v>493</v>
      </c>
      <c r="L3088" s="33" t="s">
        <v>2977</v>
      </c>
      <c r="M3088" s="33" t="s">
        <v>86</v>
      </c>
      <c r="N3088" s="33" t="s">
        <v>7663</v>
      </c>
      <c r="O3088" s="33" t="s">
        <v>58</v>
      </c>
      <c r="P3088" s="33" t="s">
        <v>48</v>
      </c>
      <c r="Q3088" s="33" t="s">
        <v>49</v>
      </c>
      <c r="R3088" s="35">
        <v>10</v>
      </c>
      <c r="S3088" s="35">
        <v>9500</v>
      </c>
      <c r="T3088" s="36">
        <f t="shared" si="153"/>
        <v>95000</v>
      </c>
      <c r="U3088" s="37">
        <f t="shared" si="154"/>
        <v>106400.00000000001</v>
      </c>
      <c r="V3088" s="38" t="s">
        <v>50</v>
      </c>
      <c r="W3088" s="33">
        <v>2016</v>
      </c>
      <c r="X3088" s="39" t="s">
        <v>50</v>
      </c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29"/>
      <c r="BL3088" s="29"/>
      <c r="BM3088" s="29"/>
      <c r="BN3088" s="29"/>
      <c r="BO3088" s="29"/>
      <c r="BP3088" s="29"/>
      <c r="BQ3088" s="29"/>
      <c r="BR3088" s="29"/>
      <c r="BS3088" s="29"/>
      <c r="BT3088" s="29"/>
      <c r="BU3088" s="29"/>
      <c r="BV3088" s="29"/>
      <c r="BW3088" s="29"/>
      <c r="BX3088" s="29"/>
      <c r="BY3088" s="29"/>
      <c r="BZ3088" s="29"/>
      <c r="CA3088" s="29"/>
      <c r="CB3088" s="29"/>
      <c r="CC3088" s="29"/>
      <c r="CD3088" s="29"/>
      <c r="CE3088" s="29"/>
      <c r="CF3088" s="29"/>
      <c r="CG3088" s="29"/>
      <c r="CH3088" s="29"/>
      <c r="CI3088" s="29"/>
      <c r="CJ3088" s="29"/>
      <c r="CK3088" s="29"/>
      <c r="CL3088" s="29"/>
      <c r="CM3088" s="29"/>
      <c r="CN3088" s="29"/>
      <c r="CO3088" s="29"/>
      <c r="CP3088" s="29"/>
      <c r="CQ3088" s="29"/>
      <c r="CR3088" s="29"/>
      <c r="CS3088" s="29"/>
      <c r="CT3088" s="29"/>
      <c r="CU3088" s="29"/>
      <c r="CV3088" s="29"/>
      <c r="CW3088" s="29"/>
      <c r="CX3088" s="29"/>
    </row>
    <row r="3089" spans="1:102" ht="50.1" customHeight="1">
      <c r="A3089" s="30" t="s">
        <v>7664</v>
      </c>
      <c r="B3089" s="31" t="s">
        <v>35</v>
      </c>
      <c r="C3089" s="32" t="s">
        <v>7659</v>
      </c>
      <c r="D3089" s="32" t="s">
        <v>7660</v>
      </c>
      <c r="E3089" s="32" t="s">
        <v>7661</v>
      </c>
      <c r="F3089" s="32" t="s">
        <v>7665</v>
      </c>
      <c r="G3089" s="33" t="s">
        <v>40</v>
      </c>
      <c r="H3089" s="34">
        <v>0</v>
      </c>
      <c r="I3089" s="33" t="s">
        <v>41</v>
      </c>
      <c r="J3089" s="33" t="s">
        <v>7237</v>
      </c>
      <c r="K3089" s="33" t="s">
        <v>493</v>
      </c>
      <c r="L3089" s="33" t="s">
        <v>7237</v>
      </c>
      <c r="M3089" s="33" t="s">
        <v>86</v>
      </c>
      <c r="N3089" s="33" t="s">
        <v>7663</v>
      </c>
      <c r="O3089" s="33" t="s">
        <v>58</v>
      </c>
      <c r="P3089" s="33" t="s">
        <v>48</v>
      </c>
      <c r="Q3089" s="33" t="s">
        <v>49</v>
      </c>
      <c r="R3089" s="35">
        <v>10</v>
      </c>
      <c r="S3089" s="35">
        <v>9500</v>
      </c>
      <c r="T3089" s="36">
        <v>0</v>
      </c>
      <c r="U3089" s="37">
        <v>0</v>
      </c>
      <c r="V3089" s="38" t="s">
        <v>50</v>
      </c>
      <c r="W3089" s="33">
        <v>2016</v>
      </c>
      <c r="X3089" s="39" t="s">
        <v>7666</v>
      </c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  <c r="BI3089" s="29"/>
      <c r="BJ3089" s="29"/>
      <c r="BK3089" s="29"/>
      <c r="BL3089" s="29"/>
      <c r="BM3089" s="29"/>
      <c r="BN3089" s="29"/>
      <c r="BO3089" s="29"/>
      <c r="BP3089" s="29"/>
      <c r="BQ3089" s="29"/>
      <c r="BR3089" s="29"/>
      <c r="BS3089" s="29"/>
      <c r="BT3089" s="29"/>
      <c r="BU3089" s="29"/>
      <c r="BV3089" s="29"/>
      <c r="BW3089" s="29"/>
      <c r="BX3089" s="29"/>
      <c r="BY3089" s="29"/>
      <c r="BZ3089" s="29"/>
      <c r="CA3089" s="29"/>
      <c r="CB3089" s="29"/>
      <c r="CC3089" s="29"/>
      <c r="CD3089" s="29"/>
      <c r="CE3089" s="29"/>
      <c r="CF3089" s="29"/>
      <c r="CG3089" s="29"/>
      <c r="CH3089" s="29"/>
      <c r="CI3089" s="29"/>
      <c r="CJ3089" s="29"/>
      <c r="CK3089" s="29"/>
      <c r="CL3089" s="29"/>
      <c r="CM3089" s="29"/>
      <c r="CN3089" s="29"/>
      <c r="CO3089" s="29"/>
      <c r="CP3089" s="29"/>
      <c r="CQ3089" s="29"/>
      <c r="CR3089" s="29"/>
      <c r="CS3089" s="29"/>
      <c r="CT3089" s="29"/>
      <c r="CU3089" s="29"/>
      <c r="CV3089" s="29"/>
      <c r="CW3089" s="29"/>
      <c r="CX3089" s="29"/>
    </row>
    <row r="3090" spans="1:102" ht="50.1" customHeight="1">
      <c r="A3090" s="30" t="s">
        <v>7667</v>
      </c>
      <c r="B3090" s="31" t="s">
        <v>35</v>
      </c>
      <c r="C3090" s="32" t="s">
        <v>7659</v>
      </c>
      <c r="D3090" s="32" t="s">
        <v>7660</v>
      </c>
      <c r="E3090" s="32" t="s">
        <v>7661</v>
      </c>
      <c r="F3090" s="32" t="s">
        <v>7665</v>
      </c>
      <c r="G3090" s="33" t="s">
        <v>101</v>
      </c>
      <c r="H3090" s="34">
        <v>0</v>
      </c>
      <c r="I3090" s="33" t="s">
        <v>41</v>
      </c>
      <c r="J3090" s="33" t="s">
        <v>7237</v>
      </c>
      <c r="K3090" s="33" t="s">
        <v>4143</v>
      </c>
      <c r="L3090" s="33" t="s">
        <v>7237</v>
      </c>
      <c r="M3090" s="33" t="s">
        <v>86</v>
      </c>
      <c r="N3090" s="33" t="s">
        <v>7663</v>
      </c>
      <c r="O3090" s="33" t="s">
        <v>58</v>
      </c>
      <c r="P3090" s="33" t="s">
        <v>48</v>
      </c>
      <c r="Q3090" s="33" t="s">
        <v>49</v>
      </c>
      <c r="R3090" s="35">
        <v>10</v>
      </c>
      <c r="S3090" s="35">
        <v>8143</v>
      </c>
      <c r="T3090" s="36">
        <f>R3090*S3090</f>
        <v>81430</v>
      </c>
      <c r="U3090" s="37">
        <f>T3090*1.12</f>
        <v>91201.600000000006</v>
      </c>
      <c r="V3090" s="38" t="s">
        <v>50</v>
      </c>
      <c r="W3090" s="33">
        <v>2016</v>
      </c>
      <c r="X3090" s="39" t="s">
        <v>50</v>
      </c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9"/>
      <c r="BC3090" s="29"/>
      <c r="BD3090" s="29"/>
      <c r="BE3090" s="29"/>
      <c r="BF3090" s="29"/>
      <c r="BG3090" s="29"/>
      <c r="BH3090" s="29"/>
      <c r="BI3090" s="29"/>
      <c r="BJ3090" s="29"/>
      <c r="BK3090" s="29"/>
      <c r="BL3090" s="29"/>
      <c r="BM3090" s="29"/>
      <c r="BN3090" s="29"/>
      <c r="BO3090" s="29"/>
      <c r="BP3090" s="29"/>
      <c r="BQ3090" s="29"/>
      <c r="BR3090" s="29"/>
      <c r="BS3090" s="29"/>
      <c r="BT3090" s="29"/>
      <c r="BU3090" s="29"/>
      <c r="BV3090" s="29"/>
      <c r="BW3090" s="29"/>
      <c r="BX3090" s="29"/>
      <c r="BY3090" s="29"/>
      <c r="BZ3090" s="29"/>
      <c r="CA3090" s="29"/>
      <c r="CB3090" s="29"/>
      <c r="CC3090" s="29"/>
      <c r="CD3090" s="29"/>
      <c r="CE3090" s="29"/>
      <c r="CF3090" s="29"/>
      <c r="CG3090" s="29"/>
      <c r="CH3090" s="29"/>
      <c r="CI3090" s="29"/>
      <c r="CJ3090" s="29"/>
      <c r="CK3090" s="29"/>
      <c r="CL3090" s="29"/>
      <c r="CM3090" s="29"/>
      <c r="CN3090" s="29"/>
      <c r="CO3090" s="29"/>
      <c r="CP3090" s="29"/>
      <c r="CQ3090" s="29"/>
      <c r="CR3090" s="29"/>
      <c r="CS3090" s="29"/>
      <c r="CT3090" s="29"/>
      <c r="CU3090" s="29"/>
      <c r="CV3090" s="29"/>
      <c r="CW3090" s="29"/>
      <c r="CX3090" s="29"/>
    </row>
    <row r="3091" spans="1:102" ht="50.1" customHeight="1">
      <c r="A3091" s="30" t="s">
        <v>7668</v>
      </c>
      <c r="B3091" s="31" t="s">
        <v>35</v>
      </c>
      <c r="C3091" s="32" t="s">
        <v>7659</v>
      </c>
      <c r="D3091" s="32" t="s">
        <v>7660</v>
      </c>
      <c r="E3091" s="32" t="s">
        <v>7661</v>
      </c>
      <c r="F3091" s="32" t="s">
        <v>7669</v>
      </c>
      <c r="G3091" s="33" t="s">
        <v>40</v>
      </c>
      <c r="H3091" s="34">
        <v>0</v>
      </c>
      <c r="I3091" s="33" t="s">
        <v>41</v>
      </c>
      <c r="J3091" s="33" t="s">
        <v>7237</v>
      </c>
      <c r="K3091" s="33" t="s">
        <v>493</v>
      </c>
      <c r="L3091" s="33" t="s">
        <v>7237</v>
      </c>
      <c r="M3091" s="33" t="s">
        <v>86</v>
      </c>
      <c r="N3091" s="33" t="s">
        <v>7663</v>
      </c>
      <c r="O3091" s="33" t="s">
        <v>58</v>
      </c>
      <c r="P3091" s="33" t="s">
        <v>48</v>
      </c>
      <c r="Q3091" s="33" t="s">
        <v>49</v>
      </c>
      <c r="R3091" s="35">
        <v>10</v>
      </c>
      <c r="S3091" s="35">
        <v>9500</v>
      </c>
      <c r="T3091" s="36">
        <v>0</v>
      </c>
      <c r="U3091" s="37">
        <v>0</v>
      </c>
      <c r="V3091" s="38" t="s">
        <v>50</v>
      </c>
      <c r="W3091" s="33">
        <v>2016</v>
      </c>
      <c r="X3091" s="39" t="s">
        <v>7666</v>
      </c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9"/>
      <c r="AX3091" s="29"/>
      <c r="AY3091" s="29"/>
      <c r="AZ3091" s="29"/>
      <c r="BA3091" s="29"/>
      <c r="BB3091" s="29"/>
      <c r="BC3091" s="29"/>
      <c r="BD3091" s="29"/>
      <c r="BE3091" s="29"/>
      <c r="BF3091" s="29"/>
      <c r="BG3091" s="29"/>
      <c r="BH3091" s="29"/>
      <c r="BI3091" s="29"/>
      <c r="BJ3091" s="29"/>
      <c r="BK3091" s="29"/>
      <c r="BL3091" s="29"/>
      <c r="BM3091" s="29"/>
      <c r="BN3091" s="29"/>
      <c r="BO3091" s="29"/>
      <c r="BP3091" s="29"/>
      <c r="BQ3091" s="29"/>
      <c r="BR3091" s="29"/>
      <c r="BS3091" s="29"/>
      <c r="BT3091" s="29"/>
      <c r="BU3091" s="29"/>
      <c r="BV3091" s="29"/>
      <c r="BW3091" s="29"/>
      <c r="BX3091" s="29"/>
      <c r="BY3091" s="29"/>
      <c r="BZ3091" s="29"/>
      <c r="CA3091" s="29"/>
      <c r="CB3091" s="29"/>
      <c r="CC3091" s="29"/>
      <c r="CD3091" s="29"/>
      <c r="CE3091" s="29"/>
      <c r="CF3091" s="29"/>
      <c r="CG3091" s="29"/>
      <c r="CH3091" s="29"/>
      <c r="CI3091" s="29"/>
      <c r="CJ3091" s="29"/>
      <c r="CK3091" s="29"/>
      <c r="CL3091" s="29"/>
      <c r="CM3091" s="29"/>
      <c r="CN3091" s="29"/>
      <c r="CO3091" s="29"/>
      <c r="CP3091" s="29"/>
      <c r="CQ3091" s="29"/>
      <c r="CR3091" s="29"/>
      <c r="CS3091" s="29"/>
      <c r="CT3091" s="29"/>
      <c r="CU3091" s="29"/>
      <c r="CV3091" s="29"/>
      <c r="CW3091" s="29"/>
      <c r="CX3091" s="29"/>
    </row>
    <row r="3092" spans="1:102" ht="50.1" customHeight="1">
      <c r="A3092" s="30" t="s">
        <v>7670</v>
      </c>
      <c r="B3092" s="31" t="s">
        <v>35</v>
      </c>
      <c r="C3092" s="32" t="s">
        <v>7659</v>
      </c>
      <c r="D3092" s="32" t="s">
        <v>7660</v>
      </c>
      <c r="E3092" s="32" t="s">
        <v>7661</v>
      </c>
      <c r="F3092" s="32" t="s">
        <v>7669</v>
      </c>
      <c r="G3092" s="33" t="s">
        <v>101</v>
      </c>
      <c r="H3092" s="34">
        <v>0</v>
      </c>
      <c r="I3092" s="33" t="s">
        <v>41</v>
      </c>
      <c r="J3092" s="33" t="s">
        <v>7237</v>
      </c>
      <c r="K3092" s="33" t="s">
        <v>4143</v>
      </c>
      <c r="L3092" s="33" t="s">
        <v>7237</v>
      </c>
      <c r="M3092" s="33" t="s">
        <v>86</v>
      </c>
      <c r="N3092" s="33" t="s">
        <v>7663</v>
      </c>
      <c r="O3092" s="33" t="s">
        <v>58</v>
      </c>
      <c r="P3092" s="33" t="s">
        <v>48</v>
      </c>
      <c r="Q3092" s="33" t="s">
        <v>49</v>
      </c>
      <c r="R3092" s="35">
        <v>10</v>
      </c>
      <c r="S3092" s="35">
        <v>8143</v>
      </c>
      <c r="T3092" s="36">
        <f>R3092*S3092</f>
        <v>81430</v>
      </c>
      <c r="U3092" s="37">
        <f>T3092*1.12</f>
        <v>91201.600000000006</v>
      </c>
      <c r="V3092" s="38" t="s">
        <v>50</v>
      </c>
      <c r="W3092" s="33">
        <v>2016</v>
      </c>
      <c r="X3092" s="39" t="s">
        <v>50</v>
      </c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9"/>
      <c r="AY3092" s="29"/>
      <c r="AZ3092" s="29"/>
      <c r="BA3092" s="29"/>
      <c r="BB3092" s="29"/>
      <c r="BC3092" s="29"/>
      <c r="BD3092" s="29"/>
      <c r="BE3092" s="29"/>
      <c r="BF3092" s="29"/>
      <c r="BG3092" s="29"/>
      <c r="BH3092" s="29"/>
      <c r="BI3092" s="29"/>
      <c r="BJ3092" s="29"/>
      <c r="BK3092" s="29"/>
      <c r="BL3092" s="29"/>
      <c r="BM3092" s="29"/>
      <c r="BN3092" s="29"/>
      <c r="BO3092" s="29"/>
      <c r="BP3092" s="29"/>
      <c r="BQ3092" s="29"/>
      <c r="BR3092" s="29"/>
      <c r="BS3092" s="29"/>
      <c r="BT3092" s="29"/>
      <c r="BU3092" s="29"/>
      <c r="BV3092" s="29"/>
      <c r="BW3092" s="29"/>
      <c r="BX3092" s="29"/>
      <c r="BY3092" s="29"/>
      <c r="BZ3092" s="29"/>
      <c r="CA3092" s="29"/>
      <c r="CB3092" s="29"/>
      <c r="CC3092" s="29"/>
      <c r="CD3092" s="29"/>
      <c r="CE3092" s="29"/>
      <c r="CF3092" s="29"/>
      <c r="CG3092" s="29"/>
      <c r="CH3092" s="29"/>
      <c r="CI3092" s="29"/>
      <c r="CJ3092" s="29"/>
      <c r="CK3092" s="29"/>
      <c r="CL3092" s="29"/>
      <c r="CM3092" s="29"/>
      <c r="CN3092" s="29"/>
      <c r="CO3092" s="29"/>
      <c r="CP3092" s="29"/>
      <c r="CQ3092" s="29"/>
      <c r="CR3092" s="29"/>
      <c r="CS3092" s="29"/>
      <c r="CT3092" s="29"/>
      <c r="CU3092" s="29"/>
      <c r="CV3092" s="29"/>
      <c r="CW3092" s="29"/>
      <c r="CX3092" s="29"/>
    </row>
    <row r="3093" spans="1:102" ht="50.1" customHeight="1">
      <c r="A3093" s="30" t="s">
        <v>7671</v>
      </c>
      <c r="B3093" s="31" t="s">
        <v>35</v>
      </c>
      <c r="C3093" s="32" t="s">
        <v>7659</v>
      </c>
      <c r="D3093" s="32" t="s">
        <v>7660</v>
      </c>
      <c r="E3093" s="32" t="s">
        <v>7661</v>
      </c>
      <c r="F3093" s="32" t="s">
        <v>7672</v>
      </c>
      <c r="G3093" s="33" t="s">
        <v>40</v>
      </c>
      <c r="H3093" s="34">
        <v>0</v>
      </c>
      <c r="I3093" s="33" t="s">
        <v>41</v>
      </c>
      <c r="J3093" s="33" t="s">
        <v>7237</v>
      </c>
      <c r="K3093" s="33" t="s">
        <v>493</v>
      </c>
      <c r="L3093" s="33" t="s">
        <v>7237</v>
      </c>
      <c r="M3093" s="33" t="s">
        <v>86</v>
      </c>
      <c r="N3093" s="33" t="s">
        <v>7663</v>
      </c>
      <c r="O3093" s="33" t="s">
        <v>58</v>
      </c>
      <c r="P3093" s="33" t="s">
        <v>48</v>
      </c>
      <c r="Q3093" s="33" t="s">
        <v>49</v>
      </c>
      <c r="R3093" s="35">
        <v>4</v>
      </c>
      <c r="S3093" s="35">
        <v>7920</v>
      </c>
      <c r="T3093" s="36">
        <v>0</v>
      </c>
      <c r="U3093" s="37">
        <v>0</v>
      </c>
      <c r="V3093" s="38" t="s">
        <v>50</v>
      </c>
      <c r="W3093" s="33">
        <v>2016</v>
      </c>
      <c r="X3093" s="39" t="s">
        <v>7666</v>
      </c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9"/>
      <c r="BC3093" s="29"/>
      <c r="BD3093" s="29"/>
      <c r="BE3093" s="29"/>
      <c r="BF3093" s="29"/>
      <c r="BG3093" s="29"/>
      <c r="BH3093" s="29"/>
      <c r="BI3093" s="29"/>
      <c r="BJ3093" s="29"/>
      <c r="BK3093" s="29"/>
      <c r="BL3093" s="29"/>
      <c r="BM3093" s="29"/>
      <c r="BN3093" s="29"/>
      <c r="BO3093" s="29"/>
      <c r="BP3093" s="29"/>
      <c r="BQ3093" s="29"/>
      <c r="BR3093" s="29"/>
      <c r="BS3093" s="29"/>
      <c r="BT3093" s="29"/>
      <c r="BU3093" s="29"/>
      <c r="BV3093" s="29"/>
      <c r="BW3093" s="29"/>
      <c r="BX3093" s="29"/>
      <c r="BY3093" s="29"/>
      <c r="BZ3093" s="29"/>
      <c r="CA3093" s="29"/>
      <c r="CB3093" s="29"/>
      <c r="CC3093" s="29"/>
      <c r="CD3093" s="29"/>
      <c r="CE3093" s="29"/>
      <c r="CF3093" s="29"/>
      <c r="CG3093" s="29"/>
      <c r="CH3093" s="29"/>
      <c r="CI3093" s="29"/>
      <c r="CJ3093" s="29"/>
      <c r="CK3093" s="29"/>
      <c r="CL3093" s="29"/>
      <c r="CM3093" s="29"/>
      <c r="CN3093" s="29"/>
      <c r="CO3093" s="29"/>
      <c r="CP3093" s="29"/>
      <c r="CQ3093" s="29"/>
      <c r="CR3093" s="29"/>
      <c r="CS3093" s="29"/>
      <c r="CT3093" s="29"/>
      <c r="CU3093" s="29"/>
      <c r="CV3093" s="29"/>
      <c r="CW3093" s="29"/>
      <c r="CX3093" s="29"/>
    </row>
    <row r="3094" spans="1:102" ht="50.1" customHeight="1">
      <c r="A3094" s="30" t="s">
        <v>7673</v>
      </c>
      <c r="B3094" s="31" t="s">
        <v>35</v>
      </c>
      <c r="C3094" s="32" t="s">
        <v>7659</v>
      </c>
      <c r="D3094" s="32" t="s">
        <v>7660</v>
      </c>
      <c r="E3094" s="32" t="s">
        <v>7661</v>
      </c>
      <c r="F3094" s="32" t="s">
        <v>7672</v>
      </c>
      <c r="G3094" s="33" t="s">
        <v>101</v>
      </c>
      <c r="H3094" s="34">
        <v>0</v>
      </c>
      <c r="I3094" s="33" t="s">
        <v>41</v>
      </c>
      <c r="J3094" s="33" t="s">
        <v>7237</v>
      </c>
      <c r="K3094" s="33" t="s">
        <v>4143</v>
      </c>
      <c r="L3094" s="33" t="s">
        <v>7237</v>
      </c>
      <c r="M3094" s="33" t="s">
        <v>86</v>
      </c>
      <c r="N3094" s="33" t="s">
        <v>7663</v>
      </c>
      <c r="O3094" s="33" t="s">
        <v>58</v>
      </c>
      <c r="P3094" s="33" t="s">
        <v>48</v>
      </c>
      <c r="Q3094" s="33" t="s">
        <v>49</v>
      </c>
      <c r="R3094" s="35">
        <v>4</v>
      </c>
      <c r="S3094" s="35">
        <v>6584</v>
      </c>
      <c r="T3094" s="36">
        <f>R3094*S3094</f>
        <v>26336</v>
      </c>
      <c r="U3094" s="37">
        <f>T3094*1.12</f>
        <v>29496.320000000003</v>
      </c>
      <c r="V3094" s="38" t="s">
        <v>50</v>
      </c>
      <c r="W3094" s="33">
        <v>2016</v>
      </c>
      <c r="X3094" s="39" t="s">
        <v>50</v>
      </c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29"/>
      <c r="CB3094" s="29"/>
      <c r="CC3094" s="29"/>
      <c r="CD3094" s="29"/>
      <c r="CE3094" s="29"/>
      <c r="CF3094" s="29"/>
      <c r="CG3094" s="29"/>
      <c r="CH3094" s="29"/>
      <c r="CI3094" s="29"/>
      <c r="CJ3094" s="29"/>
      <c r="CK3094" s="29"/>
      <c r="CL3094" s="29"/>
      <c r="CM3094" s="29"/>
      <c r="CN3094" s="29"/>
      <c r="CO3094" s="29"/>
      <c r="CP3094" s="29"/>
      <c r="CQ3094" s="29"/>
      <c r="CR3094" s="29"/>
      <c r="CS3094" s="29"/>
      <c r="CT3094" s="29"/>
      <c r="CU3094" s="29"/>
      <c r="CV3094" s="29"/>
      <c r="CW3094" s="29"/>
      <c r="CX3094" s="29"/>
    </row>
    <row r="3095" spans="1:102" ht="50.1" customHeight="1">
      <c r="A3095" s="30" t="s">
        <v>7674</v>
      </c>
      <c r="B3095" s="31" t="s">
        <v>35</v>
      </c>
      <c r="C3095" s="32" t="s">
        <v>7659</v>
      </c>
      <c r="D3095" s="32" t="s">
        <v>7660</v>
      </c>
      <c r="E3095" s="32" t="s">
        <v>7661</v>
      </c>
      <c r="F3095" s="32" t="s">
        <v>7675</v>
      </c>
      <c r="G3095" s="33" t="s">
        <v>40</v>
      </c>
      <c r="H3095" s="34">
        <v>0</v>
      </c>
      <c r="I3095" s="33" t="s">
        <v>41</v>
      </c>
      <c r="J3095" s="33" t="s">
        <v>7237</v>
      </c>
      <c r="K3095" s="33" t="s">
        <v>493</v>
      </c>
      <c r="L3095" s="33" t="s">
        <v>7237</v>
      </c>
      <c r="M3095" s="33" t="s">
        <v>86</v>
      </c>
      <c r="N3095" s="33" t="s">
        <v>7663</v>
      </c>
      <c r="O3095" s="33" t="s">
        <v>58</v>
      </c>
      <c r="P3095" s="33" t="s">
        <v>48</v>
      </c>
      <c r="Q3095" s="33" t="s">
        <v>49</v>
      </c>
      <c r="R3095" s="35">
        <v>6</v>
      </c>
      <c r="S3095" s="35">
        <v>7920</v>
      </c>
      <c r="T3095" s="36">
        <v>0</v>
      </c>
      <c r="U3095" s="37">
        <v>0</v>
      </c>
      <c r="V3095" s="38" t="s">
        <v>50</v>
      </c>
      <c r="W3095" s="33">
        <v>2016</v>
      </c>
      <c r="X3095" s="39" t="s">
        <v>7676</v>
      </c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29"/>
      <c r="BG3095" s="29"/>
      <c r="BH3095" s="29"/>
      <c r="BI3095" s="29"/>
      <c r="BJ3095" s="29"/>
      <c r="BK3095" s="29"/>
      <c r="BL3095" s="29"/>
      <c r="BM3095" s="29"/>
      <c r="BN3095" s="29"/>
      <c r="BO3095" s="29"/>
      <c r="BP3095" s="29"/>
      <c r="BQ3095" s="29"/>
      <c r="BR3095" s="29"/>
      <c r="BS3095" s="29"/>
      <c r="BT3095" s="29"/>
      <c r="BU3095" s="29"/>
      <c r="BV3095" s="29"/>
      <c r="BW3095" s="29"/>
      <c r="BX3095" s="29"/>
      <c r="BY3095" s="29"/>
      <c r="BZ3095" s="29"/>
      <c r="CA3095" s="29"/>
      <c r="CB3095" s="29"/>
      <c r="CC3095" s="29"/>
      <c r="CD3095" s="29"/>
      <c r="CE3095" s="29"/>
      <c r="CF3095" s="29"/>
      <c r="CG3095" s="29"/>
      <c r="CH3095" s="29"/>
      <c r="CI3095" s="29"/>
      <c r="CJ3095" s="29"/>
      <c r="CK3095" s="29"/>
      <c r="CL3095" s="29"/>
      <c r="CM3095" s="29"/>
      <c r="CN3095" s="29"/>
      <c r="CO3095" s="29"/>
      <c r="CP3095" s="29"/>
      <c r="CQ3095" s="29"/>
      <c r="CR3095" s="29"/>
      <c r="CS3095" s="29"/>
      <c r="CT3095" s="29"/>
      <c r="CU3095" s="29"/>
      <c r="CV3095" s="29"/>
      <c r="CW3095" s="29"/>
      <c r="CX3095" s="29"/>
    </row>
    <row r="3096" spans="1:102" ht="50.1" customHeight="1">
      <c r="A3096" s="30" t="s">
        <v>7677</v>
      </c>
      <c r="B3096" s="31" t="s">
        <v>35</v>
      </c>
      <c r="C3096" s="32" t="s">
        <v>7659</v>
      </c>
      <c r="D3096" s="32" t="s">
        <v>7660</v>
      </c>
      <c r="E3096" s="32" t="s">
        <v>7661</v>
      </c>
      <c r="F3096" s="32" t="s">
        <v>7675</v>
      </c>
      <c r="G3096" s="33" t="s">
        <v>101</v>
      </c>
      <c r="H3096" s="34">
        <v>0</v>
      </c>
      <c r="I3096" s="33" t="s">
        <v>41</v>
      </c>
      <c r="J3096" s="33" t="s">
        <v>7237</v>
      </c>
      <c r="K3096" s="33" t="s">
        <v>4143</v>
      </c>
      <c r="L3096" s="33" t="s">
        <v>7237</v>
      </c>
      <c r="M3096" s="33" t="s">
        <v>86</v>
      </c>
      <c r="N3096" s="33" t="s">
        <v>7663</v>
      </c>
      <c r="O3096" s="33" t="s">
        <v>58</v>
      </c>
      <c r="P3096" s="33" t="s">
        <v>48</v>
      </c>
      <c r="Q3096" s="33" t="s">
        <v>49</v>
      </c>
      <c r="R3096" s="35">
        <v>20</v>
      </c>
      <c r="S3096" s="35">
        <v>6584</v>
      </c>
      <c r="T3096" s="36">
        <f>R3096*S3096</f>
        <v>131680</v>
      </c>
      <c r="U3096" s="37">
        <f>T3096*1.12</f>
        <v>147481.60000000001</v>
      </c>
      <c r="V3096" s="38" t="s">
        <v>50</v>
      </c>
      <c r="W3096" s="33">
        <v>2016</v>
      </c>
      <c r="X3096" s="39" t="s">
        <v>50</v>
      </c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29"/>
      <c r="CB3096" s="29"/>
      <c r="CC3096" s="29"/>
      <c r="CD3096" s="29"/>
      <c r="CE3096" s="29"/>
      <c r="CF3096" s="29"/>
      <c r="CG3096" s="29"/>
      <c r="CH3096" s="29"/>
      <c r="CI3096" s="29"/>
      <c r="CJ3096" s="29"/>
      <c r="CK3096" s="29"/>
      <c r="CL3096" s="29"/>
      <c r="CM3096" s="29"/>
      <c r="CN3096" s="29"/>
      <c r="CO3096" s="29"/>
      <c r="CP3096" s="29"/>
      <c r="CQ3096" s="29"/>
      <c r="CR3096" s="29"/>
      <c r="CS3096" s="29"/>
      <c r="CT3096" s="29"/>
      <c r="CU3096" s="29"/>
      <c r="CV3096" s="29"/>
      <c r="CW3096" s="29"/>
      <c r="CX3096" s="29"/>
    </row>
    <row r="3097" spans="1:102" ht="50.1" customHeight="1">
      <c r="A3097" s="30" t="s">
        <v>7678</v>
      </c>
      <c r="B3097" s="31" t="s">
        <v>35</v>
      </c>
      <c r="C3097" s="32" t="s">
        <v>7659</v>
      </c>
      <c r="D3097" s="32" t="s">
        <v>7660</v>
      </c>
      <c r="E3097" s="32" t="s">
        <v>7661</v>
      </c>
      <c r="F3097" s="32" t="s">
        <v>7679</v>
      </c>
      <c r="G3097" s="33" t="s">
        <v>40</v>
      </c>
      <c r="H3097" s="34">
        <v>0</v>
      </c>
      <c r="I3097" s="33" t="s">
        <v>41</v>
      </c>
      <c r="J3097" s="33" t="s">
        <v>7237</v>
      </c>
      <c r="K3097" s="33" t="s">
        <v>493</v>
      </c>
      <c r="L3097" s="33" t="s">
        <v>7237</v>
      </c>
      <c r="M3097" s="33" t="s">
        <v>86</v>
      </c>
      <c r="N3097" s="33" t="s">
        <v>7663</v>
      </c>
      <c r="O3097" s="33" t="s">
        <v>58</v>
      </c>
      <c r="P3097" s="33" t="s">
        <v>48</v>
      </c>
      <c r="Q3097" s="33" t="s">
        <v>49</v>
      </c>
      <c r="R3097" s="35">
        <v>4</v>
      </c>
      <c r="S3097" s="35">
        <v>7920</v>
      </c>
      <c r="T3097" s="36">
        <v>0</v>
      </c>
      <c r="U3097" s="37">
        <v>0</v>
      </c>
      <c r="V3097" s="38" t="s">
        <v>50</v>
      </c>
      <c r="W3097" s="33">
        <v>2016</v>
      </c>
      <c r="X3097" s="39" t="s">
        <v>7676</v>
      </c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29"/>
      <c r="BG3097" s="29"/>
      <c r="BH3097" s="29"/>
      <c r="BI3097" s="29"/>
      <c r="BJ3097" s="29"/>
      <c r="BK3097" s="29"/>
      <c r="BL3097" s="29"/>
      <c r="BM3097" s="29"/>
      <c r="BN3097" s="29"/>
      <c r="BO3097" s="29"/>
      <c r="BP3097" s="29"/>
      <c r="BQ3097" s="29"/>
      <c r="BR3097" s="29"/>
      <c r="BS3097" s="29"/>
      <c r="BT3097" s="29"/>
      <c r="BU3097" s="29"/>
      <c r="BV3097" s="29"/>
      <c r="BW3097" s="29"/>
      <c r="BX3097" s="29"/>
      <c r="BY3097" s="29"/>
      <c r="BZ3097" s="29"/>
      <c r="CA3097" s="29"/>
      <c r="CB3097" s="29"/>
      <c r="CC3097" s="29"/>
      <c r="CD3097" s="29"/>
      <c r="CE3097" s="29"/>
      <c r="CF3097" s="29"/>
      <c r="CG3097" s="29"/>
      <c r="CH3097" s="29"/>
      <c r="CI3097" s="29"/>
      <c r="CJ3097" s="29"/>
      <c r="CK3097" s="29"/>
      <c r="CL3097" s="29"/>
      <c r="CM3097" s="29"/>
      <c r="CN3097" s="29"/>
      <c r="CO3097" s="29"/>
      <c r="CP3097" s="29"/>
      <c r="CQ3097" s="29"/>
      <c r="CR3097" s="29"/>
      <c r="CS3097" s="29"/>
      <c r="CT3097" s="29"/>
      <c r="CU3097" s="29"/>
      <c r="CV3097" s="29"/>
      <c r="CW3097" s="29"/>
      <c r="CX3097" s="29"/>
    </row>
    <row r="3098" spans="1:102" ht="50.1" customHeight="1">
      <c r="A3098" s="30" t="s">
        <v>7680</v>
      </c>
      <c r="B3098" s="31" t="s">
        <v>35</v>
      </c>
      <c r="C3098" s="32" t="s">
        <v>7659</v>
      </c>
      <c r="D3098" s="32" t="s">
        <v>7660</v>
      </c>
      <c r="E3098" s="32" t="s">
        <v>7661</v>
      </c>
      <c r="F3098" s="32" t="s">
        <v>7679</v>
      </c>
      <c r="G3098" s="33" t="s">
        <v>101</v>
      </c>
      <c r="H3098" s="34">
        <v>0</v>
      </c>
      <c r="I3098" s="33" t="s">
        <v>41</v>
      </c>
      <c r="J3098" s="33" t="s">
        <v>7237</v>
      </c>
      <c r="K3098" s="33" t="s">
        <v>4143</v>
      </c>
      <c r="L3098" s="33" t="s">
        <v>7237</v>
      </c>
      <c r="M3098" s="33" t="s">
        <v>86</v>
      </c>
      <c r="N3098" s="33" t="s">
        <v>7663</v>
      </c>
      <c r="O3098" s="33" t="s">
        <v>58</v>
      </c>
      <c r="P3098" s="33" t="s">
        <v>48</v>
      </c>
      <c r="Q3098" s="33" t="s">
        <v>49</v>
      </c>
      <c r="R3098" s="35">
        <v>6</v>
      </c>
      <c r="S3098" s="35">
        <v>6584</v>
      </c>
      <c r="T3098" s="36">
        <f>R3098*S3098</f>
        <v>39504</v>
      </c>
      <c r="U3098" s="37">
        <f>T3098*1.12</f>
        <v>44244.480000000003</v>
      </c>
      <c r="V3098" s="38" t="s">
        <v>50</v>
      </c>
      <c r="W3098" s="33">
        <v>2016</v>
      </c>
      <c r="X3098" s="39" t="s">
        <v>50</v>
      </c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29"/>
      <c r="CB3098" s="29"/>
      <c r="CC3098" s="29"/>
      <c r="CD3098" s="29"/>
      <c r="CE3098" s="29"/>
      <c r="CF3098" s="29"/>
      <c r="CG3098" s="29"/>
      <c r="CH3098" s="29"/>
      <c r="CI3098" s="29"/>
      <c r="CJ3098" s="29"/>
      <c r="CK3098" s="29"/>
      <c r="CL3098" s="29"/>
      <c r="CM3098" s="29"/>
      <c r="CN3098" s="29"/>
      <c r="CO3098" s="29"/>
      <c r="CP3098" s="29"/>
      <c r="CQ3098" s="29"/>
      <c r="CR3098" s="29"/>
      <c r="CS3098" s="29"/>
      <c r="CT3098" s="29"/>
      <c r="CU3098" s="29"/>
      <c r="CV3098" s="29"/>
      <c r="CW3098" s="29"/>
      <c r="CX3098" s="29"/>
    </row>
    <row r="3099" spans="1:102" ht="50.1" customHeight="1">
      <c r="A3099" s="30" t="s">
        <v>7681</v>
      </c>
      <c r="B3099" s="31" t="s">
        <v>35</v>
      </c>
      <c r="C3099" s="32" t="s">
        <v>7659</v>
      </c>
      <c r="D3099" s="32" t="s">
        <v>7660</v>
      </c>
      <c r="E3099" s="32" t="s">
        <v>7661</v>
      </c>
      <c r="F3099" s="32" t="s">
        <v>7682</v>
      </c>
      <c r="G3099" s="33" t="s">
        <v>40</v>
      </c>
      <c r="H3099" s="34">
        <v>0</v>
      </c>
      <c r="I3099" s="33" t="s">
        <v>41</v>
      </c>
      <c r="J3099" s="33" t="s">
        <v>7237</v>
      </c>
      <c r="K3099" s="33" t="s">
        <v>493</v>
      </c>
      <c r="L3099" s="33" t="s">
        <v>7237</v>
      </c>
      <c r="M3099" s="33" t="s">
        <v>86</v>
      </c>
      <c r="N3099" s="33" t="s">
        <v>7663</v>
      </c>
      <c r="O3099" s="33" t="s">
        <v>58</v>
      </c>
      <c r="P3099" s="33" t="s">
        <v>48</v>
      </c>
      <c r="Q3099" s="33" t="s">
        <v>49</v>
      </c>
      <c r="R3099" s="35">
        <v>4</v>
      </c>
      <c r="S3099" s="35">
        <v>8720</v>
      </c>
      <c r="T3099" s="36">
        <v>0</v>
      </c>
      <c r="U3099" s="37">
        <v>0</v>
      </c>
      <c r="V3099" s="38" t="s">
        <v>50</v>
      </c>
      <c r="W3099" s="33">
        <v>2016</v>
      </c>
      <c r="X3099" s="39" t="s">
        <v>7676</v>
      </c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29"/>
      <c r="BL3099" s="29"/>
      <c r="BM3099" s="29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29"/>
      <c r="CB3099" s="29"/>
      <c r="CC3099" s="29"/>
      <c r="CD3099" s="29"/>
      <c r="CE3099" s="29"/>
      <c r="CF3099" s="29"/>
      <c r="CG3099" s="29"/>
      <c r="CH3099" s="29"/>
      <c r="CI3099" s="29"/>
      <c r="CJ3099" s="29"/>
      <c r="CK3099" s="29"/>
      <c r="CL3099" s="29"/>
      <c r="CM3099" s="29"/>
      <c r="CN3099" s="29"/>
      <c r="CO3099" s="29"/>
      <c r="CP3099" s="29"/>
      <c r="CQ3099" s="29"/>
      <c r="CR3099" s="29"/>
      <c r="CS3099" s="29"/>
      <c r="CT3099" s="29"/>
      <c r="CU3099" s="29"/>
      <c r="CV3099" s="29"/>
      <c r="CW3099" s="29"/>
      <c r="CX3099" s="29"/>
    </row>
    <row r="3100" spans="1:102" ht="50.1" customHeight="1">
      <c r="A3100" s="30" t="s">
        <v>7683</v>
      </c>
      <c r="B3100" s="31" t="s">
        <v>35</v>
      </c>
      <c r="C3100" s="32" t="s">
        <v>7659</v>
      </c>
      <c r="D3100" s="32" t="s">
        <v>7660</v>
      </c>
      <c r="E3100" s="32" t="s">
        <v>7661</v>
      </c>
      <c r="F3100" s="32" t="s">
        <v>7682</v>
      </c>
      <c r="G3100" s="33" t="s">
        <v>101</v>
      </c>
      <c r="H3100" s="34">
        <v>0</v>
      </c>
      <c r="I3100" s="33" t="s">
        <v>41</v>
      </c>
      <c r="J3100" s="33" t="s">
        <v>7237</v>
      </c>
      <c r="K3100" s="33" t="s">
        <v>4143</v>
      </c>
      <c r="L3100" s="33" t="s">
        <v>7237</v>
      </c>
      <c r="M3100" s="33" t="s">
        <v>86</v>
      </c>
      <c r="N3100" s="33" t="s">
        <v>7663</v>
      </c>
      <c r="O3100" s="33" t="s">
        <v>58</v>
      </c>
      <c r="P3100" s="33" t="s">
        <v>48</v>
      </c>
      <c r="Q3100" s="33" t="s">
        <v>49</v>
      </c>
      <c r="R3100" s="35">
        <v>6</v>
      </c>
      <c r="S3100" s="35">
        <v>7895</v>
      </c>
      <c r="T3100" s="36">
        <f>R3100*S3100</f>
        <v>47370</v>
      </c>
      <c r="U3100" s="37">
        <f>T3100*1.12</f>
        <v>53054.400000000001</v>
      </c>
      <c r="V3100" s="38" t="s">
        <v>50</v>
      </c>
      <c r="W3100" s="33">
        <v>2016</v>
      </c>
      <c r="X3100" s="39" t="s">
        <v>50</v>
      </c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29"/>
      <c r="BL3100" s="29"/>
      <c r="BM3100" s="29"/>
      <c r="BN3100" s="29"/>
      <c r="BO3100" s="29"/>
      <c r="BP3100" s="29"/>
      <c r="BQ3100" s="29"/>
      <c r="BR3100" s="29"/>
      <c r="BS3100" s="29"/>
      <c r="BT3100" s="29"/>
      <c r="BU3100" s="29"/>
      <c r="BV3100" s="29"/>
      <c r="BW3100" s="29"/>
      <c r="BX3100" s="29"/>
      <c r="BY3100" s="29"/>
      <c r="BZ3100" s="29"/>
      <c r="CA3100" s="29"/>
      <c r="CB3100" s="29"/>
      <c r="CC3100" s="29"/>
      <c r="CD3100" s="29"/>
      <c r="CE3100" s="29"/>
      <c r="CF3100" s="29"/>
      <c r="CG3100" s="29"/>
      <c r="CH3100" s="29"/>
      <c r="CI3100" s="29"/>
      <c r="CJ3100" s="29"/>
      <c r="CK3100" s="29"/>
      <c r="CL3100" s="29"/>
      <c r="CM3100" s="29"/>
      <c r="CN3100" s="29"/>
      <c r="CO3100" s="29"/>
      <c r="CP3100" s="29"/>
      <c r="CQ3100" s="29"/>
      <c r="CR3100" s="29"/>
      <c r="CS3100" s="29"/>
      <c r="CT3100" s="29"/>
      <c r="CU3100" s="29"/>
      <c r="CV3100" s="29"/>
      <c r="CW3100" s="29"/>
      <c r="CX3100" s="29"/>
    </row>
    <row r="3101" spans="1:102" ht="50.1" customHeight="1">
      <c r="A3101" s="30" t="s">
        <v>7684</v>
      </c>
      <c r="B3101" s="31" t="s">
        <v>35</v>
      </c>
      <c r="C3101" s="32" t="s">
        <v>7659</v>
      </c>
      <c r="D3101" s="32" t="s">
        <v>7660</v>
      </c>
      <c r="E3101" s="32" t="s">
        <v>7661</v>
      </c>
      <c r="F3101" s="32" t="s">
        <v>7685</v>
      </c>
      <c r="G3101" s="33" t="s">
        <v>40</v>
      </c>
      <c r="H3101" s="34">
        <v>0</v>
      </c>
      <c r="I3101" s="33" t="s">
        <v>41</v>
      </c>
      <c r="J3101" s="33" t="s">
        <v>7237</v>
      </c>
      <c r="K3101" s="33" t="s">
        <v>493</v>
      </c>
      <c r="L3101" s="33" t="s">
        <v>7237</v>
      </c>
      <c r="M3101" s="33" t="s">
        <v>86</v>
      </c>
      <c r="N3101" s="33" t="s">
        <v>7663</v>
      </c>
      <c r="O3101" s="33" t="s">
        <v>58</v>
      </c>
      <c r="P3101" s="33" t="s">
        <v>48</v>
      </c>
      <c r="Q3101" s="33" t="s">
        <v>49</v>
      </c>
      <c r="R3101" s="35">
        <v>6</v>
      </c>
      <c r="S3101" s="35">
        <v>8720</v>
      </c>
      <c r="T3101" s="36">
        <v>0</v>
      </c>
      <c r="U3101" s="37">
        <v>0</v>
      </c>
      <c r="V3101" s="38" t="s">
        <v>50</v>
      </c>
      <c r="W3101" s="33">
        <v>2016</v>
      </c>
      <c r="X3101" s="39" t="s">
        <v>7676</v>
      </c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9"/>
      <c r="AX3101" s="29"/>
      <c r="AY3101" s="29"/>
      <c r="AZ3101" s="29"/>
      <c r="BA3101" s="29"/>
      <c r="BB3101" s="29"/>
      <c r="BC3101" s="29"/>
      <c r="BD3101" s="29"/>
      <c r="BE3101" s="29"/>
      <c r="BF3101" s="29"/>
      <c r="BG3101" s="29"/>
      <c r="BH3101" s="29"/>
      <c r="BI3101" s="29"/>
      <c r="BJ3101" s="29"/>
      <c r="BK3101" s="29"/>
      <c r="BL3101" s="29"/>
      <c r="BM3101" s="29"/>
      <c r="BN3101" s="29"/>
      <c r="BO3101" s="29"/>
      <c r="BP3101" s="29"/>
      <c r="BQ3101" s="29"/>
      <c r="BR3101" s="29"/>
      <c r="BS3101" s="29"/>
      <c r="BT3101" s="29"/>
      <c r="BU3101" s="29"/>
      <c r="BV3101" s="29"/>
      <c r="BW3101" s="29"/>
      <c r="BX3101" s="29"/>
      <c r="BY3101" s="29"/>
      <c r="BZ3101" s="29"/>
      <c r="CA3101" s="29"/>
      <c r="CB3101" s="29"/>
      <c r="CC3101" s="29"/>
      <c r="CD3101" s="29"/>
      <c r="CE3101" s="29"/>
      <c r="CF3101" s="29"/>
      <c r="CG3101" s="29"/>
      <c r="CH3101" s="29"/>
      <c r="CI3101" s="29"/>
      <c r="CJ3101" s="29"/>
      <c r="CK3101" s="29"/>
      <c r="CL3101" s="29"/>
      <c r="CM3101" s="29"/>
      <c r="CN3101" s="29"/>
      <c r="CO3101" s="29"/>
      <c r="CP3101" s="29"/>
      <c r="CQ3101" s="29"/>
      <c r="CR3101" s="29"/>
      <c r="CS3101" s="29"/>
      <c r="CT3101" s="29"/>
      <c r="CU3101" s="29"/>
      <c r="CV3101" s="29"/>
      <c r="CW3101" s="29"/>
      <c r="CX3101" s="29"/>
    </row>
    <row r="3102" spans="1:102" ht="50.1" customHeight="1">
      <c r="A3102" s="30" t="s">
        <v>7686</v>
      </c>
      <c r="B3102" s="31" t="s">
        <v>35</v>
      </c>
      <c r="C3102" s="32" t="s">
        <v>7659</v>
      </c>
      <c r="D3102" s="32" t="s">
        <v>7660</v>
      </c>
      <c r="E3102" s="32" t="s">
        <v>7661</v>
      </c>
      <c r="F3102" s="32" t="s">
        <v>7685</v>
      </c>
      <c r="G3102" s="33" t="s">
        <v>101</v>
      </c>
      <c r="H3102" s="34">
        <v>0</v>
      </c>
      <c r="I3102" s="33" t="s">
        <v>41</v>
      </c>
      <c r="J3102" s="33" t="s">
        <v>7237</v>
      </c>
      <c r="K3102" s="33" t="s">
        <v>4143</v>
      </c>
      <c r="L3102" s="33" t="s">
        <v>7237</v>
      </c>
      <c r="M3102" s="33" t="s">
        <v>86</v>
      </c>
      <c r="N3102" s="33" t="s">
        <v>7663</v>
      </c>
      <c r="O3102" s="33" t="s">
        <v>58</v>
      </c>
      <c r="P3102" s="33" t="s">
        <v>48</v>
      </c>
      <c r="Q3102" s="33" t="s">
        <v>49</v>
      </c>
      <c r="R3102" s="35">
        <v>17</v>
      </c>
      <c r="S3102" s="35">
        <v>7895</v>
      </c>
      <c r="T3102" s="36">
        <f>R3102*S3102</f>
        <v>134215</v>
      </c>
      <c r="U3102" s="37">
        <f>T3102*1.12</f>
        <v>150320.80000000002</v>
      </c>
      <c r="V3102" s="38" t="s">
        <v>50</v>
      </c>
      <c r="W3102" s="33">
        <v>2016</v>
      </c>
      <c r="X3102" s="39" t="s">
        <v>50</v>
      </c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29"/>
      <c r="BL3102" s="29"/>
      <c r="BM3102" s="29"/>
      <c r="BN3102" s="29"/>
      <c r="BO3102" s="29"/>
      <c r="BP3102" s="29"/>
      <c r="BQ3102" s="29"/>
      <c r="BR3102" s="29"/>
      <c r="BS3102" s="29"/>
      <c r="BT3102" s="29"/>
      <c r="BU3102" s="29"/>
      <c r="BV3102" s="29"/>
      <c r="BW3102" s="29"/>
      <c r="BX3102" s="29"/>
      <c r="BY3102" s="29"/>
      <c r="BZ3102" s="29"/>
      <c r="CA3102" s="29"/>
      <c r="CB3102" s="29"/>
      <c r="CC3102" s="29"/>
      <c r="CD3102" s="29"/>
      <c r="CE3102" s="29"/>
      <c r="CF3102" s="29"/>
      <c r="CG3102" s="29"/>
      <c r="CH3102" s="29"/>
      <c r="CI3102" s="29"/>
      <c r="CJ3102" s="29"/>
      <c r="CK3102" s="29"/>
      <c r="CL3102" s="29"/>
      <c r="CM3102" s="29"/>
      <c r="CN3102" s="29"/>
      <c r="CO3102" s="29"/>
      <c r="CP3102" s="29"/>
      <c r="CQ3102" s="29"/>
      <c r="CR3102" s="29"/>
      <c r="CS3102" s="29"/>
      <c r="CT3102" s="29"/>
      <c r="CU3102" s="29"/>
      <c r="CV3102" s="29"/>
      <c r="CW3102" s="29"/>
      <c r="CX3102" s="29"/>
    </row>
    <row r="3103" spans="1:102" ht="50.1" customHeight="1">
      <c r="A3103" s="30" t="s">
        <v>7687</v>
      </c>
      <c r="B3103" s="31" t="s">
        <v>35</v>
      </c>
      <c r="C3103" s="32" t="s">
        <v>7659</v>
      </c>
      <c r="D3103" s="32" t="s">
        <v>7660</v>
      </c>
      <c r="E3103" s="32" t="s">
        <v>7661</v>
      </c>
      <c r="F3103" s="32" t="s">
        <v>7688</v>
      </c>
      <c r="G3103" s="33" t="s">
        <v>40</v>
      </c>
      <c r="H3103" s="34">
        <v>0</v>
      </c>
      <c r="I3103" s="33" t="s">
        <v>41</v>
      </c>
      <c r="J3103" s="33" t="s">
        <v>7237</v>
      </c>
      <c r="K3103" s="33" t="s">
        <v>493</v>
      </c>
      <c r="L3103" s="33" t="s">
        <v>7237</v>
      </c>
      <c r="M3103" s="33" t="s">
        <v>86</v>
      </c>
      <c r="N3103" s="33" t="s">
        <v>7663</v>
      </c>
      <c r="O3103" s="33" t="s">
        <v>58</v>
      </c>
      <c r="P3103" s="33" t="s">
        <v>48</v>
      </c>
      <c r="Q3103" s="33" t="s">
        <v>49</v>
      </c>
      <c r="R3103" s="35">
        <v>6</v>
      </c>
      <c r="S3103" s="35">
        <v>8720</v>
      </c>
      <c r="T3103" s="36">
        <v>0</v>
      </c>
      <c r="U3103" s="37">
        <v>0</v>
      </c>
      <c r="V3103" s="38" t="s">
        <v>50</v>
      </c>
      <c r="W3103" s="33">
        <v>2016</v>
      </c>
      <c r="X3103" s="39" t="s">
        <v>7676</v>
      </c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9"/>
      <c r="AX3103" s="29"/>
      <c r="AY3103" s="29"/>
      <c r="AZ3103" s="29"/>
      <c r="BA3103" s="29"/>
      <c r="BB3103" s="29"/>
      <c r="BC3103" s="29"/>
      <c r="BD3103" s="29"/>
      <c r="BE3103" s="29"/>
      <c r="BF3103" s="29"/>
      <c r="BG3103" s="29"/>
      <c r="BH3103" s="29"/>
      <c r="BI3103" s="29"/>
      <c r="BJ3103" s="29"/>
      <c r="BK3103" s="29"/>
      <c r="BL3103" s="29"/>
      <c r="BM3103" s="29"/>
      <c r="BN3103" s="29"/>
      <c r="BO3103" s="29"/>
      <c r="BP3103" s="29"/>
      <c r="BQ3103" s="29"/>
      <c r="BR3103" s="29"/>
      <c r="BS3103" s="29"/>
      <c r="BT3103" s="29"/>
      <c r="BU3103" s="29"/>
      <c r="BV3103" s="29"/>
      <c r="BW3103" s="29"/>
      <c r="BX3103" s="29"/>
      <c r="BY3103" s="29"/>
      <c r="BZ3103" s="29"/>
      <c r="CA3103" s="29"/>
      <c r="CB3103" s="29"/>
      <c r="CC3103" s="29"/>
      <c r="CD3103" s="29"/>
      <c r="CE3103" s="29"/>
      <c r="CF3103" s="29"/>
      <c r="CG3103" s="29"/>
      <c r="CH3103" s="29"/>
      <c r="CI3103" s="29"/>
      <c r="CJ3103" s="29"/>
      <c r="CK3103" s="29"/>
      <c r="CL3103" s="29"/>
      <c r="CM3103" s="29"/>
      <c r="CN3103" s="29"/>
      <c r="CO3103" s="29"/>
      <c r="CP3103" s="29"/>
      <c r="CQ3103" s="29"/>
      <c r="CR3103" s="29"/>
      <c r="CS3103" s="29"/>
      <c r="CT3103" s="29"/>
      <c r="CU3103" s="29"/>
      <c r="CV3103" s="29"/>
      <c r="CW3103" s="29"/>
      <c r="CX3103" s="29"/>
    </row>
    <row r="3104" spans="1:102" ht="50.1" customHeight="1">
      <c r="A3104" s="30" t="s">
        <v>7689</v>
      </c>
      <c r="B3104" s="31" t="s">
        <v>35</v>
      </c>
      <c r="C3104" s="32" t="s">
        <v>7659</v>
      </c>
      <c r="D3104" s="32" t="s">
        <v>7660</v>
      </c>
      <c r="E3104" s="32" t="s">
        <v>7661</v>
      </c>
      <c r="F3104" s="32" t="s">
        <v>7688</v>
      </c>
      <c r="G3104" s="33" t="s">
        <v>101</v>
      </c>
      <c r="H3104" s="34">
        <v>0</v>
      </c>
      <c r="I3104" s="33" t="s">
        <v>41</v>
      </c>
      <c r="J3104" s="33" t="s">
        <v>7237</v>
      </c>
      <c r="K3104" s="33" t="s">
        <v>4143</v>
      </c>
      <c r="L3104" s="33" t="s">
        <v>7237</v>
      </c>
      <c r="M3104" s="33" t="s">
        <v>86</v>
      </c>
      <c r="N3104" s="33" t="s">
        <v>7663</v>
      </c>
      <c r="O3104" s="33" t="s">
        <v>58</v>
      </c>
      <c r="P3104" s="33" t="s">
        <v>48</v>
      </c>
      <c r="Q3104" s="33" t="s">
        <v>49</v>
      </c>
      <c r="R3104" s="35">
        <v>9</v>
      </c>
      <c r="S3104" s="35">
        <v>7895</v>
      </c>
      <c r="T3104" s="36">
        <f>R3104*S3104</f>
        <v>71055</v>
      </c>
      <c r="U3104" s="37">
        <f>T3104*1.12</f>
        <v>79581.600000000006</v>
      </c>
      <c r="V3104" s="38" t="s">
        <v>50</v>
      </c>
      <c r="W3104" s="33">
        <v>2016</v>
      </c>
      <c r="X3104" s="39" t="s">
        <v>50</v>
      </c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29"/>
      <c r="BL3104" s="29"/>
      <c r="BM3104" s="29"/>
      <c r="BN3104" s="29"/>
      <c r="BO3104" s="29"/>
      <c r="BP3104" s="29"/>
      <c r="BQ3104" s="29"/>
      <c r="BR3104" s="29"/>
      <c r="BS3104" s="29"/>
      <c r="BT3104" s="29"/>
      <c r="BU3104" s="29"/>
      <c r="BV3104" s="29"/>
      <c r="BW3104" s="29"/>
      <c r="BX3104" s="29"/>
      <c r="BY3104" s="29"/>
      <c r="BZ3104" s="29"/>
      <c r="CA3104" s="29"/>
      <c r="CB3104" s="29"/>
      <c r="CC3104" s="29"/>
      <c r="CD3104" s="29"/>
      <c r="CE3104" s="29"/>
      <c r="CF3104" s="29"/>
      <c r="CG3104" s="29"/>
      <c r="CH3104" s="29"/>
      <c r="CI3104" s="29"/>
      <c r="CJ3104" s="29"/>
      <c r="CK3104" s="29"/>
      <c r="CL3104" s="29"/>
      <c r="CM3104" s="29"/>
      <c r="CN3104" s="29"/>
      <c r="CO3104" s="29"/>
      <c r="CP3104" s="29"/>
      <c r="CQ3104" s="29"/>
      <c r="CR3104" s="29"/>
      <c r="CS3104" s="29"/>
      <c r="CT3104" s="29"/>
      <c r="CU3104" s="29"/>
      <c r="CV3104" s="29"/>
      <c r="CW3104" s="29"/>
      <c r="CX3104" s="29"/>
    </row>
    <row r="3105" spans="1:102" ht="50.1" customHeight="1">
      <c r="A3105" s="30" t="s">
        <v>7690</v>
      </c>
      <c r="B3105" s="31" t="s">
        <v>35</v>
      </c>
      <c r="C3105" s="32" t="s">
        <v>7691</v>
      </c>
      <c r="D3105" s="32" t="s">
        <v>7660</v>
      </c>
      <c r="E3105" s="32" t="s">
        <v>7692</v>
      </c>
      <c r="F3105" s="32" t="s">
        <v>7693</v>
      </c>
      <c r="G3105" s="33" t="s">
        <v>40</v>
      </c>
      <c r="H3105" s="34">
        <v>0</v>
      </c>
      <c r="I3105" s="33" t="s">
        <v>41</v>
      </c>
      <c r="J3105" s="33" t="s">
        <v>7237</v>
      </c>
      <c r="K3105" s="33" t="s">
        <v>493</v>
      </c>
      <c r="L3105" s="33" t="s">
        <v>7237</v>
      </c>
      <c r="M3105" s="33" t="s">
        <v>86</v>
      </c>
      <c r="N3105" s="33" t="s">
        <v>7663</v>
      </c>
      <c r="O3105" s="33" t="s">
        <v>58</v>
      </c>
      <c r="P3105" s="33" t="s">
        <v>48</v>
      </c>
      <c r="Q3105" s="33" t="s">
        <v>49</v>
      </c>
      <c r="R3105" s="35">
        <v>12</v>
      </c>
      <c r="S3105" s="35">
        <v>14440</v>
      </c>
      <c r="T3105" s="36">
        <f>R3105*S3105</f>
        <v>173280</v>
      </c>
      <c r="U3105" s="37">
        <f>T3105*1.12</f>
        <v>194073.60000000001</v>
      </c>
      <c r="V3105" s="38" t="s">
        <v>50</v>
      </c>
      <c r="W3105" s="33">
        <v>2016</v>
      </c>
      <c r="X3105" s="39" t="s">
        <v>50</v>
      </c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9"/>
      <c r="AX3105" s="29"/>
      <c r="AY3105" s="29"/>
      <c r="AZ3105" s="29"/>
      <c r="BA3105" s="29"/>
      <c r="BB3105" s="29"/>
      <c r="BC3105" s="29"/>
      <c r="BD3105" s="29"/>
      <c r="BE3105" s="29"/>
      <c r="BF3105" s="29"/>
      <c r="BG3105" s="29"/>
      <c r="BH3105" s="29"/>
      <c r="BI3105" s="29"/>
      <c r="BJ3105" s="29"/>
      <c r="BK3105" s="29"/>
      <c r="BL3105" s="29"/>
      <c r="BM3105" s="29"/>
      <c r="BN3105" s="29"/>
      <c r="BO3105" s="29"/>
      <c r="BP3105" s="29"/>
      <c r="BQ3105" s="29"/>
      <c r="BR3105" s="29"/>
      <c r="BS3105" s="29"/>
      <c r="BT3105" s="29"/>
      <c r="BU3105" s="29"/>
      <c r="BV3105" s="29"/>
      <c r="BW3105" s="29"/>
      <c r="BX3105" s="29"/>
      <c r="BY3105" s="29"/>
      <c r="BZ3105" s="29"/>
      <c r="CA3105" s="29"/>
      <c r="CB3105" s="29"/>
      <c r="CC3105" s="29"/>
      <c r="CD3105" s="29"/>
      <c r="CE3105" s="29"/>
      <c r="CF3105" s="29"/>
      <c r="CG3105" s="29"/>
      <c r="CH3105" s="29"/>
      <c r="CI3105" s="29"/>
      <c r="CJ3105" s="29"/>
      <c r="CK3105" s="29"/>
      <c r="CL3105" s="29"/>
      <c r="CM3105" s="29"/>
      <c r="CN3105" s="29"/>
      <c r="CO3105" s="29"/>
      <c r="CP3105" s="29"/>
      <c r="CQ3105" s="29"/>
      <c r="CR3105" s="29"/>
      <c r="CS3105" s="29"/>
      <c r="CT3105" s="29"/>
      <c r="CU3105" s="29"/>
      <c r="CV3105" s="29"/>
      <c r="CW3105" s="29"/>
      <c r="CX3105" s="29"/>
    </row>
    <row r="3106" spans="1:102" ht="50.1" customHeight="1">
      <c r="A3106" s="30" t="s">
        <v>7694</v>
      </c>
      <c r="B3106" s="31" t="s">
        <v>35</v>
      </c>
      <c r="C3106" s="32" t="s">
        <v>7691</v>
      </c>
      <c r="D3106" s="32" t="s">
        <v>7660</v>
      </c>
      <c r="E3106" s="32" t="s">
        <v>7692</v>
      </c>
      <c r="F3106" s="32" t="s">
        <v>7695</v>
      </c>
      <c r="G3106" s="33" t="s">
        <v>40</v>
      </c>
      <c r="H3106" s="34">
        <v>0</v>
      </c>
      <c r="I3106" s="33" t="s">
        <v>41</v>
      </c>
      <c r="J3106" s="33" t="s">
        <v>7237</v>
      </c>
      <c r="K3106" s="33" t="s">
        <v>493</v>
      </c>
      <c r="L3106" s="33" t="s">
        <v>2977</v>
      </c>
      <c r="M3106" s="33" t="s">
        <v>86</v>
      </c>
      <c r="N3106" s="33" t="s">
        <v>7663</v>
      </c>
      <c r="O3106" s="33" t="s">
        <v>58</v>
      </c>
      <c r="P3106" s="33" t="s">
        <v>48</v>
      </c>
      <c r="Q3106" s="33" t="s">
        <v>49</v>
      </c>
      <c r="R3106" s="35">
        <v>10</v>
      </c>
      <c r="S3106" s="35">
        <v>14440</v>
      </c>
      <c r="T3106" s="36">
        <f>R3106*S3106</f>
        <v>144400</v>
      </c>
      <c r="U3106" s="37">
        <f>T3106*1.12</f>
        <v>161728.00000000003</v>
      </c>
      <c r="V3106" s="38" t="s">
        <v>50</v>
      </c>
      <c r="W3106" s="33">
        <v>2016</v>
      </c>
      <c r="X3106" s="39" t="s">
        <v>50</v>
      </c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  <c r="AX3106" s="29"/>
      <c r="AY3106" s="29"/>
      <c r="AZ3106" s="29"/>
      <c r="BA3106" s="29"/>
      <c r="BB3106" s="29"/>
      <c r="BC3106" s="29"/>
      <c r="BD3106" s="29"/>
      <c r="BE3106" s="29"/>
      <c r="BF3106" s="29"/>
      <c r="BG3106" s="29"/>
      <c r="BH3106" s="29"/>
      <c r="BI3106" s="29"/>
      <c r="BJ3106" s="29"/>
      <c r="BK3106" s="29"/>
      <c r="BL3106" s="29"/>
      <c r="BM3106" s="29"/>
      <c r="BN3106" s="29"/>
      <c r="BO3106" s="29"/>
      <c r="BP3106" s="29"/>
      <c r="BQ3106" s="29"/>
      <c r="BR3106" s="29"/>
      <c r="BS3106" s="29"/>
      <c r="BT3106" s="29"/>
      <c r="BU3106" s="29"/>
      <c r="BV3106" s="29"/>
      <c r="BW3106" s="29"/>
      <c r="BX3106" s="29"/>
      <c r="BY3106" s="29"/>
      <c r="BZ3106" s="29"/>
      <c r="CA3106" s="29"/>
      <c r="CB3106" s="29"/>
      <c r="CC3106" s="29"/>
      <c r="CD3106" s="29"/>
      <c r="CE3106" s="29"/>
      <c r="CF3106" s="29"/>
      <c r="CG3106" s="29"/>
      <c r="CH3106" s="29"/>
      <c r="CI3106" s="29"/>
      <c r="CJ3106" s="29"/>
      <c r="CK3106" s="29"/>
      <c r="CL3106" s="29"/>
      <c r="CM3106" s="29"/>
      <c r="CN3106" s="29"/>
      <c r="CO3106" s="29"/>
      <c r="CP3106" s="29"/>
      <c r="CQ3106" s="29"/>
      <c r="CR3106" s="29"/>
      <c r="CS3106" s="29"/>
      <c r="CT3106" s="29"/>
      <c r="CU3106" s="29"/>
      <c r="CV3106" s="29"/>
      <c r="CW3106" s="29"/>
      <c r="CX3106" s="29"/>
    </row>
    <row r="3107" spans="1:102" ht="50.1" customHeight="1">
      <c r="A3107" s="30" t="s">
        <v>7696</v>
      </c>
      <c r="B3107" s="31" t="s">
        <v>35</v>
      </c>
      <c r="C3107" s="32" t="s">
        <v>7691</v>
      </c>
      <c r="D3107" s="32" t="s">
        <v>7660</v>
      </c>
      <c r="E3107" s="32" t="s">
        <v>7692</v>
      </c>
      <c r="F3107" s="32" t="s">
        <v>7697</v>
      </c>
      <c r="G3107" s="33" t="s">
        <v>40</v>
      </c>
      <c r="H3107" s="34">
        <v>0</v>
      </c>
      <c r="I3107" s="33" t="s">
        <v>41</v>
      </c>
      <c r="J3107" s="33" t="s">
        <v>7237</v>
      </c>
      <c r="K3107" s="33" t="s">
        <v>493</v>
      </c>
      <c r="L3107" s="33" t="s">
        <v>7237</v>
      </c>
      <c r="M3107" s="33" t="s">
        <v>86</v>
      </c>
      <c r="N3107" s="33" t="s">
        <v>7663</v>
      </c>
      <c r="O3107" s="33" t="s">
        <v>58</v>
      </c>
      <c r="P3107" s="33" t="s">
        <v>48</v>
      </c>
      <c r="Q3107" s="33" t="s">
        <v>49</v>
      </c>
      <c r="R3107" s="35">
        <v>5</v>
      </c>
      <c r="S3107" s="35">
        <v>14440</v>
      </c>
      <c r="T3107" s="36">
        <v>0</v>
      </c>
      <c r="U3107" s="37">
        <f>T3107*1.12</f>
        <v>0</v>
      </c>
      <c r="V3107" s="38" t="s">
        <v>50</v>
      </c>
      <c r="W3107" s="33">
        <v>2016</v>
      </c>
      <c r="X3107" s="39">
        <v>11</v>
      </c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29"/>
      <c r="BL3107" s="29"/>
      <c r="BM3107" s="29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29"/>
      <c r="CB3107" s="29"/>
      <c r="CC3107" s="29"/>
      <c r="CD3107" s="29"/>
      <c r="CE3107" s="29"/>
      <c r="CF3107" s="29"/>
      <c r="CG3107" s="29"/>
      <c r="CH3107" s="29"/>
      <c r="CI3107" s="29"/>
      <c r="CJ3107" s="29"/>
      <c r="CK3107" s="29"/>
      <c r="CL3107" s="29"/>
      <c r="CM3107" s="29"/>
      <c r="CN3107" s="29"/>
      <c r="CO3107" s="29"/>
      <c r="CP3107" s="29"/>
      <c r="CQ3107" s="29"/>
      <c r="CR3107" s="29"/>
      <c r="CS3107" s="29"/>
      <c r="CT3107" s="29"/>
      <c r="CU3107" s="29"/>
      <c r="CV3107" s="29"/>
      <c r="CW3107" s="29"/>
      <c r="CX3107" s="29"/>
    </row>
    <row r="3108" spans="1:102" s="45" customFormat="1" ht="50.1" customHeight="1">
      <c r="A3108" s="96" t="s">
        <v>7698</v>
      </c>
      <c r="B3108" s="31" t="s">
        <v>35</v>
      </c>
      <c r="C3108" s="47" t="s">
        <v>7691</v>
      </c>
      <c r="D3108" s="47" t="s">
        <v>7660</v>
      </c>
      <c r="E3108" s="47" t="s">
        <v>7692</v>
      </c>
      <c r="F3108" s="72" t="s">
        <v>7699</v>
      </c>
      <c r="G3108" s="31" t="s">
        <v>40</v>
      </c>
      <c r="H3108" s="34">
        <v>0</v>
      </c>
      <c r="I3108" s="107" t="s">
        <v>41</v>
      </c>
      <c r="J3108" s="107" t="s">
        <v>7237</v>
      </c>
      <c r="K3108" s="54" t="s">
        <v>480</v>
      </c>
      <c r="L3108" s="107" t="s">
        <v>7237</v>
      </c>
      <c r="M3108" s="107" t="s">
        <v>86</v>
      </c>
      <c r="N3108" s="107" t="s">
        <v>7663</v>
      </c>
      <c r="O3108" s="31" t="s">
        <v>481</v>
      </c>
      <c r="P3108" s="74">
        <v>796</v>
      </c>
      <c r="Q3108" s="107" t="s">
        <v>49</v>
      </c>
      <c r="R3108" s="68">
        <v>5</v>
      </c>
      <c r="S3108" s="109">
        <v>14440</v>
      </c>
      <c r="T3108" s="49">
        <f>R3108*S3108</f>
        <v>72200</v>
      </c>
      <c r="U3108" s="49">
        <f>T3108*1.12</f>
        <v>80864.000000000015</v>
      </c>
      <c r="V3108" s="76"/>
      <c r="W3108" s="33">
        <v>2016</v>
      </c>
      <c r="X3108" s="76"/>
      <c r="Y3108" s="44"/>
      <c r="Z3108" s="44"/>
      <c r="AA3108" s="44"/>
      <c r="AB3108" s="44"/>
      <c r="AC3108" s="44"/>
      <c r="AD3108" s="44"/>
      <c r="AE3108" s="44"/>
      <c r="AF3108" s="44"/>
      <c r="AG3108" s="44"/>
      <c r="AH3108" s="44"/>
      <c r="AI3108" s="44"/>
      <c r="AJ3108" s="44"/>
      <c r="AK3108" s="44"/>
      <c r="AL3108" s="44"/>
      <c r="AM3108" s="44"/>
      <c r="AN3108" s="44"/>
      <c r="AO3108" s="44"/>
      <c r="AP3108" s="44"/>
      <c r="AQ3108" s="44"/>
      <c r="AR3108" s="44"/>
      <c r="AS3108" s="44"/>
      <c r="AT3108" s="44"/>
      <c r="AU3108" s="44"/>
      <c r="AV3108" s="44"/>
      <c r="AW3108" s="44"/>
      <c r="AX3108" s="44"/>
      <c r="AY3108" s="44"/>
      <c r="AZ3108" s="44"/>
      <c r="BA3108" s="44"/>
      <c r="BB3108" s="44"/>
      <c r="BC3108" s="44"/>
      <c r="BD3108" s="44"/>
      <c r="BE3108" s="44"/>
      <c r="BF3108" s="44"/>
      <c r="BG3108" s="44"/>
      <c r="BH3108" s="44"/>
      <c r="BI3108" s="44"/>
      <c r="BJ3108" s="44"/>
      <c r="BK3108" s="44"/>
      <c r="BL3108" s="44"/>
      <c r="BM3108" s="44"/>
      <c r="BN3108" s="44"/>
      <c r="BO3108" s="44"/>
      <c r="BP3108" s="44"/>
      <c r="BQ3108" s="44"/>
      <c r="BR3108" s="44"/>
      <c r="BS3108" s="44"/>
      <c r="BT3108" s="44"/>
      <c r="BU3108" s="44"/>
      <c r="BV3108" s="44"/>
      <c r="BW3108" s="44"/>
      <c r="BX3108" s="44"/>
      <c r="BY3108" s="44"/>
      <c r="BZ3108" s="44"/>
      <c r="CA3108" s="44"/>
      <c r="CB3108" s="44"/>
      <c r="CC3108" s="44"/>
      <c r="CD3108" s="44"/>
      <c r="CE3108" s="44"/>
      <c r="CF3108" s="44"/>
      <c r="CG3108" s="44"/>
      <c r="CH3108" s="44"/>
      <c r="CI3108" s="44"/>
      <c r="CJ3108" s="44"/>
      <c r="CK3108" s="44"/>
      <c r="CL3108" s="44"/>
      <c r="CM3108" s="44"/>
      <c r="CN3108" s="44"/>
      <c r="CO3108" s="44"/>
      <c r="CP3108" s="44"/>
      <c r="CQ3108" s="44"/>
      <c r="CR3108" s="44"/>
      <c r="CS3108" s="44"/>
      <c r="CT3108" s="44"/>
      <c r="CU3108" s="44"/>
      <c r="CV3108" s="44"/>
      <c r="CW3108" s="44"/>
      <c r="CX3108" s="44"/>
    </row>
    <row r="3109" spans="1:102" ht="50.1" customHeight="1">
      <c r="A3109" s="30" t="s">
        <v>7700</v>
      </c>
      <c r="B3109" s="31" t="s">
        <v>35</v>
      </c>
      <c r="C3109" s="32" t="s">
        <v>7691</v>
      </c>
      <c r="D3109" s="32" t="s">
        <v>7660</v>
      </c>
      <c r="E3109" s="32" t="s">
        <v>7692</v>
      </c>
      <c r="F3109" s="32" t="s">
        <v>7701</v>
      </c>
      <c r="G3109" s="33" t="s">
        <v>40</v>
      </c>
      <c r="H3109" s="34">
        <v>0</v>
      </c>
      <c r="I3109" s="33" t="s">
        <v>41</v>
      </c>
      <c r="J3109" s="33" t="s">
        <v>7237</v>
      </c>
      <c r="K3109" s="33" t="s">
        <v>493</v>
      </c>
      <c r="L3109" s="33" t="s">
        <v>7237</v>
      </c>
      <c r="M3109" s="33" t="s">
        <v>86</v>
      </c>
      <c r="N3109" s="33" t="s">
        <v>7663</v>
      </c>
      <c r="O3109" s="33" t="s">
        <v>58</v>
      </c>
      <c r="P3109" s="33" t="s">
        <v>48</v>
      </c>
      <c r="Q3109" s="33" t="s">
        <v>49</v>
      </c>
      <c r="R3109" s="35">
        <v>5</v>
      </c>
      <c r="S3109" s="35">
        <v>14440</v>
      </c>
      <c r="T3109" s="36">
        <v>0</v>
      </c>
      <c r="U3109" s="37">
        <v>0</v>
      </c>
      <c r="V3109" s="38" t="s">
        <v>50</v>
      </c>
      <c r="W3109" s="33">
        <v>2016</v>
      </c>
      <c r="X3109" s="39" t="s">
        <v>7676</v>
      </c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29"/>
      <c r="BL3109" s="29"/>
      <c r="BM3109" s="29"/>
      <c r="BN3109" s="29"/>
      <c r="BO3109" s="29"/>
      <c r="BP3109" s="29"/>
      <c r="BQ3109" s="29"/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29"/>
      <c r="CB3109" s="29"/>
      <c r="CC3109" s="29"/>
      <c r="CD3109" s="29"/>
      <c r="CE3109" s="29"/>
      <c r="CF3109" s="29"/>
      <c r="CG3109" s="29"/>
      <c r="CH3109" s="29"/>
      <c r="CI3109" s="29"/>
      <c r="CJ3109" s="29"/>
      <c r="CK3109" s="29"/>
      <c r="CL3109" s="29"/>
      <c r="CM3109" s="29"/>
      <c r="CN3109" s="29"/>
      <c r="CO3109" s="29"/>
      <c r="CP3109" s="29"/>
      <c r="CQ3109" s="29"/>
      <c r="CR3109" s="29"/>
      <c r="CS3109" s="29"/>
      <c r="CT3109" s="29"/>
      <c r="CU3109" s="29"/>
      <c r="CV3109" s="29"/>
      <c r="CW3109" s="29"/>
      <c r="CX3109" s="29"/>
    </row>
    <row r="3110" spans="1:102" ht="50.1" customHeight="1">
      <c r="A3110" s="30" t="s">
        <v>7702</v>
      </c>
      <c r="B3110" s="31" t="s">
        <v>35</v>
      </c>
      <c r="C3110" s="32" t="s">
        <v>7691</v>
      </c>
      <c r="D3110" s="32" t="s">
        <v>7660</v>
      </c>
      <c r="E3110" s="32" t="s">
        <v>7692</v>
      </c>
      <c r="F3110" s="32" t="s">
        <v>7701</v>
      </c>
      <c r="G3110" s="33" t="s">
        <v>101</v>
      </c>
      <c r="H3110" s="34">
        <v>0</v>
      </c>
      <c r="I3110" s="33" t="s">
        <v>41</v>
      </c>
      <c r="J3110" s="33" t="s">
        <v>7237</v>
      </c>
      <c r="K3110" s="33" t="s">
        <v>4143</v>
      </c>
      <c r="L3110" s="33" t="s">
        <v>7237</v>
      </c>
      <c r="M3110" s="33" t="s">
        <v>86</v>
      </c>
      <c r="N3110" s="33" t="s">
        <v>7663</v>
      </c>
      <c r="O3110" s="33" t="s">
        <v>58</v>
      </c>
      <c r="P3110" s="33" t="s">
        <v>48</v>
      </c>
      <c r="Q3110" s="33" t="s">
        <v>49</v>
      </c>
      <c r="R3110" s="35">
        <v>9</v>
      </c>
      <c r="S3110" s="35">
        <v>12474</v>
      </c>
      <c r="T3110" s="36">
        <f t="shared" ref="T3110:T3115" si="155">R3110*S3110</f>
        <v>112266</v>
      </c>
      <c r="U3110" s="37">
        <f t="shared" ref="U3110:U3115" si="156">T3110*1.12</f>
        <v>125737.92000000001</v>
      </c>
      <c r="V3110" s="38" t="s">
        <v>50</v>
      </c>
      <c r="W3110" s="33">
        <v>2016</v>
      </c>
      <c r="X3110" s="39" t="s">
        <v>50</v>
      </c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29"/>
      <c r="BL3110" s="29"/>
      <c r="BM3110" s="29"/>
      <c r="BN3110" s="29"/>
      <c r="BO3110" s="29"/>
      <c r="BP3110" s="29"/>
      <c r="BQ3110" s="29"/>
      <c r="BR3110" s="29"/>
      <c r="BS3110" s="29"/>
      <c r="BT3110" s="29"/>
      <c r="BU3110" s="29"/>
      <c r="BV3110" s="29"/>
      <c r="BW3110" s="29"/>
      <c r="BX3110" s="29"/>
      <c r="BY3110" s="29"/>
      <c r="BZ3110" s="29"/>
      <c r="CA3110" s="29"/>
      <c r="CB3110" s="29"/>
      <c r="CC3110" s="29"/>
      <c r="CD3110" s="29"/>
      <c r="CE3110" s="29"/>
      <c r="CF3110" s="29"/>
      <c r="CG3110" s="29"/>
      <c r="CH3110" s="29"/>
      <c r="CI3110" s="29"/>
      <c r="CJ3110" s="29"/>
      <c r="CK3110" s="29"/>
      <c r="CL3110" s="29"/>
      <c r="CM3110" s="29"/>
      <c r="CN3110" s="29"/>
      <c r="CO3110" s="29"/>
      <c r="CP3110" s="29"/>
      <c r="CQ3110" s="29"/>
      <c r="CR3110" s="29"/>
      <c r="CS3110" s="29"/>
      <c r="CT3110" s="29"/>
      <c r="CU3110" s="29"/>
      <c r="CV3110" s="29"/>
      <c r="CW3110" s="29"/>
      <c r="CX3110" s="29"/>
    </row>
    <row r="3111" spans="1:102" ht="50.1" customHeight="1">
      <c r="A3111" s="30" t="s">
        <v>7703</v>
      </c>
      <c r="B3111" s="31" t="s">
        <v>35</v>
      </c>
      <c r="C3111" s="32" t="s">
        <v>7691</v>
      </c>
      <c r="D3111" s="32" t="s">
        <v>7660</v>
      </c>
      <c r="E3111" s="32" t="s">
        <v>7692</v>
      </c>
      <c r="F3111" s="32" t="s">
        <v>7704</v>
      </c>
      <c r="G3111" s="33" t="s">
        <v>40</v>
      </c>
      <c r="H3111" s="34">
        <v>0</v>
      </c>
      <c r="I3111" s="33" t="s">
        <v>41</v>
      </c>
      <c r="J3111" s="33" t="s">
        <v>7237</v>
      </c>
      <c r="K3111" s="33" t="s">
        <v>493</v>
      </c>
      <c r="L3111" s="33" t="s">
        <v>7237</v>
      </c>
      <c r="M3111" s="33" t="s">
        <v>86</v>
      </c>
      <c r="N3111" s="33" t="s">
        <v>7663</v>
      </c>
      <c r="O3111" s="33" t="s">
        <v>58</v>
      </c>
      <c r="P3111" s="33" t="s">
        <v>48</v>
      </c>
      <c r="Q3111" s="33" t="s">
        <v>49</v>
      </c>
      <c r="R3111" s="35">
        <v>5</v>
      </c>
      <c r="S3111" s="35">
        <v>14840</v>
      </c>
      <c r="T3111" s="36">
        <f t="shared" si="155"/>
        <v>74200</v>
      </c>
      <c r="U3111" s="37">
        <f t="shared" si="156"/>
        <v>83104.000000000015</v>
      </c>
      <c r="V3111" s="38" t="s">
        <v>50</v>
      </c>
      <c r="W3111" s="33">
        <v>2016</v>
      </c>
      <c r="X3111" s="39" t="s">
        <v>50</v>
      </c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29"/>
      <c r="CB3111" s="29"/>
      <c r="CC3111" s="29"/>
      <c r="CD3111" s="29"/>
      <c r="CE3111" s="29"/>
      <c r="CF3111" s="29"/>
      <c r="CG3111" s="29"/>
      <c r="CH3111" s="29"/>
      <c r="CI3111" s="29"/>
      <c r="CJ3111" s="29"/>
      <c r="CK3111" s="29"/>
      <c r="CL3111" s="29"/>
      <c r="CM3111" s="29"/>
      <c r="CN3111" s="29"/>
      <c r="CO3111" s="29"/>
      <c r="CP3111" s="29"/>
      <c r="CQ3111" s="29"/>
      <c r="CR3111" s="29"/>
      <c r="CS3111" s="29"/>
      <c r="CT3111" s="29"/>
      <c r="CU3111" s="29"/>
      <c r="CV3111" s="29"/>
      <c r="CW3111" s="29"/>
      <c r="CX3111" s="29"/>
    </row>
    <row r="3112" spans="1:102" ht="50.1" customHeight="1">
      <c r="A3112" s="30" t="s">
        <v>7705</v>
      </c>
      <c r="B3112" s="31" t="s">
        <v>35</v>
      </c>
      <c r="C3112" s="32" t="s">
        <v>7691</v>
      </c>
      <c r="D3112" s="32" t="s">
        <v>7660</v>
      </c>
      <c r="E3112" s="32" t="s">
        <v>7692</v>
      </c>
      <c r="F3112" s="32" t="s">
        <v>7706</v>
      </c>
      <c r="G3112" s="33" t="s">
        <v>40</v>
      </c>
      <c r="H3112" s="34">
        <v>0</v>
      </c>
      <c r="I3112" s="33" t="s">
        <v>41</v>
      </c>
      <c r="J3112" s="33" t="s">
        <v>7237</v>
      </c>
      <c r="K3112" s="33" t="s">
        <v>493</v>
      </c>
      <c r="L3112" s="33" t="s">
        <v>2977</v>
      </c>
      <c r="M3112" s="33" t="s">
        <v>86</v>
      </c>
      <c r="N3112" s="33" t="s">
        <v>7663</v>
      </c>
      <c r="O3112" s="33" t="s">
        <v>58</v>
      </c>
      <c r="P3112" s="33" t="s">
        <v>48</v>
      </c>
      <c r="Q3112" s="33" t="s">
        <v>49</v>
      </c>
      <c r="R3112" s="35">
        <v>3</v>
      </c>
      <c r="S3112" s="35">
        <v>14840</v>
      </c>
      <c r="T3112" s="36">
        <v>0</v>
      </c>
      <c r="U3112" s="37">
        <f t="shared" si="156"/>
        <v>0</v>
      </c>
      <c r="V3112" s="38" t="s">
        <v>50</v>
      </c>
      <c r="W3112" s="33">
        <v>2016</v>
      </c>
      <c r="X3112" s="39">
        <v>11</v>
      </c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9"/>
      <c r="AY3112" s="29"/>
      <c r="AZ3112" s="29"/>
      <c r="BA3112" s="29"/>
      <c r="BB3112" s="29"/>
      <c r="BC3112" s="29"/>
      <c r="BD3112" s="29"/>
      <c r="BE3112" s="29"/>
      <c r="BF3112" s="29"/>
      <c r="BG3112" s="29"/>
      <c r="BH3112" s="29"/>
      <c r="BI3112" s="29"/>
      <c r="BJ3112" s="29"/>
      <c r="BK3112" s="29"/>
      <c r="BL3112" s="29"/>
      <c r="BM3112" s="29"/>
      <c r="BN3112" s="29"/>
      <c r="BO3112" s="29"/>
      <c r="BP3112" s="29"/>
      <c r="BQ3112" s="29"/>
      <c r="BR3112" s="29"/>
      <c r="BS3112" s="29"/>
      <c r="BT3112" s="29"/>
      <c r="BU3112" s="29"/>
      <c r="BV3112" s="29"/>
      <c r="BW3112" s="29"/>
      <c r="BX3112" s="29"/>
      <c r="BY3112" s="29"/>
      <c r="BZ3112" s="29"/>
      <c r="CA3112" s="29"/>
      <c r="CB3112" s="29"/>
      <c r="CC3112" s="29"/>
      <c r="CD3112" s="29"/>
      <c r="CE3112" s="29"/>
      <c r="CF3112" s="29"/>
      <c r="CG3112" s="29"/>
      <c r="CH3112" s="29"/>
      <c r="CI3112" s="29"/>
      <c r="CJ3112" s="29"/>
      <c r="CK3112" s="29"/>
      <c r="CL3112" s="29"/>
      <c r="CM3112" s="29"/>
      <c r="CN3112" s="29"/>
      <c r="CO3112" s="29"/>
      <c r="CP3112" s="29"/>
      <c r="CQ3112" s="29"/>
      <c r="CR3112" s="29"/>
      <c r="CS3112" s="29"/>
      <c r="CT3112" s="29"/>
      <c r="CU3112" s="29"/>
      <c r="CV3112" s="29"/>
      <c r="CW3112" s="29"/>
      <c r="CX3112" s="29"/>
    </row>
    <row r="3113" spans="1:102" s="45" customFormat="1" ht="50.1" customHeight="1">
      <c r="A3113" s="96" t="s">
        <v>7707</v>
      </c>
      <c r="B3113" s="31" t="s">
        <v>35</v>
      </c>
      <c r="C3113" s="47" t="s">
        <v>7691</v>
      </c>
      <c r="D3113" s="47" t="s">
        <v>7660</v>
      </c>
      <c r="E3113" s="47" t="s">
        <v>7692</v>
      </c>
      <c r="F3113" s="72" t="s">
        <v>7708</v>
      </c>
      <c r="G3113" s="31" t="s">
        <v>40</v>
      </c>
      <c r="H3113" s="107" t="s">
        <v>815</v>
      </c>
      <c r="I3113" s="33">
        <v>590000000</v>
      </c>
      <c r="J3113" s="107" t="s">
        <v>7237</v>
      </c>
      <c r="K3113" s="54" t="s">
        <v>480</v>
      </c>
      <c r="L3113" s="31" t="s">
        <v>2977</v>
      </c>
      <c r="M3113" s="107" t="s">
        <v>86</v>
      </c>
      <c r="N3113" s="107" t="s">
        <v>7663</v>
      </c>
      <c r="O3113" s="31" t="s">
        <v>481</v>
      </c>
      <c r="P3113" s="33">
        <v>796</v>
      </c>
      <c r="Q3113" s="33" t="s">
        <v>49</v>
      </c>
      <c r="R3113" s="59">
        <v>3</v>
      </c>
      <c r="S3113" s="185">
        <v>14840</v>
      </c>
      <c r="T3113" s="49">
        <f>R3113*S3113</f>
        <v>44520</v>
      </c>
      <c r="U3113" s="49">
        <f>T3113*1.12</f>
        <v>49862.400000000001</v>
      </c>
      <c r="V3113" s="208"/>
      <c r="W3113" s="33">
        <v>2016</v>
      </c>
      <c r="X3113" s="76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44"/>
      <c r="CS3113" s="44"/>
      <c r="CT3113" s="44"/>
      <c r="CU3113" s="44"/>
      <c r="CV3113" s="44"/>
      <c r="CW3113" s="44"/>
      <c r="CX3113" s="44"/>
    </row>
    <row r="3114" spans="1:102" ht="50.1" customHeight="1">
      <c r="A3114" s="30" t="s">
        <v>7709</v>
      </c>
      <c r="B3114" s="31" t="s">
        <v>35</v>
      </c>
      <c r="C3114" s="32" t="s">
        <v>7691</v>
      </c>
      <c r="D3114" s="32" t="s">
        <v>7660</v>
      </c>
      <c r="E3114" s="32" t="s">
        <v>7692</v>
      </c>
      <c r="F3114" s="32" t="s">
        <v>7710</v>
      </c>
      <c r="G3114" s="33" t="s">
        <v>40</v>
      </c>
      <c r="H3114" s="34">
        <v>0</v>
      </c>
      <c r="I3114" s="33" t="s">
        <v>41</v>
      </c>
      <c r="J3114" s="33" t="s">
        <v>7237</v>
      </c>
      <c r="K3114" s="33" t="s">
        <v>493</v>
      </c>
      <c r="L3114" s="33" t="s">
        <v>2977</v>
      </c>
      <c r="M3114" s="33" t="s">
        <v>86</v>
      </c>
      <c r="N3114" s="33" t="s">
        <v>7663</v>
      </c>
      <c r="O3114" s="33" t="s">
        <v>58</v>
      </c>
      <c r="P3114" s="33" t="s">
        <v>48</v>
      </c>
      <c r="Q3114" s="33" t="s">
        <v>49</v>
      </c>
      <c r="R3114" s="35">
        <v>3</v>
      </c>
      <c r="S3114" s="35">
        <v>14840</v>
      </c>
      <c r="T3114" s="36">
        <v>0</v>
      </c>
      <c r="U3114" s="37">
        <f>T3114*1.12</f>
        <v>0</v>
      </c>
      <c r="V3114" s="38" t="s">
        <v>50</v>
      </c>
      <c r="W3114" s="33">
        <v>2016</v>
      </c>
      <c r="X3114" s="39">
        <v>11</v>
      </c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29"/>
      <c r="BL3114" s="29"/>
      <c r="BM3114" s="29"/>
      <c r="BN3114" s="29"/>
      <c r="BO3114" s="29"/>
      <c r="BP3114" s="29"/>
      <c r="BQ3114" s="29"/>
      <c r="BR3114" s="29"/>
      <c r="BS3114" s="29"/>
      <c r="BT3114" s="29"/>
      <c r="BU3114" s="29"/>
      <c r="BV3114" s="29"/>
      <c r="BW3114" s="29"/>
      <c r="BX3114" s="29"/>
      <c r="BY3114" s="29"/>
      <c r="BZ3114" s="29"/>
      <c r="CA3114" s="29"/>
      <c r="CB3114" s="29"/>
      <c r="CC3114" s="29"/>
      <c r="CD3114" s="29"/>
      <c r="CE3114" s="29"/>
      <c r="CF3114" s="29"/>
      <c r="CG3114" s="29"/>
      <c r="CH3114" s="29"/>
      <c r="CI3114" s="29"/>
      <c r="CJ3114" s="29"/>
      <c r="CK3114" s="29"/>
      <c r="CL3114" s="29"/>
      <c r="CM3114" s="29"/>
      <c r="CN3114" s="29"/>
      <c r="CO3114" s="29"/>
      <c r="CP3114" s="29"/>
      <c r="CQ3114" s="29"/>
      <c r="CR3114" s="29"/>
      <c r="CS3114" s="29"/>
      <c r="CT3114" s="29"/>
      <c r="CU3114" s="29"/>
      <c r="CV3114" s="29"/>
      <c r="CW3114" s="29"/>
      <c r="CX3114" s="29"/>
    </row>
    <row r="3115" spans="1:102" s="210" customFormat="1" ht="50.1" customHeight="1">
      <c r="A3115" s="96" t="s">
        <v>7711</v>
      </c>
      <c r="B3115" s="31" t="s">
        <v>35</v>
      </c>
      <c r="C3115" s="47" t="s">
        <v>7691</v>
      </c>
      <c r="D3115" s="47" t="s">
        <v>7660</v>
      </c>
      <c r="E3115" s="47" t="s">
        <v>7692</v>
      </c>
      <c r="F3115" s="72" t="s">
        <v>7710</v>
      </c>
      <c r="G3115" s="31" t="s">
        <v>40</v>
      </c>
      <c r="H3115" s="107" t="s">
        <v>815</v>
      </c>
      <c r="I3115" s="33">
        <v>590000000</v>
      </c>
      <c r="J3115" s="107" t="s">
        <v>7237</v>
      </c>
      <c r="K3115" s="54" t="s">
        <v>480</v>
      </c>
      <c r="L3115" s="31" t="s">
        <v>2977</v>
      </c>
      <c r="M3115" s="107" t="s">
        <v>86</v>
      </c>
      <c r="N3115" s="107" t="s">
        <v>7663</v>
      </c>
      <c r="O3115" s="31" t="s">
        <v>481</v>
      </c>
      <c r="P3115" s="33">
        <v>796</v>
      </c>
      <c r="Q3115" s="33" t="s">
        <v>49</v>
      </c>
      <c r="R3115" s="59">
        <v>3</v>
      </c>
      <c r="S3115" s="185">
        <v>14840</v>
      </c>
      <c r="T3115" s="49">
        <f t="shared" si="155"/>
        <v>44520</v>
      </c>
      <c r="U3115" s="49">
        <f t="shared" si="156"/>
        <v>49862.400000000001</v>
      </c>
      <c r="V3115" s="76"/>
      <c r="W3115" s="33">
        <v>2016</v>
      </c>
      <c r="X3115" s="76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209"/>
      <c r="CS3115" s="209"/>
      <c r="CT3115" s="209"/>
      <c r="CU3115" s="209"/>
      <c r="CV3115" s="209"/>
      <c r="CW3115" s="209"/>
      <c r="CX3115" s="209"/>
    </row>
    <row r="3116" spans="1:102" ht="50.1" customHeight="1">
      <c r="A3116" s="30" t="s">
        <v>7712</v>
      </c>
      <c r="B3116" s="31" t="s">
        <v>35</v>
      </c>
      <c r="C3116" s="32" t="s">
        <v>7691</v>
      </c>
      <c r="D3116" s="32" t="s">
        <v>7660</v>
      </c>
      <c r="E3116" s="32" t="s">
        <v>7692</v>
      </c>
      <c r="F3116" s="32" t="s">
        <v>7713</v>
      </c>
      <c r="G3116" s="33" t="s">
        <v>40</v>
      </c>
      <c r="H3116" s="34">
        <v>0</v>
      </c>
      <c r="I3116" s="33" t="s">
        <v>41</v>
      </c>
      <c r="J3116" s="33" t="s">
        <v>7237</v>
      </c>
      <c r="K3116" s="33" t="s">
        <v>493</v>
      </c>
      <c r="L3116" s="33" t="s">
        <v>7237</v>
      </c>
      <c r="M3116" s="33" t="s">
        <v>86</v>
      </c>
      <c r="N3116" s="33" t="s">
        <v>7663</v>
      </c>
      <c r="O3116" s="33" t="s">
        <v>58</v>
      </c>
      <c r="P3116" s="33" t="s">
        <v>48</v>
      </c>
      <c r="Q3116" s="33" t="s">
        <v>49</v>
      </c>
      <c r="R3116" s="35">
        <v>3</v>
      </c>
      <c r="S3116" s="35">
        <v>18080</v>
      </c>
      <c r="T3116" s="36">
        <v>0</v>
      </c>
      <c r="U3116" s="37">
        <v>0</v>
      </c>
      <c r="V3116" s="38" t="s">
        <v>50</v>
      </c>
      <c r="W3116" s="33">
        <v>2016</v>
      </c>
      <c r="X3116" s="39" t="s">
        <v>7666</v>
      </c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</row>
    <row r="3117" spans="1:102" ht="50.1" customHeight="1">
      <c r="A3117" s="30" t="s">
        <v>7714</v>
      </c>
      <c r="B3117" s="31" t="s">
        <v>35</v>
      </c>
      <c r="C3117" s="32" t="s">
        <v>7691</v>
      </c>
      <c r="D3117" s="32" t="s">
        <v>7660</v>
      </c>
      <c r="E3117" s="32" t="s">
        <v>7692</v>
      </c>
      <c r="F3117" s="32" t="s">
        <v>7713</v>
      </c>
      <c r="G3117" s="33" t="s">
        <v>101</v>
      </c>
      <c r="H3117" s="34">
        <v>0</v>
      </c>
      <c r="I3117" s="33" t="s">
        <v>41</v>
      </c>
      <c r="J3117" s="33" t="s">
        <v>7237</v>
      </c>
      <c r="K3117" s="33" t="s">
        <v>4143</v>
      </c>
      <c r="L3117" s="33" t="s">
        <v>7237</v>
      </c>
      <c r="M3117" s="33" t="s">
        <v>86</v>
      </c>
      <c r="N3117" s="33" t="s">
        <v>7663</v>
      </c>
      <c r="O3117" s="33" t="s">
        <v>58</v>
      </c>
      <c r="P3117" s="33" t="s">
        <v>48</v>
      </c>
      <c r="Q3117" s="33" t="s">
        <v>49</v>
      </c>
      <c r="R3117" s="35">
        <v>3</v>
      </c>
      <c r="S3117" s="35">
        <v>15550</v>
      </c>
      <c r="T3117" s="36">
        <f>R3117*S3117</f>
        <v>46650</v>
      </c>
      <c r="U3117" s="37">
        <f>T3117*1.12</f>
        <v>52248.000000000007</v>
      </c>
      <c r="V3117" s="38" t="s">
        <v>50</v>
      </c>
      <c r="W3117" s="33">
        <v>2016</v>
      </c>
      <c r="X3117" s="39" t="s">
        <v>50</v>
      </c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9"/>
      <c r="AY3117" s="29"/>
      <c r="AZ3117" s="29"/>
      <c r="BA3117" s="29"/>
      <c r="BB3117" s="29"/>
      <c r="BC3117" s="29"/>
      <c r="BD3117" s="29"/>
      <c r="BE3117" s="29"/>
      <c r="BF3117" s="29"/>
      <c r="BG3117" s="29"/>
      <c r="BH3117" s="29"/>
      <c r="BI3117" s="29"/>
      <c r="BJ3117" s="29"/>
      <c r="BK3117" s="29"/>
      <c r="BL3117" s="29"/>
      <c r="BM3117" s="29"/>
      <c r="BN3117" s="29"/>
      <c r="BO3117" s="29"/>
      <c r="BP3117" s="29"/>
      <c r="BQ3117" s="29"/>
      <c r="BR3117" s="29"/>
      <c r="BS3117" s="29"/>
      <c r="BT3117" s="29"/>
      <c r="BU3117" s="29"/>
      <c r="BV3117" s="29"/>
      <c r="BW3117" s="29"/>
      <c r="BX3117" s="29"/>
      <c r="BY3117" s="29"/>
      <c r="BZ3117" s="29"/>
      <c r="CA3117" s="29"/>
      <c r="CB3117" s="29"/>
      <c r="CC3117" s="29"/>
      <c r="CD3117" s="29"/>
      <c r="CE3117" s="29"/>
      <c r="CF3117" s="29"/>
      <c r="CG3117" s="29"/>
      <c r="CH3117" s="29"/>
      <c r="CI3117" s="29"/>
      <c r="CJ3117" s="29"/>
      <c r="CK3117" s="29"/>
      <c r="CL3117" s="29"/>
      <c r="CM3117" s="29"/>
      <c r="CN3117" s="29"/>
      <c r="CO3117" s="29"/>
      <c r="CP3117" s="29"/>
      <c r="CQ3117" s="29"/>
      <c r="CR3117" s="29"/>
      <c r="CS3117" s="29"/>
      <c r="CT3117" s="29"/>
      <c r="CU3117" s="29"/>
      <c r="CV3117" s="29"/>
      <c r="CW3117" s="29"/>
      <c r="CX3117" s="29"/>
    </row>
    <row r="3118" spans="1:102" ht="50.1" customHeight="1">
      <c r="A3118" s="30" t="s">
        <v>7715</v>
      </c>
      <c r="B3118" s="31" t="s">
        <v>35</v>
      </c>
      <c r="C3118" s="32" t="s">
        <v>7691</v>
      </c>
      <c r="D3118" s="32" t="s">
        <v>7660</v>
      </c>
      <c r="E3118" s="32" t="s">
        <v>7692</v>
      </c>
      <c r="F3118" s="32" t="s">
        <v>7716</v>
      </c>
      <c r="G3118" s="33" t="s">
        <v>40</v>
      </c>
      <c r="H3118" s="34">
        <v>0</v>
      </c>
      <c r="I3118" s="33" t="s">
        <v>41</v>
      </c>
      <c r="J3118" s="33" t="s">
        <v>7237</v>
      </c>
      <c r="K3118" s="33" t="s">
        <v>493</v>
      </c>
      <c r="L3118" s="33" t="s">
        <v>7237</v>
      </c>
      <c r="M3118" s="33" t="s">
        <v>86</v>
      </c>
      <c r="N3118" s="33" t="s">
        <v>7663</v>
      </c>
      <c r="O3118" s="33" t="s">
        <v>58</v>
      </c>
      <c r="P3118" s="33" t="s">
        <v>48</v>
      </c>
      <c r="Q3118" s="33" t="s">
        <v>49</v>
      </c>
      <c r="R3118" s="35">
        <v>4</v>
      </c>
      <c r="S3118" s="35">
        <v>78880</v>
      </c>
      <c r="T3118" s="36">
        <v>0</v>
      </c>
      <c r="U3118" s="37">
        <v>0</v>
      </c>
      <c r="V3118" s="38" t="s">
        <v>50</v>
      </c>
      <c r="W3118" s="33">
        <v>2016</v>
      </c>
      <c r="X3118" s="39" t="s">
        <v>7676</v>
      </c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</row>
    <row r="3119" spans="1:102" ht="50.1" customHeight="1">
      <c r="A3119" s="30" t="s">
        <v>7717</v>
      </c>
      <c r="B3119" s="31" t="s">
        <v>35</v>
      </c>
      <c r="C3119" s="32" t="s">
        <v>7691</v>
      </c>
      <c r="D3119" s="32" t="s">
        <v>7660</v>
      </c>
      <c r="E3119" s="32" t="s">
        <v>7692</v>
      </c>
      <c r="F3119" s="32" t="s">
        <v>7716</v>
      </c>
      <c r="G3119" s="33" t="s">
        <v>101</v>
      </c>
      <c r="H3119" s="34">
        <v>0</v>
      </c>
      <c r="I3119" s="33" t="s">
        <v>41</v>
      </c>
      <c r="J3119" s="33" t="s">
        <v>7237</v>
      </c>
      <c r="K3119" s="33" t="s">
        <v>4143</v>
      </c>
      <c r="L3119" s="33" t="s">
        <v>7237</v>
      </c>
      <c r="M3119" s="33" t="s">
        <v>86</v>
      </c>
      <c r="N3119" s="33" t="s">
        <v>7663</v>
      </c>
      <c r="O3119" s="33" t="s">
        <v>58</v>
      </c>
      <c r="P3119" s="33" t="s">
        <v>48</v>
      </c>
      <c r="Q3119" s="33" t="s">
        <v>49</v>
      </c>
      <c r="R3119" s="35">
        <v>5</v>
      </c>
      <c r="S3119" s="35">
        <v>75980</v>
      </c>
      <c r="T3119" s="36">
        <f>R3119*S3119</f>
        <v>379900</v>
      </c>
      <c r="U3119" s="37">
        <f>T3119*1.12</f>
        <v>425488.00000000006</v>
      </c>
      <c r="V3119" s="38" t="s">
        <v>50</v>
      </c>
      <c r="W3119" s="33">
        <v>2016</v>
      </c>
      <c r="X3119" s="39" t="s">
        <v>50</v>
      </c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  <c r="BI3119" s="29"/>
      <c r="BJ3119" s="29"/>
      <c r="BK3119" s="29"/>
      <c r="BL3119" s="29"/>
      <c r="BM3119" s="29"/>
      <c r="BN3119" s="29"/>
      <c r="BO3119" s="29"/>
      <c r="BP3119" s="29"/>
      <c r="BQ3119" s="29"/>
      <c r="BR3119" s="29"/>
      <c r="BS3119" s="29"/>
      <c r="BT3119" s="29"/>
      <c r="BU3119" s="29"/>
      <c r="BV3119" s="29"/>
      <c r="BW3119" s="29"/>
      <c r="BX3119" s="29"/>
      <c r="BY3119" s="29"/>
      <c r="BZ3119" s="29"/>
      <c r="CA3119" s="29"/>
      <c r="CB3119" s="29"/>
      <c r="CC3119" s="29"/>
      <c r="CD3119" s="29"/>
      <c r="CE3119" s="29"/>
      <c r="CF3119" s="29"/>
      <c r="CG3119" s="29"/>
      <c r="CH3119" s="29"/>
      <c r="CI3119" s="29"/>
      <c r="CJ3119" s="29"/>
      <c r="CK3119" s="29"/>
      <c r="CL3119" s="29"/>
      <c r="CM3119" s="29"/>
      <c r="CN3119" s="29"/>
      <c r="CO3119" s="29"/>
      <c r="CP3119" s="29"/>
      <c r="CQ3119" s="29"/>
      <c r="CR3119" s="29"/>
      <c r="CS3119" s="29"/>
      <c r="CT3119" s="29"/>
      <c r="CU3119" s="29"/>
      <c r="CV3119" s="29"/>
      <c r="CW3119" s="29"/>
      <c r="CX3119" s="29"/>
    </row>
    <row r="3120" spans="1:102" ht="50.1" customHeight="1">
      <c r="A3120" s="30" t="s">
        <v>7718</v>
      </c>
      <c r="B3120" s="31" t="s">
        <v>35</v>
      </c>
      <c r="C3120" s="32" t="s">
        <v>7691</v>
      </c>
      <c r="D3120" s="32" t="s">
        <v>7660</v>
      </c>
      <c r="E3120" s="32" t="s">
        <v>7692</v>
      </c>
      <c r="F3120" s="32" t="s">
        <v>7719</v>
      </c>
      <c r="G3120" s="33" t="s">
        <v>40</v>
      </c>
      <c r="H3120" s="34">
        <v>0</v>
      </c>
      <c r="I3120" s="33" t="s">
        <v>41</v>
      </c>
      <c r="J3120" s="33" t="s">
        <v>7237</v>
      </c>
      <c r="K3120" s="33" t="s">
        <v>493</v>
      </c>
      <c r="L3120" s="33" t="s">
        <v>7237</v>
      </c>
      <c r="M3120" s="33" t="s">
        <v>86</v>
      </c>
      <c r="N3120" s="33" t="s">
        <v>7663</v>
      </c>
      <c r="O3120" s="33" t="s">
        <v>58</v>
      </c>
      <c r="P3120" s="33" t="s">
        <v>48</v>
      </c>
      <c r="Q3120" s="33" t="s">
        <v>49</v>
      </c>
      <c r="R3120" s="35">
        <v>6</v>
      </c>
      <c r="S3120" s="35">
        <v>14840</v>
      </c>
      <c r="T3120" s="36">
        <v>0</v>
      </c>
      <c r="U3120" s="37">
        <f>T3120*1.12</f>
        <v>0</v>
      </c>
      <c r="V3120" s="38" t="s">
        <v>50</v>
      </c>
      <c r="W3120" s="33">
        <v>2016</v>
      </c>
      <c r="X3120" s="39">
        <v>11</v>
      </c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/>
      <c r="BI3120" s="29"/>
      <c r="BJ3120" s="29"/>
      <c r="BK3120" s="29"/>
      <c r="BL3120" s="29"/>
      <c r="BM3120" s="29"/>
      <c r="BN3120" s="29"/>
      <c r="BO3120" s="29"/>
      <c r="BP3120" s="29"/>
      <c r="BQ3120" s="29"/>
      <c r="BR3120" s="29"/>
      <c r="BS3120" s="29"/>
      <c r="BT3120" s="29"/>
      <c r="BU3120" s="29"/>
      <c r="BV3120" s="29"/>
      <c r="BW3120" s="29"/>
      <c r="BX3120" s="29"/>
      <c r="BY3120" s="29"/>
      <c r="BZ3120" s="29"/>
      <c r="CA3120" s="29"/>
      <c r="CB3120" s="29"/>
      <c r="CC3120" s="29"/>
      <c r="CD3120" s="29"/>
      <c r="CE3120" s="29"/>
      <c r="CF3120" s="29"/>
      <c r="CG3120" s="29"/>
      <c r="CH3120" s="29"/>
      <c r="CI3120" s="29"/>
      <c r="CJ3120" s="29"/>
      <c r="CK3120" s="29"/>
      <c r="CL3120" s="29"/>
      <c r="CM3120" s="29"/>
      <c r="CN3120" s="29"/>
      <c r="CO3120" s="29"/>
      <c r="CP3120" s="29"/>
      <c r="CQ3120" s="29"/>
      <c r="CR3120" s="29"/>
      <c r="CS3120" s="29"/>
      <c r="CT3120" s="29"/>
      <c r="CU3120" s="29"/>
      <c r="CV3120" s="29"/>
      <c r="CW3120" s="29"/>
      <c r="CX3120" s="29"/>
    </row>
    <row r="3121" spans="1:102" s="211" customFormat="1" ht="50.1" customHeight="1">
      <c r="A3121" s="96" t="s">
        <v>7720</v>
      </c>
      <c r="B3121" s="31" t="s">
        <v>35</v>
      </c>
      <c r="C3121" s="47" t="s">
        <v>7691</v>
      </c>
      <c r="D3121" s="47" t="s">
        <v>7660</v>
      </c>
      <c r="E3121" s="47" t="s">
        <v>7692</v>
      </c>
      <c r="F3121" s="72" t="s">
        <v>7721</v>
      </c>
      <c r="G3121" s="31" t="s">
        <v>40</v>
      </c>
      <c r="H3121" s="34">
        <v>0</v>
      </c>
      <c r="I3121" s="107" t="s">
        <v>41</v>
      </c>
      <c r="J3121" s="107" t="s">
        <v>7237</v>
      </c>
      <c r="K3121" s="54" t="s">
        <v>480</v>
      </c>
      <c r="L3121" s="107" t="s">
        <v>7237</v>
      </c>
      <c r="M3121" s="107" t="s">
        <v>86</v>
      </c>
      <c r="N3121" s="107" t="s">
        <v>7663</v>
      </c>
      <c r="O3121" s="31" t="s">
        <v>481</v>
      </c>
      <c r="P3121" s="74">
        <v>796</v>
      </c>
      <c r="Q3121" s="107" t="s">
        <v>49</v>
      </c>
      <c r="R3121" s="68">
        <v>6</v>
      </c>
      <c r="S3121" s="185">
        <v>14840</v>
      </c>
      <c r="T3121" s="49">
        <f>R3121*S3121</f>
        <v>89040</v>
      </c>
      <c r="U3121" s="49">
        <f>T3121*1.12</f>
        <v>99724.800000000003</v>
      </c>
      <c r="V3121" s="76"/>
      <c r="W3121" s="33">
        <v>2016</v>
      </c>
      <c r="X3121" s="76"/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  <c r="AJ3121" s="44"/>
      <c r="AK3121" s="44"/>
      <c r="AL3121" s="44"/>
      <c r="AM3121" s="44"/>
      <c r="AN3121" s="44"/>
      <c r="AO3121" s="44"/>
      <c r="AP3121" s="44"/>
      <c r="AQ3121" s="44"/>
      <c r="AR3121" s="44"/>
      <c r="AS3121" s="44"/>
      <c r="AT3121" s="44"/>
      <c r="AU3121" s="44"/>
      <c r="AV3121" s="44"/>
      <c r="AW3121" s="44"/>
      <c r="AX3121" s="44"/>
      <c r="AY3121" s="44"/>
      <c r="AZ3121" s="44"/>
      <c r="BA3121" s="44"/>
      <c r="BB3121" s="44"/>
      <c r="BC3121" s="44"/>
      <c r="BD3121" s="44"/>
      <c r="BE3121" s="44"/>
      <c r="BF3121" s="44"/>
      <c r="BG3121" s="44"/>
      <c r="BH3121" s="44"/>
      <c r="BI3121" s="44"/>
      <c r="BJ3121" s="44"/>
      <c r="BK3121" s="44"/>
      <c r="BL3121" s="44"/>
      <c r="BM3121" s="44"/>
      <c r="BN3121" s="44"/>
      <c r="BO3121" s="44"/>
      <c r="BP3121" s="44"/>
      <c r="BQ3121" s="44"/>
      <c r="BR3121" s="44"/>
      <c r="BS3121" s="44"/>
      <c r="BT3121" s="44"/>
      <c r="BU3121" s="44"/>
      <c r="BV3121" s="44"/>
      <c r="BW3121" s="44"/>
      <c r="BX3121" s="44"/>
      <c r="BY3121" s="44"/>
      <c r="BZ3121" s="44"/>
      <c r="CA3121" s="44"/>
      <c r="CB3121" s="44"/>
      <c r="CC3121" s="44"/>
      <c r="CD3121" s="44"/>
      <c r="CE3121" s="44"/>
      <c r="CF3121" s="44"/>
      <c r="CG3121" s="44"/>
      <c r="CH3121" s="44"/>
      <c r="CI3121" s="44"/>
      <c r="CJ3121" s="44"/>
      <c r="CK3121" s="44"/>
      <c r="CL3121" s="44"/>
      <c r="CM3121" s="44"/>
      <c r="CN3121" s="44"/>
      <c r="CO3121" s="44"/>
      <c r="CP3121" s="44"/>
      <c r="CQ3121" s="44"/>
      <c r="CR3121" s="7"/>
      <c r="CS3121" s="7"/>
      <c r="CT3121" s="7"/>
      <c r="CU3121" s="7"/>
      <c r="CV3121" s="7"/>
      <c r="CW3121" s="7"/>
      <c r="CX3121" s="7"/>
    </row>
    <row r="3122" spans="1:102" ht="50.1" customHeight="1">
      <c r="A3122" s="30" t="s">
        <v>7722</v>
      </c>
      <c r="B3122" s="31" t="s">
        <v>35</v>
      </c>
      <c r="C3122" s="32" t="s">
        <v>7691</v>
      </c>
      <c r="D3122" s="32" t="s">
        <v>7660</v>
      </c>
      <c r="E3122" s="32" t="s">
        <v>7692</v>
      </c>
      <c r="F3122" s="32" t="s">
        <v>7723</v>
      </c>
      <c r="G3122" s="33" t="s">
        <v>40</v>
      </c>
      <c r="H3122" s="34">
        <v>0</v>
      </c>
      <c r="I3122" s="33" t="s">
        <v>41</v>
      </c>
      <c r="J3122" s="33" t="s">
        <v>7237</v>
      </c>
      <c r="K3122" s="33" t="s">
        <v>493</v>
      </c>
      <c r="L3122" s="33" t="s">
        <v>7237</v>
      </c>
      <c r="M3122" s="33" t="s">
        <v>86</v>
      </c>
      <c r="N3122" s="33" t="s">
        <v>7663</v>
      </c>
      <c r="O3122" s="33" t="s">
        <v>58</v>
      </c>
      <c r="P3122" s="33" t="s">
        <v>48</v>
      </c>
      <c r="Q3122" s="33" t="s">
        <v>49</v>
      </c>
      <c r="R3122" s="35">
        <v>4</v>
      </c>
      <c r="S3122" s="35">
        <v>18080</v>
      </c>
      <c r="T3122" s="36">
        <v>0</v>
      </c>
      <c r="U3122" s="37">
        <v>0</v>
      </c>
      <c r="V3122" s="38" t="s">
        <v>50</v>
      </c>
      <c r="W3122" s="33">
        <v>2016</v>
      </c>
      <c r="X3122" s="39" t="s">
        <v>7676</v>
      </c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9"/>
      <c r="AX3122" s="29"/>
      <c r="AY3122" s="29"/>
      <c r="AZ3122" s="29"/>
      <c r="BA3122" s="29"/>
      <c r="BB3122" s="29"/>
      <c r="BC3122" s="29"/>
      <c r="BD3122" s="29"/>
      <c r="BE3122" s="29"/>
      <c r="BF3122" s="29"/>
      <c r="BG3122" s="29"/>
      <c r="BH3122" s="29"/>
      <c r="BI3122" s="29"/>
      <c r="BJ3122" s="29"/>
      <c r="BK3122" s="29"/>
      <c r="BL3122" s="29"/>
      <c r="BM3122" s="29"/>
      <c r="BN3122" s="29"/>
      <c r="BO3122" s="29"/>
      <c r="BP3122" s="29"/>
      <c r="BQ3122" s="29"/>
      <c r="BR3122" s="29"/>
      <c r="BS3122" s="29"/>
      <c r="BT3122" s="29"/>
      <c r="BU3122" s="29"/>
      <c r="BV3122" s="29"/>
      <c r="BW3122" s="29"/>
      <c r="BX3122" s="29"/>
      <c r="BY3122" s="29"/>
      <c r="BZ3122" s="29"/>
      <c r="CA3122" s="29"/>
      <c r="CB3122" s="29"/>
      <c r="CC3122" s="29"/>
      <c r="CD3122" s="29"/>
      <c r="CE3122" s="29"/>
      <c r="CF3122" s="29"/>
      <c r="CG3122" s="29"/>
      <c r="CH3122" s="29"/>
      <c r="CI3122" s="29"/>
      <c r="CJ3122" s="29"/>
      <c r="CK3122" s="29"/>
      <c r="CL3122" s="29"/>
      <c r="CM3122" s="29"/>
      <c r="CN3122" s="29"/>
      <c r="CO3122" s="29"/>
      <c r="CP3122" s="29"/>
      <c r="CQ3122" s="29"/>
      <c r="CR3122" s="29"/>
      <c r="CS3122" s="29"/>
      <c r="CT3122" s="29"/>
      <c r="CU3122" s="29"/>
      <c r="CV3122" s="29"/>
      <c r="CW3122" s="29"/>
      <c r="CX3122" s="29"/>
    </row>
    <row r="3123" spans="1:102" ht="50.1" customHeight="1">
      <c r="A3123" s="30" t="s">
        <v>7724</v>
      </c>
      <c r="B3123" s="31" t="s">
        <v>35</v>
      </c>
      <c r="C3123" s="32" t="s">
        <v>7691</v>
      </c>
      <c r="D3123" s="32" t="s">
        <v>7660</v>
      </c>
      <c r="E3123" s="32" t="s">
        <v>7692</v>
      </c>
      <c r="F3123" s="32" t="s">
        <v>7723</v>
      </c>
      <c r="G3123" s="33" t="s">
        <v>101</v>
      </c>
      <c r="H3123" s="34">
        <v>0</v>
      </c>
      <c r="I3123" s="33" t="s">
        <v>41</v>
      </c>
      <c r="J3123" s="33" t="s">
        <v>7237</v>
      </c>
      <c r="K3123" s="33" t="s">
        <v>4143</v>
      </c>
      <c r="L3123" s="33" t="s">
        <v>7237</v>
      </c>
      <c r="M3123" s="33" t="s">
        <v>86</v>
      </c>
      <c r="N3123" s="33" t="s">
        <v>7663</v>
      </c>
      <c r="O3123" s="33" t="s">
        <v>58</v>
      </c>
      <c r="P3123" s="33" t="s">
        <v>48</v>
      </c>
      <c r="Q3123" s="33" t="s">
        <v>49</v>
      </c>
      <c r="R3123" s="35">
        <v>8</v>
      </c>
      <c r="S3123" s="35">
        <v>15550</v>
      </c>
      <c r="T3123" s="36">
        <f>R3123*S3123</f>
        <v>124400</v>
      </c>
      <c r="U3123" s="37">
        <f>T3123*1.12</f>
        <v>139328</v>
      </c>
      <c r="V3123" s="38" t="s">
        <v>50</v>
      </c>
      <c r="W3123" s="33">
        <v>2016</v>
      </c>
      <c r="X3123" s="39" t="s">
        <v>50</v>
      </c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9"/>
      <c r="BC3123" s="29"/>
      <c r="BD3123" s="29"/>
      <c r="BE3123" s="29"/>
      <c r="BF3123" s="29"/>
      <c r="BG3123" s="29"/>
      <c r="BH3123" s="29"/>
      <c r="BI3123" s="29"/>
      <c r="BJ3123" s="29"/>
      <c r="BK3123" s="29"/>
      <c r="BL3123" s="29"/>
      <c r="BM3123" s="29"/>
      <c r="BN3123" s="29"/>
      <c r="BO3123" s="29"/>
      <c r="BP3123" s="29"/>
      <c r="BQ3123" s="29"/>
      <c r="BR3123" s="29"/>
      <c r="BS3123" s="29"/>
      <c r="BT3123" s="29"/>
      <c r="BU3123" s="29"/>
      <c r="BV3123" s="29"/>
      <c r="BW3123" s="29"/>
      <c r="BX3123" s="29"/>
      <c r="BY3123" s="29"/>
      <c r="BZ3123" s="29"/>
      <c r="CA3123" s="29"/>
      <c r="CB3123" s="29"/>
      <c r="CC3123" s="29"/>
      <c r="CD3123" s="29"/>
      <c r="CE3123" s="29"/>
      <c r="CF3123" s="29"/>
      <c r="CG3123" s="29"/>
      <c r="CH3123" s="29"/>
      <c r="CI3123" s="29"/>
      <c r="CJ3123" s="29"/>
      <c r="CK3123" s="29"/>
      <c r="CL3123" s="29"/>
      <c r="CM3123" s="29"/>
      <c r="CN3123" s="29"/>
      <c r="CO3123" s="29"/>
      <c r="CP3123" s="29"/>
      <c r="CQ3123" s="29"/>
      <c r="CR3123" s="29"/>
      <c r="CS3123" s="29"/>
      <c r="CT3123" s="29"/>
      <c r="CU3123" s="29"/>
      <c r="CV3123" s="29"/>
      <c r="CW3123" s="29"/>
      <c r="CX3123" s="29"/>
    </row>
    <row r="3124" spans="1:102" ht="50.1" customHeight="1">
      <c r="A3124" s="30" t="s">
        <v>7725</v>
      </c>
      <c r="B3124" s="31" t="s">
        <v>35</v>
      </c>
      <c r="C3124" s="32" t="s">
        <v>7726</v>
      </c>
      <c r="D3124" s="32" t="s">
        <v>7727</v>
      </c>
      <c r="E3124" s="32" t="s">
        <v>7728</v>
      </c>
      <c r="F3124" s="32" t="s">
        <v>7729</v>
      </c>
      <c r="G3124" s="33" t="s">
        <v>40</v>
      </c>
      <c r="H3124" s="34">
        <v>0</v>
      </c>
      <c r="I3124" s="33" t="s">
        <v>41</v>
      </c>
      <c r="J3124" s="33" t="s">
        <v>7237</v>
      </c>
      <c r="K3124" s="33" t="s">
        <v>3846</v>
      </c>
      <c r="L3124" s="33" t="s">
        <v>7237</v>
      </c>
      <c r="M3124" s="33" t="s">
        <v>86</v>
      </c>
      <c r="N3124" s="33" t="s">
        <v>7730</v>
      </c>
      <c r="O3124" s="33" t="s">
        <v>58</v>
      </c>
      <c r="P3124" s="33" t="s">
        <v>48</v>
      </c>
      <c r="Q3124" s="33" t="s">
        <v>49</v>
      </c>
      <c r="R3124" s="35">
        <v>200</v>
      </c>
      <c r="S3124" s="35">
        <v>498</v>
      </c>
      <c r="T3124" s="36">
        <v>0</v>
      </c>
      <c r="U3124" s="37">
        <f>T3124*1.12</f>
        <v>0</v>
      </c>
      <c r="V3124" s="38" t="s">
        <v>50</v>
      </c>
      <c r="W3124" s="33">
        <v>2016</v>
      </c>
      <c r="X3124" s="39">
        <v>11</v>
      </c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29"/>
      <c r="CB3124" s="29"/>
      <c r="CC3124" s="29"/>
      <c r="CD3124" s="29"/>
      <c r="CE3124" s="29"/>
      <c r="CF3124" s="29"/>
      <c r="CG3124" s="29"/>
      <c r="CH3124" s="29"/>
      <c r="CI3124" s="29"/>
      <c r="CJ3124" s="29"/>
      <c r="CK3124" s="29"/>
      <c r="CL3124" s="29"/>
      <c r="CM3124" s="29"/>
      <c r="CN3124" s="29"/>
      <c r="CO3124" s="29"/>
      <c r="CP3124" s="29"/>
      <c r="CQ3124" s="29"/>
      <c r="CR3124" s="29"/>
      <c r="CS3124" s="29"/>
      <c r="CT3124" s="29"/>
      <c r="CU3124" s="29"/>
      <c r="CV3124" s="29"/>
      <c r="CW3124" s="29"/>
      <c r="CX3124" s="29"/>
    </row>
    <row r="3125" spans="1:102" s="211" customFormat="1" ht="50.1" customHeight="1">
      <c r="A3125" s="96" t="s">
        <v>7731</v>
      </c>
      <c r="B3125" s="31" t="s">
        <v>35</v>
      </c>
      <c r="C3125" s="47" t="s">
        <v>7726</v>
      </c>
      <c r="D3125" s="47" t="s">
        <v>7727</v>
      </c>
      <c r="E3125" s="47" t="s">
        <v>7728</v>
      </c>
      <c r="F3125" s="72" t="s">
        <v>7729</v>
      </c>
      <c r="G3125" s="31" t="s">
        <v>40</v>
      </c>
      <c r="H3125" s="145">
        <v>0</v>
      </c>
      <c r="I3125" s="107" t="s">
        <v>41</v>
      </c>
      <c r="J3125" s="107" t="s">
        <v>7237</v>
      </c>
      <c r="K3125" s="31" t="s">
        <v>7732</v>
      </c>
      <c r="L3125" s="107" t="s">
        <v>7237</v>
      </c>
      <c r="M3125" s="74" t="s">
        <v>86</v>
      </c>
      <c r="N3125" s="74" t="s">
        <v>7730</v>
      </c>
      <c r="O3125" s="31" t="s">
        <v>481</v>
      </c>
      <c r="P3125" s="74">
        <v>796</v>
      </c>
      <c r="Q3125" s="107" t="s">
        <v>49</v>
      </c>
      <c r="R3125" s="212">
        <v>200</v>
      </c>
      <c r="S3125" s="213">
        <v>498</v>
      </c>
      <c r="T3125" s="49">
        <f>R3125*S3125</f>
        <v>99600</v>
      </c>
      <c r="U3125" s="49">
        <f>T3125*1.12</f>
        <v>111552.00000000001</v>
      </c>
      <c r="V3125" s="76"/>
      <c r="W3125" s="33">
        <v>2016</v>
      </c>
      <c r="X3125" s="76"/>
      <c r="Y3125" s="44"/>
      <c r="Z3125" s="44"/>
      <c r="AA3125" s="44"/>
      <c r="AB3125" s="44"/>
      <c r="AC3125" s="44"/>
      <c r="AD3125" s="44"/>
      <c r="AE3125" s="44"/>
      <c r="AF3125" s="44"/>
      <c r="AG3125" s="44"/>
      <c r="AH3125" s="44"/>
      <c r="AI3125" s="44"/>
      <c r="AJ3125" s="44"/>
      <c r="AK3125" s="44"/>
      <c r="AL3125" s="44"/>
      <c r="AM3125" s="44"/>
      <c r="AN3125" s="44"/>
      <c r="AO3125" s="44"/>
      <c r="AP3125" s="44"/>
      <c r="AQ3125" s="44"/>
      <c r="AR3125" s="44"/>
      <c r="AS3125" s="44"/>
      <c r="AT3125" s="44"/>
      <c r="AU3125" s="44"/>
      <c r="AV3125" s="44"/>
      <c r="AW3125" s="44"/>
      <c r="AX3125" s="44"/>
      <c r="AY3125" s="44"/>
      <c r="AZ3125" s="44"/>
      <c r="BA3125" s="44"/>
      <c r="BB3125" s="44"/>
      <c r="BC3125" s="44"/>
      <c r="BD3125" s="44"/>
      <c r="BE3125" s="44"/>
      <c r="BF3125" s="44"/>
      <c r="BG3125" s="44"/>
      <c r="BH3125" s="44"/>
      <c r="BI3125" s="44"/>
      <c r="BJ3125" s="44"/>
      <c r="BK3125" s="44"/>
      <c r="BL3125" s="44"/>
      <c r="BM3125" s="44"/>
      <c r="BN3125" s="44"/>
      <c r="BO3125" s="44"/>
      <c r="BP3125" s="44"/>
      <c r="BQ3125" s="44"/>
      <c r="BR3125" s="44"/>
      <c r="BS3125" s="44"/>
      <c r="BT3125" s="44"/>
      <c r="BU3125" s="44"/>
      <c r="BV3125" s="44"/>
      <c r="BW3125" s="44"/>
      <c r="BX3125" s="44"/>
      <c r="BY3125" s="44"/>
      <c r="BZ3125" s="44"/>
      <c r="CA3125" s="44"/>
      <c r="CB3125" s="44"/>
      <c r="CC3125" s="44"/>
      <c r="CD3125" s="44"/>
      <c r="CE3125" s="44"/>
      <c r="CF3125" s="44"/>
      <c r="CG3125" s="44"/>
      <c r="CH3125" s="44"/>
      <c r="CI3125" s="44"/>
      <c r="CJ3125" s="44"/>
      <c r="CK3125" s="44"/>
      <c r="CL3125" s="44"/>
      <c r="CM3125" s="44"/>
      <c r="CN3125" s="44"/>
      <c r="CO3125" s="44"/>
      <c r="CP3125" s="44"/>
      <c r="CQ3125" s="44"/>
      <c r="CR3125" s="7"/>
      <c r="CS3125" s="7"/>
      <c r="CT3125" s="7"/>
      <c r="CU3125" s="7"/>
      <c r="CV3125" s="7"/>
      <c r="CW3125" s="7"/>
      <c r="CX3125" s="7"/>
    </row>
    <row r="3126" spans="1:102" ht="50.1" customHeight="1">
      <c r="A3126" s="30" t="s">
        <v>7733</v>
      </c>
      <c r="B3126" s="31" t="s">
        <v>35</v>
      </c>
      <c r="C3126" s="32" t="s">
        <v>7726</v>
      </c>
      <c r="D3126" s="32" t="s">
        <v>7727</v>
      </c>
      <c r="E3126" s="32" t="s">
        <v>7728</v>
      </c>
      <c r="F3126" s="32" t="s">
        <v>7734</v>
      </c>
      <c r="G3126" s="33" t="s">
        <v>40</v>
      </c>
      <c r="H3126" s="34">
        <v>0</v>
      </c>
      <c r="I3126" s="33" t="s">
        <v>41</v>
      </c>
      <c r="J3126" s="33" t="s">
        <v>7237</v>
      </c>
      <c r="K3126" s="33" t="s">
        <v>3846</v>
      </c>
      <c r="L3126" s="33" t="s">
        <v>7237</v>
      </c>
      <c r="M3126" s="33" t="s">
        <v>86</v>
      </c>
      <c r="N3126" s="33" t="s">
        <v>7730</v>
      </c>
      <c r="O3126" s="33" t="s">
        <v>58</v>
      </c>
      <c r="P3126" s="33" t="s">
        <v>48</v>
      </c>
      <c r="Q3126" s="33" t="s">
        <v>49</v>
      </c>
      <c r="R3126" s="35">
        <v>100</v>
      </c>
      <c r="S3126" s="35">
        <v>533</v>
      </c>
      <c r="T3126" s="36">
        <v>0</v>
      </c>
      <c r="U3126" s="37">
        <f t="shared" ref="U3126:U3148" si="157">T3126*1.12</f>
        <v>0</v>
      </c>
      <c r="V3126" s="38" t="s">
        <v>50</v>
      </c>
      <c r="W3126" s="33">
        <v>2016</v>
      </c>
      <c r="X3126" s="39">
        <v>11</v>
      </c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29"/>
      <c r="BL3126" s="29"/>
      <c r="BM3126" s="29"/>
      <c r="BN3126" s="29"/>
      <c r="BO3126" s="29"/>
      <c r="BP3126" s="29"/>
      <c r="BQ3126" s="29"/>
      <c r="BR3126" s="29"/>
      <c r="BS3126" s="29"/>
      <c r="BT3126" s="29"/>
      <c r="BU3126" s="29"/>
      <c r="BV3126" s="29"/>
      <c r="BW3126" s="29"/>
      <c r="BX3126" s="29"/>
      <c r="BY3126" s="29"/>
      <c r="BZ3126" s="29"/>
      <c r="CA3126" s="29"/>
      <c r="CB3126" s="29"/>
      <c r="CC3126" s="29"/>
      <c r="CD3126" s="29"/>
      <c r="CE3126" s="29"/>
      <c r="CF3126" s="29"/>
      <c r="CG3126" s="29"/>
      <c r="CH3126" s="29"/>
      <c r="CI3126" s="29"/>
      <c r="CJ3126" s="29"/>
      <c r="CK3126" s="29"/>
      <c r="CL3126" s="29"/>
      <c r="CM3126" s="29"/>
      <c r="CN3126" s="29"/>
      <c r="CO3126" s="29"/>
      <c r="CP3126" s="29"/>
      <c r="CQ3126" s="29"/>
      <c r="CR3126" s="29"/>
      <c r="CS3126" s="29"/>
      <c r="CT3126" s="29"/>
      <c r="CU3126" s="29"/>
      <c r="CV3126" s="29"/>
      <c r="CW3126" s="29"/>
      <c r="CX3126" s="29"/>
    </row>
    <row r="3127" spans="1:102" s="211" customFormat="1" ht="50.1" customHeight="1">
      <c r="A3127" s="96" t="s">
        <v>7735</v>
      </c>
      <c r="B3127" s="31" t="s">
        <v>35</v>
      </c>
      <c r="C3127" s="47" t="s">
        <v>7726</v>
      </c>
      <c r="D3127" s="47" t="s">
        <v>7727</v>
      </c>
      <c r="E3127" s="47" t="s">
        <v>7728</v>
      </c>
      <c r="F3127" s="72" t="s">
        <v>7734</v>
      </c>
      <c r="G3127" s="31" t="s">
        <v>40</v>
      </c>
      <c r="H3127" s="145">
        <v>0</v>
      </c>
      <c r="I3127" s="107" t="s">
        <v>41</v>
      </c>
      <c r="J3127" s="107" t="s">
        <v>7237</v>
      </c>
      <c r="K3127" s="31" t="s">
        <v>7732</v>
      </c>
      <c r="L3127" s="107" t="s">
        <v>7237</v>
      </c>
      <c r="M3127" s="74" t="s">
        <v>86</v>
      </c>
      <c r="N3127" s="74" t="s">
        <v>7730</v>
      </c>
      <c r="O3127" s="31" t="s">
        <v>481</v>
      </c>
      <c r="P3127" s="74">
        <v>796</v>
      </c>
      <c r="Q3127" s="107" t="s">
        <v>49</v>
      </c>
      <c r="R3127" s="212">
        <v>100</v>
      </c>
      <c r="S3127" s="213">
        <v>533</v>
      </c>
      <c r="T3127" s="49">
        <f>R3127*S3127</f>
        <v>53300</v>
      </c>
      <c r="U3127" s="49">
        <f>T3127*1.12</f>
        <v>59696.000000000007</v>
      </c>
      <c r="V3127" s="76"/>
      <c r="W3127" s="33">
        <v>2016</v>
      </c>
      <c r="X3127" s="76"/>
      <c r="Y3127" s="44"/>
      <c r="Z3127" s="44"/>
      <c r="AA3127" s="44"/>
      <c r="AB3127" s="44"/>
      <c r="AC3127" s="44"/>
      <c r="AD3127" s="44"/>
      <c r="AE3127" s="44"/>
      <c r="AF3127" s="44"/>
      <c r="AG3127" s="44"/>
      <c r="AH3127" s="44"/>
      <c r="AI3127" s="44"/>
      <c r="AJ3127" s="44"/>
      <c r="AK3127" s="44"/>
      <c r="AL3127" s="44"/>
      <c r="AM3127" s="44"/>
      <c r="AN3127" s="44"/>
      <c r="AO3127" s="44"/>
      <c r="AP3127" s="44"/>
      <c r="AQ3127" s="44"/>
      <c r="AR3127" s="44"/>
      <c r="AS3127" s="44"/>
      <c r="AT3127" s="44"/>
      <c r="AU3127" s="44"/>
      <c r="AV3127" s="44"/>
      <c r="AW3127" s="44"/>
      <c r="AX3127" s="44"/>
      <c r="AY3127" s="44"/>
      <c r="AZ3127" s="44"/>
      <c r="BA3127" s="44"/>
      <c r="BB3127" s="44"/>
      <c r="BC3127" s="44"/>
      <c r="BD3127" s="44"/>
      <c r="BE3127" s="44"/>
      <c r="BF3127" s="44"/>
      <c r="BG3127" s="44"/>
      <c r="BH3127" s="44"/>
      <c r="BI3127" s="44"/>
      <c r="BJ3127" s="44"/>
      <c r="BK3127" s="44"/>
      <c r="BL3127" s="44"/>
      <c r="BM3127" s="44"/>
      <c r="BN3127" s="44"/>
      <c r="BO3127" s="44"/>
      <c r="BP3127" s="44"/>
      <c r="BQ3127" s="44"/>
      <c r="BR3127" s="44"/>
      <c r="BS3127" s="44"/>
      <c r="BT3127" s="44"/>
      <c r="BU3127" s="44"/>
      <c r="BV3127" s="44"/>
      <c r="BW3127" s="44"/>
      <c r="BX3127" s="44"/>
      <c r="BY3127" s="44"/>
      <c r="BZ3127" s="44"/>
      <c r="CA3127" s="44"/>
      <c r="CB3127" s="44"/>
      <c r="CC3127" s="44"/>
      <c r="CD3127" s="44"/>
      <c r="CE3127" s="44"/>
      <c r="CF3127" s="44"/>
      <c r="CG3127" s="44"/>
      <c r="CH3127" s="44"/>
      <c r="CI3127" s="44"/>
      <c r="CJ3127" s="44"/>
      <c r="CK3127" s="44"/>
      <c r="CL3127" s="44"/>
      <c r="CM3127" s="44"/>
      <c r="CN3127" s="44"/>
      <c r="CO3127" s="44"/>
      <c r="CP3127" s="44"/>
      <c r="CQ3127" s="44"/>
      <c r="CR3127" s="7"/>
      <c r="CS3127" s="7"/>
      <c r="CT3127" s="7"/>
      <c r="CU3127" s="7"/>
      <c r="CV3127" s="7"/>
      <c r="CW3127" s="7"/>
      <c r="CX3127" s="7"/>
    </row>
    <row r="3128" spans="1:102" ht="50.1" customHeight="1">
      <c r="A3128" s="30" t="s">
        <v>7736</v>
      </c>
      <c r="B3128" s="31" t="s">
        <v>35</v>
      </c>
      <c r="C3128" s="32" t="s">
        <v>7737</v>
      </c>
      <c r="D3128" s="32" t="s">
        <v>7727</v>
      </c>
      <c r="E3128" s="32" t="s">
        <v>7738</v>
      </c>
      <c r="F3128" s="32" t="s">
        <v>7739</v>
      </c>
      <c r="G3128" s="33" t="s">
        <v>40</v>
      </c>
      <c r="H3128" s="34">
        <v>0</v>
      </c>
      <c r="I3128" s="33" t="s">
        <v>41</v>
      </c>
      <c r="J3128" s="33" t="s">
        <v>7237</v>
      </c>
      <c r="K3128" s="33" t="s">
        <v>3846</v>
      </c>
      <c r="L3128" s="33" t="s">
        <v>7237</v>
      </c>
      <c r="M3128" s="33" t="s">
        <v>86</v>
      </c>
      <c r="N3128" s="33" t="s">
        <v>7730</v>
      </c>
      <c r="O3128" s="33" t="s">
        <v>58</v>
      </c>
      <c r="P3128" s="33" t="s">
        <v>48</v>
      </c>
      <c r="Q3128" s="33" t="s">
        <v>49</v>
      </c>
      <c r="R3128" s="35">
        <v>500</v>
      </c>
      <c r="S3128" s="35">
        <v>289</v>
      </c>
      <c r="T3128" s="36">
        <v>0</v>
      </c>
      <c r="U3128" s="37">
        <f t="shared" si="157"/>
        <v>0</v>
      </c>
      <c r="V3128" s="38" t="s">
        <v>50</v>
      </c>
      <c r="W3128" s="33">
        <v>2016</v>
      </c>
      <c r="X3128" s="39">
        <v>11</v>
      </c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9"/>
      <c r="AX3128" s="29"/>
      <c r="AY3128" s="29"/>
      <c r="AZ3128" s="29"/>
      <c r="BA3128" s="29"/>
      <c r="BB3128" s="29"/>
      <c r="BC3128" s="29"/>
      <c r="BD3128" s="29"/>
      <c r="BE3128" s="29"/>
      <c r="BF3128" s="29"/>
      <c r="BG3128" s="29"/>
      <c r="BH3128" s="29"/>
      <c r="BI3128" s="29"/>
      <c r="BJ3128" s="29"/>
      <c r="BK3128" s="29"/>
      <c r="BL3128" s="29"/>
      <c r="BM3128" s="29"/>
      <c r="BN3128" s="29"/>
      <c r="BO3128" s="29"/>
      <c r="BP3128" s="29"/>
      <c r="BQ3128" s="29"/>
      <c r="BR3128" s="29"/>
      <c r="BS3128" s="29"/>
      <c r="BT3128" s="29"/>
      <c r="BU3128" s="29"/>
      <c r="BV3128" s="29"/>
      <c r="BW3128" s="29"/>
      <c r="BX3128" s="29"/>
      <c r="BY3128" s="29"/>
      <c r="BZ3128" s="29"/>
      <c r="CA3128" s="29"/>
      <c r="CB3128" s="29"/>
      <c r="CC3128" s="29"/>
      <c r="CD3128" s="29"/>
      <c r="CE3128" s="29"/>
      <c r="CF3128" s="29"/>
      <c r="CG3128" s="29"/>
      <c r="CH3128" s="29"/>
      <c r="CI3128" s="29"/>
      <c r="CJ3128" s="29"/>
      <c r="CK3128" s="29"/>
      <c r="CL3128" s="29"/>
      <c r="CM3128" s="29"/>
      <c r="CN3128" s="29"/>
      <c r="CO3128" s="29"/>
      <c r="CP3128" s="29"/>
      <c r="CQ3128" s="29"/>
      <c r="CR3128" s="29"/>
      <c r="CS3128" s="29"/>
      <c r="CT3128" s="29"/>
      <c r="CU3128" s="29"/>
      <c r="CV3128" s="29"/>
      <c r="CW3128" s="29"/>
      <c r="CX3128" s="29"/>
    </row>
    <row r="3129" spans="1:102" s="211" customFormat="1" ht="50.1" customHeight="1">
      <c r="A3129" s="96" t="s">
        <v>7740</v>
      </c>
      <c r="B3129" s="31" t="s">
        <v>35</v>
      </c>
      <c r="C3129" s="47" t="s">
        <v>7737</v>
      </c>
      <c r="D3129" s="47" t="s">
        <v>7727</v>
      </c>
      <c r="E3129" s="47" t="s">
        <v>7738</v>
      </c>
      <c r="F3129" s="72" t="s">
        <v>7739</v>
      </c>
      <c r="G3129" s="31" t="s">
        <v>40</v>
      </c>
      <c r="H3129" s="145">
        <v>0</v>
      </c>
      <c r="I3129" s="107" t="s">
        <v>41</v>
      </c>
      <c r="J3129" s="107" t="s">
        <v>7237</v>
      </c>
      <c r="K3129" s="31" t="s">
        <v>7732</v>
      </c>
      <c r="L3129" s="107" t="s">
        <v>7237</v>
      </c>
      <c r="M3129" s="74" t="s">
        <v>86</v>
      </c>
      <c r="N3129" s="74" t="s">
        <v>7730</v>
      </c>
      <c r="O3129" s="31" t="s">
        <v>481</v>
      </c>
      <c r="P3129" s="74">
        <v>796</v>
      </c>
      <c r="Q3129" s="107" t="s">
        <v>49</v>
      </c>
      <c r="R3129" s="212">
        <v>500</v>
      </c>
      <c r="S3129" s="213">
        <v>289</v>
      </c>
      <c r="T3129" s="49">
        <f>R3129*S3129</f>
        <v>144500</v>
      </c>
      <c r="U3129" s="49">
        <f>T3129*1.12</f>
        <v>161840.00000000003</v>
      </c>
      <c r="V3129" s="76"/>
      <c r="W3129" s="33">
        <v>2016</v>
      </c>
      <c r="X3129" s="76"/>
      <c r="Y3129" s="44"/>
      <c r="Z3129" s="44"/>
      <c r="AA3129" s="44"/>
      <c r="AB3129" s="44"/>
      <c r="AC3129" s="44"/>
      <c r="AD3129" s="44"/>
      <c r="AE3129" s="44"/>
      <c r="AF3129" s="44"/>
      <c r="AG3129" s="44"/>
      <c r="AH3129" s="44"/>
      <c r="AI3129" s="44"/>
      <c r="AJ3129" s="44"/>
      <c r="AK3129" s="44"/>
      <c r="AL3129" s="44"/>
      <c r="AM3129" s="44"/>
      <c r="AN3129" s="44"/>
      <c r="AO3129" s="44"/>
      <c r="AP3129" s="44"/>
      <c r="AQ3129" s="44"/>
      <c r="AR3129" s="44"/>
      <c r="AS3129" s="44"/>
      <c r="AT3129" s="44"/>
      <c r="AU3129" s="44"/>
      <c r="AV3129" s="44"/>
      <c r="AW3129" s="44"/>
      <c r="AX3129" s="44"/>
      <c r="AY3129" s="44"/>
      <c r="AZ3129" s="44"/>
      <c r="BA3129" s="44"/>
      <c r="BB3129" s="44"/>
      <c r="BC3129" s="44"/>
      <c r="BD3129" s="44"/>
      <c r="BE3129" s="44"/>
      <c r="BF3129" s="44"/>
      <c r="BG3129" s="44"/>
      <c r="BH3129" s="44"/>
      <c r="BI3129" s="44"/>
      <c r="BJ3129" s="44"/>
      <c r="BK3129" s="44"/>
      <c r="BL3129" s="44"/>
      <c r="BM3129" s="44"/>
      <c r="BN3129" s="44"/>
      <c r="BO3129" s="44"/>
      <c r="BP3129" s="44"/>
      <c r="BQ3129" s="44"/>
      <c r="BR3129" s="44"/>
      <c r="BS3129" s="44"/>
      <c r="BT3129" s="44"/>
      <c r="BU3129" s="44"/>
      <c r="BV3129" s="44"/>
      <c r="BW3129" s="44"/>
      <c r="BX3129" s="44"/>
      <c r="BY3129" s="44"/>
      <c r="BZ3129" s="44"/>
      <c r="CA3129" s="44"/>
      <c r="CB3129" s="44"/>
      <c r="CC3129" s="44"/>
      <c r="CD3129" s="44"/>
      <c r="CE3129" s="44"/>
      <c r="CF3129" s="44"/>
      <c r="CG3129" s="44"/>
      <c r="CH3129" s="44"/>
      <c r="CI3129" s="44"/>
      <c r="CJ3129" s="44"/>
      <c r="CK3129" s="44"/>
      <c r="CL3129" s="44"/>
      <c r="CM3129" s="44"/>
      <c r="CN3129" s="44"/>
      <c r="CO3129" s="44"/>
      <c r="CP3129" s="44"/>
      <c r="CQ3129" s="44"/>
      <c r="CR3129" s="7"/>
      <c r="CS3129" s="7"/>
      <c r="CT3129" s="7"/>
      <c r="CU3129" s="7"/>
      <c r="CV3129" s="7"/>
      <c r="CW3129" s="7"/>
      <c r="CX3129" s="7"/>
    </row>
    <row r="3130" spans="1:102" ht="50.1" customHeight="1">
      <c r="A3130" s="30" t="s">
        <v>7741</v>
      </c>
      <c r="B3130" s="31" t="s">
        <v>35</v>
      </c>
      <c r="C3130" s="32" t="s">
        <v>7737</v>
      </c>
      <c r="D3130" s="32" t="s">
        <v>7727</v>
      </c>
      <c r="E3130" s="32" t="s">
        <v>7738</v>
      </c>
      <c r="F3130" s="32" t="s">
        <v>7742</v>
      </c>
      <c r="G3130" s="33" t="s">
        <v>40</v>
      </c>
      <c r="H3130" s="34">
        <v>0</v>
      </c>
      <c r="I3130" s="33" t="s">
        <v>41</v>
      </c>
      <c r="J3130" s="33" t="s">
        <v>7237</v>
      </c>
      <c r="K3130" s="33" t="s">
        <v>3846</v>
      </c>
      <c r="L3130" s="33" t="s">
        <v>7237</v>
      </c>
      <c r="M3130" s="33" t="s">
        <v>86</v>
      </c>
      <c r="N3130" s="33" t="s">
        <v>7730</v>
      </c>
      <c r="O3130" s="33" t="s">
        <v>58</v>
      </c>
      <c r="P3130" s="33" t="s">
        <v>48</v>
      </c>
      <c r="Q3130" s="33" t="s">
        <v>49</v>
      </c>
      <c r="R3130" s="35">
        <v>300</v>
      </c>
      <c r="S3130" s="35">
        <v>289</v>
      </c>
      <c r="T3130" s="36">
        <v>0</v>
      </c>
      <c r="U3130" s="37">
        <f t="shared" si="157"/>
        <v>0</v>
      </c>
      <c r="V3130" s="38" t="s">
        <v>50</v>
      </c>
      <c r="W3130" s="33">
        <v>2016</v>
      </c>
      <c r="X3130" s="39">
        <v>11</v>
      </c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9"/>
      <c r="AX3130" s="29"/>
      <c r="AY3130" s="29"/>
      <c r="AZ3130" s="29"/>
      <c r="BA3130" s="29"/>
      <c r="BB3130" s="29"/>
      <c r="BC3130" s="29"/>
      <c r="BD3130" s="29"/>
      <c r="BE3130" s="29"/>
      <c r="BF3130" s="29"/>
      <c r="BG3130" s="29"/>
      <c r="BH3130" s="29"/>
      <c r="BI3130" s="29"/>
      <c r="BJ3130" s="29"/>
      <c r="BK3130" s="29"/>
      <c r="BL3130" s="29"/>
      <c r="BM3130" s="29"/>
      <c r="BN3130" s="29"/>
      <c r="BO3130" s="29"/>
      <c r="BP3130" s="29"/>
      <c r="BQ3130" s="29"/>
      <c r="BR3130" s="29"/>
      <c r="BS3130" s="29"/>
      <c r="BT3130" s="29"/>
      <c r="BU3130" s="29"/>
      <c r="BV3130" s="29"/>
      <c r="BW3130" s="29"/>
      <c r="BX3130" s="29"/>
      <c r="BY3130" s="29"/>
      <c r="BZ3130" s="29"/>
      <c r="CA3130" s="29"/>
      <c r="CB3130" s="29"/>
      <c r="CC3130" s="29"/>
      <c r="CD3130" s="29"/>
      <c r="CE3130" s="29"/>
      <c r="CF3130" s="29"/>
      <c r="CG3130" s="29"/>
      <c r="CH3130" s="29"/>
      <c r="CI3130" s="29"/>
      <c r="CJ3130" s="29"/>
      <c r="CK3130" s="29"/>
      <c r="CL3130" s="29"/>
      <c r="CM3130" s="29"/>
      <c r="CN3130" s="29"/>
      <c r="CO3130" s="29"/>
      <c r="CP3130" s="29"/>
      <c r="CQ3130" s="29"/>
      <c r="CR3130" s="29"/>
      <c r="CS3130" s="29"/>
      <c r="CT3130" s="29"/>
      <c r="CU3130" s="29"/>
      <c r="CV3130" s="29"/>
      <c r="CW3130" s="29"/>
      <c r="CX3130" s="29"/>
    </row>
    <row r="3131" spans="1:102" s="211" customFormat="1" ht="50.1" customHeight="1">
      <c r="A3131" s="96" t="s">
        <v>7743</v>
      </c>
      <c r="B3131" s="31" t="s">
        <v>35</v>
      </c>
      <c r="C3131" s="47" t="s">
        <v>7737</v>
      </c>
      <c r="D3131" s="47" t="s">
        <v>7727</v>
      </c>
      <c r="E3131" s="47" t="s">
        <v>7738</v>
      </c>
      <c r="F3131" s="72" t="s">
        <v>7742</v>
      </c>
      <c r="G3131" s="31" t="s">
        <v>40</v>
      </c>
      <c r="H3131" s="145">
        <v>0</v>
      </c>
      <c r="I3131" s="107" t="s">
        <v>41</v>
      </c>
      <c r="J3131" s="107" t="s">
        <v>7237</v>
      </c>
      <c r="K3131" s="31" t="s">
        <v>7732</v>
      </c>
      <c r="L3131" s="107" t="s">
        <v>7237</v>
      </c>
      <c r="M3131" s="74" t="s">
        <v>86</v>
      </c>
      <c r="N3131" s="74" t="s">
        <v>7730</v>
      </c>
      <c r="O3131" s="31" t="s">
        <v>481</v>
      </c>
      <c r="P3131" s="74">
        <v>796</v>
      </c>
      <c r="Q3131" s="107" t="s">
        <v>49</v>
      </c>
      <c r="R3131" s="212">
        <v>300</v>
      </c>
      <c r="S3131" s="213">
        <v>289</v>
      </c>
      <c r="T3131" s="49">
        <f>R3131*S3131</f>
        <v>86700</v>
      </c>
      <c r="U3131" s="49">
        <f>T3131*1.12</f>
        <v>97104.000000000015</v>
      </c>
      <c r="V3131" s="76"/>
      <c r="W3131" s="33">
        <v>2016</v>
      </c>
      <c r="X3131" s="76"/>
      <c r="Y3131" s="44"/>
      <c r="Z3131" s="44"/>
      <c r="AA3131" s="44"/>
      <c r="AB3131" s="44"/>
      <c r="AC3131" s="44"/>
      <c r="AD3131" s="44"/>
      <c r="AE3131" s="44"/>
      <c r="AF3131" s="44"/>
      <c r="AG3131" s="44"/>
      <c r="AH3131" s="44"/>
      <c r="AI3131" s="44"/>
      <c r="AJ3131" s="44"/>
      <c r="AK3131" s="44"/>
      <c r="AL3131" s="44"/>
      <c r="AM3131" s="44"/>
      <c r="AN3131" s="44"/>
      <c r="AO3131" s="44"/>
      <c r="AP3131" s="44"/>
      <c r="AQ3131" s="44"/>
      <c r="AR3131" s="44"/>
      <c r="AS3131" s="44"/>
      <c r="AT3131" s="44"/>
      <c r="AU3131" s="44"/>
      <c r="AV3131" s="44"/>
      <c r="AW3131" s="44"/>
      <c r="AX3131" s="44"/>
      <c r="AY3131" s="44"/>
      <c r="AZ3131" s="44"/>
      <c r="BA3131" s="44"/>
      <c r="BB3131" s="44"/>
      <c r="BC3131" s="44"/>
      <c r="BD3131" s="44"/>
      <c r="BE3131" s="44"/>
      <c r="BF3131" s="44"/>
      <c r="BG3131" s="44"/>
      <c r="BH3131" s="44"/>
      <c r="BI3131" s="44"/>
      <c r="BJ3131" s="44"/>
      <c r="BK3131" s="44"/>
      <c r="BL3131" s="44"/>
      <c r="BM3131" s="44"/>
      <c r="BN3131" s="44"/>
      <c r="BO3131" s="44"/>
      <c r="BP3131" s="44"/>
      <c r="BQ3131" s="44"/>
      <c r="BR3131" s="44"/>
      <c r="BS3131" s="44"/>
      <c r="BT3131" s="44"/>
      <c r="BU3131" s="44"/>
      <c r="BV3131" s="44"/>
      <c r="BW3131" s="44"/>
      <c r="BX3131" s="44"/>
      <c r="BY3131" s="44"/>
      <c r="BZ3131" s="44"/>
      <c r="CA3131" s="44"/>
      <c r="CB3131" s="44"/>
      <c r="CC3131" s="44"/>
      <c r="CD3131" s="44"/>
      <c r="CE3131" s="44"/>
      <c r="CF3131" s="44"/>
      <c r="CG3131" s="44"/>
      <c r="CH3131" s="44"/>
      <c r="CI3131" s="44"/>
      <c r="CJ3131" s="44"/>
      <c r="CK3131" s="44"/>
      <c r="CL3131" s="44"/>
      <c r="CM3131" s="44"/>
      <c r="CN3131" s="44"/>
      <c r="CO3131" s="44"/>
      <c r="CP3131" s="44"/>
      <c r="CQ3131" s="44"/>
      <c r="CR3131" s="7"/>
      <c r="CS3131" s="7"/>
      <c r="CT3131" s="7"/>
      <c r="CU3131" s="7"/>
      <c r="CV3131" s="7"/>
      <c r="CW3131" s="7"/>
      <c r="CX3131" s="7"/>
    </row>
    <row r="3132" spans="1:102" ht="50.1" customHeight="1">
      <c r="A3132" s="30" t="s">
        <v>7744</v>
      </c>
      <c r="B3132" s="31" t="s">
        <v>35</v>
      </c>
      <c r="C3132" s="32" t="s">
        <v>7737</v>
      </c>
      <c r="D3132" s="32" t="s">
        <v>7727</v>
      </c>
      <c r="E3132" s="32" t="s">
        <v>7738</v>
      </c>
      <c r="F3132" s="32" t="s">
        <v>7745</v>
      </c>
      <c r="G3132" s="33" t="s">
        <v>40</v>
      </c>
      <c r="H3132" s="34">
        <v>0</v>
      </c>
      <c r="I3132" s="33" t="s">
        <v>41</v>
      </c>
      <c r="J3132" s="33" t="s">
        <v>7237</v>
      </c>
      <c r="K3132" s="33" t="s">
        <v>3846</v>
      </c>
      <c r="L3132" s="33" t="s">
        <v>7237</v>
      </c>
      <c r="M3132" s="33" t="s">
        <v>86</v>
      </c>
      <c r="N3132" s="33" t="s">
        <v>7730</v>
      </c>
      <c r="O3132" s="33" t="s">
        <v>58</v>
      </c>
      <c r="P3132" s="33" t="s">
        <v>48</v>
      </c>
      <c r="Q3132" s="33" t="s">
        <v>49</v>
      </c>
      <c r="R3132" s="35">
        <v>400</v>
      </c>
      <c r="S3132" s="35">
        <v>278</v>
      </c>
      <c r="T3132" s="36">
        <v>0</v>
      </c>
      <c r="U3132" s="37">
        <f t="shared" si="157"/>
        <v>0</v>
      </c>
      <c r="V3132" s="38" t="s">
        <v>50</v>
      </c>
      <c r="W3132" s="33">
        <v>2016</v>
      </c>
      <c r="X3132" s="39">
        <v>11</v>
      </c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  <c r="BT3132" s="29"/>
      <c r="BU3132" s="29"/>
      <c r="BV3132" s="29"/>
      <c r="BW3132" s="29"/>
      <c r="BX3132" s="29"/>
      <c r="BY3132" s="29"/>
      <c r="BZ3132" s="29"/>
      <c r="CA3132" s="29"/>
      <c r="CB3132" s="29"/>
      <c r="CC3132" s="29"/>
      <c r="CD3132" s="29"/>
      <c r="CE3132" s="29"/>
      <c r="CF3132" s="29"/>
      <c r="CG3132" s="29"/>
      <c r="CH3132" s="29"/>
      <c r="CI3132" s="29"/>
      <c r="CJ3132" s="29"/>
      <c r="CK3132" s="29"/>
      <c r="CL3132" s="29"/>
      <c r="CM3132" s="29"/>
      <c r="CN3132" s="29"/>
      <c r="CO3132" s="29"/>
      <c r="CP3132" s="29"/>
      <c r="CQ3132" s="29"/>
      <c r="CR3132" s="29"/>
      <c r="CS3132" s="29"/>
      <c r="CT3132" s="29"/>
      <c r="CU3132" s="29"/>
      <c r="CV3132" s="29"/>
      <c r="CW3132" s="29"/>
      <c r="CX3132" s="29"/>
    </row>
    <row r="3133" spans="1:102" s="211" customFormat="1" ht="50.1" customHeight="1">
      <c r="A3133" s="96" t="s">
        <v>7746</v>
      </c>
      <c r="B3133" s="31" t="s">
        <v>35</v>
      </c>
      <c r="C3133" s="47" t="s">
        <v>7737</v>
      </c>
      <c r="D3133" s="47" t="s">
        <v>7727</v>
      </c>
      <c r="E3133" s="47" t="s">
        <v>7738</v>
      </c>
      <c r="F3133" s="72" t="s">
        <v>7745</v>
      </c>
      <c r="G3133" s="31" t="s">
        <v>40</v>
      </c>
      <c r="H3133" s="145">
        <v>0</v>
      </c>
      <c r="I3133" s="107" t="s">
        <v>41</v>
      </c>
      <c r="J3133" s="107" t="s">
        <v>7237</v>
      </c>
      <c r="K3133" s="31" t="s">
        <v>7732</v>
      </c>
      <c r="L3133" s="107" t="s">
        <v>7237</v>
      </c>
      <c r="M3133" s="74" t="s">
        <v>86</v>
      </c>
      <c r="N3133" s="74" t="s">
        <v>7730</v>
      </c>
      <c r="O3133" s="31" t="s">
        <v>481</v>
      </c>
      <c r="P3133" s="74">
        <v>796</v>
      </c>
      <c r="Q3133" s="107" t="s">
        <v>49</v>
      </c>
      <c r="R3133" s="212">
        <v>400</v>
      </c>
      <c r="S3133" s="213">
        <v>278</v>
      </c>
      <c r="T3133" s="49">
        <f>R3133*S3133</f>
        <v>111200</v>
      </c>
      <c r="U3133" s="49">
        <f>T3133*1.12</f>
        <v>124544.00000000001</v>
      </c>
      <c r="V3133" s="76"/>
      <c r="W3133" s="33">
        <v>2016</v>
      </c>
      <c r="X3133" s="76"/>
      <c r="Y3133" s="44"/>
      <c r="Z3133" s="44"/>
      <c r="AA3133" s="44"/>
      <c r="AB3133" s="44"/>
      <c r="AC3133" s="44"/>
      <c r="AD3133" s="44"/>
      <c r="AE3133" s="44"/>
      <c r="AF3133" s="44"/>
      <c r="AG3133" s="44"/>
      <c r="AH3133" s="44"/>
      <c r="AI3133" s="44"/>
      <c r="AJ3133" s="44"/>
      <c r="AK3133" s="44"/>
      <c r="AL3133" s="44"/>
      <c r="AM3133" s="44"/>
      <c r="AN3133" s="44"/>
      <c r="AO3133" s="44"/>
      <c r="AP3133" s="44"/>
      <c r="AQ3133" s="44"/>
      <c r="AR3133" s="44"/>
      <c r="AS3133" s="44"/>
      <c r="AT3133" s="44"/>
      <c r="AU3133" s="44"/>
      <c r="AV3133" s="44"/>
      <c r="AW3133" s="44"/>
      <c r="AX3133" s="44"/>
      <c r="AY3133" s="44"/>
      <c r="AZ3133" s="44"/>
      <c r="BA3133" s="44"/>
      <c r="BB3133" s="44"/>
      <c r="BC3133" s="44"/>
      <c r="BD3133" s="44"/>
      <c r="BE3133" s="44"/>
      <c r="BF3133" s="44"/>
      <c r="BG3133" s="44"/>
      <c r="BH3133" s="44"/>
      <c r="BI3133" s="44"/>
      <c r="BJ3133" s="44"/>
      <c r="BK3133" s="44"/>
      <c r="BL3133" s="44"/>
      <c r="BM3133" s="44"/>
      <c r="BN3133" s="44"/>
      <c r="BO3133" s="44"/>
      <c r="BP3133" s="44"/>
      <c r="BQ3133" s="44"/>
      <c r="BR3133" s="44"/>
      <c r="BS3133" s="44"/>
      <c r="BT3133" s="44"/>
      <c r="BU3133" s="44"/>
      <c r="BV3133" s="44"/>
      <c r="BW3133" s="44"/>
      <c r="BX3133" s="44"/>
      <c r="BY3133" s="44"/>
      <c r="BZ3133" s="44"/>
      <c r="CA3133" s="44"/>
      <c r="CB3133" s="44"/>
      <c r="CC3133" s="44"/>
      <c r="CD3133" s="44"/>
      <c r="CE3133" s="44"/>
      <c r="CF3133" s="44"/>
      <c r="CG3133" s="44"/>
      <c r="CH3133" s="44"/>
      <c r="CI3133" s="44"/>
      <c r="CJ3133" s="44"/>
      <c r="CK3133" s="44"/>
      <c r="CL3133" s="44"/>
      <c r="CM3133" s="44"/>
      <c r="CN3133" s="44"/>
      <c r="CO3133" s="44"/>
      <c r="CP3133" s="44"/>
      <c r="CQ3133" s="44"/>
      <c r="CR3133" s="7"/>
      <c r="CS3133" s="7"/>
      <c r="CT3133" s="7"/>
      <c r="CU3133" s="7"/>
      <c r="CV3133" s="7"/>
      <c r="CW3133" s="7"/>
      <c r="CX3133" s="7"/>
    </row>
    <row r="3134" spans="1:102" ht="50.1" customHeight="1">
      <c r="A3134" s="30" t="s">
        <v>7747</v>
      </c>
      <c r="B3134" s="31" t="s">
        <v>35</v>
      </c>
      <c r="C3134" s="32" t="s">
        <v>7737</v>
      </c>
      <c r="D3134" s="32" t="s">
        <v>7727</v>
      </c>
      <c r="E3134" s="32" t="s">
        <v>7738</v>
      </c>
      <c r="F3134" s="32" t="s">
        <v>7748</v>
      </c>
      <c r="G3134" s="33" t="s">
        <v>40</v>
      </c>
      <c r="H3134" s="34">
        <v>0</v>
      </c>
      <c r="I3134" s="33" t="s">
        <v>41</v>
      </c>
      <c r="J3134" s="33" t="s">
        <v>7237</v>
      </c>
      <c r="K3134" s="33" t="s">
        <v>3846</v>
      </c>
      <c r="L3134" s="33" t="s">
        <v>7237</v>
      </c>
      <c r="M3134" s="33" t="s">
        <v>86</v>
      </c>
      <c r="N3134" s="33" t="s">
        <v>7730</v>
      </c>
      <c r="O3134" s="33" t="s">
        <v>58</v>
      </c>
      <c r="P3134" s="33" t="s">
        <v>48</v>
      </c>
      <c r="Q3134" s="33" t="s">
        <v>49</v>
      </c>
      <c r="R3134" s="35">
        <v>300</v>
      </c>
      <c r="S3134" s="35">
        <v>278</v>
      </c>
      <c r="T3134" s="36">
        <v>0</v>
      </c>
      <c r="U3134" s="37">
        <f t="shared" si="157"/>
        <v>0</v>
      </c>
      <c r="V3134" s="38" t="s">
        <v>50</v>
      </c>
      <c r="W3134" s="33">
        <v>2016</v>
      </c>
      <c r="X3134" s="39">
        <v>11</v>
      </c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  <c r="BT3134" s="29"/>
      <c r="BU3134" s="29"/>
      <c r="BV3134" s="29"/>
      <c r="BW3134" s="29"/>
      <c r="BX3134" s="29"/>
      <c r="BY3134" s="29"/>
      <c r="BZ3134" s="29"/>
      <c r="CA3134" s="29"/>
      <c r="CB3134" s="29"/>
      <c r="CC3134" s="29"/>
      <c r="CD3134" s="29"/>
      <c r="CE3134" s="29"/>
      <c r="CF3134" s="29"/>
      <c r="CG3134" s="29"/>
      <c r="CH3134" s="29"/>
      <c r="CI3134" s="29"/>
      <c r="CJ3134" s="29"/>
      <c r="CK3134" s="29"/>
      <c r="CL3134" s="29"/>
      <c r="CM3134" s="29"/>
      <c r="CN3134" s="29"/>
      <c r="CO3134" s="29"/>
      <c r="CP3134" s="29"/>
      <c r="CQ3134" s="29"/>
      <c r="CR3134" s="29"/>
      <c r="CS3134" s="29"/>
      <c r="CT3134" s="29"/>
      <c r="CU3134" s="29"/>
      <c r="CV3134" s="29"/>
      <c r="CW3134" s="29"/>
      <c r="CX3134" s="29"/>
    </row>
    <row r="3135" spans="1:102" s="211" customFormat="1" ht="50.1" customHeight="1">
      <c r="A3135" s="96" t="s">
        <v>7749</v>
      </c>
      <c r="B3135" s="31" t="s">
        <v>35</v>
      </c>
      <c r="C3135" s="47" t="s">
        <v>7737</v>
      </c>
      <c r="D3135" s="47" t="s">
        <v>7727</v>
      </c>
      <c r="E3135" s="47" t="s">
        <v>7738</v>
      </c>
      <c r="F3135" s="72" t="s">
        <v>7748</v>
      </c>
      <c r="G3135" s="31" t="s">
        <v>40</v>
      </c>
      <c r="H3135" s="145">
        <v>0</v>
      </c>
      <c r="I3135" s="107" t="s">
        <v>41</v>
      </c>
      <c r="J3135" s="107" t="s">
        <v>7237</v>
      </c>
      <c r="K3135" s="31" t="s">
        <v>7732</v>
      </c>
      <c r="L3135" s="107" t="s">
        <v>7237</v>
      </c>
      <c r="M3135" s="74" t="s">
        <v>86</v>
      </c>
      <c r="N3135" s="74" t="s">
        <v>7730</v>
      </c>
      <c r="O3135" s="31" t="s">
        <v>481</v>
      </c>
      <c r="P3135" s="74">
        <v>796</v>
      </c>
      <c r="Q3135" s="107" t="s">
        <v>49</v>
      </c>
      <c r="R3135" s="212">
        <v>300</v>
      </c>
      <c r="S3135" s="213">
        <v>278</v>
      </c>
      <c r="T3135" s="49">
        <f>R3135*S3135</f>
        <v>83400</v>
      </c>
      <c r="U3135" s="49">
        <f>T3135*1.12</f>
        <v>93408.000000000015</v>
      </c>
      <c r="V3135" s="76"/>
      <c r="W3135" s="33">
        <v>2016</v>
      </c>
      <c r="X3135" s="76"/>
      <c r="Y3135" s="44"/>
      <c r="Z3135" s="44"/>
      <c r="AA3135" s="44"/>
      <c r="AB3135" s="44"/>
      <c r="AC3135" s="44"/>
      <c r="AD3135" s="44"/>
      <c r="AE3135" s="44"/>
      <c r="AF3135" s="44"/>
      <c r="AG3135" s="44"/>
      <c r="AH3135" s="44"/>
      <c r="AI3135" s="44"/>
      <c r="AJ3135" s="44"/>
      <c r="AK3135" s="44"/>
      <c r="AL3135" s="44"/>
      <c r="AM3135" s="44"/>
      <c r="AN3135" s="44"/>
      <c r="AO3135" s="44"/>
      <c r="AP3135" s="44"/>
      <c r="AQ3135" s="44"/>
      <c r="AR3135" s="44"/>
      <c r="AS3135" s="44"/>
      <c r="AT3135" s="44"/>
      <c r="AU3135" s="44"/>
      <c r="AV3135" s="44"/>
      <c r="AW3135" s="44"/>
      <c r="AX3135" s="44"/>
      <c r="AY3135" s="44"/>
      <c r="AZ3135" s="44"/>
      <c r="BA3135" s="44"/>
      <c r="BB3135" s="44"/>
      <c r="BC3135" s="44"/>
      <c r="BD3135" s="44"/>
      <c r="BE3135" s="44"/>
      <c r="BF3135" s="44"/>
      <c r="BG3135" s="44"/>
      <c r="BH3135" s="44"/>
      <c r="BI3135" s="44"/>
      <c r="BJ3135" s="44"/>
      <c r="BK3135" s="44"/>
      <c r="BL3135" s="44"/>
      <c r="BM3135" s="44"/>
      <c r="BN3135" s="44"/>
      <c r="BO3135" s="44"/>
      <c r="BP3135" s="44"/>
      <c r="BQ3135" s="44"/>
      <c r="BR3135" s="44"/>
      <c r="BS3135" s="44"/>
      <c r="BT3135" s="44"/>
      <c r="BU3135" s="44"/>
      <c r="BV3135" s="44"/>
      <c r="BW3135" s="44"/>
      <c r="BX3135" s="44"/>
      <c r="BY3135" s="44"/>
      <c r="BZ3135" s="44"/>
      <c r="CA3135" s="44"/>
      <c r="CB3135" s="44"/>
      <c r="CC3135" s="44"/>
      <c r="CD3135" s="44"/>
      <c r="CE3135" s="44"/>
      <c r="CF3135" s="44"/>
      <c r="CG3135" s="44"/>
      <c r="CH3135" s="44"/>
      <c r="CI3135" s="44"/>
      <c r="CJ3135" s="44"/>
      <c r="CK3135" s="44"/>
      <c r="CL3135" s="44"/>
      <c r="CM3135" s="44"/>
      <c r="CN3135" s="44"/>
      <c r="CO3135" s="44"/>
      <c r="CP3135" s="44"/>
      <c r="CQ3135" s="44"/>
      <c r="CR3135" s="7"/>
      <c r="CS3135" s="7"/>
      <c r="CT3135" s="7"/>
      <c r="CU3135" s="7"/>
      <c r="CV3135" s="7"/>
      <c r="CW3135" s="7"/>
      <c r="CX3135" s="7"/>
    </row>
    <row r="3136" spans="1:102" ht="50.1" customHeight="1">
      <c r="A3136" s="30" t="s">
        <v>7750</v>
      </c>
      <c r="B3136" s="31" t="s">
        <v>35</v>
      </c>
      <c r="C3136" s="32" t="s">
        <v>7737</v>
      </c>
      <c r="D3136" s="32" t="s">
        <v>7727</v>
      </c>
      <c r="E3136" s="32" t="s">
        <v>7738</v>
      </c>
      <c r="F3136" s="32" t="s">
        <v>7751</v>
      </c>
      <c r="G3136" s="33" t="s">
        <v>40</v>
      </c>
      <c r="H3136" s="34">
        <v>0</v>
      </c>
      <c r="I3136" s="33" t="s">
        <v>41</v>
      </c>
      <c r="J3136" s="33" t="s">
        <v>7237</v>
      </c>
      <c r="K3136" s="33" t="s">
        <v>3846</v>
      </c>
      <c r="L3136" s="33" t="s">
        <v>7237</v>
      </c>
      <c r="M3136" s="33" t="s">
        <v>86</v>
      </c>
      <c r="N3136" s="33" t="s">
        <v>7730</v>
      </c>
      <c r="O3136" s="33" t="s">
        <v>58</v>
      </c>
      <c r="P3136" s="33" t="s">
        <v>48</v>
      </c>
      <c r="Q3136" s="33" t="s">
        <v>49</v>
      </c>
      <c r="R3136" s="35">
        <v>300</v>
      </c>
      <c r="S3136" s="35">
        <v>246</v>
      </c>
      <c r="T3136" s="36">
        <v>0</v>
      </c>
      <c r="U3136" s="37">
        <f t="shared" si="157"/>
        <v>0</v>
      </c>
      <c r="V3136" s="38" t="s">
        <v>50</v>
      </c>
      <c r="W3136" s="33">
        <v>2016</v>
      </c>
      <c r="X3136" s="39">
        <v>11</v>
      </c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29"/>
      <c r="CB3136" s="29"/>
      <c r="CC3136" s="29"/>
      <c r="CD3136" s="29"/>
      <c r="CE3136" s="29"/>
      <c r="CF3136" s="29"/>
      <c r="CG3136" s="29"/>
      <c r="CH3136" s="29"/>
      <c r="CI3136" s="29"/>
      <c r="CJ3136" s="29"/>
      <c r="CK3136" s="29"/>
      <c r="CL3136" s="29"/>
      <c r="CM3136" s="29"/>
      <c r="CN3136" s="29"/>
      <c r="CO3136" s="29"/>
      <c r="CP3136" s="29"/>
      <c r="CQ3136" s="29"/>
      <c r="CR3136" s="29"/>
      <c r="CS3136" s="29"/>
      <c r="CT3136" s="29"/>
      <c r="CU3136" s="29"/>
      <c r="CV3136" s="29"/>
      <c r="CW3136" s="29"/>
      <c r="CX3136" s="29"/>
    </row>
    <row r="3137" spans="1:102" s="211" customFormat="1" ht="50.1" customHeight="1">
      <c r="A3137" s="96" t="s">
        <v>7752</v>
      </c>
      <c r="B3137" s="31" t="s">
        <v>35</v>
      </c>
      <c r="C3137" s="47" t="s">
        <v>7737</v>
      </c>
      <c r="D3137" s="47" t="s">
        <v>7727</v>
      </c>
      <c r="E3137" s="47" t="s">
        <v>7738</v>
      </c>
      <c r="F3137" s="72" t="s">
        <v>7751</v>
      </c>
      <c r="G3137" s="31" t="s">
        <v>40</v>
      </c>
      <c r="H3137" s="145">
        <v>0</v>
      </c>
      <c r="I3137" s="107" t="s">
        <v>41</v>
      </c>
      <c r="J3137" s="107" t="s">
        <v>7237</v>
      </c>
      <c r="K3137" s="31" t="s">
        <v>7732</v>
      </c>
      <c r="L3137" s="107" t="s">
        <v>7237</v>
      </c>
      <c r="M3137" s="74" t="s">
        <v>86</v>
      </c>
      <c r="N3137" s="74" t="s">
        <v>7730</v>
      </c>
      <c r="O3137" s="31" t="s">
        <v>481</v>
      </c>
      <c r="P3137" s="74">
        <v>796</v>
      </c>
      <c r="Q3137" s="107" t="s">
        <v>49</v>
      </c>
      <c r="R3137" s="212">
        <v>300</v>
      </c>
      <c r="S3137" s="213">
        <v>246</v>
      </c>
      <c r="T3137" s="49">
        <f>R3137*S3137</f>
        <v>73800</v>
      </c>
      <c r="U3137" s="49">
        <f>T3137*1.12</f>
        <v>82656.000000000015</v>
      </c>
      <c r="V3137" s="76"/>
      <c r="W3137" s="33">
        <v>2016</v>
      </c>
      <c r="X3137" s="76"/>
      <c r="Y3137" s="44"/>
      <c r="Z3137" s="44"/>
      <c r="AA3137" s="44"/>
      <c r="AB3137" s="44"/>
      <c r="AC3137" s="44"/>
      <c r="AD3137" s="44"/>
      <c r="AE3137" s="44"/>
      <c r="AF3137" s="44"/>
      <c r="AG3137" s="44"/>
      <c r="AH3137" s="44"/>
      <c r="AI3137" s="44"/>
      <c r="AJ3137" s="44"/>
      <c r="AK3137" s="44"/>
      <c r="AL3137" s="44"/>
      <c r="AM3137" s="44"/>
      <c r="AN3137" s="44"/>
      <c r="AO3137" s="44"/>
      <c r="AP3137" s="44"/>
      <c r="AQ3137" s="44"/>
      <c r="AR3137" s="44"/>
      <c r="AS3137" s="44"/>
      <c r="AT3137" s="44"/>
      <c r="AU3137" s="44"/>
      <c r="AV3137" s="44"/>
      <c r="AW3137" s="44"/>
      <c r="AX3137" s="44"/>
      <c r="AY3137" s="44"/>
      <c r="AZ3137" s="44"/>
      <c r="BA3137" s="44"/>
      <c r="BB3137" s="44"/>
      <c r="BC3137" s="44"/>
      <c r="BD3137" s="44"/>
      <c r="BE3137" s="44"/>
      <c r="BF3137" s="44"/>
      <c r="BG3137" s="44"/>
      <c r="BH3137" s="44"/>
      <c r="BI3137" s="44"/>
      <c r="BJ3137" s="44"/>
      <c r="BK3137" s="44"/>
      <c r="BL3137" s="44"/>
      <c r="BM3137" s="44"/>
      <c r="BN3137" s="44"/>
      <c r="BO3137" s="44"/>
      <c r="BP3137" s="44"/>
      <c r="BQ3137" s="44"/>
      <c r="BR3137" s="44"/>
      <c r="BS3137" s="44"/>
      <c r="BT3137" s="44"/>
      <c r="BU3137" s="44"/>
      <c r="BV3137" s="44"/>
      <c r="BW3137" s="44"/>
      <c r="BX3137" s="44"/>
      <c r="BY3137" s="44"/>
      <c r="BZ3137" s="44"/>
      <c r="CA3137" s="44"/>
      <c r="CB3137" s="44"/>
      <c r="CC3137" s="44"/>
      <c r="CD3137" s="44"/>
      <c r="CE3137" s="44"/>
      <c r="CF3137" s="44"/>
      <c r="CG3137" s="44"/>
      <c r="CH3137" s="44"/>
      <c r="CI3137" s="44"/>
      <c r="CJ3137" s="44"/>
      <c r="CK3137" s="44"/>
      <c r="CL3137" s="44"/>
      <c r="CM3137" s="44"/>
      <c r="CN3137" s="44"/>
      <c r="CO3137" s="44"/>
      <c r="CP3137" s="44"/>
      <c r="CQ3137" s="44"/>
      <c r="CR3137" s="7"/>
      <c r="CS3137" s="7"/>
      <c r="CT3137" s="7"/>
      <c r="CU3137" s="7"/>
      <c r="CV3137" s="7"/>
      <c r="CW3137" s="7"/>
      <c r="CX3137" s="7"/>
    </row>
    <row r="3138" spans="1:102" ht="50.1" customHeight="1">
      <c r="A3138" s="30" t="s">
        <v>7753</v>
      </c>
      <c r="B3138" s="31" t="s">
        <v>35</v>
      </c>
      <c r="C3138" s="32" t="s">
        <v>7737</v>
      </c>
      <c r="D3138" s="32" t="s">
        <v>7727</v>
      </c>
      <c r="E3138" s="32" t="s">
        <v>7738</v>
      </c>
      <c r="F3138" s="32" t="s">
        <v>7754</v>
      </c>
      <c r="G3138" s="33" t="s">
        <v>40</v>
      </c>
      <c r="H3138" s="34">
        <v>0</v>
      </c>
      <c r="I3138" s="33" t="s">
        <v>41</v>
      </c>
      <c r="J3138" s="33" t="s">
        <v>7237</v>
      </c>
      <c r="K3138" s="33" t="s">
        <v>3846</v>
      </c>
      <c r="L3138" s="33" t="s">
        <v>7237</v>
      </c>
      <c r="M3138" s="33" t="s">
        <v>86</v>
      </c>
      <c r="N3138" s="33" t="s">
        <v>7730</v>
      </c>
      <c r="O3138" s="33" t="s">
        <v>58</v>
      </c>
      <c r="P3138" s="33" t="s">
        <v>48</v>
      </c>
      <c r="Q3138" s="33" t="s">
        <v>49</v>
      </c>
      <c r="R3138" s="35">
        <v>200</v>
      </c>
      <c r="S3138" s="35">
        <v>246</v>
      </c>
      <c r="T3138" s="36">
        <v>0</v>
      </c>
      <c r="U3138" s="37">
        <f t="shared" si="157"/>
        <v>0</v>
      </c>
      <c r="V3138" s="38" t="s">
        <v>50</v>
      </c>
      <c r="W3138" s="33">
        <v>2016</v>
      </c>
      <c r="X3138" s="39">
        <v>11</v>
      </c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  <c r="BT3138" s="29"/>
      <c r="BU3138" s="29"/>
      <c r="BV3138" s="29"/>
      <c r="BW3138" s="29"/>
      <c r="BX3138" s="29"/>
      <c r="BY3138" s="29"/>
      <c r="BZ3138" s="29"/>
      <c r="CA3138" s="29"/>
      <c r="CB3138" s="29"/>
      <c r="CC3138" s="29"/>
      <c r="CD3138" s="29"/>
      <c r="CE3138" s="29"/>
      <c r="CF3138" s="29"/>
      <c r="CG3138" s="29"/>
      <c r="CH3138" s="29"/>
      <c r="CI3138" s="29"/>
      <c r="CJ3138" s="29"/>
      <c r="CK3138" s="29"/>
      <c r="CL3138" s="29"/>
      <c r="CM3138" s="29"/>
      <c r="CN3138" s="29"/>
      <c r="CO3138" s="29"/>
      <c r="CP3138" s="29"/>
      <c r="CQ3138" s="29"/>
      <c r="CR3138" s="29"/>
      <c r="CS3138" s="29"/>
      <c r="CT3138" s="29"/>
      <c r="CU3138" s="29"/>
      <c r="CV3138" s="29"/>
      <c r="CW3138" s="29"/>
      <c r="CX3138" s="29"/>
    </row>
    <row r="3139" spans="1:102" s="211" customFormat="1" ht="50.1" customHeight="1">
      <c r="A3139" s="96" t="s">
        <v>7755</v>
      </c>
      <c r="B3139" s="31" t="s">
        <v>35</v>
      </c>
      <c r="C3139" s="47" t="s">
        <v>7737</v>
      </c>
      <c r="D3139" s="47" t="s">
        <v>7727</v>
      </c>
      <c r="E3139" s="47" t="s">
        <v>7738</v>
      </c>
      <c r="F3139" s="72" t="s">
        <v>7754</v>
      </c>
      <c r="G3139" s="31" t="s">
        <v>40</v>
      </c>
      <c r="H3139" s="145">
        <v>0</v>
      </c>
      <c r="I3139" s="107" t="s">
        <v>41</v>
      </c>
      <c r="J3139" s="107" t="s">
        <v>7237</v>
      </c>
      <c r="K3139" s="31" t="s">
        <v>7732</v>
      </c>
      <c r="L3139" s="107" t="s">
        <v>7237</v>
      </c>
      <c r="M3139" s="74" t="s">
        <v>86</v>
      </c>
      <c r="N3139" s="74" t="s">
        <v>7730</v>
      </c>
      <c r="O3139" s="31" t="s">
        <v>481</v>
      </c>
      <c r="P3139" s="74">
        <v>796</v>
      </c>
      <c r="Q3139" s="107" t="s">
        <v>49</v>
      </c>
      <c r="R3139" s="202">
        <v>200</v>
      </c>
      <c r="S3139" s="213">
        <v>246</v>
      </c>
      <c r="T3139" s="49">
        <f>R3139*S3139</f>
        <v>49200</v>
      </c>
      <c r="U3139" s="49">
        <f>T3139*1.12</f>
        <v>55104.000000000007</v>
      </c>
      <c r="V3139" s="76"/>
      <c r="W3139" s="33">
        <v>2016</v>
      </c>
      <c r="X3139" s="76"/>
      <c r="Y3139" s="44"/>
      <c r="Z3139" s="44"/>
      <c r="AA3139" s="44"/>
      <c r="AB3139" s="44"/>
      <c r="AC3139" s="44"/>
      <c r="AD3139" s="44"/>
      <c r="AE3139" s="44"/>
      <c r="AF3139" s="44"/>
      <c r="AG3139" s="44"/>
      <c r="AH3139" s="44"/>
      <c r="AI3139" s="44"/>
      <c r="AJ3139" s="44"/>
      <c r="AK3139" s="44"/>
      <c r="AL3139" s="44"/>
      <c r="AM3139" s="44"/>
      <c r="AN3139" s="44"/>
      <c r="AO3139" s="44"/>
      <c r="AP3139" s="44"/>
      <c r="AQ3139" s="44"/>
      <c r="AR3139" s="44"/>
      <c r="AS3139" s="44"/>
      <c r="AT3139" s="44"/>
      <c r="AU3139" s="44"/>
      <c r="AV3139" s="44"/>
      <c r="AW3139" s="44"/>
      <c r="AX3139" s="44"/>
      <c r="AY3139" s="44"/>
      <c r="AZ3139" s="44"/>
      <c r="BA3139" s="44"/>
      <c r="BB3139" s="44"/>
      <c r="BC3139" s="44"/>
      <c r="BD3139" s="44"/>
      <c r="BE3139" s="44"/>
      <c r="BF3139" s="44"/>
      <c r="BG3139" s="44"/>
      <c r="BH3139" s="44"/>
      <c r="BI3139" s="44"/>
      <c r="BJ3139" s="44"/>
      <c r="BK3139" s="44"/>
      <c r="BL3139" s="44"/>
      <c r="BM3139" s="44"/>
      <c r="BN3139" s="44"/>
      <c r="BO3139" s="44"/>
      <c r="BP3139" s="44"/>
      <c r="BQ3139" s="44"/>
      <c r="BR3139" s="44"/>
      <c r="BS3139" s="44"/>
      <c r="BT3139" s="44"/>
      <c r="BU3139" s="44"/>
      <c r="BV3139" s="44"/>
      <c r="BW3139" s="44"/>
      <c r="BX3139" s="44"/>
      <c r="BY3139" s="44"/>
      <c r="BZ3139" s="44"/>
      <c r="CA3139" s="44"/>
      <c r="CB3139" s="44"/>
      <c r="CC3139" s="44"/>
      <c r="CD3139" s="44"/>
      <c r="CE3139" s="44"/>
      <c r="CF3139" s="44"/>
      <c r="CG3139" s="44"/>
      <c r="CH3139" s="44"/>
      <c r="CI3139" s="44"/>
      <c r="CJ3139" s="44"/>
      <c r="CK3139" s="44"/>
      <c r="CL3139" s="44"/>
      <c r="CM3139" s="44"/>
      <c r="CN3139" s="44"/>
      <c r="CO3139" s="44"/>
      <c r="CP3139" s="44"/>
      <c r="CQ3139" s="44"/>
      <c r="CR3139" s="7"/>
      <c r="CS3139" s="7"/>
      <c r="CT3139" s="7"/>
      <c r="CU3139" s="7"/>
      <c r="CV3139" s="7"/>
      <c r="CW3139" s="7"/>
      <c r="CX3139" s="7"/>
    </row>
    <row r="3140" spans="1:102" ht="50.1" customHeight="1">
      <c r="A3140" s="30" t="s">
        <v>7756</v>
      </c>
      <c r="B3140" s="31" t="s">
        <v>35</v>
      </c>
      <c r="C3140" s="32" t="s">
        <v>7737</v>
      </c>
      <c r="D3140" s="32" t="s">
        <v>7727</v>
      </c>
      <c r="E3140" s="32" t="s">
        <v>7738</v>
      </c>
      <c r="F3140" s="32" t="s">
        <v>7757</v>
      </c>
      <c r="G3140" s="33" t="s">
        <v>40</v>
      </c>
      <c r="H3140" s="34">
        <v>0</v>
      </c>
      <c r="I3140" s="33" t="s">
        <v>41</v>
      </c>
      <c r="J3140" s="33" t="s">
        <v>7237</v>
      </c>
      <c r="K3140" s="33" t="s">
        <v>3846</v>
      </c>
      <c r="L3140" s="33" t="s">
        <v>7237</v>
      </c>
      <c r="M3140" s="33" t="s">
        <v>86</v>
      </c>
      <c r="N3140" s="33" t="s">
        <v>7730</v>
      </c>
      <c r="O3140" s="33" t="s">
        <v>58</v>
      </c>
      <c r="P3140" s="33" t="s">
        <v>48</v>
      </c>
      <c r="Q3140" s="33" t="s">
        <v>49</v>
      </c>
      <c r="R3140" s="35">
        <v>300</v>
      </c>
      <c r="S3140" s="35">
        <v>236</v>
      </c>
      <c r="T3140" s="36">
        <v>0</v>
      </c>
      <c r="U3140" s="37">
        <f t="shared" si="157"/>
        <v>0</v>
      </c>
      <c r="V3140" s="38" t="s">
        <v>50</v>
      </c>
      <c r="W3140" s="33">
        <v>2016</v>
      </c>
      <c r="X3140" s="39">
        <v>11</v>
      </c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29"/>
      <c r="BL3140" s="29"/>
      <c r="BM3140" s="29"/>
      <c r="BN3140" s="29"/>
      <c r="BO3140" s="29"/>
      <c r="BP3140" s="29"/>
      <c r="BQ3140" s="29"/>
      <c r="BR3140" s="29"/>
      <c r="BS3140" s="29"/>
      <c r="BT3140" s="29"/>
      <c r="BU3140" s="29"/>
      <c r="BV3140" s="29"/>
      <c r="BW3140" s="29"/>
      <c r="BX3140" s="29"/>
      <c r="BY3140" s="29"/>
      <c r="BZ3140" s="29"/>
      <c r="CA3140" s="29"/>
      <c r="CB3140" s="29"/>
      <c r="CC3140" s="29"/>
      <c r="CD3140" s="29"/>
      <c r="CE3140" s="29"/>
      <c r="CF3140" s="29"/>
      <c r="CG3140" s="29"/>
      <c r="CH3140" s="29"/>
      <c r="CI3140" s="29"/>
      <c r="CJ3140" s="29"/>
      <c r="CK3140" s="29"/>
      <c r="CL3140" s="29"/>
      <c r="CM3140" s="29"/>
      <c r="CN3140" s="29"/>
      <c r="CO3140" s="29"/>
      <c r="CP3140" s="29"/>
      <c r="CQ3140" s="29"/>
      <c r="CR3140" s="29"/>
      <c r="CS3140" s="29"/>
      <c r="CT3140" s="29"/>
      <c r="CU3140" s="29"/>
      <c r="CV3140" s="29"/>
      <c r="CW3140" s="29"/>
      <c r="CX3140" s="29"/>
    </row>
    <row r="3141" spans="1:102" s="211" customFormat="1" ht="50.1" customHeight="1">
      <c r="A3141" s="96" t="s">
        <v>7758</v>
      </c>
      <c r="B3141" s="31" t="s">
        <v>35</v>
      </c>
      <c r="C3141" s="47" t="s">
        <v>7737</v>
      </c>
      <c r="D3141" s="47" t="s">
        <v>7727</v>
      </c>
      <c r="E3141" s="47" t="s">
        <v>7738</v>
      </c>
      <c r="F3141" s="72" t="s">
        <v>7757</v>
      </c>
      <c r="G3141" s="31" t="s">
        <v>40</v>
      </c>
      <c r="H3141" s="145">
        <v>0</v>
      </c>
      <c r="I3141" s="107" t="s">
        <v>41</v>
      </c>
      <c r="J3141" s="107" t="s">
        <v>7237</v>
      </c>
      <c r="K3141" s="31" t="s">
        <v>7732</v>
      </c>
      <c r="L3141" s="107" t="s">
        <v>7237</v>
      </c>
      <c r="M3141" s="74" t="s">
        <v>86</v>
      </c>
      <c r="N3141" s="74" t="s">
        <v>7730</v>
      </c>
      <c r="O3141" s="31" t="s">
        <v>481</v>
      </c>
      <c r="P3141" s="74">
        <v>796</v>
      </c>
      <c r="Q3141" s="107" t="s">
        <v>49</v>
      </c>
      <c r="R3141" s="202">
        <v>300</v>
      </c>
      <c r="S3141" s="109">
        <v>236</v>
      </c>
      <c r="T3141" s="49">
        <f>R3141*S3141</f>
        <v>70800</v>
      </c>
      <c r="U3141" s="49">
        <f>T3141*1.12</f>
        <v>79296.000000000015</v>
      </c>
      <c r="V3141" s="76"/>
      <c r="W3141" s="33">
        <v>2016</v>
      </c>
      <c r="X3141" s="76"/>
      <c r="Y3141" s="44"/>
      <c r="Z3141" s="44"/>
      <c r="AA3141" s="44"/>
      <c r="AB3141" s="44"/>
      <c r="AC3141" s="44"/>
      <c r="AD3141" s="44"/>
      <c r="AE3141" s="44"/>
      <c r="AF3141" s="44"/>
      <c r="AG3141" s="44"/>
      <c r="AH3141" s="44"/>
      <c r="AI3141" s="44"/>
      <c r="AJ3141" s="44"/>
      <c r="AK3141" s="44"/>
      <c r="AL3141" s="44"/>
      <c r="AM3141" s="44"/>
      <c r="AN3141" s="44"/>
      <c r="AO3141" s="44"/>
      <c r="AP3141" s="44"/>
      <c r="AQ3141" s="44"/>
      <c r="AR3141" s="44"/>
      <c r="AS3141" s="44"/>
      <c r="AT3141" s="44"/>
      <c r="AU3141" s="44"/>
      <c r="AV3141" s="44"/>
      <c r="AW3141" s="44"/>
      <c r="AX3141" s="44"/>
      <c r="AY3141" s="44"/>
      <c r="AZ3141" s="44"/>
      <c r="BA3141" s="44"/>
      <c r="BB3141" s="44"/>
      <c r="BC3141" s="44"/>
      <c r="BD3141" s="44"/>
      <c r="BE3141" s="44"/>
      <c r="BF3141" s="44"/>
      <c r="BG3141" s="44"/>
      <c r="BH3141" s="44"/>
      <c r="BI3141" s="44"/>
      <c r="BJ3141" s="44"/>
      <c r="BK3141" s="44"/>
      <c r="BL3141" s="44"/>
      <c r="BM3141" s="44"/>
      <c r="BN3141" s="44"/>
      <c r="BO3141" s="44"/>
      <c r="BP3141" s="44"/>
      <c r="BQ3141" s="44"/>
      <c r="BR3141" s="44"/>
      <c r="BS3141" s="44"/>
      <c r="BT3141" s="44"/>
      <c r="BU3141" s="44"/>
      <c r="BV3141" s="44"/>
      <c r="BW3141" s="44"/>
      <c r="BX3141" s="44"/>
      <c r="BY3141" s="44"/>
      <c r="BZ3141" s="44"/>
      <c r="CA3141" s="44"/>
      <c r="CB3141" s="44"/>
      <c r="CC3141" s="44"/>
      <c r="CD3141" s="44"/>
      <c r="CE3141" s="44"/>
      <c r="CF3141" s="44"/>
      <c r="CG3141" s="44"/>
      <c r="CH3141" s="44"/>
      <c r="CI3141" s="44"/>
      <c r="CJ3141" s="44"/>
      <c r="CK3141" s="44"/>
      <c r="CL3141" s="44"/>
      <c r="CM3141" s="44"/>
      <c r="CN3141" s="44"/>
      <c r="CO3141" s="44"/>
      <c r="CP3141" s="44"/>
      <c r="CQ3141" s="44"/>
      <c r="CR3141" s="7"/>
      <c r="CS3141" s="7"/>
      <c r="CT3141" s="7"/>
      <c r="CU3141" s="7"/>
      <c r="CV3141" s="7"/>
      <c r="CW3141" s="7"/>
      <c r="CX3141" s="7"/>
    </row>
    <row r="3142" spans="1:102" ht="50.1" customHeight="1">
      <c r="A3142" s="30" t="s">
        <v>7759</v>
      </c>
      <c r="B3142" s="31" t="s">
        <v>35</v>
      </c>
      <c r="C3142" s="32" t="s">
        <v>7737</v>
      </c>
      <c r="D3142" s="32" t="s">
        <v>7727</v>
      </c>
      <c r="E3142" s="32" t="s">
        <v>7738</v>
      </c>
      <c r="F3142" s="32" t="s">
        <v>7760</v>
      </c>
      <c r="G3142" s="33" t="s">
        <v>40</v>
      </c>
      <c r="H3142" s="34">
        <v>0</v>
      </c>
      <c r="I3142" s="33" t="s">
        <v>41</v>
      </c>
      <c r="J3142" s="33" t="s">
        <v>7237</v>
      </c>
      <c r="K3142" s="33" t="s">
        <v>3846</v>
      </c>
      <c r="L3142" s="33" t="s">
        <v>7237</v>
      </c>
      <c r="M3142" s="33" t="s">
        <v>86</v>
      </c>
      <c r="N3142" s="33" t="s">
        <v>7730</v>
      </c>
      <c r="O3142" s="33" t="s">
        <v>58</v>
      </c>
      <c r="P3142" s="33" t="s">
        <v>48</v>
      </c>
      <c r="Q3142" s="33" t="s">
        <v>49</v>
      </c>
      <c r="R3142" s="35">
        <v>200</v>
      </c>
      <c r="S3142" s="35">
        <v>236</v>
      </c>
      <c r="T3142" s="36">
        <v>0</v>
      </c>
      <c r="U3142" s="37">
        <f t="shared" si="157"/>
        <v>0</v>
      </c>
      <c r="V3142" s="38" t="s">
        <v>50</v>
      </c>
      <c r="W3142" s="33">
        <v>2016</v>
      </c>
      <c r="X3142" s="39">
        <v>11</v>
      </c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  <c r="BT3142" s="29"/>
      <c r="BU3142" s="29"/>
      <c r="BV3142" s="29"/>
      <c r="BW3142" s="29"/>
      <c r="BX3142" s="29"/>
      <c r="BY3142" s="29"/>
      <c r="BZ3142" s="29"/>
      <c r="CA3142" s="29"/>
      <c r="CB3142" s="29"/>
      <c r="CC3142" s="29"/>
      <c r="CD3142" s="29"/>
      <c r="CE3142" s="29"/>
      <c r="CF3142" s="29"/>
      <c r="CG3142" s="29"/>
      <c r="CH3142" s="29"/>
      <c r="CI3142" s="29"/>
      <c r="CJ3142" s="29"/>
      <c r="CK3142" s="29"/>
      <c r="CL3142" s="29"/>
      <c r="CM3142" s="29"/>
      <c r="CN3142" s="29"/>
      <c r="CO3142" s="29"/>
      <c r="CP3142" s="29"/>
      <c r="CQ3142" s="29"/>
      <c r="CR3142" s="29"/>
      <c r="CS3142" s="29"/>
      <c r="CT3142" s="29"/>
      <c r="CU3142" s="29"/>
      <c r="CV3142" s="29"/>
      <c r="CW3142" s="29"/>
      <c r="CX3142" s="29"/>
    </row>
    <row r="3143" spans="1:102" s="211" customFormat="1" ht="50.1" customHeight="1">
      <c r="A3143" s="96" t="s">
        <v>7761</v>
      </c>
      <c r="B3143" s="31" t="s">
        <v>35</v>
      </c>
      <c r="C3143" s="47" t="s">
        <v>7737</v>
      </c>
      <c r="D3143" s="47" t="s">
        <v>7727</v>
      </c>
      <c r="E3143" s="47" t="s">
        <v>7738</v>
      </c>
      <c r="F3143" s="72" t="s">
        <v>7760</v>
      </c>
      <c r="G3143" s="31" t="s">
        <v>40</v>
      </c>
      <c r="H3143" s="145">
        <v>0</v>
      </c>
      <c r="I3143" s="107" t="s">
        <v>41</v>
      </c>
      <c r="J3143" s="107" t="s">
        <v>7237</v>
      </c>
      <c r="K3143" s="31" t="s">
        <v>7732</v>
      </c>
      <c r="L3143" s="107" t="s">
        <v>7237</v>
      </c>
      <c r="M3143" s="74" t="s">
        <v>86</v>
      </c>
      <c r="N3143" s="74" t="s">
        <v>7730</v>
      </c>
      <c r="O3143" s="31" t="s">
        <v>481</v>
      </c>
      <c r="P3143" s="74">
        <v>796</v>
      </c>
      <c r="Q3143" s="107" t="s">
        <v>49</v>
      </c>
      <c r="R3143" s="202">
        <v>200</v>
      </c>
      <c r="S3143" s="109">
        <v>236</v>
      </c>
      <c r="T3143" s="49">
        <f>R3143*S3143</f>
        <v>47200</v>
      </c>
      <c r="U3143" s="49">
        <f>T3143*1.12</f>
        <v>52864.000000000007</v>
      </c>
      <c r="V3143" s="76"/>
      <c r="W3143" s="33">
        <v>2016</v>
      </c>
      <c r="X3143" s="76"/>
      <c r="Y3143" s="44"/>
      <c r="Z3143" s="44"/>
      <c r="AA3143" s="44"/>
      <c r="AB3143" s="44"/>
      <c r="AC3143" s="44"/>
      <c r="AD3143" s="44"/>
      <c r="AE3143" s="44"/>
      <c r="AF3143" s="44"/>
      <c r="AG3143" s="44"/>
      <c r="AH3143" s="44"/>
      <c r="AI3143" s="44"/>
      <c r="AJ3143" s="44"/>
      <c r="AK3143" s="44"/>
      <c r="AL3143" s="44"/>
      <c r="AM3143" s="44"/>
      <c r="AN3143" s="44"/>
      <c r="AO3143" s="44"/>
      <c r="AP3143" s="44"/>
      <c r="AQ3143" s="44"/>
      <c r="AR3143" s="44"/>
      <c r="AS3143" s="44"/>
      <c r="AT3143" s="44"/>
      <c r="AU3143" s="44"/>
      <c r="AV3143" s="44"/>
      <c r="AW3143" s="44"/>
      <c r="AX3143" s="44"/>
      <c r="AY3143" s="44"/>
      <c r="AZ3143" s="44"/>
      <c r="BA3143" s="44"/>
      <c r="BB3143" s="44"/>
      <c r="BC3143" s="44"/>
      <c r="BD3143" s="44"/>
      <c r="BE3143" s="44"/>
      <c r="BF3143" s="44"/>
      <c r="BG3143" s="44"/>
      <c r="BH3143" s="44"/>
      <c r="BI3143" s="44"/>
      <c r="BJ3143" s="44"/>
      <c r="BK3143" s="44"/>
      <c r="BL3143" s="44"/>
      <c r="BM3143" s="44"/>
      <c r="BN3143" s="44"/>
      <c r="BO3143" s="44"/>
      <c r="BP3143" s="44"/>
      <c r="BQ3143" s="44"/>
      <c r="BR3143" s="44"/>
      <c r="BS3143" s="44"/>
      <c r="BT3143" s="44"/>
      <c r="BU3143" s="44"/>
      <c r="BV3143" s="44"/>
      <c r="BW3143" s="44"/>
      <c r="BX3143" s="44"/>
      <c r="BY3143" s="44"/>
      <c r="BZ3143" s="44"/>
      <c r="CA3143" s="44"/>
      <c r="CB3143" s="44"/>
      <c r="CC3143" s="44"/>
      <c r="CD3143" s="44"/>
      <c r="CE3143" s="44"/>
      <c r="CF3143" s="44"/>
      <c r="CG3143" s="44"/>
      <c r="CH3143" s="44"/>
      <c r="CI3143" s="44"/>
      <c r="CJ3143" s="44"/>
      <c r="CK3143" s="44"/>
      <c r="CL3143" s="44"/>
      <c r="CM3143" s="44"/>
      <c r="CN3143" s="44"/>
      <c r="CO3143" s="44"/>
      <c r="CP3143" s="44"/>
      <c r="CQ3143" s="44"/>
      <c r="CR3143" s="7"/>
      <c r="CS3143" s="7"/>
      <c r="CT3143" s="7"/>
      <c r="CU3143" s="7"/>
      <c r="CV3143" s="7"/>
      <c r="CW3143" s="7"/>
      <c r="CX3143" s="7"/>
    </row>
    <row r="3144" spans="1:102" ht="50.1" customHeight="1">
      <c r="A3144" s="30" t="s">
        <v>7762</v>
      </c>
      <c r="B3144" s="31" t="s">
        <v>35</v>
      </c>
      <c r="C3144" s="32" t="s">
        <v>7763</v>
      </c>
      <c r="D3144" s="32" t="s">
        <v>7764</v>
      </c>
      <c r="E3144" s="32" t="s">
        <v>7765</v>
      </c>
      <c r="F3144" s="32" t="s">
        <v>7766</v>
      </c>
      <c r="G3144" s="33" t="s">
        <v>40</v>
      </c>
      <c r="H3144" s="34">
        <v>0</v>
      </c>
      <c r="I3144" s="33" t="s">
        <v>41</v>
      </c>
      <c r="J3144" s="33" t="s">
        <v>42</v>
      </c>
      <c r="K3144" s="33" t="s">
        <v>3584</v>
      </c>
      <c r="L3144" s="33" t="s">
        <v>2977</v>
      </c>
      <c r="M3144" s="33" t="s">
        <v>86</v>
      </c>
      <c r="N3144" s="33" t="s">
        <v>7730</v>
      </c>
      <c r="O3144" s="33" t="s">
        <v>58</v>
      </c>
      <c r="P3144" s="33" t="s">
        <v>48</v>
      </c>
      <c r="Q3144" s="33" t="s">
        <v>49</v>
      </c>
      <c r="R3144" s="35">
        <v>15</v>
      </c>
      <c r="S3144" s="35">
        <v>144.5</v>
      </c>
      <c r="T3144" s="36">
        <v>0</v>
      </c>
      <c r="U3144" s="37">
        <f t="shared" si="157"/>
        <v>0</v>
      </c>
      <c r="V3144" s="38" t="s">
        <v>50</v>
      </c>
      <c r="W3144" s="33">
        <v>2016</v>
      </c>
      <c r="X3144" s="39">
        <v>11</v>
      </c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  <c r="BT3144" s="29"/>
      <c r="BU3144" s="29"/>
      <c r="BV3144" s="29"/>
      <c r="BW3144" s="29"/>
      <c r="BX3144" s="29"/>
      <c r="BY3144" s="29"/>
      <c r="BZ3144" s="29"/>
      <c r="CA3144" s="29"/>
      <c r="CB3144" s="29"/>
      <c r="CC3144" s="29"/>
      <c r="CD3144" s="29"/>
      <c r="CE3144" s="29"/>
      <c r="CF3144" s="29"/>
      <c r="CG3144" s="29"/>
      <c r="CH3144" s="29"/>
      <c r="CI3144" s="29"/>
      <c r="CJ3144" s="29"/>
      <c r="CK3144" s="29"/>
      <c r="CL3144" s="29"/>
      <c r="CM3144" s="29"/>
      <c r="CN3144" s="29"/>
      <c r="CO3144" s="29"/>
      <c r="CP3144" s="29"/>
      <c r="CQ3144" s="29"/>
      <c r="CR3144" s="29"/>
      <c r="CS3144" s="29"/>
      <c r="CT3144" s="29"/>
      <c r="CU3144" s="29"/>
      <c r="CV3144" s="29"/>
      <c r="CW3144" s="29"/>
      <c r="CX3144" s="29"/>
    </row>
    <row r="3145" spans="1:102" s="211" customFormat="1" ht="50.1" customHeight="1">
      <c r="A3145" s="96" t="s">
        <v>7767</v>
      </c>
      <c r="B3145" s="31" t="s">
        <v>35</v>
      </c>
      <c r="C3145" s="47" t="s">
        <v>7763</v>
      </c>
      <c r="D3145" s="47" t="s">
        <v>7764</v>
      </c>
      <c r="E3145" s="47" t="s">
        <v>7765</v>
      </c>
      <c r="F3145" s="72" t="s">
        <v>7768</v>
      </c>
      <c r="G3145" s="74" t="s">
        <v>40</v>
      </c>
      <c r="H3145" s="145">
        <v>0</v>
      </c>
      <c r="I3145" s="33">
        <v>590000000</v>
      </c>
      <c r="J3145" s="74" t="s">
        <v>42</v>
      </c>
      <c r="K3145" s="31" t="s">
        <v>6590</v>
      </c>
      <c r="L3145" s="31" t="s">
        <v>2977</v>
      </c>
      <c r="M3145" s="74" t="s">
        <v>86</v>
      </c>
      <c r="N3145" s="74" t="s">
        <v>7730</v>
      </c>
      <c r="O3145" s="31" t="s">
        <v>481</v>
      </c>
      <c r="P3145" s="33">
        <v>796</v>
      </c>
      <c r="Q3145" s="33" t="s">
        <v>49</v>
      </c>
      <c r="R3145" s="59">
        <v>15</v>
      </c>
      <c r="S3145" s="185">
        <v>144.5</v>
      </c>
      <c r="T3145" s="49">
        <f>R3145*S3145</f>
        <v>2167.5</v>
      </c>
      <c r="U3145" s="49">
        <f>T3145*1.12</f>
        <v>2427.6000000000004</v>
      </c>
      <c r="V3145" s="214"/>
      <c r="W3145" s="33">
        <v>2016</v>
      </c>
      <c r="X3145" s="214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</row>
    <row r="3146" spans="1:102" ht="50.1" customHeight="1">
      <c r="A3146" s="30" t="s">
        <v>7769</v>
      </c>
      <c r="B3146" s="31" t="s">
        <v>35</v>
      </c>
      <c r="C3146" s="32" t="s">
        <v>7770</v>
      </c>
      <c r="D3146" s="32" t="s">
        <v>7764</v>
      </c>
      <c r="E3146" s="32" t="s">
        <v>7771</v>
      </c>
      <c r="F3146" s="32" t="s">
        <v>7772</v>
      </c>
      <c r="G3146" s="33" t="s">
        <v>40</v>
      </c>
      <c r="H3146" s="34">
        <v>0</v>
      </c>
      <c r="I3146" s="33" t="s">
        <v>41</v>
      </c>
      <c r="J3146" s="33" t="s">
        <v>42</v>
      </c>
      <c r="K3146" s="33" t="s">
        <v>3584</v>
      </c>
      <c r="L3146" s="33" t="s">
        <v>2977</v>
      </c>
      <c r="M3146" s="33" t="s">
        <v>86</v>
      </c>
      <c r="N3146" s="33" t="s">
        <v>7730</v>
      </c>
      <c r="O3146" s="33" t="s">
        <v>58</v>
      </c>
      <c r="P3146" s="33" t="s">
        <v>48</v>
      </c>
      <c r="Q3146" s="33" t="s">
        <v>49</v>
      </c>
      <c r="R3146" s="35">
        <v>20</v>
      </c>
      <c r="S3146" s="35">
        <v>240</v>
      </c>
      <c r="T3146" s="36">
        <v>0</v>
      </c>
      <c r="U3146" s="37">
        <f t="shared" si="157"/>
        <v>0</v>
      </c>
      <c r="V3146" s="38" t="s">
        <v>50</v>
      </c>
      <c r="W3146" s="33">
        <v>2016</v>
      </c>
      <c r="X3146" s="39">
        <v>11</v>
      </c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29"/>
      <c r="CB3146" s="29"/>
      <c r="CC3146" s="29"/>
      <c r="CD3146" s="29"/>
      <c r="CE3146" s="29"/>
      <c r="CF3146" s="29"/>
      <c r="CG3146" s="29"/>
      <c r="CH3146" s="29"/>
      <c r="CI3146" s="29"/>
      <c r="CJ3146" s="29"/>
      <c r="CK3146" s="29"/>
      <c r="CL3146" s="29"/>
      <c r="CM3146" s="29"/>
      <c r="CN3146" s="29"/>
      <c r="CO3146" s="29"/>
      <c r="CP3146" s="29"/>
      <c r="CQ3146" s="29"/>
      <c r="CR3146" s="29"/>
      <c r="CS3146" s="29"/>
      <c r="CT3146" s="29"/>
      <c r="CU3146" s="29"/>
      <c r="CV3146" s="29"/>
      <c r="CW3146" s="29"/>
      <c r="CX3146" s="29"/>
    </row>
    <row r="3147" spans="1:102" s="45" customFormat="1" ht="50.1" customHeight="1">
      <c r="A3147" s="96" t="s">
        <v>7773</v>
      </c>
      <c r="B3147" s="31" t="s">
        <v>35</v>
      </c>
      <c r="C3147" s="195" t="s">
        <v>7770</v>
      </c>
      <c r="D3147" s="81" t="s">
        <v>7764</v>
      </c>
      <c r="E3147" s="195" t="s">
        <v>7771</v>
      </c>
      <c r="F3147" s="205" t="s">
        <v>7774</v>
      </c>
      <c r="G3147" s="74" t="s">
        <v>40</v>
      </c>
      <c r="H3147" s="145">
        <v>0</v>
      </c>
      <c r="I3147" s="33">
        <v>590000000</v>
      </c>
      <c r="J3147" s="74" t="s">
        <v>42</v>
      </c>
      <c r="K3147" s="31" t="s">
        <v>6590</v>
      </c>
      <c r="L3147" s="31" t="s">
        <v>2977</v>
      </c>
      <c r="M3147" s="74" t="s">
        <v>86</v>
      </c>
      <c r="N3147" s="74" t="s">
        <v>7730</v>
      </c>
      <c r="O3147" s="31" t="s">
        <v>481</v>
      </c>
      <c r="P3147" s="33">
        <v>796</v>
      </c>
      <c r="Q3147" s="33" t="s">
        <v>49</v>
      </c>
      <c r="R3147" s="59">
        <v>20</v>
      </c>
      <c r="S3147" s="185">
        <v>240</v>
      </c>
      <c r="T3147" s="49">
        <f>R3147*S3147</f>
        <v>4800</v>
      </c>
      <c r="U3147" s="49">
        <f>T3147*1.12</f>
        <v>5376.0000000000009</v>
      </c>
      <c r="V3147" s="214"/>
      <c r="W3147" s="33">
        <v>2016</v>
      </c>
      <c r="X3147" s="214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44"/>
      <c r="CS3147" s="44"/>
      <c r="CT3147" s="44"/>
      <c r="CU3147" s="44"/>
      <c r="CV3147" s="44"/>
      <c r="CW3147" s="44"/>
      <c r="CX3147" s="44"/>
    </row>
    <row r="3148" spans="1:102" ht="50.1" customHeight="1">
      <c r="A3148" s="30" t="s">
        <v>7775</v>
      </c>
      <c r="B3148" s="31" t="s">
        <v>35</v>
      </c>
      <c r="C3148" s="32" t="s">
        <v>7776</v>
      </c>
      <c r="D3148" s="32" t="s">
        <v>7764</v>
      </c>
      <c r="E3148" s="32" t="s">
        <v>7777</v>
      </c>
      <c r="F3148" s="32" t="s">
        <v>7778</v>
      </c>
      <c r="G3148" s="33" t="s">
        <v>40</v>
      </c>
      <c r="H3148" s="34">
        <v>0</v>
      </c>
      <c r="I3148" s="33" t="s">
        <v>41</v>
      </c>
      <c r="J3148" s="33" t="s">
        <v>42</v>
      </c>
      <c r="K3148" s="33" t="s">
        <v>3584</v>
      </c>
      <c r="L3148" s="33" t="s">
        <v>2977</v>
      </c>
      <c r="M3148" s="33" t="s">
        <v>86</v>
      </c>
      <c r="N3148" s="33" t="s">
        <v>7730</v>
      </c>
      <c r="O3148" s="33" t="s">
        <v>58</v>
      </c>
      <c r="P3148" s="33" t="s">
        <v>48</v>
      </c>
      <c r="Q3148" s="33" t="s">
        <v>49</v>
      </c>
      <c r="R3148" s="35">
        <v>20</v>
      </c>
      <c r="S3148" s="35">
        <v>193</v>
      </c>
      <c r="T3148" s="36">
        <v>0</v>
      </c>
      <c r="U3148" s="37">
        <f t="shared" si="157"/>
        <v>0</v>
      </c>
      <c r="V3148" s="38" t="s">
        <v>50</v>
      </c>
      <c r="W3148" s="33">
        <v>2016</v>
      </c>
      <c r="X3148" s="39">
        <v>11</v>
      </c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  <c r="BT3148" s="29"/>
      <c r="BU3148" s="29"/>
      <c r="BV3148" s="29"/>
      <c r="BW3148" s="29"/>
      <c r="BX3148" s="29"/>
      <c r="BY3148" s="29"/>
      <c r="BZ3148" s="29"/>
      <c r="CA3148" s="29"/>
      <c r="CB3148" s="29"/>
      <c r="CC3148" s="29"/>
      <c r="CD3148" s="29"/>
      <c r="CE3148" s="29"/>
      <c r="CF3148" s="29"/>
      <c r="CG3148" s="29"/>
      <c r="CH3148" s="29"/>
      <c r="CI3148" s="29"/>
      <c r="CJ3148" s="29"/>
      <c r="CK3148" s="29"/>
      <c r="CL3148" s="29"/>
      <c r="CM3148" s="29"/>
      <c r="CN3148" s="29"/>
      <c r="CO3148" s="29"/>
      <c r="CP3148" s="29"/>
      <c r="CQ3148" s="29"/>
      <c r="CR3148" s="29"/>
      <c r="CS3148" s="29"/>
      <c r="CT3148" s="29"/>
      <c r="CU3148" s="29"/>
      <c r="CV3148" s="29"/>
      <c r="CW3148" s="29"/>
      <c r="CX3148" s="29"/>
    </row>
    <row r="3149" spans="1:102" s="215" customFormat="1" ht="50.1" customHeight="1">
      <c r="A3149" s="96" t="s">
        <v>7779</v>
      </c>
      <c r="B3149" s="31" t="s">
        <v>35</v>
      </c>
      <c r="C3149" s="47" t="s">
        <v>7776</v>
      </c>
      <c r="D3149" s="47" t="s">
        <v>7764</v>
      </c>
      <c r="E3149" s="47" t="s">
        <v>7777</v>
      </c>
      <c r="F3149" s="72" t="s">
        <v>7780</v>
      </c>
      <c r="G3149" s="74" t="s">
        <v>40</v>
      </c>
      <c r="H3149" s="34">
        <v>0</v>
      </c>
      <c r="I3149" s="33">
        <v>590000000</v>
      </c>
      <c r="J3149" s="74" t="s">
        <v>42</v>
      </c>
      <c r="K3149" s="31" t="s">
        <v>6590</v>
      </c>
      <c r="L3149" s="31" t="s">
        <v>2977</v>
      </c>
      <c r="M3149" s="74" t="s">
        <v>86</v>
      </c>
      <c r="N3149" s="74" t="s">
        <v>7730</v>
      </c>
      <c r="O3149" s="31" t="s">
        <v>481</v>
      </c>
      <c r="P3149" s="33">
        <v>796</v>
      </c>
      <c r="Q3149" s="33" t="s">
        <v>49</v>
      </c>
      <c r="R3149" s="59">
        <v>20</v>
      </c>
      <c r="S3149" s="48">
        <v>193</v>
      </c>
      <c r="T3149" s="49">
        <f>R3149*S3149</f>
        <v>3860</v>
      </c>
      <c r="U3149" s="49">
        <f>T3149*1.12</f>
        <v>4323.2000000000007</v>
      </c>
      <c r="V3149" s="31"/>
      <c r="W3149" s="33">
        <v>2016</v>
      </c>
      <c r="X3149" s="76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</row>
    <row r="3150" spans="1:102" ht="50.1" customHeight="1">
      <c r="A3150" s="30" t="s">
        <v>7781</v>
      </c>
      <c r="B3150" s="31" t="s">
        <v>35</v>
      </c>
      <c r="C3150" s="32" t="s">
        <v>7782</v>
      </c>
      <c r="D3150" s="32" t="s">
        <v>7764</v>
      </c>
      <c r="E3150" s="32" t="s">
        <v>7783</v>
      </c>
      <c r="F3150" s="32" t="s">
        <v>7784</v>
      </c>
      <c r="G3150" s="33" t="s">
        <v>40</v>
      </c>
      <c r="H3150" s="34">
        <v>0</v>
      </c>
      <c r="I3150" s="33" t="s">
        <v>41</v>
      </c>
      <c r="J3150" s="33" t="s">
        <v>7237</v>
      </c>
      <c r="K3150" s="33" t="s">
        <v>3584</v>
      </c>
      <c r="L3150" s="33" t="s">
        <v>2977</v>
      </c>
      <c r="M3150" s="33" t="s">
        <v>86</v>
      </c>
      <c r="N3150" s="33" t="s">
        <v>7730</v>
      </c>
      <c r="O3150" s="33" t="s">
        <v>58</v>
      </c>
      <c r="P3150" s="33" t="s">
        <v>48</v>
      </c>
      <c r="Q3150" s="33" t="s">
        <v>49</v>
      </c>
      <c r="R3150" s="35">
        <v>20</v>
      </c>
      <c r="S3150" s="35">
        <v>256.8</v>
      </c>
      <c r="T3150" s="36">
        <v>0</v>
      </c>
      <c r="U3150" s="37">
        <v>0</v>
      </c>
      <c r="V3150" s="38" t="s">
        <v>50</v>
      </c>
      <c r="W3150" s="33">
        <v>2016</v>
      </c>
      <c r="X3150" s="39" t="s">
        <v>50</v>
      </c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29"/>
      <c r="CB3150" s="29"/>
      <c r="CC3150" s="29"/>
      <c r="CD3150" s="29"/>
      <c r="CE3150" s="29"/>
      <c r="CF3150" s="29"/>
      <c r="CG3150" s="29"/>
      <c r="CH3150" s="29"/>
      <c r="CI3150" s="29"/>
      <c r="CJ3150" s="29"/>
      <c r="CK3150" s="29"/>
      <c r="CL3150" s="29"/>
      <c r="CM3150" s="29"/>
      <c r="CN3150" s="29"/>
      <c r="CO3150" s="29"/>
      <c r="CP3150" s="29"/>
      <c r="CQ3150" s="29"/>
      <c r="CR3150" s="29"/>
      <c r="CS3150" s="29"/>
      <c r="CT3150" s="29"/>
      <c r="CU3150" s="29"/>
      <c r="CV3150" s="29"/>
      <c r="CW3150" s="29"/>
      <c r="CX3150" s="29"/>
    </row>
    <row r="3151" spans="1:102" ht="50.1" customHeight="1">
      <c r="A3151" s="30" t="s">
        <v>7785</v>
      </c>
      <c r="B3151" s="31" t="s">
        <v>35</v>
      </c>
      <c r="C3151" s="32" t="s">
        <v>7782</v>
      </c>
      <c r="D3151" s="32" t="s">
        <v>7764</v>
      </c>
      <c r="E3151" s="32" t="s">
        <v>7783</v>
      </c>
      <c r="F3151" s="32" t="s">
        <v>7784</v>
      </c>
      <c r="G3151" s="33" t="s">
        <v>40</v>
      </c>
      <c r="H3151" s="34">
        <v>0</v>
      </c>
      <c r="I3151" s="33" t="s">
        <v>41</v>
      </c>
      <c r="J3151" s="33" t="s">
        <v>7237</v>
      </c>
      <c r="K3151" s="33" t="s">
        <v>63</v>
      </c>
      <c r="L3151" s="33" t="s">
        <v>2977</v>
      </c>
      <c r="M3151" s="33" t="s">
        <v>86</v>
      </c>
      <c r="N3151" s="33" t="s">
        <v>7730</v>
      </c>
      <c r="O3151" s="33" t="s">
        <v>64</v>
      </c>
      <c r="P3151" s="33" t="s">
        <v>48</v>
      </c>
      <c r="Q3151" s="33" t="s">
        <v>49</v>
      </c>
      <c r="R3151" s="35">
        <v>10</v>
      </c>
      <c r="S3151" s="35">
        <v>689</v>
      </c>
      <c r="T3151" s="36">
        <f>R3151*S3151</f>
        <v>6890</v>
      </c>
      <c r="U3151" s="37">
        <f>T3151*1.12</f>
        <v>7716.8000000000011</v>
      </c>
      <c r="V3151" s="38" t="s">
        <v>50</v>
      </c>
      <c r="W3151" s="33">
        <v>2016</v>
      </c>
      <c r="X3151" s="39" t="s">
        <v>50</v>
      </c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29"/>
      <c r="CB3151" s="29"/>
      <c r="CC3151" s="29"/>
      <c r="CD3151" s="29"/>
      <c r="CE3151" s="29"/>
      <c r="CF3151" s="29"/>
      <c r="CG3151" s="29"/>
      <c r="CH3151" s="29"/>
      <c r="CI3151" s="29"/>
      <c r="CJ3151" s="29"/>
      <c r="CK3151" s="29"/>
      <c r="CL3151" s="29"/>
      <c r="CM3151" s="29"/>
      <c r="CN3151" s="29"/>
      <c r="CO3151" s="29"/>
      <c r="CP3151" s="29"/>
      <c r="CQ3151" s="29"/>
      <c r="CR3151" s="29"/>
      <c r="CS3151" s="29"/>
      <c r="CT3151" s="29"/>
      <c r="CU3151" s="29"/>
      <c r="CV3151" s="29"/>
      <c r="CW3151" s="29"/>
      <c r="CX3151" s="29"/>
    </row>
    <row r="3152" spans="1:102" ht="50.1" customHeight="1">
      <c r="A3152" s="30" t="s">
        <v>7786</v>
      </c>
      <c r="B3152" s="31" t="s">
        <v>35</v>
      </c>
      <c r="C3152" s="32" t="s">
        <v>7787</v>
      </c>
      <c r="D3152" s="32" t="s">
        <v>7764</v>
      </c>
      <c r="E3152" s="32" t="s">
        <v>7788</v>
      </c>
      <c r="F3152" s="32" t="s">
        <v>7789</v>
      </c>
      <c r="G3152" s="33" t="s">
        <v>40</v>
      </c>
      <c r="H3152" s="34">
        <v>0</v>
      </c>
      <c r="I3152" s="33" t="s">
        <v>41</v>
      </c>
      <c r="J3152" s="33" t="s">
        <v>42</v>
      </c>
      <c r="K3152" s="33" t="s">
        <v>3584</v>
      </c>
      <c r="L3152" s="33" t="s">
        <v>2977</v>
      </c>
      <c r="M3152" s="33" t="s">
        <v>86</v>
      </c>
      <c r="N3152" s="33" t="s">
        <v>7730</v>
      </c>
      <c r="O3152" s="33" t="s">
        <v>58</v>
      </c>
      <c r="P3152" s="33" t="s">
        <v>48</v>
      </c>
      <c r="Q3152" s="33" t="s">
        <v>49</v>
      </c>
      <c r="R3152" s="35">
        <v>15</v>
      </c>
      <c r="S3152" s="35">
        <v>256.8</v>
      </c>
      <c r="T3152" s="36">
        <v>0</v>
      </c>
      <c r="U3152" s="37">
        <f>T3152*1.12</f>
        <v>0</v>
      </c>
      <c r="V3152" s="38" t="s">
        <v>50</v>
      </c>
      <c r="W3152" s="33">
        <v>2016</v>
      </c>
      <c r="X3152" s="39">
        <v>11</v>
      </c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  <c r="BT3152" s="29"/>
      <c r="BU3152" s="29"/>
      <c r="BV3152" s="29"/>
      <c r="BW3152" s="29"/>
      <c r="BX3152" s="29"/>
      <c r="BY3152" s="29"/>
      <c r="BZ3152" s="29"/>
      <c r="CA3152" s="29"/>
      <c r="CB3152" s="29"/>
      <c r="CC3152" s="29"/>
      <c r="CD3152" s="29"/>
      <c r="CE3152" s="29"/>
      <c r="CF3152" s="29"/>
      <c r="CG3152" s="29"/>
      <c r="CH3152" s="29"/>
      <c r="CI3152" s="29"/>
      <c r="CJ3152" s="29"/>
      <c r="CK3152" s="29"/>
      <c r="CL3152" s="29"/>
      <c r="CM3152" s="29"/>
      <c r="CN3152" s="29"/>
      <c r="CO3152" s="29"/>
      <c r="CP3152" s="29"/>
      <c r="CQ3152" s="29"/>
      <c r="CR3152" s="29"/>
      <c r="CS3152" s="29"/>
      <c r="CT3152" s="29"/>
      <c r="CU3152" s="29"/>
      <c r="CV3152" s="29"/>
      <c r="CW3152" s="29"/>
      <c r="CX3152" s="29"/>
    </row>
    <row r="3153" spans="1:102" s="215" customFormat="1" ht="50.1" customHeight="1">
      <c r="A3153" s="96" t="s">
        <v>7790</v>
      </c>
      <c r="B3153" s="31" t="s">
        <v>35</v>
      </c>
      <c r="C3153" s="47" t="s">
        <v>7787</v>
      </c>
      <c r="D3153" s="47" t="s">
        <v>7764</v>
      </c>
      <c r="E3153" s="47" t="s">
        <v>7788</v>
      </c>
      <c r="F3153" s="182" t="s">
        <v>7791</v>
      </c>
      <c r="G3153" s="74" t="s">
        <v>40</v>
      </c>
      <c r="H3153" s="34">
        <v>0</v>
      </c>
      <c r="I3153" s="33">
        <v>590000000</v>
      </c>
      <c r="J3153" s="74" t="s">
        <v>42</v>
      </c>
      <c r="K3153" s="31" t="s">
        <v>6590</v>
      </c>
      <c r="L3153" s="31" t="s">
        <v>2977</v>
      </c>
      <c r="M3153" s="74" t="s">
        <v>86</v>
      </c>
      <c r="N3153" s="74" t="s">
        <v>7730</v>
      </c>
      <c r="O3153" s="31" t="s">
        <v>481</v>
      </c>
      <c r="P3153" s="33">
        <v>796</v>
      </c>
      <c r="Q3153" s="33" t="s">
        <v>49</v>
      </c>
      <c r="R3153" s="59">
        <v>15</v>
      </c>
      <c r="S3153" s="48">
        <v>256.8</v>
      </c>
      <c r="T3153" s="49">
        <f>R3153*S3153</f>
        <v>3852</v>
      </c>
      <c r="U3153" s="49">
        <f>T3153*1.12</f>
        <v>4314.2400000000007</v>
      </c>
      <c r="V3153" s="31"/>
      <c r="W3153" s="33">
        <v>2016</v>
      </c>
      <c r="X3153" s="76"/>
      <c r="Y3153" s="44"/>
      <c r="Z3153" s="44"/>
      <c r="AA3153" s="44"/>
      <c r="AB3153" s="44"/>
      <c r="AC3153" s="44"/>
      <c r="AD3153" s="44"/>
      <c r="AE3153" s="44"/>
      <c r="AF3153" s="44"/>
      <c r="AG3153" s="44"/>
      <c r="AH3153" s="44"/>
      <c r="AI3153" s="44"/>
      <c r="AJ3153" s="44"/>
      <c r="AK3153" s="44"/>
      <c r="AL3153" s="44"/>
      <c r="AM3153" s="44"/>
      <c r="AN3153" s="44"/>
      <c r="AO3153" s="44"/>
      <c r="AP3153" s="44"/>
      <c r="AQ3153" s="44"/>
      <c r="AR3153" s="44"/>
      <c r="AS3153" s="44"/>
      <c r="AT3153" s="44"/>
      <c r="AU3153" s="44"/>
      <c r="AV3153" s="44"/>
      <c r="AW3153" s="44"/>
      <c r="AX3153" s="44"/>
      <c r="AY3153" s="44"/>
      <c r="AZ3153" s="44"/>
      <c r="BA3153" s="44"/>
      <c r="BB3153" s="44"/>
      <c r="BC3153" s="44"/>
      <c r="BD3153" s="44"/>
      <c r="BE3153" s="44"/>
      <c r="BF3153" s="44"/>
      <c r="BG3153" s="44"/>
      <c r="BH3153" s="44"/>
      <c r="BI3153" s="44"/>
      <c r="BJ3153" s="44"/>
      <c r="BK3153" s="44"/>
      <c r="BL3153" s="44"/>
      <c r="BM3153" s="44"/>
      <c r="BN3153" s="44"/>
      <c r="BO3153" s="44"/>
      <c r="BP3153" s="44"/>
      <c r="BQ3153" s="44"/>
      <c r="BR3153" s="44"/>
      <c r="BS3153" s="44"/>
      <c r="BT3153" s="44"/>
      <c r="BU3153" s="44"/>
      <c r="BV3153" s="44"/>
      <c r="BW3153" s="44"/>
      <c r="BX3153" s="44"/>
      <c r="BY3153" s="44"/>
      <c r="BZ3153" s="44"/>
      <c r="CA3153" s="44"/>
      <c r="CB3153" s="44"/>
      <c r="CC3153" s="44"/>
      <c r="CD3153" s="44"/>
      <c r="CE3153" s="44"/>
      <c r="CF3153" s="44"/>
      <c r="CG3153" s="44"/>
      <c r="CH3153" s="44"/>
      <c r="CI3153" s="44"/>
      <c r="CJ3153" s="44"/>
      <c r="CK3153" s="44"/>
      <c r="CL3153" s="44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</row>
    <row r="3154" spans="1:102" ht="50.1" customHeight="1">
      <c r="A3154" s="30" t="s">
        <v>7792</v>
      </c>
      <c r="B3154" s="31" t="s">
        <v>35</v>
      </c>
      <c r="C3154" s="32" t="s">
        <v>7793</v>
      </c>
      <c r="D3154" s="32" t="s">
        <v>7764</v>
      </c>
      <c r="E3154" s="32" t="s">
        <v>7794</v>
      </c>
      <c r="F3154" s="32" t="s">
        <v>7795</v>
      </c>
      <c r="G3154" s="33" t="s">
        <v>40</v>
      </c>
      <c r="H3154" s="34">
        <v>0</v>
      </c>
      <c r="I3154" s="33" t="s">
        <v>41</v>
      </c>
      <c r="J3154" s="33" t="s">
        <v>7237</v>
      </c>
      <c r="K3154" s="33" t="s">
        <v>3584</v>
      </c>
      <c r="L3154" s="33" t="s">
        <v>2977</v>
      </c>
      <c r="M3154" s="33" t="s">
        <v>86</v>
      </c>
      <c r="N3154" s="33" t="s">
        <v>7730</v>
      </c>
      <c r="O3154" s="33" t="s">
        <v>58</v>
      </c>
      <c r="P3154" s="33" t="s">
        <v>48</v>
      </c>
      <c r="Q3154" s="33" t="s">
        <v>49</v>
      </c>
      <c r="R3154" s="35">
        <v>15</v>
      </c>
      <c r="S3154" s="35">
        <v>256.8</v>
      </c>
      <c r="T3154" s="36">
        <v>0</v>
      </c>
      <c r="U3154" s="37">
        <f t="shared" ref="U3154:U3168" si="158">T3154*1.12</f>
        <v>0</v>
      </c>
      <c r="V3154" s="38" t="s">
        <v>50</v>
      </c>
      <c r="W3154" s="33">
        <v>2016</v>
      </c>
      <c r="X3154" s="39">
        <v>11</v>
      </c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29"/>
      <c r="CB3154" s="29"/>
      <c r="CC3154" s="29"/>
      <c r="CD3154" s="29"/>
      <c r="CE3154" s="29"/>
      <c r="CF3154" s="29"/>
      <c r="CG3154" s="29"/>
      <c r="CH3154" s="29"/>
      <c r="CI3154" s="29"/>
      <c r="CJ3154" s="29"/>
      <c r="CK3154" s="29"/>
      <c r="CL3154" s="29"/>
      <c r="CM3154" s="29"/>
      <c r="CN3154" s="29"/>
      <c r="CO3154" s="29"/>
      <c r="CP3154" s="29"/>
      <c r="CQ3154" s="29"/>
      <c r="CR3154" s="29"/>
      <c r="CS3154" s="29"/>
      <c r="CT3154" s="29"/>
      <c r="CU3154" s="29"/>
      <c r="CV3154" s="29"/>
      <c r="CW3154" s="29"/>
      <c r="CX3154" s="29"/>
    </row>
    <row r="3155" spans="1:102" s="215" customFormat="1" ht="50.1" customHeight="1">
      <c r="A3155" s="96" t="s">
        <v>7796</v>
      </c>
      <c r="B3155" s="31" t="s">
        <v>35</v>
      </c>
      <c r="C3155" s="47" t="s">
        <v>7793</v>
      </c>
      <c r="D3155" s="47" t="s">
        <v>7764</v>
      </c>
      <c r="E3155" s="47" t="s">
        <v>7794</v>
      </c>
      <c r="F3155" s="182" t="s">
        <v>7797</v>
      </c>
      <c r="G3155" s="74" t="s">
        <v>40</v>
      </c>
      <c r="H3155" s="107" t="s">
        <v>815</v>
      </c>
      <c r="I3155" s="107" t="s">
        <v>41</v>
      </c>
      <c r="J3155" s="107" t="s">
        <v>7237</v>
      </c>
      <c r="K3155" s="31" t="s">
        <v>6590</v>
      </c>
      <c r="L3155" s="31" t="s">
        <v>2977</v>
      </c>
      <c r="M3155" s="74" t="s">
        <v>86</v>
      </c>
      <c r="N3155" s="74" t="s">
        <v>7730</v>
      </c>
      <c r="O3155" s="31" t="s">
        <v>481</v>
      </c>
      <c r="P3155" s="33">
        <v>796</v>
      </c>
      <c r="Q3155" s="33" t="s">
        <v>49</v>
      </c>
      <c r="R3155" s="59">
        <v>15</v>
      </c>
      <c r="S3155" s="48">
        <v>256.8</v>
      </c>
      <c r="T3155" s="49">
        <f>R3155*S3155</f>
        <v>3852</v>
      </c>
      <c r="U3155" s="49">
        <f>T3155*1.12</f>
        <v>4314.2400000000007</v>
      </c>
      <c r="V3155" s="31"/>
      <c r="W3155" s="33">
        <v>2016</v>
      </c>
      <c r="X3155" s="76"/>
      <c r="Y3155" s="44"/>
      <c r="Z3155" s="44"/>
      <c r="AA3155" s="44"/>
      <c r="AB3155" s="44"/>
      <c r="AC3155" s="44"/>
      <c r="AD3155" s="44"/>
      <c r="AE3155" s="44"/>
      <c r="AF3155" s="44"/>
      <c r="AG3155" s="44"/>
      <c r="AH3155" s="44"/>
      <c r="AI3155" s="44"/>
      <c r="AJ3155" s="44"/>
      <c r="AK3155" s="44"/>
      <c r="AL3155" s="44"/>
      <c r="AM3155" s="44"/>
      <c r="AN3155" s="44"/>
      <c r="AO3155" s="44"/>
      <c r="AP3155" s="44"/>
      <c r="AQ3155" s="44"/>
      <c r="AR3155" s="44"/>
      <c r="AS3155" s="44"/>
      <c r="AT3155" s="44"/>
      <c r="AU3155" s="44"/>
      <c r="AV3155" s="44"/>
      <c r="AW3155" s="44"/>
      <c r="AX3155" s="44"/>
      <c r="AY3155" s="44"/>
      <c r="AZ3155" s="44"/>
      <c r="BA3155" s="44"/>
      <c r="BB3155" s="44"/>
      <c r="BC3155" s="44"/>
      <c r="BD3155" s="44"/>
      <c r="BE3155" s="44"/>
      <c r="BF3155" s="44"/>
      <c r="BG3155" s="44"/>
      <c r="BH3155" s="44"/>
      <c r="BI3155" s="44"/>
      <c r="BJ3155" s="44"/>
      <c r="BK3155" s="44"/>
      <c r="BL3155" s="44"/>
      <c r="BM3155" s="44"/>
      <c r="BN3155" s="44"/>
      <c r="BO3155" s="44"/>
      <c r="BP3155" s="44"/>
      <c r="BQ3155" s="44"/>
      <c r="BR3155" s="44"/>
      <c r="BS3155" s="44"/>
      <c r="BT3155" s="44"/>
      <c r="BU3155" s="44"/>
      <c r="BV3155" s="44"/>
      <c r="BW3155" s="44"/>
      <c r="BX3155" s="44"/>
      <c r="BY3155" s="44"/>
      <c r="BZ3155" s="44"/>
      <c r="CA3155" s="44"/>
      <c r="CB3155" s="44"/>
      <c r="CC3155" s="44"/>
      <c r="CD3155" s="44"/>
      <c r="CE3155" s="44"/>
      <c r="CF3155" s="44"/>
      <c r="CG3155" s="44"/>
      <c r="CH3155" s="44"/>
      <c r="CI3155" s="44"/>
      <c r="CJ3155" s="44"/>
      <c r="CK3155" s="44"/>
      <c r="CL3155" s="44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</row>
    <row r="3156" spans="1:102" ht="50.1" customHeight="1">
      <c r="A3156" s="30" t="s">
        <v>7798</v>
      </c>
      <c r="B3156" s="31" t="s">
        <v>35</v>
      </c>
      <c r="C3156" s="32" t="s">
        <v>7799</v>
      </c>
      <c r="D3156" s="32" t="s">
        <v>7764</v>
      </c>
      <c r="E3156" s="32" t="s">
        <v>7800</v>
      </c>
      <c r="F3156" s="32" t="s">
        <v>7801</v>
      </c>
      <c r="G3156" s="33" t="s">
        <v>40</v>
      </c>
      <c r="H3156" s="34">
        <v>0</v>
      </c>
      <c r="I3156" s="33" t="s">
        <v>41</v>
      </c>
      <c r="J3156" s="33" t="s">
        <v>7237</v>
      </c>
      <c r="K3156" s="33" t="s">
        <v>3584</v>
      </c>
      <c r="L3156" s="33" t="s">
        <v>2977</v>
      </c>
      <c r="M3156" s="33" t="s">
        <v>86</v>
      </c>
      <c r="N3156" s="33" t="s">
        <v>7730</v>
      </c>
      <c r="O3156" s="33" t="s">
        <v>58</v>
      </c>
      <c r="P3156" s="33" t="s">
        <v>48</v>
      </c>
      <c r="Q3156" s="33" t="s">
        <v>49</v>
      </c>
      <c r="R3156" s="35">
        <v>30</v>
      </c>
      <c r="S3156" s="35">
        <v>337</v>
      </c>
      <c r="T3156" s="36">
        <v>0</v>
      </c>
      <c r="U3156" s="37">
        <f t="shared" si="158"/>
        <v>0</v>
      </c>
      <c r="V3156" s="38" t="s">
        <v>50</v>
      </c>
      <c r="W3156" s="33">
        <v>2016</v>
      </c>
      <c r="X3156" s="39">
        <v>11</v>
      </c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  <c r="BT3156" s="29"/>
      <c r="BU3156" s="29"/>
      <c r="BV3156" s="29"/>
      <c r="BW3156" s="29"/>
      <c r="BX3156" s="29"/>
      <c r="BY3156" s="29"/>
      <c r="BZ3156" s="29"/>
      <c r="CA3156" s="29"/>
      <c r="CB3156" s="29"/>
      <c r="CC3156" s="29"/>
      <c r="CD3156" s="29"/>
      <c r="CE3156" s="29"/>
      <c r="CF3156" s="29"/>
      <c r="CG3156" s="29"/>
      <c r="CH3156" s="29"/>
      <c r="CI3156" s="29"/>
      <c r="CJ3156" s="29"/>
      <c r="CK3156" s="29"/>
      <c r="CL3156" s="29"/>
      <c r="CM3156" s="29"/>
      <c r="CN3156" s="29"/>
      <c r="CO3156" s="29"/>
      <c r="CP3156" s="29"/>
      <c r="CQ3156" s="29"/>
      <c r="CR3156" s="29"/>
      <c r="CS3156" s="29"/>
      <c r="CT3156" s="29"/>
      <c r="CU3156" s="29"/>
      <c r="CV3156" s="29"/>
      <c r="CW3156" s="29"/>
      <c r="CX3156" s="29"/>
    </row>
    <row r="3157" spans="1:102" s="215" customFormat="1" ht="50.1" customHeight="1">
      <c r="A3157" s="96" t="s">
        <v>7802</v>
      </c>
      <c r="B3157" s="31" t="s">
        <v>35</v>
      </c>
      <c r="C3157" s="47" t="s">
        <v>7799</v>
      </c>
      <c r="D3157" s="47" t="s">
        <v>7764</v>
      </c>
      <c r="E3157" s="47" t="s">
        <v>7800</v>
      </c>
      <c r="F3157" s="182" t="s">
        <v>7803</v>
      </c>
      <c r="G3157" s="74" t="s">
        <v>40</v>
      </c>
      <c r="H3157" s="34">
        <v>0</v>
      </c>
      <c r="I3157" s="33">
        <v>590000000</v>
      </c>
      <c r="J3157" s="107" t="s">
        <v>7237</v>
      </c>
      <c r="K3157" s="31" t="s">
        <v>6590</v>
      </c>
      <c r="L3157" s="31" t="s">
        <v>2977</v>
      </c>
      <c r="M3157" s="107" t="s">
        <v>86</v>
      </c>
      <c r="N3157" s="74" t="s">
        <v>7730</v>
      </c>
      <c r="O3157" s="31" t="s">
        <v>481</v>
      </c>
      <c r="P3157" s="33">
        <v>796</v>
      </c>
      <c r="Q3157" s="33" t="s">
        <v>49</v>
      </c>
      <c r="R3157" s="133">
        <v>30</v>
      </c>
      <c r="S3157" s="48">
        <v>337</v>
      </c>
      <c r="T3157" s="49">
        <f>R3157*S3157</f>
        <v>10110</v>
      </c>
      <c r="U3157" s="49">
        <f>T3157*1.12</f>
        <v>11323.2</v>
      </c>
      <c r="V3157" s="76"/>
      <c r="W3157" s="33">
        <v>2016</v>
      </c>
      <c r="X3157" s="76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</row>
    <row r="3158" spans="1:102" ht="50.1" customHeight="1">
      <c r="A3158" s="30" t="s">
        <v>7804</v>
      </c>
      <c r="B3158" s="31" t="s">
        <v>35</v>
      </c>
      <c r="C3158" s="32" t="s">
        <v>7805</v>
      </c>
      <c r="D3158" s="32" t="s">
        <v>7764</v>
      </c>
      <c r="E3158" s="32" t="s">
        <v>7806</v>
      </c>
      <c r="F3158" s="32" t="s">
        <v>7807</v>
      </c>
      <c r="G3158" s="33" t="s">
        <v>40</v>
      </c>
      <c r="H3158" s="34">
        <v>0</v>
      </c>
      <c r="I3158" s="33" t="s">
        <v>41</v>
      </c>
      <c r="J3158" s="33" t="s">
        <v>42</v>
      </c>
      <c r="K3158" s="33" t="s">
        <v>3584</v>
      </c>
      <c r="L3158" s="33" t="s">
        <v>2977</v>
      </c>
      <c r="M3158" s="33" t="s">
        <v>86</v>
      </c>
      <c r="N3158" s="33" t="s">
        <v>7730</v>
      </c>
      <c r="O3158" s="33" t="s">
        <v>58</v>
      </c>
      <c r="P3158" s="33" t="s">
        <v>48</v>
      </c>
      <c r="Q3158" s="33" t="s">
        <v>49</v>
      </c>
      <c r="R3158" s="35">
        <v>20</v>
      </c>
      <c r="S3158" s="35">
        <v>370</v>
      </c>
      <c r="T3158" s="36">
        <v>0</v>
      </c>
      <c r="U3158" s="37">
        <f t="shared" si="158"/>
        <v>0</v>
      </c>
      <c r="V3158" s="38" t="s">
        <v>50</v>
      </c>
      <c r="W3158" s="33">
        <v>2016</v>
      </c>
      <c r="X3158" s="39">
        <v>11</v>
      </c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  <c r="BT3158" s="29"/>
      <c r="BU3158" s="29"/>
      <c r="BV3158" s="29"/>
      <c r="BW3158" s="29"/>
      <c r="BX3158" s="29"/>
      <c r="BY3158" s="29"/>
      <c r="BZ3158" s="29"/>
      <c r="CA3158" s="29"/>
      <c r="CB3158" s="29"/>
      <c r="CC3158" s="29"/>
      <c r="CD3158" s="29"/>
      <c r="CE3158" s="29"/>
      <c r="CF3158" s="29"/>
      <c r="CG3158" s="29"/>
      <c r="CH3158" s="29"/>
      <c r="CI3158" s="29"/>
      <c r="CJ3158" s="29"/>
      <c r="CK3158" s="29"/>
      <c r="CL3158" s="29"/>
      <c r="CM3158" s="29"/>
      <c r="CN3158" s="29"/>
      <c r="CO3158" s="29"/>
      <c r="CP3158" s="29"/>
      <c r="CQ3158" s="29"/>
      <c r="CR3158" s="29"/>
      <c r="CS3158" s="29"/>
      <c r="CT3158" s="29"/>
      <c r="CU3158" s="29"/>
      <c r="CV3158" s="29"/>
      <c r="CW3158" s="29"/>
      <c r="CX3158" s="29"/>
    </row>
    <row r="3159" spans="1:102" s="215" customFormat="1" ht="50.1" customHeight="1">
      <c r="A3159" s="96" t="s">
        <v>7808</v>
      </c>
      <c r="B3159" s="31" t="s">
        <v>35</v>
      </c>
      <c r="C3159" s="47" t="s">
        <v>7805</v>
      </c>
      <c r="D3159" s="47" t="s">
        <v>7764</v>
      </c>
      <c r="E3159" s="47" t="s">
        <v>7806</v>
      </c>
      <c r="F3159" s="182" t="s">
        <v>7807</v>
      </c>
      <c r="G3159" s="74" t="s">
        <v>40</v>
      </c>
      <c r="H3159" s="145">
        <v>0</v>
      </c>
      <c r="I3159" s="33">
        <v>590000000</v>
      </c>
      <c r="J3159" s="74" t="s">
        <v>42</v>
      </c>
      <c r="K3159" s="31" t="s">
        <v>6590</v>
      </c>
      <c r="L3159" s="31" t="s">
        <v>2977</v>
      </c>
      <c r="M3159" s="74" t="s">
        <v>86</v>
      </c>
      <c r="N3159" s="74" t="s">
        <v>7730</v>
      </c>
      <c r="O3159" s="31" t="s">
        <v>481</v>
      </c>
      <c r="P3159" s="33">
        <v>796</v>
      </c>
      <c r="Q3159" s="33" t="s">
        <v>49</v>
      </c>
      <c r="R3159" s="59">
        <v>20</v>
      </c>
      <c r="S3159" s="48">
        <v>370</v>
      </c>
      <c r="T3159" s="49">
        <f>R3159*S3159</f>
        <v>7400</v>
      </c>
      <c r="U3159" s="49">
        <f>T3159*1.12</f>
        <v>8288</v>
      </c>
      <c r="V3159" s="31"/>
      <c r="W3159" s="33">
        <v>2016</v>
      </c>
      <c r="X3159" s="76"/>
      <c r="Y3159" s="44"/>
      <c r="Z3159" s="44"/>
      <c r="AA3159" s="44"/>
      <c r="AB3159" s="44"/>
      <c r="AC3159" s="44"/>
      <c r="AD3159" s="44"/>
      <c r="AE3159" s="44"/>
      <c r="AF3159" s="44"/>
      <c r="AG3159" s="44"/>
      <c r="AH3159" s="44"/>
      <c r="AI3159" s="44"/>
      <c r="AJ3159" s="44"/>
      <c r="AK3159" s="44"/>
      <c r="AL3159" s="44"/>
      <c r="AM3159" s="44"/>
      <c r="AN3159" s="44"/>
      <c r="AO3159" s="44"/>
      <c r="AP3159" s="44"/>
      <c r="AQ3159" s="44"/>
      <c r="AR3159" s="44"/>
      <c r="AS3159" s="44"/>
      <c r="AT3159" s="44"/>
      <c r="AU3159" s="44"/>
      <c r="AV3159" s="44"/>
      <c r="AW3159" s="44"/>
      <c r="AX3159" s="44"/>
      <c r="AY3159" s="44"/>
      <c r="AZ3159" s="44"/>
      <c r="BA3159" s="44"/>
      <c r="BB3159" s="44"/>
      <c r="BC3159" s="44"/>
      <c r="BD3159" s="44"/>
      <c r="BE3159" s="44"/>
      <c r="BF3159" s="44"/>
      <c r="BG3159" s="44"/>
      <c r="BH3159" s="44"/>
      <c r="BI3159" s="44"/>
      <c r="BJ3159" s="44"/>
      <c r="BK3159" s="44"/>
      <c r="BL3159" s="44"/>
      <c r="BM3159" s="44"/>
      <c r="BN3159" s="44"/>
      <c r="BO3159" s="44"/>
      <c r="BP3159" s="44"/>
      <c r="BQ3159" s="44"/>
      <c r="BR3159" s="44"/>
      <c r="BS3159" s="44"/>
      <c r="BT3159" s="44"/>
      <c r="BU3159" s="44"/>
      <c r="BV3159" s="44"/>
      <c r="BW3159" s="44"/>
      <c r="BX3159" s="44"/>
      <c r="BY3159" s="44"/>
      <c r="BZ3159" s="44"/>
      <c r="CA3159" s="44"/>
      <c r="CB3159" s="44"/>
      <c r="CC3159" s="44"/>
      <c r="CD3159" s="44"/>
      <c r="CE3159" s="44"/>
      <c r="CF3159" s="44"/>
      <c r="CG3159" s="44"/>
      <c r="CH3159" s="44"/>
      <c r="CI3159" s="44"/>
      <c r="CJ3159" s="44"/>
      <c r="CK3159" s="44"/>
      <c r="CL3159" s="44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</row>
    <row r="3160" spans="1:102" ht="50.1" customHeight="1">
      <c r="A3160" s="30" t="s">
        <v>7809</v>
      </c>
      <c r="B3160" s="31" t="s">
        <v>35</v>
      </c>
      <c r="C3160" s="32" t="s">
        <v>7810</v>
      </c>
      <c r="D3160" s="32" t="s">
        <v>7764</v>
      </c>
      <c r="E3160" s="32" t="s">
        <v>7811</v>
      </c>
      <c r="F3160" s="32" t="s">
        <v>7812</v>
      </c>
      <c r="G3160" s="33" t="s">
        <v>40</v>
      </c>
      <c r="H3160" s="34">
        <v>0</v>
      </c>
      <c r="I3160" s="33" t="s">
        <v>41</v>
      </c>
      <c r="J3160" s="33" t="s">
        <v>7237</v>
      </c>
      <c r="K3160" s="33" t="s">
        <v>3584</v>
      </c>
      <c r="L3160" s="33" t="s">
        <v>7237</v>
      </c>
      <c r="M3160" s="33" t="s">
        <v>86</v>
      </c>
      <c r="N3160" s="33" t="s">
        <v>7730</v>
      </c>
      <c r="O3160" s="33" t="s">
        <v>58</v>
      </c>
      <c r="P3160" s="33" t="s">
        <v>48</v>
      </c>
      <c r="Q3160" s="33" t="s">
        <v>49</v>
      </c>
      <c r="R3160" s="35">
        <v>10</v>
      </c>
      <c r="S3160" s="35">
        <v>562</v>
      </c>
      <c r="T3160" s="36">
        <v>0</v>
      </c>
      <c r="U3160" s="37">
        <f t="shared" si="158"/>
        <v>0</v>
      </c>
      <c r="V3160" s="38" t="s">
        <v>50</v>
      </c>
      <c r="W3160" s="33">
        <v>2016</v>
      </c>
      <c r="X3160" s="39">
        <v>11</v>
      </c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  <c r="BT3160" s="29"/>
      <c r="BU3160" s="29"/>
      <c r="BV3160" s="29"/>
      <c r="BW3160" s="29"/>
      <c r="BX3160" s="29"/>
      <c r="BY3160" s="29"/>
      <c r="BZ3160" s="29"/>
      <c r="CA3160" s="29"/>
      <c r="CB3160" s="29"/>
      <c r="CC3160" s="29"/>
      <c r="CD3160" s="29"/>
      <c r="CE3160" s="29"/>
      <c r="CF3160" s="29"/>
      <c r="CG3160" s="29"/>
      <c r="CH3160" s="29"/>
      <c r="CI3160" s="29"/>
      <c r="CJ3160" s="29"/>
      <c r="CK3160" s="29"/>
      <c r="CL3160" s="29"/>
      <c r="CM3160" s="29"/>
      <c r="CN3160" s="29"/>
      <c r="CO3160" s="29"/>
      <c r="CP3160" s="29"/>
      <c r="CQ3160" s="29"/>
      <c r="CR3160" s="29"/>
      <c r="CS3160" s="29"/>
      <c r="CT3160" s="29"/>
      <c r="CU3160" s="29"/>
      <c r="CV3160" s="29"/>
      <c r="CW3160" s="29"/>
      <c r="CX3160" s="29"/>
    </row>
    <row r="3161" spans="1:102" s="215" customFormat="1" ht="50.1" customHeight="1">
      <c r="A3161" s="96" t="s">
        <v>7813</v>
      </c>
      <c r="B3161" s="31" t="s">
        <v>35</v>
      </c>
      <c r="C3161" s="47" t="s">
        <v>7810</v>
      </c>
      <c r="D3161" s="47" t="s">
        <v>7764</v>
      </c>
      <c r="E3161" s="47" t="s">
        <v>7811</v>
      </c>
      <c r="F3161" s="182" t="s">
        <v>7814</v>
      </c>
      <c r="G3161" s="74" t="s">
        <v>40</v>
      </c>
      <c r="H3161" s="107" t="s">
        <v>815</v>
      </c>
      <c r="I3161" s="107" t="s">
        <v>41</v>
      </c>
      <c r="J3161" s="107" t="s">
        <v>7237</v>
      </c>
      <c r="K3161" s="31" t="s">
        <v>6590</v>
      </c>
      <c r="L3161" s="107" t="s">
        <v>7237</v>
      </c>
      <c r="M3161" s="107" t="s">
        <v>86</v>
      </c>
      <c r="N3161" s="74" t="s">
        <v>7730</v>
      </c>
      <c r="O3161" s="31" t="s">
        <v>481</v>
      </c>
      <c r="P3161" s="74">
        <v>796</v>
      </c>
      <c r="Q3161" s="107" t="s">
        <v>49</v>
      </c>
      <c r="R3161" s="109">
        <v>10</v>
      </c>
      <c r="S3161" s="109">
        <v>562</v>
      </c>
      <c r="T3161" s="49">
        <f>R3161*S3161</f>
        <v>5620</v>
      </c>
      <c r="U3161" s="49">
        <f>T3161*1.12</f>
        <v>6294.4000000000005</v>
      </c>
      <c r="V3161" s="31"/>
      <c r="W3161" s="33">
        <v>2016</v>
      </c>
      <c r="X3161" s="214"/>
      <c r="Y3161" s="44"/>
      <c r="Z3161" s="44"/>
      <c r="AA3161" s="44"/>
      <c r="AB3161" s="44"/>
      <c r="AC3161" s="44"/>
      <c r="AD3161" s="44"/>
      <c r="AE3161" s="44"/>
      <c r="AF3161" s="44"/>
      <c r="AG3161" s="44"/>
      <c r="AH3161" s="44"/>
      <c r="AI3161" s="44"/>
      <c r="AJ3161" s="44"/>
      <c r="AK3161" s="44"/>
      <c r="AL3161" s="44"/>
      <c r="AM3161" s="44"/>
      <c r="AN3161" s="44"/>
      <c r="AO3161" s="44"/>
      <c r="AP3161" s="44"/>
      <c r="AQ3161" s="44"/>
      <c r="AR3161" s="44"/>
      <c r="AS3161" s="44"/>
      <c r="AT3161" s="44"/>
      <c r="AU3161" s="44"/>
      <c r="AV3161" s="44"/>
      <c r="AW3161" s="44"/>
      <c r="AX3161" s="44"/>
      <c r="AY3161" s="44"/>
      <c r="AZ3161" s="44"/>
      <c r="BA3161" s="44"/>
      <c r="BB3161" s="44"/>
      <c r="BC3161" s="44"/>
      <c r="BD3161" s="44"/>
      <c r="BE3161" s="44"/>
      <c r="BF3161" s="44"/>
      <c r="BG3161" s="44"/>
      <c r="BH3161" s="44"/>
      <c r="BI3161" s="44"/>
      <c r="BJ3161" s="44"/>
      <c r="BK3161" s="44"/>
      <c r="BL3161" s="44"/>
      <c r="BM3161" s="44"/>
      <c r="BN3161" s="44"/>
      <c r="BO3161" s="44"/>
      <c r="BP3161" s="44"/>
      <c r="BQ3161" s="44"/>
      <c r="BR3161" s="44"/>
      <c r="BS3161" s="44"/>
      <c r="BT3161" s="44"/>
      <c r="BU3161" s="44"/>
      <c r="BV3161" s="44"/>
      <c r="BW3161" s="44"/>
      <c r="BX3161" s="44"/>
      <c r="BY3161" s="44"/>
      <c r="BZ3161" s="44"/>
      <c r="CA3161" s="44"/>
      <c r="CB3161" s="44"/>
      <c r="CC3161" s="44"/>
      <c r="CD3161" s="44"/>
      <c r="CE3161" s="44"/>
      <c r="CF3161" s="44"/>
      <c r="CG3161" s="44"/>
      <c r="CH3161" s="44"/>
      <c r="CI3161" s="44"/>
      <c r="CJ3161" s="44"/>
      <c r="CK3161" s="44"/>
      <c r="CL3161" s="44"/>
      <c r="CM3161" s="44"/>
      <c r="CN3161" s="44"/>
      <c r="CO3161" s="44"/>
      <c r="CP3161" s="44"/>
      <c r="CQ3161" s="44"/>
      <c r="CR3161" s="7"/>
      <c r="CS3161" s="7"/>
      <c r="CT3161" s="7"/>
      <c r="CU3161" s="7"/>
      <c r="CV3161" s="7"/>
      <c r="CW3161" s="7"/>
      <c r="CX3161" s="7"/>
    </row>
    <row r="3162" spans="1:102" ht="50.1" customHeight="1">
      <c r="A3162" s="30" t="s">
        <v>7815</v>
      </c>
      <c r="B3162" s="31" t="s">
        <v>35</v>
      </c>
      <c r="C3162" s="32" t="s">
        <v>7816</v>
      </c>
      <c r="D3162" s="32" t="s">
        <v>7764</v>
      </c>
      <c r="E3162" s="32" t="s">
        <v>7817</v>
      </c>
      <c r="F3162" s="32" t="s">
        <v>7818</v>
      </c>
      <c r="G3162" s="33" t="s">
        <v>40</v>
      </c>
      <c r="H3162" s="34">
        <v>0</v>
      </c>
      <c r="I3162" s="33" t="s">
        <v>41</v>
      </c>
      <c r="J3162" s="33" t="s">
        <v>7237</v>
      </c>
      <c r="K3162" s="33" t="s">
        <v>3584</v>
      </c>
      <c r="L3162" s="33" t="s">
        <v>7237</v>
      </c>
      <c r="M3162" s="33" t="s">
        <v>86</v>
      </c>
      <c r="N3162" s="33" t="s">
        <v>7730</v>
      </c>
      <c r="O3162" s="33" t="s">
        <v>58</v>
      </c>
      <c r="P3162" s="33" t="s">
        <v>48</v>
      </c>
      <c r="Q3162" s="33" t="s">
        <v>49</v>
      </c>
      <c r="R3162" s="35">
        <v>20</v>
      </c>
      <c r="S3162" s="35">
        <v>588.5</v>
      </c>
      <c r="T3162" s="36">
        <v>0</v>
      </c>
      <c r="U3162" s="37">
        <f t="shared" si="158"/>
        <v>0</v>
      </c>
      <c r="V3162" s="38" t="s">
        <v>50</v>
      </c>
      <c r="W3162" s="33">
        <v>2016</v>
      </c>
      <c r="X3162" s="39">
        <v>11</v>
      </c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/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29"/>
      <c r="BL3162" s="29"/>
      <c r="BM3162" s="29"/>
      <c r="BN3162" s="29"/>
      <c r="BO3162" s="29"/>
      <c r="BP3162" s="29"/>
      <c r="BQ3162" s="29"/>
      <c r="BR3162" s="29"/>
      <c r="BS3162" s="29"/>
      <c r="BT3162" s="29"/>
      <c r="BU3162" s="29"/>
      <c r="BV3162" s="29"/>
      <c r="BW3162" s="29"/>
      <c r="BX3162" s="29"/>
      <c r="BY3162" s="29"/>
      <c r="BZ3162" s="29"/>
      <c r="CA3162" s="29"/>
      <c r="CB3162" s="29"/>
      <c r="CC3162" s="29"/>
      <c r="CD3162" s="29"/>
      <c r="CE3162" s="29"/>
      <c r="CF3162" s="29"/>
      <c r="CG3162" s="29"/>
      <c r="CH3162" s="29"/>
      <c r="CI3162" s="29"/>
      <c r="CJ3162" s="29"/>
      <c r="CK3162" s="29"/>
      <c r="CL3162" s="29"/>
      <c r="CM3162" s="29"/>
      <c r="CN3162" s="29"/>
      <c r="CO3162" s="29"/>
      <c r="CP3162" s="29"/>
      <c r="CQ3162" s="29"/>
      <c r="CR3162" s="29"/>
      <c r="CS3162" s="29"/>
      <c r="CT3162" s="29"/>
      <c r="CU3162" s="29"/>
      <c r="CV3162" s="29"/>
      <c r="CW3162" s="29"/>
      <c r="CX3162" s="29"/>
    </row>
    <row r="3163" spans="1:102" s="215" customFormat="1" ht="50.1" customHeight="1">
      <c r="A3163" s="96" t="s">
        <v>7819</v>
      </c>
      <c r="B3163" s="31" t="s">
        <v>35</v>
      </c>
      <c r="C3163" s="47" t="s">
        <v>7816</v>
      </c>
      <c r="D3163" s="47" t="s">
        <v>7764</v>
      </c>
      <c r="E3163" s="47" t="s">
        <v>7817</v>
      </c>
      <c r="F3163" s="182" t="s">
        <v>7818</v>
      </c>
      <c r="G3163" s="74" t="s">
        <v>40</v>
      </c>
      <c r="H3163" s="107" t="s">
        <v>815</v>
      </c>
      <c r="I3163" s="107" t="s">
        <v>41</v>
      </c>
      <c r="J3163" s="107" t="s">
        <v>7237</v>
      </c>
      <c r="K3163" s="31" t="s">
        <v>6590</v>
      </c>
      <c r="L3163" s="107" t="s">
        <v>7237</v>
      </c>
      <c r="M3163" s="107" t="s">
        <v>86</v>
      </c>
      <c r="N3163" s="74" t="s">
        <v>7730</v>
      </c>
      <c r="O3163" s="31" t="s">
        <v>481</v>
      </c>
      <c r="P3163" s="74">
        <v>796</v>
      </c>
      <c r="Q3163" s="107" t="s">
        <v>49</v>
      </c>
      <c r="R3163" s="109">
        <v>20</v>
      </c>
      <c r="S3163" s="109">
        <v>588.5</v>
      </c>
      <c r="T3163" s="49">
        <f>R3163*S3163</f>
        <v>11770</v>
      </c>
      <c r="U3163" s="49">
        <f>T3163*1.12</f>
        <v>13182.400000000001</v>
      </c>
      <c r="V3163" s="31"/>
      <c r="W3163" s="33">
        <v>2016</v>
      </c>
      <c r="X3163" s="214"/>
      <c r="Y3163" s="44"/>
      <c r="Z3163" s="44"/>
      <c r="AA3163" s="44"/>
      <c r="AB3163" s="44"/>
      <c r="AC3163" s="44"/>
      <c r="AD3163" s="44"/>
      <c r="AE3163" s="44"/>
      <c r="AF3163" s="44"/>
      <c r="AG3163" s="44"/>
      <c r="AH3163" s="44"/>
      <c r="AI3163" s="44"/>
      <c r="AJ3163" s="44"/>
      <c r="AK3163" s="44"/>
      <c r="AL3163" s="44"/>
      <c r="AM3163" s="44"/>
      <c r="AN3163" s="44"/>
      <c r="AO3163" s="44"/>
      <c r="AP3163" s="44"/>
      <c r="AQ3163" s="44"/>
      <c r="AR3163" s="44"/>
      <c r="AS3163" s="44"/>
      <c r="AT3163" s="44"/>
      <c r="AU3163" s="44"/>
      <c r="AV3163" s="44"/>
      <c r="AW3163" s="44"/>
      <c r="AX3163" s="44"/>
      <c r="AY3163" s="44"/>
      <c r="AZ3163" s="44"/>
      <c r="BA3163" s="44"/>
      <c r="BB3163" s="44"/>
      <c r="BC3163" s="44"/>
      <c r="BD3163" s="44"/>
      <c r="BE3163" s="44"/>
      <c r="BF3163" s="44"/>
      <c r="BG3163" s="44"/>
      <c r="BH3163" s="44"/>
      <c r="BI3163" s="44"/>
      <c r="BJ3163" s="44"/>
      <c r="BK3163" s="44"/>
      <c r="BL3163" s="44"/>
      <c r="BM3163" s="44"/>
      <c r="BN3163" s="44"/>
      <c r="BO3163" s="44"/>
      <c r="BP3163" s="44"/>
      <c r="BQ3163" s="44"/>
      <c r="BR3163" s="44"/>
      <c r="BS3163" s="44"/>
      <c r="BT3163" s="44"/>
      <c r="BU3163" s="44"/>
      <c r="BV3163" s="44"/>
      <c r="BW3163" s="44"/>
      <c r="BX3163" s="44"/>
      <c r="BY3163" s="44"/>
      <c r="BZ3163" s="44"/>
      <c r="CA3163" s="44"/>
      <c r="CB3163" s="44"/>
      <c r="CC3163" s="44"/>
      <c r="CD3163" s="44"/>
      <c r="CE3163" s="44"/>
      <c r="CF3163" s="44"/>
      <c r="CG3163" s="44"/>
      <c r="CH3163" s="44"/>
      <c r="CI3163" s="44"/>
      <c r="CJ3163" s="44"/>
      <c r="CK3163" s="44"/>
      <c r="CL3163" s="44"/>
      <c r="CM3163" s="44"/>
      <c r="CN3163" s="44"/>
      <c r="CO3163" s="44"/>
      <c r="CP3163" s="44"/>
      <c r="CQ3163" s="44"/>
      <c r="CR3163" s="7"/>
      <c r="CS3163" s="7"/>
      <c r="CT3163" s="7"/>
      <c r="CU3163" s="7"/>
      <c r="CV3163" s="7"/>
      <c r="CW3163" s="7"/>
      <c r="CX3163" s="7"/>
    </row>
    <row r="3164" spans="1:102" ht="50.1" customHeight="1">
      <c r="A3164" s="30" t="s">
        <v>7820</v>
      </c>
      <c r="B3164" s="31" t="s">
        <v>35</v>
      </c>
      <c r="C3164" s="32" t="s">
        <v>7821</v>
      </c>
      <c r="D3164" s="32" t="s">
        <v>7764</v>
      </c>
      <c r="E3164" s="32" t="s">
        <v>7822</v>
      </c>
      <c r="F3164" s="32" t="s">
        <v>7823</v>
      </c>
      <c r="G3164" s="33" t="s">
        <v>40</v>
      </c>
      <c r="H3164" s="34">
        <v>0</v>
      </c>
      <c r="I3164" s="33" t="s">
        <v>41</v>
      </c>
      <c r="J3164" s="33" t="s">
        <v>7237</v>
      </c>
      <c r="K3164" s="33" t="s">
        <v>3584</v>
      </c>
      <c r="L3164" s="33" t="s">
        <v>7237</v>
      </c>
      <c r="M3164" s="33" t="s">
        <v>86</v>
      </c>
      <c r="N3164" s="33" t="s">
        <v>7730</v>
      </c>
      <c r="O3164" s="33" t="s">
        <v>58</v>
      </c>
      <c r="P3164" s="33" t="s">
        <v>48</v>
      </c>
      <c r="Q3164" s="33" t="s">
        <v>49</v>
      </c>
      <c r="R3164" s="35">
        <v>15</v>
      </c>
      <c r="S3164" s="35">
        <v>679.5</v>
      </c>
      <c r="T3164" s="36">
        <v>0</v>
      </c>
      <c r="U3164" s="37">
        <f t="shared" si="158"/>
        <v>0</v>
      </c>
      <c r="V3164" s="38" t="s">
        <v>50</v>
      </c>
      <c r="W3164" s="33">
        <v>2016</v>
      </c>
      <c r="X3164" s="39">
        <v>11</v>
      </c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29"/>
      <c r="BL3164" s="29"/>
      <c r="BM3164" s="29"/>
      <c r="BN3164" s="29"/>
      <c r="BO3164" s="29"/>
      <c r="BP3164" s="29"/>
      <c r="BQ3164" s="29"/>
      <c r="BR3164" s="29"/>
      <c r="BS3164" s="29"/>
      <c r="BT3164" s="29"/>
      <c r="BU3164" s="29"/>
      <c r="BV3164" s="29"/>
      <c r="BW3164" s="29"/>
      <c r="BX3164" s="29"/>
      <c r="BY3164" s="29"/>
      <c r="BZ3164" s="29"/>
      <c r="CA3164" s="29"/>
      <c r="CB3164" s="29"/>
      <c r="CC3164" s="29"/>
      <c r="CD3164" s="29"/>
      <c r="CE3164" s="29"/>
      <c r="CF3164" s="29"/>
      <c r="CG3164" s="29"/>
      <c r="CH3164" s="29"/>
      <c r="CI3164" s="29"/>
      <c r="CJ3164" s="29"/>
      <c r="CK3164" s="29"/>
      <c r="CL3164" s="29"/>
      <c r="CM3164" s="29"/>
      <c r="CN3164" s="29"/>
      <c r="CO3164" s="29"/>
      <c r="CP3164" s="29"/>
      <c r="CQ3164" s="29"/>
      <c r="CR3164" s="29"/>
      <c r="CS3164" s="29"/>
      <c r="CT3164" s="29"/>
      <c r="CU3164" s="29"/>
      <c r="CV3164" s="29"/>
      <c r="CW3164" s="29"/>
      <c r="CX3164" s="29"/>
    </row>
    <row r="3165" spans="1:102" s="215" customFormat="1" ht="50.1" customHeight="1">
      <c r="A3165" s="96" t="s">
        <v>7824</v>
      </c>
      <c r="B3165" s="31" t="s">
        <v>35</v>
      </c>
      <c r="C3165" s="47" t="s">
        <v>7821</v>
      </c>
      <c r="D3165" s="47" t="s">
        <v>7764</v>
      </c>
      <c r="E3165" s="47" t="s">
        <v>7822</v>
      </c>
      <c r="F3165" s="182" t="s">
        <v>7823</v>
      </c>
      <c r="G3165" s="74" t="s">
        <v>40</v>
      </c>
      <c r="H3165" s="107" t="s">
        <v>815</v>
      </c>
      <c r="I3165" s="107" t="s">
        <v>41</v>
      </c>
      <c r="J3165" s="107" t="s">
        <v>7237</v>
      </c>
      <c r="K3165" s="31" t="s">
        <v>6590</v>
      </c>
      <c r="L3165" s="107" t="s">
        <v>7237</v>
      </c>
      <c r="M3165" s="107" t="s">
        <v>86</v>
      </c>
      <c r="N3165" s="74" t="s">
        <v>7730</v>
      </c>
      <c r="O3165" s="31" t="s">
        <v>481</v>
      </c>
      <c r="P3165" s="74">
        <v>796</v>
      </c>
      <c r="Q3165" s="107" t="s">
        <v>49</v>
      </c>
      <c r="R3165" s="109">
        <v>15</v>
      </c>
      <c r="S3165" s="109">
        <v>679.5</v>
      </c>
      <c r="T3165" s="49">
        <f>R3165*S3165</f>
        <v>10192.5</v>
      </c>
      <c r="U3165" s="49">
        <f>T3165*1.12</f>
        <v>11415.6</v>
      </c>
      <c r="V3165" s="31"/>
      <c r="W3165" s="33">
        <v>2016</v>
      </c>
      <c r="X3165" s="214"/>
      <c r="Y3165" s="44"/>
      <c r="Z3165" s="44"/>
      <c r="AA3165" s="44"/>
      <c r="AB3165" s="44"/>
      <c r="AC3165" s="44"/>
      <c r="AD3165" s="44"/>
      <c r="AE3165" s="44"/>
      <c r="AF3165" s="44"/>
      <c r="AG3165" s="44"/>
      <c r="AH3165" s="44"/>
      <c r="AI3165" s="44"/>
      <c r="AJ3165" s="44"/>
      <c r="AK3165" s="44"/>
      <c r="AL3165" s="44"/>
      <c r="AM3165" s="44"/>
      <c r="AN3165" s="44"/>
      <c r="AO3165" s="44"/>
      <c r="AP3165" s="44"/>
      <c r="AQ3165" s="44"/>
      <c r="AR3165" s="44"/>
      <c r="AS3165" s="44"/>
      <c r="AT3165" s="44"/>
      <c r="AU3165" s="44"/>
      <c r="AV3165" s="44"/>
      <c r="AW3165" s="44"/>
      <c r="AX3165" s="44"/>
      <c r="AY3165" s="44"/>
      <c r="AZ3165" s="44"/>
      <c r="BA3165" s="44"/>
      <c r="BB3165" s="44"/>
      <c r="BC3165" s="44"/>
      <c r="BD3165" s="44"/>
      <c r="BE3165" s="44"/>
      <c r="BF3165" s="44"/>
      <c r="BG3165" s="44"/>
      <c r="BH3165" s="44"/>
      <c r="BI3165" s="44"/>
      <c r="BJ3165" s="44"/>
      <c r="BK3165" s="44"/>
      <c r="BL3165" s="44"/>
      <c r="BM3165" s="44"/>
      <c r="BN3165" s="44"/>
      <c r="BO3165" s="44"/>
      <c r="BP3165" s="44"/>
      <c r="BQ3165" s="44"/>
      <c r="BR3165" s="44"/>
      <c r="BS3165" s="44"/>
      <c r="BT3165" s="44"/>
      <c r="BU3165" s="44"/>
      <c r="BV3165" s="44"/>
      <c r="BW3165" s="44"/>
      <c r="BX3165" s="44"/>
      <c r="BY3165" s="44"/>
      <c r="BZ3165" s="44"/>
      <c r="CA3165" s="44"/>
      <c r="CB3165" s="44"/>
      <c r="CC3165" s="44"/>
      <c r="CD3165" s="44"/>
      <c r="CE3165" s="44"/>
      <c r="CF3165" s="44"/>
      <c r="CG3165" s="44"/>
      <c r="CH3165" s="44"/>
      <c r="CI3165" s="44"/>
      <c r="CJ3165" s="44"/>
      <c r="CK3165" s="44"/>
      <c r="CL3165" s="44"/>
      <c r="CM3165" s="44"/>
      <c r="CN3165" s="44"/>
      <c r="CO3165" s="44"/>
      <c r="CP3165" s="44"/>
      <c r="CQ3165" s="44"/>
      <c r="CR3165" s="7"/>
      <c r="CS3165" s="7"/>
      <c r="CT3165" s="7"/>
      <c r="CU3165" s="7"/>
      <c r="CV3165" s="7"/>
      <c r="CW3165" s="7"/>
      <c r="CX3165" s="7"/>
    </row>
    <row r="3166" spans="1:102" ht="50.1" customHeight="1">
      <c r="A3166" s="30" t="s">
        <v>7825</v>
      </c>
      <c r="B3166" s="31" t="s">
        <v>35</v>
      </c>
      <c r="C3166" s="32" t="s">
        <v>7826</v>
      </c>
      <c r="D3166" s="32" t="s">
        <v>7764</v>
      </c>
      <c r="E3166" s="32" t="s">
        <v>7827</v>
      </c>
      <c r="F3166" s="32" t="s">
        <v>7828</v>
      </c>
      <c r="G3166" s="33" t="s">
        <v>40</v>
      </c>
      <c r="H3166" s="34">
        <v>0</v>
      </c>
      <c r="I3166" s="33" t="s">
        <v>41</v>
      </c>
      <c r="J3166" s="33" t="s">
        <v>7237</v>
      </c>
      <c r="K3166" s="33" t="s">
        <v>3584</v>
      </c>
      <c r="L3166" s="33" t="s">
        <v>2977</v>
      </c>
      <c r="M3166" s="33" t="s">
        <v>86</v>
      </c>
      <c r="N3166" s="33" t="s">
        <v>7730</v>
      </c>
      <c r="O3166" s="33" t="s">
        <v>58</v>
      </c>
      <c r="P3166" s="33" t="s">
        <v>48</v>
      </c>
      <c r="Q3166" s="33" t="s">
        <v>49</v>
      </c>
      <c r="R3166" s="35">
        <v>15</v>
      </c>
      <c r="S3166" s="35">
        <v>679.5</v>
      </c>
      <c r="T3166" s="36">
        <v>0</v>
      </c>
      <c r="U3166" s="37">
        <f t="shared" si="158"/>
        <v>0</v>
      </c>
      <c r="V3166" s="38" t="s">
        <v>50</v>
      </c>
      <c r="W3166" s="33">
        <v>2016</v>
      </c>
      <c r="X3166" s="39">
        <v>11</v>
      </c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29"/>
      <c r="AZ3166" s="29"/>
      <c r="BA3166" s="29"/>
      <c r="BB3166" s="29"/>
      <c r="BC3166" s="29"/>
      <c r="BD3166" s="29"/>
      <c r="BE3166" s="29"/>
      <c r="BF3166" s="29"/>
      <c r="BG3166" s="29"/>
      <c r="BH3166" s="29"/>
      <c r="BI3166" s="29"/>
      <c r="BJ3166" s="29"/>
      <c r="BK3166" s="29"/>
      <c r="BL3166" s="29"/>
      <c r="BM3166" s="29"/>
      <c r="BN3166" s="29"/>
      <c r="BO3166" s="29"/>
      <c r="BP3166" s="29"/>
      <c r="BQ3166" s="29"/>
      <c r="BR3166" s="29"/>
      <c r="BS3166" s="29"/>
      <c r="BT3166" s="29"/>
      <c r="BU3166" s="29"/>
      <c r="BV3166" s="29"/>
      <c r="BW3166" s="29"/>
      <c r="BX3166" s="29"/>
      <c r="BY3166" s="29"/>
      <c r="BZ3166" s="29"/>
      <c r="CA3166" s="29"/>
      <c r="CB3166" s="29"/>
      <c r="CC3166" s="29"/>
      <c r="CD3166" s="29"/>
      <c r="CE3166" s="29"/>
      <c r="CF3166" s="29"/>
      <c r="CG3166" s="29"/>
      <c r="CH3166" s="29"/>
      <c r="CI3166" s="29"/>
      <c r="CJ3166" s="29"/>
      <c r="CK3166" s="29"/>
      <c r="CL3166" s="29"/>
      <c r="CM3166" s="29"/>
      <c r="CN3166" s="29"/>
      <c r="CO3166" s="29"/>
      <c r="CP3166" s="29"/>
      <c r="CQ3166" s="29"/>
      <c r="CR3166" s="29"/>
      <c r="CS3166" s="29"/>
      <c r="CT3166" s="29"/>
      <c r="CU3166" s="29"/>
      <c r="CV3166" s="29"/>
      <c r="CW3166" s="29"/>
      <c r="CX3166" s="29"/>
    </row>
    <row r="3167" spans="1:102" s="215" customFormat="1" ht="50.1" customHeight="1">
      <c r="A3167" s="96" t="s">
        <v>7829</v>
      </c>
      <c r="B3167" s="31" t="s">
        <v>35</v>
      </c>
      <c r="C3167" s="47" t="s">
        <v>7826</v>
      </c>
      <c r="D3167" s="47" t="s">
        <v>7764</v>
      </c>
      <c r="E3167" s="47" t="s">
        <v>7827</v>
      </c>
      <c r="F3167" s="182" t="s">
        <v>7828</v>
      </c>
      <c r="G3167" s="74" t="s">
        <v>40</v>
      </c>
      <c r="H3167" s="107" t="s">
        <v>815</v>
      </c>
      <c r="I3167" s="107" t="s">
        <v>41</v>
      </c>
      <c r="J3167" s="107" t="s">
        <v>7237</v>
      </c>
      <c r="K3167" s="31" t="s">
        <v>6590</v>
      </c>
      <c r="L3167" s="31" t="s">
        <v>2977</v>
      </c>
      <c r="M3167" s="74" t="s">
        <v>86</v>
      </c>
      <c r="N3167" s="74" t="s">
        <v>7730</v>
      </c>
      <c r="O3167" s="31" t="s">
        <v>481</v>
      </c>
      <c r="P3167" s="33">
        <v>796</v>
      </c>
      <c r="Q3167" s="33" t="s">
        <v>49</v>
      </c>
      <c r="R3167" s="109">
        <v>15</v>
      </c>
      <c r="S3167" s="109">
        <v>679.5</v>
      </c>
      <c r="T3167" s="49">
        <f>R3167*S3167</f>
        <v>10192.5</v>
      </c>
      <c r="U3167" s="49">
        <f>T3167*1.12</f>
        <v>11415.6</v>
      </c>
      <c r="V3167" s="31"/>
      <c r="W3167" s="33">
        <v>2016</v>
      </c>
      <c r="X3167" s="214"/>
      <c r="Y3167" s="44"/>
      <c r="Z3167" s="44"/>
      <c r="AA3167" s="44"/>
      <c r="AB3167" s="44"/>
      <c r="AC3167" s="44"/>
      <c r="AD3167" s="44"/>
      <c r="AE3167" s="44"/>
      <c r="AF3167" s="44"/>
      <c r="AG3167" s="44"/>
      <c r="AH3167" s="44"/>
      <c r="AI3167" s="44"/>
      <c r="AJ3167" s="44"/>
      <c r="AK3167" s="44"/>
      <c r="AL3167" s="44"/>
      <c r="AM3167" s="44"/>
      <c r="AN3167" s="44"/>
      <c r="AO3167" s="44"/>
      <c r="AP3167" s="44"/>
      <c r="AQ3167" s="44"/>
      <c r="AR3167" s="44"/>
      <c r="AS3167" s="44"/>
      <c r="AT3167" s="44"/>
      <c r="AU3167" s="44"/>
      <c r="AV3167" s="44"/>
      <c r="AW3167" s="44"/>
      <c r="AX3167" s="44"/>
      <c r="AY3167" s="44"/>
      <c r="AZ3167" s="44"/>
      <c r="BA3167" s="44"/>
      <c r="BB3167" s="44"/>
      <c r="BC3167" s="44"/>
      <c r="BD3167" s="44"/>
      <c r="BE3167" s="44"/>
      <c r="BF3167" s="44"/>
      <c r="BG3167" s="44"/>
      <c r="BH3167" s="44"/>
      <c r="BI3167" s="44"/>
      <c r="BJ3167" s="44"/>
      <c r="BK3167" s="44"/>
      <c r="BL3167" s="44"/>
      <c r="BM3167" s="44"/>
      <c r="BN3167" s="44"/>
      <c r="BO3167" s="44"/>
      <c r="BP3167" s="44"/>
      <c r="BQ3167" s="44"/>
      <c r="BR3167" s="44"/>
      <c r="BS3167" s="44"/>
      <c r="BT3167" s="44"/>
      <c r="BU3167" s="44"/>
      <c r="BV3167" s="44"/>
      <c r="BW3167" s="44"/>
      <c r="BX3167" s="44"/>
      <c r="BY3167" s="44"/>
      <c r="BZ3167" s="44"/>
      <c r="CA3167" s="44"/>
      <c r="CB3167" s="44"/>
      <c r="CC3167" s="44"/>
      <c r="CD3167" s="44"/>
      <c r="CE3167" s="44"/>
      <c r="CF3167" s="44"/>
      <c r="CG3167" s="44"/>
      <c r="CH3167" s="44"/>
      <c r="CI3167" s="44"/>
      <c r="CJ3167" s="44"/>
      <c r="CK3167" s="44"/>
      <c r="CL3167" s="44"/>
      <c r="CM3167" s="44"/>
      <c r="CN3167" s="44"/>
      <c r="CO3167" s="44"/>
      <c r="CP3167" s="44"/>
      <c r="CQ3167" s="44"/>
      <c r="CR3167" s="7"/>
      <c r="CS3167" s="7"/>
      <c r="CT3167" s="7"/>
      <c r="CU3167" s="7"/>
      <c r="CV3167" s="7"/>
      <c r="CW3167" s="7"/>
      <c r="CX3167" s="7"/>
    </row>
    <row r="3168" spans="1:102" ht="50.1" customHeight="1">
      <c r="A3168" s="30" t="s">
        <v>7830</v>
      </c>
      <c r="B3168" s="31" t="s">
        <v>35</v>
      </c>
      <c r="C3168" s="32" t="s">
        <v>7831</v>
      </c>
      <c r="D3168" s="32" t="s">
        <v>7764</v>
      </c>
      <c r="E3168" s="32" t="s">
        <v>7832</v>
      </c>
      <c r="F3168" s="32" t="s">
        <v>7833</v>
      </c>
      <c r="G3168" s="33" t="s">
        <v>40</v>
      </c>
      <c r="H3168" s="34">
        <v>0</v>
      </c>
      <c r="I3168" s="33" t="s">
        <v>41</v>
      </c>
      <c r="J3168" s="33" t="s">
        <v>7237</v>
      </c>
      <c r="K3168" s="33" t="s">
        <v>3584</v>
      </c>
      <c r="L3168" s="33" t="s">
        <v>2977</v>
      </c>
      <c r="M3168" s="33" t="s">
        <v>86</v>
      </c>
      <c r="N3168" s="33" t="s">
        <v>7730</v>
      </c>
      <c r="O3168" s="33" t="s">
        <v>58</v>
      </c>
      <c r="P3168" s="33" t="s">
        <v>48</v>
      </c>
      <c r="Q3168" s="33" t="s">
        <v>49</v>
      </c>
      <c r="R3168" s="35">
        <v>15</v>
      </c>
      <c r="S3168" s="35">
        <v>820</v>
      </c>
      <c r="T3168" s="36">
        <v>0</v>
      </c>
      <c r="U3168" s="37">
        <f t="shared" si="158"/>
        <v>0</v>
      </c>
      <c r="V3168" s="38" t="s">
        <v>50</v>
      </c>
      <c r="W3168" s="33">
        <v>2016</v>
      </c>
      <c r="X3168" s="39">
        <v>11</v>
      </c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9"/>
      <c r="BC3168" s="29"/>
      <c r="BD3168" s="29"/>
      <c r="BE3168" s="29"/>
      <c r="BF3168" s="29"/>
      <c r="BG3168" s="29"/>
      <c r="BH3168" s="29"/>
      <c r="BI3168" s="29"/>
      <c r="BJ3168" s="29"/>
      <c r="BK3168" s="29"/>
      <c r="BL3168" s="29"/>
      <c r="BM3168" s="29"/>
      <c r="BN3168" s="29"/>
      <c r="BO3168" s="29"/>
      <c r="BP3168" s="29"/>
      <c r="BQ3168" s="29"/>
      <c r="BR3168" s="29"/>
      <c r="BS3168" s="29"/>
      <c r="BT3168" s="29"/>
      <c r="BU3168" s="29"/>
      <c r="BV3168" s="29"/>
      <c r="BW3168" s="29"/>
      <c r="BX3168" s="29"/>
      <c r="BY3168" s="29"/>
      <c r="BZ3168" s="29"/>
      <c r="CA3168" s="29"/>
      <c r="CB3168" s="29"/>
      <c r="CC3168" s="29"/>
      <c r="CD3168" s="29"/>
      <c r="CE3168" s="29"/>
      <c r="CF3168" s="29"/>
      <c r="CG3168" s="29"/>
      <c r="CH3168" s="29"/>
      <c r="CI3168" s="29"/>
      <c r="CJ3168" s="29"/>
      <c r="CK3168" s="29"/>
      <c r="CL3168" s="29"/>
      <c r="CM3168" s="29"/>
      <c r="CN3168" s="29"/>
      <c r="CO3168" s="29"/>
      <c r="CP3168" s="29"/>
      <c r="CQ3168" s="29"/>
      <c r="CR3168" s="29"/>
      <c r="CS3168" s="29"/>
      <c r="CT3168" s="29"/>
      <c r="CU3168" s="29"/>
      <c r="CV3168" s="29"/>
      <c r="CW3168" s="29"/>
      <c r="CX3168" s="29"/>
    </row>
    <row r="3169" spans="1:102" s="215" customFormat="1" ht="50.1" customHeight="1">
      <c r="A3169" s="96" t="s">
        <v>7834</v>
      </c>
      <c r="B3169" s="31" t="s">
        <v>35</v>
      </c>
      <c r="C3169" s="47" t="s">
        <v>7831</v>
      </c>
      <c r="D3169" s="47" t="s">
        <v>7764</v>
      </c>
      <c r="E3169" s="47" t="s">
        <v>7832</v>
      </c>
      <c r="F3169" s="182" t="s">
        <v>7833</v>
      </c>
      <c r="G3169" s="74" t="s">
        <v>40</v>
      </c>
      <c r="H3169" s="107" t="s">
        <v>815</v>
      </c>
      <c r="I3169" s="107" t="s">
        <v>41</v>
      </c>
      <c r="J3169" s="107" t="s">
        <v>7237</v>
      </c>
      <c r="K3169" s="31" t="s">
        <v>6590</v>
      </c>
      <c r="L3169" s="31" t="s">
        <v>2977</v>
      </c>
      <c r="M3169" s="74" t="s">
        <v>86</v>
      </c>
      <c r="N3169" s="74" t="s">
        <v>7730</v>
      </c>
      <c r="O3169" s="31" t="s">
        <v>481</v>
      </c>
      <c r="P3169" s="33">
        <v>796</v>
      </c>
      <c r="Q3169" s="33" t="s">
        <v>49</v>
      </c>
      <c r="R3169" s="109">
        <v>15</v>
      </c>
      <c r="S3169" s="109">
        <v>820</v>
      </c>
      <c r="T3169" s="49">
        <f>R3169*S3169</f>
        <v>12300</v>
      </c>
      <c r="U3169" s="49">
        <f>T3169*1.12</f>
        <v>13776.000000000002</v>
      </c>
      <c r="V3169" s="31"/>
      <c r="W3169" s="33">
        <v>2016</v>
      </c>
      <c r="X3169" s="214"/>
      <c r="Y3169" s="44"/>
      <c r="Z3169" s="44"/>
      <c r="AA3169" s="44"/>
      <c r="AB3169" s="44"/>
      <c r="AC3169" s="44"/>
      <c r="AD3169" s="44"/>
      <c r="AE3169" s="44"/>
      <c r="AF3169" s="44"/>
      <c r="AG3169" s="44"/>
      <c r="AH3169" s="44"/>
      <c r="AI3169" s="44"/>
      <c r="AJ3169" s="44"/>
      <c r="AK3169" s="44"/>
      <c r="AL3169" s="44"/>
      <c r="AM3169" s="44"/>
      <c r="AN3169" s="44"/>
      <c r="AO3169" s="44"/>
      <c r="AP3169" s="44"/>
      <c r="AQ3169" s="44"/>
      <c r="AR3169" s="44"/>
      <c r="AS3169" s="44"/>
      <c r="AT3169" s="44"/>
      <c r="AU3169" s="44"/>
      <c r="AV3169" s="44"/>
      <c r="AW3169" s="44"/>
      <c r="AX3169" s="44"/>
      <c r="AY3169" s="44"/>
      <c r="AZ3169" s="44"/>
      <c r="BA3169" s="44"/>
      <c r="BB3169" s="44"/>
      <c r="BC3169" s="44"/>
      <c r="BD3169" s="44"/>
      <c r="BE3169" s="44"/>
      <c r="BF3169" s="44"/>
      <c r="BG3169" s="44"/>
      <c r="BH3169" s="44"/>
      <c r="BI3169" s="44"/>
      <c r="BJ3169" s="44"/>
      <c r="BK3169" s="44"/>
      <c r="BL3169" s="44"/>
      <c r="BM3169" s="44"/>
      <c r="BN3169" s="44"/>
      <c r="BO3169" s="44"/>
      <c r="BP3169" s="44"/>
      <c r="BQ3169" s="44"/>
      <c r="BR3169" s="44"/>
      <c r="BS3169" s="44"/>
      <c r="BT3169" s="44"/>
      <c r="BU3169" s="44"/>
      <c r="BV3169" s="44"/>
      <c r="BW3169" s="44"/>
      <c r="BX3169" s="44"/>
      <c r="BY3169" s="44"/>
      <c r="BZ3169" s="44"/>
      <c r="CA3169" s="44"/>
      <c r="CB3169" s="44"/>
      <c r="CC3169" s="44"/>
      <c r="CD3169" s="44"/>
      <c r="CE3169" s="44"/>
      <c r="CF3169" s="44"/>
      <c r="CG3169" s="44"/>
      <c r="CH3169" s="44"/>
      <c r="CI3169" s="44"/>
      <c r="CJ3169" s="44"/>
      <c r="CK3169" s="44"/>
      <c r="CL3169" s="44"/>
      <c r="CM3169" s="44"/>
      <c r="CN3169" s="44"/>
      <c r="CO3169" s="44"/>
      <c r="CP3169" s="44"/>
      <c r="CQ3169" s="44"/>
      <c r="CR3169" s="7"/>
      <c r="CS3169" s="7"/>
      <c r="CT3169" s="7"/>
      <c r="CU3169" s="7"/>
      <c r="CV3169" s="7"/>
      <c r="CW3169" s="7"/>
      <c r="CX3169" s="7"/>
    </row>
    <row r="3170" spans="1:102" ht="50.1" customHeight="1">
      <c r="A3170" s="30" t="s">
        <v>7835</v>
      </c>
      <c r="B3170" s="31" t="s">
        <v>35</v>
      </c>
      <c r="C3170" s="32" t="s">
        <v>7836</v>
      </c>
      <c r="D3170" s="32" t="s">
        <v>7837</v>
      </c>
      <c r="E3170" s="32" t="s">
        <v>7838</v>
      </c>
      <c r="F3170" s="32" t="s">
        <v>7839</v>
      </c>
      <c r="G3170" s="33" t="s">
        <v>40</v>
      </c>
      <c r="H3170" s="34">
        <v>0</v>
      </c>
      <c r="I3170" s="33" t="s">
        <v>41</v>
      </c>
      <c r="J3170" s="33" t="s">
        <v>7237</v>
      </c>
      <c r="K3170" s="33" t="s">
        <v>2091</v>
      </c>
      <c r="L3170" s="33" t="s">
        <v>7237</v>
      </c>
      <c r="M3170" s="33" t="s">
        <v>86</v>
      </c>
      <c r="N3170" s="33" t="s">
        <v>7840</v>
      </c>
      <c r="O3170" s="33" t="s">
        <v>47</v>
      </c>
      <c r="P3170" s="33" t="s">
        <v>48</v>
      </c>
      <c r="Q3170" s="33" t="s">
        <v>49</v>
      </c>
      <c r="R3170" s="35">
        <v>200</v>
      </c>
      <c r="S3170" s="35">
        <v>53.5</v>
      </c>
      <c r="T3170" s="36">
        <f>R3170*S3170</f>
        <v>10700</v>
      </c>
      <c r="U3170" s="37">
        <f>T3170*1.12</f>
        <v>11984.000000000002</v>
      </c>
      <c r="V3170" s="38" t="s">
        <v>50</v>
      </c>
      <c r="W3170" s="33">
        <v>2016</v>
      </c>
      <c r="X3170" s="39" t="s">
        <v>50</v>
      </c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29"/>
      <c r="BL3170" s="29"/>
      <c r="BM3170" s="29"/>
      <c r="BN3170" s="29"/>
      <c r="BO3170" s="29"/>
      <c r="BP3170" s="29"/>
      <c r="BQ3170" s="29"/>
      <c r="BR3170" s="29"/>
      <c r="BS3170" s="29"/>
      <c r="BT3170" s="29"/>
      <c r="BU3170" s="29"/>
      <c r="BV3170" s="29"/>
      <c r="BW3170" s="29"/>
      <c r="BX3170" s="29"/>
      <c r="BY3170" s="29"/>
      <c r="BZ3170" s="29"/>
      <c r="CA3170" s="29"/>
      <c r="CB3170" s="29"/>
      <c r="CC3170" s="29"/>
      <c r="CD3170" s="29"/>
      <c r="CE3170" s="29"/>
      <c r="CF3170" s="29"/>
      <c r="CG3170" s="29"/>
      <c r="CH3170" s="29"/>
      <c r="CI3170" s="29"/>
      <c r="CJ3170" s="29"/>
      <c r="CK3170" s="29"/>
      <c r="CL3170" s="29"/>
      <c r="CM3170" s="29"/>
      <c r="CN3170" s="29"/>
      <c r="CO3170" s="29"/>
      <c r="CP3170" s="29"/>
      <c r="CQ3170" s="29"/>
      <c r="CR3170" s="29"/>
      <c r="CS3170" s="29"/>
      <c r="CT3170" s="29"/>
      <c r="CU3170" s="29"/>
      <c r="CV3170" s="29"/>
      <c r="CW3170" s="29"/>
      <c r="CX3170" s="29"/>
    </row>
    <row r="3171" spans="1:102" ht="50.1" customHeight="1">
      <c r="A3171" s="30" t="s">
        <v>7841</v>
      </c>
      <c r="B3171" s="31" t="s">
        <v>35</v>
      </c>
      <c r="C3171" s="32" t="s">
        <v>7842</v>
      </c>
      <c r="D3171" s="32" t="s">
        <v>7843</v>
      </c>
      <c r="E3171" s="32" t="s">
        <v>7844</v>
      </c>
      <c r="F3171" s="32" t="s">
        <v>7845</v>
      </c>
      <c r="G3171" s="33" t="s">
        <v>40</v>
      </c>
      <c r="H3171" s="34">
        <v>0</v>
      </c>
      <c r="I3171" s="33" t="s">
        <v>41</v>
      </c>
      <c r="J3171" s="33" t="s">
        <v>7237</v>
      </c>
      <c r="K3171" s="33" t="s">
        <v>7846</v>
      </c>
      <c r="L3171" s="33" t="s">
        <v>7237</v>
      </c>
      <c r="M3171" s="33" t="s">
        <v>86</v>
      </c>
      <c r="N3171" s="33" t="s">
        <v>7730</v>
      </c>
      <c r="O3171" s="33" t="s">
        <v>58</v>
      </c>
      <c r="P3171" s="33" t="s">
        <v>48</v>
      </c>
      <c r="Q3171" s="33" t="s">
        <v>49</v>
      </c>
      <c r="R3171" s="35">
        <v>100</v>
      </c>
      <c r="S3171" s="35">
        <v>610</v>
      </c>
      <c r="T3171" s="36">
        <v>0</v>
      </c>
      <c r="U3171" s="37">
        <f>T3171*1.12</f>
        <v>0</v>
      </c>
      <c r="V3171" s="38" t="s">
        <v>50</v>
      </c>
      <c r="W3171" s="33">
        <v>2016</v>
      </c>
      <c r="X3171" s="39">
        <v>11</v>
      </c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29"/>
      <c r="BL3171" s="29"/>
      <c r="BM3171" s="29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29"/>
      <c r="CB3171" s="29"/>
      <c r="CC3171" s="29"/>
      <c r="CD3171" s="29"/>
      <c r="CE3171" s="29"/>
      <c r="CF3171" s="29"/>
      <c r="CG3171" s="29"/>
      <c r="CH3171" s="29"/>
      <c r="CI3171" s="29"/>
      <c r="CJ3171" s="29"/>
      <c r="CK3171" s="29"/>
      <c r="CL3171" s="29"/>
      <c r="CM3171" s="29"/>
      <c r="CN3171" s="29"/>
      <c r="CO3171" s="29"/>
      <c r="CP3171" s="29"/>
      <c r="CQ3171" s="29"/>
      <c r="CR3171" s="29"/>
      <c r="CS3171" s="29"/>
      <c r="CT3171" s="29"/>
      <c r="CU3171" s="29"/>
      <c r="CV3171" s="29"/>
      <c r="CW3171" s="29"/>
      <c r="CX3171" s="29"/>
    </row>
    <row r="3172" spans="1:102" s="215" customFormat="1" ht="50.1" customHeight="1">
      <c r="A3172" s="96" t="s">
        <v>7847</v>
      </c>
      <c r="B3172" s="31" t="s">
        <v>35</v>
      </c>
      <c r="C3172" s="47" t="s">
        <v>7842</v>
      </c>
      <c r="D3172" s="47" t="s">
        <v>7843</v>
      </c>
      <c r="E3172" s="47" t="s">
        <v>7844</v>
      </c>
      <c r="F3172" s="182" t="s">
        <v>7845</v>
      </c>
      <c r="G3172" s="31" t="s">
        <v>40</v>
      </c>
      <c r="H3172" s="107" t="s">
        <v>815</v>
      </c>
      <c r="I3172" s="107" t="s">
        <v>41</v>
      </c>
      <c r="J3172" s="107" t="s">
        <v>7237</v>
      </c>
      <c r="K3172" s="33" t="s">
        <v>544</v>
      </c>
      <c r="L3172" s="107" t="s">
        <v>7237</v>
      </c>
      <c r="M3172" s="107" t="s">
        <v>86</v>
      </c>
      <c r="N3172" s="74" t="s">
        <v>7730</v>
      </c>
      <c r="O3172" s="31" t="s">
        <v>481</v>
      </c>
      <c r="P3172" s="74">
        <v>796</v>
      </c>
      <c r="Q3172" s="107" t="s">
        <v>49</v>
      </c>
      <c r="R3172" s="202">
        <v>100</v>
      </c>
      <c r="S3172" s="109">
        <v>610</v>
      </c>
      <c r="T3172" s="49">
        <f>R3172*S3172</f>
        <v>61000</v>
      </c>
      <c r="U3172" s="49">
        <f>T3172*1.12</f>
        <v>68320</v>
      </c>
      <c r="V3172" s="107"/>
      <c r="W3172" s="33">
        <v>2016</v>
      </c>
      <c r="X3172" s="31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</row>
    <row r="3173" spans="1:102" ht="50.1" customHeight="1">
      <c r="A3173" s="30" t="s">
        <v>7848</v>
      </c>
      <c r="B3173" s="31" t="s">
        <v>35</v>
      </c>
      <c r="C3173" s="32" t="s">
        <v>7849</v>
      </c>
      <c r="D3173" s="32" t="s">
        <v>7843</v>
      </c>
      <c r="E3173" s="32" t="s">
        <v>7850</v>
      </c>
      <c r="F3173" s="32" t="s">
        <v>7851</v>
      </c>
      <c r="G3173" s="33" t="s">
        <v>40</v>
      </c>
      <c r="H3173" s="34">
        <v>0</v>
      </c>
      <c r="I3173" s="33" t="s">
        <v>41</v>
      </c>
      <c r="J3173" s="33" t="s">
        <v>7237</v>
      </c>
      <c r="K3173" s="33" t="s">
        <v>7846</v>
      </c>
      <c r="L3173" s="33" t="s">
        <v>2977</v>
      </c>
      <c r="M3173" s="33" t="s">
        <v>86</v>
      </c>
      <c r="N3173" s="33" t="s">
        <v>7730</v>
      </c>
      <c r="O3173" s="33" t="s">
        <v>58</v>
      </c>
      <c r="P3173" s="33" t="s">
        <v>48</v>
      </c>
      <c r="Q3173" s="33" t="s">
        <v>49</v>
      </c>
      <c r="R3173" s="35">
        <v>150</v>
      </c>
      <c r="S3173" s="35">
        <v>497.55</v>
      </c>
      <c r="T3173" s="36">
        <v>0</v>
      </c>
      <c r="U3173" s="37">
        <f t="shared" ref="U3173:U3201" si="159">T3173*1.12</f>
        <v>0</v>
      </c>
      <c r="V3173" s="38" t="s">
        <v>50</v>
      </c>
      <c r="W3173" s="33">
        <v>2016</v>
      </c>
      <c r="X3173" s="39">
        <v>11</v>
      </c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  <c r="BI3173" s="29"/>
      <c r="BJ3173" s="29"/>
      <c r="BK3173" s="29"/>
      <c r="BL3173" s="29"/>
      <c r="BM3173" s="29"/>
      <c r="BN3173" s="29"/>
      <c r="BO3173" s="29"/>
      <c r="BP3173" s="29"/>
      <c r="BQ3173" s="29"/>
      <c r="BR3173" s="29"/>
      <c r="BS3173" s="29"/>
      <c r="BT3173" s="29"/>
      <c r="BU3173" s="29"/>
      <c r="BV3173" s="29"/>
      <c r="BW3173" s="29"/>
      <c r="BX3173" s="29"/>
      <c r="BY3173" s="29"/>
      <c r="BZ3173" s="29"/>
      <c r="CA3173" s="29"/>
      <c r="CB3173" s="29"/>
      <c r="CC3173" s="29"/>
      <c r="CD3173" s="29"/>
      <c r="CE3173" s="29"/>
      <c r="CF3173" s="29"/>
      <c r="CG3173" s="29"/>
      <c r="CH3173" s="29"/>
      <c r="CI3173" s="29"/>
      <c r="CJ3173" s="29"/>
      <c r="CK3173" s="29"/>
      <c r="CL3173" s="29"/>
      <c r="CM3173" s="29"/>
      <c r="CN3173" s="29"/>
      <c r="CO3173" s="29"/>
      <c r="CP3173" s="29"/>
      <c r="CQ3173" s="29"/>
      <c r="CR3173" s="29"/>
      <c r="CS3173" s="29"/>
      <c r="CT3173" s="29"/>
      <c r="CU3173" s="29"/>
      <c r="CV3173" s="29"/>
      <c r="CW3173" s="29"/>
      <c r="CX3173" s="29"/>
    </row>
    <row r="3174" spans="1:102" s="215" customFormat="1" ht="50.1" customHeight="1">
      <c r="A3174" s="96" t="s">
        <v>7852</v>
      </c>
      <c r="B3174" s="31" t="s">
        <v>35</v>
      </c>
      <c r="C3174" s="47" t="s">
        <v>7849</v>
      </c>
      <c r="D3174" s="47" t="s">
        <v>7843</v>
      </c>
      <c r="E3174" s="47" t="s">
        <v>7850</v>
      </c>
      <c r="F3174" s="182" t="s">
        <v>7851</v>
      </c>
      <c r="G3174" s="31" t="s">
        <v>40</v>
      </c>
      <c r="H3174" s="107" t="s">
        <v>815</v>
      </c>
      <c r="I3174" s="107" t="s">
        <v>41</v>
      </c>
      <c r="J3174" s="107" t="s">
        <v>7237</v>
      </c>
      <c r="K3174" s="33" t="s">
        <v>544</v>
      </c>
      <c r="L3174" s="31" t="s">
        <v>2977</v>
      </c>
      <c r="M3174" s="74" t="s">
        <v>86</v>
      </c>
      <c r="N3174" s="74" t="s">
        <v>7730</v>
      </c>
      <c r="O3174" s="31" t="s">
        <v>481</v>
      </c>
      <c r="P3174" s="33">
        <v>796</v>
      </c>
      <c r="Q3174" s="33" t="s">
        <v>49</v>
      </c>
      <c r="R3174" s="202">
        <v>150</v>
      </c>
      <c r="S3174" s="109">
        <v>497.55</v>
      </c>
      <c r="T3174" s="49">
        <f>R3174*S3174</f>
        <v>74632.5</v>
      </c>
      <c r="U3174" s="49">
        <f>T3174*1.12</f>
        <v>83588.400000000009</v>
      </c>
      <c r="V3174" s="107"/>
      <c r="W3174" s="33">
        <v>2016</v>
      </c>
      <c r="X3174" s="31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</row>
    <row r="3175" spans="1:102" ht="50.1" customHeight="1">
      <c r="A3175" s="30" t="s">
        <v>7853</v>
      </c>
      <c r="B3175" s="31" t="s">
        <v>35</v>
      </c>
      <c r="C3175" s="32" t="s">
        <v>7849</v>
      </c>
      <c r="D3175" s="32" t="s">
        <v>7843</v>
      </c>
      <c r="E3175" s="32" t="s">
        <v>7850</v>
      </c>
      <c r="F3175" s="32" t="s">
        <v>7854</v>
      </c>
      <c r="G3175" s="33" t="s">
        <v>40</v>
      </c>
      <c r="H3175" s="34">
        <v>0</v>
      </c>
      <c r="I3175" s="33" t="s">
        <v>41</v>
      </c>
      <c r="J3175" s="33" t="s">
        <v>7237</v>
      </c>
      <c r="K3175" s="33" t="s">
        <v>7846</v>
      </c>
      <c r="L3175" s="33" t="s">
        <v>2977</v>
      </c>
      <c r="M3175" s="33" t="s">
        <v>86</v>
      </c>
      <c r="N3175" s="33" t="s">
        <v>7730</v>
      </c>
      <c r="O3175" s="33" t="s">
        <v>58</v>
      </c>
      <c r="P3175" s="33" t="s">
        <v>48</v>
      </c>
      <c r="Q3175" s="33" t="s">
        <v>49</v>
      </c>
      <c r="R3175" s="35">
        <v>150</v>
      </c>
      <c r="S3175" s="35">
        <v>497.55</v>
      </c>
      <c r="T3175" s="36">
        <v>0</v>
      </c>
      <c r="U3175" s="37">
        <f t="shared" si="159"/>
        <v>0</v>
      </c>
      <c r="V3175" s="38" t="s">
        <v>50</v>
      </c>
      <c r="W3175" s="33">
        <v>2016</v>
      </c>
      <c r="X3175" s="39">
        <v>11</v>
      </c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29"/>
      <c r="BL3175" s="29"/>
      <c r="BM3175" s="29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29"/>
      <c r="CB3175" s="29"/>
      <c r="CC3175" s="29"/>
      <c r="CD3175" s="29"/>
      <c r="CE3175" s="29"/>
      <c r="CF3175" s="29"/>
      <c r="CG3175" s="29"/>
      <c r="CH3175" s="29"/>
      <c r="CI3175" s="29"/>
      <c r="CJ3175" s="29"/>
      <c r="CK3175" s="29"/>
      <c r="CL3175" s="29"/>
      <c r="CM3175" s="29"/>
      <c r="CN3175" s="29"/>
      <c r="CO3175" s="29"/>
      <c r="CP3175" s="29"/>
      <c r="CQ3175" s="29"/>
      <c r="CR3175" s="29"/>
      <c r="CS3175" s="29"/>
      <c r="CT3175" s="29"/>
      <c r="CU3175" s="29"/>
      <c r="CV3175" s="29"/>
      <c r="CW3175" s="29"/>
      <c r="CX3175" s="29"/>
    </row>
    <row r="3176" spans="1:102" s="215" customFormat="1" ht="50.1" customHeight="1">
      <c r="A3176" s="96" t="s">
        <v>7855</v>
      </c>
      <c r="B3176" s="31" t="s">
        <v>35</v>
      </c>
      <c r="C3176" s="47" t="s">
        <v>7849</v>
      </c>
      <c r="D3176" s="47" t="s">
        <v>7843</v>
      </c>
      <c r="E3176" s="47" t="s">
        <v>7850</v>
      </c>
      <c r="F3176" s="182" t="s">
        <v>7854</v>
      </c>
      <c r="G3176" s="31" t="s">
        <v>40</v>
      </c>
      <c r="H3176" s="107" t="s">
        <v>815</v>
      </c>
      <c r="I3176" s="107" t="s">
        <v>41</v>
      </c>
      <c r="J3176" s="107" t="s">
        <v>7237</v>
      </c>
      <c r="K3176" s="33" t="s">
        <v>544</v>
      </c>
      <c r="L3176" s="31" t="s">
        <v>2977</v>
      </c>
      <c r="M3176" s="74" t="s">
        <v>86</v>
      </c>
      <c r="N3176" s="74" t="s">
        <v>7730</v>
      </c>
      <c r="O3176" s="31" t="s">
        <v>481</v>
      </c>
      <c r="P3176" s="33">
        <v>796</v>
      </c>
      <c r="Q3176" s="33" t="s">
        <v>49</v>
      </c>
      <c r="R3176" s="202">
        <v>150</v>
      </c>
      <c r="S3176" s="109">
        <v>497.55</v>
      </c>
      <c r="T3176" s="49">
        <f>R3176*S3176</f>
        <v>74632.5</v>
      </c>
      <c r="U3176" s="49">
        <f>T3176*1.12</f>
        <v>83588.400000000009</v>
      </c>
      <c r="V3176" s="107"/>
      <c r="W3176" s="33">
        <v>2016</v>
      </c>
      <c r="X3176" s="31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</row>
    <row r="3177" spans="1:102" ht="50.1" customHeight="1">
      <c r="A3177" s="30" t="s">
        <v>7856</v>
      </c>
      <c r="B3177" s="31" t="s">
        <v>35</v>
      </c>
      <c r="C3177" s="32" t="s">
        <v>7849</v>
      </c>
      <c r="D3177" s="32" t="s">
        <v>7843</v>
      </c>
      <c r="E3177" s="32" t="s">
        <v>7850</v>
      </c>
      <c r="F3177" s="32" t="s">
        <v>7857</v>
      </c>
      <c r="G3177" s="33" t="s">
        <v>40</v>
      </c>
      <c r="H3177" s="34">
        <v>0</v>
      </c>
      <c r="I3177" s="33" t="s">
        <v>41</v>
      </c>
      <c r="J3177" s="33" t="s">
        <v>7237</v>
      </c>
      <c r="K3177" s="33" t="s">
        <v>7846</v>
      </c>
      <c r="L3177" s="33" t="s">
        <v>7237</v>
      </c>
      <c r="M3177" s="33" t="s">
        <v>86</v>
      </c>
      <c r="N3177" s="33" t="s">
        <v>7730</v>
      </c>
      <c r="O3177" s="33" t="s">
        <v>58</v>
      </c>
      <c r="P3177" s="33" t="s">
        <v>48</v>
      </c>
      <c r="Q3177" s="33" t="s">
        <v>49</v>
      </c>
      <c r="R3177" s="35">
        <v>150</v>
      </c>
      <c r="S3177" s="35">
        <v>497.55</v>
      </c>
      <c r="T3177" s="36">
        <v>0</v>
      </c>
      <c r="U3177" s="37">
        <f t="shared" si="159"/>
        <v>0</v>
      </c>
      <c r="V3177" s="38" t="s">
        <v>50</v>
      </c>
      <c r="W3177" s="33">
        <v>2016</v>
      </c>
      <c r="X3177" s="39">
        <v>11</v>
      </c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29"/>
      <c r="BL3177" s="29"/>
      <c r="BM3177" s="29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/>
      <c r="BZ3177" s="29"/>
      <c r="CA3177" s="29"/>
      <c r="CB3177" s="29"/>
      <c r="CC3177" s="29"/>
      <c r="CD3177" s="29"/>
      <c r="CE3177" s="29"/>
      <c r="CF3177" s="29"/>
      <c r="CG3177" s="29"/>
      <c r="CH3177" s="29"/>
      <c r="CI3177" s="29"/>
      <c r="CJ3177" s="29"/>
      <c r="CK3177" s="29"/>
      <c r="CL3177" s="29"/>
      <c r="CM3177" s="29"/>
      <c r="CN3177" s="29"/>
      <c r="CO3177" s="29"/>
      <c r="CP3177" s="29"/>
      <c r="CQ3177" s="29"/>
      <c r="CR3177" s="29"/>
      <c r="CS3177" s="29"/>
      <c r="CT3177" s="29"/>
      <c r="CU3177" s="29"/>
      <c r="CV3177" s="29"/>
      <c r="CW3177" s="29"/>
      <c r="CX3177" s="29"/>
    </row>
    <row r="3178" spans="1:102" s="215" customFormat="1" ht="50.1" customHeight="1">
      <c r="A3178" s="96" t="s">
        <v>7858</v>
      </c>
      <c r="B3178" s="31" t="s">
        <v>35</v>
      </c>
      <c r="C3178" s="47" t="s">
        <v>7849</v>
      </c>
      <c r="D3178" s="47" t="s">
        <v>7843</v>
      </c>
      <c r="E3178" s="47" t="s">
        <v>7850</v>
      </c>
      <c r="F3178" s="182" t="s">
        <v>7857</v>
      </c>
      <c r="G3178" s="31" t="s">
        <v>40</v>
      </c>
      <c r="H3178" s="107" t="s">
        <v>815</v>
      </c>
      <c r="I3178" s="107" t="s">
        <v>41</v>
      </c>
      <c r="J3178" s="107" t="s">
        <v>7237</v>
      </c>
      <c r="K3178" s="33" t="s">
        <v>544</v>
      </c>
      <c r="L3178" s="107" t="s">
        <v>7237</v>
      </c>
      <c r="M3178" s="107" t="s">
        <v>86</v>
      </c>
      <c r="N3178" s="74" t="s">
        <v>7730</v>
      </c>
      <c r="O3178" s="31" t="s">
        <v>481</v>
      </c>
      <c r="P3178" s="74">
        <v>796</v>
      </c>
      <c r="Q3178" s="107" t="s">
        <v>49</v>
      </c>
      <c r="R3178" s="202">
        <v>150</v>
      </c>
      <c r="S3178" s="109">
        <v>497.55</v>
      </c>
      <c r="T3178" s="49">
        <f>R3178*S3178</f>
        <v>74632.5</v>
      </c>
      <c r="U3178" s="49">
        <f>T3178*1.12</f>
        <v>83588.400000000009</v>
      </c>
      <c r="V3178" s="107"/>
      <c r="W3178" s="33">
        <v>2016</v>
      </c>
      <c r="X3178" s="31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</row>
    <row r="3179" spans="1:102" ht="50.1" customHeight="1">
      <c r="A3179" s="30" t="s">
        <v>7859</v>
      </c>
      <c r="B3179" s="31" t="s">
        <v>35</v>
      </c>
      <c r="C3179" s="32" t="s">
        <v>7849</v>
      </c>
      <c r="D3179" s="32" t="s">
        <v>7843</v>
      </c>
      <c r="E3179" s="32" t="s">
        <v>7850</v>
      </c>
      <c r="F3179" s="32" t="s">
        <v>7860</v>
      </c>
      <c r="G3179" s="33" t="s">
        <v>40</v>
      </c>
      <c r="H3179" s="34">
        <v>0</v>
      </c>
      <c r="I3179" s="33" t="s">
        <v>41</v>
      </c>
      <c r="J3179" s="33" t="s">
        <v>7237</v>
      </c>
      <c r="K3179" s="33" t="s">
        <v>7846</v>
      </c>
      <c r="L3179" s="33" t="s">
        <v>7237</v>
      </c>
      <c r="M3179" s="33" t="s">
        <v>86</v>
      </c>
      <c r="N3179" s="33" t="s">
        <v>7730</v>
      </c>
      <c r="O3179" s="33" t="s">
        <v>58</v>
      </c>
      <c r="P3179" s="33" t="s">
        <v>48</v>
      </c>
      <c r="Q3179" s="33" t="s">
        <v>49</v>
      </c>
      <c r="R3179" s="35">
        <v>150</v>
      </c>
      <c r="S3179" s="35">
        <v>497.55</v>
      </c>
      <c r="T3179" s="36">
        <v>0</v>
      </c>
      <c r="U3179" s="37">
        <f t="shared" si="159"/>
        <v>0</v>
      </c>
      <c r="V3179" s="38" t="s">
        <v>50</v>
      </c>
      <c r="W3179" s="33">
        <v>2016</v>
      </c>
      <c r="X3179" s="39">
        <v>11</v>
      </c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29"/>
      <c r="BL3179" s="29"/>
      <c r="BM3179" s="29"/>
      <c r="BN3179" s="29"/>
      <c r="BO3179" s="29"/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29"/>
      <c r="CB3179" s="29"/>
      <c r="CC3179" s="29"/>
      <c r="CD3179" s="29"/>
      <c r="CE3179" s="29"/>
      <c r="CF3179" s="29"/>
      <c r="CG3179" s="29"/>
      <c r="CH3179" s="29"/>
      <c r="CI3179" s="29"/>
      <c r="CJ3179" s="29"/>
      <c r="CK3179" s="29"/>
      <c r="CL3179" s="29"/>
      <c r="CM3179" s="29"/>
      <c r="CN3179" s="29"/>
      <c r="CO3179" s="29"/>
      <c r="CP3179" s="29"/>
      <c r="CQ3179" s="29"/>
      <c r="CR3179" s="29"/>
      <c r="CS3179" s="29"/>
      <c r="CT3179" s="29"/>
      <c r="CU3179" s="29"/>
      <c r="CV3179" s="29"/>
      <c r="CW3179" s="29"/>
      <c r="CX3179" s="29"/>
    </row>
    <row r="3180" spans="1:102" s="215" customFormat="1" ht="50.1" customHeight="1">
      <c r="A3180" s="96" t="s">
        <v>7861</v>
      </c>
      <c r="B3180" s="31" t="s">
        <v>35</v>
      </c>
      <c r="C3180" s="47" t="s">
        <v>7849</v>
      </c>
      <c r="D3180" s="47" t="s">
        <v>7843</v>
      </c>
      <c r="E3180" s="47" t="s">
        <v>7850</v>
      </c>
      <c r="F3180" s="182" t="s">
        <v>7860</v>
      </c>
      <c r="G3180" s="31" t="s">
        <v>40</v>
      </c>
      <c r="H3180" s="107" t="s">
        <v>815</v>
      </c>
      <c r="I3180" s="107" t="s">
        <v>41</v>
      </c>
      <c r="J3180" s="107" t="s">
        <v>7237</v>
      </c>
      <c r="K3180" s="33" t="s">
        <v>544</v>
      </c>
      <c r="L3180" s="107" t="s">
        <v>7237</v>
      </c>
      <c r="M3180" s="107" t="s">
        <v>86</v>
      </c>
      <c r="N3180" s="74" t="s">
        <v>7730</v>
      </c>
      <c r="O3180" s="31" t="s">
        <v>481</v>
      </c>
      <c r="P3180" s="74">
        <v>796</v>
      </c>
      <c r="Q3180" s="107" t="s">
        <v>49</v>
      </c>
      <c r="R3180" s="202">
        <v>150</v>
      </c>
      <c r="S3180" s="109">
        <v>497.55</v>
      </c>
      <c r="T3180" s="49">
        <f>R3180*S3180</f>
        <v>74632.5</v>
      </c>
      <c r="U3180" s="49">
        <f>T3180*1.12</f>
        <v>83588.400000000009</v>
      </c>
      <c r="V3180" s="107"/>
      <c r="W3180" s="33">
        <v>2016</v>
      </c>
      <c r="X3180" s="31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</row>
    <row r="3181" spans="1:102" ht="50.1" customHeight="1">
      <c r="A3181" s="30" t="s">
        <v>7862</v>
      </c>
      <c r="B3181" s="31" t="s">
        <v>35</v>
      </c>
      <c r="C3181" s="32" t="s">
        <v>7849</v>
      </c>
      <c r="D3181" s="32" t="s">
        <v>7843</v>
      </c>
      <c r="E3181" s="32" t="s">
        <v>7850</v>
      </c>
      <c r="F3181" s="32" t="s">
        <v>7863</v>
      </c>
      <c r="G3181" s="33" t="s">
        <v>40</v>
      </c>
      <c r="H3181" s="34">
        <v>0</v>
      </c>
      <c r="I3181" s="33" t="s">
        <v>41</v>
      </c>
      <c r="J3181" s="33" t="s">
        <v>7237</v>
      </c>
      <c r="K3181" s="33" t="s">
        <v>7846</v>
      </c>
      <c r="L3181" s="33" t="s">
        <v>7237</v>
      </c>
      <c r="M3181" s="33" t="s">
        <v>86</v>
      </c>
      <c r="N3181" s="33" t="s">
        <v>7730</v>
      </c>
      <c r="O3181" s="33" t="s">
        <v>58</v>
      </c>
      <c r="P3181" s="33" t="s">
        <v>48</v>
      </c>
      <c r="Q3181" s="33" t="s">
        <v>49</v>
      </c>
      <c r="R3181" s="35">
        <v>100</v>
      </c>
      <c r="S3181" s="35">
        <v>920</v>
      </c>
      <c r="T3181" s="36">
        <v>0</v>
      </c>
      <c r="U3181" s="37">
        <f t="shared" si="159"/>
        <v>0</v>
      </c>
      <c r="V3181" s="38" t="s">
        <v>50</v>
      </c>
      <c r="W3181" s="33">
        <v>2016</v>
      </c>
      <c r="X3181" s="39">
        <v>11</v>
      </c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9"/>
      <c r="AX3181" s="29"/>
      <c r="AY3181" s="29"/>
      <c r="AZ3181" s="29"/>
      <c r="BA3181" s="29"/>
      <c r="BB3181" s="29"/>
      <c r="BC3181" s="29"/>
      <c r="BD3181" s="29"/>
      <c r="BE3181" s="29"/>
      <c r="BF3181" s="29"/>
      <c r="BG3181" s="29"/>
      <c r="BH3181" s="29"/>
      <c r="BI3181" s="29"/>
      <c r="BJ3181" s="29"/>
      <c r="BK3181" s="29"/>
      <c r="BL3181" s="29"/>
      <c r="BM3181" s="29"/>
      <c r="BN3181" s="29"/>
      <c r="BO3181" s="29"/>
      <c r="BP3181" s="29"/>
      <c r="BQ3181" s="29"/>
      <c r="BR3181" s="29"/>
      <c r="BS3181" s="29"/>
      <c r="BT3181" s="29"/>
      <c r="BU3181" s="29"/>
      <c r="BV3181" s="29"/>
      <c r="BW3181" s="29"/>
      <c r="BX3181" s="29"/>
      <c r="BY3181" s="29"/>
      <c r="BZ3181" s="29"/>
      <c r="CA3181" s="29"/>
      <c r="CB3181" s="29"/>
      <c r="CC3181" s="29"/>
      <c r="CD3181" s="29"/>
      <c r="CE3181" s="29"/>
      <c r="CF3181" s="29"/>
      <c r="CG3181" s="29"/>
      <c r="CH3181" s="29"/>
      <c r="CI3181" s="29"/>
      <c r="CJ3181" s="29"/>
      <c r="CK3181" s="29"/>
      <c r="CL3181" s="29"/>
      <c r="CM3181" s="29"/>
      <c r="CN3181" s="29"/>
      <c r="CO3181" s="29"/>
      <c r="CP3181" s="29"/>
      <c r="CQ3181" s="29"/>
      <c r="CR3181" s="29"/>
      <c r="CS3181" s="29"/>
      <c r="CT3181" s="29"/>
      <c r="CU3181" s="29"/>
      <c r="CV3181" s="29"/>
      <c r="CW3181" s="29"/>
      <c r="CX3181" s="29"/>
    </row>
    <row r="3182" spans="1:102" s="215" customFormat="1" ht="50.1" customHeight="1">
      <c r="A3182" s="96" t="s">
        <v>7864</v>
      </c>
      <c r="B3182" s="31" t="s">
        <v>35</v>
      </c>
      <c r="C3182" s="47" t="s">
        <v>7849</v>
      </c>
      <c r="D3182" s="47" t="s">
        <v>7843</v>
      </c>
      <c r="E3182" s="47" t="s">
        <v>7850</v>
      </c>
      <c r="F3182" s="182" t="s">
        <v>7863</v>
      </c>
      <c r="G3182" s="31" t="s">
        <v>40</v>
      </c>
      <c r="H3182" s="107" t="s">
        <v>815</v>
      </c>
      <c r="I3182" s="107" t="s">
        <v>41</v>
      </c>
      <c r="J3182" s="107" t="s">
        <v>7237</v>
      </c>
      <c r="K3182" s="33" t="s">
        <v>544</v>
      </c>
      <c r="L3182" s="107" t="s">
        <v>7237</v>
      </c>
      <c r="M3182" s="107" t="s">
        <v>86</v>
      </c>
      <c r="N3182" s="74" t="s">
        <v>7730</v>
      </c>
      <c r="O3182" s="31" t="s">
        <v>481</v>
      </c>
      <c r="P3182" s="74">
        <v>796</v>
      </c>
      <c r="Q3182" s="107" t="s">
        <v>49</v>
      </c>
      <c r="R3182" s="68">
        <v>100</v>
      </c>
      <c r="S3182" s="48">
        <v>920</v>
      </c>
      <c r="T3182" s="49">
        <f>R3182*S3182</f>
        <v>92000</v>
      </c>
      <c r="U3182" s="49">
        <f>T3182*1.12</f>
        <v>103040.00000000001</v>
      </c>
      <c r="V3182" s="107"/>
      <c r="W3182" s="33">
        <v>2016</v>
      </c>
      <c r="X3182" s="31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</row>
    <row r="3183" spans="1:102" ht="50.1" customHeight="1">
      <c r="A3183" s="30" t="s">
        <v>7865</v>
      </c>
      <c r="B3183" s="31" t="s">
        <v>35</v>
      </c>
      <c r="C3183" s="32" t="s">
        <v>7849</v>
      </c>
      <c r="D3183" s="32" t="s">
        <v>7843</v>
      </c>
      <c r="E3183" s="32" t="s">
        <v>7850</v>
      </c>
      <c r="F3183" s="32" t="s">
        <v>7866</v>
      </c>
      <c r="G3183" s="33" t="s">
        <v>40</v>
      </c>
      <c r="H3183" s="34">
        <v>0</v>
      </c>
      <c r="I3183" s="33" t="s">
        <v>41</v>
      </c>
      <c r="J3183" s="33" t="s">
        <v>7237</v>
      </c>
      <c r="K3183" s="33" t="s">
        <v>7846</v>
      </c>
      <c r="L3183" s="33" t="s">
        <v>7237</v>
      </c>
      <c r="M3183" s="33" t="s">
        <v>86</v>
      </c>
      <c r="N3183" s="33" t="s">
        <v>7730</v>
      </c>
      <c r="O3183" s="33" t="s">
        <v>58</v>
      </c>
      <c r="P3183" s="33" t="s">
        <v>48</v>
      </c>
      <c r="Q3183" s="33" t="s">
        <v>49</v>
      </c>
      <c r="R3183" s="35">
        <v>50</v>
      </c>
      <c r="S3183" s="35">
        <v>920</v>
      </c>
      <c r="T3183" s="36">
        <v>0</v>
      </c>
      <c r="U3183" s="37">
        <f t="shared" si="159"/>
        <v>0</v>
      </c>
      <c r="V3183" s="38" t="s">
        <v>50</v>
      </c>
      <c r="W3183" s="33">
        <v>2016</v>
      </c>
      <c r="X3183" s="39">
        <v>11</v>
      </c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29"/>
      <c r="AZ3183" s="29"/>
      <c r="BA3183" s="29"/>
      <c r="BB3183" s="29"/>
      <c r="BC3183" s="29"/>
      <c r="BD3183" s="29"/>
      <c r="BE3183" s="29"/>
      <c r="BF3183" s="29"/>
      <c r="BG3183" s="29"/>
      <c r="BH3183" s="29"/>
      <c r="BI3183" s="29"/>
      <c r="BJ3183" s="29"/>
      <c r="BK3183" s="29"/>
      <c r="BL3183" s="29"/>
      <c r="BM3183" s="29"/>
      <c r="BN3183" s="29"/>
      <c r="BO3183" s="29"/>
      <c r="BP3183" s="29"/>
      <c r="BQ3183" s="29"/>
      <c r="BR3183" s="29"/>
      <c r="BS3183" s="29"/>
      <c r="BT3183" s="29"/>
      <c r="BU3183" s="29"/>
      <c r="BV3183" s="29"/>
      <c r="BW3183" s="29"/>
      <c r="BX3183" s="29"/>
      <c r="BY3183" s="29"/>
      <c r="BZ3183" s="29"/>
      <c r="CA3183" s="29"/>
      <c r="CB3183" s="29"/>
      <c r="CC3183" s="29"/>
      <c r="CD3183" s="29"/>
      <c r="CE3183" s="29"/>
      <c r="CF3183" s="29"/>
      <c r="CG3183" s="29"/>
      <c r="CH3183" s="29"/>
      <c r="CI3183" s="29"/>
      <c r="CJ3183" s="29"/>
      <c r="CK3183" s="29"/>
      <c r="CL3183" s="29"/>
      <c r="CM3183" s="29"/>
      <c r="CN3183" s="29"/>
      <c r="CO3183" s="29"/>
      <c r="CP3183" s="29"/>
      <c r="CQ3183" s="29"/>
      <c r="CR3183" s="29"/>
      <c r="CS3183" s="29"/>
      <c r="CT3183" s="29"/>
      <c r="CU3183" s="29"/>
      <c r="CV3183" s="29"/>
      <c r="CW3183" s="29"/>
      <c r="CX3183" s="29"/>
    </row>
    <row r="3184" spans="1:102" s="215" customFormat="1" ht="50.1" customHeight="1">
      <c r="A3184" s="96" t="s">
        <v>7867</v>
      </c>
      <c r="B3184" s="31" t="s">
        <v>35</v>
      </c>
      <c r="C3184" s="47" t="s">
        <v>7849</v>
      </c>
      <c r="D3184" s="47" t="s">
        <v>7843</v>
      </c>
      <c r="E3184" s="47" t="s">
        <v>7850</v>
      </c>
      <c r="F3184" s="182" t="s">
        <v>7866</v>
      </c>
      <c r="G3184" s="31" t="s">
        <v>40</v>
      </c>
      <c r="H3184" s="107" t="s">
        <v>815</v>
      </c>
      <c r="I3184" s="107" t="s">
        <v>41</v>
      </c>
      <c r="J3184" s="107" t="s">
        <v>7237</v>
      </c>
      <c r="K3184" s="33" t="s">
        <v>544</v>
      </c>
      <c r="L3184" s="107" t="s">
        <v>7237</v>
      </c>
      <c r="M3184" s="107" t="s">
        <v>86</v>
      </c>
      <c r="N3184" s="74" t="s">
        <v>7730</v>
      </c>
      <c r="O3184" s="31" t="s">
        <v>481</v>
      </c>
      <c r="P3184" s="74">
        <v>796</v>
      </c>
      <c r="Q3184" s="107" t="s">
        <v>49</v>
      </c>
      <c r="R3184" s="68">
        <v>50</v>
      </c>
      <c r="S3184" s="48">
        <v>920</v>
      </c>
      <c r="T3184" s="49">
        <f>R3184*S3184</f>
        <v>46000</v>
      </c>
      <c r="U3184" s="49">
        <f>T3184*1.12</f>
        <v>51520.000000000007</v>
      </c>
      <c r="V3184" s="107"/>
      <c r="W3184" s="33">
        <v>2016</v>
      </c>
      <c r="X3184" s="31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</row>
    <row r="3185" spans="1:102" ht="50.1" customHeight="1">
      <c r="A3185" s="30" t="s">
        <v>7868</v>
      </c>
      <c r="B3185" s="31" t="s">
        <v>35</v>
      </c>
      <c r="C3185" s="32" t="s">
        <v>7869</v>
      </c>
      <c r="D3185" s="32" t="s">
        <v>7843</v>
      </c>
      <c r="E3185" s="32" t="s">
        <v>7870</v>
      </c>
      <c r="F3185" s="32" t="s">
        <v>7871</v>
      </c>
      <c r="G3185" s="33" t="s">
        <v>40</v>
      </c>
      <c r="H3185" s="34">
        <v>0</v>
      </c>
      <c r="I3185" s="33" t="s">
        <v>41</v>
      </c>
      <c r="J3185" s="33" t="s">
        <v>7237</v>
      </c>
      <c r="K3185" s="33" t="s">
        <v>7846</v>
      </c>
      <c r="L3185" s="33" t="s">
        <v>7237</v>
      </c>
      <c r="M3185" s="33" t="s">
        <v>86</v>
      </c>
      <c r="N3185" s="33" t="s">
        <v>7730</v>
      </c>
      <c r="O3185" s="33" t="s">
        <v>58</v>
      </c>
      <c r="P3185" s="33" t="s">
        <v>48</v>
      </c>
      <c r="Q3185" s="33" t="s">
        <v>49</v>
      </c>
      <c r="R3185" s="35">
        <v>150</v>
      </c>
      <c r="S3185" s="35">
        <v>449.4</v>
      </c>
      <c r="T3185" s="36">
        <v>0</v>
      </c>
      <c r="U3185" s="37">
        <f t="shared" si="159"/>
        <v>0</v>
      </c>
      <c r="V3185" s="38" t="s">
        <v>50</v>
      </c>
      <c r="W3185" s="33">
        <v>2016</v>
      </c>
      <c r="X3185" s="39">
        <v>11</v>
      </c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  <c r="BI3185" s="29"/>
      <c r="BJ3185" s="29"/>
      <c r="BK3185" s="29"/>
      <c r="BL3185" s="29"/>
      <c r="BM3185" s="29"/>
      <c r="BN3185" s="29"/>
      <c r="BO3185" s="29"/>
      <c r="BP3185" s="29"/>
      <c r="BQ3185" s="29"/>
      <c r="BR3185" s="29"/>
      <c r="BS3185" s="29"/>
      <c r="BT3185" s="29"/>
      <c r="BU3185" s="29"/>
      <c r="BV3185" s="29"/>
      <c r="BW3185" s="29"/>
      <c r="BX3185" s="29"/>
      <c r="BY3185" s="29"/>
      <c r="BZ3185" s="29"/>
      <c r="CA3185" s="29"/>
      <c r="CB3185" s="29"/>
      <c r="CC3185" s="29"/>
      <c r="CD3185" s="29"/>
      <c r="CE3185" s="29"/>
      <c r="CF3185" s="29"/>
      <c r="CG3185" s="29"/>
      <c r="CH3185" s="29"/>
      <c r="CI3185" s="29"/>
      <c r="CJ3185" s="29"/>
      <c r="CK3185" s="29"/>
      <c r="CL3185" s="29"/>
      <c r="CM3185" s="29"/>
      <c r="CN3185" s="29"/>
      <c r="CO3185" s="29"/>
      <c r="CP3185" s="29"/>
      <c r="CQ3185" s="29"/>
      <c r="CR3185" s="29"/>
      <c r="CS3185" s="29"/>
      <c r="CT3185" s="29"/>
      <c r="CU3185" s="29"/>
      <c r="CV3185" s="29"/>
      <c r="CW3185" s="29"/>
      <c r="CX3185" s="29"/>
    </row>
    <row r="3186" spans="1:102" s="204" customFormat="1" ht="50.1" customHeight="1">
      <c r="A3186" s="96" t="s">
        <v>7872</v>
      </c>
      <c r="B3186" s="31" t="s">
        <v>35</v>
      </c>
      <c r="C3186" s="47" t="s">
        <v>7869</v>
      </c>
      <c r="D3186" s="47" t="s">
        <v>7843</v>
      </c>
      <c r="E3186" s="47" t="s">
        <v>7870</v>
      </c>
      <c r="F3186" s="182" t="s">
        <v>7873</v>
      </c>
      <c r="G3186" s="31" t="s">
        <v>40</v>
      </c>
      <c r="H3186" s="107" t="s">
        <v>815</v>
      </c>
      <c r="I3186" s="107" t="s">
        <v>41</v>
      </c>
      <c r="J3186" s="107" t="s">
        <v>7237</v>
      </c>
      <c r="K3186" s="33" t="s">
        <v>544</v>
      </c>
      <c r="L3186" s="107" t="s">
        <v>7237</v>
      </c>
      <c r="M3186" s="107" t="s">
        <v>86</v>
      </c>
      <c r="N3186" s="74" t="s">
        <v>7730</v>
      </c>
      <c r="O3186" s="31" t="s">
        <v>481</v>
      </c>
      <c r="P3186" s="74">
        <v>796</v>
      </c>
      <c r="Q3186" s="107" t="s">
        <v>49</v>
      </c>
      <c r="R3186" s="68">
        <v>150</v>
      </c>
      <c r="S3186" s="48">
        <v>449.4</v>
      </c>
      <c r="T3186" s="49">
        <f>R3186*S3186</f>
        <v>67410</v>
      </c>
      <c r="U3186" s="49">
        <f>T3186*1.12</f>
        <v>75499.200000000012</v>
      </c>
      <c r="V3186" s="107"/>
      <c r="W3186" s="33">
        <v>2016</v>
      </c>
      <c r="X3186" s="31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</row>
    <row r="3187" spans="1:102" ht="50.1" customHeight="1">
      <c r="A3187" s="30" t="s">
        <v>7874</v>
      </c>
      <c r="B3187" s="31" t="s">
        <v>35</v>
      </c>
      <c r="C3187" s="32" t="s">
        <v>7869</v>
      </c>
      <c r="D3187" s="32" t="s">
        <v>7843</v>
      </c>
      <c r="E3187" s="32" t="s">
        <v>7870</v>
      </c>
      <c r="F3187" s="32" t="s">
        <v>7875</v>
      </c>
      <c r="G3187" s="33" t="s">
        <v>40</v>
      </c>
      <c r="H3187" s="34">
        <v>0</v>
      </c>
      <c r="I3187" s="33" t="s">
        <v>41</v>
      </c>
      <c r="J3187" s="33" t="s">
        <v>7237</v>
      </c>
      <c r="K3187" s="33" t="s">
        <v>7846</v>
      </c>
      <c r="L3187" s="33" t="s">
        <v>7237</v>
      </c>
      <c r="M3187" s="33" t="s">
        <v>86</v>
      </c>
      <c r="N3187" s="33" t="s">
        <v>7730</v>
      </c>
      <c r="O3187" s="33" t="s">
        <v>58</v>
      </c>
      <c r="P3187" s="33" t="s">
        <v>48</v>
      </c>
      <c r="Q3187" s="33" t="s">
        <v>49</v>
      </c>
      <c r="R3187" s="35">
        <v>100</v>
      </c>
      <c r="S3187" s="35">
        <v>449.4</v>
      </c>
      <c r="T3187" s="36">
        <v>0</v>
      </c>
      <c r="U3187" s="37">
        <f t="shared" si="159"/>
        <v>0</v>
      </c>
      <c r="V3187" s="38" t="s">
        <v>50</v>
      </c>
      <c r="W3187" s="33">
        <v>2016</v>
      </c>
      <c r="X3187" s="39">
        <v>11</v>
      </c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29"/>
      <c r="BL3187" s="29"/>
      <c r="BM3187" s="29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29"/>
      <c r="CB3187" s="29"/>
      <c r="CC3187" s="29"/>
      <c r="CD3187" s="29"/>
      <c r="CE3187" s="29"/>
      <c r="CF3187" s="29"/>
      <c r="CG3187" s="29"/>
      <c r="CH3187" s="29"/>
      <c r="CI3187" s="29"/>
      <c r="CJ3187" s="29"/>
      <c r="CK3187" s="29"/>
      <c r="CL3187" s="29"/>
      <c r="CM3187" s="29"/>
      <c r="CN3187" s="29"/>
      <c r="CO3187" s="29"/>
      <c r="CP3187" s="29"/>
      <c r="CQ3187" s="29"/>
      <c r="CR3187" s="29"/>
      <c r="CS3187" s="29"/>
      <c r="CT3187" s="29"/>
      <c r="CU3187" s="29"/>
      <c r="CV3187" s="29"/>
      <c r="CW3187" s="29"/>
      <c r="CX3187" s="29"/>
    </row>
    <row r="3188" spans="1:102" s="204" customFormat="1" ht="50.1" customHeight="1">
      <c r="A3188" s="96" t="s">
        <v>7876</v>
      </c>
      <c r="B3188" s="31" t="s">
        <v>35</v>
      </c>
      <c r="C3188" s="47" t="s">
        <v>7869</v>
      </c>
      <c r="D3188" s="47" t="s">
        <v>7843</v>
      </c>
      <c r="E3188" s="47" t="s">
        <v>7870</v>
      </c>
      <c r="F3188" s="182" t="s">
        <v>7877</v>
      </c>
      <c r="G3188" s="31" t="s">
        <v>40</v>
      </c>
      <c r="H3188" s="107" t="s">
        <v>815</v>
      </c>
      <c r="I3188" s="107" t="s">
        <v>41</v>
      </c>
      <c r="J3188" s="107" t="s">
        <v>7237</v>
      </c>
      <c r="K3188" s="33" t="s">
        <v>544</v>
      </c>
      <c r="L3188" s="107" t="s">
        <v>7237</v>
      </c>
      <c r="M3188" s="107" t="s">
        <v>86</v>
      </c>
      <c r="N3188" s="74" t="s">
        <v>7730</v>
      </c>
      <c r="O3188" s="31" t="s">
        <v>481</v>
      </c>
      <c r="P3188" s="74">
        <v>796</v>
      </c>
      <c r="Q3188" s="107" t="s">
        <v>49</v>
      </c>
      <c r="R3188" s="202">
        <v>100</v>
      </c>
      <c r="S3188" s="109">
        <v>449.4</v>
      </c>
      <c r="T3188" s="49">
        <f>R3188*S3188</f>
        <v>44940</v>
      </c>
      <c r="U3188" s="49">
        <f>T3188*1.12</f>
        <v>50332.800000000003</v>
      </c>
      <c r="V3188" s="107"/>
      <c r="W3188" s="33">
        <v>2016</v>
      </c>
      <c r="X3188" s="31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</row>
    <row r="3189" spans="1:102" ht="50.1" customHeight="1">
      <c r="A3189" s="30" t="s">
        <v>7878</v>
      </c>
      <c r="B3189" s="31" t="s">
        <v>35</v>
      </c>
      <c r="C3189" s="32" t="s">
        <v>7869</v>
      </c>
      <c r="D3189" s="32" t="s">
        <v>7843</v>
      </c>
      <c r="E3189" s="32" t="s">
        <v>7870</v>
      </c>
      <c r="F3189" s="32" t="s">
        <v>7879</v>
      </c>
      <c r="G3189" s="33" t="s">
        <v>40</v>
      </c>
      <c r="H3189" s="34">
        <v>0</v>
      </c>
      <c r="I3189" s="33" t="s">
        <v>41</v>
      </c>
      <c r="J3189" s="33" t="s">
        <v>7237</v>
      </c>
      <c r="K3189" s="33" t="s">
        <v>7846</v>
      </c>
      <c r="L3189" s="33" t="s">
        <v>7237</v>
      </c>
      <c r="M3189" s="33" t="s">
        <v>86</v>
      </c>
      <c r="N3189" s="33" t="s">
        <v>7730</v>
      </c>
      <c r="O3189" s="33" t="s">
        <v>58</v>
      </c>
      <c r="P3189" s="33" t="s">
        <v>48</v>
      </c>
      <c r="Q3189" s="33" t="s">
        <v>49</v>
      </c>
      <c r="R3189" s="35">
        <v>150</v>
      </c>
      <c r="S3189" s="35">
        <v>716.9</v>
      </c>
      <c r="T3189" s="36">
        <v>0</v>
      </c>
      <c r="U3189" s="37">
        <f t="shared" si="159"/>
        <v>0</v>
      </c>
      <c r="V3189" s="38" t="s">
        <v>50</v>
      </c>
      <c r="W3189" s="33">
        <v>2016</v>
      </c>
      <c r="X3189" s="39">
        <v>11</v>
      </c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  <c r="BT3189" s="29"/>
      <c r="BU3189" s="29"/>
      <c r="BV3189" s="29"/>
      <c r="BW3189" s="29"/>
      <c r="BX3189" s="29"/>
      <c r="BY3189" s="29"/>
      <c r="BZ3189" s="29"/>
      <c r="CA3189" s="29"/>
      <c r="CB3189" s="29"/>
      <c r="CC3189" s="29"/>
      <c r="CD3189" s="29"/>
      <c r="CE3189" s="29"/>
      <c r="CF3189" s="29"/>
      <c r="CG3189" s="29"/>
      <c r="CH3189" s="29"/>
      <c r="CI3189" s="29"/>
      <c r="CJ3189" s="29"/>
      <c r="CK3189" s="29"/>
      <c r="CL3189" s="29"/>
      <c r="CM3189" s="29"/>
      <c r="CN3189" s="29"/>
      <c r="CO3189" s="29"/>
      <c r="CP3189" s="29"/>
      <c r="CQ3189" s="29"/>
      <c r="CR3189" s="29"/>
      <c r="CS3189" s="29"/>
      <c r="CT3189" s="29"/>
      <c r="CU3189" s="29"/>
      <c r="CV3189" s="29"/>
      <c r="CW3189" s="29"/>
      <c r="CX3189" s="29"/>
    </row>
    <row r="3190" spans="1:102" s="204" customFormat="1" ht="50.1" customHeight="1">
      <c r="A3190" s="96" t="s">
        <v>7880</v>
      </c>
      <c r="B3190" s="31" t="s">
        <v>35</v>
      </c>
      <c r="C3190" s="47" t="s">
        <v>7869</v>
      </c>
      <c r="D3190" s="47" t="s">
        <v>7843</v>
      </c>
      <c r="E3190" s="47" t="s">
        <v>7870</v>
      </c>
      <c r="F3190" s="182" t="s">
        <v>7881</v>
      </c>
      <c r="G3190" s="31" t="s">
        <v>40</v>
      </c>
      <c r="H3190" s="107" t="s">
        <v>815</v>
      </c>
      <c r="I3190" s="107" t="s">
        <v>41</v>
      </c>
      <c r="J3190" s="107" t="s">
        <v>7237</v>
      </c>
      <c r="K3190" s="33" t="s">
        <v>544</v>
      </c>
      <c r="L3190" s="107" t="s">
        <v>7237</v>
      </c>
      <c r="M3190" s="107" t="s">
        <v>86</v>
      </c>
      <c r="N3190" s="74" t="s">
        <v>7730</v>
      </c>
      <c r="O3190" s="31" t="s">
        <v>481</v>
      </c>
      <c r="P3190" s="74">
        <v>796</v>
      </c>
      <c r="Q3190" s="107" t="s">
        <v>49</v>
      </c>
      <c r="R3190" s="202">
        <v>150</v>
      </c>
      <c r="S3190" s="216">
        <v>716.9</v>
      </c>
      <c r="T3190" s="49">
        <f>R3190*S3190</f>
        <v>107535</v>
      </c>
      <c r="U3190" s="49">
        <f>T3190*1.12</f>
        <v>120439.20000000001</v>
      </c>
      <c r="V3190" s="107"/>
      <c r="W3190" s="33">
        <v>2016</v>
      </c>
      <c r="X3190" s="31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</row>
    <row r="3191" spans="1:102" ht="50.1" customHeight="1">
      <c r="A3191" s="30" t="s">
        <v>7882</v>
      </c>
      <c r="B3191" s="31" t="s">
        <v>35</v>
      </c>
      <c r="C3191" s="32" t="s">
        <v>7869</v>
      </c>
      <c r="D3191" s="32" t="s">
        <v>7843</v>
      </c>
      <c r="E3191" s="32" t="s">
        <v>7870</v>
      </c>
      <c r="F3191" s="32" t="s">
        <v>7883</v>
      </c>
      <c r="G3191" s="33" t="s">
        <v>40</v>
      </c>
      <c r="H3191" s="34">
        <v>0</v>
      </c>
      <c r="I3191" s="33" t="s">
        <v>41</v>
      </c>
      <c r="J3191" s="33" t="s">
        <v>7237</v>
      </c>
      <c r="K3191" s="33" t="s">
        <v>7846</v>
      </c>
      <c r="L3191" s="33" t="s">
        <v>7237</v>
      </c>
      <c r="M3191" s="33" t="s">
        <v>86</v>
      </c>
      <c r="N3191" s="33" t="s">
        <v>7730</v>
      </c>
      <c r="O3191" s="33" t="s">
        <v>58</v>
      </c>
      <c r="P3191" s="33" t="s">
        <v>48</v>
      </c>
      <c r="Q3191" s="33" t="s">
        <v>49</v>
      </c>
      <c r="R3191" s="35">
        <v>100</v>
      </c>
      <c r="S3191" s="35">
        <v>716.9</v>
      </c>
      <c r="T3191" s="36">
        <v>0</v>
      </c>
      <c r="U3191" s="37">
        <f t="shared" si="159"/>
        <v>0</v>
      </c>
      <c r="V3191" s="38" t="s">
        <v>50</v>
      </c>
      <c r="W3191" s="33">
        <v>2016</v>
      </c>
      <c r="X3191" s="39">
        <v>11</v>
      </c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  <c r="BT3191" s="29"/>
      <c r="BU3191" s="29"/>
      <c r="BV3191" s="29"/>
      <c r="BW3191" s="29"/>
      <c r="BX3191" s="29"/>
      <c r="BY3191" s="29"/>
      <c r="BZ3191" s="29"/>
      <c r="CA3191" s="29"/>
      <c r="CB3191" s="29"/>
      <c r="CC3191" s="29"/>
      <c r="CD3191" s="29"/>
      <c r="CE3191" s="29"/>
      <c r="CF3191" s="29"/>
      <c r="CG3191" s="29"/>
      <c r="CH3191" s="29"/>
      <c r="CI3191" s="29"/>
      <c r="CJ3191" s="29"/>
      <c r="CK3191" s="29"/>
      <c r="CL3191" s="29"/>
      <c r="CM3191" s="29"/>
      <c r="CN3191" s="29"/>
      <c r="CO3191" s="29"/>
      <c r="CP3191" s="29"/>
      <c r="CQ3191" s="29"/>
      <c r="CR3191" s="29"/>
      <c r="CS3191" s="29"/>
      <c r="CT3191" s="29"/>
      <c r="CU3191" s="29"/>
      <c r="CV3191" s="29"/>
      <c r="CW3191" s="29"/>
      <c r="CX3191" s="29"/>
    </row>
    <row r="3192" spans="1:102" s="204" customFormat="1" ht="50.1" customHeight="1">
      <c r="A3192" s="96" t="s">
        <v>7884</v>
      </c>
      <c r="B3192" s="31" t="s">
        <v>35</v>
      </c>
      <c r="C3192" s="47" t="s">
        <v>7869</v>
      </c>
      <c r="D3192" s="47" t="s">
        <v>7843</v>
      </c>
      <c r="E3192" s="47" t="s">
        <v>7870</v>
      </c>
      <c r="F3192" s="182" t="s">
        <v>7885</v>
      </c>
      <c r="G3192" s="31" t="s">
        <v>40</v>
      </c>
      <c r="H3192" s="107" t="s">
        <v>815</v>
      </c>
      <c r="I3192" s="107" t="s">
        <v>41</v>
      </c>
      <c r="J3192" s="107" t="s">
        <v>7237</v>
      </c>
      <c r="K3192" s="33" t="s">
        <v>544</v>
      </c>
      <c r="L3192" s="107" t="s">
        <v>7237</v>
      </c>
      <c r="M3192" s="107" t="s">
        <v>86</v>
      </c>
      <c r="N3192" s="74" t="s">
        <v>7730</v>
      </c>
      <c r="O3192" s="31" t="s">
        <v>481</v>
      </c>
      <c r="P3192" s="74">
        <v>796</v>
      </c>
      <c r="Q3192" s="107" t="s">
        <v>49</v>
      </c>
      <c r="R3192" s="202">
        <v>100</v>
      </c>
      <c r="S3192" s="109">
        <v>716.9</v>
      </c>
      <c r="T3192" s="49">
        <f>R3192*S3192</f>
        <v>71690</v>
      </c>
      <c r="U3192" s="49">
        <f>T3192*1.12</f>
        <v>80292.800000000003</v>
      </c>
      <c r="V3192" s="107"/>
      <c r="W3192" s="33">
        <v>2016</v>
      </c>
      <c r="X3192" s="31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</row>
    <row r="3193" spans="1:102" ht="50.1" customHeight="1">
      <c r="A3193" s="30" t="s">
        <v>7886</v>
      </c>
      <c r="B3193" s="31" t="s">
        <v>35</v>
      </c>
      <c r="C3193" s="32" t="s">
        <v>7869</v>
      </c>
      <c r="D3193" s="32" t="s">
        <v>7843</v>
      </c>
      <c r="E3193" s="32" t="s">
        <v>7870</v>
      </c>
      <c r="F3193" s="32" t="s">
        <v>7887</v>
      </c>
      <c r="G3193" s="33" t="s">
        <v>40</v>
      </c>
      <c r="H3193" s="34">
        <v>0</v>
      </c>
      <c r="I3193" s="33" t="s">
        <v>41</v>
      </c>
      <c r="J3193" s="33" t="s">
        <v>7237</v>
      </c>
      <c r="K3193" s="33" t="s">
        <v>7846</v>
      </c>
      <c r="L3193" s="33" t="s">
        <v>7237</v>
      </c>
      <c r="M3193" s="33" t="s">
        <v>86</v>
      </c>
      <c r="N3193" s="33" t="s">
        <v>7730</v>
      </c>
      <c r="O3193" s="33" t="s">
        <v>58</v>
      </c>
      <c r="P3193" s="33" t="s">
        <v>48</v>
      </c>
      <c r="Q3193" s="33" t="s">
        <v>49</v>
      </c>
      <c r="R3193" s="35">
        <v>150</v>
      </c>
      <c r="S3193" s="35">
        <v>508.25</v>
      </c>
      <c r="T3193" s="36">
        <v>0</v>
      </c>
      <c r="U3193" s="37">
        <f t="shared" si="159"/>
        <v>0</v>
      </c>
      <c r="V3193" s="38" t="s">
        <v>50</v>
      </c>
      <c r="W3193" s="33">
        <v>2016</v>
      </c>
      <c r="X3193" s="39">
        <v>11</v>
      </c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  <c r="BT3193" s="29"/>
      <c r="BU3193" s="29"/>
      <c r="BV3193" s="29"/>
      <c r="BW3193" s="29"/>
      <c r="BX3193" s="29"/>
      <c r="BY3193" s="29"/>
      <c r="BZ3193" s="29"/>
      <c r="CA3193" s="29"/>
      <c r="CB3193" s="29"/>
      <c r="CC3193" s="29"/>
      <c r="CD3193" s="29"/>
      <c r="CE3193" s="29"/>
      <c r="CF3193" s="29"/>
      <c r="CG3193" s="29"/>
      <c r="CH3193" s="29"/>
      <c r="CI3193" s="29"/>
      <c r="CJ3193" s="29"/>
      <c r="CK3193" s="29"/>
      <c r="CL3193" s="29"/>
      <c r="CM3193" s="29"/>
      <c r="CN3193" s="29"/>
      <c r="CO3193" s="29"/>
      <c r="CP3193" s="29"/>
      <c r="CQ3193" s="29"/>
      <c r="CR3193" s="29"/>
      <c r="CS3193" s="29"/>
      <c r="CT3193" s="29"/>
      <c r="CU3193" s="29"/>
      <c r="CV3193" s="29"/>
      <c r="CW3193" s="29"/>
      <c r="CX3193" s="29"/>
    </row>
    <row r="3194" spans="1:102" s="204" customFormat="1" ht="50.1" customHeight="1">
      <c r="A3194" s="96" t="s">
        <v>7888</v>
      </c>
      <c r="B3194" s="31" t="s">
        <v>35</v>
      </c>
      <c r="C3194" s="47" t="s">
        <v>7869</v>
      </c>
      <c r="D3194" s="47" t="s">
        <v>7843</v>
      </c>
      <c r="E3194" s="47" t="s">
        <v>7870</v>
      </c>
      <c r="F3194" s="182" t="s">
        <v>7889</v>
      </c>
      <c r="G3194" s="31" t="s">
        <v>40</v>
      </c>
      <c r="H3194" s="107" t="s">
        <v>815</v>
      </c>
      <c r="I3194" s="107" t="s">
        <v>41</v>
      </c>
      <c r="J3194" s="107" t="s">
        <v>7237</v>
      </c>
      <c r="K3194" s="33" t="s">
        <v>544</v>
      </c>
      <c r="L3194" s="107" t="s">
        <v>7237</v>
      </c>
      <c r="M3194" s="107" t="s">
        <v>86</v>
      </c>
      <c r="N3194" s="74" t="s">
        <v>7730</v>
      </c>
      <c r="O3194" s="31" t="s">
        <v>481</v>
      </c>
      <c r="P3194" s="74">
        <v>796</v>
      </c>
      <c r="Q3194" s="107" t="s">
        <v>49</v>
      </c>
      <c r="R3194" s="202">
        <v>150</v>
      </c>
      <c r="S3194" s="109">
        <v>508.25</v>
      </c>
      <c r="T3194" s="49">
        <f>R3194*S3194</f>
        <v>76237.5</v>
      </c>
      <c r="U3194" s="49">
        <f>T3194*1.12</f>
        <v>85386.000000000015</v>
      </c>
      <c r="V3194" s="107"/>
      <c r="W3194" s="33">
        <v>2016</v>
      </c>
      <c r="X3194" s="31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</row>
    <row r="3195" spans="1:102" ht="50.1" customHeight="1">
      <c r="A3195" s="30" t="s">
        <v>7890</v>
      </c>
      <c r="B3195" s="31" t="s">
        <v>35</v>
      </c>
      <c r="C3195" s="32" t="s">
        <v>7869</v>
      </c>
      <c r="D3195" s="32" t="s">
        <v>7843</v>
      </c>
      <c r="E3195" s="32" t="s">
        <v>7870</v>
      </c>
      <c r="F3195" s="32" t="s">
        <v>7891</v>
      </c>
      <c r="G3195" s="33" t="s">
        <v>40</v>
      </c>
      <c r="H3195" s="34">
        <v>0</v>
      </c>
      <c r="I3195" s="33" t="s">
        <v>41</v>
      </c>
      <c r="J3195" s="33" t="s">
        <v>7237</v>
      </c>
      <c r="K3195" s="33" t="s">
        <v>7846</v>
      </c>
      <c r="L3195" s="33" t="s">
        <v>7237</v>
      </c>
      <c r="M3195" s="33" t="s">
        <v>86</v>
      </c>
      <c r="N3195" s="33" t="s">
        <v>7730</v>
      </c>
      <c r="O3195" s="33" t="s">
        <v>58</v>
      </c>
      <c r="P3195" s="33" t="s">
        <v>48</v>
      </c>
      <c r="Q3195" s="33" t="s">
        <v>49</v>
      </c>
      <c r="R3195" s="35">
        <v>100</v>
      </c>
      <c r="S3195" s="35">
        <v>508.25</v>
      </c>
      <c r="T3195" s="36">
        <v>0</v>
      </c>
      <c r="U3195" s="37">
        <f t="shared" si="159"/>
        <v>0</v>
      </c>
      <c r="V3195" s="38" t="s">
        <v>50</v>
      </c>
      <c r="W3195" s="33">
        <v>2016</v>
      </c>
      <c r="X3195" s="39">
        <v>11</v>
      </c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  <c r="BT3195" s="29"/>
      <c r="BU3195" s="29"/>
      <c r="BV3195" s="29"/>
      <c r="BW3195" s="29"/>
      <c r="BX3195" s="29"/>
      <c r="BY3195" s="29"/>
      <c r="BZ3195" s="29"/>
      <c r="CA3195" s="29"/>
      <c r="CB3195" s="29"/>
      <c r="CC3195" s="29"/>
      <c r="CD3195" s="29"/>
      <c r="CE3195" s="29"/>
      <c r="CF3195" s="29"/>
      <c r="CG3195" s="29"/>
      <c r="CH3195" s="29"/>
      <c r="CI3195" s="29"/>
      <c r="CJ3195" s="29"/>
      <c r="CK3195" s="29"/>
      <c r="CL3195" s="29"/>
      <c r="CM3195" s="29"/>
      <c r="CN3195" s="29"/>
      <c r="CO3195" s="29"/>
      <c r="CP3195" s="29"/>
      <c r="CQ3195" s="29"/>
      <c r="CR3195" s="29"/>
      <c r="CS3195" s="29"/>
      <c r="CT3195" s="29"/>
      <c r="CU3195" s="29"/>
      <c r="CV3195" s="29"/>
      <c r="CW3195" s="29"/>
      <c r="CX3195" s="29"/>
    </row>
    <row r="3196" spans="1:102" s="204" customFormat="1" ht="50.1" customHeight="1">
      <c r="A3196" s="96" t="s">
        <v>7892</v>
      </c>
      <c r="B3196" s="31" t="s">
        <v>35</v>
      </c>
      <c r="C3196" s="47" t="s">
        <v>7869</v>
      </c>
      <c r="D3196" s="47" t="s">
        <v>7843</v>
      </c>
      <c r="E3196" s="47" t="s">
        <v>7870</v>
      </c>
      <c r="F3196" s="182" t="s">
        <v>7891</v>
      </c>
      <c r="G3196" s="31" t="s">
        <v>40</v>
      </c>
      <c r="H3196" s="107" t="s">
        <v>815</v>
      </c>
      <c r="I3196" s="107" t="s">
        <v>41</v>
      </c>
      <c r="J3196" s="107" t="s">
        <v>7237</v>
      </c>
      <c r="K3196" s="33" t="s">
        <v>544</v>
      </c>
      <c r="L3196" s="107" t="s">
        <v>7237</v>
      </c>
      <c r="M3196" s="107" t="s">
        <v>86</v>
      </c>
      <c r="N3196" s="74" t="s">
        <v>7730</v>
      </c>
      <c r="O3196" s="31" t="s">
        <v>481</v>
      </c>
      <c r="P3196" s="74">
        <v>796</v>
      </c>
      <c r="Q3196" s="107" t="s">
        <v>49</v>
      </c>
      <c r="R3196" s="202">
        <v>100</v>
      </c>
      <c r="S3196" s="109">
        <v>508.25</v>
      </c>
      <c r="T3196" s="49">
        <f>R3196*S3196</f>
        <v>50825</v>
      </c>
      <c r="U3196" s="49">
        <f>T3196*1.12</f>
        <v>56924.000000000007</v>
      </c>
      <c r="V3196" s="107"/>
      <c r="W3196" s="33">
        <v>2016</v>
      </c>
      <c r="X3196" s="31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</row>
    <row r="3197" spans="1:102" ht="50.1" customHeight="1">
      <c r="A3197" s="30" t="s">
        <v>7893</v>
      </c>
      <c r="B3197" s="31" t="s">
        <v>35</v>
      </c>
      <c r="C3197" s="32" t="s">
        <v>7869</v>
      </c>
      <c r="D3197" s="32" t="s">
        <v>7843</v>
      </c>
      <c r="E3197" s="32" t="s">
        <v>7870</v>
      </c>
      <c r="F3197" s="32" t="s">
        <v>7894</v>
      </c>
      <c r="G3197" s="33" t="s">
        <v>40</v>
      </c>
      <c r="H3197" s="34">
        <v>0</v>
      </c>
      <c r="I3197" s="33" t="s">
        <v>41</v>
      </c>
      <c r="J3197" s="33" t="s">
        <v>7237</v>
      </c>
      <c r="K3197" s="33" t="s">
        <v>7846</v>
      </c>
      <c r="L3197" s="33" t="s">
        <v>7237</v>
      </c>
      <c r="M3197" s="33" t="s">
        <v>86</v>
      </c>
      <c r="N3197" s="33" t="s">
        <v>7730</v>
      </c>
      <c r="O3197" s="33" t="s">
        <v>58</v>
      </c>
      <c r="P3197" s="33" t="s">
        <v>48</v>
      </c>
      <c r="Q3197" s="33" t="s">
        <v>49</v>
      </c>
      <c r="R3197" s="35">
        <v>100</v>
      </c>
      <c r="S3197" s="35">
        <v>749</v>
      </c>
      <c r="T3197" s="36">
        <v>0</v>
      </c>
      <c r="U3197" s="37">
        <f t="shared" si="159"/>
        <v>0</v>
      </c>
      <c r="V3197" s="38" t="s">
        <v>50</v>
      </c>
      <c r="W3197" s="33">
        <v>2016</v>
      </c>
      <c r="X3197" s="39">
        <v>11</v>
      </c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  <c r="BI3197" s="29"/>
      <c r="BJ3197" s="29"/>
      <c r="BK3197" s="29"/>
      <c r="BL3197" s="29"/>
      <c r="BM3197" s="29"/>
      <c r="BN3197" s="29"/>
      <c r="BO3197" s="29"/>
      <c r="BP3197" s="29"/>
      <c r="BQ3197" s="29"/>
      <c r="BR3197" s="29"/>
      <c r="BS3197" s="29"/>
      <c r="BT3197" s="29"/>
      <c r="BU3197" s="29"/>
      <c r="BV3197" s="29"/>
      <c r="BW3197" s="29"/>
      <c r="BX3197" s="29"/>
      <c r="BY3197" s="29"/>
      <c r="BZ3197" s="29"/>
      <c r="CA3197" s="29"/>
      <c r="CB3197" s="29"/>
      <c r="CC3197" s="29"/>
      <c r="CD3197" s="29"/>
      <c r="CE3197" s="29"/>
      <c r="CF3197" s="29"/>
      <c r="CG3197" s="29"/>
      <c r="CH3197" s="29"/>
      <c r="CI3197" s="29"/>
      <c r="CJ3197" s="29"/>
      <c r="CK3197" s="29"/>
      <c r="CL3197" s="29"/>
      <c r="CM3197" s="29"/>
      <c r="CN3197" s="29"/>
      <c r="CO3197" s="29"/>
      <c r="CP3197" s="29"/>
      <c r="CQ3197" s="29"/>
      <c r="CR3197" s="29"/>
      <c r="CS3197" s="29"/>
      <c r="CT3197" s="29"/>
      <c r="CU3197" s="29"/>
      <c r="CV3197" s="29"/>
      <c r="CW3197" s="29"/>
      <c r="CX3197" s="29"/>
    </row>
    <row r="3198" spans="1:102" s="204" customFormat="1" ht="50.1" customHeight="1">
      <c r="A3198" s="96" t="s">
        <v>7895</v>
      </c>
      <c r="B3198" s="31" t="s">
        <v>35</v>
      </c>
      <c r="C3198" s="47" t="s">
        <v>7869</v>
      </c>
      <c r="D3198" s="47" t="s">
        <v>7843</v>
      </c>
      <c r="E3198" s="47" t="s">
        <v>7870</v>
      </c>
      <c r="F3198" s="182" t="s">
        <v>7896</v>
      </c>
      <c r="G3198" s="31" t="s">
        <v>40</v>
      </c>
      <c r="H3198" s="107" t="s">
        <v>815</v>
      </c>
      <c r="I3198" s="107" t="s">
        <v>41</v>
      </c>
      <c r="J3198" s="107" t="s">
        <v>7237</v>
      </c>
      <c r="K3198" s="33" t="s">
        <v>544</v>
      </c>
      <c r="L3198" s="107" t="s">
        <v>7237</v>
      </c>
      <c r="M3198" s="107" t="s">
        <v>86</v>
      </c>
      <c r="N3198" s="74" t="s">
        <v>7730</v>
      </c>
      <c r="O3198" s="31" t="s">
        <v>481</v>
      </c>
      <c r="P3198" s="74">
        <v>796</v>
      </c>
      <c r="Q3198" s="107" t="s">
        <v>49</v>
      </c>
      <c r="R3198" s="202">
        <v>100</v>
      </c>
      <c r="S3198" s="109">
        <v>749</v>
      </c>
      <c r="T3198" s="49">
        <f>R3198*S3198</f>
        <v>74900</v>
      </c>
      <c r="U3198" s="49">
        <f>T3198*1.12</f>
        <v>83888.000000000015</v>
      </c>
      <c r="V3198" s="107"/>
      <c r="W3198" s="33">
        <v>2016</v>
      </c>
      <c r="X3198" s="31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</row>
    <row r="3199" spans="1:102" ht="50.1" customHeight="1">
      <c r="A3199" s="30" t="s">
        <v>7897</v>
      </c>
      <c r="B3199" s="31" t="s">
        <v>35</v>
      </c>
      <c r="C3199" s="32" t="s">
        <v>7869</v>
      </c>
      <c r="D3199" s="32" t="s">
        <v>7843</v>
      </c>
      <c r="E3199" s="32" t="s">
        <v>7870</v>
      </c>
      <c r="F3199" s="32" t="s">
        <v>7898</v>
      </c>
      <c r="G3199" s="33" t="s">
        <v>40</v>
      </c>
      <c r="H3199" s="34">
        <v>0</v>
      </c>
      <c r="I3199" s="33" t="s">
        <v>41</v>
      </c>
      <c r="J3199" s="33" t="s">
        <v>7237</v>
      </c>
      <c r="K3199" s="33" t="s">
        <v>7846</v>
      </c>
      <c r="L3199" s="33" t="s">
        <v>7237</v>
      </c>
      <c r="M3199" s="33" t="s">
        <v>86</v>
      </c>
      <c r="N3199" s="33" t="s">
        <v>7730</v>
      </c>
      <c r="O3199" s="33" t="s">
        <v>58</v>
      </c>
      <c r="P3199" s="33" t="s">
        <v>48</v>
      </c>
      <c r="Q3199" s="33" t="s">
        <v>49</v>
      </c>
      <c r="R3199" s="35">
        <v>60</v>
      </c>
      <c r="S3199" s="35">
        <v>749</v>
      </c>
      <c r="T3199" s="36">
        <v>0</v>
      </c>
      <c r="U3199" s="37">
        <f t="shared" si="159"/>
        <v>0</v>
      </c>
      <c r="V3199" s="38" t="s">
        <v>50</v>
      </c>
      <c r="W3199" s="33">
        <v>2016</v>
      </c>
      <c r="X3199" s="39">
        <v>11</v>
      </c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29"/>
      <c r="BL3199" s="29"/>
      <c r="BM3199" s="29"/>
      <c r="BN3199" s="29"/>
      <c r="BO3199" s="29"/>
      <c r="BP3199" s="29"/>
      <c r="BQ3199" s="29"/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29"/>
      <c r="CB3199" s="29"/>
      <c r="CC3199" s="29"/>
      <c r="CD3199" s="29"/>
      <c r="CE3199" s="29"/>
      <c r="CF3199" s="29"/>
      <c r="CG3199" s="29"/>
      <c r="CH3199" s="29"/>
      <c r="CI3199" s="29"/>
      <c r="CJ3199" s="29"/>
      <c r="CK3199" s="29"/>
      <c r="CL3199" s="29"/>
      <c r="CM3199" s="29"/>
      <c r="CN3199" s="29"/>
      <c r="CO3199" s="29"/>
      <c r="CP3199" s="29"/>
      <c r="CQ3199" s="29"/>
      <c r="CR3199" s="29"/>
      <c r="CS3199" s="29"/>
      <c r="CT3199" s="29"/>
      <c r="CU3199" s="29"/>
      <c r="CV3199" s="29"/>
      <c r="CW3199" s="29"/>
      <c r="CX3199" s="29"/>
    </row>
    <row r="3200" spans="1:102" s="204" customFormat="1" ht="50.1" customHeight="1">
      <c r="A3200" s="96" t="s">
        <v>7899</v>
      </c>
      <c r="B3200" s="31" t="s">
        <v>35</v>
      </c>
      <c r="C3200" s="47" t="s">
        <v>7869</v>
      </c>
      <c r="D3200" s="47" t="s">
        <v>7843</v>
      </c>
      <c r="E3200" s="47" t="s">
        <v>7870</v>
      </c>
      <c r="F3200" s="182" t="s">
        <v>7900</v>
      </c>
      <c r="G3200" s="31" t="s">
        <v>40</v>
      </c>
      <c r="H3200" s="107" t="s">
        <v>815</v>
      </c>
      <c r="I3200" s="107" t="s">
        <v>41</v>
      </c>
      <c r="J3200" s="107" t="s">
        <v>7237</v>
      </c>
      <c r="K3200" s="33" t="s">
        <v>544</v>
      </c>
      <c r="L3200" s="107" t="s">
        <v>7237</v>
      </c>
      <c r="M3200" s="107" t="s">
        <v>86</v>
      </c>
      <c r="N3200" s="74" t="s">
        <v>7730</v>
      </c>
      <c r="O3200" s="31" t="s">
        <v>481</v>
      </c>
      <c r="P3200" s="74">
        <v>796</v>
      </c>
      <c r="Q3200" s="107" t="s">
        <v>49</v>
      </c>
      <c r="R3200" s="202">
        <v>60</v>
      </c>
      <c r="S3200" s="109">
        <v>749</v>
      </c>
      <c r="T3200" s="49">
        <f>R3200*S3200</f>
        <v>44940</v>
      </c>
      <c r="U3200" s="49">
        <f>T3200*1.12</f>
        <v>50332.800000000003</v>
      </c>
      <c r="V3200" s="107"/>
      <c r="W3200" s="33">
        <v>2016</v>
      </c>
      <c r="X3200" s="31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</row>
    <row r="3201" spans="1:102" ht="50.1" customHeight="1">
      <c r="A3201" s="30" t="s">
        <v>7901</v>
      </c>
      <c r="B3201" s="31" t="s">
        <v>35</v>
      </c>
      <c r="C3201" s="32" t="s">
        <v>7902</v>
      </c>
      <c r="D3201" s="32" t="s">
        <v>7903</v>
      </c>
      <c r="E3201" s="32" t="s">
        <v>7904</v>
      </c>
      <c r="F3201" s="32" t="s">
        <v>7905</v>
      </c>
      <c r="G3201" s="33" t="s">
        <v>40</v>
      </c>
      <c r="H3201" s="34">
        <v>0</v>
      </c>
      <c r="I3201" s="33" t="s">
        <v>41</v>
      </c>
      <c r="J3201" s="33" t="s">
        <v>7237</v>
      </c>
      <c r="K3201" s="33" t="s">
        <v>7396</v>
      </c>
      <c r="L3201" s="33" t="s">
        <v>7237</v>
      </c>
      <c r="M3201" s="33" t="s">
        <v>71</v>
      </c>
      <c r="N3201" s="33" t="s">
        <v>3549</v>
      </c>
      <c r="O3201" s="33" t="s">
        <v>47</v>
      </c>
      <c r="P3201" s="33" t="s">
        <v>48</v>
      </c>
      <c r="Q3201" s="33" t="s">
        <v>49</v>
      </c>
      <c r="R3201" s="35">
        <v>10</v>
      </c>
      <c r="S3201" s="35">
        <v>4365</v>
      </c>
      <c r="T3201" s="36">
        <v>0</v>
      </c>
      <c r="U3201" s="37">
        <f t="shared" si="159"/>
        <v>0</v>
      </c>
      <c r="V3201" s="38" t="s">
        <v>50</v>
      </c>
      <c r="W3201" s="33">
        <v>2016</v>
      </c>
      <c r="X3201" s="39">
        <v>11</v>
      </c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9"/>
      <c r="AX3201" s="29"/>
      <c r="AY3201" s="29"/>
      <c r="AZ3201" s="29"/>
      <c r="BA3201" s="29"/>
      <c r="BB3201" s="29"/>
      <c r="BC3201" s="29"/>
      <c r="BD3201" s="29"/>
      <c r="BE3201" s="29"/>
      <c r="BF3201" s="29"/>
      <c r="BG3201" s="29"/>
      <c r="BH3201" s="29"/>
      <c r="BI3201" s="29"/>
      <c r="BJ3201" s="29"/>
      <c r="BK3201" s="29"/>
      <c r="BL3201" s="29"/>
      <c r="BM3201" s="29"/>
      <c r="BN3201" s="29"/>
      <c r="BO3201" s="29"/>
      <c r="BP3201" s="29"/>
      <c r="BQ3201" s="29"/>
      <c r="BR3201" s="29"/>
      <c r="BS3201" s="29"/>
      <c r="BT3201" s="29"/>
      <c r="BU3201" s="29"/>
      <c r="BV3201" s="29"/>
      <c r="BW3201" s="29"/>
      <c r="BX3201" s="29"/>
      <c r="BY3201" s="29"/>
      <c r="BZ3201" s="29"/>
      <c r="CA3201" s="29"/>
      <c r="CB3201" s="29"/>
      <c r="CC3201" s="29"/>
      <c r="CD3201" s="29"/>
      <c r="CE3201" s="29"/>
      <c r="CF3201" s="29"/>
      <c r="CG3201" s="29"/>
      <c r="CH3201" s="29"/>
      <c r="CI3201" s="29"/>
      <c r="CJ3201" s="29"/>
      <c r="CK3201" s="29"/>
      <c r="CL3201" s="29"/>
      <c r="CM3201" s="29"/>
      <c r="CN3201" s="29"/>
      <c r="CO3201" s="29"/>
      <c r="CP3201" s="29"/>
      <c r="CQ3201" s="29"/>
      <c r="CR3201" s="29"/>
      <c r="CS3201" s="29"/>
      <c r="CT3201" s="29"/>
      <c r="CU3201" s="29"/>
      <c r="CV3201" s="29"/>
      <c r="CW3201" s="29"/>
      <c r="CX3201" s="29"/>
    </row>
    <row r="3202" spans="1:102" s="204" customFormat="1" ht="50.1" customHeight="1">
      <c r="A3202" s="96" t="s">
        <v>7906</v>
      </c>
      <c r="B3202" s="31" t="s">
        <v>35</v>
      </c>
      <c r="C3202" s="47" t="s">
        <v>7902</v>
      </c>
      <c r="D3202" s="47" t="s">
        <v>7903</v>
      </c>
      <c r="E3202" s="47" t="s">
        <v>7904</v>
      </c>
      <c r="F3202" s="175" t="s">
        <v>7905</v>
      </c>
      <c r="G3202" s="107" t="s">
        <v>40</v>
      </c>
      <c r="H3202" s="33">
        <v>0</v>
      </c>
      <c r="I3202" s="33">
        <v>590000000</v>
      </c>
      <c r="J3202" s="107" t="s">
        <v>7237</v>
      </c>
      <c r="K3202" s="54" t="s">
        <v>7398</v>
      </c>
      <c r="L3202" s="107" t="s">
        <v>7237</v>
      </c>
      <c r="M3202" s="107" t="s">
        <v>71</v>
      </c>
      <c r="N3202" s="31" t="s">
        <v>3549</v>
      </c>
      <c r="O3202" s="33" t="s">
        <v>173</v>
      </c>
      <c r="P3202" s="74">
        <v>796</v>
      </c>
      <c r="Q3202" s="107" t="s">
        <v>49</v>
      </c>
      <c r="R3202" s="68">
        <v>10</v>
      </c>
      <c r="S3202" s="109">
        <v>4365</v>
      </c>
      <c r="T3202" s="49">
        <f>R3202*S3202</f>
        <v>43650</v>
      </c>
      <c r="U3202" s="49">
        <f>T3202*1.12</f>
        <v>48888.000000000007</v>
      </c>
      <c r="V3202" s="107"/>
      <c r="W3202" s="33">
        <v>2016</v>
      </c>
      <c r="X3202" s="107"/>
      <c r="Y3202" s="44"/>
      <c r="Z3202" s="44"/>
      <c r="AA3202" s="44"/>
      <c r="AB3202" s="44"/>
      <c r="AC3202" s="44"/>
      <c r="AD3202" s="44"/>
      <c r="AE3202" s="44"/>
      <c r="AF3202" s="44"/>
      <c r="AG3202" s="44"/>
      <c r="AH3202" s="44"/>
      <c r="AI3202" s="44"/>
      <c r="AJ3202" s="44"/>
      <c r="AK3202" s="44"/>
      <c r="AL3202" s="44"/>
      <c r="AM3202" s="44"/>
      <c r="AN3202" s="44"/>
      <c r="AO3202" s="44"/>
      <c r="AP3202" s="44"/>
      <c r="AQ3202" s="44"/>
      <c r="AR3202" s="44"/>
      <c r="AS3202" s="44"/>
      <c r="AT3202" s="44"/>
      <c r="AU3202" s="44"/>
      <c r="AV3202" s="44"/>
      <c r="AW3202" s="44"/>
      <c r="AX3202" s="44"/>
      <c r="AY3202" s="44"/>
      <c r="AZ3202" s="44"/>
      <c r="BA3202" s="44"/>
      <c r="BB3202" s="44"/>
      <c r="BC3202" s="44"/>
      <c r="BD3202" s="44"/>
      <c r="BE3202" s="44"/>
      <c r="BF3202" s="44"/>
      <c r="BG3202" s="44"/>
      <c r="BH3202" s="44"/>
      <c r="BI3202" s="44"/>
      <c r="BJ3202" s="44"/>
      <c r="BK3202" s="44"/>
      <c r="BL3202" s="44"/>
      <c r="BM3202" s="44"/>
      <c r="BN3202" s="44"/>
      <c r="BO3202" s="44"/>
      <c r="BP3202" s="44"/>
      <c r="BQ3202" s="44"/>
      <c r="BR3202" s="44"/>
      <c r="BS3202" s="44"/>
      <c r="BT3202" s="44"/>
      <c r="BU3202" s="44"/>
      <c r="BV3202" s="44"/>
      <c r="BW3202" s="44"/>
      <c r="BX3202" s="44"/>
      <c r="BY3202" s="44"/>
      <c r="BZ3202" s="44"/>
      <c r="CA3202" s="44"/>
      <c r="CB3202" s="44"/>
      <c r="CC3202" s="44"/>
      <c r="CD3202" s="44"/>
      <c r="CE3202" s="44"/>
      <c r="CF3202" s="44"/>
      <c r="CG3202" s="44"/>
      <c r="CH3202" s="44"/>
      <c r="CI3202" s="44"/>
      <c r="CJ3202" s="44"/>
      <c r="CK3202" s="44"/>
      <c r="CL3202" s="44"/>
      <c r="CM3202" s="44"/>
      <c r="CN3202" s="44"/>
      <c r="CO3202" s="44"/>
      <c r="CP3202" s="44"/>
      <c r="CQ3202" s="44"/>
      <c r="CR3202" s="7"/>
      <c r="CS3202" s="7"/>
      <c r="CT3202" s="7"/>
      <c r="CU3202" s="7"/>
      <c r="CV3202" s="7"/>
      <c r="CW3202" s="7"/>
      <c r="CX3202" s="7"/>
    </row>
    <row r="3203" spans="1:102" ht="50.1" customHeight="1">
      <c r="A3203" s="30" t="s">
        <v>7907</v>
      </c>
      <c r="B3203" s="31" t="s">
        <v>35</v>
      </c>
      <c r="C3203" s="32" t="s">
        <v>7908</v>
      </c>
      <c r="D3203" s="32" t="s">
        <v>7909</v>
      </c>
      <c r="E3203" s="32" t="s">
        <v>7910</v>
      </c>
      <c r="F3203" s="32" t="s">
        <v>7911</v>
      </c>
      <c r="G3203" s="33" t="s">
        <v>40</v>
      </c>
      <c r="H3203" s="34">
        <v>0</v>
      </c>
      <c r="I3203" s="33" t="s">
        <v>41</v>
      </c>
      <c r="J3203" s="33" t="s">
        <v>7237</v>
      </c>
      <c r="K3203" s="33" t="s">
        <v>3584</v>
      </c>
      <c r="L3203" s="33" t="s">
        <v>7237</v>
      </c>
      <c r="M3203" s="33" t="s">
        <v>86</v>
      </c>
      <c r="N3203" s="33" t="s">
        <v>7730</v>
      </c>
      <c r="O3203" s="33" t="s">
        <v>58</v>
      </c>
      <c r="P3203" s="33" t="s">
        <v>48</v>
      </c>
      <c r="Q3203" s="33" t="s">
        <v>49</v>
      </c>
      <c r="R3203" s="35">
        <v>30</v>
      </c>
      <c r="S3203" s="35">
        <v>26.75</v>
      </c>
      <c r="T3203" s="36">
        <v>0</v>
      </c>
      <c r="U3203" s="37">
        <f>T3203*1.12</f>
        <v>0</v>
      </c>
      <c r="V3203" s="38" t="s">
        <v>50</v>
      </c>
      <c r="W3203" s="33">
        <v>2016</v>
      </c>
      <c r="X3203" s="39">
        <v>11</v>
      </c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9"/>
      <c r="AY3203" s="29"/>
      <c r="AZ3203" s="29"/>
      <c r="BA3203" s="29"/>
      <c r="BB3203" s="29"/>
      <c r="BC3203" s="29"/>
      <c r="BD3203" s="29"/>
      <c r="BE3203" s="29"/>
      <c r="BF3203" s="29"/>
      <c r="BG3203" s="29"/>
      <c r="BH3203" s="29"/>
      <c r="BI3203" s="29"/>
      <c r="BJ3203" s="29"/>
      <c r="BK3203" s="29"/>
      <c r="BL3203" s="29"/>
      <c r="BM3203" s="29"/>
      <c r="BN3203" s="29"/>
      <c r="BO3203" s="29"/>
      <c r="BP3203" s="29"/>
      <c r="BQ3203" s="29"/>
      <c r="BR3203" s="29"/>
      <c r="BS3203" s="29"/>
      <c r="BT3203" s="29"/>
      <c r="BU3203" s="29"/>
      <c r="BV3203" s="29"/>
      <c r="BW3203" s="29"/>
      <c r="BX3203" s="29"/>
      <c r="BY3203" s="29"/>
      <c r="BZ3203" s="29"/>
      <c r="CA3203" s="29"/>
      <c r="CB3203" s="29"/>
      <c r="CC3203" s="29"/>
      <c r="CD3203" s="29"/>
      <c r="CE3203" s="29"/>
      <c r="CF3203" s="29"/>
      <c r="CG3203" s="29"/>
      <c r="CH3203" s="29"/>
      <c r="CI3203" s="29"/>
      <c r="CJ3203" s="29"/>
      <c r="CK3203" s="29"/>
      <c r="CL3203" s="29"/>
      <c r="CM3203" s="29"/>
      <c r="CN3203" s="29"/>
      <c r="CO3203" s="29"/>
      <c r="CP3203" s="29"/>
      <c r="CQ3203" s="29"/>
      <c r="CR3203" s="29"/>
      <c r="CS3203" s="29"/>
      <c r="CT3203" s="29"/>
      <c r="CU3203" s="29"/>
      <c r="CV3203" s="29"/>
      <c r="CW3203" s="29"/>
      <c r="CX3203" s="29"/>
    </row>
    <row r="3204" spans="1:102" s="204" customFormat="1" ht="50.1" customHeight="1">
      <c r="A3204" s="96" t="s">
        <v>7912</v>
      </c>
      <c r="B3204" s="31" t="s">
        <v>35</v>
      </c>
      <c r="C3204" s="47" t="s">
        <v>7908</v>
      </c>
      <c r="D3204" s="47" t="s">
        <v>7909</v>
      </c>
      <c r="E3204" s="47" t="s">
        <v>7910</v>
      </c>
      <c r="F3204" s="182" t="s">
        <v>7911</v>
      </c>
      <c r="G3204" s="74" t="s">
        <v>40</v>
      </c>
      <c r="H3204" s="107" t="s">
        <v>815</v>
      </c>
      <c r="I3204" s="33">
        <v>590000000</v>
      </c>
      <c r="J3204" s="107" t="s">
        <v>7237</v>
      </c>
      <c r="K3204" s="31" t="s">
        <v>6590</v>
      </c>
      <c r="L3204" s="107" t="s">
        <v>7237</v>
      </c>
      <c r="M3204" s="107" t="s">
        <v>86</v>
      </c>
      <c r="N3204" s="74" t="s">
        <v>7730</v>
      </c>
      <c r="O3204" s="31" t="s">
        <v>481</v>
      </c>
      <c r="P3204" s="33">
        <v>796</v>
      </c>
      <c r="Q3204" s="33" t="s">
        <v>49</v>
      </c>
      <c r="R3204" s="202">
        <v>30</v>
      </c>
      <c r="S3204" s="48">
        <v>26.75</v>
      </c>
      <c r="T3204" s="49">
        <f>R3204*S3204</f>
        <v>802.5</v>
      </c>
      <c r="U3204" s="49">
        <f>T3204*1.12</f>
        <v>898.80000000000007</v>
      </c>
      <c r="V3204" s="107"/>
      <c r="W3204" s="33">
        <v>2016</v>
      </c>
      <c r="X3204" s="33"/>
      <c r="Y3204" s="209"/>
      <c r="Z3204" s="209"/>
      <c r="AA3204" s="209"/>
      <c r="AB3204" s="209"/>
      <c r="AC3204" s="209"/>
      <c r="AD3204" s="209"/>
      <c r="AE3204" s="209"/>
      <c r="AF3204" s="209"/>
      <c r="AG3204" s="209"/>
      <c r="AH3204" s="209"/>
      <c r="AI3204" s="209"/>
      <c r="AJ3204" s="209"/>
      <c r="AK3204" s="209"/>
      <c r="AL3204" s="209"/>
      <c r="AM3204" s="209"/>
      <c r="AN3204" s="209"/>
      <c r="AO3204" s="209"/>
      <c r="AP3204" s="209"/>
      <c r="AQ3204" s="209"/>
      <c r="AR3204" s="209"/>
      <c r="AS3204" s="209"/>
      <c r="AT3204" s="209"/>
      <c r="AU3204" s="209"/>
      <c r="AV3204" s="209"/>
      <c r="AW3204" s="209"/>
      <c r="AX3204" s="209"/>
      <c r="AY3204" s="209"/>
      <c r="AZ3204" s="209"/>
      <c r="BA3204" s="209"/>
      <c r="BB3204" s="209"/>
      <c r="BC3204" s="209"/>
      <c r="BD3204" s="209"/>
      <c r="BE3204" s="209"/>
      <c r="BF3204" s="209"/>
      <c r="BG3204" s="209"/>
      <c r="BH3204" s="209"/>
      <c r="BI3204" s="209"/>
      <c r="BJ3204" s="209"/>
      <c r="BK3204" s="209"/>
      <c r="BL3204" s="209"/>
      <c r="BM3204" s="209"/>
      <c r="BN3204" s="209"/>
      <c r="BO3204" s="209"/>
      <c r="BP3204" s="209"/>
      <c r="BQ3204" s="209"/>
      <c r="BR3204" s="209"/>
      <c r="BS3204" s="209"/>
      <c r="BT3204" s="209"/>
      <c r="BU3204" s="209"/>
      <c r="BV3204" s="209"/>
      <c r="BW3204" s="209"/>
      <c r="BX3204" s="209"/>
      <c r="BY3204" s="209"/>
      <c r="BZ3204" s="209"/>
      <c r="CA3204" s="209"/>
      <c r="CB3204" s="209"/>
      <c r="CC3204" s="209"/>
      <c r="CD3204" s="209"/>
      <c r="CE3204" s="209"/>
      <c r="CF3204" s="209"/>
      <c r="CG3204" s="209"/>
      <c r="CH3204" s="209"/>
      <c r="CI3204" s="209"/>
      <c r="CJ3204" s="209"/>
      <c r="CK3204" s="209"/>
      <c r="CL3204" s="209"/>
      <c r="CM3204" s="217"/>
      <c r="CN3204" s="217"/>
      <c r="CO3204" s="217"/>
      <c r="CP3204" s="217"/>
      <c r="CQ3204" s="7"/>
      <c r="CR3204" s="7"/>
      <c r="CS3204" s="7"/>
      <c r="CT3204" s="7"/>
      <c r="CU3204" s="7"/>
      <c r="CV3204" s="7"/>
      <c r="CW3204" s="7"/>
      <c r="CX3204" s="7"/>
    </row>
    <row r="3205" spans="1:102" ht="50.1" customHeight="1">
      <c r="A3205" s="30" t="s">
        <v>7913</v>
      </c>
      <c r="B3205" s="31" t="s">
        <v>35</v>
      </c>
      <c r="C3205" s="32" t="s">
        <v>7914</v>
      </c>
      <c r="D3205" s="32" t="s">
        <v>7909</v>
      </c>
      <c r="E3205" s="32" t="s">
        <v>7915</v>
      </c>
      <c r="F3205" s="32" t="s">
        <v>7911</v>
      </c>
      <c r="G3205" s="33" t="s">
        <v>40</v>
      </c>
      <c r="H3205" s="34">
        <v>0</v>
      </c>
      <c r="I3205" s="33" t="s">
        <v>41</v>
      </c>
      <c r="J3205" s="33" t="s">
        <v>7237</v>
      </c>
      <c r="K3205" s="33" t="s">
        <v>3584</v>
      </c>
      <c r="L3205" s="33" t="s">
        <v>7237</v>
      </c>
      <c r="M3205" s="33" t="s">
        <v>86</v>
      </c>
      <c r="N3205" s="33" t="s">
        <v>7730</v>
      </c>
      <c r="O3205" s="33" t="s">
        <v>58</v>
      </c>
      <c r="P3205" s="33" t="s">
        <v>48</v>
      </c>
      <c r="Q3205" s="33" t="s">
        <v>49</v>
      </c>
      <c r="R3205" s="35">
        <v>30</v>
      </c>
      <c r="S3205" s="35">
        <v>32.1</v>
      </c>
      <c r="T3205" s="36">
        <v>0</v>
      </c>
      <c r="U3205" s="37">
        <f t="shared" ref="U3205:U3239" si="160">T3205*1.12</f>
        <v>0</v>
      </c>
      <c r="V3205" s="38" t="s">
        <v>50</v>
      </c>
      <c r="W3205" s="33">
        <v>2016</v>
      </c>
      <c r="X3205" s="39">
        <v>11</v>
      </c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29"/>
      <c r="AZ3205" s="29"/>
      <c r="BA3205" s="29"/>
      <c r="BB3205" s="29"/>
      <c r="BC3205" s="29"/>
      <c r="BD3205" s="29"/>
      <c r="BE3205" s="29"/>
      <c r="BF3205" s="29"/>
      <c r="BG3205" s="29"/>
      <c r="BH3205" s="29"/>
      <c r="BI3205" s="29"/>
      <c r="BJ3205" s="29"/>
      <c r="BK3205" s="29"/>
      <c r="BL3205" s="29"/>
      <c r="BM3205" s="29"/>
      <c r="BN3205" s="29"/>
      <c r="BO3205" s="29"/>
      <c r="BP3205" s="29"/>
      <c r="BQ3205" s="29"/>
      <c r="BR3205" s="29"/>
      <c r="BS3205" s="29"/>
      <c r="BT3205" s="29"/>
      <c r="BU3205" s="29"/>
      <c r="BV3205" s="29"/>
      <c r="BW3205" s="29"/>
      <c r="BX3205" s="29"/>
      <c r="BY3205" s="29"/>
      <c r="BZ3205" s="29"/>
      <c r="CA3205" s="29"/>
      <c r="CB3205" s="29"/>
      <c r="CC3205" s="29"/>
      <c r="CD3205" s="29"/>
      <c r="CE3205" s="29"/>
      <c r="CF3205" s="29"/>
      <c r="CG3205" s="29"/>
      <c r="CH3205" s="29"/>
      <c r="CI3205" s="29"/>
      <c r="CJ3205" s="29"/>
      <c r="CK3205" s="29"/>
      <c r="CL3205" s="29"/>
      <c r="CM3205" s="29"/>
      <c r="CN3205" s="29"/>
      <c r="CO3205" s="29"/>
      <c r="CP3205" s="29"/>
      <c r="CQ3205" s="29"/>
      <c r="CR3205" s="29"/>
      <c r="CS3205" s="29"/>
      <c r="CT3205" s="29"/>
      <c r="CU3205" s="29"/>
      <c r="CV3205" s="29"/>
      <c r="CW3205" s="29"/>
      <c r="CX3205" s="29"/>
    </row>
    <row r="3206" spans="1:102" s="45" customFormat="1" ht="50.1" customHeight="1">
      <c r="A3206" s="96" t="s">
        <v>7916</v>
      </c>
      <c r="B3206" s="31" t="s">
        <v>35</v>
      </c>
      <c r="C3206" s="47" t="s">
        <v>7914</v>
      </c>
      <c r="D3206" s="47" t="s">
        <v>7909</v>
      </c>
      <c r="E3206" s="47" t="s">
        <v>7915</v>
      </c>
      <c r="F3206" s="182" t="s">
        <v>7911</v>
      </c>
      <c r="G3206" s="74" t="s">
        <v>40</v>
      </c>
      <c r="H3206" s="107" t="s">
        <v>815</v>
      </c>
      <c r="I3206" s="33">
        <v>590000000</v>
      </c>
      <c r="J3206" s="107" t="s">
        <v>7237</v>
      </c>
      <c r="K3206" s="31" t="s">
        <v>6590</v>
      </c>
      <c r="L3206" s="107" t="s">
        <v>7237</v>
      </c>
      <c r="M3206" s="107" t="s">
        <v>86</v>
      </c>
      <c r="N3206" s="74" t="s">
        <v>7730</v>
      </c>
      <c r="O3206" s="31" t="s">
        <v>481</v>
      </c>
      <c r="P3206" s="33">
        <v>796</v>
      </c>
      <c r="Q3206" s="33" t="s">
        <v>49</v>
      </c>
      <c r="R3206" s="133">
        <v>30</v>
      </c>
      <c r="S3206" s="48">
        <v>32.1</v>
      </c>
      <c r="T3206" s="49">
        <f>R3206*S3206</f>
        <v>963</v>
      </c>
      <c r="U3206" s="49">
        <f>T3206*1.12</f>
        <v>1078.5600000000002</v>
      </c>
      <c r="V3206" s="76"/>
      <c r="W3206" s="33">
        <v>2016</v>
      </c>
      <c r="X3206" s="33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217"/>
      <c r="CN3206" s="217"/>
      <c r="CO3206" s="217"/>
      <c r="CP3206" s="217"/>
      <c r="CQ3206" s="7"/>
      <c r="CR3206" s="44"/>
      <c r="CS3206" s="44"/>
      <c r="CT3206" s="44"/>
      <c r="CU3206" s="44"/>
      <c r="CV3206" s="44"/>
      <c r="CW3206" s="44"/>
      <c r="CX3206" s="44"/>
    </row>
    <row r="3207" spans="1:102" ht="50.1" customHeight="1">
      <c r="A3207" s="30" t="s">
        <v>7917</v>
      </c>
      <c r="B3207" s="31" t="s">
        <v>35</v>
      </c>
      <c r="C3207" s="32" t="s">
        <v>7918</v>
      </c>
      <c r="D3207" s="32" t="s">
        <v>7909</v>
      </c>
      <c r="E3207" s="32" t="s">
        <v>7919</v>
      </c>
      <c r="F3207" s="32" t="s">
        <v>7911</v>
      </c>
      <c r="G3207" s="33" t="s">
        <v>40</v>
      </c>
      <c r="H3207" s="34">
        <v>0</v>
      </c>
      <c r="I3207" s="33" t="s">
        <v>41</v>
      </c>
      <c r="J3207" s="33" t="s">
        <v>7237</v>
      </c>
      <c r="K3207" s="33" t="s">
        <v>3584</v>
      </c>
      <c r="L3207" s="33" t="s">
        <v>7237</v>
      </c>
      <c r="M3207" s="33" t="s">
        <v>86</v>
      </c>
      <c r="N3207" s="33" t="s">
        <v>7730</v>
      </c>
      <c r="O3207" s="33" t="s">
        <v>58</v>
      </c>
      <c r="P3207" s="33" t="s">
        <v>48</v>
      </c>
      <c r="Q3207" s="33" t="s">
        <v>49</v>
      </c>
      <c r="R3207" s="35">
        <v>30</v>
      </c>
      <c r="S3207" s="35">
        <v>32.1</v>
      </c>
      <c r="T3207" s="36">
        <v>0</v>
      </c>
      <c r="U3207" s="37">
        <f t="shared" si="160"/>
        <v>0</v>
      </c>
      <c r="V3207" s="38" t="s">
        <v>50</v>
      </c>
      <c r="W3207" s="33">
        <v>2016</v>
      </c>
      <c r="X3207" s="39">
        <v>11</v>
      </c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9"/>
      <c r="BC3207" s="29"/>
      <c r="BD3207" s="29"/>
      <c r="BE3207" s="29"/>
      <c r="BF3207" s="29"/>
      <c r="BG3207" s="29"/>
      <c r="BH3207" s="29"/>
      <c r="BI3207" s="29"/>
      <c r="BJ3207" s="29"/>
      <c r="BK3207" s="29"/>
      <c r="BL3207" s="29"/>
      <c r="BM3207" s="29"/>
      <c r="BN3207" s="29"/>
      <c r="BO3207" s="29"/>
      <c r="BP3207" s="29"/>
      <c r="BQ3207" s="29"/>
      <c r="BR3207" s="29"/>
      <c r="BS3207" s="29"/>
      <c r="BT3207" s="29"/>
      <c r="BU3207" s="29"/>
      <c r="BV3207" s="29"/>
      <c r="BW3207" s="29"/>
      <c r="BX3207" s="29"/>
      <c r="BY3207" s="29"/>
      <c r="BZ3207" s="29"/>
      <c r="CA3207" s="29"/>
      <c r="CB3207" s="29"/>
      <c r="CC3207" s="29"/>
      <c r="CD3207" s="29"/>
      <c r="CE3207" s="29"/>
      <c r="CF3207" s="29"/>
      <c r="CG3207" s="29"/>
      <c r="CH3207" s="29"/>
      <c r="CI3207" s="29"/>
      <c r="CJ3207" s="29"/>
      <c r="CK3207" s="29"/>
      <c r="CL3207" s="29"/>
      <c r="CM3207" s="29"/>
      <c r="CN3207" s="29"/>
      <c r="CO3207" s="29"/>
      <c r="CP3207" s="29"/>
      <c r="CQ3207" s="29"/>
      <c r="CR3207" s="29"/>
      <c r="CS3207" s="29"/>
      <c r="CT3207" s="29"/>
      <c r="CU3207" s="29"/>
      <c r="CV3207" s="29"/>
      <c r="CW3207" s="29"/>
      <c r="CX3207" s="29"/>
    </row>
    <row r="3208" spans="1:102" s="45" customFormat="1" ht="50.1" customHeight="1">
      <c r="A3208" s="96" t="s">
        <v>7920</v>
      </c>
      <c r="B3208" s="31" t="s">
        <v>35</v>
      </c>
      <c r="C3208" s="47" t="s">
        <v>7918</v>
      </c>
      <c r="D3208" s="47" t="s">
        <v>7909</v>
      </c>
      <c r="E3208" s="47" t="s">
        <v>7919</v>
      </c>
      <c r="F3208" s="182" t="s">
        <v>7911</v>
      </c>
      <c r="G3208" s="74" t="s">
        <v>40</v>
      </c>
      <c r="H3208" s="107" t="s">
        <v>815</v>
      </c>
      <c r="I3208" s="33">
        <v>590000000</v>
      </c>
      <c r="J3208" s="107" t="s">
        <v>7237</v>
      </c>
      <c r="K3208" s="31" t="s">
        <v>6590</v>
      </c>
      <c r="L3208" s="107" t="s">
        <v>7237</v>
      </c>
      <c r="M3208" s="107" t="s">
        <v>86</v>
      </c>
      <c r="N3208" s="74" t="s">
        <v>7730</v>
      </c>
      <c r="O3208" s="31" t="s">
        <v>481</v>
      </c>
      <c r="P3208" s="33">
        <v>796</v>
      </c>
      <c r="Q3208" s="33" t="s">
        <v>49</v>
      </c>
      <c r="R3208" s="133">
        <v>30</v>
      </c>
      <c r="S3208" s="48">
        <v>32.1</v>
      </c>
      <c r="T3208" s="49">
        <f>R3208*S3208</f>
        <v>963</v>
      </c>
      <c r="U3208" s="49">
        <f>T3208*1.12</f>
        <v>1078.5600000000002</v>
      </c>
      <c r="V3208" s="76"/>
      <c r="W3208" s="33">
        <v>2016</v>
      </c>
      <c r="X3208" s="33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217"/>
      <c r="CN3208" s="217"/>
      <c r="CO3208" s="217"/>
      <c r="CP3208" s="217"/>
      <c r="CQ3208" s="7"/>
      <c r="CR3208" s="44"/>
      <c r="CS3208" s="44"/>
      <c r="CT3208" s="44"/>
      <c r="CU3208" s="44"/>
      <c r="CV3208" s="44"/>
      <c r="CW3208" s="44"/>
      <c r="CX3208" s="44"/>
    </row>
    <row r="3209" spans="1:102" ht="50.1" customHeight="1">
      <c r="A3209" s="30" t="s">
        <v>7921</v>
      </c>
      <c r="B3209" s="31" t="s">
        <v>35</v>
      </c>
      <c r="C3209" s="32" t="s">
        <v>7922</v>
      </c>
      <c r="D3209" s="32" t="s">
        <v>7909</v>
      </c>
      <c r="E3209" s="32" t="s">
        <v>7923</v>
      </c>
      <c r="F3209" s="32" t="s">
        <v>7911</v>
      </c>
      <c r="G3209" s="33" t="s">
        <v>40</v>
      </c>
      <c r="H3209" s="34">
        <v>0</v>
      </c>
      <c r="I3209" s="33" t="s">
        <v>41</v>
      </c>
      <c r="J3209" s="33" t="s">
        <v>7924</v>
      </c>
      <c r="K3209" s="33" t="s">
        <v>3584</v>
      </c>
      <c r="L3209" s="33" t="s">
        <v>2977</v>
      </c>
      <c r="M3209" s="33" t="s">
        <v>86</v>
      </c>
      <c r="N3209" s="33" t="s">
        <v>7730</v>
      </c>
      <c r="O3209" s="33" t="s">
        <v>58</v>
      </c>
      <c r="P3209" s="33" t="s">
        <v>48</v>
      </c>
      <c r="Q3209" s="33" t="s">
        <v>49</v>
      </c>
      <c r="R3209" s="35">
        <v>30</v>
      </c>
      <c r="S3209" s="35">
        <v>32.1</v>
      </c>
      <c r="T3209" s="36">
        <v>0</v>
      </c>
      <c r="U3209" s="37">
        <f t="shared" si="160"/>
        <v>0</v>
      </c>
      <c r="V3209" s="38" t="s">
        <v>50</v>
      </c>
      <c r="W3209" s="33">
        <v>2016</v>
      </c>
      <c r="X3209" s="39">
        <v>11</v>
      </c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  <c r="BI3209" s="29"/>
      <c r="BJ3209" s="29"/>
      <c r="BK3209" s="29"/>
      <c r="BL3209" s="29"/>
      <c r="BM3209" s="29"/>
      <c r="BN3209" s="29"/>
      <c r="BO3209" s="29"/>
      <c r="BP3209" s="29"/>
      <c r="BQ3209" s="29"/>
      <c r="BR3209" s="29"/>
      <c r="BS3209" s="29"/>
      <c r="BT3209" s="29"/>
      <c r="BU3209" s="29"/>
      <c r="BV3209" s="29"/>
      <c r="BW3209" s="29"/>
      <c r="BX3209" s="29"/>
      <c r="BY3209" s="29"/>
      <c r="BZ3209" s="29"/>
      <c r="CA3209" s="29"/>
      <c r="CB3209" s="29"/>
      <c r="CC3209" s="29"/>
      <c r="CD3209" s="29"/>
      <c r="CE3209" s="29"/>
      <c r="CF3209" s="29"/>
      <c r="CG3209" s="29"/>
      <c r="CH3209" s="29"/>
      <c r="CI3209" s="29"/>
      <c r="CJ3209" s="29"/>
      <c r="CK3209" s="29"/>
      <c r="CL3209" s="29"/>
      <c r="CM3209" s="29"/>
      <c r="CN3209" s="29"/>
      <c r="CO3209" s="29"/>
      <c r="CP3209" s="29"/>
      <c r="CQ3209" s="29"/>
      <c r="CR3209" s="29"/>
      <c r="CS3209" s="29"/>
      <c r="CT3209" s="29"/>
      <c r="CU3209" s="29"/>
      <c r="CV3209" s="29"/>
      <c r="CW3209" s="29"/>
      <c r="CX3209" s="29"/>
    </row>
    <row r="3210" spans="1:102" s="204" customFormat="1" ht="50.1" customHeight="1">
      <c r="A3210" s="96" t="s">
        <v>7925</v>
      </c>
      <c r="B3210" s="31" t="s">
        <v>35</v>
      </c>
      <c r="C3210" s="47" t="s">
        <v>7922</v>
      </c>
      <c r="D3210" s="47" t="s">
        <v>7909</v>
      </c>
      <c r="E3210" s="47" t="s">
        <v>7923</v>
      </c>
      <c r="F3210" s="182" t="s">
        <v>7911</v>
      </c>
      <c r="G3210" s="31" t="s">
        <v>40</v>
      </c>
      <c r="H3210" s="107" t="s">
        <v>815</v>
      </c>
      <c r="I3210" s="33">
        <v>590000000</v>
      </c>
      <c r="J3210" s="107" t="s">
        <v>7924</v>
      </c>
      <c r="K3210" s="31" t="s">
        <v>6590</v>
      </c>
      <c r="L3210" s="31" t="s">
        <v>2977</v>
      </c>
      <c r="M3210" s="74" t="s">
        <v>86</v>
      </c>
      <c r="N3210" s="74" t="s">
        <v>7730</v>
      </c>
      <c r="O3210" s="31" t="s">
        <v>481</v>
      </c>
      <c r="P3210" s="33">
        <v>796</v>
      </c>
      <c r="Q3210" s="33" t="s">
        <v>49</v>
      </c>
      <c r="R3210" s="202">
        <v>30</v>
      </c>
      <c r="S3210" s="109">
        <v>32.1</v>
      </c>
      <c r="T3210" s="49">
        <f>R3210*S3210</f>
        <v>963</v>
      </c>
      <c r="U3210" s="49">
        <f>T3210*1.12</f>
        <v>1078.5600000000002</v>
      </c>
      <c r="V3210" s="107"/>
      <c r="W3210" s="33">
        <v>2016</v>
      </c>
      <c r="X3210" s="33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217"/>
      <c r="CN3210" s="217"/>
      <c r="CO3210" s="217"/>
      <c r="CP3210" s="217"/>
      <c r="CQ3210" s="7"/>
      <c r="CR3210" s="7"/>
      <c r="CS3210" s="7"/>
      <c r="CT3210" s="7"/>
      <c r="CU3210" s="7"/>
      <c r="CV3210" s="7"/>
      <c r="CW3210" s="7"/>
      <c r="CX3210" s="7"/>
    </row>
    <row r="3211" spans="1:102" ht="50.1" customHeight="1">
      <c r="A3211" s="30" t="s">
        <v>7926</v>
      </c>
      <c r="B3211" s="31" t="s">
        <v>35</v>
      </c>
      <c r="C3211" s="32" t="s">
        <v>7927</v>
      </c>
      <c r="D3211" s="32" t="s">
        <v>7909</v>
      </c>
      <c r="E3211" s="32" t="s">
        <v>7928</v>
      </c>
      <c r="F3211" s="32" t="s">
        <v>7911</v>
      </c>
      <c r="G3211" s="33" t="s">
        <v>40</v>
      </c>
      <c r="H3211" s="34">
        <v>0</v>
      </c>
      <c r="I3211" s="33" t="s">
        <v>41</v>
      </c>
      <c r="J3211" s="33" t="s">
        <v>7924</v>
      </c>
      <c r="K3211" s="33" t="s">
        <v>3584</v>
      </c>
      <c r="L3211" s="33" t="s">
        <v>2977</v>
      </c>
      <c r="M3211" s="33" t="s">
        <v>86</v>
      </c>
      <c r="N3211" s="33" t="s">
        <v>7730</v>
      </c>
      <c r="O3211" s="33" t="s">
        <v>58</v>
      </c>
      <c r="P3211" s="33" t="s">
        <v>48</v>
      </c>
      <c r="Q3211" s="33" t="s">
        <v>49</v>
      </c>
      <c r="R3211" s="35">
        <v>30</v>
      </c>
      <c r="S3211" s="35">
        <v>32.1</v>
      </c>
      <c r="T3211" s="36">
        <v>0</v>
      </c>
      <c r="U3211" s="37">
        <f t="shared" si="160"/>
        <v>0</v>
      </c>
      <c r="V3211" s="38" t="s">
        <v>50</v>
      </c>
      <c r="W3211" s="33">
        <v>2016</v>
      </c>
      <c r="X3211" s="39">
        <v>11</v>
      </c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9"/>
      <c r="AX3211" s="29"/>
      <c r="AY3211" s="29"/>
      <c r="AZ3211" s="29"/>
      <c r="BA3211" s="29"/>
      <c r="BB3211" s="29"/>
      <c r="BC3211" s="29"/>
      <c r="BD3211" s="29"/>
      <c r="BE3211" s="29"/>
      <c r="BF3211" s="29"/>
      <c r="BG3211" s="29"/>
      <c r="BH3211" s="29"/>
      <c r="BI3211" s="29"/>
      <c r="BJ3211" s="29"/>
      <c r="BK3211" s="29"/>
      <c r="BL3211" s="29"/>
      <c r="BM3211" s="29"/>
      <c r="BN3211" s="29"/>
      <c r="BO3211" s="29"/>
      <c r="BP3211" s="29"/>
      <c r="BQ3211" s="29"/>
      <c r="BR3211" s="29"/>
      <c r="BS3211" s="29"/>
      <c r="BT3211" s="29"/>
      <c r="BU3211" s="29"/>
      <c r="BV3211" s="29"/>
      <c r="BW3211" s="29"/>
      <c r="BX3211" s="29"/>
      <c r="BY3211" s="29"/>
      <c r="BZ3211" s="29"/>
      <c r="CA3211" s="29"/>
      <c r="CB3211" s="29"/>
      <c r="CC3211" s="29"/>
      <c r="CD3211" s="29"/>
      <c r="CE3211" s="29"/>
      <c r="CF3211" s="29"/>
      <c r="CG3211" s="29"/>
      <c r="CH3211" s="29"/>
      <c r="CI3211" s="29"/>
      <c r="CJ3211" s="29"/>
      <c r="CK3211" s="29"/>
      <c r="CL3211" s="29"/>
      <c r="CM3211" s="29"/>
      <c r="CN3211" s="29"/>
      <c r="CO3211" s="29"/>
      <c r="CP3211" s="29"/>
      <c r="CQ3211" s="29"/>
      <c r="CR3211" s="29"/>
      <c r="CS3211" s="29"/>
      <c r="CT3211" s="29"/>
      <c r="CU3211" s="29"/>
      <c r="CV3211" s="29"/>
      <c r="CW3211" s="29"/>
      <c r="CX3211" s="29"/>
    </row>
    <row r="3212" spans="1:102" s="45" customFormat="1" ht="50.1" customHeight="1">
      <c r="A3212" s="96" t="s">
        <v>7929</v>
      </c>
      <c r="B3212" s="31" t="s">
        <v>35</v>
      </c>
      <c r="C3212" s="47" t="s">
        <v>7927</v>
      </c>
      <c r="D3212" s="47" t="s">
        <v>7909</v>
      </c>
      <c r="E3212" s="47" t="s">
        <v>7928</v>
      </c>
      <c r="F3212" s="182" t="s">
        <v>7911</v>
      </c>
      <c r="G3212" s="31" t="s">
        <v>40</v>
      </c>
      <c r="H3212" s="107" t="s">
        <v>815</v>
      </c>
      <c r="I3212" s="33">
        <v>590000000</v>
      </c>
      <c r="J3212" s="107" t="s">
        <v>7924</v>
      </c>
      <c r="K3212" s="31" t="s">
        <v>6590</v>
      </c>
      <c r="L3212" s="31" t="s">
        <v>2977</v>
      </c>
      <c r="M3212" s="74" t="s">
        <v>86</v>
      </c>
      <c r="N3212" s="74" t="s">
        <v>7730</v>
      </c>
      <c r="O3212" s="31" t="s">
        <v>481</v>
      </c>
      <c r="P3212" s="33">
        <v>796</v>
      </c>
      <c r="Q3212" s="33" t="s">
        <v>49</v>
      </c>
      <c r="R3212" s="202">
        <v>30</v>
      </c>
      <c r="S3212" s="109">
        <v>32.1</v>
      </c>
      <c r="T3212" s="49">
        <f>R3212*S3212</f>
        <v>963</v>
      </c>
      <c r="U3212" s="49">
        <f>T3212*1.12</f>
        <v>1078.5600000000002</v>
      </c>
      <c r="V3212" s="107"/>
      <c r="W3212" s="33">
        <v>2016</v>
      </c>
      <c r="X3212" s="33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217"/>
      <c r="CN3212" s="217"/>
      <c r="CO3212" s="217"/>
      <c r="CP3212" s="217"/>
      <c r="CQ3212" s="7"/>
      <c r="CR3212" s="44"/>
      <c r="CS3212" s="44"/>
      <c r="CT3212" s="44"/>
      <c r="CU3212" s="44"/>
      <c r="CV3212" s="44"/>
      <c r="CW3212" s="44"/>
      <c r="CX3212" s="44"/>
    </row>
    <row r="3213" spans="1:102" ht="50.1" customHeight="1">
      <c r="A3213" s="30" t="s">
        <v>7930</v>
      </c>
      <c r="B3213" s="31" t="s">
        <v>35</v>
      </c>
      <c r="C3213" s="32" t="s">
        <v>7931</v>
      </c>
      <c r="D3213" s="32" t="s">
        <v>7909</v>
      </c>
      <c r="E3213" s="32" t="s">
        <v>7932</v>
      </c>
      <c r="F3213" s="32" t="s">
        <v>7911</v>
      </c>
      <c r="G3213" s="33" t="s">
        <v>40</v>
      </c>
      <c r="H3213" s="34">
        <v>0</v>
      </c>
      <c r="I3213" s="33" t="s">
        <v>41</v>
      </c>
      <c r="J3213" s="33" t="s">
        <v>7924</v>
      </c>
      <c r="K3213" s="33" t="s">
        <v>3584</v>
      </c>
      <c r="L3213" s="33" t="s">
        <v>2977</v>
      </c>
      <c r="M3213" s="33" t="s">
        <v>86</v>
      </c>
      <c r="N3213" s="33" t="s">
        <v>7730</v>
      </c>
      <c r="O3213" s="33" t="s">
        <v>58</v>
      </c>
      <c r="P3213" s="33" t="s">
        <v>48</v>
      </c>
      <c r="Q3213" s="33" t="s">
        <v>49</v>
      </c>
      <c r="R3213" s="35">
        <v>30</v>
      </c>
      <c r="S3213" s="35">
        <v>32.1</v>
      </c>
      <c r="T3213" s="36">
        <v>0</v>
      </c>
      <c r="U3213" s="37">
        <f t="shared" si="160"/>
        <v>0</v>
      </c>
      <c r="V3213" s="38" t="s">
        <v>50</v>
      </c>
      <c r="W3213" s="33">
        <v>2016</v>
      </c>
      <c r="X3213" s="39">
        <v>11</v>
      </c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/>
      <c r="BI3213" s="29"/>
      <c r="BJ3213" s="29"/>
      <c r="BK3213" s="29"/>
      <c r="BL3213" s="29"/>
      <c r="BM3213" s="29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29"/>
      <c r="CB3213" s="29"/>
      <c r="CC3213" s="29"/>
      <c r="CD3213" s="29"/>
      <c r="CE3213" s="29"/>
      <c r="CF3213" s="29"/>
      <c r="CG3213" s="29"/>
      <c r="CH3213" s="29"/>
      <c r="CI3213" s="29"/>
      <c r="CJ3213" s="29"/>
      <c r="CK3213" s="29"/>
      <c r="CL3213" s="29"/>
      <c r="CM3213" s="29"/>
      <c r="CN3213" s="29"/>
      <c r="CO3213" s="29"/>
      <c r="CP3213" s="29"/>
      <c r="CQ3213" s="29"/>
      <c r="CR3213" s="29"/>
      <c r="CS3213" s="29"/>
      <c r="CT3213" s="29"/>
      <c r="CU3213" s="29"/>
      <c r="CV3213" s="29"/>
      <c r="CW3213" s="29"/>
      <c r="CX3213" s="29"/>
    </row>
    <row r="3214" spans="1:102" s="45" customFormat="1" ht="50.1" customHeight="1">
      <c r="A3214" s="96" t="s">
        <v>7933</v>
      </c>
      <c r="B3214" s="31" t="s">
        <v>35</v>
      </c>
      <c r="C3214" s="47" t="s">
        <v>7931</v>
      </c>
      <c r="D3214" s="47" t="s">
        <v>7909</v>
      </c>
      <c r="E3214" s="47" t="s">
        <v>7932</v>
      </c>
      <c r="F3214" s="182" t="s">
        <v>7911</v>
      </c>
      <c r="G3214" s="31" t="s">
        <v>40</v>
      </c>
      <c r="H3214" s="107" t="s">
        <v>815</v>
      </c>
      <c r="I3214" s="33">
        <v>590000000</v>
      </c>
      <c r="J3214" s="107" t="s">
        <v>7924</v>
      </c>
      <c r="K3214" s="31" t="s">
        <v>6590</v>
      </c>
      <c r="L3214" s="31" t="s">
        <v>2977</v>
      </c>
      <c r="M3214" s="74" t="s">
        <v>86</v>
      </c>
      <c r="N3214" s="74" t="s">
        <v>7730</v>
      </c>
      <c r="O3214" s="31" t="s">
        <v>481</v>
      </c>
      <c r="P3214" s="33">
        <v>796</v>
      </c>
      <c r="Q3214" s="33" t="s">
        <v>49</v>
      </c>
      <c r="R3214" s="59">
        <v>30</v>
      </c>
      <c r="S3214" s="109">
        <v>32.1</v>
      </c>
      <c r="T3214" s="49">
        <f>R3214*S3214</f>
        <v>963</v>
      </c>
      <c r="U3214" s="49">
        <f>T3214*1.12</f>
        <v>1078.5600000000002</v>
      </c>
      <c r="V3214" s="107"/>
      <c r="W3214" s="33">
        <v>2016</v>
      </c>
      <c r="X3214" s="10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217"/>
      <c r="CN3214" s="217"/>
      <c r="CO3214" s="217"/>
      <c r="CP3214" s="217"/>
      <c r="CQ3214" s="7"/>
      <c r="CR3214" s="44"/>
      <c r="CS3214" s="44"/>
      <c r="CT3214" s="44"/>
      <c r="CU3214" s="44"/>
      <c r="CV3214" s="44"/>
      <c r="CW3214" s="44"/>
      <c r="CX3214" s="44"/>
    </row>
    <row r="3215" spans="1:102" ht="50.1" customHeight="1">
      <c r="A3215" s="30" t="s">
        <v>7934</v>
      </c>
      <c r="B3215" s="31" t="s">
        <v>35</v>
      </c>
      <c r="C3215" s="32" t="s">
        <v>7935</v>
      </c>
      <c r="D3215" s="32" t="s">
        <v>7909</v>
      </c>
      <c r="E3215" s="32" t="s">
        <v>7936</v>
      </c>
      <c r="F3215" s="32" t="s">
        <v>7911</v>
      </c>
      <c r="G3215" s="33" t="s">
        <v>40</v>
      </c>
      <c r="H3215" s="34">
        <v>0</v>
      </c>
      <c r="I3215" s="33" t="s">
        <v>41</v>
      </c>
      <c r="J3215" s="33" t="s">
        <v>42</v>
      </c>
      <c r="K3215" s="33" t="s">
        <v>3584</v>
      </c>
      <c r="L3215" s="33" t="s">
        <v>2977</v>
      </c>
      <c r="M3215" s="33" t="s">
        <v>86</v>
      </c>
      <c r="N3215" s="33" t="s">
        <v>7730</v>
      </c>
      <c r="O3215" s="33" t="s">
        <v>58</v>
      </c>
      <c r="P3215" s="33" t="s">
        <v>48</v>
      </c>
      <c r="Q3215" s="33" t="s">
        <v>49</v>
      </c>
      <c r="R3215" s="35">
        <v>30</v>
      </c>
      <c r="S3215" s="35">
        <v>38.520000000000003</v>
      </c>
      <c r="T3215" s="36">
        <v>0</v>
      </c>
      <c r="U3215" s="37">
        <f t="shared" si="160"/>
        <v>0</v>
      </c>
      <c r="V3215" s="38" t="s">
        <v>50</v>
      </c>
      <c r="W3215" s="33">
        <v>2016</v>
      </c>
      <c r="X3215" s="39">
        <v>11</v>
      </c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  <c r="BI3215" s="29"/>
      <c r="BJ3215" s="29"/>
      <c r="BK3215" s="29"/>
      <c r="BL3215" s="29"/>
      <c r="BM3215" s="29"/>
      <c r="BN3215" s="29"/>
      <c r="BO3215" s="29"/>
      <c r="BP3215" s="29"/>
      <c r="BQ3215" s="29"/>
      <c r="BR3215" s="29"/>
      <c r="BS3215" s="29"/>
      <c r="BT3215" s="29"/>
      <c r="BU3215" s="29"/>
      <c r="BV3215" s="29"/>
      <c r="BW3215" s="29"/>
      <c r="BX3215" s="29"/>
      <c r="BY3215" s="29"/>
      <c r="BZ3215" s="29"/>
      <c r="CA3215" s="29"/>
      <c r="CB3215" s="29"/>
      <c r="CC3215" s="29"/>
      <c r="CD3215" s="29"/>
      <c r="CE3215" s="29"/>
      <c r="CF3215" s="29"/>
      <c r="CG3215" s="29"/>
      <c r="CH3215" s="29"/>
      <c r="CI3215" s="29"/>
      <c r="CJ3215" s="29"/>
      <c r="CK3215" s="29"/>
      <c r="CL3215" s="29"/>
      <c r="CM3215" s="29"/>
      <c r="CN3215" s="29"/>
      <c r="CO3215" s="29"/>
      <c r="CP3215" s="29"/>
      <c r="CQ3215" s="29"/>
      <c r="CR3215" s="29"/>
      <c r="CS3215" s="29"/>
      <c r="CT3215" s="29"/>
      <c r="CU3215" s="29"/>
      <c r="CV3215" s="29"/>
      <c r="CW3215" s="29"/>
      <c r="CX3215" s="29"/>
    </row>
    <row r="3216" spans="1:102" s="215" customFormat="1" ht="50.1" customHeight="1">
      <c r="A3216" s="96" t="s">
        <v>7937</v>
      </c>
      <c r="B3216" s="31" t="s">
        <v>35</v>
      </c>
      <c r="C3216" s="47" t="s">
        <v>7935</v>
      </c>
      <c r="D3216" s="47" t="s">
        <v>7909</v>
      </c>
      <c r="E3216" s="47" t="s">
        <v>7936</v>
      </c>
      <c r="F3216" s="182" t="s">
        <v>7911</v>
      </c>
      <c r="G3216" s="31" t="s">
        <v>40</v>
      </c>
      <c r="H3216" s="145">
        <v>0</v>
      </c>
      <c r="I3216" s="33">
        <v>590000000</v>
      </c>
      <c r="J3216" s="74" t="s">
        <v>42</v>
      </c>
      <c r="K3216" s="31" t="s">
        <v>6590</v>
      </c>
      <c r="L3216" s="31" t="s">
        <v>2977</v>
      </c>
      <c r="M3216" s="74" t="s">
        <v>86</v>
      </c>
      <c r="N3216" s="74" t="s">
        <v>7730</v>
      </c>
      <c r="O3216" s="31" t="s">
        <v>481</v>
      </c>
      <c r="P3216" s="33">
        <v>796</v>
      </c>
      <c r="Q3216" s="33" t="s">
        <v>49</v>
      </c>
      <c r="R3216" s="202">
        <v>30</v>
      </c>
      <c r="S3216" s="109">
        <v>38.520000000000003</v>
      </c>
      <c r="T3216" s="49">
        <f>R3216*S3216</f>
        <v>1155.6000000000001</v>
      </c>
      <c r="U3216" s="49">
        <f>T3216*1.12</f>
        <v>1294.2720000000004</v>
      </c>
      <c r="V3216" s="74"/>
      <c r="W3216" s="33">
        <v>2016</v>
      </c>
      <c r="X3216" s="74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217"/>
      <c r="CN3216" s="217"/>
      <c r="CO3216" s="217"/>
      <c r="CP3216" s="217"/>
      <c r="CQ3216" s="7"/>
      <c r="CR3216" s="7"/>
      <c r="CS3216" s="7"/>
      <c r="CT3216" s="7"/>
      <c r="CU3216" s="7"/>
      <c r="CV3216" s="7"/>
      <c r="CW3216" s="7"/>
      <c r="CX3216" s="7"/>
    </row>
    <row r="3217" spans="1:102" ht="50.1" customHeight="1">
      <c r="A3217" s="30" t="s">
        <v>7938</v>
      </c>
      <c r="B3217" s="31" t="s">
        <v>35</v>
      </c>
      <c r="C3217" s="32" t="s">
        <v>7939</v>
      </c>
      <c r="D3217" s="32" t="s">
        <v>7909</v>
      </c>
      <c r="E3217" s="32" t="s">
        <v>7940</v>
      </c>
      <c r="F3217" s="32" t="s">
        <v>7911</v>
      </c>
      <c r="G3217" s="33" t="s">
        <v>40</v>
      </c>
      <c r="H3217" s="34">
        <v>0</v>
      </c>
      <c r="I3217" s="33" t="s">
        <v>41</v>
      </c>
      <c r="J3217" s="33" t="s">
        <v>7237</v>
      </c>
      <c r="K3217" s="33" t="s">
        <v>3584</v>
      </c>
      <c r="L3217" s="33" t="s">
        <v>7237</v>
      </c>
      <c r="M3217" s="33" t="s">
        <v>86</v>
      </c>
      <c r="N3217" s="33" t="s">
        <v>7404</v>
      </c>
      <c r="O3217" s="33" t="s">
        <v>58</v>
      </c>
      <c r="P3217" s="33" t="s">
        <v>48</v>
      </c>
      <c r="Q3217" s="33" t="s">
        <v>49</v>
      </c>
      <c r="R3217" s="35">
        <v>30</v>
      </c>
      <c r="S3217" s="35">
        <v>40.659999999999997</v>
      </c>
      <c r="T3217" s="36">
        <v>0</v>
      </c>
      <c r="U3217" s="37">
        <f t="shared" si="160"/>
        <v>0</v>
      </c>
      <c r="V3217" s="38" t="s">
        <v>50</v>
      </c>
      <c r="W3217" s="33">
        <v>2016</v>
      </c>
      <c r="X3217" s="39">
        <v>11</v>
      </c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9"/>
      <c r="BC3217" s="29"/>
      <c r="BD3217" s="29"/>
      <c r="BE3217" s="29"/>
      <c r="BF3217" s="29"/>
      <c r="BG3217" s="29"/>
      <c r="BH3217" s="29"/>
      <c r="BI3217" s="29"/>
      <c r="BJ3217" s="29"/>
      <c r="BK3217" s="29"/>
      <c r="BL3217" s="29"/>
      <c r="BM3217" s="29"/>
      <c r="BN3217" s="29"/>
      <c r="BO3217" s="29"/>
      <c r="BP3217" s="29"/>
      <c r="BQ3217" s="29"/>
      <c r="BR3217" s="29"/>
      <c r="BS3217" s="29"/>
      <c r="BT3217" s="29"/>
      <c r="BU3217" s="29"/>
      <c r="BV3217" s="29"/>
      <c r="BW3217" s="29"/>
      <c r="BX3217" s="29"/>
      <c r="BY3217" s="29"/>
      <c r="BZ3217" s="29"/>
      <c r="CA3217" s="29"/>
      <c r="CB3217" s="29"/>
      <c r="CC3217" s="29"/>
      <c r="CD3217" s="29"/>
      <c r="CE3217" s="29"/>
      <c r="CF3217" s="29"/>
      <c r="CG3217" s="29"/>
      <c r="CH3217" s="29"/>
      <c r="CI3217" s="29"/>
      <c r="CJ3217" s="29"/>
      <c r="CK3217" s="29"/>
      <c r="CL3217" s="29"/>
      <c r="CM3217" s="29"/>
      <c r="CN3217" s="29"/>
      <c r="CO3217" s="29"/>
      <c r="CP3217" s="29"/>
      <c r="CQ3217" s="29"/>
      <c r="CR3217" s="29"/>
      <c r="CS3217" s="29"/>
      <c r="CT3217" s="29"/>
      <c r="CU3217" s="29"/>
      <c r="CV3217" s="29"/>
      <c r="CW3217" s="29"/>
      <c r="CX3217" s="29"/>
    </row>
    <row r="3218" spans="1:102" s="215" customFormat="1" ht="50.1" customHeight="1">
      <c r="A3218" s="96" t="s">
        <v>7941</v>
      </c>
      <c r="B3218" s="31" t="s">
        <v>35</v>
      </c>
      <c r="C3218" s="47" t="s">
        <v>7939</v>
      </c>
      <c r="D3218" s="47" t="s">
        <v>7909</v>
      </c>
      <c r="E3218" s="47" t="s">
        <v>7940</v>
      </c>
      <c r="F3218" s="182" t="s">
        <v>7911</v>
      </c>
      <c r="G3218" s="74" t="s">
        <v>40</v>
      </c>
      <c r="H3218" s="107" t="s">
        <v>815</v>
      </c>
      <c r="I3218" s="33">
        <v>590000000</v>
      </c>
      <c r="J3218" s="107" t="s">
        <v>7237</v>
      </c>
      <c r="K3218" s="31" t="s">
        <v>6590</v>
      </c>
      <c r="L3218" s="107" t="s">
        <v>7237</v>
      </c>
      <c r="M3218" s="107" t="s">
        <v>86</v>
      </c>
      <c r="N3218" s="31" t="s">
        <v>7406</v>
      </c>
      <c r="O3218" s="31" t="s">
        <v>481</v>
      </c>
      <c r="P3218" s="33">
        <v>796</v>
      </c>
      <c r="Q3218" s="33" t="s">
        <v>49</v>
      </c>
      <c r="R3218" s="133">
        <v>30</v>
      </c>
      <c r="S3218" s="48">
        <v>40.659999999999997</v>
      </c>
      <c r="T3218" s="49">
        <f>R3218*S3218</f>
        <v>1219.8</v>
      </c>
      <c r="U3218" s="49">
        <f>T3218*1.12</f>
        <v>1366.1760000000002</v>
      </c>
      <c r="V3218" s="76"/>
      <c r="W3218" s="33">
        <v>2016</v>
      </c>
      <c r="X3218" s="74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</row>
    <row r="3219" spans="1:102" ht="50.1" customHeight="1">
      <c r="A3219" s="30" t="s">
        <v>7942</v>
      </c>
      <c r="B3219" s="31" t="s">
        <v>35</v>
      </c>
      <c r="C3219" s="32" t="s">
        <v>7943</v>
      </c>
      <c r="D3219" s="32" t="s">
        <v>7909</v>
      </c>
      <c r="E3219" s="32" t="s">
        <v>7944</v>
      </c>
      <c r="F3219" s="32" t="s">
        <v>7911</v>
      </c>
      <c r="G3219" s="33" t="s">
        <v>40</v>
      </c>
      <c r="H3219" s="34">
        <v>0</v>
      </c>
      <c r="I3219" s="33" t="s">
        <v>41</v>
      </c>
      <c r="J3219" s="33" t="s">
        <v>42</v>
      </c>
      <c r="K3219" s="33" t="s">
        <v>3584</v>
      </c>
      <c r="L3219" s="33" t="s">
        <v>2977</v>
      </c>
      <c r="M3219" s="33" t="s">
        <v>86</v>
      </c>
      <c r="N3219" s="33" t="s">
        <v>7730</v>
      </c>
      <c r="O3219" s="33" t="s">
        <v>58</v>
      </c>
      <c r="P3219" s="33" t="s">
        <v>48</v>
      </c>
      <c r="Q3219" s="33" t="s">
        <v>49</v>
      </c>
      <c r="R3219" s="35">
        <v>30</v>
      </c>
      <c r="S3219" s="35">
        <v>40.659999999999997</v>
      </c>
      <c r="T3219" s="36">
        <v>0</v>
      </c>
      <c r="U3219" s="37">
        <f t="shared" si="160"/>
        <v>0</v>
      </c>
      <c r="V3219" s="38" t="s">
        <v>50</v>
      </c>
      <c r="W3219" s="33">
        <v>2016</v>
      </c>
      <c r="X3219" s="39">
        <v>11</v>
      </c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9"/>
      <c r="BC3219" s="29"/>
      <c r="BD3219" s="29"/>
      <c r="BE3219" s="29"/>
      <c r="BF3219" s="29"/>
      <c r="BG3219" s="29"/>
      <c r="BH3219" s="29"/>
      <c r="BI3219" s="29"/>
      <c r="BJ3219" s="29"/>
      <c r="BK3219" s="29"/>
      <c r="BL3219" s="29"/>
      <c r="BM3219" s="29"/>
      <c r="BN3219" s="29"/>
      <c r="BO3219" s="29"/>
      <c r="BP3219" s="29"/>
      <c r="BQ3219" s="29"/>
      <c r="BR3219" s="29"/>
      <c r="BS3219" s="29"/>
      <c r="BT3219" s="29"/>
      <c r="BU3219" s="29"/>
      <c r="BV3219" s="29"/>
      <c r="BW3219" s="29"/>
      <c r="BX3219" s="29"/>
      <c r="BY3219" s="29"/>
      <c r="BZ3219" s="29"/>
      <c r="CA3219" s="29"/>
      <c r="CB3219" s="29"/>
      <c r="CC3219" s="29"/>
      <c r="CD3219" s="29"/>
      <c r="CE3219" s="29"/>
      <c r="CF3219" s="29"/>
      <c r="CG3219" s="29"/>
      <c r="CH3219" s="29"/>
      <c r="CI3219" s="29"/>
      <c r="CJ3219" s="29"/>
      <c r="CK3219" s="29"/>
      <c r="CL3219" s="29"/>
      <c r="CM3219" s="29"/>
      <c r="CN3219" s="29"/>
      <c r="CO3219" s="29"/>
      <c r="CP3219" s="29"/>
      <c r="CQ3219" s="29"/>
      <c r="CR3219" s="29"/>
      <c r="CS3219" s="29"/>
      <c r="CT3219" s="29"/>
      <c r="CU3219" s="29"/>
      <c r="CV3219" s="29"/>
      <c r="CW3219" s="29"/>
      <c r="CX3219" s="29"/>
    </row>
    <row r="3220" spans="1:102" s="204" customFormat="1" ht="50.1" customHeight="1">
      <c r="A3220" s="96" t="s">
        <v>7945</v>
      </c>
      <c r="B3220" s="31" t="s">
        <v>35</v>
      </c>
      <c r="C3220" s="47" t="s">
        <v>7943</v>
      </c>
      <c r="D3220" s="47" t="s">
        <v>7909</v>
      </c>
      <c r="E3220" s="47" t="s">
        <v>7944</v>
      </c>
      <c r="F3220" s="182" t="s">
        <v>7911</v>
      </c>
      <c r="G3220" s="74" t="s">
        <v>40</v>
      </c>
      <c r="H3220" s="145">
        <v>0</v>
      </c>
      <c r="I3220" s="33">
        <v>590000000</v>
      </c>
      <c r="J3220" s="74" t="s">
        <v>42</v>
      </c>
      <c r="K3220" s="31" t="s">
        <v>6590</v>
      </c>
      <c r="L3220" s="31" t="s">
        <v>2977</v>
      </c>
      <c r="M3220" s="74" t="s">
        <v>86</v>
      </c>
      <c r="N3220" s="74" t="s">
        <v>7730</v>
      </c>
      <c r="O3220" s="31" t="s">
        <v>481</v>
      </c>
      <c r="P3220" s="33">
        <v>796</v>
      </c>
      <c r="Q3220" s="33" t="s">
        <v>49</v>
      </c>
      <c r="R3220" s="133">
        <v>30</v>
      </c>
      <c r="S3220" s="185">
        <v>40.659999999999997</v>
      </c>
      <c r="T3220" s="49">
        <f>R3220*S3220</f>
        <v>1219.8</v>
      </c>
      <c r="U3220" s="49">
        <f>T3220*1.12</f>
        <v>1366.1760000000002</v>
      </c>
      <c r="V3220" s="76"/>
      <c r="W3220" s="33">
        <v>2016</v>
      </c>
      <c r="X3220" s="74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</row>
    <row r="3221" spans="1:102" ht="50.1" customHeight="1">
      <c r="A3221" s="30" t="s">
        <v>7946</v>
      </c>
      <c r="B3221" s="31" t="s">
        <v>35</v>
      </c>
      <c r="C3221" s="32" t="s">
        <v>7947</v>
      </c>
      <c r="D3221" s="32" t="s">
        <v>7909</v>
      </c>
      <c r="E3221" s="32" t="s">
        <v>7948</v>
      </c>
      <c r="F3221" s="32" t="s">
        <v>7911</v>
      </c>
      <c r="G3221" s="33" t="s">
        <v>40</v>
      </c>
      <c r="H3221" s="34">
        <v>0</v>
      </c>
      <c r="I3221" s="33" t="s">
        <v>41</v>
      </c>
      <c r="J3221" s="33" t="s">
        <v>7237</v>
      </c>
      <c r="K3221" s="33" t="s">
        <v>3584</v>
      </c>
      <c r="L3221" s="33" t="s">
        <v>7237</v>
      </c>
      <c r="M3221" s="33" t="s">
        <v>86</v>
      </c>
      <c r="N3221" s="33" t="s">
        <v>7404</v>
      </c>
      <c r="O3221" s="33" t="s">
        <v>58</v>
      </c>
      <c r="P3221" s="33" t="s">
        <v>48</v>
      </c>
      <c r="Q3221" s="33" t="s">
        <v>49</v>
      </c>
      <c r="R3221" s="35">
        <v>30</v>
      </c>
      <c r="S3221" s="35">
        <v>42.8</v>
      </c>
      <c r="T3221" s="36">
        <v>0</v>
      </c>
      <c r="U3221" s="37">
        <f t="shared" si="160"/>
        <v>0</v>
      </c>
      <c r="V3221" s="38" t="s">
        <v>50</v>
      </c>
      <c r="W3221" s="33">
        <v>2016</v>
      </c>
      <c r="X3221" s="39">
        <v>11</v>
      </c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/>
      <c r="BH3221" s="29"/>
      <c r="BI3221" s="29"/>
      <c r="BJ3221" s="29"/>
      <c r="BK3221" s="29"/>
      <c r="BL3221" s="29"/>
      <c r="BM3221" s="29"/>
      <c r="BN3221" s="29"/>
      <c r="BO3221" s="29"/>
      <c r="BP3221" s="29"/>
      <c r="BQ3221" s="29"/>
      <c r="BR3221" s="29"/>
      <c r="BS3221" s="29"/>
      <c r="BT3221" s="29"/>
      <c r="BU3221" s="29"/>
      <c r="BV3221" s="29"/>
      <c r="BW3221" s="29"/>
      <c r="BX3221" s="29"/>
      <c r="BY3221" s="29"/>
      <c r="BZ3221" s="29"/>
      <c r="CA3221" s="29"/>
      <c r="CB3221" s="29"/>
      <c r="CC3221" s="29"/>
      <c r="CD3221" s="29"/>
      <c r="CE3221" s="29"/>
      <c r="CF3221" s="29"/>
      <c r="CG3221" s="29"/>
      <c r="CH3221" s="29"/>
      <c r="CI3221" s="29"/>
      <c r="CJ3221" s="29"/>
      <c r="CK3221" s="29"/>
      <c r="CL3221" s="29"/>
      <c r="CM3221" s="29"/>
      <c r="CN3221" s="29"/>
      <c r="CO3221" s="29"/>
      <c r="CP3221" s="29"/>
      <c r="CQ3221" s="29"/>
      <c r="CR3221" s="29"/>
      <c r="CS3221" s="29"/>
      <c r="CT3221" s="29"/>
      <c r="CU3221" s="29"/>
      <c r="CV3221" s="29"/>
      <c r="CW3221" s="29"/>
      <c r="CX3221" s="29"/>
    </row>
    <row r="3222" spans="1:102" s="215" customFormat="1" ht="50.1" customHeight="1">
      <c r="A3222" s="96" t="s">
        <v>7949</v>
      </c>
      <c r="B3222" s="31" t="s">
        <v>35</v>
      </c>
      <c r="C3222" s="47" t="s">
        <v>7947</v>
      </c>
      <c r="D3222" s="47" t="s">
        <v>7909</v>
      </c>
      <c r="E3222" s="47" t="s">
        <v>7948</v>
      </c>
      <c r="F3222" s="72" t="s">
        <v>7911</v>
      </c>
      <c r="G3222" s="74" t="s">
        <v>40</v>
      </c>
      <c r="H3222" s="107" t="s">
        <v>815</v>
      </c>
      <c r="I3222" s="33">
        <v>590000000</v>
      </c>
      <c r="J3222" s="107" t="s">
        <v>7237</v>
      </c>
      <c r="K3222" s="31" t="s">
        <v>6590</v>
      </c>
      <c r="L3222" s="107" t="s">
        <v>7237</v>
      </c>
      <c r="M3222" s="107" t="s">
        <v>86</v>
      </c>
      <c r="N3222" s="31" t="s">
        <v>7406</v>
      </c>
      <c r="O3222" s="31" t="s">
        <v>481</v>
      </c>
      <c r="P3222" s="33">
        <v>796</v>
      </c>
      <c r="Q3222" s="33" t="s">
        <v>49</v>
      </c>
      <c r="R3222" s="133">
        <v>30</v>
      </c>
      <c r="S3222" s="185">
        <v>42.8</v>
      </c>
      <c r="T3222" s="49">
        <f>R3222*S3222</f>
        <v>1284</v>
      </c>
      <c r="U3222" s="49">
        <f>T3222*1.12</f>
        <v>1438.0800000000002</v>
      </c>
      <c r="V3222" s="76"/>
      <c r="W3222" s="33">
        <v>2016</v>
      </c>
      <c r="X3222" s="74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</row>
    <row r="3223" spans="1:102" ht="50.1" customHeight="1">
      <c r="A3223" s="30" t="s">
        <v>7950</v>
      </c>
      <c r="B3223" s="31" t="s">
        <v>35</v>
      </c>
      <c r="C3223" s="32" t="s">
        <v>7951</v>
      </c>
      <c r="D3223" s="32" t="s">
        <v>7909</v>
      </c>
      <c r="E3223" s="32" t="s">
        <v>7952</v>
      </c>
      <c r="F3223" s="32" t="s">
        <v>7911</v>
      </c>
      <c r="G3223" s="33" t="s">
        <v>40</v>
      </c>
      <c r="H3223" s="34">
        <v>0</v>
      </c>
      <c r="I3223" s="33" t="s">
        <v>41</v>
      </c>
      <c r="J3223" s="33" t="s">
        <v>42</v>
      </c>
      <c r="K3223" s="33" t="s">
        <v>3584</v>
      </c>
      <c r="L3223" s="33" t="s">
        <v>2977</v>
      </c>
      <c r="M3223" s="33" t="s">
        <v>86</v>
      </c>
      <c r="N3223" s="33" t="s">
        <v>7730</v>
      </c>
      <c r="O3223" s="33" t="s">
        <v>58</v>
      </c>
      <c r="P3223" s="33" t="s">
        <v>48</v>
      </c>
      <c r="Q3223" s="33" t="s">
        <v>49</v>
      </c>
      <c r="R3223" s="35">
        <v>30</v>
      </c>
      <c r="S3223" s="35">
        <v>42.8</v>
      </c>
      <c r="T3223" s="36">
        <v>0</v>
      </c>
      <c r="U3223" s="37">
        <f t="shared" si="160"/>
        <v>0</v>
      </c>
      <c r="V3223" s="38" t="s">
        <v>50</v>
      </c>
      <c r="W3223" s="33">
        <v>2016</v>
      </c>
      <c r="X3223" s="39">
        <v>11</v>
      </c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9"/>
      <c r="AY3223" s="29"/>
      <c r="AZ3223" s="29"/>
      <c r="BA3223" s="29"/>
      <c r="BB3223" s="29"/>
      <c r="BC3223" s="29"/>
      <c r="BD3223" s="29"/>
      <c r="BE3223" s="29"/>
      <c r="BF3223" s="29"/>
      <c r="BG3223" s="29"/>
      <c r="BH3223" s="29"/>
      <c r="BI3223" s="29"/>
      <c r="BJ3223" s="29"/>
      <c r="BK3223" s="29"/>
      <c r="BL3223" s="29"/>
      <c r="BM3223" s="29"/>
      <c r="BN3223" s="29"/>
      <c r="BO3223" s="29"/>
      <c r="BP3223" s="29"/>
      <c r="BQ3223" s="29"/>
      <c r="BR3223" s="29"/>
      <c r="BS3223" s="29"/>
      <c r="BT3223" s="29"/>
      <c r="BU3223" s="29"/>
      <c r="BV3223" s="29"/>
      <c r="BW3223" s="29"/>
      <c r="BX3223" s="29"/>
      <c r="BY3223" s="29"/>
      <c r="BZ3223" s="29"/>
      <c r="CA3223" s="29"/>
      <c r="CB3223" s="29"/>
      <c r="CC3223" s="29"/>
      <c r="CD3223" s="29"/>
      <c r="CE3223" s="29"/>
      <c r="CF3223" s="29"/>
      <c r="CG3223" s="29"/>
      <c r="CH3223" s="29"/>
      <c r="CI3223" s="29"/>
      <c r="CJ3223" s="29"/>
      <c r="CK3223" s="29"/>
      <c r="CL3223" s="29"/>
      <c r="CM3223" s="29"/>
      <c r="CN3223" s="29"/>
      <c r="CO3223" s="29"/>
      <c r="CP3223" s="29"/>
      <c r="CQ3223" s="29"/>
      <c r="CR3223" s="29"/>
      <c r="CS3223" s="29"/>
      <c r="CT3223" s="29"/>
      <c r="CU3223" s="29"/>
      <c r="CV3223" s="29"/>
      <c r="CW3223" s="29"/>
      <c r="CX3223" s="29"/>
    </row>
    <row r="3224" spans="1:102" s="215" customFormat="1" ht="50.1" customHeight="1">
      <c r="A3224" s="96" t="s">
        <v>7953</v>
      </c>
      <c r="B3224" s="31" t="s">
        <v>35</v>
      </c>
      <c r="C3224" s="47" t="s">
        <v>7951</v>
      </c>
      <c r="D3224" s="47" t="s">
        <v>7909</v>
      </c>
      <c r="E3224" s="47" t="s">
        <v>7952</v>
      </c>
      <c r="F3224" s="72" t="s">
        <v>7911</v>
      </c>
      <c r="G3224" s="74" t="s">
        <v>40</v>
      </c>
      <c r="H3224" s="145">
        <v>0</v>
      </c>
      <c r="I3224" s="33">
        <v>590000000</v>
      </c>
      <c r="J3224" s="74" t="s">
        <v>42</v>
      </c>
      <c r="K3224" s="31" t="s">
        <v>6590</v>
      </c>
      <c r="L3224" s="31" t="s">
        <v>2977</v>
      </c>
      <c r="M3224" s="74" t="s">
        <v>86</v>
      </c>
      <c r="N3224" s="74" t="s">
        <v>7730</v>
      </c>
      <c r="O3224" s="31" t="s">
        <v>481</v>
      </c>
      <c r="P3224" s="33">
        <v>796</v>
      </c>
      <c r="Q3224" s="33" t="s">
        <v>49</v>
      </c>
      <c r="R3224" s="202">
        <v>30</v>
      </c>
      <c r="S3224" s="185">
        <v>42.8</v>
      </c>
      <c r="T3224" s="49">
        <f>R3224*S3224</f>
        <v>1284</v>
      </c>
      <c r="U3224" s="49">
        <f>T3224*1.12</f>
        <v>1438.0800000000002</v>
      </c>
      <c r="V3224" s="74"/>
      <c r="W3224" s="33">
        <v>2016</v>
      </c>
      <c r="X3224" s="74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</row>
    <row r="3225" spans="1:102" ht="50.1" customHeight="1">
      <c r="A3225" s="30" t="s">
        <v>7954</v>
      </c>
      <c r="B3225" s="31" t="s">
        <v>35</v>
      </c>
      <c r="C3225" s="32" t="s">
        <v>7955</v>
      </c>
      <c r="D3225" s="32" t="s">
        <v>7909</v>
      </c>
      <c r="E3225" s="32" t="s">
        <v>7956</v>
      </c>
      <c r="F3225" s="32" t="s">
        <v>7911</v>
      </c>
      <c r="G3225" s="33" t="s">
        <v>40</v>
      </c>
      <c r="H3225" s="34">
        <v>0</v>
      </c>
      <c r="I3225" s="33" t="s">
        <v>41</v>
      </c>
      <c r="J3225" s="33" t="s">
        <v>7237</v>
      </c>
      <c r="K3225" s="33" t="s">
        <v>3584</v>
      </c>
      <c r="L3225" s="33" t="s">
        <v>7237</v>
      </c>
      <c r="M3225" s="33" t="s">
        <v>86</v>
      </c>
      <c r="N3225" s="33" t="s">
        <v>7404</v>
      </c>
      <c r="O3225" s="33" t="s">
        <v>58</v>
      </c>
      <c r="P3225" s="33" t="s">
        <v>48</v>
      </c>
      <c r="Q3225" s="33" t="s">
        <v>49</v>
      </c>
      <c r="R3225" s="35">
        <v>30</v>
      </c>
      <c r="S3225" s="35">
        <v>53.5</v>
      </c>
      <c r="T3225" s="36">
        <v>0</v>
      </c>
      <c r="U3225" s="37">
        <f t="shared" si="160"/>
        <v>0</v>
      </c>
      <c r="V3225" s="38" t="s">
        <v>50</v>
      </c>
      <c r="W3225" s="33">
        <v>2016</v>
      </c>
      <c r="X3225" s="39">
        <v>11</v>
      </c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/>
      <c r="BI3225" s="29"/>
      <c r="BJ3225" s="29"/>
      <c r="BK3225" s="29"/>
      <c r="BL3225" s="29"/>
      <c r="BM3225" s="29"/>
      <c r="BN3225" s="29"/>
      <c r="BO3225" s="29"/>
      <c r="BP3225" s="29"/>
      <c r="BQ3225" s="29"/>
      <c r="BR3225" s="29"/>
      <c r="BS3225" s="29"/>
      <c r="BT3225" s="29"/>
      <c r="BU3225" s="29"/>
      <c r="BV3225" s="29"/>
      <c r="BW3225" s="29"/>
      <c r="BX3225" s="29"/>
      <c r="BY3225" s="29"/>
      <c r="BZ3225" s="29"/>
      <c r="CA3225" s="29"/>
      <c r="CB3225" s="29"/>
      <c r="CC3225" s="29"/>
      <c r="CD3225" s="29"/>
      <c r="CE3225" s="29"/>
      <c r="CF3225" s="29"/>
      <c r="CG3225" s="29"/>
      <c r="CH3225" s="29"/>
      <c r="CI3225" s="29"/>
      <c r="CJ3225" s="29"/>
      <c r="CK3225" s="29"/>
      <c r="CL3225" s="29"/>
      <c r="CM3225" s="29"/>
      <c r="CN3225" s="29"/>
      <c r="CO3225" s="29"/>
      <c r="CP3225" s="29"/>
      <c r="CQ3225" s="29"/>
      <c r="CR3225" s="29"/>
      <c r="CS3225" s="29"/>
      <c r="CT3225" s="29"/>
      <c r="CU3225" s="29"/>
      <c r="CV3225" s="29"/>
      <c r="CW3225" s="29"/>
      <c r="CX3225" s="29"/>
    </row>
    <row r="3226" spans="1:102" s="218" customFormat="1" ht="50.1" customHeight="1">
      <c r="A3226" s="96" t="s">
        <v>7957</v>
      </c>
      <c r="B3226" s="31" t="s">
        <v>35</v>
      </c>
      <c r="C3226" s="47" t="s">
        <v>7955</v>
      </c>
      <c r="D3226" s="47" t="s">
        <v>7909</v>
      </c>
      <c r="E3226" s="47" t="s">
        <v>7956</v>
      </c>
      <c r="F3226" s="182" t="s">
        <v>7911</v>
      </c>
      <c r="G3226" s="74" t="s">
        <v>40</v>
      </c>
      <c r="H3226" s="107" t="s">
        <v>815</v>
      </c>
      <c r="I3226" s="33">
        <v>590000000</v>
      </c>
      <c r="J3226" s="107" t="s">
        <v>7237</v>
      </c>
      <c r="K3226" s="31" t="s">
        <v>6590</v>
      </c>
      <c r="L3226" s="107" t="s">
        <v>7237</v>
      </c>
      <c r="M3226" s="107" t="s">
        <v>86</v>
      </c>
      <c r="N3226" s="31" t="s">
        <v>7406</v>
      </c>
      <c r="O3226" s="31" t="s">
        <v>481</v>
      </c>
      <c r="P3226" s="33">
        <v>796</v>
      </c>
      <c r="Q3226" s="33" t="s">
        <v>49</v>
      </c>
      <c r="R3226" s="133">
        <v>30</v>
      </c>
      <c r="S3226" s="185">
        <v>53.5</v>
      </c>
      <c r="T3226" s="49">
        <f>R3226*S3226</f>
        <v>1605</v>
      </c>
      <c r="U3226" s="49">
        <f>T3226*1.12</f>
        <v>1797.6000000000001</v>
      </c>
      <c r="V3226" s="76"/>
      <c r="W3226" s="33">
        <v>2016</v>
      </c>
      <c r="X3226" s="74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44"/>
      <c r="CS3226" s="44"/>
      <c r="CT3226" s="44"/>
      <c r="CU3226" s="44"/>
      <c r="CV3226" s="44"/>
      <c r="CW3226" s="44"/>
      <c r="CX3226" s="44"/>
    </row>
    <row r="3227" spans="1:102" ht="50.1" customHeight="1">
      <c r="A3227" s="30" t="s">
        <v>7958</v>
      </c>
      <c r="B3227" s="31" t="s">
        <v>35</v>
      </c>
      <c r="C3227" s="32" t="s">
        <v>7959</v>
      </c>
      <c r="D3227" s="32" t="s">
        <v>7909</v>
      </c>
      <c r="E3227" s="32" t="s">
        <v>7960</v>
      </c>
      <c r="F3227" s="32" t="s">
        <v>7911</v>
      </c>
      <c r="G3227" s="33" t="s">
        <v>40</v>
      </c>
      <c r="H3227" s="34">
        <v>0</v>
      </c>
      <c r="I3227" s="33" t="s">
        <v>41</v>
      </c>
      <c r="J3227" s="33" t="s">
        <v>42</v>
      </c>
      <c r="K3227" s="33" t="s">
        <v>3584</v>
      </c>
      <c r="L3227" s="33" t="s">
        <v>2977</v>
      </c>
      <c r="M3227" s="33" t="s">
        <v>86</v>
      </c>
      <c r="N3227" s="33" t="s">
        <v>7730</v>
      </c>
      <c r="O3227" s="33" t="s">
        <v>58</v>
      </c>
      <c r="P3227" s="33" t="s">
        <v>48</v>
      </c>
      <c r="Q3227" s="33" t="s">
        <v>49</v>
      </c>
      <c r="R3227" s="35">
        <v>30</v>
      </c>
      <c r="S3227" s="35">
        <v>58.85</v>
      </c>
      <c r="T3227" s="36">
        <v>0</v>
      </c>
      <c r="U3227" s="37">
        <f t="shared" si="160"/>
        <v>0</v>
      </c>
      <c r="V3227" s="38" t="s">
        <v>50</v>
      </c>
      <c r="W3227" s="33">
        <v>2016</v>
      </c>
      <c r="X3227" s="39">
        <v>11</v>
      </c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29"/>
      <c r="BL3227" s="29"/>
      <c r="BM3227" s="29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/>
      <c r="BZ3227" s="29"/>
      <c r="CA3227" s="29"/>
      <c r="CB3227" s="29"/>
      <c r="CC3227" s="29"/>
      <c r="CD3227" s="29"/>
      <c r="CE3227" s="29"/>
      <c r="CF3227" s="29"/>
      <c r="CG3227" s="29"/>
      <c r="CH3227" s="29"/>
      <c r="CI3227" s="29"/>
      <c r="CJ3227" s="29"/>
      <c r="CK3227" s="29"/>
      <c r="CL3227" s="29"/>
      <c r="CM3227" s="29"/>
      <c r="CN3227" s="29"/>
      <c r="CO3227" s="29"/>
      <c r="CP3227" s="29"/>
      <c r="CQ3227" s="29"/>
      <c r="CR3227" s="29"/>
      <c r="CS3227" s="29"/>
      <c r="CT3227" s="29"/>
      <c r="CU3227" s="29"/>
      <c r="CV3227" s="29"/>
      <c r="CW3227" s="29"/>
      <c r="CX3227" s="29"/>
    </row>
    <row r="3228" spans="1:102" s="219" customFormat="1" ht="50.1" customHeight="1">
      <c r="A3228" s="96" t="s">
        <v>7961</v>
      </c>
      <c r="B3228" s="31" t="s">
        <v>35</v>
      </c>
      <c r="C3228" s="47" t="s">
        <v>7959</v>
      </c>
      <c r="D3228" s="47" t="s">
        <v>7909</v>
      </c>
      <c r="E3228" s="47" t="s">
        <v>7960</v>
      </c>
      <c r="F3228" s="182" t="s">
        <v>7911</v>
      </c>
      <c r="G3228" s="74" t="s">
        <v>40</v>
      </c>
      <c r="H3228" s="145">
        <v>0</v>
      </c>
      <c r="I3228" s="33">
        <v>590000000</v>
      </c>
      <c r="J3228" s="74" t="s">
        <v>42</v>
      </c>
      <c r="K3228" s="31" t="s">
        <v>6590</v>
      </c>
      <c r="L3228" s="31" t="s">
        <v>2977</v>
      </c>
      <c r="M3228" s="74" t="s">
        <v>86</v>
      </c>
      <c r="N3228" s="74" t="s">
        <v>7730</v>
      </c>
      <c r="O3228" s="31" t="s">
        <v>481</v>
      </c>
      <c r="P3228" s="33">
        <v>796</v>
      </c>
      <c r="Q3228" s="33" t="s">
        <v>49</v>
      </c>
      <c r="R3228" s="133">
        <v>30</v>
      </c>
      <c r="S3228" s="185">
        <v>58.85</v>
      </c>
      <c r="T3228" s="49">
        <f>R3228*S3228</f>
        <v>1765.5</v>
      </c>
      <c r="U3228" s="49">
        <f>T3228*1.12</f>
        <v>1977.3600000000001</v>
      </c>
      <c r="V3228" s="76"/>
      <c r="W3228" s="33">
        <v>2016</v>
      </c>
      <c r="X3228" s="74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 s="7"/>
      <c r="CO3228" s="7"/>
      <c r="CP3228" s="7"/>
      <c r="CQ3228" s="7"/>
      <c r="CR3228" s="7"/>
      <c r="CS3228" s="7"/>
      <c r="CT3228" s="7"/>
      <c r="CU3228" s="7"/>
      <c r="CV3228" s="7"/>
      <c r="CW3228" s="7"/>
      <c r="CX3228" s="7"/>
    </row>
    <row r="3229" spans="1:102" ht="50.1" customHeight="1">
      <c r="A3229" s="30" t="s">
        <v>7962</v>
      </c>
      <c r="B3229" s="31" t="s">
        <v>35</v>
      </c>
      <c r="C3229" s="32" t="s">
        <v>7963</v>
      </c>
      <c r="D3229" s="32" t="s">
        <v>7909</v>
      </c>
      <c r="E3229" s="32" t="s">
        <v>7964</v>
      </c>
      <c r="F3229" s="32" t="s">
        <v>7911</v>
      </c>
      <c r="G3229" s="33" t="s">
        <v>40</v>
      </c>
      <c r="H3229" s="34">
        <v>0</v>
      </c>
      <c r="I3229" s="33" t="s">
        <v>41</v>
      </c>
      <c r="J3229" s="33" t="s">
        <v>42</v>
      </c>
      <c r="K3229" s="33" t="s">
        <v>3584</v>
      </c>
      <c r="L3229" s="33" t="s">
        <v>2977</v>
      </c>
      <c r="M3229" s="33" t="s">
        <v>86</v>
      </c>
      <c r="N3229" s="33" t="s">
        <v>7730</v>
      </c>
      <c r="O3229" s="33" t="s">
        <v>58</v>
      </c>
      <c r="P3229" s="33" t="s">
        <v>48</v>
      </c>
      <c r="Q3229" s="33" t="s">
        <v>49</v>
      </c>
      <c r="R3229" s="35">
        <v>30</v>
      </c>
      <c r="S3229" s="35">
        <v>64.2</v>
      </c>
      <c r="T3229" s="36">
        <v>0</v>
      </c>
      <c r="U3229" s="37">
        <f t="shared" si="160"/>
        <v>0</v>
      </c>
      <c r="V3229" s="38" t="s">
        <v>50</v>
      </c>
      <c r="W3229" s="33">
        <v>2016</v>
      </c>
      <c r="X3229" s="39">
        <v>11</v>
      </c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29"/>
      <c r="AZ3229" s="29"/>
      <c r="BA3229" s="29"/>
      <c r="BB3229" s="29"/>
      <c r="BC3229" s="29"/>
      <c r="BD3229" s="29"/>
      <c r="BE3229" s="29"/>
      <c r="BF3229" s="29"/>
      <c r="BG3229" s="29"/>
      <c r="BH3229" s="29"/>
      <c r="BI3229" s="29"/>
      <c r="BJ3229" s="29"/>
      <c r="BK3229" s="29"/>
      <c r="BL3229" s="29"/>
      <c r="BM3229" s="29"/>
      <c r="BN3229" s="29"/>
      <c r="BO3229" s="29"/>
      <c r="BP3229" s="29"/>
      <c r="BQ3229" s="29"/>
      <c r="BR3229" s="29"/>
      <c r="BS3229" s="29"/>
      <c r="BT3229" s="29"/>
      <c r="BU3229" s="29"/>
      <c r="BV3229" s="29"/>
      <c r="BW3229" s="29"/>
      <c r="BX3229" s="29"/>
      <c r="BY3229" s="29"/>
      <c r="BZ3229" s="29"/>
      <c r="CA3229" s="29"/>
      <c r="CB3229" s="29"/>
      <c r="CC3229" s="29"/>
      <c r="CD3229" s="29"/>
      <c r="CE3229" s="29"/>
      <c r="CF3229" s="29"/>
      <c r="CG3229" s="29"/>
      <c r="CH3229" s="29"/>
      <c r="CI3229" s="29"/>
      <c r="CJ3229" s="29"/>
      <c r="CK3229" s="29"/>
      <c r="CL3229" s="29"/>
      <c r="CM3229" s="29"/>
      <c r="CN3229" s="29"/>
      <c r="CO3229" s="29"/>
      <c r="CP3229" s="29"/>
      <c r="CQ3229" s="29"/>
      <c r="CR3229" s="29"/>
      <c r="CS3229" s="29"/>
      <c r="CT3229" s="29"/>
      <c r="CU3229" s="29"/>
      <c r="CV3229" s="29"/>
      <c r="CW3229" s="29"/>
      <c r="CX3229" s="29"/>
    </row>
    <row r="3230" spans="1:102" s="219" customFormat="1" ht="50.1" customHeight="1">
      <c r="A3230" s="96" t="s">
        <v>7965</v>
      </c>
      <c r="B3230" s="31" t="s">
        <v>35</v>
      </c>
      <c r="C3230" s="47" t="s">
        <v>7963</v>
      </c>
      <c r="D3230" s="47" t="s">
        <v>7909</v>
      </c>
      <c r="E3230" s="47" t="s">
        <v>7964</v>
      </c>
      <c r="F3230" s="182" t="s">
        <v>7911</v>
      </c>
      <c r="G3230" s="74" t="s">
        <v>40</v>
      </c>
      <c r="H3230" s="145">
        <v>0</v>
      </c>
      <c r="I3230" s="33">
        <v>590000000</v>
      </c>
      <c r="J3230" s="74" t="s">
        <v>42</v>
      </c>
      <c r="K3230" s="31" t="s">
        <v>6590</v>
      </c>
      <c r="L3230" s="31" t="s">
        <v>2977</v>
      </c>
      <c r="M3230" s="74" t="s">
        <v>86</v>
      </c>
      <c r="N3230" s="74" t="s">
        <v>7730</v>
      </c>
      <c r="O3230" s="31" t="s">
        <v>481</v>
      </c>
      <c r="P3230" s="33">
        <v>796</v>
      </c>
      <c r="Q3230" s="33" t="s">
        <v>49</v>
      </c>
      <c r="R3230" s="133">
        <v>30</v>
      </c>
      <c r="S3230" s="185">
        <v>64.2</v>
      </c>
      <c r="T3230" s="49">
        <f>R3230*S3230</f>
        <v>1926</v>
      </c>
      <c r="U3230" s="49">
        <f>T3230*1.12</f>
        <v>2157.1200000000003</v>
      </c>
      <c r="V3230" s="76"/>
      <c r="W3230" s="33">
        <v>2016</v>
      </c>
      <c r="X3230" s="74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 s="7"/>
      <c r="CO3230" s="7"/>
      <c r="CP3230" s="7"/>
      <c r="CQ3230" s="7"/>
      <c r="CR3230" s="7"/>
      <c r="CS3230" s="7"/>
      <c r="CT3230" s="7"/>
      <c r="CU3230" s="7"/>
      <c r="CV3230" s="7"/>
      <c r="CW3230" s="7"/>
      <c r="CX3230" s="7"/>
    </row>
    <row r="3231" spans="1:102" ht="50.1" customHeight="1">
      <c r="A3231" s="30" t="s">
        <v>7966</v>
      </c>
      <c r="B3231" s="31" t="s">
        <v>35</v>
      </c>
      <c r="C3231" s="32" t="s">
        <v>7967</v>
      </c>
      <c r="D3231" s="32" t="s">
        <v>7909</v>
      </c>
      <c r="E3231" s="32" t="s">
        <v>7968</v>
      </c>
      <c r="F3231" s="32" t="s">
        <v>7911</v>
      </c>
      <c r="G3231" s="33" t="s">
        <v>40</v>
      </c>
      <c r="H3231" s="34">
        <v>0</v>
      </c>
      <c r="I3231" s="33" t="s">
        <v>41</v>
      </c>
      <c r="J3231" s="33" t="s">
        <v>7924</v>
      </c>
      <c r="K3231" s="33" t="s">
        <v>3584</v>
      </c>
      <c r="L3231" s="33" t="s">
        <v>2977</v>
      </c>
      <c r="M3231" s="33" t="s">
        <v>86</v>
      </c>
      <c r="N3231" s="33" t="s">
        <v>7730</v>
      </c>
      <c r="O3231" s="33" t="s">
        <v>58</v>
      </c>
      <c r="P3231" s="33" t="s">
        <v>48</v>
      </c>
      <c r="Q3231" s="33" t="s">
        <v>49</v>
      </c>
      <c r="R3231" s="35">
        <v>30</v>
      </c>
      <c r="S3231" s="35">
        <v>69.55</v>
      </c>
      <c r="T3231" s="36">
        <v>0</v>
      </c>
      <c r="U3231" s="37">
        <f t="shared" si="160"/>
        <v>0</v>
      </c>
      <c r="V3231" s="38" t="s">
        <v>50</v>
      </c>
      <c r="W3231" s="33">
        <v>2016</v>
      </c>
      <c r="X3231" s="39">
        <v>11</v>
      </c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9"/>
      <c r="BC3231" s="29"/>
      <c r="BD3231" s="29"/>
      <c r="BE3231" s="29"/>
      <c r="BF3231" s="29"/>
      <c r="BG3231" s="29"/>
      <c r="BH3231" s="29"/>
      <c r="BI3231" s="29"/>
      <c r="BJ3231" s="29"/>
      <c r="BK3231" s="29"/>
      <c r="BL3231" s="29"/>
      <c r="BM3231" s="29"/>
      <c r="BN3231" s="29"/>
      <c r="BO3231" s="29"/>
      <c r="BP3231" s="29"/>
      <c r="BQ3231" s="29"/>
      <c r="BR3231" s="29"/>
      <c r="BS3231" s="29"/>
      <c r="BT3231" s="29"/>
      <c r="BU3231" s="29"/>
      <c r="BV3231" s="29"/>
      <c r="BW3231" s="29"/>
      <c r="BX3231" s="29"/>
      <c r="BY3231" s="29"/>
      <c r="BZ3231" s="29"/>
      <c r="CA3231" s="29"/>
      <c r="CB3231" s="29"/>
      <c r="CC3231" s="29"/>
      <c r="CD3231" s="29"/>
      <c r="CE3231" s="29"/>
      <c r="CF3231" s="29"/>
      <c r="CG3231" s="29"/>
      <c r="CH3231" s="29"/>
      <c r="CI3231" s="29"/>
      <c r="CJ3231" s="29"/>
      <c r="CK3231" s="29"/>
      <c r="CL3231" s="29"/>
      <c r="CM3231" s="29"/>
      <c r="CN3231" s="29"/>
      <c r="CO3231" s="29"/>
      <c r="CP3231" s="29"/>
      <c r="CQ3231" s="29"/>
      <c r="CR3231" s="29"/>
      <c r="CS3231" s="29"/>
      <c r="CT3231" s="29"/>
      <c r="CU3231" s="29"/>
      <c r="CV3231" s="29"/>
      <c r="CW3231" s="29"/>
      <c r="CX3231" s="29"/>
    </row>
    <row r="3232" spans="1:102" s="219" customFormat="1" ht="50.1" customHeight="1">
      <c r="A3232" s="96" t="s">
        <v>7969</v>
      </c>
      <c r="B3232" s="31" t="s">
        <v>35</v>
      </c>
      <c r="C3232" s="47" t="s">
        <v>7967</v>
      </c>
      <c r="D3232" s="47" t="s">
        <v>7909</v>
      </c>
      <c r="E3232" s="47" t="s">
        <v>7968</v>
      </c>
      <c r="F3232" s="182" t="s">
        <v>7911</v>
      </c>
      <c r="G3232" s="74" t="s">
        <v>40</v>
      </c>
      <c r="H3232" s="107" t="s">
        <v>815</v>
      </c>
      <c r="I3232" s="33">
        <v>590000000</v>
      </c>
      <c r="J3232" s="107" t="s">
        <v>7924</v>
      </c>
      <c r="K3232" s="31" t="s">
        <v>6590</v>
      </c>
      <c r="L3232" s="31" t="s">
        <v>2977</v>
      </c>
      <c r="M3232" s="74" t="s">
        <v>86</v>
      </c>
      <c r="N3232" s="74" t="s">
        <v>7730</v>
      </c>
      <c r="O3232" s="31" t="s">
        <v>481</v>
      </c>
      <c r="P3232" s="33">
        <v>796</v>
      </c>
      <c r="Q3232" s="33" t="s">
        <v>49</v>
      </c>
      <c r="R3232" s="59">
        <v>30</v>
      </c>
      <c r="S3232" s="185">
        <v>69.55</v>
      </c>
      <c r="T3232" s="49">
        <f>R3232*S3232</f>
        <v>2086.5</v>
      </c>
      <c r="U3232" s="49">
        <f>T3232*1.12</f>
        <v>2336.88</v>
      </c>
      <c r="V3232" s="76"/>
      <c r="W3232" s="33">
        <v>2016</v>
      </c>
      <c r="X3232" s="74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 s="7"/>
      <c r="CO3232" s="7"/>
      <c r="CP3232" s="7"/>
      <c r="CQ3232" s="7"/>
      <c r="CR3232" s="7"/>
      <c r="CS3232" s="7"/>
      <c r="CT3232" s="7"/>
      <c r="CU3232" s="7"/>
      <c r="CV3232" s="7"/>
      <c r="CW3232" s="7"/>
      <c r="CX3232" s="7"/>
    </row>
    <row r="3233" spans="1:102" ht="50.1" customHeight="1">
      <c r="A3233" s="30" t="s">
        <v>7970</v>
      </c>
      <c r="B3233" s="31" t="s">
        <v>35</v>
      </c>
      <c r="C3233" s="32" t="s">
        <v>7971</v>
      </c>
      <c r="D3233" s="32" t="s">
        <v>7909</v>
      </c>
      <c r="E3233" s="32" t="s">
        <v>7972</v>
      </c>
      <c r="F3233" s="32" t="s">
        <v>7911</v>
      </c>
      <c r="G3233" s="33" t="s">
        <v>40</v>
      </c>
      <c r="H3233" s="34">
        <v>0</v>
      </c>
      <c r="I3233" s="33" t="s">
        <v>41</v>
      </c>
      <c r="J3233" s="33" t="s">
        <v>42</v>
      </c>
      <c r="K3233" s="33" t="s">
        <v>3584</v>
      </c>
      <c r="L3233" s="33" t="s">
        <v>2977</v>
      </c>
      <c r="M3233" s="33" t="s">
        <v>86</v>
      </c>
      <c r="N3233" s="33" t="s">
        <v>7730</v>
      </c>
      <c r="O3233" s="33" t="s">
        <v>58</v>
      </c>
      <c r="P3233" s="33" t="s">
        <v>48</v>
      </c>
      <c r="Q3233" s="33" t="s">
        <v>49</v>
      </c>
      <c r="R3233" s="35">
        <v>20</v>
      </c>
      <c r="S3233" s="35">
        <v>72.760000000000005</v>
      </c>
      <c r="T3233" s="36">
        <v>0</v>
      </c>
      <c r="U3233" s="37">
        <f t="shared" si="160"/>
        <v>0</v>
      </c>
      <c r="V3233" s="38" t="s">
        <v>50</v>
      </c>
      <c r="W3233" s="33">
        <v>2016</v>
      </c>
      <c r="X3233" s="39">
        <v>11</v>
      </c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/>
      <c r="BI3233" s="29"/>
      <c r="BJ3233" s="29"/>
      <c r="BK3233" s="29"/>
      <c r="BL3233" s="29"/>
      <c r="BM3233" s="29"/>
      <c r="BN3233" s="29"/>
      <c r="BO3233" s="29"/>
      <c r="BP3233" s="29"/>
      <c r="BQ3233" s="29"/>
      <c r="BR3233" s="29"/>
      <c r="BS3233" s="29"/>
      <c r="BT3233" s="29"/>
      <c r="BU3233" s="29"/>
      <c r="BV3233" s="29"/>
      <c r="BW3233" s="29"/>
      <c r="BX3233" s="29"/>
      <c r="BY3233" s="29"/>
      <c r="BZ3233" s="29"/>
      <c r="CA3233" s="29"/>
      <c r="CB3233" s="29"/>
      <c r="CC3233" s="29"/>
      <c r="CD3233" s="29"/>
      <c r="CE3233" s="29"/>
      <c r="CF3233" s="29"/>
      <c r="CG3233" s="29"/>
      <c r="CH3233" s="29"/>
      <c r="CI3233" s="29"/>
      <c r="CJ3233" s="29"/>
      <c r="CK3233" s="29"/>
      <c r="CL3233" s="29"/>
      <c r="CM3233" s="29"/>
      <c r="CN3233" s="29"/>
      <c r="CO3233" s="29"/>
      <c r="CP3233" s="29"/>
      <c r="CQ3233" s="29"/>
      <c r="CR3233" s="29"/>
      <c r="CS3233" s="29"/>
      <c r="CT3233" s="29"/>
      <c r="CU3233" s="29"/>
      <c r="CV3233" s="29"/>
      <c r="CW3233" s="29"/>
      <c r="CX3233" s="29"/>
    </row>
    <row r="3234" spans="1:102" s="219" customFormat="1" ht="50.1" customHeight="1">
      <c r="A3234" s="96" t="s">
        <v>7973</v>
      </c>
      <c r="B3234" s="31" t="s">
        <v>35</v>
      </c>
      <c r="C3234" s="47" t="s">
        <v>7971</v>
      </c>
      <c r="D3234" s="47" t="s">
        <v>7909</v>
      </c>
      <c r="E3234" s="47" t="s">
        <v>7972</v>
      </c>
      <c r="F3234" s="182" t="s">
        <v>7911</v>
      </c>
      <c r="G3234" s="74" t="s">
        <v>40</v>
      </c>
      <c r="H3234" s="145">
        <v>0</v>
      </c>
      <c r="I3234" s="33">
        <v>590000000</v>
      </c>
      <c r="J3234" s="74" t="s">
        <v>42</v>
      </c>
      <c r="K3234" s="31" t="s">
        <v>6590</v>
      </c>
      <c r="L3234" s="31" t="s">
        <v>2977</v>
      </c>
      <c r="M3234" s="74" t="s">
        <v>86</v>
      </c>
      <c r="N3234" s="74" t="s">
        <v>7730</v>
      </c>
      <c r="O3234" s="31" t="s">
        <v>481</v>
      </c>
      <c r="P3234" s="33">
        <v>796</v>
      </c>
      <c r="Q3234" s="33" t="s">
        <v>49</v>
      </c>
      <c r="R3234" s="133">
        <v>20</v>
      </c>
      <c r="S3234" s="185">
        <v>72.760000000000005</v>
      </c>
      <c r="T3234" s="49">
        <f>R3234*S3234</f>
        <v>1455.2</v>
      </c>
      <c r="U3234" s="49">
        <f>T3234*1.12</f>
        <v>1629.8240000000003</v>
      </c>
      <c r="V3234" s="76"/>
      <c r="W3234" s="33">
        <v>2016</v>
      </c>
      <c r="X3234" s="74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</row>
    <row r="3235" spans="1:102" ht="50.1" customHeight="1">
      <c r="A3235" s="30" t="s">
        <v>7974</v>
      </c>
      <c r="B3235" s="31" t="s">
        <v>35</v>
      </c>
      <c r="C3235" s="32" t="s">
        <v>7975</v>
      </c>
      <c r="D3235" s="32" t="s">
        <v>7909</v>
      </c>
      <c r="E3235" s="32" t="s">
        <v>7976</v>
      </c>
      <c r="F3235" s="32" t="s">
        <v>7911</v>
      </c>
      <c r="G3235" s="33" t="s">
        <v>40</v>
      </c>
      <c r="H3235" s="34">
        <v>0</v>
      </c>
      <c r="I3235" s="33" t="s">
        <v>41</v>
      </c>
      <c r="J3235" s="33" t="s">
        <v>42</v>
      </c>
      <c r="K3235" s="33" t="s">
        <v>3584</v>
      </c>
      <c r="L3235" s="33" t="s">
        <v>2977</v>
      </c>
      <c r="M3235" s="33" t="s">
        <v>86</v>
      </c>
      <c r="N3235" s="33" t="s">
        <v>7730</v>
      </c>
      <c r="O3235" s="33" t="s">
        <v>58</v>
      </c>
      <c r="P3235" s="33" t="s">
        <v>48</v>
      </c>
      <c r="Q3235" s="33" t="s">
        <v>49</v>
      </c>
      <c r="R3235" s="35">
        <v>20</v>
      </c>
      <c r="S3235" s="35">
        <v>80.25</v>
      </c>
      <c r="T3235" s="36">
        <v>0</v>
      </c>
      <c r="U3235" s="37">
        <f t="shared" si="160"/>
        <v>0</v>
      </c>
      <c r="V3235" s="38" t="s">
        <v>50</v>
      </c>
      <c r="W3235" s="33">
        <v>2016</v>
      </c>
      <c r="X3235" s="39">
        <v>11</v>
      </c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29"/>
      <c r="BL3235" s="29"/>
      <c r="BM3235" s="29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/>
      <c r="BY3235" s="29"/>
      <c r="BZ3235" s="29"/>
      <c r="CA3235" s="29"/>
      <c r="CB3235" s="29"/>
      <c r="CC3235" s="29"/>
      <c r="CD3235" s="29"/>
      <c r="CE3235" s="29"/>
      <c r="CF3235" s="29"/>
      <c r="CG3235" s="29"/>
      <c r="CH3235" s="29"/>
      <c r="CI3235" s="29"/>
      <c r="CJ3235" s="29"/>
      <c r="CK3235" s="29"/>
      <c r="CL3235" s="29"/>
      <c r="CM3235" s="29"/>
      <c r="CN3235" s="29"/>
      <c r="CO3235" s="29"/>
      <c r="CP3235" s="29"/>
      <c r="CQ3235" s="29"/>
      <c r="CR3235" s="29"/>
      <c r="CS3235" s="29"/>
      <c r="CT3235" s="29"/>
      <c r="CU3235" s="29"/>
      <c r="CV3235" s="29"/>
      <c r="CW3235" s="29"/>
      <c r="CX3235" s="29"/>
    </row>
    <row r="3236" spans="1:102" s="219" customFormat="1" ht="50.1" customHeight="1">
      <c r="A3236" s="96" t="s">
        <v>7977</v>
      </c>
      <c r="B3236" s="31" t="s">
        <v>35</v>
      </c>
      <c r="C3236" s="47" t="s">
        <v>7975</v>
      </c>
      <c r="D3236" s="47" t="s">
        <v>7909</v>
      </c>
      <c r="E3236" s="47" t="s">
        <v>7976</v>
      </c>
      <c r="F3236" s="182" t="s">
        <v>7911</v>
      </c>
      <c r="G3236" s="74" t="s">
        <v>40</v>
      </c>
      <c r="H3236" s="145">
        <v>0</v>
      </c>
      <c r="I3236" s="33">
        <v>590000000</v>
      </c>
      <c r="J3236" s="74" t="s">
        <v>42</v>
      </c>
      <c r="K3236" s="31" t="s">
        <v>6590</v>
      </c>
      <c r="L3236" s="31" t="s">
        <v>2977</v>
      </c>
      <c r="M3236" s="74" t="s">
        <v>86</v>
      </c>
      <c r="N3236" s="74" t="s">
        <v>7730</v>
      </c>
      <c r="O3236" s="31" t="s">
        <v>481</v>
      </c>
      <c r="P3236" s="33">
        <v>796</v>
      </c>
      <c r="Q3236" s="33" t="s">
        <v>49</v>
      </c>
      <c r="R3236" s="133">
        <v>20</v>
      </c>
      <c r="S3236" s="185">
        <v>80.25</v>
      </c>
      <c r="T3236" s="49">
        <f>R3236*S3236</f>
        <v>1605</v>
      </c>
      <c r="U3236" s="49">
        <f>T3236*1.12</f>
        <v>1797.6000000000001</v>
      </c>
      <c r="V3236" s="76"/>
      <c r="W3236" s="33">
        <v>2016</v>
      </c>
      <c r="X3236" s="74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 s="7"/>
      <c r="CO3236" s="7"/>
      <c r="CP3236" s="7"/>
      <c r="CQ3236" s="7"/>
      <c r="CR3236" s="7"/>
      <c r="CS3236" s="7"/>
      <c r="CT3236" s="7"/>
      <c r="CU3236" s="7"/>
      <c r="CV3236" s="7"/>
      <c r="CW3236" s="7"/>
      <c r="CX3236" s="7"/>
    </row>
    <row r="3237" spans="1:102" ht="50.1" customHeight="1">
      <c r="A3237" s="30" t="s">
        <v>7978</v>
      </c>
      <c r="B3237" s="31" t="s">
        <v>35</v>
      </c>
      <c r="C3237" s="32" t="s">
        <v>7979</v>
      </c>
      <c r="D3237" s="32" t="s">
        <v>7909</v>
      </c>
      <c r="E3237" s="32" t="s">
        <v>7980</v>
      </c>
      <c r="F3237" s="32" t="s">
        <v>7911</v>
      </c>
      <c r="G3237" s="33" t="s">
        <v>40</v>
      </c>
      <c r="H3237" s="34">
        <v>0</v>
      </c>
      <c r="I3237" s="33" t="s">
        <v>41</v>
      </c>
      <c r="J3237" s="33" t="s">
        <v>42</v>
      </c>
      <c r="K3237" s="33" t="s">
        <v>3584</v>
      </c>
      <c r="L3237" s="33" t="s">
        <v>2977</v>
      </c>
      <c r="M3237" s="33" t="s">
        <v>86</v>
      </c>
      <c r="N3237" s="33" t="s">
        <v>7730</v>
      </c>
      <c r="O3237" s="33" t="s">
        <v>58</v>
      </c>
      <c r="P3237" s="33" t="s">
        <v>48</v>
      </c>
      <c r="Q3237" s="33" t="s">
        <v>49</v>
      </c>
      <c r="R3237" s="35">
        <v>20</v>
      </c>
      <c r="S3237" s="35">
        <v>85.6</v>
      </c>
      <c r="T3237" s="36">
        <v>0</v>
      </c>
      <c r="U3237" s="37">
        <f t="shared" si="160"/>
        <v>0</v>
      </c>
      <c r="V3237" s="38" t="s">
        <v>50</v>
      </c>
      <c r="W3237" s="33">
        <v>2016</v>
      </c>
      <c r="X3237" s="39">
        <v>11</v>
      </c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29"/>
      <c r="AZ3237" s="29"/>
      <c r="BA3237" s="29"/>
      <c r="BB3237" s="29"/>
      <c r="BC3237" s="29"/>
      <c r="BD3237" s="29"/>
      <c r="BE3237" s="29"/>
      <c r="BF3237" s="29"/>
      <c r="BG3237" s="29"/>
      <c r="BH3237" s="29"/>
      <c r="BI3237" s="29"/>
      <c r="BJ3237" s="29"/>
      <c r="BK3237" s="29"/>
      <c r="BL3237" s="29"/>
      <c r="BM3237" s="29"/>
      <c r="BN3237" s="29"/>
      <c r="BO3237" s="29"/>
      <c r="BP3237" s="29"/>
      <c r="BQ3237" s="29"/>
      <c r="BR3237" s="29"/>
      <c r="BS3237" s="29"/>
      <c r="BT3237" s="29"/>
      <c r="BU3237" s="29"/>
      <c r="BV3237" s="29"/>
      <c r="BW3237" s="29"/>
      <c r="BX3237" s="29"/>
      <c r="BY3237" s="29"/>
      <c r="BZ3237" s="29"/>
      <c r="CA3237" s="29"/>
      <c r="CB3237" s="29"/>
      <c r="CC3237" s="29"/>
      <c r="CD3237" s="29"/>
      <c r="CE3237" s="29"/>
      <c r="CF3237" s="29"/>
      <c r="CG3237" s="29"/>
      <c r="CH3237" s="29"/>
      <c r="CI3237" s="29"/>
      <c r="CJ3237" s="29"/>
      <c r="CK3237" s="29"/>
      <c r="CL3237" s="29"/>
      <c r="CM3237" s="29"/>
      <c r="CN3237" s="29"/>
      <c r="CO3237" s="29"/>
      <c r="CP3237" s="29"/>
      <c r="CQ3237" s="29"/>
      <c r="CR3237" s="29"/>
      <c r="CS3237" s="29"/>
      <c r="CT3237" s="29"/>
      <c r="CU3237" s="29"/>
      <c r="CV3237" s="29"/>
      <c r="CW3237" s="29"/>
      <c r="CX3237" s="29"/>
    </row>
    <row r="3238" spans="1:102" s="219" customFormat="1" ht="50.1" customHeight="1">
      <c r="A3238" s="96" t="s">
        <v>7981</v>
      </c>
      <c r="B3238" s="31" t="s">
        <v>35</v>
      </c>
      <c r="C3238" s="47" t="s">
        <v>7979</v>
      </c>
      <c r="D3238" s="47" t="s">
        <v>7909</v>
      </c>
      <c r="E3238" s="47" t="s">
        <v>7980</v>
      </c>
      <c r="F3238" s="182" t="s">
        <v>7911</v>
      </c>
      <c r="G3238" s="74" t="s">
        <v>40</v>
      </c>
      <c r="H3238" s="145">
        <v>0</v>
      </c>
      <c r="I3238" s="33">
        <v>590000000</v>
      </c>
      <c r="J3238" s="74" t="s">
        <v>42</v>
      </c>
      <c r="K3238" s="31" t="s">
        <v>6590</v>
      </c>
      <c r="L3238" s="31" t="s">
        <v>2977</v>
      </c>
      <c r="M3238" s="74" t="s">
        <v>86</v>
      </c>
      <c r="N3238" s="74" t="s">
        <v>7730</v>
      </c>
      <c r="O3238" s="31" t="s">
        <v>481</v>
      </c>
      <c r="P3238" s="33">
        <v>796</v>
      </c>
      <c r="Q3238" s="33" t="s">
        <v>49</v>
      </c>
      <c r="R3238" s="133">
        <v>20</v>
      </c>
      <c r="S3238" s="185">
        <v>85.6</v>
      </c>
      <c r="T3238" s="49">
        <f>R3238*S3238</f>
        <v>1712</v>
      </c>
      <c r="U3238" s="49">
        <f>T3238*1.12</f>
        <v>1917.4400000000003</v>
      </c>
      <c r="V3238" s="76"/>
      <c r="W3238" s="33">
        <v>2016</v>
      </c>
      <c r="X3238" s="74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 s="7"/>
      <c r="CO3238" s="7"/>
      <c r="CP3238" s="7"/>
      <c r="CQ3238" s="7"/>
      <c r="CR3238" s="7"/>
      <c r="CS3238" s="7"/>
      <c r="CT3238" s="7"/>
      <c r="CU3238" s="7"/>
      <c r="CV3238" s="7"/>
      <c r="CW3238" s="7"/>
      <c r="CX3238" s="7"/>
    </row>
    <row r="3239" spans="1:102" ht="50.1" customHeight="1">
      <c r="A3239" s="30" t="s">
        <v>7982</v>
      </c>
      <c r="B3239" s="31" t="s">
        <v>35</v>
      </c>
      <c r="C3239" s="32" t="s">
        <v>7983</v>
      </c>
      <c r="D3239" s="32" t="s">
        <v>7909</v>
      </c>
      <c r="E3239" s="32" t="s">
        <v>7984</v>
      </c>
      <c r="F3239" s="32" t="s">
        <v>7911</v>
      </c>
      <c r="G3239" s="33" t="s">
        <v>40</v>
      </c>
      <c r="H3239" s="34">
        <v>0</v>
      </c>
      <c r="I3239" s="33" t="s">
        <v>41</v>
      </c>
      <c r="J3239" s="33" t="s">
        <v>42</v>
      </c>
      <c r="K3239" s="33" t="s">
        <v>3584</v>
      </c>
      <c r="L3239" s="33" t="s">
        <v>2977</v>
      </c>
      <c r="M3239" s="33" t="s">
        <v>86</v>
      </c>
      <c r="N3239" s="33" t="s">
        <v>7730</v>
      </c>
      <c r="O3239" s="33" t="s">
        <v>58</v>
      </c>
      <c r="P3239" s="33" t="s">
        <v>48</v>
      </c>
      <c r="Q3239" s="33" t="s">
        <v>49</v>
      </c>
      <c r="R3239" s="35">
        <v>20</v>
      </c>
      <c r="S3239" s="35">
        <v>74.900000000000006</v>
      </c>
      <c r="T3239" s="36">
        <v>0</v>
      </c>
      <c r="U3239" s="37">
        <f t="shared" si="160"/>
        <v>0</v>
      </c>
      <c r="V3239" s="38" t="s">
        <v>50</v>
      </c>
      <c r="W3239" s="33">
        <v>2016</v>
      </c>
      <c r="X3239" s="39">
        <v>11</v>
      </c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  <c r="BI3239" s="29"/>
      <c r="BJ3239" s="29"/>
      <c r="BK3239" s="29"/>
      <c r="BL3239" s="29"/>
      <c r="BM3239" s="29"/>
      <c r="BN3239" s="29"/>
      <c r="BO3239" s="29"/>
      <c r="BP3239" s="29"/>
      <c r="BQ3239" s="29"/>
      <c r="BR3239" s="29"/>
      <c r="BS3239" s="29"/>
      <c r="BT3239" s="29"/>
      <c r="BU3239" s="29"/>
      <c r="BV3239" s="29"/>
      <c r="BW3239" s="29"/>
      <c r="BX3239" s="29"/>
      <c r="BY3239" s="29"/>
      <c r="BZ3239" s="29"/>
      <c r="CA3239" s="29"/>
      <c r="CB3239" s="29"/>
      <c r="CC3239" s="29"/>
      <c r="CD3239" s="29"/>
      <c r="CE3239" s="29"/>
      <c r="CF3239" s="29"/>
      <c r="CG3239" s="29"/>
      <c r="CH3239" s="29"/>
      <c r="CI3239" s="29"/>
      <c r="CJ3239" s="29"/>
      <c r="CK3239" s="29"/>
      <c r="CL3239" s="29"/>
      <c r="CM3239" s="29"/>
      <c r="CN3239" s="29"/>
      <c r="CO3239" s="29"/>
      <c r="CP3239" s="29"/>
      <c r="CQ3239" s="29"/>
      <c r="CR3239" s="29"/>
      <c r="CS3239" s="29"/>
      <c r="CT3239" s="29"/>
      <c r="CU3239" s="29"/>
      <c r="CV3239" s="29"/>
      <c r="CW3239" s="29"/>
      <c r="CX3239" s="29"/>
    </row>
    <row r="3240" spans="1:102" s="219" customFormat="1" ht="50.1" customHeight="1">
      <c r="A3240" s="96" t="s">
        <v>7985</v>
      </c>
      <c r="B3240" s="31" t="s">
        <v>35</v>
      </c>
      <c r="C3240" s="137" t="s">
        <v>7983</v>
      </c>
      <c r="D3240" s="137" t="s">
        <v>7909</v>
      </c>
      <c r="E3240" s="137" t="s">
        <v>7984</v>
      </c>
      <c r="F3240" s="72" t="s">
        <v>7911</v>
      </c>
      <c r="G3240" s="74" t="s">
        <v>40</v>
      </c>
      <c r="H3240" s="145">
        <v>0</v>
      </c>
      <c r="I3240" s="33">
        <v>590000000</v>
      </c>
      <c r="J3240" s="74" t="s">
        <v>42</v>
      </c>
      <c r="K3240" s="31" t="s">
        <v>6590</v>
      </c>
      <c r="L3240" s="31" t="s">
        <v>2977</v>
      </c>
      <c r="M3240" s="74" t="s">
        <v>86</v>
      </c>
      <c r="N3240" s="74" t="s">
        <v>7730</v>
      </c>
      <c r="O3240" s="31" t="s">
        <v>481</v>
      </c>
      <c r="P3240" s="33">
        <v>796</v>
      </c>
      <c r="Q3240" s="33" t="s">
        <v>49</v>
      </c>
      <c r="R3240" s="202">
        <v>20</v>
      </c>
      <c r="S3240" s="109">
        <v>74.900000000000006</v>
      </c>
      <c r="T3240" s="49">
        <f>R3240*S3240</f>
        <v>1498</v>
      </c>
      <c r="U3240" s="49">
        <f>T3240*1.12</f>
        <v>1677.7600000000002</v>
      </c>
      <c r="V3240" s="74"/>
      <c r="W3240" s="33">
        <v>2016</v>
      </c>
      <c r="X3240" s="74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 s="7"/>
      <c r="CO3240" s="7"/>
      <c r="CP3240" s="7"/>
      <c r="CQ3240" s="7"/>
      <c r="CR3240" s="7"/>
      <c r="CS3240" s="7"/>
      <c r="CT3240" s="7"/>
      <c r="CU3240" s="7"/>
      <c r="CV3240" s="7"/>
      <c r="CW3240" s="7"/>
      <c r="CX3240" s="7"/>
    </row>
    <row r="3241" spans="1:102" ht="50.1" customHeight="1">
      <c r="A3241" s="30" t="s">
        <v>7986</v>
      </c>
      <c r="B3241" s="31" t="s">
        <v>35</v>
      </c>
      <c r="C3241" s="32" t="s">
        <v>7987</v>
      </c>
      <c r="D3241" s="32" t="s">
        <v>7909</v>
      </c>
      <c r="E3241" s="32" t="s">
        <v>7988</v>
      </c>
      <c r="F3241" s="32" t="s">
        <v>7911</v>
      </c>
      <c r="G3241" s="33" t="s">
        <v>40</v>
      </c>
      <c r="H3241" s="34">
        <v>0</v>
      </c>
      <c r="I3241" s="33" t="s">
        <v>41</v>
      </c>
      <c r="J3241" s="33" t="s">
        <v>7924</v>
      </c>
      <c r="K3241" s="33" t="s">
        <v>3584</v>
      </c>
      <c r="L3241" s="33" t="s">
        <v>2977</v>
      </c>
      <c r="M3241" s="33" t="s">
        <v>86</v>
      </c>
      <c r="N3241" s="33" t="s">
        <v>7730</v>
      </c>
      <c r="O3241" s="33" t="s">
        <v>58</v>
      </c>
      <c r="P3241" s="33" t="s">
        <v>48</v>
      </c>
      <c r="Q3241" s="33" t="s">
        <v>49</v>
      </c>
      <c r="R3241" s="35">
        <v>20</v>
      </c>
      <c r="S3241" s="35">
        <v>90.95</v>
      </c>
      <c r="T3241" s="36">
        <v>0</v>
      </c>
      <c r="U3241" s="37">
        <f>T3241*1.12</f>
        <v>0</v>
      </c>
      <c r="V3241" s="38" t="s">
        <v>50</v>
      </c>
      <c r="W3241" s="33">
        <v>2016</v>
      </c>
      <c r="X3241" s="39">
        <v>11</v>
      </c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29"/>
      <c r="BL3241" s="29"/>
      <c r="BM3241" s="29"/>
      <c r="BN3241" s="29"/>
      <c r="BO3241" s="29"/>
      <c r="BP3241" s="29"/>
      <c r="BQ3241" s="29"/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29"/>
      <c r="CB3241" s="29"/>
      <c r="CC3241" s="29"/>
      <c r="CD3241" s="29"/>
      <c r="CE3241" s="29"/>
      <c r="CF3241" s="29"/>
      <c r="CG3241" s="29"/>
      <c r="CH3241" s="29"/>
      <c r="CI3241" s="29"/>
      <c r="CJ3241" s="29"/>
      <c r="CK3241" s="29"/>
      <c r="CL3241" s="29"/>
      <c r="CM3241" s="29"/>
      <c r="CN3241" s="29"/>
      <c r="CO3241" s="29"/>
      <c r="CP3241" s="29"/>
      <c r="CQ3241" s="29"/>
      <c r="CR3241" s="29"/>
      <c r="CS3241" s="29"/>
      <c r="CT3241" s="29"/>
      <c r="CU3241" s="29"/>
      <c r="CV3241" s="29"/>
      <c r="CW3241" s="29"/>
      <c r="CX3241" s="29"/>
    </row>
    <row r="3242" spans="1:102" s="219" customFormat="1" ht="50.1" customHeight="1">
      <c r="A3242" s="96" t="s">
        <v>7989</v>
      </c>
      <c r="B3242" s="31" t="s">
        <v>35</v>
      </c>
      <c r="C3242" s="47" t="s">
        <v>7987</v>
      </c>
      <c r="D3242" s="47" t="s">
        <v>7909</v>
      </c>
      <c r="E3242" s="47" t="s">
        <v>7988</v>
      </c>
      <c r="F3242" s="72" t="s">
        <v>7911</v>
      </c>
      <c r="G3242" s="74" t="s">
        <v>40</v>
      </c>
      <c r="H3242" s="107" t="s">
        <v>815</v>
      </c>
      <c r="I3242" s="33">
        <v>590000000</v>
      </c>
      <c r="J3242" s="107" t="s">
        <v>7924</v>
      </c>
      <c r="K3242" s="31" t="s">
        <v>6590</v>
      </c>
      <c r="L3242" s="31" t="s">
        <v>2977</v>
      </c>
      <c r="M3242" s="74" t="s">
        <v>86</v>
      </c>
      <c r="N3242" s="74" t="s">
        <v>7730</v>
      </c>
      <c r="O3242" s="31" t="s">
        <v>481</v>
      </c>
      <c r="P3242" s="33">
        <v>796</v>
      </c>
      <c r="Q3242" s="33" t="s">
        <v>49</v>
      </c>
      <c r="R3242" s="59">
        <v>20</v>
      </c>
      <c r="S3242" s="185">
        <v>90.95</v>
      </c>
      <c r="T3242" s="49">
        <f>R3242*S3242</f>
        <v>1819</v>
      </c>
      <c r="U3242" s="49">
        <f>T3242*1.12</f>
        <v>2037.2800000000002</v>
      </c>
      <c r="V3242" s="76"/>
      <c r="W3242" s="33">
        <v>2016</v>
      </c>
      <c r="X3242" s="74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 s="7"/>
      <c r="CO3242" s="7"/>
      <c r="CP3242" s="7"/>
      <c r="CQ3242" s="7"/>
      <c r="CR3242" s="7"/>
      <c r="CS3242" s="7"/>
      <c r="CT3242" s="7"/>
      <c r="CU3242" s="7"/>
      <c r="CV3242" s="7"/>
      <c r="CW3242" s="7"/>
      <c r="CX3242" s="7"/>
    </row>
    <row r="3243" spans="1:102" ht="50.1" customHeight="1">
      <c r="A3243" s="30" t="s">
        <v>7990</v>
      </c>
      <c r="B3243" s="31" t="s">
        <v>35</v>
      </c>
      <c r="C3243" s="32" t="s">
        <v>7991</v>
      </c>
      <c r="D3243" s="32" t="s">
        <v>7909</v>
      </c>
      <c r="E3243" s="32" t="s">
        <v>7992</v>
      </c>
      <c r="F3243" s="32" t="s">
        <v>7911</v>
      </c>
      <c r="G3243" s="33" t="s">
        <v>40</v>
      </c>
      <c r="H3243" s="34">
        <v>0</v>
      </c>
      <c r="I3243" s="33" t="s">
        <v>41</v>
      </c>
      <c r="J3243" s="33" t="s">
        <v>42</v>
      </c>
      <c r="K3243" s="33" t="s">
        <v>3584</v>
      </c>
      <c r="L3243" s="33" t="s">
        <v>2977</v>
      </c>
      <c r="M3243" s="33" t="s">
        <v>86</v>
      </c>
      <c r="N3243" s="33" t="s">
        <v>7730</v>
      </c>
      <c r="O3243" s="33" t="s">
        <v>58</v>
      </c>
      <c r="P3243" s="33" t="s">
        <v>48</v>
      </c>
      <c r="Q3243" s="33" t="s">
        <v>49</v>
      </c>
      <c r="R3243" s="35">
        <v>20</v>
      </c>
      <c r="S3243" s="35">
        <v>107</v>
      </c>
      <c r="T3243" s="36">
        <v>0</v>
      </c>
      <c r="U3243" s="37">
        <f t="shared" ref="U3243:U3267" si="161">T3243*1.12</f>
        <v>0</v>
      </c>
      <c r="V3243" s="38" t="s">
        <v>50</v>
      </c>
      <c r="W3243" s="33">
        <v>2016</v>
      </c>
      <c r="X3243" s="39">
        <v>11</v>
      </c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  <c r="BT3243" s="29"/>
      <c r="BU3243" s="29"/>
      <c r="BV3243" s="29"/>
      <c r="BW3243" s="29"/>
      <c r="BX3243" s="29"/>
      <c r="BY3243" s="29"/>
      <c r="BZ3243" s="29"/>
      <c r="CA3243" s="29"/>
      <c r="CB3243" s="29"/>
      <c r="CC3243" s="29"/>
      <c r="CD3243" s="29"/>
      <c r="CE3243" s="29"/>
      <c r="CF3243" s="29"/>
      <c r="CG3243" s="29"/>
      <c r="CH3243" s="29"/>
      <c r="CI3243" s="29"/>
      <c r="CJ3243" s="29"/>
      <c r="CK3243" s="29"/>
      <c r="CL3243" s="29"/>
      <c r="CM3243" s="29"/>
      <c r="CN3243" s="29"/>
      <c r="CO3243" s="29"/>
      <c r="CP3243" s="29"/>
      <c r="CQ3243" s="29"/>
      <c r="CR3243" s="29"/>
      <c r="CS3243" s="29"/>
      <c r="CT3243" s="29"/>
      <c r="CU3243" s="29"/>
      <c r="CV3243" s="29"/>
      <c r="CW3243" s="29"/>
      <c r="CX3243" s="29"/>
    </row>
    <row r="3244" spans="1:102" s="219" customFormat="1" ht="50.1" customHeight="1">
      <c r="A3244" s="96" t="s">
        <v>7993</v>
      </c>
      <c r="B3244" s="31" t="s">
        <v>35</v>
      </c>
      <c r="C3244" s="47" t="s">
        <v>7991</v>
      </c>
      <c r="D3244" s="47" t="s">
        <v>7909</v>
      </c>
      <c r="E3244" s="47" t="s">
        <v>7992</v>
      </c>
      <c r="F3244" s="72" t="s">
        <v>7911</v>
      </c>
      <c r="G3244" s="74" t="s">
        <v>40</v>
      </c>
      <c r="H3244" s="145">
        <v>0</v>
      </c>
      <c r="I3244" s="33">
        <v>590000000</v>
      </c>
      <c r="J3244" s="74" t="s">
        <v>42</v>
      </c>
      <c r="K3244" s="31" t="s">
        <v>6590</v>
      </c>
      <c r="L3244" s="31" t="s">
        <v>2977</v>
      </c>
      <c r="M3244" s="74" t="s">
        <v>86</v>
      </c>
      <c r="N3244" s="74" t="s">
        <v>7730</v>
      </c>
      <c r="O3244" s="31" t="s">
        <v>481</v>
      </c>
      <c r="P3244" s="33">
        <v>796</v>
      </c>
      <c r="Q3244" s="33" t="s">
        <v>49</v>
      </c>
      <c r="R3244" s="133">
        <v>20</v>
      </c>
      <c r="S3244" s="185">
        <v>107</v>
      </c>
      <c r="T3244" s="49">
        <f>R3244*S3244</f>
        <v>2140</v>
      </c>
      <c r="U3244" s="49">
        <f>T3244*1.12</f>
        <v>2396.8000000000002</v>
      </c>
      <c r="V3244" s="76"/>
      <c r="W3244" s="33">
        <v>2016</v>
      </c>
      <c r="X3244" s="74"/>
      <c r="Y3244" s="220"/>
      <c r="Z3244" s="220"/>
      <c r="AA3244" s="220"/>
      <c r="AB3244" s="220"/>
      <c r="AC3244" s="220"/>
      <c r="AD3244" s="220"/>
      <c r="AE3244" s="220"/>
      <c r="AF3244" s="220"/>
      <c r="AG3244" s="220"/>
      <c r="AH3244" s="220"/>
      <c r="AI3244" s="220"/>
      <c r="AJ3244" s="220"/>
      <c r="AK3244" s="220"/>
      <c r="AL3244" s="220"/>
      <c r="AM3244" s="220"/>
      <c r="AN3244" s="220"/>
      <c r="AO3244" s="220"/>
      <c r="AP3244" s="220"/>
      <c r="AQ3244" s="220"/>
      <c r="AR3244" s="220"/>
      <c r="AS3244" s="220"/>
      <c r="AT3244" s="220"/>
      <c r="AU3244" s="220"/>
      <c r="AV3244" s="220"/>
      <c r="AW3244" s="220"/>
      <c r="AX3244" s="220"/>
      <c r="AY3244" s="220"/>
      <c r="AZ3244" s="220"/>
      <c r="BA3244" s="220"/>
      <c r="BB3244" s="220"/>
      <c r="BC3244" s="220"/>
      <c r="BD3244" s="220"/>
      <c r="BE3244" s="220"/>
      <c r="BF3244" s="220"/>
      <c r="BG3244" s="220"/>
      <c r="BH3244" s="220"/>
      <c r="BI3244" s="220"/>
      <c r="BJ3244" s="220"/>
      <c r="BK3244" s="220"/>
      <c r="BL3244" s="220"/>
      <c r="BM3244" s="220"/>
      <c r="BN3244" s="220"/>
      <c r="BO3244" s="220"/>
      <c r="BP3244" s="220"/>
      <c r="BQ3244" s="220"/>
      <c r="BR3244" s="220"/>
      <c r="BS3244" s="220"/>
      <c r="BT3244" s="220"/>
      <c r="BU3244" s="220"/>
      <c r="BV3244" s="220"/>
      <c r="BW3244" s="220"/>
      <c r="BX3244" s="220"/>
      <c r="BY3244" s="220"/>
      <c r="BZ3244" s="220"/>
      <c r="CA3244" s="220"/>
      <c r="CB3244" s="220"/>
      <c r="CC3244" s="220"/>
      <c r="CD3244" s="220"/>
      <c r="CE3244" s="220"/>
      <c r="CF3244" s="220"/>
      <c r="CG3244" s="220"/>
      <c r="CH3244" s="220"/>
      <c r="CI3244" s="220"/>
      <c r="CJ3244" s="220"/>
      <c r="CK3244" s="220"/>
      <c r="CL3244" s="220"/>
      <c r="CM3244" s="7"/>
      <c r="CN3244" s="7"/>
      <c r="CO3244" s="7"/>
      <c r="CP3244" s="7"/>
      <c r="CQ3244" s="7"/>
      <c r="CR3244" s="7"/>
      <c r="CS3244" s="7"/>
      <c r="CT3244" s="7"/>
      <c r="CU3244" s="7"/>
      <c r="CV3244" s="7"/>
      <c r="CW3244" s="7"/>
      <c r="CX3244" s="7"/>
    </row>
    <row r="3245" spans="1:102" ht="50.1" customHeight="1">
      <c r="A3245" s="30" t="s">
        <v>7994</v>
      </c>
      <c r="B3245" s="31" t="s">
        <v>35</v>
      </c>
      <c r="C3245" s="32" t="s">
        <v>7995</v>
      </c>
      <c r="D3245" s="32" t="s">
        <v>7909</v>
      </c>
      <c r="E3245" s="32" t="s">
        <v>7996</v>
      </c>
      <c r="F3245" s="32" t="s">
        <v>7911</v>
      </c>
      <c r="G3245" s="33" t="s">
        <v>40</v>
      </c>
      <c r="H3245" s="34">
        <v>0</v>
      </c>
      <c r="I3245" s="33" t="s">
        <v>41</v>
      </c>
      <c r="J3245" s="33" t="s">
        <v>42</v>
      </c>
      <c r="K3245" s="33" t="s">
        <v>3584</v>
      </c>
      <c r="L3245" s="33" t="s">
        <v>2977</v>
      </c>
      <c r="M3245" s="33" t="s">
        <v>86</v>
      </c>
      <c r="N3245" s="33" t="s">
        <v>7730</v>
      </c>
      <c r="O3245" s="33" t="s">
        <v>58</v>
      </c>
      <c r="P3245" s="33" t="s">
        <v>48</v>
      </c>
      <c r="Q3245" s="33" t="s">
        <v>49</v>
      </c>
      <c r="R3245" s="35">
        <v>20</v>
      </c>
      <c r="S3245" s="35">
        <v>160.5</v>
      </c>
      <c r="T3245" s="36">
        <v>0</v>
      </c>
      <c r="U3245" s="37">
        <f t="shared" si="161"/>
        <v>0</v>
      </c>
      <c r="V3245" s="38" t="s">
        <v>50</v>
      </c>
      <c r="W3245" s="33">
        <v>2016</v>
      </c>
      <c r="X3245" s="39">
        <v>11</v>
      </c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  <c r="BT3245" s="29"/>
      <c r="BU3245" s="29"/>
      <c r="BV3245" s="29"/>
      <c r="BW3245" s="29"/>
      <c r="BX3245" s="29"/>
      <c r="BY3245" s="29"/>
      <c r="BZ3245" s="29"/>
      <c r="CA3245" s="29"/>
      <c r="CB3245" s="29"/>
      <c r="CC3245" s="29"/>
      <c r="CD3245" s="29"/>
      <c r="CE3245" s="29"/>
      <c r="CF3245" s="29"/>
      <c r="CG3245" s="29"/>
      <c r="CH3245" s="29"/>
      <c r="CI3245" s="29"/>
      <c r="CJ3245" s="29"/>
      <c r="CK3245" s="29"/>
      <c r="CL3245" s="29"/>
      <c r="CM3245" s="29"/>
      <c r="CN3245" s="29"/>
      <c r="CO3245" s="29"/>
      <c r="CP3245" s="29"/>
      <c r="CQ3245" s="29"/>
      <c r="CR3245" s="29"/>
      <c r="CS3245" s="29"/>
      <c r="CT3245" s="29"/>
      <c r="CU3245" s="29"/>
      <c r="CV3245" s="29"/>
      <c r="CW3245" s="29"/>
      <c r="CX3245" s="29"/>
    </row>
    <row r="3246" spans="1:102" s="219" customFormat="1" ht="50.1" customHeight="1">
      <c r="A3246" s="96" t="s">
        <v>7997</v>
      </c>
      <c r="B3246" s="31" t="s">
        <v>35</v>
      </c>
      <c r="C3246" s="47" t="s">
        <v>7995</v>
      </c>
      <c r="D3246" s="47" t="s">
        <v>7909</v>
      </c>
      <c r="E3246" s="47" t="s">
        <v>7996</v>
      </c>
      <c r="F3246" s="72" t="s">
        <v>7911</v>
      </c>
      <c r="G3246" s="74" t="s">
        <v>40</v>
      </c>
      <c r="H3246" s="145">
        <v>0</v>
      </c>
      <c r="I3246" s="33">
        <v>590000000</v>
      </c>
      <c r="J3246" s="74" t="s">
        <v>42</v>
      </c>
      <c r="K3246" s="31" t="s">
        <v>6590</v>
      </c>
      <c r="L3246" s="31" t="s">
        <v>2977</v>
      </c>
      <c r="M3246" s="74" t="s">
        <v>86</v>
      </c>
      <c r="N3246" s="74" t="s">
        <v>7730</v>
      </c>
      <c r="O3246" s="31" t="s">
        <v>481</v>
      </c>
      <c r="P3246" s="33">
        <v>796</v>
      </c>
      <c r="Q3246" s="33" t="s">
        <v>49</v>
      </c>
      <c r="R3246" s="202">
        <v>20</v>
      </c>
      <c r="S3246" s="109">
        <v>160.5</v>
      </c>
      <c r="T3246" s="49">
        <f>R3246*S3246</f>
        <v>3210</v>
      </c>
      <c r="U3246" s="49">
        <f>T3246*1.12</f>
        <v>3595.2000000000003</v>
      </c>
      <c r="V3246" s="74"/>
      <c r="W3246" s="33">
        <v>2016</v>
      </c>
      <c r="X3246" s="74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 s="7"/>
      <c r="CO3246" s="7"/>
      <c r="CP3246" s="7"/>
      <c r="CQ3246" s="7"/>
      <c r="CR3246" s="7"/>
      <c r="CS3246" s="7"/>
      <c r="CT3246" s="7"/>
      <c r="CU3246" s="7"/>
      <c r="CV3246" s="7"/>
      <c r="CW3246" s="7"/>
      <c r="CX3246" s="7"/>
    </row>
    <row r="3247" spans="1:102" ht="50.1" customHeight="1">
      <c r="A3247" s="30" t="s">
        <v>7998</v>
      </c>
      <c r="B3247" s="31" t="s">
        <v>35</v>
      </c>
      <c r="C3247" s="32" t="s">
        <v>7999</v>
      </c>
      <c r="D3247" s="32" t="s">
        <v>7909</v>
      </c>
      <c r="E3247" s="32" t="s">
        <v>8000</v>
      </c>
      <c r="F3247" s="32" t="s">
        <v>8001</v>
      </c>
      <c r="G3247" s="33" t="s">
        <v>40</v>
      </c>
      <c r="H3247" s="34">
        <v>0</v>
      </c>
      <c r="I3247" s="33" t="s">
        <v>41</v>
      </c>
      <c r="J3247" s="33" t="s">
        <v>42</v>
      </c>
      <c r="K3247" s="33" t="s">
        <v>3584</v>
      </c>
      <c r="L3247" s="33" t="s">
        <v>2977</v>
      </c>
      <c r="M3247" s="33" t="s">
        <v>86</v>
      </c>
      <c r="N3247" s="33" t="s">
        <v>7730</v>
      </c>
      <c r="O3247" s="33" t="s">
        <v>58</v>
      </c>
      <c r="P3247" s="33" t="s">
        <v>48</v>
      </c>
      <c r="Q3247" s="33" t="s">
        <v>49</v>
      </c>
      <c r="R3247" s="35">
        <v>20</v>
      </c>
      <c r="S3247" s="35">
        <v>428</v>
      </c>
      <c r="T3247" s="36">
        <v>0</v>
      </c>
      <c r="U3247" s="37">
        <f t="shared" si="161"/>
        <v>0</v>
      </c>
      <c r="V3247" s="38" t="s">
        <v>50</v>
      </c>
      <c r="W3247" s="33">
        <v>2016</v>
      </c>
      <c r="X3247" s="39">
        <v>11</v>
      </c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29"/>
      <c r="CB3247" s="29"/>
      <c r="CC3247" s="29"/>
      <c r="CD3247" s="29"/>
      <c r="CE3247" s="29"/>
      <c r="CF3247" s="29"/>
      <c r="CG3247" s="29"/>
      <c r="CH3247" s="29"/>
      <c r="CI3247" s="29"/>
      <c r="CJ3247" s="29"/>
      <c r="CK3247" s="29"/>
      <c r="CL3247" s="29"/>
      <c r="CM3247" s="29"/>
      <c r="CN3247" s="29"/>
      <c r="CO3247" s="29"/>
      <c r="CP3247" s="29"/>
      <c r="CQ3247" s="29"/>
      <c r="CR3247" s="29"/>
      <c r="CS3247" s="29"/>
      <c r="CT3247" s="29"/>
      <c r="CU3247" s="29"/>
      <c r="CV3247" s="29"/>
      <c r="CW3247" s="29"/>
      <c r="CX3247" s="29"/>
    </row>
    <row r="3248" spans="1:102" s="219" customFormat="1" ht="50.1" customHeight="1">
      <c r="A3248" s="96" t="s">
        <v>8002</v>
      </c>
      <c r="B3248" s="31" t="s">
        <v>35</v>
      </c>
      <c r="C3248" s="47" t="s">
        <v>7999</v>
      </c>
      <c r="D3248" s="47" t="s">
        <v>7909</v>
      </c>
      <c r="E3248" s="47" t="s">
        <v>8000</v>
      </c>
      <c r="F3248" s="47" t="s">
        <v>8001</v>
      </c>
      <c r="G3248" s="74" t="s">
        <v>40</v>
      </c>
      <c r="H3248" s="145">
        <v>0</v>
      </c>
      <c r="I3248" s="33">
        <v>590000000</v>
      </c>
      <c r="J3248" s="74" t="s">
        <v>42</v>
      </c>
      <c r="K3248" s="31" t="s">
        <v>6590</v>
      </c>
      <c r="L3248" s="31" t="s">
        <v>2977</v>
      </c>
      <c r="M3248" s="74" t="s">
        <v>86</v>
      </c>
      <c r="N3248" s="74" t="s">
        <v>7730</v>
      </c>
      <c r="O3248" s="31" t="s">
        <v>481</v>
      </c>
      <c r="P3248" s="33">
        <v>796</v>
      </c>
      <c r="Q3248" s="33" t="s">
        <v>49</v>
      </c>
      <c r="R3248" s="133">
        <v>20</v>
      </c>
      <c r="S3248" s="185">
        <v>428</v>
      </c>
      <c r="T3248" s="49">
        <f>R3248*S3248</f>
        <v>8560</v>
      </c>
      <c r="U3248" s="49">
        <f>T3248*1.12</f>
        <v>9587.2000000000007</v>
      </c>
      <c r="V3248" s="76"/>
      <c r="W3248" s="33">
        <v>2016</v>
      </c>
      <c r="X3248" s="74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 s="7"/>
      <c r="CO3248" s="7"/>
      <c r="CP3248" s="7"/>
      <c r="CQ3248" s="7"/>
      <c r="CR3248" s="7"/>
      <c r="CS3248" s="7"/>
      <c r="CT3248" s="7"/>
      <c r="CU3248" s="7"/>
      <c r="CV3248" s="7"/>
      <c r="CW3248" s="7"/>
      <c r="CX3248" s="7"/>
    </row>
    <row r="3249" spans="1:102" ht="50.1" customHeight="1">
      <c r="A3249" s="30" t="s">
        <v>8003</v>
      </c>
      <c r="B3249" s="31" t="s">
        <v>35</v>
      </c>
      <c r="C3249" s="32" t="s">
        <v>8004</v>
      </c>
      <c r="D3249" s="32" t="s">
        <v>7909</v>
      </c>
      <c r="E3249" s="32" t="s">
        <v>8005</v>
      </c>
      <c r="F3249" s="32" t="s">
        <v>8001</v>
      </c>
      <c r="G3249" s="33" t="s">
        <v>40</v>
      </c>
      <c r="H3249" s="34">
        <v>0</v>
      </c>
      <c r="I3249" s="33" t="s">
        <v>41</v>
      </c>
      <c r="J3249" s="33" t="s">
        <v>42</v>
      </c>
      <c r="K3249" s="33" t="s">
        <v>3584</v>
      </c>
      <c r="L3249" s="33" t="s">
        <v>2977</v>
      </c>
      <c r="M3249" s="33" t="s">
        <v>86</v>
      </c>
      <c r="N3249" s="33" t="s">
        <v>7730</v>
      </c>
      <c r="O3249" s="33" t="s">
        <v>58</v>
      </c>
      <c r="P3249" s="33" t="s">
        <v>48</v>
      </c>
      <c r="Q3249" s="33" t="s">
        <v>49</v>
      </c>
      <c r="R3249" s="35">
        <v>20</v>
      </c>
      <c r="S3249" s="35">
        <v>556.4</v>
      </c>
      <c r="T3249" s="36">
        <v>0</v>
      </c>
      <c r="U3249" s="37">
        <f t="shared" si="161"/>
        <v>0</v>
      </c>
      <c r="V3249" s="38" t="s">
        <v>50</v>
      </c>
      <c r="W3249" s="33">
        <v>2016</v>
      </c>
      <c r="X3249" s="39">
        <v>11</v>
      </c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29"/>
      <c r="CB3249" s="29"/>
      <c r="CC3249" s="29"/>
      <c r="CD3249" s="29"/>
      <c r="CE3249" s="29"/>
      <c r="CF3249" s="29"/>
      <c r="CG3249" s="29"/>
      <c r="CH3249" s="29"/>
      <c r="CI3249" s="29"/>
      <c r="CJ3249" s="29"/>
      <c r="CK3249" s="29"/>
      <c r="CL3249" s="29"/>
      <c r="CM3249" s="29"/>
      <c r="CN3249" s="29"/>
      <c r="CO3249" s="29"/>
      <c r="CP3249" s="29"/>
      <c r="CQ3249" s="29"/>
      <c r="CR3249" s="29"/>
      <c r="CS3249" s="29"/>
      <c r="CT3249" s="29"/>
      <c r="CU3249" s="29"/>
      <c r="CV3249" s="29"/>
      <c r="CW3249" s="29"/>
      <c r="CX3249" s="29"/>
    </row>
    <row r="3250" spans="1:102" s="219" customFormat="1" ht="50.1" customHeight="1">
      <c r="A3250" s="96" t="s">
        <v>8006</v>
      </c>
      <c r="B3250" s="31" t="s">
        <v>35</v>
      </c>
      <c r="C3250" s="47" t="s">
        <v>8004</v>
      </c>
      <c r="D3250" s="47" t="s">
        <v>7909</v>
      </c>
      <c r="E3250" s="47" t="s">
        <v>8005</v>
      </c>
      <c r="F3250" s="47" t="s">
        <v>8001</v>
      </c>
      <c r="G3250" s="74" t="s">
        <v>40</v>
      </c>
      <c r="H3250" s="145">
        <v>0</v>
      </c>
      <c r="I3250" s="33">
        <v>590000000</v>
      </c>
      <c r="J3250" s="74" t="s">
        <v>42</v>
      </c>
      <c r="K3250" s="31" t="s">
        <v>6590</v>
      </c>
      <c r="L3250" s="31" t="s">
        <v>2977</v>
      </c>
      <c r="M3250" s="74" t="s">
        <v>86</v>
      </c>
      <c r="N3250" s="74" t="s">
        <v>7730</v>
      </c>
      <c r="O3250" s="31" t="s">
        <v>481</v>
      </c>
      <c r="P3250" s="33">
        <v>796</v>
      </c>
      <c r="Q3250" s="33" t="s">
        <v>49</v>
      </c>
      <c r="R3250" s="202">
        <v>20</v>
      </c>
      <c r="S3250" s="109">
        <v>556.4</v>
      </c>
      <c r="T3250" s="49">
        <f>R3250*S3250</f>
        <v>11128</v>
      </c>
      <c r="U3250" s="49">
        <f>T3250*1.12</f>
        <v>12463.36</v>
      </c>
      <c r="V3250" s="74"/>
      <c r="W3250" s="33">
        <v>2016</v>
      </c>
      <c r="X3250" s="74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 s="7"/>
      <c r="CO3250" s="7"/>
      <c r="CP3250" s="7"/>
      <c r="CQ3250" s="7"/>
      <c r="CR3250" s="7"/>
      <c r="CS3250" s="7"/>
      <c r="CT3250" s="7"/>
      <c r="CU3250" s="7"/>
      <c r="CV3250" s="7"/>
      <c r="CW3250" s="7"/>
      <c r="CX3250" s="7"/>
    </row>
    <row r="3251" spans="1:102" ht="50.1" customHeight="1">
      <c r="A3251" s="30" t="s">
        <v>8007</v>
      </c>
      <c r="B3251" s="31" t="s">
        <v>35</v>
      </c>
      <c r="C3251" s="32" t="s">
        <v>8008</v>
      </c>
      <c r="D3251" s="32" t="s">
        <v>7909</v>
      </c>
      <c r="E3251" s="32" t="s">
        <v>8009</v>
      </c>
      <c r="F3251" s="32" t="s">
        <v>8001</v>
      </c>
      <c r="G3251" s="33" t="s">
        <v>40</v>
      </c>
      <c r="H3251" s="34">
        <v>0</v>
      </c>
      <c r="I3251" s="33" t="s">
        <v>41</v>
      </c>
      <c r="J3251" s="33" t="s">
        <v>7237</v>
      </c>
      <c r="K3251" s="33" t="s">
        <v>3584</v>
      </c>
      <c r="L3251" s="33" t="s">
        <v>7237</v>
      </c>
      <c r="M3251" s="33" t="s">
        <v>86</v>
      </c>
      <c r="N3251" s="33" t="s">
        <v>7730</v>
      </c>
      <c r="O3251" s="33" t="s">
        <v>58</v>
      </c>
      <c r="P3251" s="33" t="s">
        <v>48</v>
      </c>
      <c r="Q3251" s="33" t="s">
        <v>49</v>
      </c>
      <c r="R3251" s="35">
        <v>15</v>
      </c>
      <c r="S3251" s="35">
        <v>674.1</v>
      </c>
      <c r="T3251" s="36">
        <v>0</v>
      </c>
      <c r="U3251" s="37">
        <f t="shared" si="161"/>
        <v>0</v>
      </c>
      <c r="V3251" s="38" t="s">
        <v>50</v>
      </c>
      <c r="W3251" s="33">
        <v>2016</v>
      </c>
      <c r="X3251" s="39">
        <v>11</v>
      </c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29"/>
      <c r="BL3251" s="29"/>
      <c r="BM3251" s="29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29"/>
      <c r="CB3251" s="29"/>
      <c r="CC3251" s="29"/>
      <c r="CD3251" s="29"/>
      <c r="CE3251" s="29"/>
      <c r="CF3251" s="29"/>
      <c r="CG3251" s="29"/>
      <c r="CH3251" s="29"/>
      <c r="CI3251" s="29"/>
      <c r="CJ3251" s="29"/>
      <c r="CK3251" s="29"/>
      <c r="CL3251" s="29"/>
      <c r="CM3251" s="29"/>
      <c r="CN3251" s="29"/>
      <c r="CO3251" s="29"/>
      <c r="CP3251" s="29"/>
      <c r="CQ3251" s="29"/>
      <c r="CR3251" s="29"/>
      <c r="CS3251" s="29"/>
      <c r="CT3251" s="29"/>
      <c r="CU3251" s="29"/>
      <c r="CV3251" s="29"/>
      <c r="CW3251" s="29"/>
      <c r="CX3251" s="29"/>
    </row>
    <row r="3252" spans="1:102" s="222" customFormat="1" ht="50.1" customHeight="1">
      <c r="A3252" s="96" t="s">
        <v>8010</v>
      </c>
      <c r="B3252" s="31" t="s">
        <v>35</v>
      </c>
      <c r="C3252" s="47" t="s">
        <v>8008</v>
      </c>
      <c r="D3252" s="47" t="s">
        <v>7909</v>
      </c>
      <c r="E3252" s="47" t="s">
        <v>8009</v>
      </c>
      <c r="F3252" s="47" t="s">
        <v>8001</v>
      </c>
      <c r="G3252" s="74" t="s">
        <v>40</v>
      </c>
      <c r="H3252" s="107" t="s">
        <v>815</v>
      </c>
      <c r="I3252" s="33">
        <v>590000000</v>
      </c>
      <c r="J3252" s="107" t="s">
        <v>7237</v>
      </c>
      <c r="K3252" s="31" t="s">
        <v>6590</v>
      </c>
      <c r="L3252" s="107" t="s">
        <v>7237</v>
      </c>
      <c r="M3252" s="107" t="s">
        <v>86</v>
      </c>
      <c r="N3252" s="74" t="s">
        <v>7730</v>
      </c>
      <c r="O3252" s="31" t="s">
        <v>481</v>
      </c>
      <c r="P3252" s="33">
        <v>796</v>
      </c>
      <c r="Q3252" s="33" t="s">
        <v>49</v>
      </c>
      <c r="R3252" s="221">
        <v>15</v>
      </c>
      <c r="S3252" s="185">
        <v>674.1</v>
      </c>
      <c r="T3252" s="49">
        <f>R3252*S3252</f>
        <v>10111.5</v>
      </c>
      <c r="U3252" s="49">
        <f>T3252*1.12</f>
        <v>11324.880000000001</v>
      </c>
      <c r="V3252" s="76"/>
      <c r="W3252" s="33">
        <v>2016</v>
      </c>
      <c r="X3252" s="74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 s="7"/>
      <c r="CO3252" s="7"/>
      <c r="CP3252" s="7"/>
      <c r="CQ3252" s="7"/>
      <c r="CR3252" s="209"/>
      <c r="CS3252" s="209"/>
      <c r="CT3252" s="209"/>
      <c r="CU3252" s="209"/>
      <c r="CV3252" s="209"/>
      <c r="CW3252" s="209"/>
      <c r="CX3252" s="209"/>
    </row>
    <row r="3253" spans="1:102" ht="50.1" customHeight="1">
      <c r="A3253" s="30" t="s">
        <v>8011</v>
      </c>
      <c r="B3253" s="31" t="s">
        <v>35</v>
      </c>
      <c r="C3253" s="32" t="s">
        <v>8012</v>
      </c>
      <c r="D3253" s="32" t="s">
        <v>7909</v>
      </c>
      <c r="E3253" s="32" t="s">
        <v>8013</v>
      </c>
      <c r="F3253" s="32" t="s">
        <v>8001</v>
      </c>
      <c r="G3253" s="33" t="s">
        <v>40</v>
      </c>
      <c r="H3253" s="34">
        <v>0</v>
      </c>
      <c r="I3253" s="33" t="s">
        <v>41</v>
      </c>
      <c r="J3253" s="33" t="s">
        <v>42</v>
      </c>
      <c r="K3253" s="33" t="s">
        <v>3584</v>
      </c>
      <c r="L3253" s="33" t="s">
        <v>2977</v>
      </c>
      <c r="M3253" s="33" t="s">
        <v>86</v>
      </c>
      <c r="N3253" s="33" t="s">
        <v>7730</v>
      </c>
      <c r="O3253" s="33" t="s">
        <v>58</v>
      </c>
      <c r="P3253" s="33" t="s">
        <v>48</v>
      </c>
      <c r="Q3253" s="33" t="s">
        <v>49</v>
      </c>
      <c r="R3253" s="35">
        <v>15</v>
      </c>
      <c r="S3253" s="35">
        <v>706.2</v>
      </c>
      <c r="T3253" s="36">
        <v>0</v>
      </c>
      <c r="U3253" s="37">
        <f t="shared" si="161"/>
        <v>0</v>
      </c>
      <c r="V3253" s="38" t="s">
        <v>50</v>
      </c>
      <c r="W3253" s="33">
        <v>2016</v>
      </c>
      <c r="X3253" s="39">
        <v>11</v>
      </c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9"/>
      <c r="BC3253" s="29"/>
      <c r="BD3253" s="29"/>
      <c r="BE3253" s="29"/>
      <c r="BF3253" s="29"/>
      <c r="BG3253" s="29"/>
      <c r="BH3253" s="29"/>
      <c r="BI3253" s="29"/>
      <c r="BJ3253" s="29"/>
      <c r="BK3253" s="29"/>
      <c r="BL3253" s="29"/>
      <c r="BM3253" s="29"/>
      <c r="BN3253" s="29"/>
      <c r="BO3253" s="29"/>
      <c r="BP3253" s="29"/>
      <c r="BQ3253" s="29"/>
      <c r="BR3253" s="29"/>
      <c r="BS3253" s="29"/>
      <c r="BT3253" s="29"/>
      <c r="BU3253" s="29"/>
      <c r="BV3253" s="29"/>
      <c r="BW3253" s="29"/>
      <c r="BX3253" s="29"/>
      <c r="BY3253" s="29"/>
      <c r="BZ3253" s="29"/>
      <c r="CA3253" s="29"/>
      <c r="CB3253" s="29"/>
      <c r="CC3253" s="29"/>
      <c r="CD3253" s="29"/>
      <c r="CE3253" s="29"/>
      <c r="CF3253" s="29"/>
      <c r="CG3253" s="29"/>
      <c r="CH3253" s="29"/>
      <c r="CI3253" s="29"/>
      <c r="CJ3253" s="29"/>
      <c r="CK3253" s="29"/>
      <c r="CL3253" s="29"/>
      <c r="CM3253" s="29"/>
      <c r="CN3253" s="29"/>
      <c r="CO3253" s="29"/>
      <c r="CP3253" s="29"/>
      <c r="CQ3253" s="29"/>
      <c r="CR3253" s="29"/>
      <c r="CS3253" s="29"/>
      <c r="CT3253" s="29"/>
      <c r="CU3253" s="29"/>
      <c r="CV3253" s="29"/>
      <c r="CW3253" s="29"/>
      <c r="CX3253" s="29"/>
    </row>
    <row r="3254" spans="1:102" s="222" customFormat="1" ht="50.1" customHeight="1">
      <c r="A3254" s="96" t="s">
        <v>8014</v>
      </c>
      <c r="B3254" s="31" t="s">
        <v>35</v>
      </c>
      <c r="C3254" s="47" t="s">
        <v>8012</v>
      </c>
      <c r="D3254" s="47" t="s">
        <v>7909</v>
      </c>
      <c r="E3254" s="47" t="s">
        <v>8013</v>
      </c>
      <c r="F3254" s="47" t="s">
        <v>8001</v>
      </c>
      <c r="G3254" s="74" t="s">
        <v>40</v>
      </c>
      <c r="H3254" s="145">
        <v>0</v>
      </c>
      <c r="I3254" s="33">
        <v>590000000</v>
      </c>
      <c r="J3254" s="74" t="s">
        <v>42</v>
      </c>
      <c r="K3254" s="31" t="s">
        <v>6590</v>
      </c>
      <c r="L3254" s="31" t="s">
        <v>2977</v>
      </c>
      <c r="M3254" s="74" t="s">
        <v>86</v>
      </c>
      <c r="N3254" s="74" t="s">
        <v>7730</v>
      </c>
      <c r="O3254" s="31" t="s">
        <v>481</v>
      </c>
      <c r="P3254" s="106">
        <v>796</v>
      </c>
      <c r="Q3254" s="106" t="s">
        <v>49</v>
      </c>
      <c r="R3254" s="202">
        <v>15</v>
      </c>
      <c r="S3254" s="109">
        <v>706.2</v>
      </c>
      <c r="T3254" s="49">
        <f>R3254*S3254</f>
        <v>10593</v>
      </c>
      <c r="U3254" s="49">
        <f>T3254*1.12</f>
        <v>11864.160000000002</v>
      </c>
      <c r="V3254" s="74"/>
      <c r="W3254" s="33">
        <v>2016</v>
      </c>
      <c r="X3254" s="74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 s="7"/>
      <c r="CO3254" s="7"/>
      <c r="CP3254" s="7"/>
      <c r="CQ3254" s="7"/>
      <c r="CR3254" s="209"/>
      <c r="CS3254" s="209"/>
      <c r="CT3254" s="209"/>
      <c r="CU3254" s="209"/>
      <c r="CV3254" s="209"/>
      <c r="CW3254" s="209"/>
      <c r="CX3254" s="209"/>
    </row>
    <row r="3255" spans="1:102" ht="50.1" customHeight="1">
      <c r="A3255" s="30" t="s">
        <v>8015</v>
      </c>
      <c r="B3255" s="31" t="s">
        <v>35</v>
      </c>
      <c r="C3255" s="32" t="s">
        <v>8016</v>
      </c>
      <c r="D3255" s="32" t="s">
        <v>7909</v>
      </c>
      <c r="E3255" s="32" t="s">
        <v>8017</v>
      </c>
      <c r="F3255" s="32" t="s">
        <v>8001</v>
      </c>
      <c r="G3255" s="33" t="s">
        <v>40</v>
      </c>
      <c r="H3255" s="34">
        <v>0</v>
      </c>
      <c r="I3255" s="33" t="s">
        <v>41</v>
      </c>
      <c r="J3255" s="33" t="s">
        <v>7237</v>
      </c>
      <c r="K3255" s="33" t="s">
        <v>3584</v>
      </c>
      <c r="L3255" s="33" t="s">
        <v>7237</v>
      </c>
      <c r="M3255" s="33" t="s">
        <v>86</v>
      </c>
      <c r="N3255" s="33" t="s">
        <v>7730</v>
      </c>
      <c r="O3255" s="33" t="s">
        <v>58</v>
      </c>
      <c r="P3255" s="33" t="s">
        <v>48</v>
      </c>
      <c r="Q3255" s="33" t="s">
        <v>49</v>
      </c>
      <c r="R3255" s="35">
        <v>10</v>
      </c>
      <c r="S3255" s="35">
        <v>449.4</v>
      </c>
      <c r="T3255" s="36">
        <v>0</v>
      </c>
      <c r="U3255" s="37">
        <f t="shared" si="161"/>
        <v>0</v>
      </c>
      <c r="V3255" s="38" t="s">
        <v>50</v>
      </c>
      <c r="W3255" s="33">
        <v>2016</v>
      </c>
      <c r="X3255" s="39">
        <v>11</v>
      </c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9"/>
      <c r="BC3255" s="29"/>
      <c r="BD3255" s="29"/>
      <c r="BE3255" s="29"/>
      <c r="BF3255" s="29"/>
      <c r="BG3255" s="29"/>
      <c r="BH3255" s="29"/>
      <c r="BI3255" s="29"/>
      <c r="BJ3255" s="29"/>
      <c r="BK3255" s="29"/>
      <c r="BL3255" s="29"/>
      <c r="BM3255" s="29"/>
      <c r="BN3255" s="29"/>
      <c r="BO3255" s="29"/>
      <c r="BP3255" s="29"/>
      <c r="BQ3255" s="29"/>
      <c r="BR3255" s="29"/>
      <c r="BS3255" s="29"/>
      <c r="BT3255" s="29"/>
      <c r="BU3255" s="29"/>
      <c r="BV3255" s="29"/>
      <c r="BW3255" s="29"/>
      <c r="BX3255" s="29"/>
      <c r="BY3255" s="29"/>
      <c r="BZ3255" s="29"/>
      <c r="CA3255" s="29"/>
      <c r="CB3255" s="29"/>
      <c r="CC3255" s="29"/>
      <c r="CD3255" s="29"/>
      <c r="CE3255" s="29"/>
      <c r="CF3255" s="29"/>
      <c r="CG3255" s="29"/>
      <c r="CH3255" s="29"/>
      <c r="CI3255" s="29"/>
      <c r="CJ3255" s="29"/>
      <c r="CK3255" s="29"/>
      <c r="CL3255" s="29"/>
      <c r="CM3255" s="29"/>
      <c r="CN3255" s="29"/>
      <c r="CO3255" s="29"/>
      <c r="CP3255" s="29"/>
      <c r="CQ3255" s="29"/>
      <c r="CR3255" s="29"/>
      <c r="CS3255" s="29"/>
      <c r="CT3255" s="29"/>
      <c r="CU3255" s="29"/>
      <c r="CV3255" s="29"/>
      <c r="CW3255" s="29"/>
      <c r="CX3255" s="29"/>
    </row>
    <row r="3256" spans="1:102" s="222" customFormat="1" ht="50.1" customHeight="1">
      <c r="A3256" s="96" t="s">
        <v>8018</v>
      </c>
      <c r="B3256" s="31" t="s">
        <v>35</v>
      </c>
      <c r="C3256" s="47" t="s">
        <v>8016</v>
      </c>
      <c r="D3256" s="47" t="s">
        <v>7909</v>
      </c>
      <c r="E3256" s="47" t="s">
        <v>8017</v>
      </c>
      <c r="F3256" s="47" t="s">
        <v>8001</v>
      </c>
      <c r="G3256" s="74" t="s">
        <v>40</v>
      </c>
      <c r="H3256" s="107" t="s">
        <v>815</v>
      </c>
      <c r="I3256" s="33">
        <v>590000000</v>
      </c>
      <c r="J3256" s="107" t="s">
        <v>7237</v>
      </c>
      <c r="K3256" s="31" t="s">
        <v>6590</v>
      </c>
      <c r="L3256" s="107" t="s">
        <v>7237</v>
      </c>
      <c r="M3256" s="107" t="s">
        <v>86</v>
      </c>
      <c r="N3256" s="74" t="s">
        <v>7730</v>
      </c>
      <c r="O3256" s="31" t="s">
        <v>481</v>
      </c>
      <c r="P3256" s="33">
        <v>796</v>
      </c>
      <c r="Q3256" s="33" t="s">
        <v>49</v>
      </c>
      <c r="R3256" s="133">
        <v>10</v>
      </c>
      <c r="S3256" s="185">
        <v>449.4</v>
      </c>
      <c r="T3256" s="49">
        <f>R3256*S3256</f>
        <v>4494</v>
      </c>
      <c r="U3256" s="49">
        <f>T3256*1.12</f>
        <v>5033.2800000000007</v>
      </c>
      <c r="V3256" s="76"/>
      <c r="W3256" s="33">
        <v>2016</v>
      </c>
      <c r="X3256" s="74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 s="7"/>
      <c r="CO3256" s="7"/>
      <c r="CP3256" s="7"/>
      <c r="CQ3256" s="7"/>
      <c r="CR3256" s="209"/>
      <c r="CS3256" s="209"/>
      <c r="CT3256" s="209"/>
      <c r="CU3256" s="209"/>
      <c r="CV3256" s="209"/>
      <c r="CW3256" s="209"/>
      <c r="CX3256" s="209"/>
    </row>
    <row r="3257" spans="1:102" ht="50.1" customHeight="1">
      <c r="A3257" s="30" t="s">
        <v>8019</v>
      </c>
      <c r="B3257" s="31" t="s">
        <v>35</v>
      </c>
      <c r="C3257" s="32" t="s">
        <v>8020</v>
      </c>
      <c r="D3257" s="32" t="s">
        <v>7909</v>
      </c>
      <c r="E3257" s="32" t="s">
        <v>8021</v>
      </c>
      <c r="F3257" s="32" t="s">
        <v>8001</v>
      </c>
      <c r="G3257" s="33" t="s">
        <v>40</v>
      </c>
      <c r="H3257" s="34">
        <v>0</v>
      </c>
      <c r="I3257" s="33" t="s">
        <v>41</v>
      </c>
      <c r="J3257" s="33" t="s">
        <v>42</v>
      </c>
      <c r="K3257" s="33" t="s">
        <v>3584</v>
      </c>
      <c r="L3257" s="33" t="s">
        <v>2977</v>
      </c>
      <c r="M3257" s="33" t="s">
        <v>86</v>
      </c>
      <c r="N3257" s="33" t="s">
        <v>7730</v>
      </c>
      <c r="O3257" s="33" t="s">
        <v>58</v>
      </c>
      <c r="P3257" s="33" t="s">
        <v>48</v>
      </c>
      <c r="Q3257" s="33" t="s">
        <v>49</v>
      </c>
      <c r="R3257" s="35">
        <v>10</v>
      </c>
      <c r="S3257" s="35">
        <v>449.4</v>
      </c>
      <c r="T3257" s="36">
        <v>0</v>
      </c>
      <c r="U3257" s="37">
        <f t="shared" si="161"/>
        <v>0</v>
      </c>
      <c r="V3257" s="38" t="s">
        <v>50</v>
      </c>
      <c r="W3257" s="33">
        <v>2016</v>
      </c>
      <c r="X3257" s="39">
        <v>11</v>
      </c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  <c r="BI3257" s="29"/>
      <c r="BJ3257" s="29"/>
      <c r="BK3257" s="29"/>
      <c r="BL3257" s="29"/>
      <c r="BM3257" s="29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29"/>
      <c r="CB3257" s="29"/>
      <c r="CC3257" s="29"/>
      <c r="CD3257" s="29"/>
      <c r="CE3257" s="29"/>
      <c r="CF3257" s="29"/>
      <c r="CG3257" s="29"/>
      <c r="CH3257" s="29"/>
      <c r="CI3257" s="29"/>
      <c r="CJ3257" s="29"/>
      <c r="CK3257" s="29"/>
      <c r="CL3257" s="29"/>
      <c r="CM3257" s="29"/>
      <c r="CN3257" s="29"/>
      <c r="CO3257" s="29"/>
      <c r="CP3257" s="29"/>
      <c r="CQ3257" s="29"/>
      <c r="CR3257" s="29"/>
      <c r="CS3257" s="29"/>
      <c r="CT3257" s="29"/>
      <c r="CU3257" s="29"/>
      <c r="CV3257" s="29"/>
      <c r="CW3257" s="29"/>
      <c r="CX3257" s="29"/>
    </row>
    <row r="3258" spans="1:102" s="222" customFormat="1" ht="50.1" customHeight="1">
      <c r="A3258" s="96" t="s">
        <v>8022</v>
      </c>
      <c r="B3258" s="31" t="s">
        <v>35</v>
      </c>
      <c r="C3258" s="47" t="s">
        <v>8020</v>
      </c>
      <c r="D3258" s="47" t="s">
        <v>7909</v>
      </c>
      <c r="E3258" s="47" t="s">
        <v>8021</v>
      </c>
      <c r="F3258" s="47" t="s">
        <v>8001</v>
      </c>
      <c r="G3258" s="74" t="s">
        <v>40</v>
      </c>
      <c r="H3258" s="145">
        <v>0</v>
      </c>
      <c r="I3258" s="33">
        <v>590000000</v>
      </c>
      <c r="J3258" s="74" t="s">
        <v>42</v>
      </c>
      <c r="K3258" s="31" t="s">
        <v>6590</v>
      </c>
      <c r="L3258" s="31" t="s">
        <v>2977</v>
      </c>
      <c r="M3258" s="74" t="s">
        <v>86</v>
      </c>
      <c r="N3258" s="74" t="s">
        <v>7730</v>
      </c>
      <c r="O3258" s="31" t="s">
        <v>481</v>
      </c>
      <c r="P3258" s="33">
        <v>796</v>
      </c>
      <c r="Q3258" s="33" t="s">
        <v>49</v>
      </c>
      <c r="R3258" s="202">
        <v>10</v>
      </c>
      <c r="S3258" s="109">
        <v>449.4</v>
      </c>
      <c r="T3258" s="49">
        <f>R3258*S3258</f>
        <v>4494</v>
      </c>
      <c r="U3258" s="49">
        <f>T3258*1.12</f>
        <v>5033.2800000000007</v>
      </c>
      <c r="V3258" s="74"/>
      <c r="W3258" s="33">
        <v>2016</v>
      </c>
      <c r="X3258" s="74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 s="7"/>
      <c r="CO3258" s="7"/>
      <c r="CP3258" s="7"/>
      <c r="CQ3258" s="7"/>
      <c r="CR3258" s="209"/>
      <c r="CS3258" s="209"/>
      <c r="CT3258" s="209"/>
      <c r="CU3258" s="209"/>
      <c r="CV3258" s="209"/>
      <c r="CW3258" s="209"/>
      <c r="CX3258" s="209"/>
    </row>
    <row r="3259" spans="1:102" ht="50.1" customHeight="1">
      <c r="A3259" s="30" t="s">
        <v>8023</v>
      </c>
      <c r="B3259" s="31" t="s">
        <v>35</v>
      </c>
      <c r="C3259" s="32" t="s">
        <v>8024</v>
      </c>
      <c r="D3259" s="32" t="s">
        <v>7909</v>
      </c>
      <c r="E3259" s="32" t="s">
        <v>8025</v>
      </c>
      <c r="F3259" s="32" t="s">
        <v>8001</v>
      </c>
      <c r="G3259" s="33" t="s">
        <v>40</v>
      </c>
      <c r="H3259" s="34">
        <v>0</v>
      </c>
      <c r="I3259" s="33" t="s">
        <v>41</v>
      </c>
      <c r="J3259" s="33" t="s">
        <v>42</v>
      </c>
      <c r="K3259" s="33" t="s">
        <v>3584</v>
      </c>
      <c r="L3259" s="33" t="s">
        <v>2977</v>
      </c>
      <c r="M3259" s="33" t="s">
        <v>86</v>
      </c>
      <c r="N3259" s="33" t="s">
        <v>7730</v>
      </c>
      <c r="O3259" s="33" t="s">
        <v>58</v>
      </c>
      <c r="P3259" s="33" t="s">
        <v>48</v>
      </c>
      <c r="Q3259" s="33" t="s">
        <v>49</v>
      </c>
      <c r="R3259" s="35">
        <v>15</v>
      </c>
      <c r="S3259" s="35">
        <v>588.5</v>
      </c>
      <c r="T3259" s="36">
        <v>0</v>
      </c>
      <c r="U3259" s="37">
        <f t="shared" si="161"/>
        <v>0</v>
      </c>
      <c r="V3259" s="38" t="s">
        <v>50</v>
      </c>
      <c r="W3259" s="33">
        <v>2016</v>
      </c>
      <c r="X3259" s="39">
        <v>11</v>
      </c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29"/>
      <c r="CB3259" s="29"/>
      <c r="CC3259" s="29"/>
      <c r="CD3259" s="29"/>
      <c r="CE3259" s="29"/>
      <c r="CF3259" s="29"/>
      <c r="CG3259" s="29"/>
      <c r="CH3259" s="29"/>
      <c r="CI3259" s="29"/>
      <c r="CJ3259" s="29"/>
      <c r="CK3259" s="29"/>
      <c r="CL3259" s="29"/>
      <c r="CM3259" s="29"/>
      <c r="CN3259" s="29"/>
      <c r="CO3259" s="29"/>
      <c r="CP3259" s="29"/>
      <c r="CQ3259" s="29"/>
      <c r="CR3259" s="29"/>
      <c r="CS3259" s="29"/>
      <c r="CT3259" s="29"/>
      <c r="CU3259" s="29"/>
      <c r="CV3259" s="29"/>
      <c r="CW3259" s="29"/>
      <c r="CX3259" s="29"/>
    </row>
    <row r="3260" spans="1:102" s="222" customFormat="1" ht="50.1" customHeight="1">
      <c r="A3260" s="96" t="s">
        <v>8026</v>
      </c>
      <c r="B3260" s="31" t="s">
        <v>35</v>
      </c>
      <c r="C3260" s="47" t="s">
        <v>8024</v>
      </c>
      <c r="D3260" s="47" t="s">
        <v>7909</v>
      </c>
      <c r="E3260" s="47" t="s">
        <v>8025</v>
      </c>
      <c r="F3260" s="47" t="s">
        <v>8001</v>
      </c>
      <c r="G3260" s="74" t="s">
        <v>40</v>
      </c>
      <c r="H3260" s="145">
        <v>0</v>
      </c>
      <c r="I3260" s="33">
        <v>590000000</v>
      </c>
      <c r="J3260" s="74" t="s">
        <v>42</v>
      </c>
      <c r="K3260" s="31" t="s">
        <v>6590</v>
      </c>
      <c r="L3260" s="31" t="s">
        <v>2977</v>
      </c>
      <c r="M3260" s="74" t="s">
        <v>86</v>
      </c>
      <c r="N3260" s="74" t="s">
        <v>7730</v>
      </c>
      <c r="O3260" s="31" t="s">
        <v>481</v>
      </c>
      <c r="P3260" s="33">
        <v>796</v>
      </c>
      <c r="Q3260" s="33" t="s">
        <v>49</v>
      </c>
      <c r="R3260" s="202">
        <v>15</v>
      </c>
      <c r="S3260" s="109">
        <v>588.5</v>
      </c>
      <c r="T3260" s="49">
        <f>R3260*S3260</f>
        <v>8827.5</v>
      </c>
      <c r="U3260" s="49">
        <f>T3260*1.12</f>
        <v>9886.8000000000011</v>
      </c>
      <c r="V3260" s="74"/>
      <c r="W3260" s="33">
        <v>2016</v>
      </c>
      <c r="X3260" s="74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 s="7"/>
      <c r="CO3260" s="7"/>
      <c r="CP3260" s="7"/>
      <c r="CQ3260" s="7"/>
      <c r="CR3260" s="209"/>
      <c r="CS3260" s="209"/>
      <c r="CT3260" s="209"/>
      <c r="CU3260" s="209"/>
      <c r="CV3260" s="209"/>
      <c r="CW3260" s="209"/>
      <c r="CX3260" s="209"/>
    </row>
    <row r="3261" spans="1:102" ht="50.1" customHeight="1">
      <c r="A3261" s="30" t="s">
        <v>8027</v>
      </c>
      <c r="B3261" s="31" t="s">
        <v>35</v>
      </c>
      <c r="C3261" s="32" t="s">
        <v>8028</v>
      </c>
      <c r="D3261" s="32" t="s">
        <v>7909</v>
      </c>
      <c r="E3261" s="32" t="s">
        <v>8029</v>
      </c>
      <c r="F3261" s="32" t="s">
        <v>8001</v>
      </c>
      <c r="G3261" s="33" t="s">
        <v>40</v>
      </c>
      <c r="H3261" s="34">
        <v>0</v>
      </c>
      <c r="I3261" s="33" t="s">
        <v>41</v>
      </c>
      <c r="J3261" s="33" t="s">
        <v>7237</v>
      </c>
      <c r="K3261" s="33" t="s">
        <v>3584</v>
      </c>
      <c r="L3261" s="33" t="s">
        <v>7237</v>
      </c>
      <c r="M3261" s="33" t="s">
        <v>86</v>
      </c>
      <c r="N3261" s="33" t="s">
        <v>7730</v>
      </c>
      <c r="O3261" s="33" t="s">
        <v>58</v>
      </c>
      <c r="P3261" s="33" t="s">
        <v>48</v>
      </c>
      <c r="Q3261" s="33" t="s">
        <v>49</v>
      </c>
      <c r="R3261" s="35">
        <v>18</v>
      </c>
      <c r="S3261" s="35">
        <v>535</v>
      </c>
      <c r="T3261" s="36">
        <v>0</v>
      </c>
      <c r="U3261" s="37">
        <f t="shared" si="161"/>
        <v>0</v>
      </c>
      <c r="V3261" s="38" t="s">
        <v>50</v>
      </c>
      <c r="W3261" s="33">
        <v>2016</v>
      </c>
      <c r="X3261" s="39">
        <v>11</v>
      </c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9"/>
      <c r="BC3261" s="29"/>
      <c r="BD3261" s="29"/>
      <c r="BE3261" s="29"/>
      <c r="BF3261" s="29"/>
      <c r="BG3261" s="29"/>
      <c r="BH3261" s="29"/>
      <c r="BI3261" s="29"/>
      <c r="BJ3261" s="29"/>
      <c r="BK3261" s="29"/>
      <c r="BL3261" s="29"/>
      <c r="BM3261" s="29"/>
      <c r="BN3261" s="29"/>
      <c r="BO3261" s="29"/>
      <c r="BP3261" s="29"/>
      <c r="BQ3261" s="29"/>
      <c r="BR3261" s="29"/>
      <c r="BS3261" s="29"/>
      <c r="BT3261" s="29"/>
      <c r="BU3261" s="29"/>
      <c r="BV3261" s="29"/>
      <c r="BW3261" s="29"/>
      <c r="BX3261" s="29"/>
      <c r="BY3261" s="29"/>
      <c r="BZ3261" s="29"/>
      <c r="CA3261" s="29"/>
      <c r="CB3261" s="29"/>
      <c r="CC3261" s="29"/>
      <c r="CD3261" s="29"/>
      <c r="CE3261" s="29"/>
      <c r="CF3261" s="29"/>
      <c r="CG3261" s="29"/>
      <c r="CH3261" s="29"/>
      <c r="CI3261" s="29"/>
      <c r="CJ3261" s="29"/>
      <c r="CK3261" s="29"/>
      <c r="CL3261" s="29"/>
      <c r="CM3261" s="29"/>
      <c r="CN3261" s="29"/>
      <c r="CO3261" s="29"/>
      <c r="CP3261" s="29"/>
      <c r="CQ3261" s="29"/>
      <c r="CR3261" s="29"/>
      <c r="CS3261" s="29"/>
      <c r="CT3261" s="29"/>
      <c r="CU3261" s="29"/>
      <c r="CV3261" s="29"/>
      <c r="CW3261" s="29"/>
      <c r="CX3261" s="29"/>
    </row>
    <row r="3262" spans="1:102" s="45" customFormat="1" ht="50.1" customHeight="1">
      <c r="A3262" s="96" t="s">
        <v>8030</v>
      </c>
      <c r="B3262" s="31" t="s">
        <v>35</v>
      </c>
      <c r="C3262" s="47" t="s">
        <v>8028</v>
      </c>
      <c r="D3262" s="47" t="s">
        <v>7909</v>
      </c>
      <c r="E3262" s="47" t="s">
        <v>8029</v>
      </c>
      <c r="F3262" s="47" t="s">
        <v>8001</v>
      </c>
      <c r="G3262" s="107" t="s">
        <v>40</v>
      </c>
      <c r="H3262" s="33">
        <v>0</v>
      </c>
      <c r="I3262" s="33">
        <v>590000000</v>
      </c>
      <c r="J3262" s="107" t="s">
        <v>7237</v>
      </c>
      <c r="K3262" s="31" t="s">
        <v>6590</v>
      </c>
      <c r="L3262" s="107" t="s">
        <v>7237</v>
      </c>
      <c r="M3262" s="107" t="s">
        <v>86</v>
      </c>
      <c r="N3262" s="74" t="s">
        <v>7730</v>
      </c>
      <c r="O3262" s="31" t="s">
        <v>481</v>
      </c>
      <c r="P3262" s="31">
        <v>796</v>
      </c>
      <c r="Q3262" s="31" t="s">
        <v>49</v>
      </c>
      <c r="R3262" s="185">
        <v>18</v>
      </c>
      <c r="S3262" s="48">
        <v>535</v>
      </c>
      <c r="T3262" s="49">
        <f>R3262*S3262</f>
        <v>9630</v>
      </c>
      <c r="U3262" s="49">
        <f>T3262*1.12</f>
        <v>10785.6</v>
      </c>
      <c r="V3262" s="107"/>
      <c r="W3262" s="33">
        <v>2016</v>
      </c>
      <c r="X3262" s="31"/>
      <c r="Y3262" s="44"/>
      <c r="Z3262" s="44"/>
      <c r="AA3262" s="44"/>
      <c r="AB3262" s="44"/>
      <c r="AC3262" s="44"/>
      <c r="AD3262" s="44"/>
      <c r="AE3262" s="44"/>
      <c r="AF3262" s="44"/>
      <c r="AG3262" s="44"/>
      <c r="AH3262" s="44"/>
      <c r="AI3262" s="44"/>
      <c r="AJ3262" s="44"/>
      <c r="AK3262" s="44"/>
      <c r="AL3262" s="44"/>
      <c r="AM3262" s="44"/>
      <c r="AN3262" s="44"/>
      <c r="AO3262" s="44"/>
      <c r="AP3262" s="44"/>
      <c r="AQ3262" s="44"/>
      <c r="AR3262" s="44"/>
      <c r="AS3262" s="44"/>
      <c r="AT3262" s="44"/>
      <c r="AU3262" s="44"/>
      <c r="AV3262" s="44"/>
      <c r="AW3262" s="44"/>
      <c r="AX3262" s="44"/>
      <c r="AY3262" s="44"/>
      <c r="AZ3262" s="44"/>
      <c r="BA3262" s="44"/>
      <c r="BB3262" s="44"/>
      <c r="BC3262" s="44"/>
      <c r="BD3262" s="44"/>
      <c r="BE3262" s="44"/>
      <c r="BF3262" s="44"/>
      <c r="BG3262" s="44"/>
      <c r="BH3262" s="44"/>
      <c r="BI3262" s="44"/>
      <c r="BJ3262" s="44"/>
      <c r="BK3262" s="44"/>
      <c r="BL3262" s="44"/>
      <c r="BM3262" s="44"/>
      <c r="BN3262" s="44"/>
      <c r="BO3262" s="44"/>
      <c r="BP3262" s="44"/>
      <c r="BQ3262" s="44"/>
      <c r="BR3262" s="44"/>
      <c r="BS3262" s="44"/>
      <c r="BT3262" s="44"/>
      <c r="BU3262" s="44"/>
      <c r="BV3262" s="44"/>
      <c r="BW3262" s="44"/>
      <c r="BX3262" s="44"/>
      <c r="BY3262" s="44"/>
      <c r="BZ3262" s="44"/>
      <c r="CA3262" s="44"/>
      <c r="CB3262" s="44"/>
      <c r="CC3262" s="44"/>
      <c r="CD3262" s="44"/>
      <c r="CE3262" s="44"/>
      <c r="CF3262" s="44"/>
      <c r="CG3262" s="44"/>
      <c r="CH3262" s="44"/>
      <c r="CI3262" s="44"/>
      <c r="CJ3262" s="44"/>
      <c r="CK3262" s="44"/>
      <c r="CL3262" s="44"/>
      <c r="CM3262" s="44"/>
      <c r="CN3262" s="44"/>
      <c r="CO3262" s="44"/>
      <c r="CP3262" s="44"/>
      <c r="CQ3262" s="44"/>
      <c r="CR3262" s="44"/>
      <c r="CS3262" s="44"/>
      <c r="CT3262" s="44"/>
      <c r="CU3262" s="44"/>
      <c r="CV3262" s="44"/>
      <c r="CW3262" s="44"/>
      <c r="CX3262" s="44"/>
    </row>
    <row r="3263" spans="1:102" ht="50.1" customHeight="1">
      <c r="A3263" s="30" t="s">
        <v>8031</v>
      </c>
      <c r="B3263" s="31" t="s">
        <v>35</v>
      </c>
      <c r="C3263" s="32" t="s">
        <v>8032</v>
      </c>
      <c r="D3263" s="32" t="s">
        <v>7909</v>
      </c>
      <c r="E3263" s="32" t="s">
        <v>8033</v>
      </c>
      <c r="F3263" s="32" t="s">
        <v>8001</v>
      </c>
      <c r="G3263" s="33" t="s">
        <v>40</v>
      </c>
      <c r="H3263" s="34">
        <v>0</v>
      </c>
      <c r="I3263" s="33" t="s">
        <v>41</v>
      </c>
      <c r="J3263" s="33" t="s">
        <v>7237</v>
      </c>
      <c r="K3263" s="33" t="s">
        <v>3584</v>
      </c>
      <c r="L3263" s="33" t="s">
        <v>7237</v>
      </c>
      <c r="M3263" s="33" t="s">
        <v>86</v>
      </c>
      <c r="N3263" s="33" t="s">
        <v>7730</v>
      </c>
      <c r="O3263" s="33" t="s">
        <v>58</v>
      </c>
      <c r="P3263" s="33" t="s">
        <v>48</v>
      </c>
      <c r="Q3263" s="33" t="s">
        <v>49</v>
      </c>
      <c r="R3263" s="35">
        <v>15</v>
      </c>
      <c r="S3263" s="35">
        <v>888.1</v>
      </c>
      <c r="T3263" s="36">
        <v>0</v>
      </c>
      <c r="U3263" s="37">
        <f t="shared" si="161"/>
        <v>0</v>
      </c>
      <c r="V3263" s="38" t="s">
        <v>50</v>
      </c>
      <c r="W3263" s="33">
        <v>2016</v>
      </c>
      <c r="X3263" s="39">
        <v>11</v>
      </c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29"/>
      <c r="CB3263" s="29"/>
      <c r="CC3263" s="29"/>
      <c r="CD3263" s="29"/>
      <c r="CE3263" s="29"/>
      <c r="CF3263" s="29"/>
      <c r="CG3263" s="29"/>
      <c r="CH3263" s="29"/>
      <c r="CI3263" s="29"/>
      <c r="CJ3263" s="29"/>
      <c r="CK3263" s="29"/>
      <c r="CL3263" s="29"/>
      <c r="CM3263" s="29"/>
      <c r="CN3263" s="29"/>
      <c r="CO3263" s="29"/>
      <c r="CP3263" s="29"/>
      <c r="CQ3263" s="29"/>
      <c r="CR3263" s="29"/>
      <c r="CS3263" s="29"/>
      <c r="CT3263" s="29"/>
      <c r="CU3263" s="29"/>
      <c r="CV3263" s="29"/>
      <c r="CW3263" s="29"/>
      <c r="CX3263" s="29"/>
    </row>
    <row r="3264" spans="1:102" s="45" customFormat="1" ht="50.1" customHeight="1">
      <c r="A3264" s="96" t="s">
        <v>8034</v>
      </c>
      <c r="B3264" s="31" t="s">
        <v>35</v>
      </c>
      <c r="C3264" s="47" t="s">
        <v>8032</v>
      </c>
      <c r="D3264" s="47" t="s">
        <v>7909</v>
      </c>
      <c r="E3264" s="47" t="s">
        <v>8033</v>
      </c>
      <c r="F3264" s="47" t="s">
        <v>8001</v>
      </c>
      <c r="G3264" s="107" t="s">
        <v>40</v>
      </c>
      <c r="H3264" s="33">
        <v>0</v>
      </c>
      <c r="I3264" s="33">
        <v>590000000</v>
      </c>
      <c r="J3264" s="107" t="s">
        <v>7237</v>
      </c>
      <c r="K3264" s="31" t="s">
        <v>6590</v>
      </c>
      <c r="L3264" s="107" t="s">
        <v>7237</v>
      </c>
      <c r="M3264" s="107" t="s">
        <v>86</v>
      </c>
      <c r="N3264" s="74" t="s">
        <v>7730</v>
      </c>
      <c r="O3264" s="31" t="s">
        <v>481</v>
      </c>
      <c r="P3264" s="31">
        <v>796</v>
      </c>
      <c r="Q3264" s="31" t="s">
        <v>49</v>
      </c>
      <c r="R3264" s="185">
        <v>15</v>
      </c>
      <c r="S3264" s="109">
        <v>888.1</v>
      </c>
      <c r="T3264" s="49">
        <f>R3264*S3264</f>
        <v>13321.5</v>
      </c>
      <c r="U3264" s="49">
        <f>T3264*1.12</f>
        <v>14920.080000000002</v>
      </c>
      <c r="V3264" s="107"/>
      <c r="W3264" s="33">
        <v>2016</v>
      </c>
      <c r="X3264" s="31"/>
      <c r="Y3264" s="44"/>
      <c r="Z3264" s="44"/>
      <c r="AA3264" s="44"/>
      <c r="AB3264" s="44"/>
      <c r="AC3264" s="44"/>
      <c r="AD3264" s="44"/>
      <c r="AE3264" s="44"/>
      <c r="AF3264" s="44"/>
      <c r="AG3264" s="44"/>
      <c r="AH3264" s="44"/>
      <c r="AI3264" s="44"/>
      <c r="AJ3264" s="44"/>
      <c r="AK3264" s="44"/>
      <c r="AL3264" s="44"/>
      <c r="AM3264" s="44"/>
      <c r="AN3264" s="44"/>
      <c r="AO3264" s="44"/>
      <c r="AP3264" s="44"/>
      <c r="AQ3264" s="44"/>
      <c r="AR3264" s="44"/>
      <c r="AS3264" s="44"/>
      <c r="AT3264" s="44"/>
      <c r="AU3264" s="44"/>
      <c r="AV3264" s="44"/>
      <c r="AW3264" s="44"/>
      <c r="AX3264" s="44"/>
      <c r="AY3264" s="44"/>
      <c r="AZ3264" s="44"/>
      <c r="BA3264" s="44"/>
      <c r="BB3264" s="44"/>
      <c r="BC3264" s="44"/>
      <c r="BD3264" s="44"/>
      <c r="BE3264" s="44"/>
      <c r="BF3264" s="44"/>
      <c r="BG3264" s="44"/>
      <c r="BH3264" s="44"/>
      <c r="BI3264" s="44"/>
      <c r="BJ3264" s="44"/>
      <c r="BK3264" s="44"/>
      <c r="BL3264" s="44"/>
      <c r="BM3264" s="44"/>
      <c r="BN3264" s="44"/>
      <c r="BO3264" s="44"/>
      <c r="BP3264" s="44"/>
      <c r="BQ3264" s="44"/>
      <c r="BR3264" s="44"/>
      <c r="BS3264" s="44"/>
      <c r="BT3264" s="44"/>
      <c r="BU3264" s="44"/>
      <c r="BV3264" s="44"/>
      <c r="BW3264" s="44"/>
      <c r="BX3264" s="44"/>
      <c r="BY3264" s="44"/>
      <c r="BZ3264" s="44"/>
      <c r="CA3264" s="44"/>
      <c r="CB3264" s="44"/>
      <c r="CC3264" s="44"/>
      <c r="CD3264" s="44"/>
      <c r="CE3264" s="44"/>
      <c r="CF3264" s="44"/>
      <c r="CG3264" s="44"/>
      <c r="CH3264" s="44"/>
      <c r="CI3264" s="44"/>
      <c r="CJ3264" s="44"/>
      <c r="CK3264" s="44"/>
      <c r="CL3264" s="44"/>
      <c r="CM3264" s="44"/>
      <c r="CN3264" s="44"/>
      <c r="CO3264" s="44"/>
      <c r="CP3264" s="44"/>
      <c r="CQ3264" s="44"/>
      <c r="CR3264" s="44"/>
      <c r="CS3264" s="44"/>
      <c r="CT3264" s="44"/>
      <c r="CU3264" s="44"/>
      <c r="CV3264" s="44"/>
      <c r="CW3264" s="44"/>
      <c r="CX3264" s="44"/>
    </row>
    <row r="3265" spans="1:102" ht="50.1" customHeight="1">
      <c r="A3265" s="30" t="s">
        <v>8035</v>
      </c>
      <c r="B3265" s="31" t="s">
        <v>35</v>
      </c>
      <c r="C3265" s="32" t="s">
        <v>8036</v>
      </c>
      <c r="D3265" s="32" t="s">
        <v>7909</v>
      </c>
      <c r="E3265" s="32" t="s">
        <v>8037</v>
      </c>
      <c r="F3265" s="32" t="s">
        <v>8001</v>
      </c>
      <c r="G3265" s="33" t="s">
        <v>40</v>
      </c>
      <c r="H3265" s="34">
        <v>0</v>
      </c>
      <c r="I3265" s="33" t="s">
        <v>41</v>
      </c>
      <c r="J3265" s="33" t="s">
        <v>42</v>
      </c>
      <c r="K3265" s="33" t="s">
        <v>3584</v>
      </c>
      <c r="L3265" s="33" t="s">
        <v>2977</v>
      </c>
      <c r="M3265" s="33" t="s">
        <v>86</v>
      </c>
      <c r="N3265" s="33" t="s">
        <v>7730</v>
      </c>
      <c r="O3265" s="33" t="s">
        <v>58</v>
      </c>
      <c r="P3265" s="33" t="s">
        <v>48</v>
      </c>
      <c r="Q3265" s="33" t="s">
        <v>49</v>
      </c>
      <c r="R3265" s="35">
        <v>15</v>
      </c>
      <c r="S3265" s="35">
        <v>1005.8</v>
      </c>
      <c r="T3265" s="36">
        <v>0</v>
      </c>
      <c r="U3265" s="37">
        <f t="shared" si="161"/>
        <v>0</v>
      </c>
      <c r="V3265" s="38" t="s">
        <v>50</v>
      </c>
      <c r="W3265" s="33">
        <v>2016</v>
      </c>
      <c r="X3265" s="39">
        <v>11</v>
      </c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/>
      <c r="BH3265" s="29"/>
      <c r="BI3265" s="29"/>
      <c r="BJ3265" s="29"/>
      <c r="BK3265" s="29"/>
      <c r="BL3265" s="29"/>
      <c r="BM3265" s="29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29"/>
      <c r="CB3265" s="29"/>
      <c r="CC3265" s="29"/>
      <c r="CD3265" s="29"/>
      <c r="CE3265" s="29"/>
      <c r="CF3265" s="29"/>
      <c r="CG3265" s="29"/>
      <c r="CH3265" s="29"/>
      <c r="CI3265" s="29"/>
      <c r="CJ3265" s="29"/>
      <c r="CK3265" s="29"/>
      <c r="CL3265" s="29"/>
      <c r="CM3265" s="29"/>
      <c r="CN3265" s="29"/>
      <c r="CO3265" s="29"/>
      <c r="CP3265" s="29"/>
      <c r="CQ3265" s="29"/>
      <c r="CR3265" s="29"/>
      <c r="CS3265" s="29"/>
      <c r="CT3265" s="29"/>
      <c r="CU3265" s="29"/>
      <c r="CV3265" s="29"/>
      <c r="CW3265" s="29"/>
      <c r="CX3265" s="29"/>
    </row>
    <row r="3266" spans="1:102" s="222" customFormat="1" ht="50.1" customHeight="1">
      <c r="A3266" s="96" t="s">
        <v>8038</v>
      </c>
      <c r="B3266" s="31" t="s">
        <v>35</v>
      </c>
      <c r="C3266" s="47" t="s">
        <v>8036</v>
      </c>
      <c r="D3266" s="47" t="s">
        <v>7909</v>
      </c>
      <c r="E3266" s="47" t="s">
        <v>8037</v>
      </c>
      <c r="F3266" s="47" t="s">
        <v>8001</v>
      </c>
      <c r="G3266" s="74" t="s">
        <v>40</v>
      </c>
      <c r="H3266" s="145">
        <v>0</v>
      </c>
      <c r="I3266" s="33">
        <v>590000000</v>
      </c>
      <c r="J3266" s="74" t="s">
        <v>42</v>
      </c>
      <c r="K3266" s="31" t="s">
        <v>6590</v>
      </c>
      <c r="L3266" s="31" t="s">
        <v>2977</v>
      </c>
      <c r="M3266" s="74" t="s">
        <v>86</v>
      </c>
      <c r="N3266" s="74" t="s">
        <v>7730</v>
      </c>
      <c r="O3266" s="31" t="s">
        <v>481</v>
      </c>
      <c r="P3266" s="33">
        <v>796</v>
      </c>
      <c r="Q3266" s="33" t="s">
        <v>49</v>
      </c>
      <c r="R3266" s="202">
        <v>15</v>
      </c>
      <c r="S3266" s="109">
        <v>1005.8</v>
      </c>
      <c r="T3266" s="49">
        <f>R3266*S3266</f>
        <v>15087</v>
      </c>
      <c r="U3266" s="49">
        <f>T3266*1.12</f>
        <v>16897.440000000002</v>
      </c>
      <c r="V3266" s="74"/>
      <c r="W3266" s="33">
        <v>2016</v>
      </c>
      <c r="X3266" s="74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209"/>
      <c r="CS3266" s="209"/>
      <c r="CT3266" s="209"/>
      <c r="CU3266" s="209"/>
      <c r="CV3266" s="209"/>
      <c r="CW3266" s="209"/>
      <c r="CX3266" s="209"/>
    </row>
    <row r="3267" spans="1:102" ht="50.1" customHeight="1">
      <c r="A3267" s="30" t="s">
        <v>8039</v>
      </c>
      <c r="B3267" s="31" t="s">
        <v>35</v>
      </c>
      <c r="C3267" s="32" t="s">
        <v>8040</v>
      </c>
      <c r="D3267" s="32" t="s">
        <v>7909</v>
      </c>
      <c r="E3267" s="32" t="s">
        <v>8041</v>
      </c>
      <c r="F3267" s="32" t="s">
        <v>8001</v>
      </c>
      <c r="G3267" s="33" t="s">
        <v>40</v>
      </c>
      <c r="H3267" s="34">
        <v>0</v>
      </c>
      <c r="I3267" s="33" t="s">
        <v>41</v>
      </c>
      <c r="J3267" s="33" t="s">
        <v>7237</v>
      </c>
      <c r="K3267" s="33" t="s">
        <v>3584</v>
      </c>
      <c r="L3267" s="33" t="s">
        <v>7237</v>
      </c>
      <c r="M3267" s="33" t="s">
        <v>86</v>
      </c>
      <c r="N3267" s="33" t="s">
        <v>7730</v>
      </c>
      <c r="O3267" s="33" t="s">
        <v>58</v>
      </c>
      <c r="P3267" s="33" t="s">
        <v>48</v>
      </c>
      <c r="Q3267" s="33" t="s">
        <v>49</v>
      </c>
      <c r="R3267" s="35">
        <v>10</v>
      </c>
      <c r="S3267" s="35">
        <v>845.3</v>
      </c>
      <c r="T3267" s="36">
        <v>0</v>
      </c>
      <c r="U3267" s="37">
        <f t="shared" si="161"/>
        <v>0</v>
      </c>
      <c r="V3267" s="38" t="s">
        <v>50</v>
      </c>
      <c r="W3267" s="33">
        <v>2016</v>
      </c>
      <c r="X3267" s="39">
        <v>11</v>
      </c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9"/>
      <c r="AX3267" s="29"/>
      <c r="AY3267" s="29"/>
      <c r="AZ3267" s="29"/>
      <c r="BA3267" s="29"/>
      <c r="BB3267" s="29"/>
      <c r="BC3267" s="29"/>
      <c r="BD3267" s="29"/>
      <c r="BE3267" s="29"/>
      <c r="BF3267" s="29"/>
      <c r="BG3267" s="29"/>
      <c r="BH3267" s="29"/>
      <c r="BI3267" s="29"/>
      <c r="BJ3267" s="29"/>
      <c r="BK3267" s="29"/>
      <c r="BL3267" s="29"/>
      <c r="BM3267" s="29"/>
      <c r="BN3267" s="29"/>
      <c r="BO3267" s="29"/>
      <c r="BP3267" s="29"/>
      <c r="BQ3267" s="29"/>
      <c r="BR3267" s="29"/>
      <c r="BS3267" s="29"/>
      <c r="BT3267" s="29"/>
      <c r="BU3267" s="29"/>
      <c r="BV3267" s="29"/>
      <c r="BW3267" s="29"/>
      <c r="BX3267" s="29"/>
      <c r="BY3267" s="29"/>
      <c r="BZ3267" s="29"/>
      <c r="CA3267" s="29"/>
      <c r="CB3267" s="29"/>
      <c r="CC3267" s="29"/>
      <c r="CD3267" s="29"/>
      <c r="CE3267" s="29"/>
      <c r="CF3267" s="29"/>
      <c r="CG3267" s="29"/>
      <c r="CH3267" s="29"/>
      <c r="CI3267" s="29"/>
      <c r="CJ3267" s="29"/>
      <c r="CK3267" s="29"/>
      <c r="CL3267" s="29"/>
      <c r="CM3267" s="29"/>
      <c r="CN3267" s="29"/>
      <c r="CO3267" s="29"/>
      <c r="CP3267" s="29"/>
      <c r="CQ3267" s="29"/>
      <c r="CR3267" s="29"/>
      <c r="CS3267" s="29"/>
      <c r="CT3267" s="29"/>
      <c r="CU3267" s="29"/>
      <c r="CV3267" s="29"/>
      <c r="CW3267" s="29"/>
      <c r="CX3267" s="29"/>
    </row>
    <row r="3268" spans="1:102" s="222" customFormat="1" ht="50.1" customHeight="1">
      <c r="A3268" s="96" t="s">
        <v>8042</v>
      </c>
      <c r="B3268" s="31" t="s">
        <v>35</v>
      </c>
      <c r="C3268" s="47" t="s">
        <v>8040</v>
      </c>
      <c r="D3268" s="47" t="s">
        <v>7909</v>
      </c>
      <c r="E3268" s="47" t="s">
        <v>8041</v>
      </c>
      <c r="F3268" s="47" t="s">
        <v>8001</v>
      </c>
      <c r="G3268" s="107" t="s">
        <v>40</v>
      </c>
      <c r="H3268" s="107" t="s">
        <v>815</v>
      </c>
      <c r="I3268" s="107" t="s">
        <v>41</v>
      </c>
      <c r="J3268" s="107" t="s">
        <v>7237</v>
      </c>
      <c r="K3268" s="31" t="s">
        <v>6590</v>
      </c>
      <c r="L3268" s="107" t="s">
        <v>7237</v>
      </c>
      <c r="M3268" s="107" t="s">
        <v>86</v>
      </c>
      <c r="N3268" s="74" t="s">
        <v>7730</v>
      </c>
      <c r="O3268" s="31" t="s">
        <v>481</v>
      </c>
      <c r="P3268" s="31">
        <v>796</v>
      </c>
      <c r="Q3268" s="31" t="s">
        <v>49</v>
      </c>
      <c r="R3268" s="48">
        <v>10</v>
      </c>
      <c r="S3268" s="48">
        <v>845.3</v>
      </c>
      <c r="T3268" s="49">
        <f>R3268*S3268</f>
        <v>8453</v>
      </c>
      <c r="U3268" s="49">
        <f>T3268*1.12</f>
        <v>9467.36</v>
      </c>
      <c r="V3268" s="107"/>
      <c r="W3268" s="33">
        <v>2016</v>
      </c>
      <c r="X3268" s="31"/>
      <c r="Y3268" s="44"/>
      <c r="Z3268" s="44"/>
      <c r="AA3268" s="44"/>
      <c r="AB3268" s="44"/>
      <c r="AC3268" s="44"/>
      <c r="AD3268" s="44"/>
      <c r="AE3268" s="44"/>
      <c r="AF3268" s="44"/>
      <c r="AG3268" s="44"/>
      <c r="AH3268" s="44"/>
      <c r="AI3268" s="44"/>
      <c r="AJ3268" s="44"/>
      <c r="AK3268" s="44"/>
      <c r="AL3268" s="44"/>
      <c r="AM3268" s="44"/>
      <c r="AN3268" s="44"/>
      <c r="AO3268" s="44"/>
      <c r="AP3268" s="44"/>
      <c r="AQ3268" s="44"/>
      <c r="AR3268" s="44"/>
      <c r="AS3268" s="44"/>
      <c r="AT3268" s="44"/>
      <c r="AU3268" s="44"/>
      <c r="AV3268" s="44"/>
      <c r="AW3268" s="44"/>
      <c r="AX3268" s="44"/>
      <c r="AY3268" s="44"/>
      <c r="AZ3268" s="44"/>
      <c r="BA3268" s="44"/>
      <c r="BB3268" s="44"/>
      <c r="BC3268" s="44"/>
      <c r="BD3268" s="44"/>
      <c r="BE3268" s="44"/>
      <c r="BF3268" s="44"/>
      <c r="BG3268" s="44"/>
      <c r="BH3268" s="44"/>
      <c r="BI3268" s="44"/>
      <c r="BJ3268" s="44"/>
      <c r="BK3268" s="44"/>
      <c r="BL3268" s="44"/>
      <c r="BM3268" s="44"/>
      <c r="BN3268" s="44"/>
      <c r="BO3268" s="44"/>
      <c r="BP3268" s="44"/>
      <c r="BQ3268" s="44"/>
      <c r="BR3268" s="44"/>
      <c r="BS3268" s="44"/>
      <c r="BT3268" s="44"/>
      <c r="BU3268" s="44"/>
      <c r="BV3268" s="44"/>
      <c r="BW3268" s="44"/>
      <c r="BX3268" s="44"/>
      <c r="BY3268" s="44"/>
      <c r="BZ3268" s="44"/>
      <c r="CA3268" s="44"/>
      <c r="CB3268" s="44"/>
      <c r="CC3268" s="44"/>
      <c r="CD3268" s="44"/>
      <c r="CE3268" s="44"/>
      <c r="CF3268" s="44"/>
      <c r="CG3268" s="44"/>
      <c r="CH3268" s="44"/>
      <c r="CI3268" s="44"/>
      <c r="CJ3268" s="44"/>
      <c r="CK3268" s="44"/>
      <c r="CL3268" s="44"/>
      <c r="CM3268" s="44"/>
      <c r="CN3268" s="44"/>
      <c r="CO3268" s="44"/>
      <c r="CP3268" s="44"/>
      <c r="CQ3268" s="44"/>
      <c r="CR3268" s="209"/>
      <c r="CS3268" s="209"/>
      <c r="CT3268" s="209"/>
      <c r="CU3268" s="209"/>
      <c r="CV3268" s="209"/>
      <c r="CW3268" s="209"/>
      <c r="CX3268" s="209"/>
    </row>
    <row r="3269" spans="1:102" ht="50.1" customHeight="1">
      <c r="A3269" s="30" t="s">
        <v>8043</v>
      </c>
      <c r="B3269" s="31" t="s">
        <v>35</v>
      </c>
      <c r="C3269" s="32" t="s">
        <v>8044</v>
      </c>
      <c r="D3269" s="32" t="s">
        <v>7909</v>
      </c>
      <c r="E3269" s="32" t="s">
        <v>8045</v>
      </c>
      <c r="F3269" s="32" t="s">
        <v>8001</v>
      </c>
      <c r="G3269" s="33" t="s">
        <v>40</v>
      </c>
      <c r="H3269" s="34">
        <v>0</v>
      </c>
      <c r="I3269" s="33" t="s">
        <v>41</v>
      </c>
      <c r="J3269" s="33" t="s">
        <v>7237</v>
      </c>
      <c r="K3269" s="33" t="s">
        <v>3584</v>
      </c>
      <c r="L3269" s="33" t="s">
        <v>7237</v>
      </c>
      <c r="M3269" s="33" t="s">
        <v>86</v>
      </c>
      <c r="N3269" s="33" t="s">
        <v>7730</v>
      </c>
      <c r="O3269" s="33" t="s">
        <v>58</v>
      </c>
      <c r="P3269" s="33" t="s">
        <v>48</v>
      </c>
      <c r="Q3269" s="33" t="s">
        <v>49</v>
      </c>
      <c r="R3269" s="35">
        <v>30</v>
      </c>
      <c r="S3269" s="35">
        <v>1391</v>
      </c>
      <c r="T3269" s="36">
        <v>0</v>
      </c>
      <c r="U3269" s="37">
        <v>0</v>
      </c>
      <c r="V3269" s="38" t="s">
        <v>50</v>
      </c>
      <c r="W3269" s="33">
        <v>2016</v>
      </c>
      <c r="X3269" s="39" t="s">
        <v>50</v>
      </c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  <c r="BI3269" s="29"/>
      <c r="BJ3269" s="29"/>
      <c r="BK3269" s="29"/>
      <c r="BL3269" s="29"/>
      <c r="BM3269" s="29"/>
      <c r="BN3269" s="29"/>
      <c r="BO3269" s="29"/>
      <c r="BP3269" s="29"/>
      <c r="BQ3269" s="29"/>
      <c r="BR3269" s="29"/>
      <c r="BS3269" s="29"/>
      <c r="BT3269" s="29"/>
      <c r="BU3269" s="29"/>
      <c r="BV3269" s="29"/>
      <c r="BW3269" s="29"/>
      <c r="BX3269" s="29"/>
      <c r="BY3269" s="29"/>
      <c r="BZ3269" s="29"/>
      <c r="CA3269" s="29"/>
      <c r="CB3269" s="29"/>
      <c r="CC3269" s="29"/>
      <c r="CD3269" s="29"/>
      <c r="CE3269" s="29"/>
      <c r="CF3269" s="29"/>
      <c r="CG3269" s="29"/>
      <c r="CH3269" s="29"/>
      <c r="CI3269" s="29"/>
      <c r="CJ3269" s="29"/>
      <c r="CK3269" s="29"/>
      <c r="CL3269" s="29"/>
      <c r="CM3269" s="29"/>
      <c r="CN3269" s="29"/>
      <c r="CO3269" s="29"/>
      <c r="CP3269" s="29"/>
      <c r="CQ3269" s="29"/>
      <c r="CR3269" s="29"/>
      <c r="CS3269" s="29"/>
      <c r="CT3269" s="29"/>
      <c r="CU3269" s="29"/>
      <c r="CV3269" s="29"/>
      <c r="CW3269" s="29"/>
      <c r="CX3269" s="29"/>
    </row>
    <row r="3270" spans="1:102" ht="50.1" customHeight="1">
      <c r="A3270" s="30" t="s">
        <v>8046</v>
      </c>
      <c r="B3270" s="31" t="s">
        <v>35</v>
      </c>
      <c r="C3270" s="32" t="s">
        <v>8044</v>
      </c>
      <c r="D3270" s="32" t="s">
        <v>7909</v>
      </c>
      <c r="E3270" s="32" t="s">
        <v>8045</v>
      </c>
      <c r="F3270" s="32" t="s">
        <v>8001</v>
      </c>
      <c r="G3270" s="33" t="s">
        <v>40</v>
      </c>
      <c r="H3270" s="34">
        <v>0</v>
      </c>
      <c r="I3270" s="33" t="s">
        <v>41</v>
      </c>
      <c r="J3270" s="33" t="s">
        <v>7237</v>
      </c>
      <c r="K3270" s="33" t="s">
        <v>63</v>
      </c>
      <c r="L3270" s="33" t="s">
        <v>7237</v>
      </c>
      <c r="M3270" s="33" t="s">
        <v>86</v>
      </c>
      <c r="N3270" s="33" t="s">
        <v>3549</v>
      </c>
      <c r="O3270" s="33" t="s">
        <v>481</v>
      </c>
      <c r="P3270" s="33" t="s">
        <v>48</v>
      </c>
      <c r="Q3270" s="33" t="s">
        <v>49</v>
      </c>
      <c r="R3270" s="35">
        <v>30</v>
      </c>
      <c r="S3270" s="35">
        <v>3437.4</v>
      </c>
      <c r="T3270" s="36">
        <f t="shared" ref="T3270:T3349" si="162">R3270*S3270</f>
        <v>103122</v>
      </c>
      <c r="U3270" s="37">
        <f t="shared" ref="U3270:U3349" si="163">T3270*1.12</f>
        <v>115496.64000000001</v>
      </c>
      <c r="V3270" s="38" t="s">
        <v>50</v>
      </c>
      <c r="W3270" s="33">
        <v>2016</v>
      </c>
      <c r="X3270" s="39" t="s">
        <v>50</v>
      </c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</row>
    <row r="3271" spans="1:102" ht="50.1" customHeight="1">
      <c r="A3271" s="30" t="s">
        <v>8047</v>
      </c>
      <c r="B3271" s="31" t="s">
        <v>35</v>
      </c>
      <c r="C3271" s="32" t="s">
        <v>8048</v>
      </c>
      <c r="D3271" s="32" t="s">
        <v>7909</v>
      </c>
      <c r="E3271" s="32" t="s">
        <v>8049</v>
      </c>
      <c r="F3271" s="32" t="s">
        <v>8050</v>
      </c>
      <c r="G3271" s="33" t="s">
        <v>40</v>
      </c>
      <c r="H3271" s="34">
        <v>0</v>
      </c>
      <c r="I3271" s="33" t="s">
        <v>41</v>
      </c>
      <c r="J3271" s="33" t="s">
        <v>42</v>
      </c>
      <c r="K3271" s="33" t="s">
        <v>3584</v>
      </c>
      <c r="L3271" s="33" t="s">
        <v>2977</v>
      </c>
      <c r="M3271" s="33" t="s">
        <v>86</v>
      </c>
      <c r="N3271" s="33" t="s">
        <v>7730</v>
      </c>
      <c r="O3271" s="33" t="s">
        <v>58</v>
      </c>
      <c r="P3271" s="33" t="s">
        <v>48</v>
      </c>
      <c r="Q3271" s="33" t="s">
        <v>49</v>
      </c>
      <c r="R3271" s="35">
        <v>50</v>
      </c>
      <c r="S3271" s="35">
        <v>53.5</v>
      </c>
      <c r="T3271" s="36">
        <v>0</v>
      </c>
      <c r="U3271" s="37">
        <f t="shared" si="163"/>
        <v>0</v>
      </c>
      <c r="V3271" s="38" t="s">
        <v>50</v>
      </c>
      <c r="W3271" s="33">
        <v>2016</v>
      </c>
      <c r="X3271" s="39">
        <v>11</v>
      </c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9"/>
      <c r="BC3271" s="29"/>
      <c r="BD3271" s="29"/>
      <c r="BE3271" s="29"/>
      <c r="BF3271" s="29"/>
      <c r="BG3271" s="29"/>
      <c r="BH3271" s="29"/>
      <c r="BI3271" s="29"/>
      <c r="BJ3271" s="29"/>
      <c r="BK3271" s="29"/>
      <c r="BL3271" s="29"/>
      <c r="BM3271" s="29"/>
      <c r="BN3271" s="29"/>
      <c r="BO3271" s="29"/>
      <c r="BP3271" s="29"/>
      <c r="BQ3271" s="29"/>
      <c r="BR3271" s="29"/>
      <c r="BS3271" s="29"/>
      <c r="BT3271" s="29"/>
      <c r="BU3271" s="29"/>
      <c r="BV3271" s="29"/>
      <c r="BW3271" s="29"/>
      <c r="BX3271" s="29"/>
      <c r="BY3271" s="29"/>
      <c r="BZ3271" s="29"/>
      <c r="CA3271" s="29"/>
      <c r="CB3271" s="29"/>
      <c r="CC3271" s="29"/>
      <c r="CD3271" s="29"/>
      <c r="CE3271" s="29"/>
      <c r="CF3271" s="29"/>
      <c r="CG3271" s="29"/>
      <c r="CH3271" s="29"/>
      <c r="CI3271" s="29"/>
      <c r="CJ3271" s="29"/>
      <c r="CK3271" s="29"/>
      <c r="CL3271" s="29"/>
      <c r="CM3271" s="29"/>
      <c r="CN3271" s="29"/>
      <c r="CO3271" s="29"/>
      <c r="CP3271" s="29"/>
      <c r="CQ3271" s="29"/>
      <c r="CR3271" s="29"/>
      <c r="CS3271" s="29"/>
      <c r="CT3271" s="29"/>
      <c r="CU3271" s="29"/>
      <c r="CV3271" s="29"/>
      <c r="CW3271" s="29"/>
      <c r="CX3271" s="29"/>
    </row>
    <row r="3272" spans="1:102" s="222" customFormat="1" ht="50.1" customHeight="1">
      <c r="A3272" s="96" t="s">
        <v>8051</v>
      </c>
      <c r="B3272" s="31" t="s">
        <v>35</v>
      </c>
      <c r="C3272" s="47" t="s">
        <v>8048</v>
      </c>
      <c r="D3272" s="47" t="s">
        <v>7909</v>
      </c>
      <c r="E3272" s="47" t="s">
        <v>8049</v>
      </c>
      <c r="F3272" s="47" t="s">
        <v>8050</v>
      </c>
      <c r="G3272" s="74" t="s">
        <v>40</v>
      </c>
      <c r="H3272" s="145">
        <v>0</v>
      </c>
      <c r="I3272" s="33">
        <v>590000000</v>
      </c>
      <c r="J3272" s="74" t="s">
        <v>42</v>
      </c>
      <c r="K3272" s="31" t="s">
        <v>6590</v>
      </c>
      <c r="L3272" s="31" t="s">
        <v>2977</v>
      </c>
      <c r="M3272" s="74" t="s">
        <v>86</v>
      </c>
      <c r="N3272" s="74" t="s">
        <v>7730</v>
      </c>
      <c r="O3272" s="31" t="s">
        <v>481</v>
      </c>
      <c r="P3272" s="33">
        <v>796</v>
      </c>
      <c r="Q3272" s="33" t="s">
        <v>49</v>
      </c>
      <c r="R3272" s="59">
        <v>50</v>
      </c>
      <c r="S3272" s="109">
        <v>53.5</v>
      </c>
      <c r="T3272" s="49">
        <f>R3272*S3272</f>
        <v>2675</v>
      </c>
      <c r="U3272" s="49">
        <f>T3272*1.12</f>
        <v>2996.0000000000005</v>
      </c>
      <c r="V3272" s="74"/>
      <c r="W3272" s="33">
        <v>2016</v>
      </c>
      <c r="X3272" s="74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 s="7"/>
      <c r="CO3272" s="7"/>
      <c r="CP3272" s="7"/>
      <c r="CQ3272" s="7"/>
      <c r="CR3272" s="209"/>
      <c r="CS3272" s="209"/>
      <c r="CT3272" s="209"/>
      <c r="CU3272" s="209"/>
      <c r="CV3272" s="209"/>
      <c r="CW3272" s="209"/>
      <c r="CX3272" s="209"/>
    </row>
    <row r="3273" spans="1:102" ht="50.1" customHeight="1">
      <c r="A3273" s="30" t="s">
        <v>8052</v>
      </c>
      <c r="B3273" s="31" t="s">
        <v>35</v>
      </c>
      <c r="C3273" s="32" t="s">
        <v>8053</v>
      </c>
      <c r="D3273" s="32" t="s">
        <v>7909</v>
      </c>
      <c r="E3273" s="32" t="s">
        <v>8054</v>
      </c>
      <c r="F3273" s="32" t="s">
        <v>8055</v>
      </c>
      <c r="G3273" s="33" t="s">
        <v>40</v>
      </c>
      <c r="H3273" s="34">
        <v>0</v>
      </c>
      <c r="I3273" s="33" t="s">
        <v>41</v>
      </c>
      <c r="J3273" s="33" t="s">
        <v>42</v>
      </c>
      <c r="K3273" s="33" t="s">
        <v>3584</v>
      </c>
      <c r="L3273" s="33" t="s">
        <v>2977</v>
      </c>
      <c r="M3273" s="33" t="s">
        <v>86</v>
      </c>
      <c r="N3273" s="33" t="s">
        <v>7730</v>
      </c>
      <c r="O3273" s="33" t="s">
        <v>58</v>
      </c>
      <c r="P3273" s="33" t="s">
        <v>48</v>
      </c>
      <c r="Q3273" s="33" t="s">
        <v>49</v>
      </c>
      <c r="R3273" s="35">
        <v>50</v>
      </c>
      <c r="S3273" s="35">
        <v>64.2</v>
      </c>
      <c r="T3273" s="36">
        <v>0</v>
      </c>
      <c r="U3273" s="37">
        <f t="shared" ref="U3273:U3287" si="164">T3273*1.12</f>
        <v>0</v>
      </c>
      <c r="V3273" s="38" t="s">
        <v>50</v>
      </c>
      <c r="W3273" s="33">
        <v>2016</v>
      </c>
      <c r="X3273" s="39">
        <v>11</v>
      </c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9"/>
      <c r="BC3273" s="29"/>
      <c r="BD3273" s="29"/>
      <c r="BE3273" s="29"/>
      <c r="BF3273" s="29"/>
      <c r="BG3273" s="29"/>
      <c r="BH3273" s="29"/>
      <c r="BI3273" s="29"/>
      <c r="BJ3273" s="29"/>
      <c r="BK3273" s="29"/>
      <c r="BL3273" s="29"/>
      <c r="BM3273" s="29"/>
      <c r="BN3273" s="29"/>
      <c r="BO3273" s="29"/>
      <c r="BP3273" s="29"/>
      <c r="BQ3273" s="29"/>
      <c r="BR3273" s="29"/>
      <c r="BS3273" s="29"/>
      <c r="BT3273" s="29"/>
      <c r="BU3273" s="29"/>
      <c r="BV3273" s="29"/>
      <c r="BW3273" s="29"/>
      <c r="BX3273" s="29"/>
      <c r="BY3273" s="29"/>
      <c r="BZ3273" s="29"/>
      <c r="CA3273" s="29"/>
      <c r="CB3273" s="29"/>
      <c r="CC3273" s="29"/>
      <c r="CD3273" s="29"/>
      <c r="CE3273" s="29"/>
      <c r="CF3273" s="29"/>
      <c r="CG3273" s="29"/>
      <c r="CH3273" s="29"/>
      <c r="CI3273" s="29"/>
      <c r="CJ3273" s="29"/>
      <c r="CK3273" s="29"/>
      <c r="CL3273" s="29"/>
      <c r="CM3273" s="29"/>
      <c r="CN3273" s="29"/>
      <c r="CO3273" s="29"/>
      <c r="CP3273" s="29"/>
      <c r="CQ3273" s="29"/>
      <c r="CR3273" s="29"/>
      <c r="CS3273" s="29"/>
      <c r="CT3273" s="29"/>
      <c r="CU3273" s="29"/>
      <c r="CV3273" s="29"/>
      <c r="CW3273" s="29"/>
      <c r="CX3273" s="29"/>
    </row>
    <row r="3274" spans="1:102" s="222" customFormat="1" ht="50.1" customHeight="1">
      <c r="A3274" s="96" t="s">
        <v>8056</v>
      </c>
      <c r="B3274" s="31" t="s">
        <v>35</v>
      </c>
      <c r="C3274" s="47" t="s">
        <v>8053</v>
      </c>
      <c r="D3274" s="47" t="s">
        <v>7909</v>
      </c>
      <c r="E3274" s="47" t="s">
        <v>8054</v>
      </c>
      <c r="F3274" s="47" t="s">
        <v>8055</v>
      </c>
      <c r="G3274" s="74" t="s">
        <v>40</v>
      </c>
      <c r="H3274" s="145">
        <v>0</v>
      </c>
      <c r="I3274" s="33">
        <v>590000000</v>
      </c>
      <c r="J3274" s="74" t="s">
        <v>42</v>
      </c>
      <c r="K3274" s="31" t="s">
        <v>6590</v>
      </c>
      <c r="L3274" s="31" t="s">
        <v>2977</v>
      </c>
      <c r="M3274" s="74" t="s">
        <v>86</v>
      </c>
      <c r="N3274" s="74" t="s">
        <v>7730</v>
      </c>
      <c r="O3274" s="31" t="s">
        <v>481</v>
      </c>
      <c r="P3274" s="33">
        <v>796</v>
      </c>
      <c r="Q3274" s="33" t="s">
        <v>49</v>
      </c>
      <c r="R3274" s="202">
        <v>50</v>
      </c>
      <c r="S3274" s="109">
        <v>64.2</v>
      </c>
      <c r="T3274" s="49">
        <f>R3274*S3274</f>
        <v>3210</v>
      </c>
      <c r="U3274" s="49">
        <f>T3274*1.12</f>
        <v>3595.2000000000003</v>
      </c>
      <c r="V3274" s="74"/>
      <c r="W3274" s="33">
        <v>2016</v>
      </c>
      <c r="X3274" s="74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 s="7"/>
      <c r="CO3274" s="7"/>
      <c r="CP3274" s="7"/>
      <c r="CQ3274" s="7"/>
      <c r="CR3274" s="209"/>
      <c r="CS3274" s="209"/>
      <c r="CT3274" s="209"/>
      <c r="CU3274" s="209"/>
      <c r="CV3274" s="209"/>
      <c r="CW3274" s="209"/>
      <c r="CX3274" s="209"/>
    </row>
    <row r="3275" spans="1:102" ht="50.1" customHeight="1">
      <c r="A3275" s="30" t="s">
        <v>8057</v>
      </c>
      <c r="B3275" s="31" t="s">
        <v>35</v>
      </c>
      <c r="C3275" s="32" t="s">
        <v>8058</v>
      </c>
      <c r="D3275" s="32" t="s">
        <v>7909</v>
      </c>
      <c r="E3275" s="32" t="s">
        <v>8059</v>
      </c>
      <c r="F3275" s="32" t="s">
        <v>8060</v>
      </c>
      <c r="G3275" s="33" t="s">
        <v>40</v>
      </c>
      <c r="H3275" s="34">
        <v>0</v>
      </c>
      <c r="I3275" s="33" t="s">
        <v>41</v>
      </c>
      <c r="J3275" s="33" t="s">
        <v>42</v>
      </c>
      <c r="K3275" s="33" t="s">
        <v>3584</v>
      </c>
      <c r="L3275" s="33" t="s">
        <v>2977</v>
      </c>
      <c r="M3275" s="33" t="s">
        <v>86</v>
      </c>
      <c r="N3275" s="33" t="s">
        <v>7730</v>
      </c>
      <c r="O3275" s="33" t="s">
        <v>58</v>
      </c>
      <c r="P3275" s="33" t="s">
        <v>48</v>
      </c>
      <c r="Q3275" s="33" t="s">
        <v>49</v>
      </c>
      <c r="R3275" s="35">
        <v>50</v>
      </c>
      <c r="S3275" s="35">
        <v>85.6</v>
      </c>
      <c r="T3275" s="36">
        <v>0</v>
      </c>
      <c r="U3275" s="37">
        <f t="shared" si="164"/>
        <v>0</v>
      </c>
      <c r="V3275" s="38" t="s">
        <v>50</v>
      </c>
      <c r="W3275" s="33">
        <v>2016</v>
      </c>
      <c r="X3275" s="39">
        <v>11</v>
      </c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29"/>
      <c r="BA3275" s="29"/>
      <c r="BB3275" s="29"/>
      <c r="BC3275" s="29"/>
      <c r="BD3275" s="29"/>
      <c r="BE3275" s="29"/>
      <c r="BF3275" s="29"/>
      <c r="BG3275" s="29"/>
      <c r="BH3275" s="29"/>
      <c r="BI3275" s="29"/>
      <c r="BJ3275" s="29"/>
      <c r="BK3275" s="29"/>
      <c r="BL3275" s="29"/>
      <c r="BM3275" s="29"/>
      <c r="BN3275" s="29"/>
      <c r="BO3275" s="29"/>
      <c r="BP3275" s="29"/>
      <c r="BQ3275" s="29"/>
      <c r="BR3275" s="29"/>
      <c r="BS3275" s="29"/>
      <c r="BT3275" s="29"/>
      <c r="BU3275" s="29"/>
      <c r="BV3275" s="29"/>
      <c r="BW3275" s="29"/>
      <c r="BX3275" s="29"/>
      <c r="BY3275" s="29"/>
      <c r="BZ3275" s="29"/>
      <c r="CA3275" s="29"/>
      <c r="CB3275" s="29"/>
      <c r="CC3275" s="29"/>
      <c r="CD3275" s="29"/>
      <c r="CE3275" s="29"/>
      <c r="CF3275" s="29"/>
      <c r="CG3275" s="29"/>
      <c r="CH3275" s="29"/>
      <c r="CI3275" s="29"/>
      <c r="CJ3275" s="29"/>
      <c r="CK3275" s="29"/>
      <c r="CL3275" s="29"/>
      <c r="CM3275" s="29"/>
      <c r="CN3275" s="29"/>
      <c r="CO3275" s="29"/>
      <c r="CP3275" s="29"/>
      <c r="CQ3275" s="29"/>
      <c r="CR3275" s="29"/>
      <c r="CS3275" s="29"/>
      <c r="CT3275" s="29"/>
      <c r="CU3275" s="29"/>
      <c r="CV3275" s="29"/>
      <c r="CW3275" s="29"/>
      <c r="CX3275" s="29"/>
    </row>
    <row r="3276" spans="1:102" s="222" customFormat="1" ht="50.1" customHeight="1">
      <c r="A3276" s="96" t="s">
        <v>8061</v>
      </c>
      <c r="B3276" s="31" t="s">
        <v>35</v>
      </c>
      <c r="C3276" s="47" t="s">
        <v>8058</v>
      </c>
      <c r="D3276" s="47" t="s">
        <v>7909</v>
      </c>
      <c r="E3276" s="47" t="s">
        <v>8059</v>
      </c>
      <c r="F3276" s="47" t="s">
        <v>8060</v>
      </c>
      <c r="G3276" s="74" t="s">
        <v>40</v>
      </c>
      <c r="H3276" s="145">
        <v>0</v>
      </c>
      <c r="I3276" s="33">
        <v>590000000</v>
      </c>
      <c r="J3276" s="74" t="s">
        <v>42</v>
      </c>
      <c r="K3276" s="31" t="s">
        <v>6590</v>
      </c>
      <c r="L3276" s="31" t="s">
        <v>2977</v>
      </c>
      <c r="M3276" s="74" t="s">
        <v>86</v>
      </c>
      <c r="N3276" s="74" t="s">
        <v>7730</v>
      </c>
      <c r="O3276" s="31" t="s">
        <v>481</v>
      </c>
      <c r="P3276" s="33">
        <v>796</v>
      </c>
      <c r="Q3276" s="33" t="s">
        <v>49</v>
      </c>
      <c r="R3276" s="202">
        <v>50</v>
      </c>
      <c r="S3276" s="109">
        <v>85.6</v>
      </c>
      <c r="T3276" s="49">
        <f>R3276*S3276</f>
        <v>4280</v>
      </c>
      <c r="U3276" s="49">
        <f>T3276*1.12</f>
        <v>4793.6000000000004</v>
      </c>
      <c r="V3276" s="74"/>
      <c r="W3276" s="33">
        <v>2016</v>
      </c>
      <c r="X3276" s="76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 s="7"/>
      <c r="CO3276" s="7"/>
      <c r="CP3276" s="7"/>
      <c r="CQ3276" s="7"/>
      <c r="CR3276" s="209"/>
      <c r="CS3276" s="209"/>
      <c r="CT3276" s="209"/>
      <c r="CU3276" s="209"/>
      <c r="CV3276" s="209"/>
      <c r="CW3276" s="209"/>
      <c r="CX3276" s="209"/>
    </row>
    <row r="3277" spans="1:102" ht="50.1" customHeight="1">
      <c r="A3277" s="30" t="s">
        <v>8062</v>
      </c>
      <c r="B3277" s="31" t="s">
        <v>35</v>
      </c>
      <c r="C3277" s="32" t="s">
        <v>7939</v>
      </c>
      <c r="D3277" s="32" t="s">
        <v>7909</v>
      </c>
      <c r="E3277" s="32" t="s">
        <v>7940</v>
      </c>
      <c r="F3277" s="32" t="s">
        <v>8063</v>
      </c>
      <c r="G3277" s="33" t="s">
        <v>40</v>
      </c>
      <c r="H3277" s="34">
        <v>0</v>
      </c>
      <c r="I3277" s="33" t="s">
        <v>41</v>
      </c>
      <c r="J3277" s="33" t="s">
        <v>42</v>
      </c>
      <c r="K3277" s="33" t="s">
        <v>3584</v>
      </c>
      <c r="L3277" s="33" t="s">
        <v>2977</v>
      </c>
      <c r="M3277" s="33" t="s">
        <v>86</v>
      </c>
      <c r="N3277" s="33" t="s">
        <v>7730</v>
      </c>
      <c r="O3277" s="33" t="s">
        <v>58</v>
      </c>
      <c r="P3277" s="33" t="s">
        <v>48</v>
      </c>
      <c r="Q3277" s="33" t="s">
        <v>49</v>
      </c>
      <c r="R3277" s="35">
        <v>50</v>
      </c>
      <c r="S3277" s="35">
        <v>117.7</v>
      </c>
      <c r="T3277" s="36">
        <v>0</v>
      </c>
      <c r="U3277" s="37">
        <f t="shared" si="164"/>
        <v>0</v>
      </c>
      <c r="V3277" s="38" t="s">
        <v>50</v>
      </c>
      <c r="W3277" s="33">
        <v>2016</v>
      </c>
      <c r="X3277" s="39">
        <v>11</v>
      </c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9"/>
      <c r="BC3277" s="29"/>
      <c r="BD3277" s="29"/>
      <c r="BE3277" s="29"/>
      <c r="BF3277" s="29"/>
      <c r="BG3277" s="29"/>
      <c r="BH3277" s="29"/>
      <c r="BI3277" s="29"/>
      <c r="BJ3277" s="29"/>
      <c r="BK3277" s="29"/>
      <c r="BL3277" s="29"/>
      <c r="BM3277" s="29"/>
      <c r="BN3277" s="29"/>
      <c r="BO3277" s="29"/>
      <c r="BP3277" s="29"/>
      <c r="BQ3277" s="29"/>
      <c r="BR3277" s="29"/>
      <c r="BS3277" s="29"/>
      <c r="BT3277" s="29"/>
      <c r="BU3277" s="29"/>
      <c r="BV3277" s="29"/>
      <c r="BW3277" s="29"/>
      <c r="BX3277" s="29"/>
      <c r="BY3277" s="29"/>
      <c r="BZ3277" s="29"/>
      <c r="CA3277" s="29"/>
      <c r="CB3277" s="29"/>
      <c r="CC3277" s="29"/>
      <c r="CD3277" s="29"/>
      <c r="CE3277" s="29"/>
      <c r="CF3277" s="29"/>
      <c r="CG3277" s="29"/>
      <c r="CH3277" s="29"/>
      <c r="CI3277" s="29"/>
      <c r="CJ3277" s="29"/>
      <c r="CK3277" s="29"/>
      <c r="CL3277" s="29"/>
      <c r="CM3277" s="29"/>
      <c r="CN3277" s="29"/>
      <c r="CO3277" s="29"/>
      <c r="CP3277" s="29"/>
      <c r="CQ3277" s="29"/>
      <c r="CR3277" s="29"/>
      <c r="CS3277" s="29"/>
      <c r="CT3277" s="29"/>
      <c r="CU3277" s="29"/>
      <c r="CV3277" s="29"/>
      <c r="CW3277" s="29"/>
      <c r="CX3277" s="29"/>
    </row>
    <row r="3278" spans="1:102" s="222" customFormat="1" ht="50.1" customHeight="1">
      <c r="A3278" s="96" t="s">
        <v>8064</v>
      </c>
      <c r="B3278" s="31" t="s">
        <v>35</v>
      </c>
      <c r="C3278" s="47" t="s">
        <v>7939</v>
      </c>
      <c r="D3278" s="47" t="s">
        <v>7909</v>
      </c>
      <c r="E3278" s="47" t="s">
        <v>7940</v>
      </c>
      <c r="F3278" s="47" t="s">
        <v>8063</v>
      </c>
      <c r="G3278" s="74" t="s">
        <v>40</v>
      </c>
      <c r="H3278" s="34">
        <v>0</v>
      </c>
      <c r="I3278" s="33">
        <v>590000000</v>
      </c>
      <c r="J3278" s="74" t="s">
        <v>42</v>
      </c>
      <c r="K3278" s="31" t="s">
        <v>6590</v>
      </c>
      <c r="L3278" s="31" t="s">
        <v>2977</v>
      </c>
      <c r="M3278" s="74" t="s">
        <v>86</v>
      </c>
      <c r="N3278" s="74" t="s">
        <v>7730</v>
      </c>
      <c r="O3278" s="31" t="s">
        <v>481</v>
      </c>
      <c r="P3278" s="33">
        <v>796</v>
      </c>
      <c r="Q3278" s="33" t="s">
        <v>49</v>
      </c>
      <c r="R3278" s="59">
        <v>50</v>
      </c>
      <c r="S3278" s="109">
        <v>117.7</v>
      </c>
      <c r="T3278" s="49">
        <f>R3278*S3278</f>
        <v>5885</v>
      </c>
      <c r="U3278" s="49">
        <f>T3278*1.12</f>
        <v>6591.2000000000007</v>
      </c>
      <c r="V3278" s="31"/>
      <c r="W3278" s="33">
        <v>2016</v>
      </c>
      <c r="X3278" s="76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 s="7"/>
      <c r="CO3278" s="7"/>
      <c r="CP3278" s="7"/>
      <c r="CQ3278" s="7"/>
      <c r="CR3278" s="209"/>
      <c r="CS3278" s="209"/>
      <c r="CT3278" s="209"/>
      <c r="CU3278" s="209"/>
      <c r="CV3278" s="209"/>
      <c r="CW3278" s="209"/>
      <c r="CX3278" s="209"/>
    </row>
    <row r="3279" spans="1:102" ht="50.1" customHeight="1">
      <c r="A3279" s="30" t="s">
        <v>8065</v>
      </c>
      <c r="B3279" s="31" t="s">
        <v>35</v>
      </c>
      <c r="C3279" s="32" t="s">
        <v>7955</v>
      </c>
      <c r="D3279" s="32" t="s">
        <v>7909</v>
      </c>
      <c r="E3279" s="32" t="s">
        <v>7956</v>
      </c>
      <c r="F3279" s="32" t="s">
        <v>8066</v>
      </c>
      <c r="G3279" s="33" t="s">
        <v>40</v>
      </c>
      <c r="H3279" s="34">
        <v>0</v>
      </c>
      <c r="I3279" s="33" t="s">
        <v>41</v>
      </c>
      <c r="J3279" s="33" t="s">
        <v>42</v>
      </c>
      <c r="K3279" s="33" t="s">
        <v>3584</v>
      </c>
      <c r="L3279" s="33" t="s">
        <v>2977</v>
      </c>
      <c r="M3279" s="33" t="s">
        <v>86</v>
      </c>
      <c r="N3279" s="33" t="s">
        <v>7730</v>
      </c>
      <c r="O3279" s="33" t="s">
        <v>58</v>
      </c>
      <c r="P3279" s="33" t="s">
        <v>48</v>
      </c>
      <c r="Q3279" s="33" t="s">
        <v>49</v>
      </c>
      <c r="R3279" s="35">
        <v>40</v>
      </c>
      <c r="S3279" s="35">
        <v>171.2</v>
      </c>
      <c r="T3279" s="36">
        <v>0</v>
      </c>
      <c r="U3279" s="37">
        <f t="shared" si="164"/>
        <v>0</v>
      </c>
      <c r="V3279" s="38" t="s">
        <v>50</v>
      </c>
      <c r="W3279" s="33">
        <v>2016</v>
      </c>
      <c r="X3279" s="39">
        <v>11</v>
      </c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/>
      <c r="BI3279" s="29"/>
      <c r="BJ3279" s="29"/>
      <c r="BK3279" s="29"/>
      <c r="BL3279" s="29"/>
      <c r="BM3279" s="29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29"/>
      <c r="CB3279" s="29"/>
      <c r="CC3279" s="29"/>
      <c r="CD3279" s="29"/>
      <c r="CE3279" s="29"/>
      <c r="CF3279" s="29"/>
      <c r="CG3279" s="29"/>
      <c r="CH3279" s="29"/>
      <c r="CI3279" s="29"/>
      <c r="CJ3279" s="29"/>
      <c r="CK3279" s="29"/>
      <c r="CL3279" s="29"/>
      <c r="CM3279" s="29"/>
      <c r="CN3279" s="29"/>
      <c r="CO3279" s="29"/>
      <c r="CP3279" s="29"/>
      <c r="CQ3279" s="29"/>
      <c r="CR3279" s="29"/>
      <c r="CS3279" s="29"/>
      <c r="CT3279" s="29"/>
      <c r="CU3279" s="29"/>
      <c r="CV3279" s="29"/>
      <c r="CW3279" s="29"/>
      <c r="CX3279" s="29"/>
    </row>
    <row r="3280" spans="1:102" s="222" customFormat="1" ht="50.1" customHeight="1">
      <c r="A3280" s="96" t="s">
        <v>8067</v>
      </c>
      <c r="B3280" s="31" t="s">
        <v>35</v>
      </c>
      <c r="C3280" s="47" t="s">
        <v>7955</v>
      </c>
      <c r="D3280" s="47" t="s">
        <v>7909</v>
      </c>
      <c r="E3280" s="47" t="s">
        <v>7956</v>
      </c>
      <c r="F3280" s="47" t="s">
        <v>8066</v>
      </c>
      <c r="G3280" s="74" t="s">
        <v>40</v>
      </c>
      <c r="H3280" s="34">
        <v>0</v>
      </c>
      <c r="I3280" s="33">
        <v>590000000</v>
      </c>
      <c r="J3280" s="74" t="s">
        <v>42</v>
      </c>
      <c r="K3280" s="31" t="s">
        <v>6590</v>
      </c>
      <c r="L3280" s="31" t="s">
        <v>2977</v>
      </c>
      <c r="M3280" s="74" t="s">
        <v>86</v>
      </c>
      <c r="N3280" s="74" t="s">
        <v>7730</v>
      </c>
      <c r="O3280" s="31" t="s">
        <v>481</v>
      </c>
      <c r="P3280" s="33">
        <v>796</v>
      </c>
      <c r="Q3280" s="33" t="s">
        <v>49</v>
      </c>
      <c r="R3280" s="59">
        <v>40</v>
      </c>
      <c r="S3280" s="48">
        <v>171.2</v>
      </c>
      <c r="T3280" s="49">
        <f>R3280*S3280</f>
        <v>6848</v>
      </c>
      <c r="U3280" s="49">
        <f>T3280*1.12</f>
        <v>7669.7600000000011</v>
      </c>
      <c r="V3280" s="31"/>
      <c r="W3280" s="33">
        <v>2016</v>
      </c>
      <c r="X3280" s="76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 s="7"/>
      <c r="CO3280" s="7"/>
      <c r="CP3280" s="7"/>
      <c r="CQ3280" s="7"/>
      <c r="CR3280" s="209"/>
      <c r="CS3280" s="209"/>
      <c r="CT3280" s="209"/>
      <c r="CU3280" s="209"/>
      <c r="CV3280" s="209"/>
      <c r="CW3280" s="209"/>
      <c r="CX3280" s="209"/>
    </row>
    <row r="3281" spans="1:102" ht="50.1" customHeight="1">
      <c r="A3281" s="30" t="s">
        <v>8068</v>
      </c>
      <c r="B3281" s="31" t="s">
        <v>35</v>
      </c>
      <c r="C3281" s="32" t="s">
        <v>8069</v>
      </c>
      <c r="D3281" s="32" t="s">
        <v>7909</v>
      </c>
      <c r="E3281" s="32" t="s">
        <v>8070</v>
      </c>
      <c r="F3281" s="32" t="s">
        <v>8071</v>
      </c>
      <c r="G3281" s="33" t="s">
        <v>40</v>
      </c>
      <c r="H3281" s="34">
        <v>0</v>
      </c>
      <c r="I3281" s="33" t="s">
        <v>41</v>
      </c>
      <c r="J3281" s="33" t="s">
        <v>42</v>
      </c>
      <c r="K3281" s="33" t="s">
        <v>3584</v>
      </c>
      <c r="L3281" s="33" t="s">
        <v>2977</v>
      </c>
      <c r="M3281" s="33" t="s">
        <v>86</v>
      </c>
      <c r="N3281" s="33" t="s">
        <v>7730</v>
      </c>
      <c r="O3281" s="33" t="s">
        <v>58</v>
      </c>
      <c r="P3281" s="33" t="s">
        <v>48</v>
      </c>
      <c r="Q3281" s="33" t="s">
        <v>49</v>
      </c>
      <c r="R3281" s="35">
        <v>40</v>
      </c>
      <c r="S3281" s="35">
        <v>214</v>
      </c>
      <c r="T3281" s="36">
        <v>0</v>
      </c>
      <c r="U3281" s="37">
        <f t="shared" si="164"/>
        <v>0</v>
      </c>
      <c r="V3281" s="38" t="s">
        <v>50</v>
      </c>
      <c r="W3281" s="33">
        <v>2016</v>
      </c>
      <c r="X3281" s="39">
        <v>11</v>
      </c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9"/>
      <c r="AX3281" s="29"/>
      <c r="AY3281" s="29"/>
      <c r="AZ3281" s="29"/>
      <c r="BA3281" s="29"/>
      <c r="BB3281" s="29"/>
      <c r="BC3281" s="29"/>
      <c r="BD3281" s="29"/>
      <c r="BE3281" s="29"/>
      <c r="BF3281" s="29"/>
      <c r="BG3281" s="29"/>
      <c r="BH3281" s="29"/>
      <c r="BI3281" s="29"/>
      <c r="BJ3281" s="29"/>
      <c r="BK3281" s="29"/>
      <c r="BL3281" s="29"/>
      <c r="BM3281" s="29"/>
      <c r="BN3281" s="29"/>
      <c r="BO3281" s="29"/>
      <c r="BP3281" s="29"/>
      <c r="BQ3281" s="29"/>
      <c r="BR3281" s="29"/>
      <c r="BS3281" s="29"/>
      <c r="BT3281" s="29"/>
      <c r="BU3281" s="29"/>
      <c r="BV3281" s="29"/>
      <c r="BW3281" s="29"/>
      <c r="BX3281" s="29"/>
      <c r="BY3281" s="29"/>
      <c r="BZ3281" s="29"/>
      <c r="CA3281" s="29"/>
      <c r="CB3281" s="29"/>
      <c r="CC3281" s="29"/>
      <c r="CD3281" s="29"/>
      <c r="CE3281" s="29"/>
      <c r="CF3281" s="29"/>
      <c r="CG3281" s="29"/>
      <c r="CH3281" s="29"/>
      <c r="CI3281" s="29"/>
      <c r="CJ3281" s="29"/>
      <c r="CK3281" s="29"/>
      <c r="CL3281" s="29"/>
      <c r="CM3281" s="29"/>
      <c r="CN3281" s="29"/>
      <c r="CO3281" s="29"/>
      <c r="CP3281" s="29"/>
      <c r="CQ3281" s="29"/>
      <c r="CR3281" s="29"/>
      <c r="CS3281" s="29"/>
      <c r="CT3281" s="29"/>
      <c r="CU3281" s="29"/>
      <c r="CV3281" s="29"/>
      <c r="CW3281" s="29"/>
      <c r="CX3281" s="29"/>
    </row>
    <row r="3282" spans="1:102" s="222" customFormat="1" ht="50.1" customHeight="1">
      <c r="A3282" s="96" t="s">
        <v>8072</v>
      </c>
      <c r="B3282" s="31" t="s">
        <v>35</v>
      </c>
      <c r="C3282" s="47" t="s">
        <v>8069</v>
      </c>
      <c r="D3282" s="47" t="s">
        <v>7909</v>
      </c>
      <c r="E3282" s="47" t="s">
        <v>8070</v>
      </c>
      <c r="F3282" s="47" t="s">
        <v>8071</v>
      </c>
      <c r="G3282" s="74" t="s">
        <v>40</v>
      </c>
      <c r="H3282" s="34">
        <v>0</v>
      </c>
      <c r="I3282" s="33">
        <v>590000000</v>
      </c>
      <c r="J3282" s="74" t="s">
        <v>42</v>
      </c>
      <c r="K3282" s="31" t="s">
        <v>6590</v>
      </c>
      <c r="L3282" s="31" t="s">
        <v>2977</v>
      </c>
      <c r="M3282" s="74" t="s">
        <v>86</v>
      </c>
      <c r="N3282" s="74" t="s">
        <v>7730</v>
      </c>
      <c r="O3282" s="31" t="s">
        <v>481</v>
      </c>
      <c r="P3282" s="33">
        <v>796</v>
      </c>
      <c r="Q3282" s="33" t="s">
        <v>49</v>
      </c>
      <c r="R3282" s="59">
        <v>40</v>
      </c>
      <c r="S3282" s="48">
        <v>214</v>
      </c>
      <c r="T3282" s="49">
        <f>R3282*S3282</f>
        <v>8560</v>
      </c>
      <c r="U3282" s="49">
        <f>T3282*1.12</f>
        <v>9587.2000000000007</v>
      </c>
      <c r="V3282" s="31"/>
      <c r="W3282" s="33">
        <v>2016</v>
      </c>
      <c r="X3282" s="76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 s="7"/>
      <c r="CO3282" s="7"/>
      <c r="CP3282" s="7"/>
      <c r="CQ3282" s="44"/>
      <c r="CR3282" s="209"/>
      <c r="CS3282" s="209"/>
      <c r="CT3282" s="209"/>
      <c r="CU3282" s="209"/>
      <c r="CV3282" s="209"/>
      <c r="CW3282" s="209"/>
      <c r="CX3282" s="209"/>
    </row>
    <row r="3283" spans="1:102" ht="50.1" customHeight="1">
      <c r="A3283" s="30" t="s">
        <v>8073</v>
      </c>
      <c r="B3283" s="31" t="s">
        <v>35</v>
      </c>
      <c r="C3283" s="32" t="s">
        <v>8074</v>
      </c>
      <c r="D3283" s="32" t="s">
        <v>8075</v>
      </c>
      <c r="E3283" s="32" t="s">
        <v>8076</v>
      </c>
      <c r="F3283" s="32" t="s">
        <v>8077</v>
      </c>
      <c r="G3283" s="33" t="s">
        <v>40</v>
      </c>
      <c r="H3283" s="34">
        <v>0</v>
      </c>
      <c r="I3283" s="33" t="s">
        <v>41</v>
      </c>
      <c r="J3283" s="33" t="s">
        <v>42</v>
      </c>
      <c r="K3283" s="33" t="s">
        <v>7396</v>
      </c>
      <c r="L3283" s="33" t="s">
        <v>2977</v>
      </c>
      <c r="M3283" s="33" t="s">
        <v>86</v>
      </c>
      <c r="N3283" s="33" t="s">
        <v>7730</v>
      </c>
      <c r="O3283" s="33" t="s">
        <v>58</v>
      </c>
      <c r="P3283" s="33" t="s">
        <v>48</v>
      </c>
      <c r="Q3283" s="33" t="s">
        <v>49</v>
      </c>
      <c r="R3283" s="35">
        <v>50</v>
      </c>
      <c r="S3283" s="35">
        <v>321</v>
      </c>
      <c r="T3283" s="36">
        <v>0</v>
      </c>
      <c r="U3283" s="37">
        <f t="shared" si="164"/>
        <v>0</v>
      </c>
      <c r="V3283" s="38" t="s">
        <v>50</v>
      </c>
      <c r="W3283" s="33">
        <v>2016</v>
      </c>
      <c r="X3283" s="39">
        <v>11</v>
      </c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9"/>
      <c r="AX3283" s="29"/>
      <c r="AY3283" s="29"/>
      <c r="AZ3283" s="29"/>
      <c r="BA3283" s="29"/>
      <c r="BB3283" s="29"/>
      <c r="BC3283" s="29"/>
      <c r="BD3283" s="29"/>
      <c r="BE3283" s="29"/>
      <c r="BF3283" s="29"/>
      <c r="BG3283" s="29"/>
      <c r="BH3283" s="29"/>
      <c r="BI3283" s="29"/>
      <c r="BJ3283" s="29"/>
      <c r="BK3283" s="29"/>
      <c r="BL3283" s="29"/>
      <c r="BM3283" s="29"/>
      <c r="BN3283" s="29"/>
      <c r="BO3283" s="29"/>
      <c r="BP3283" s="29"/>
      <c r="BQ3283" s="29"/>
      <c r="BR3283" s="29"/>
      <c r="BS3283" s="29"/>
      <c r="BT3283" s="29"/>
      <c r="BU3283" s="29"/>
      <c r="BV3283" s="29"/>
      <c r="BW3283" s="29"/>
      <c r="BX3283" s="29"/>
      <c r="BY3283" s="29"/>
      <c r="BZ3283" s="29"/>
      <c r="CA3283" s="29"/>
      <c r="CB3283" s="29"/>
      <c r="CC3283" s="29"/>
      <c r="CD3283" s="29"/>
      <c r="CE3283" s="29"/>
      <c r="CF3283" s="29"/>
      <c r="CG3283" s="29"/>
      <c r="CH3283" s="29"/>
      <c r="CI3283" s="29"/>
      <c r="CJ3283" s="29"/>
      <c r="CK3283" s="29"/>
      <c r="CL3283" s="29"/>
      <c r="CM3283" s="29"/>
      <c r="CN3283" s="29"/>
      <c r="CO3283" s="29"/>
      <c r="CP3283" s="29"/>
      <c r="CQ3283" s="29"/>
      <c r="CR3283" s="29"/>
      <c r="CS3283" s="29"/>
      <c r="CT3283" s="29"/>
      <c r="CU3283" s="29"/>
      <c r="CV3283" s="29"/>
      <c r="CW3283" s="29"/>
      <c r="CX3283" s="29"/>
    </row>
    <row r="3284" spans="1:102" s="222" customFormat="1" ht="50.1" customHeight="1">
      <c r="A3284" s="96" t="s">
        <v>8078</v>
      </c>
      <c r="B3284" s="31" t="s">
        <v>35</v>
      </c>
      <c r="C3284" s="47" t="s">
        <v>8074</v>
      </c>
      <c r="D3284" s="47" t="s">
        <v>8075</v>
      </c>
      <c r="E3284" s="47" t="s">
        <v>8076</v>
      </c>
      <c r="F3284" s="72" t="s">
        <v>8079</v>
      </c>
      <c r="G3284" s="74" t="s">
        <v>40</v>
      </c>
      <c r="H3284" s="34">
        <v>0</v>
      </c>
      <c r="I3284" s="33">
        <v>590000000</v>
      </c>
      <c r="J3284" s="74" t="s">
        <v>42</v>
      </c>
      <c r="K3284" s="54" t="s">
        <v>7398</v>
      </c>
      <c r="L3284" s="31" t="s">
        <v>2977</v>
      </c>
      <c r="M3284" s="74" t="s">
        <v>86</v>
      </c>
      <c r="N3284" s="74" t="s">
        <v>7730</v>
      </c>
      <c r="O3284" s="31" t="s">
        <v>481</v>
      </c>
      <c r="P3284" s="33">
        <v>796</v>
      </c>
      <c r="Q3284" s="33" t="s">
        <v>49</v>
      </c>
      <c r="R3284" s="133">
        <v>50</v>
      </c>
      <c r="S3284" s="48">
        <v>321</v>
      </c>
      <c r="T3284" s="49">
        <f>R3284*S3284</f>
        <v>16050</v>
      </c>
      <c r="U3284" s="49">
        <f>T3284*1.12</f>
        <v>17976</v>
      </c>
      <c r="V3284" s="31"/>
      <c r="W3284" s="33">
        <v>2016</v>
      </c>
      <c r="X3284" s="31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 s="7"/>
      <c r="CO3284" s="7"/>
      <c r="CP3284" s="7"/>
      <c r="CQ3284" s="7"/>
      <c r="CR3284" s="209"/>
      <c r="CS3284" s="209"/>
      <c r="CT3284" s="209"/>
      <c r="CU3284" s="209"/>
      <c r="CV3284" s="209"/>
      <c r="CW3284" s="209"/>
      <c r="CX3284" s="209"/>
    </row>
    <row r="3285" spans="1:102" ht="50.1" customHeight="1">
      <c r="A3285" s="30" t="s">
        <v>8080</v>
      </c>
      <c r="B3285" s="31" t="s">
        <v>35</v>
      </c>
      <c r="C3285" s="32" t="s">
        <v>8081</v>
      </c>
      <c r="D3285" s="32" t="s">
        <v>8075</v>
      </c>
      <c r="E3285" s="32" t="s">
        <v>8082</v>
      </c>
      <c r="F3285" s="32" t="s">
        <v>8083</v>
      </c>
      <c r="G3285" s="33" t="s">
        <v>40</v>
      </c>
      <c r="H3285" s="34">
        <v>0</v>
      </c>
      <c r="I3285" s="33" t="s">
        <v>41</v>
      </c>
      <c r="J3285" s="33" t="s">
        <v>42</v>
      </c>
      <c r="K3285" s="33" t="s">
        <v>7396</v>
      </c>
      <c r="L3285" s="33" t="s">
        <v>2977</v>
      </c>
      <c r="M3285" s="33" t="s">
        <v>86</v>
      </c>
      <c r="N3285" s="33" t="s">
        <v>7730</v>
      </c>
      <c r="O3285" s="33" t="s">
        <v>58</v>
      </c>
      <c r="P3285" s="33" t="s">
        <v>48</v>
      </c>
      <c r="Q3285" s="33" t="s">
        <v>49</v>
      </c>
      <c r="R3285" s="35">
        <v>50</v>
      </c>
      <c r="S3285" s="35">
        <v>535</v>
      </c>
      <c r="T3285" s="36">
        <v>0</v>
      </c>
      <c r="U3285" s="37">
        <f t="shared" si="164"/>
        <v>0</v>
      </c>
      <c r="V3285" s="38" t="s">
        <v>50</v>
      </c>
      <c r="W3285" s="33">
        <v>2016</v>
      </c>
      <c r="X3285" s="39">
        <v>11</v>
      </c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9"/>
      <c r="AX3285" s="29"/>
      <c r="AY3285" s="29"/>
      <c r="AZ3285" s="29"/>
      <c r="BA3285" s="29"/>
      <c r="BB3285" s="29"/>
      <c r="BC3285" s="29"/>
      <c r="BD3285" s="29"/>
      <c r="BE3285" s="29"/>
      <c r="BF3285" s="29"/>
      <c r="BG3285" s="29"/>
      <c r="BH3285" s="29"/>
      <c r="BI3285" s="29"/>
      <c r="BJ3285" s="29"/>
      <c r="BK3285" s="29"/>
      <c r="BL3285" s="29"/>
      <c r="BM3285" s="29"/>
      <c r="BN3285" s="29"/>
      <c r="BO3285" s="29"/>
      <c r="BP3285" s="29"/>
      <c r="BQ3285" s="29"/>
      <c r="BR3285" s="29"/>
      <c r="BS3285" s="29"/>
      <c r="BT3285" s="29"/>
      <c r="BU3285" s="29"/>
      <c r="BV3285" s="29"/>
      <c r="BW3285" s="29"/>
      <c r="BX3285" s="29"/>
      <c r="BY3285" s="29"/>
      <c r="BZ3285" s="29"/>
      <c r="CA3285" s="29"/>
      <c r="CB3285" s="29"/>
      <c r="CC3285" s="29"/>
      <c r="CD3285" s="29"/>
      <c r="CE3285" s="29"/>
      <c r="CF3285" s="29"/>
      <c r="CG3285" s="29"/>
      <c r="CH3285" s="29"/>
      <c r="CI3285" s="29"/>
      <c r="CJ3285" s="29"/>
      <c r="CK3285" s="29"/>
      <c r="CL3285" s="29"/>
      <c r="CM3285" s="29"/>
      <c r="CN3285" s="29"/>
      <c r="CO3285" s="29"/>
      <c r="CP3285" s="29"/>
      <c r="CQ3285" s="29"/>
      <c r="CR3285" s="29"/>
      <c r="CS3285" s="29"/>
      <c r="CT3285" s="29"/>
      <c r="CU3285" s="29"/>
      <c r="CV3285" s="29"/>
      <c r="CW3285" s="29"/>
      <c r="CX3285" s="29"/>
    </row>
    <row r="3286" spans="1:102" s="222" customFormat="1" ht="50.1" customHeight="1">
      <c r="A3286" s="96" t="s">
        <v>8084</v>
      </c>
      <c r="B3286" s="31" t="s">
        <v>35</v>
      </c>
      <c r="C3286" s="47" t="s">
        <v>8081</v>
      </c>
      <c r="D3286" s="47" t="s">
        <v>8075</v>
      </c>
      <c r="E3286" s="47" t="s">
        <v>8082</v>
      </c>
      <c r="F3286" s="72" t="s">
        <v>8085</v>
      </c>
      <c r="G3286" s="74" t="s">
        <v>40</v>
      </c>
      <c r="H3286" s="34">
        <v>0</v>
      </c>
      <c r="I3286" s="33">
        <v>590000000</v>
      </c>
      <c r="J3286" s="74" t="s">
        <v>42</v>
      </c>
      <c r="K3286" s="54" t="s">
        <v>7398</v>
      </c>
      <c r="L3286" s="31" t="s">
        <v>2977</v>
      </c>
      <c r="M3286" s="74" t="s">
        <v>86</v>
      </c>
      <c r="N3286" s="74" t="s">
        <v>7730</v>
      </c>
      <c r="O3286" s="31" t="s">
        <v>481</v>
      </c>
      <c r="P3286" s="33">
        <v>796</v>
      </c>
      <c r="Q3286" s="33" t="s">
        <v>49</v>
      </c>
      <c r="R3286" s="133">
        <v>50</v>
      </c>
      <c r="S3286" s="48">
        <v>535</v>
      </c>
      <c r="T3286" s="49">
        <f>R3286*S3286</f>
        <v>26750</v>
      </c>
      <c r="U3286" s="49">
        <f>T3286*1.12</f>
        <v>29960.000000000004</v>
      </c>
      <c r="V3286" s="31"/>
      <c r="W3286" s="33">
        <v>2016</v>
      </c>
      <c r="X3286" s="31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44"/>
      <c r="CN3286" s="44"/>
      <c r="CO3286" s="44"/>
      <c r="CP3286" s="44"/>
      <c r="CQ3286" s="7"/>
      <c r="CR3286" s="209"/>
      <c r="CS3286" s="209"/>
      <c r="CT3286" s="209"/>
      <c r="CU3286" s="209"/>
      <c r="CV3286" s="209"/>
      <c r="CW3286" s="209"/>
      <c r="CX3286" s="209"/>
    </row>
    <row r="3287" spans="1:102" ht="50.1" customHeight="1">
      <c r="A3287" s="30" t="s">
        <v>8086</v>
      </c>
      <c r="B3287" s="31" t="s">
        <v>35</v>
      </c>
      <c r="C3287" s="32" t="s">
        <v>8087</v>
      </c>
      <c r="D3287" s="32" t="s">
        <v>8075</v>
      </c>
      <c r="E3287" s="32" t="s">
        <v>8088</v>
      </c>
      <c r="F3287" s="32" t="s">
        <v>8089</v>
      </c>
      <c r="G3287" s="33" t="s">
        <v>40</v>
      </c>
      <c r="H3287" s="34">
        <v>0</v>
      </c>
      <c r="I3287" s="33" t="s">
        <v>41</v>
      </c>
      <c r="J3287" s="33" t="s">
        <v>42</v>
      </c>
      <c r="K3287" s="33" t="s">
        <v>7396</v>
      </c>
      <c r="L3287" s="33" t="s">
        <v>2977</v>
      </c>
      <c r="M3287" s="33" t="s">
        <v>86</v>
      </c>
      <c r="N3287" s="33" t="s">
        <v>7730</v>
      </c>
      <c r="O3287" s="33" t="s">
        <v>58</v>
      </c>
      <c r="P3287" s="33" t="s">
        <v>48</v>
      </c>
      <c r="Q3287" s="33" t="s">
        <v>49</v>
      </c>
      <c r="R3287" s="35">
        <v>30</v>
      </c>
      <c r="S3287" s="35">
        <v>941.6</v>
      </c>
      <c r="T3287" s="36">
        <v>0</v>
      </c>
      <c r="U3287" s="37">
        <f t="shared" si="164"/>
        <v>0</v>
      </c>
      <c r="V3287" s="38" t="s">
        <v>50</v>
      </c>
      <c r="W3287" s="33">
        <v>2016</v>
      </c>
      <c r="X3287" s="39">
        <v>11</v>
      </c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29"/>
      <c r="BL3287" s="29"/>
      <c r="BM3287" s="29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29"/>
      <c r="CB3287" s="29"/>
      <c r="CC3287" s="29"/>
      <c r="CD3287" s="29"/>
      <c r="CE3287" s="29"/>
      <c r="CF3287" s="29"/>
      <c r="CG3287" s="29"/>
      <c r="CH3287" s="29"/>
      <c r="CI3287" s="29"/>
      <c r="CJ3287" s="29"/>
      <c r="CK3287" s="29"/>
      <c r="CL3287" s="29"/>
      <c r="CM3287" s="29"/>
      <c r="CN3287" s="29"/>
      <c r="CO3287" s="29"/>
      <c r="CP3287" s="29"/>
      <c r="CQ3287" s="29"/>
      <c r="CR3287" s="29"/>
      <c r="CS3287" s="29"/>
      <c r="CT3287" s="29"/>
      <c r="CU3287" s="29"/>
      <c r="CV3287" s="29"/>
      <c r="CW3287" s="29"/>
      <c r="CX3287" s="29"/>
    </row>
    <row r="3288" spans="1:102" s="222" customFormat="1" ht="50.1" customHeight="1">
      <c r="A3288" s="96" t="s">
        <v>8090</v>
      </c>
      <c r="B3288" s="31" t="s">
        <v>35</v>
      </c>
      <c r="C3288" s="47" t="s">
        <v>8087</v>
      </c>
      <c r="D3288" s="47" t="s">
        <v>8075</v>
      </c>
      <c r="E3288" s="47" t="s">
        <v>8088</v>
      </c>
      <c r="F3288" s="72" t="s">
        <v>8091</v>
      </c>
      <c r="G3288" s="74" t="s">
        <v>40</v>
      </c>
      <c r="H3288" s="34">
        <v>0</v>
      </c>
      <c r="I3288" s="33">
        <v>590000000</v>
      </c>
      <c r="J3288" s="74" t="s">
        <v>42</v>
      </c>
      <c r="K3288" s="54" t="s">
        <v>7398</v>
      </c>
      <c r="L3288" s="31" t="s">
        <v>2977</v>
      </c>
      <c r="M3288" s="74" t="s">
        <v>86</v>
      </c>
      <c r="N3288" s="74" t="s">
        <v>7730</v>
      </c>
      <c r="O3288" s="31" t="s">
        <v>481</v>
      </c>
      <c r="P3288" s="33">
        <v>796</v>
      </c>
      <c r="Q3288" s="33" t="s">
        <v>49</v>
      </c>
      <c r="R3288" s="133">
        <v>30</v>
      </c>
      <c r="S3288" s="48">
        <v>941.6</v>
      </c>
      <c r="T3288" s="49">
        <f t="shared" si="162"/>
        <v>28248</v>
      </c>
      <c r="U3288" s="49">
        <f t="shared" si="163"/>
        <v>31637.760000000002</v>
      </c>
      <c r="V3288" s="31"/>
      <c r="W3288" s="33">
        <v>2016</v>
      </c>
      <c r="X3288" s="31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  <c r="BZ3288" s="7"/>
      <c r="CA3288" s="7"/>
      <c r="CB3288" s="7"/>
      <c r="CC3288" s="7"/>
      <c r="CD3288" s="7"/>
      <c r="CE3288" s="7"/>
      <c r="CF3288" s="7"/>
      <c r="CG3288" s="7"/>
      <c r="CH3288" s="7"/>
      <c r="CI3288" s="7"/>
      <c r="CJ3288" s="7"/>
      <c r="CK3288" s="7"/>
      <c r="CL3288" s="7"/>
      <c r="CM3288" s="220"/>
      <c r="CN3288" s="220"/>
      <c r="CO3288" s="220"/>
      <c r="CP3288" s="220"/>
      <c r="CQ3288" s="7"/>
      <c r="CR3288" s="209"/>
      <c r="CS3288" s="209"/>
      <c r="CT3288" s="209"/>
      <c r="CU3288" s="209"/>
      <c r="CV3288" s="209"/>
      <c r="CW3288" s="209"/>
      <c r="CX3288" s="209"/>
    </row>
    <row r="3289" spans="1:102" ht="50.1" customHeight="1">
      <c r="A3289" s="30" t="s">
        <v>8092</v>
      </c>
      <c r="B3289" s="31" t="s">
        <v>35</v>
      </c>
      <c r="C3289" s="32" t="s">
        <v>8093</v>
      </c>
      <c r="D3289" s="32" t="s">
        <v>8075</v>
      </c>
      <c r="E3289" s="32" t="s">
        <v>8094</v>
      </c>
      <c r="F3289" s="32" t="s">
        <v>8095</v>
      </c>
      <c r="G3289" s="33" t="s">
        <v>40</v>
      </c>
      <c r="H3289" s="34">
        <v>0</v>
      </c>
      <c r="I3289" s="33" t="s">
        <v>41</v>
      </c>
      <c r="J3289" s="33" t="s">
        <v>2977</v>
      </c>
      <c r="K3289" s="33" t="s">
        <v>493</v>
      </c>
      <c r="L3289" s="33" t="s">
        <v>2977</v>
      </c>
      <c r="M3289" s="33" t="s">
        <v>71</v>
      </c>
      <c r="N3289" s="33" t="s">
        <v>8096</v>
      </c>
      <c r="O3289" s="33" t="s">
        <v>58</v>
      </c>
      <c r="P3289" s="33" t="s">
        <v>48</v>
      </c>
      <c r="Q3289" s="33" t="s">
        <v>49</v>
      </c>
      <c r="R3289" s="35">
        <v>2</v>
      </c>
      <c r="S3289" s="35">
        <v>114018</v>
      </c>
      <c r="T3289" s="36">
        <f t="shared" si="162"/>
        <v>228036</v>
      </c>
      <c r="U3289" s="37">
        <f t="shared" si="163"/>
        <v>255400.32000000004</v>
      </c>
      <c r="V3289" s="38" t="s">
        <v>50</v>
      </c>
      <c r="W3289" s="33">
        <v>2016</v>
      </c>
      <c r="X3289" s="39" t="s">
        <v>50</v>
      </c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29"/>
      <c r="AZ3289" s="29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29"/>
      <c r="BL3289" s="29"/>
      <c r="BM3289" s="29"/>
      <c r="BN3289" s="29"/>
      <c r="BO3289" s="29"/>
      <c r="BP3289" s="29"/>
      <c r="BQ3289" s="29"/>
      <c r="BR3289" s="29"/>
      <c r="BS3289" s="29"/>
      <c r="BT3289" s="29"/>
      <c r="BU3289" s="29"/>
      <c r="BV3289" s="29"/>
      <c r="BW3289" s="29"/>
      <c r="BX3289" s="29"/>
      <c r="BY3289" s="29"/>
      <c r="BZ3289" s="29"/>
      <c r="CA3289" s="29"/>
      <c r="CB3289" s="29"/>
      <c r="CC3289" s="29"/>
      <c r="CD3289" s="29"/>
      <c r="CE3289" s="29"/>
      <c r="CF3289" s="29"/>
      <c r="CG3289" s="29"/>
      <c r="CH3289" s="29"/>
      <c r="CI3289" s="29"/>
      <c r="CJ3289" s="29"/>
      <c r="CK3289" s="29"/>
      <c r="CL3289" s="29"/>
      <c r="CM3289" s="29"/>
      <c r="CN3289" s="29"/>
      <c r="CO3289" s="29"/>
      <c r="CP3289" s="29"/>
      <c r="CQ3289" s="29"/>
      <c r="CR3289" s="29"/>
      <c r="CS3289" s="29"/>
      <c r="CT3289" s="29"/>
      <c r="CU3289" s="29"/>
      <c r="CV3289" s="29"/>
      <c r="CW3289" s="29"/>
      <c r="CX3289" s="29"/>
    </row>
    <row r="3290" spans="1:102" ht="50.1" customHeight="1">
      <c r="A3290" s="30" t="s">
        <v>8097</v>
      </c>
      <c r="B3290" s="31" t="s">
        <v>35</v>
      </c>
      <c r="C3290" s="32" t="s">
        <v>8093</v>
      </c>
      <c r="D3290" s="32" t="s">
        <v>8075</v>
      </c>
      <c r="E3290" s="32" t="s">
        <v>8094</v>
      </c>
      <c r="F3290" s="32" t="s">
        <v>8098</v>
      </c>
      <c r="G3290" s="33" t="s">
        <v>40</v>
      </c>
      <c r="H3290" s="34">
        <v>0</v>
      </c>
      <c r="I3290" s="33" t="s">
        <v>41</v>
      </c>
      <c r="J3290" s="33" t="s">
        <v>2977</v>
      </c>
      <c r="K3290" s="33" t="s">
        <v>493</v>
      </c>
      <c r="L3290" s="33" t="s">
        <v>2977</v>
      </c>
      <c r="M3290" s="33" t="s">
        <v>71</v>
      </c>
      <c r="N3290" s="33" t="s">
        <v>8096</v>
      </c>
      <c r="O3290" s="33" t="s">
        <v>58</v>
      </c>
      <c r="P3290" s="33" t="s">
        <v>48</v>
      </c>
      <c r="Q3290" s="33" t="s">
        <v>49</v>
      </c>
      <c r="R3290" s="35">
        <v>1</v>
      </c>
      <c r="S3290" s="35">
        <v>115388</v>
      </c>
      <c r="T3290" s="36">
        <f t="shared" si="162"/>
        <v>115388</v>
      </c>
      <c r="U3290" s="37">
        <f t="shared" si="163"/>
        <v>129234.56000000001</v>
      </c>
      <c r="V3290" s="38" t="s">
        <v>50</v>
      </c>
      <c r="W3290" s="33">
        <v>2016</v>
      </c>
      <c r="X3290" s="39" t="s">
        <v>50</v>
      </c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29"/>
      <c r="BL3290" s="29"/>
      <c r="BM3290" s="29"/>
      <c r="BN3290" s="29"/>
      <c r="BO3290" s="29"/>
      <c r="BP3290" s="29"/>
      <c r="BQ3290" s="29"/>
      <c r="BR3290" s="29"/>
      <c r="BS3290" s="29"/>
      <c r="BT3290" s="29"/>
      <c r="BU3290" s="29"/>
      <c r="BV3290" s="29"/>
      <c r="BW3290" s="29"/>
      <c r="BX3290" s="29"/>
      <c r="BY3290" s="29"/>
      <c r="BZ3290" s="29"/>
      <c r="CA3290" s="29"/>
      <c r="CB3290" s="29"/>
      <c r="CC3290" s="29"/>
      <c r="CD3290" s="29"/>
      <c r="CE3290" s="29"/>
      <c r="CF3290" s="29"/>
      <c r="CG3290" s="29"/>
      <c r="CH3290" s="29"/>
      <c r="CI3290" s="29"/>
      <c r="CJ3290" s="29"/>
      <c r="CK3290" s="29"/>
      <c r="CL3290" s="29"/>
      <c r="CM3290" s="29"/>
      <c r="CN3290" s="29"/>
      <c r="CO3290" s="29"/>
      <c r="CP3290" s="29"/>
      <c r="CQ3290" s="29"/>
      <c r="CR3290" s="29"/>
      <c r="CS3290" s="29"/>
      <c r="CT3290" s="29"/>
      <c r="CU3290" s="29"/>
      <c r="CV3290" s="29"/>
      <c r="CW3290" s="29"/>
      <c r="CX3290" s="29"/>
    </row>
    <row r="3291" spans="1:102" ht="50.1" customHeight="1">
      <c r="A3291" s="30" t="s">
        <v>8099</v>
      </c>
      <c r="B3291" s="31" t="s">
        <v>35</v>
      </c>
      <c r="C3291" s="32" t="s">
        <v>8093</v>
      </c>
      <c r="D3291" s="32" t="s">
        <v>8075</v>
      </c>
      <c r="E3291" s="32" t="s">
        <v>8094</v>
      </c>
      <c r="F3291" s="32" t="s">
        <v>8100</v>
      </c>
      <c r="G3291" s="33" t="s">
        <v>40</v>
      </c>
      <c r="H3291" s="34">
        <v>0</v>
      </c>
      <c r="I3291" s="33" t="s">
        <v>41</v>
      </c>
      <c r="J3291" s="33" t="s">
        <v>2977</v>
      </c>
      <c r="K3291" s="33" t="s">
        <v>493</v>
      </c>
      <c r="L3291" s="33" t="s">
        <v>2977</v>
      </c>
      <c r="M3291" s="33" t="s">
        <v>71</v>
      </c>
      <c r="N3291" s="33" t="s">
        <v>8096</v>
      </c>
      <c r="O3291" s="33" t="s">
        <v>58</v>
      </c>
      <c r="P3291" s="33" t="s">
        <v>48</v>
      </c>
      <c r="Q3291" s="33" t="s">
        <v>49</v>
      </c>
      <c r="R3291" s="35">
        <v>1</v>
      </c>
      <c r="S3291" s="35">
        <v>142635</v>
      </c>
      <c r="T3291" s="36">
        <f t="shared" si="162"/>
        <v>142635</v>
      </c>
      <c r="U3291" s="37">
        <f t="shared" si="163"/>
        <v>159751.20000000001</v>
      </c>
      <c r="V3291" s="38" t="s">
        <v>50</v>
      </c>
      <c r="W3291" s="33">
        <v>2016</v>
      </c>
      <c r="X3291" s="39" t="s">
        <v>50</v>
      </c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9"/>
      <c r="AX3291" s="29"/>
      <c r="AY3291" s="29"/>
      <c r="AZ3291" s="29"/>
      <c r="BA3291" s="29"/>
      <c r="BB3291" s="29"/>
      <c r="BC3291" s="29"/>
      <c r="BD3291" s="29"/>
      <c r="BE3291" s="29"/>
      <c r="BF3291" s="29"/>
      <c r="BG3291" s="29"/>
      <c r="BH3291" s="29"/>
      <c r="BI3291" s="29"/>
      <c r="BJ3291" s="29"/>
      <c r="BK3291" s="29"/>
      <c r="BL3291" s="29"/>
      <c r="BM3291" s="29"/>
      <c r="BN3291" s="29"/>
      <c r="BO3291" s="29"/>
      <c r="BP3291" s="29"/>
      <c r="BQ3291" s="29"/>
      <c r="BR3291" s="29"/>
      <c r="BS3291" s="29"/>
      <c r="BT3291" s="29"/>
      <c r="BU3291" s="29"/>
      <c r="BV3291" s="29"/>
      <c r="BW3291" s="29"/>
      <c r="BX3291" s="29"/>
      <c r="BY3291" s="29"/>
      <c r="BZ3291" s="29"/>
      <c r="CA3291" s="29"/>
      <c r="CB3291" s="29"/>
      <c r="CC3291" s="29"/>
      <c r="CD3291" s="29"/>
      <c r="CE3291" s="29"/>
      <c r="CF3291" s="29"/>
      <c r="CG3291" s="29"/>
      <c r="CH3291" s="29"/>
      <c r="CI3291" s="29"/>
      <c r="CJ3291" s="29"/>
      <c r="CK3291" s="29"/>
      <c r="CL3291" s="29"/>
      <c r="CM3291" s="29"/>
      <c r="CN3291" s="29"/>
      <c r="CO3291" s="29"/>
      <c r="CP3291" s="29"/>
      <c r="CQ3291" s="29"/>
      <c r="CR3291" s="29"/>
      <c r="CS3291" s="29"/>
      <c r="CT3291" s="29"/>
      <c r="CU3291" s="29"/>
      <c r="CV3291" s="29"/>
      <c r="CW3291" s="29"/>
      <c r="CX3291" s="29"/>
    </row>
    <row r="3292" spans="1:102" ht="50.1" customHeight="1">
      <c r="A3292" s="30" t="s">
        <v>8101</v>
      </c>
      <c r="B3292" s="31" t="s">
        <v>35</v>
      </c>
      <c r="C3292" s="32" t="s">
        <v>8102</v>
      </c>
      <c r="D3292" s="32" t="s">
        <v>8103</v>
      </c>
      <c r="E3292" s="32" t="s">
        <v>8104</v>
      </c>
      <c r="F3292" s="32" t="s">
        <v>50</v>
      </c>
      <c r="G3292" s="33" t="s">
        <v>40</v>
      </c>
      <c r="H3292" s="34">
        <v>0</v>
      </c>
      <c r="I3292" s="33" t="s">
        <v>41</v>
      </c>
      <c r="J3292" s="33" t="s">
        <v>42</v>
      </c>
      <c r="K3292" s="33" t="s">
        <v>8105</v>
      </c>
      <c r="L3292" s="33" t="s">
        <v>44</v>
      </c>
      <c r="M3292" s="33" t="s">
        <v>86</v>
      </c>
      <c r="N3292" s="33" t="s">
        <v>3549</v>
      </c>
      <c r="O3292" s="33" t="s">
        <v>58</v>
      </c>
      <c r="P3292" s="33" t="s">
        <v>1238</v>
      </c>
      <c r="Q3292" s="33" t="s">
        <v>1239</v>
      </c>
      <c r="R3292" s="35">
        <v>90</v>
      </c>
      <c r="S3292" s="35">
        <v>470</v>
      </c>
      <c r="T3292" s="36">
        <v>0</v>
      </c>
      <c r="U3292" s="37">
        <f t="shared" si="163"/>
        <v>0</v>
      </c>
      <c r="V3292" s="38" t="s">
        <v>50</v>
      </c>
      <c r="W3292" s="33">
        <v>2016</v>
      </c>
      <c r="X3292" s="39">
        <v>11</v>
      </c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29"/>
      <c r="BL3292" s="29"/>
      <c r="BM3292" s="29"/>
      <c r="BN3292" s="29"/>
      <c r="BO3292" s="29"/>
      <c r="BP3292" s="29"/>
      <c r="BQ3292" s="29"/>
      <c r="BR3292" s="29"/>
      <c r="BS3292" s="29"/>
      <c r="BT3292" s="29"/>
      <c r="BU3292" s="29"/>
      <c r="BV3292" s="29"/>
      <c r="BW3292" s="29"/>
      <c r="BX3292" s="29"/>
      <c r="BY3292" s="29"/>
      <c r="BZ3292" s="29"/>
      <c r="CA3292" s="29"/>
      <c r="CB3292" s="29"/>
      <c r="CC3292" s="29"/>
      <c r="CD3292" s="29"/>
      <c r="CE3292" s="29"/>
      <c r="CF3292" s="29"/>
      <c r="CG3292" s="29"/>
      <c r="CH3292" s="29"/>
      <c r="CI3292" s="29"/>
      <c r="CJ3292" s="29"/>
      <c r="CK3292" s="29"/>
      <c r="CL3292" s="29"/>
      <c r="CM3292" s="29"/>
      <c r="CN3292" s="29"/>
      <c r="CO3292" s="29"/>
      <c r="CP3292" s="29"/>
      <c r="CQ3292" s="29"/>
      <c r="CR3292" s="29"/>
      <c r="CS3292" s="29"/>
      <c r="CT3292" s="29"/>
      <c r="CU3292" s="29"/>
      <c r="CV3292" s="29"/>
      <c r="CW3292" s="29"/>
      <c r="CX3292" s="29"/>
    </row>
    <row r="3293" spans="1:102" s="222" customFormat="1" ht="50.1" customHeight="1">
      <c r="A3293" s="96" t="s">
        <v>8106</v>
      </c>
      <c r="B3293" s="31" t="s">
        <v>35</v>
      </c>
      <c r="C3293" s="47" t="s">
        <v>8102</v>
      </c>
      <c r="D3293" s="47" t="s">
        <v>8103</v>
      </c>
      <c r="E3293" s="47" t="s">
        <v>8104</v>
      </c>
      <c r="F3293" s="47"/>
      <c r="G3293" s="31" t="s">
        <v>40</v>
      </c>
      <c r="H3293" s="34">
        <v>0</v>
      </c>
      <c r="I3293" s="33">
        <v>590000000</v>
      </c>
      <c r="J3293" s="74" t="s">
        <v>42</v>
      </c>
      <c r="K3293" s="54" t="s">
        <v>7398</v>
      </c>
      <c r="L3293" s="31" t="s">
        <v>8107</v>
      </c>
      <c r="M3293" s="31" t="s">
        <v>86</v>
      </c>
      <c r="N3293" s="31" t="s">
        <v>8108</v>
      </c>
      <c r="O3293" s="31" t="s">
        <v>481</v>
      </c>
      <c r="P3293" s="33" t="s">
        <v>1238</v>
      </c>
      <c r="Q3293" s="31" t="s">
        <v>1239</v>
      </c>
      <c r="R3293" s="68">
        <v>90</v>
      </c>
      <c r="S3293" s="48">
        <v>470</v>
      </c>
      <c r="T3293" s="49">
        <f>R3293*S3293</f>
        <v>42300</v>
      </c>
      <c r="U3293" s="49">
        <f>T3293*1.12</f>
        <v>47376.000000000007</v>
      </c>
      <c r="V3293" s="76"/>
      <c r="W3293" s="33">
        <v>2016</v>
      </c>
      <c r="X3293" s="31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  <c r="BZ3293" s="7"/>
      <c r="CA3293" s="7"/>
      <c r="CB3293" s="7"/>
      <c r="CC3293" s="7"/>
      <c r="CD3293" s="7"/>
      <c r="CE3293" s="7"/>
      <c r="CF3293" s="7"/>
      <c r="CG3293" s="7"/>
      <c r="CH3293" s="7"/>
      <c r="CI3293" s="7"/>
      <c r="CJ3293" s="7"/>
      <c r="CK3293" s="7"/>
      <c r="CL3293" s="7"/>
      <c r="CM3293" s="7"/>
      <c r="CN3293" s="7"/>
      <c r="CO3293" s="7"/>
      <c r="CP3293" s="7"/>
      <c r="CQ3293" s="7"/>
      <c r="CR3293" s="209"/>
      <c r="CS3293" s="209"/>
      <c r="CT3293" s="209"/>
      <c r="CU3293" s="209"/>
      <c r="CV3293" s="209"/>
      <c r="CW3293" s="209"/>
      <c r="CX3293" s="209"/>
    </row>
    <row r="3294" spans="1:102" ht="50.1" customHeight="1">
      <c r="A3294" s="30" t="s">
        <v>8109</v>
      </c>
      <c r="B3294" s="31" t="s">
        <v>35</v>
      </c>
      <c r="C3294" s="32" t="s">
        <v>8110</v>
      </c>
      <c r="D3294" s="32" t="s">
        <v>8103</v>
      </c>
      <c r="E3294" s="32" t="s">
        <v>8111</v>
      </c>
      <c r="F3294" s="32" t="s">
        <v>50</v>
      </c>
      <c r="G3294" s="33" t="s">
        <v>40</v>
      </c>
      <c r="H3294" s="34">
        <v>0</v>
      </c>
      <c r="I3294" s="33" t="s">
        <v>41</v>
      </c>
      <c r="J3294" s="33" t="s">
        <v>42</v>
      </c>
      <c r="K3294" s="33" t="s">
        <v>8105</v>
      </c>
      <c r="L3294" s="33" t="s">
        <v>44</v>
      </c>
      <c r="M3294" s="33" t="s">
        <v>86</v>
      </c>
      <c r="N3294" s="33" t="s">
        <v>3549</v>
      </c>
      <c r="O3294" s="33" t="s">
        <v>58</v>
      </c>
      <c r="P3294" s="33" t="s">
        <v>1238</v>
      </c>
      <c r="Q3294" s="33" t="s">
        <v>1239</v>
      </c>
      <c r="R3294" s="35">
        <v>90</v>
      </c>
      <c r="S3294" s="35">
        <v>775</v>
      </c>
      <c r="T3294" s="36">
        <v>0</v>
      </c>
      <c r="U3294" s="37">
        <f t="shared" si="163"/>
        <v>0</v>
      </c>
      <c r="V3294" s="38" t="s">
        <v>50</v>
      </c>
      <c r="W3294" s="33">
        <v>2016</v>
      </c>
      <c r="X3294" s="39">
        <v>11</v>
      </c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29"/>
      <c r="BA3294" s="29"/>
      <c r="BB3294" s="29"/>
      <c r="BC3294" s="29"/>
      <c r="BD3294" s="29"/>
      <c r="BE3294" s="29"/>
      <c r="BF3294" s="29"/>
      <c r="BG3294" s="29"/>
      <c r="BH3294" s="29"/>
      <c r="BI3294" s="29"/>
      <c r="BJ3294" s="29"/>
      <c r="BK3294" s="29"/>
      <c r="BL3294" s="29"/>
      <c r="BM3294" s="29"/>
      <c r="BN3294" s="29"/>
      <c r="BO3294" s="29"/>
      <c r="BP3294" s="29"/>
      <c r="BQ3294" s="29"/>
      <c r="BR3294" s="29"/>
      <c r="BS3294" s="29"/>
      <c r="BT3294" s="29"/>
      <c r="BU3294" s="29"/>
      <c r="BV3294" s="29"/>
      <c r="BW3294" s="29"/>
      <c r="BX3294" s="29"/>
      <c r="BY3294" s="29"/>
      <c r="BZ3294" s="29"/>
      <c r="CA3294" s="29"/>
      <c r="CB3294" s="29"/>
      <c r="CC3294" s="29"/>
      <c r="CD3294" s="29"/>
      <c r="CE3294" s="29"/>
      <c r="CF3294" s="29"/>
      <c r="CG3294" s="29"/>
      <c r="CH3294" s="29"/>
      <c r="CI3294" s="29"/>
      <c r="CJ3294" s="29"/>
      <c r="CK3294" s="29"/>
      <c r="CL3294" s="29"/>
      <c r="CM3294" s="29"/>
      <c r="CN3294" s="29"/>
      <c r="CO3294" s="29"/>
      <c r="CP3294" s="29"/>
      <c r="CQ3294" s="29"/>
      <c r="CR3294" s="29"/>
      <c r="CS3294" s="29"/>
      <c r="CT3294" s="29"/>
      <c r="CU3294" s="29"/>
      <c r="CV3294" s="29"/>
      <c r="CW3294" s="29"/>
      <c r="CX3294" s="29"/>
    </row>
    <row r="3295" spans="1:102" s="222" customFormat="1" ht="50.1" customHeight="1">
      <c r="A3295" s="96" t="s">
        <v>8112</v>
      </c>
      <c r="B3295" s="31" t="s">
        <v>35</v>
      </c>
      <c r="C3295" s="47" t="s">
        <v>8110</v>
      </c>
      <c r="D3295" s="47" t="s">
        <v>8103</v>
      </c>
      <c r="E3295" s="47" t="s">
        <v>8111</v>
      </c>
      <c r="F3295" s="47"/>
      <c r="G3295" s="31" t="s">
        <v>40</v>
      </c>
      <c r="H3295" s="34">
        <v>0</v>
      </c>
      <c r="I3295" s="33">
        <v>590000000</v>
      </c>
      <c r="J3295" s="74" t="s">
        <v>42</v>
      </c>
      <c r="K3295" s="54" t="s">
        <v>7398</v>
      </c>
      <c r="L3295" s="31" t="s">
        <v>8107</v>
      </c>
      <c r="M3295" s="31" t="s">
        <v>86</v>
      </c>
      <c r="N3295" s="31" t="s">
        <v>8108</v>
      </c>
      <c r="O3295" s="31" t="s">
        <v>481</v>
      </c>
      <c r="P3295" s="33" t="s">
        <v>1238</v>
      </c>
      <c r="Q3295" s="31" t="s">
        <v>1239</v>
      </c>
      <c r="R3295" s="68">
        <v>90</v>
      </c>
      <c r="S3295" s="48">
        <v>775</v>
      </c>
      <c r="T3295" s="49">
        <f>R3295*S3295</f>
        <v>69750</v>
      </c>
      <c r="U3295" s="49">
        <f>T3295*1.12</f>
        <v>78120.000000000015</v>
      </c>
      <c r="V3295" s="76"/>
      <c r="W3295" s="33">
        <v>2016</v>
      </c>
      <c r="X3295" s="31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  <c r="BZ3295" s="7"/>
      <c r="CA3295" s="7"/>
      <c r="CB3295" s="7"/>
      <c r="CC3295" s="7"/>
      <c r="CD3295" s="7"/>
      <c r="CE3295" s="7"/>
      <c r="CF3295" s="7"/>
      <c r="CG3295" s="7"/>
      <c r="CH3295" s="7"/>
      <c r="CI3295" s="7"/>
      <c r="CJ3295" s="7"/>
      <c r="CK3295" s="7"/>
      <c r="CL3295" s="7"/>
      <c r="CM3295" s="7"/>
      <c r="CN3295" s="7"/>
      <c r="CO3295" s="7"/>
      <c r="CP3295" s="7"/>
      <c r="CQ3295" s="7"/>
      <c r="CR3295" s="209"/>
      <c r="CS3295" s="209"/>
      <c r="CT3295" s="209"/>
      <c r="CU3295" s="209"/>
      <c r="CV3295" s="209"/>
      <c r="CW3295" s="209"/>
      <c r="CX3295" s="209"/>
    </row>
    <row r="3296" spans="1:102" ht="50.1" customHeight="1">
      <c r="A3296" s="30" t="s">
        <v>8113</v>
      </c>
      <c r="B3296" s="31" t="s">
        <v>35</v>
      </c>
      <c r="C3296" s="32" t="s">
        <v>8114</v>
      </c>
      <c r="D3296" s="32" t="s">
        <v>8115</v>
      </c>
      <c r="E3296" s="32" t="s">
        <v>8116</v>
      </c>
      <c r="F3296" s="32" t="s">
        <v>8117</v>
      </c>
      <c r="G3296" s="33" t="s">
        <v>40</v>
      </c>
      <c r="H3296" s="34">
        <v>0</v>
      </c>
      <c r="I3296" s="33" t="s">
        <v>41</v>
      </c>
      <c r="J3296" s="33" t="s">
        <v>42</v>
      </c>
      <c r="K3296" s="33" t="s">
        <v>7396</v>
      </c>
      <c r="L3296" s="33" t="s">
        <v>2977</v>
      </c>
      <c r="M3296" s="33" t="s">
        <v>71</v>
      </c>
      <c r="N3296" s="33" t="s">
        <v>3549</v>
      </c>
      <c r="O3296" s="33" t="s">
        <v>58</v>
      </c>
      <c r="P3296" s="33" t="s">
        <v>48</v>
      </c>
      <c r="Q3296" s="33" t="s">
        <v>49</v>
      </c>
      <c r="R3296" s="35">
        <v>20</v>
      </c>
      <c r="S3296" s="35">
        <v>2363</v>
      </c>
      <c r="T3296" s="36">
        <v>0</v>
      </c>
      <c r="U3296" s="37">
        <f t="shared" si="163"/>
        <v>0</v>
      </c>
      <c r="V3296" s="38" t="s">
        <v>50</v>
      </c>
      <c r="W3296" s="33">
        <v>2016</v>
      </c>
      <c r="X3296" s="39">
        <v>11</v>
      </c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29"/>
      <c r="CB3296" s="29"/>
      <c r="CC3296" s="29"/>
      <c r="CD3296" s="29"/>
      <c r="CE3296" s="29"/>
      <c r="CF3296" s="29"/>
      <c r="CG3296" s="29"/>
      <c r="CH3296" s="29"/>
      <c r="CI3296" s="29"/>
      <c r="CJ3296" s="29"/>
      <c r="CK3296" s="29"/>
      <c r="CL3296" s="29"/>
      <c r="CM3296" s="29"/>
      <c r="CN3296" s="29"/>
      <c r="CO3296" s="29"/>
      <c r="CP3296" s="29"/>
      <c r="CQ3296" s="29"/>
      <c r="CR3296" s="29"/>
      <c r="CS3296" s="29"/>
      <c r="CT3296" s="29"/>
      <c r="CU3296" s="29"/>
      <c r="CV3296" s="29"/>
      <c r="CW3296" s="29"/>
      <c r="CX3296" s="29"/>
    </row>
    <row r="3297" spans="1:102" s="222" customFormat="1" ht="50.1" customHeight="1">
      <c r="A3297" s="96" t="s">
        <v>8118</v>
      </c>
      <c r="B3297" s="31" t="s">
        <v>35</v>
      </c>
      <c r="C3297" s="47" t="s">
        <v>8114</v>
      </c>
      <c r="D3297" s="72" t="s">
        <v>8115</v>
      </c>
      <c r="E3297" s="47" t="s">
        <v>8116</v>
      </c>
      <c r="F3297" s="47" t="s">
        <v>8117</v>
      </c>
      <c r="G3297" s="74" t="s">
        <v>40</v>
      </c>
      <c r="H3297" s="145">
        <v>0</v>
      </c>
      <c r="I3297" s="33">
        <v>590000000</v>
      </c>
      <c r="J3297" s="74" t="s">
        <v>42</v>
      </c>
      <c r="K3297" s="54" t="s">
        <v>7398</v>
      </c>
      <c r="L3297" s="31" t="s">
        <v>2977</v>
      </c>
      <c r="M3297" s="74" t="s">
        <v>71</v>
      </c>
      <c r="N3297" s="31" t="s">
        <v>3549</v>
      </c>
      <c r="O3297" s="31" t="s">
        <v>481</v>
      </c>
      <c r="P3297" s="33">
        <v>796</v>
      </c>
      <c r="Q3297" s="33" t="s">
        <v>49</v>
      </c>
      <c r="R3297" s="202">
        <v>20</v>
      </c>
      <c r="S3297" s="203">
        <v>2363</v>
      </c>
      <c r="T3297" s="49">
        <f>R3297*S3297</f>
        <v>47260</v>
      </c>
      <c r="U3297" s="49">
        <f>T3297*1.12</f>
        <v>52931.200000000004</v>
      </c>
      <c r="V3297" s="74"/>
      <c r="W3297" s="33">
        <v>2016</v>
      </c>
      <c r="X3297" s="31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  <c r="BZ3297" s="7"/>
      <c r="CA3297" s="7"/>
      <c r="CB3297" s="7"/>
      <c r="CC3297" s="7"/>
      <c r="CD3297" s="7"/>
      <c r="CE3297" s="7"/>
      <c r="CF3297" s="7"/>
      <c r="CG3297" s="7"/>
      <c r="CH3297" s="7"/>
      <c r="CI3297" s="7"/>
      <c r="CJ3297" s="7"/>
      <c r="CK3297" s="7"/>
      <c r="CL3297" s="7"/>
      <c r="CM3297" s="7"/>
      <c r="CN3297" s="7"/>
      <c r="CO3297" s="7"/>
      <c r="CP3297" s="7"/>
      <c r="CQ3297" s="7"/>
      <c r="CR3297" s="209"/>
      <c r="CS3297" s="209"/>
      <c r="CT3297" s="209"/>
      <c r="CU3297" s="209"/>
      <c r="CV3297" s="209"/>
      <c r="CW3297" s="209"/>
      <c r="CX3297" s="209"/>
    </row>
    <row r="3298" spans="1:102" ht="50.1" customHeight="1">
      <c r="A3298" s="30" t="s">
        <v>8119</v>
      </c>
      <c r="B3298" s="31" t="s">
        <v>35</v>
      </c>
      <c r="C3298" s="32" t="s">
        <v>8120</v>
      </c>
      <c r="D3298" s="32" t="s">
        <v>8115</v>
      </c>
      <c r="E3298" s="32" t="s">
        <v>8121</v>
      </c>
      <c r="F3298" s="32" t="s">
        <v>8122</v>
      </c>
      <c r="G3298" s="33" t="s">
        <v>40</v>
      </c>
      <c r="H3298" s="34">
        <v>0</v>
      </c>
      <c r="I3298" s="33" t="s">
        <v>41</v>
      </c>
      <c r="J3298" s="33" t="s">
        <v>7586</v>
      </c>
      <c r="K3298" s="33" t="s">
        <v>7396</v>
      </c>
      <c r="L3298" s="33" t="s">
        <v>2977</v>
      </c>
      <c r="M3298" s="33" t="s">
        <v>71</v>
      </c>
      <c r="N3298" s="33" t="s">
        <v>3549</v>
      </c>
      <c r="O3298" s="33" t="s">
        <v>58</v>
      </c>
      <c r="P3298" s="33" t="s">
        <v>48</v>
      </c>
      <c r="Q3298" s="33" t="s">
        <v>49</v>
      </c>
      <c r="R3298" s="35">
        <v>20</v>
      </c>
      <c r="S3298" s="35">
        <v>2500</v>
      </c>
      <c r="T3298" s="36">
        <v>0</v>
      </c>
      <c r="U3298" s="37">
        <f t="shared" si="163"/>
        <v>0</v>
      </c>
      <c r="V3298" s="38" t="s">
        <v>50</v>
      </c>
      <c r="W3298" s="33">
        <v>2016</v>
      </c>
      <c r="X3298" s="39">
        <v>11</v>
      </c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  <c r="BT3298" s="29"/>
      <c r="BU3298" s="29"/>
      <c r="BV3298" s="29"/>
      <c r="BW3298" s="29"/>
      <c r="BX3298" s="29"/>
      <c r="BY3298" s="29"/>
      <c r="BZ3298" s="29"/>
      <c r="CA3298" s="29"/>
      <c r="CB3298" s="29"/>
      <c r="CC3298" s="29"/>
      <c r="CD3298" s="29"/>
      <c r="CE3298" s="29"/>
      <c r="CF3298" s="29"/>
      <c r="CG3298" s="29"/>
      <c r="CH3298" s="29"/>
      <c r="CI3298" s="29"/>
      <c r="CJ3298" s="29"/>
      <c r="CK3298" s="29"/>
      <c r="CL3298" s="29"/>
      <c r="CM3298" s="29"/>
      <c r="CN3298" s="29"/>
      <c r="CO3298" s="29"/>
      <c r="CP3298" s="29"/>
      <c r="CQ3298" s="29"/>
      <c r="CR3298" s="29"/>
      <c r="CS3298" s="29"/>
      <c r="CT3298" s="29"/>
      <c r="CU3298" s="29"/>
      <c r="CV3298" s="29"/>
      <c r="CW3298" s="29"/>
      <c r="CX3298" s="29"/>
    </row>
    <row r="3299" spans="1:102" s="222" customFormat="1" ht="50.1" customHeight="1">
      <c r="A3299" s="96" t="s">
        <v>8123</v>
      </c>
      <c r="B3299" s="31" t="s">
        <v>35</v>
      </c>
      <c r="C3299" s="47" t="s">
        <v>8120</v>
      </c>
      <c r="D3299" s="72" t="s">
        <v>8115</v>
      </c>
      <c r="E3299" s="47" t="s">
        <v>8121</v>
      </c>
      <c r="F3299" s="47" t="s">
        <v>8122</v>
      </c>
      <c r="G3299" s="74" t="s">
        <v>40</v>
      </c>
      <c r="H3299" s="145">
        <v>0</v>
      </c>
      <c r="I3299" s="33">
        <v>590000000</v>
      </c>
      <c r="J3299" s="74" t="s">
        <v>7586</v>
      </c>
      <c r="K3299" s="54" t="s">
        <v>7398</v>
      </c>
      <c r="L3299" s="31" t="s">
        <v>2977</v>
      </c>
      <c r="M3299" s="74" t="s">
        <v>71</v>
      </c>
      <c r="N3299" s="31" t="s">
        <v>3549</v>
      </c>
      <c r="O3299" s="31" t="s">
        <v>481</v>
      </c>
      <c r="P3299" s="33">
        <v>796</v>
      </c>
      <c r="Q3299" s="33" t="s">
        <v>49</v>
      </c>
      <c r="R3299" s="202">
        <v>20</v>
      </c>
      <c r="S3299" s="203">
        <v>2500</v>
      </c>
      <c r="T3299" s="49">
        <f>R3299*S3299</f>
        <v>50000</v>
      </c>
      <c r="U3299" s="49">
        <f>T3299*1.12</f>
        <v>56000.000000000007</v>
      </c>
      <c r="V3299" s="74"/>
      <c r="W3299" s="33">
        <v>2016</v>
      </c>
      <c r="X3299" s="31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  <c r="BZ3299" s="7"/>
      <c r="CA3299" s="7"/>
      <c r="CB3299" s="7"/>
      <c r="CC3299" s="7"/>
      <c r="CD3299" s="7"/>
      <c r="CE3299" s="7"/>
      <c r="CF3299" s="7"/>
      <c r="CG3299" s="7"/>
      <c r="CH3299" s="7"/>
      <c r="CI3299" s="7"/>
      <c r="CJ3299" s="7"/>
      <c r="CK3299" s="7"/>
      <c r="CL3299" s="7"/>
      <c r="CM3299" s="7"/>
      <c r="CN3299" s="7"/>
      <c r="CO3299" s="7"/>
      <c r="CP3299" s="7"/>
      <c r="CQ3299" s="7"/>
      <c r="CR3299" s="209"/>
      <c r="CS3299" s="209"/>
      <c r="CT3299" s="209"/>
      <c r="CU3299" s="209"/>
      <c r="CV3299" s="209"/>
      <c r="CW3299" s="209"/>
      <c r="CX3299" s="209"/>
    </row>
    <row r="3300" spans="1:102" ht="50.1" customHeight="1">
      <c r="A3300" s="30" t="s">
        <v>8124</v>
      </c>
      <c r="B3300" s="31" t="s">
        <v>35</v>
      </c>
      <c r="C3300" s="32" t="s">
        <v>8120</v>
      </c>
      <c r="D3300" s="32" t="s">
        <v>8115</v>
      </c>
      <c r="E3300" s="32" t="s">
        <v>8121</v>
      </c>
      <c r="F3300" s="32" t="s">
        <v>8125</v>
      </c>
      <c r="G3300" s="33" t="s">
        <v>40</v>
      </c>
      <c r="H3300" s="34">
        <v>0</v>
      </c>
      <c r="I3300" s="33" t="s">
        <v>41</v>
      </c>
      <c r="J3300" s="33" t="s">
        <v>6938</v>
      </c>
      <c r="K3300" s="33" t="s">
        <v>7396</v>
      </c>
      <c r="L3300" s="33" t="s">
        <v>2977</v>
      </c>
      <c r="M3300" s="33" t="s">
        <v>71</v>
      </c>
      <c r="N3300" s="33" t="s">
        <v>3549</v>
      </c>
      <c r="O3300" s="33" t="s">
        <v>58</v>
      </c>
      <c r="P3300" s="33" t="s">
        <v>48</v>
      </c>
      <c r="Q3300" s="33" t="s">
        <v>49</v>
      </c>
      <c r="R3300" s="35">
        <v>20</v>
      </c>
      <c r="S3300" s="35">
        <v>2750</v>
      </c>
      <c r="T3300" s="36">
        <v>0</v>
      </c>
      <c r="U3300" s="37">
        <f t="shared" si="163"/>
        <v>0</v>
      </c>
      <c r="V3300" s="38" t="s">
        <v>50</v>
      </c>
      <c r="W3300" s="33">
        <v>2016</v>
      </c>
      <c r="X3300" s="39">
        <v>11</v>
      </c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</row>
    <row r="3301" spans="1:102" s="222" customFormat="1" ht="50.1" customHeight="1">
      <c r="A3301" s="96" t="s">
        <v>8126</v>
      </c>
      <c r="B3301" s="31" t="s">
        <v>35</v>
      </c>
      <c r="C3301" s="47" t="s">
        <v>8120</v>
      </c>
      <c r="D3301" s="72" t="s">
        <v>8115</v>
      </c>
      <c r="E3301" s="47" t="s">
        <v>8121</v>
      </c>
      <c r="F3301" s="47" t="s">
        <v>8125</v>
      </c>
      <c r="G3301" s="74" t="s">
        <v>40</v>
      </c>
      <c r="H3301" s="145">
        <v>0</v>
      </c>
      <c r="I3301" s="33">
        <v>590000000</v>
      </c>
      <c r="J3301" s="74" t="s">
        <v>6938</v>
      </c>
      <c r="K3301" s="54" t="s">
        <v>7398</v>
      </c>
      <c r="L3301" s="31" t="s">
        <v>2977</v>
      </c>
      <c r="M3301" s="74" t="s">
        <v>71</v>
      </c>
      <c r="N3301" s="31" t="s">
        <v>3549</v>
      </c>
      <c r="O3301" s="31" t="s">
        <v>481</v>
      </c>
      <c r="P3301" s="33">
        <v>796</v>
      </c>
      <c r="Q3301" s="33" t="s">
        <v>49</v>
      </c>
      <c r="R3301" s="202">
        <v>20</v>
      </c>
      <c r="S3301" s="203">
        <v>2750</v>
      </c>
      <c r="T3301" s="49">
        <f>R3301*S3301</f>
        <v>55000</v>
      </c>
      <c r="U3301" s="49">
        <f>T3301*1.12</f>
        <v>61600.000000000007</v>
      </c>
      <c r="V3301" s="74"/>
      <c r="W3301" s="33">
        <v>2016</v>
      </c>
      <c r="X3301" s="31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  <c r="BZ3301" s="7"/>
      <c r="CA3301" s="7"/>
      <c r="CB3301" s="7"/>
      <c r="CC3301" s="7"/>
      <c r="CD3301" s="7"/>
      <c r="CE3301" s="7"/>
      <c r="CF3301" s="7"/>
      <c r="CG3301" s="7"/>
      <c r="CH3301" s="7"/>
      <c r="CI3301" s="7"/>
      <c r="CJ3301" s="7"/>
      <c r="CK3301" s="7"/>
      <c r="CL3301" s="7"/>
      <c r="CM3301" s="7"/>
      <c r="CN3301" s="7"/>
      <c r="CO3301" s="7"/>
      <c r="CP3301" s="7"/>
      <c r="CQ3301" s="7"/>
      <c r="CR3301" s="209"/>
      <c r="CS3301" s="209"/>
      <c r="CT3301" s="209"/>
      <c r="CU3301" s="209"/>
      <c r="CV3301" s="209"/>
      <c r="CW3301" s="209"/>
      <c r="CX3301" s="209"/>
    </row>
    <row r="3302" spans="1:102" ht="50.1" customHeight="1">
      <c r="A3302" s="30" t="s">
        <v>8127</v>
      </c>
      <c r="B3302" s="31" t="s">
        <v>35</v>
      </c>
      <c r="C3302" s="32" t="s">
        <v>8128</v>
      </c>
      <c r="D3302" s="32" t="s">
        <v>7000</v>
      </c>
      <c r="E3302" s="32" t="s">
        <v>8129</v>
      </c>
      <c r="F3302" s="32" t="s">
        <v>50</v>
      </c>
      <c r="G3302" s="33" t="s">
        <v>40</v>
      </c>
      <c r="H3302" s="34">
        <v>0</v>
      </c>
      <c r="I3302" s="33" t="s">
        <v>41</v>
      </c>
      <c r="J3302" s="33" t="s">
        <v>6938</v>
      </c>
      <c r="K3302" s="33" t="s">
        <v>493</v>
      </c>
      <c r="L3302" s="33" t="s">
        <v>2977</v>
      </c>
      <c r="M3302" s="33" t="s">
        <v>86</v>
      </c>
      <c r="N3302" s="33" t="s">
        <v>5886</v>
      </c>
      <c r="O3302" s="33" t="s">
        <v>58</v>
      </c>
      <c r="P3302" s="33" t="s">
        <v>48</v>
      </c>
      <c r="Q3302" s="33" t="s">
        <v>49</v>
      </c>
      <c r="R3302" s="35">
        <v>20</v>
      </c>
      <c r="S3302" s="35">
        <v>2500</v>
      </c>
      <c r="T3302" s="36">
        <v>0</v>
      </c>
      <c r="U3302" s="37">
        <f t="shared" si="163"/>
        <v>0</v>
      </c>
      <c r="V3302" s="38" t="s">
        <v>50</v>
      </c>
      <c r="W3302" s="33">
        <v>2016</v>
      </c>
      <c r="X3302" s="39">
        <v>11</v>
      </c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</row>
    <row r="3303" spans="1:102" s="222" customFormat="1" ht="50.1" customHeight="1">
      <c r="A3303" s="96" t="s">
        <v>8130</v>
      </c>
      <c r="B3303" s="31" t="s">
        <v>35</v>
      </c>
      <c r="C3303" s="47" t="s">
        <v>8128</v>
      </c>
      <c r="D3303" s="47" t="s">
        <v>7000</v>
      </c>
      <c r="E3303" s="47" t="s">
        <v>8129</v>
      </c>
      <c r="F3303" s="47"/>
      <c r="G3303" s="74" t="s">
        <v>40</v>
      </c>
      <c r="H3303" s="145">
        <v>0</v>
      </c>
      <c r="I3303" s="33">
        <v>590000000</v>
      </c>
      <c r="J3303" s="74" t="s">
        <v>6938</v>
      </c>
      <c r="K3303" s="54" t="s">
        <v>1659</v>
      </c>
      <c r="L3303" s="31" t="s">
        <v>2977</v>
      </c>
      <c r="M3303" s="107" t="s">
        <v>86</v>
      </c>
      <c r="N3303" s="31" t="s">
        <v>5886</v>
      </c>
      <c r="O3303" s="31" t="s">
        <v>481</v>
      </c>
      <c r="P3303" s="33">
        <v>796</v>
      </c>
      <c r="Q3303" s="33" t="s">
        <v>49</v>
      </c>
      <c r="R3303" s="202">
        <v>20</v>
      </c>
      <c r="S3303" s="109">
        <v>2500</v>
      </c>
      <c r="T3303" s="49">
        <f t="shared" si="162"/>
        <v>50000</v>
      </c>
      <c r="U3303" s="49">
        <f t="shared" si="163"/>
        <v>56000.000000000007</v>
      </c>
      <c r="V3303" s="74"/>
      <c r="W3303" s="33">
        <v>2016</v>
      </c>
      <c r="X3303" s="31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  <c r="BZ3303" s="7"/>
      <c r="CA3303" s="7"/>
      <c r="CB3303" s="7"/>
      <c r="CC3303" s="7"/>
      <c r="CD3303" s="7"/>
      <c r="CE3303" s="7"/>
      <c r="CF3303" s="7"/>
      <c r="CG3303" s="7"/>
      <c r="CH3303" s="7"/>
      <c r="CI3303" s="7"/>
      <c r="CJ3303" s="7"/>
      <c r="CK3303" s="7"/>
      <c r="CL3303" s="7"/>
      <c r="CM3303" s="7"/>
      <c r="CN3303" s="7"/>
      <c r="CO3303" s="7"/>
      <c r="CP3303" s="7"/>
      <c r="CQ3303" s="7"/>
      <c r="CR3303" s="209"/>
      <c r="CS3303" s="209"/>
      <c r="CT3303" s="209"/>
      <c r="CU3303" s="209"/>
      <c r="CV3303" s="209"/>
      <c r="CW3303" s="209"/>
      <c r="CX3303" s="209"/>
    </row>
    <row r="3304" spans="1:102" ht="50.1" customHeight="1">
      <c r="A3304" s="30" t="s">
        <v>8131</v>
      </c>
      <c r="B3304" s="31" t="s">
        <v>35</v>
      </c>
      <c r="C3304" s="32" t="s">
        <v>1508</v>
      </c>
      <c r="D3304" s="32" t="s">
        <v>1509</v>
      </c>
      <c r="E3304" s="32" t="s">
        <v>1510</v>
      </c>
      <c r="F3304" s="32" t="s">
        <v>8132</v>
      </c>
      <c r="G3304" s="33" t="s">
        <v>101</v>
      </c>
      <c r="H3304" s="34">
        <v>70</v>
      </c>
      <c r="I3304" s="33" t="s">
        <v>41</v>
      </c>
      <c r="J3304" s="33" t="s">
        <v>42</v>
      </c>
      <c r="K3304" s="33" t="s">
        <v>493</v>
      </c>
      <c r="L3304" s="33" t="s">
        <v>42</v>
      </c>
      <c r="M3304" s="33" t="s">
        <v>86</v>
      </c>
      <c r="N3304" s="33" t="s">
        <v>8133</v>
      </c>
      <c r="O3304" s="33" t="s">
        <v>8134</v>
      </c>
      <c r="P3304" s="33" t="s">
        <v>122</v>
      </c>
      <c r="Q3304" s="33" t="s">
        <v>123</v>
      </c>
      <c r="R3304" s="35">
        <v>1400</v>
      </c>
      <c r="S3304" s="35">
        <v>1072</v>
      </c>
      <c r="T3304" s="36">
        <f t="shared" si="162"/>
        <v>1500800</v>
      </c>
      <c r="U3304" s="37">
        <f t="shared" si="163"/>
        <v>1680896.0000000002</v>
      </c>
      <c r="V3304" s="38" t="s">
        <v>124</v>
      </c>
      <c r="W3304" s="33">
        <v>2016</v>
      </c>
      <c r="X3304" s="39" t="s">
        <v>50</v>
      </c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  <c r="BT3304" s="29"/>
      <c r="BU3304" s="29"/>
      <c r="BV3304" s="29"/>
      <c r="BW3304" s="29"/>
      <c r="BX3304" s="29"/>
      <c r="BY3304" s="29"/>
      <c r="BZ3304" s="29"/>
      <c r="CA3304" s="29"/>
      <c r="CB3304" s="29"/>
      <c r="CC3304" s="29"/>
      <c r="CD3304" s="29"/>
      <c r="CE3304" s="29"/>
      <c r="CF3304" s="29"/>
      <c r="CG3304" s="29"/>
      <c r="CH3304" s="29"/>
      <c r="CI3304" s="29"/>
      <c r="CJ3304" s="29"/>
      <c r="CK3304" s="29"/>
      <c r="CL3304" s="29"/>
      <c r="CM3304" s="29"/>
      <c r="CN3304" s="29"/>
      <c r="CO3304" s="29"/>
      <c r="CP3304" s="29"/>
      <c r="CQ3304" s="29"/>
      <c r="CR3304" s="29"/>
      <c r="CS3304" s="29"/>
      <c r="CT3304" s="29"/>
      <c r="CU3304" s="29"/>
      <c r="CV3304" s="29"/>
      <c r="CW3304" s="29"/>
      <c r="CX3304" s="29"/>
    </row>
    <row r="3305" spans="1:102" ht="50.1" customHeight="1">
      <c r="A3305" s="30" t="s">
        <v>8135</v>
      </c>
      <c r="B3305" s="31" t="s">
        <v>35</v>
      </c>
      <c r="C3305" s="32" t="s">
        <v>8136</v>
      </c>
      <c r="D3305" s="32" t="s">
        <v>8137</v>
      </c>
      <c r="E3305" s="32" t="s">
        <v>8138</v>
      </c>
      <c r="F3305" s="32" t="s">
        <v>50</v>
      </c>
      <c r="G3305" s="33" t="s">
        <v>40</v>
      </c>
      <c r="H3305" s="34">
        <v>0</v>
      </c>
      <c r="I3305" s="33" t="s">
        <v>41</v>
      </c>
      <c r="J3305" s="33" t="s">
        <v>7237</v>
      </c>
      <c r="K3305" s="33" t="s">
        <v>1514</v>
      </c>
      <c r="L3305" s="33" t="s">
        <v>7237</v>
      </c>
      <c r="M3305" s="33" t="s">
        <v>86</v>
      </c>
      <c r="N3305" s="33" t="s">
        <v>5886</v>
      </c>
      <c r="O3305" s="33" t="s">
        <v>7239</v>
      </c>
      <c r="P3305" s="33" t="s">
        <v>48</v>
      </c>
      <c r="Q3305" s="33" t="s">
        <v>49</v>
      </c>
      <c r="R3305" s="35">
        <v>4</v>
      </c>
      <c r="S3305" s="35">
        <v>6697</v>
      </c>
      <c r="T3305" s="36">
        <f t="shared" si="162"/>
        <v>26788</v>
      </c>
      <c r="U3305" s="37">
        <f t="shared" si="163"/>
        <v>30002.560000000001</v>
      </c>
      <c r="V3305" s="38" t="s">
        <v>50</v>
      </c>
      <c r="W3305" s="33">
        <v>2016</v>
      </c>
      <c r="X3305" s="39" t="s">
        <v>50</v>
      </c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9"/>
      <c r="BC3305" s="29"/>
      <c r="BD3305" s="29"/>
      <c r="BE3305" s="29"/>
      <c r="BF3305" s="29"/>
      <c r="BG3305" s="29"/>
      <c r="BH3305" s="29"/>
      <c r="BI3305" s="29"/>
      <c r="BJ3305" s="29"/>
      <c r="BK3305" s="29"/>
      <c r="BL3305" s="29"/>
      <c r="BM3305" s="29"/>
      <c r="BN3305" s="29"/>
      <c r="BO3305" s="29"/>
      <c r="BP3305" s="29"/>
      <c r="BQ3305" s="29"/>
      <c r="BR3305" s="29"/>
      <c r="BS3305" s="29"/>
      <c r="BT3305" s="29"/>
      <c r="BU3305" s="29"/>
      <c r="BV3305" s="29"/>
      <c r="BW3305" s="29"/>
      <c r="BX3305" s="29"/>
      <c r="BY3305" s="29"/>
      <c r="BZ3305" s="29"/>
      <c r="CA3305" s="29"/>
      <c r="CB3305" s="29"/>
      <c r="CC3305" s="29"/>
      <c r="CD3305" s="29"/>
      <c r="CE3305" s="29"/>
      <c r="CF3305" s="29"/>
      <c r="CG3305" s="29"/>
      <c r="CH3305" s="29"/>
      <c r="CI3305" s="29"/>
      <c r="CJ3305" s="29"/>
      <c r="CK3305" s="29"/>
      <c r="CL3305" s="29"/>
      <c r="CM3305" s="29"/>
      <c r="CN3305" s="29"/>
      <c r="CO3305" s="29"/>
      <c r="CP3305" s="29"/>
      <c r="CQ3305" s="29"/>
      <c r="CR3305" s="29"/>
      <c r="CS3305" s="29"/>
      <c r="CT3305" s="29"/>
      <c r="CU3305" s="29"/>
      <c r="CV3305" s="29"/>
      <c r="CW3305" s="29"/>
      <c r="CX3305" s="29"/>
    </row>
    <row r="3306" spans="1:102" ht="50.1" customHeight="1">
      <c r="A3306" s="30" t="s">
        <v>8139</v>
      </c>
      <c r="B3306" s="31" t="s">
        <v>35</v>
      </c>
      <c r="C3306" s="32" t="s">
        <v>8140</v>
      </c>
      <c r="D3306" s="32" t="s">
        <v>6069</v>
      </c>
      <c r="E3306" s="32" t="s">
        <v>8141</v>
      </c>
      <c r="F3306" s="32" t="s">
        <v>50</v>
      </c>
      <c r="G3306" s="33" t="s">
        <v>40</v>
      </c>
      <c r="H3306" s="34">
        <v>0</v>
      </c>
      <c r="I3306" s="33" t="s">
        <v>41</v>
      </c>
      <c r="J3306" s="33" t="s">
        <v>42</v>
      </c>
      <c r="K3306" s="33" t="s">
        <v>2978</v>
      </c>
      <c r="L3306" s="33" t="s">
        <v>44</v>
      </c>
      <c r="M3306" s="33" t="s">
        <v>86</v>
      </c>
      <c r="N3306" s="33" t="s">
        <v>6172</v>
      </c>
      <c r="O3306" s="33" t="s">
        <v>153</v>
      </c>
      <c r="P3306" s="33" t="s">
        <v>160</v>
      </c>
      <c r="Q3306" s="33" t="s">
        <v>161</v>
      </c>
      <c r="R3306" s="35">
        <v>2.5</v>
      </c>
      <c r="S3306" s="35">
        <v>573000</v>
      </c>
      <c r="T3306" s="36">
        <f t="shared" si="162"/>
        <v>1432500</v>
      </c>
      <c r="U3306" s="37">
        <f t="shared" si="163"/>
        <v>1604400.0000000002</v>
      </c>
      <c r="V3306" s="38" t="s">
        <v>50</v>
      </c>
      <c r="W3306" s="33">
        <v>2016</v>
      </c>
      <c r="X3306" s="39" t="s">
        <v>50</v>
      </c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29"/>
      <c r="BL3306" s="29"/>
      <c r="BM3306" s="29"/>
      <c r="BN3306" s="29"/>
      <c r="BO3306" s="29"/>
      <c r="BP3306" s="29"/>
      <c r="BQ3306" s="29"/>
      <c r="BR3306" s="29"/>
      <c r="BS3306" s="29"/>
      <c r="BT3306" s="29"/>
      <c r="BU3306" s="29"/>
      <c r="BV3306" s="29"/>
      <c r="BW3306" s="29"/>
      <c r="BX3306" s="29"/>
      <c r="BY3306" s="29"/>
      <c r="BZ3306" s="29"/>
      <c r="CA3306" s="29"/>
      <c r="CB3306" s="29"/>
      <c r="CC3306" s="29"/>
      <c r="CD3306" s="29"/>
      <c r="CE3306" s="29"/>
      <c r="CF3306" s="29"/>
      <c r="CG3306" s="29"/>
      <c r="CH3306" s="29"/>
      <c r="CI3306" s="29"/>
      <c r="CJ3306" s="29"/>
      <c r="CK3306" s="29"/>
      <c r="CL3306" s="29"/>
      <c r="CM3306" s="29"/>
      <c r="CN3306" s="29"/>
      <c r="CO3306" s="29"/>
      <c r="CP3306" s="29"/>
      <c r="CQ3306" s="29"/>
      <c r="CR3306" s="29"/>
      <c r="CS3306" s="29"/>
      <c r="CT3306" s="29"/>
      <c r="CU3306" s="29"/>
      <c r="CV3306" s="29"/>
      <c r="CW3306" s="29"/>
      <c r="CX3306" s="29"/>
    </row>
    <row r="3307" spans="1:102" ht="50.1" customHeight="1">
      <c r="A3307" s="30" t="s">
        <v>8142</v>
      </c>
      <c r="B3307" s="31" t="s">
        <v>35</v>
      </c>
      <c r="C3307" s="32" t="s">
        <v>8143</v>
      </c>
      <c r="D3307" s="32" t="s">
        <v>6069</v>
      </c>
      <c r="E3307" s="32" t="s">
        <v>8144</v>
      </c>
      <c r="F3307" s="32" t="s">
        <v>50</v>
      </c>
      <c r="G3307" s="33" t="s">
        <v>40</v>
      </c>
      <c r="H3307" s="34">
        <v>0</v>
      </c>
      <c r="I3307" s="33" t="s">
        <v>41</v>
      </c>
      <c r="J3307" s="33" t="s">
        <v>2977</v>
      </c>
      <c r="K3307" s="33" t="s">
        <v>2978</v>
      </c>
      <c r="L3307" s="33" t="s">
        <v>42</v>
      </c>
      <c r="M3307" s="33" t="s">
        <v>86</v>
      </c>
      <c r="N3307" s="33" t="s">
        <v>8145</v>
      </c>
      <c r="O3307" s="33" t="s">
        <v>8146</v>
      </c>
      <c r="P3307" s="33" t="s">
        <v>985</v>
      </c>
      <c r="Q3307" s="33" t="s">
        <v>1214</v>
      </c>
      <c r="R3307" s="35">
        <v>2</v>
      </c>
      <c r="S3307" s="35">
        <v>38000</v>
      </c>
      <c r="T3307" s="36">
        <f t="shared" si="162"/>
        <v>76000</v>
      </c>
      <c r="U3307" s="37">
        <f t="shared" si="163"/>
        <v>85120.000000000015</v>
      </c>
      <c r="V3307" s="38" t="s">
        <v>50</v>
      </c>
      <c r="W3307" s="33">
        <v>2016</v>
      </c>
      <c r="X3307" s="39" t="s">
        <v>50</v>
      </c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9"/>
      <c r="AX3307" s="29"/>
      <c r="AY3307" s="29"/>
      <c r="AZ3307" s="29"/>
      <c r="BA3307" s="29"/>
      <c r="BB3307" s="29"/>
      <c r="BC3307" s="29"/>
      <c r="BD3307" s="29"/>
      <c r="BE3307" s="29"/>
      <c r="BF3307" s="29"/>
      <c r="BG3307" s="29"/>
      <c r="BH3307" s="29"/>
      <c r="BI3307" s="29"/>
      <c r="BJ3307" s="29"/>
      <c r="BK3307" s="29"/>
      <c r="BL3307" s="29"/>
      <c r="BM3307" s="29"/>
      <c r="BN3307" s="29"/>
      <c r="BO3307" s="29"/>
      <c r="BP3307" s="29"/>
      <c r="BQ3307" s="29"/>
      <c r="BR3307" s="29"/>
      <c r="BS3307" s="29"/>
      <c r="BT3307" s="29"/>
      <c r="BU3307" s="29"/>
      <c r="BV3307" s="29"/>
      <c r="BW3307" s="29"/>
      <c r="BX3307" s="29"/>
      <c r="BY3307" s="29"/>
      <c r="BZ3307" s="29"/>
      <c r="CA3307" s="29"/>
      <c r="CB3307" s="29"/>
      <c r="CC3307" s="29"/>
      <c r="CD3307" s="29"/>
      <c r="CE3307" s="29"/>
      <c r="CF3307" s="29"/>
      <c r="CG3307" s="29"/>
      <c r="CH3307" s="29"/>
      <c r="CI3307" s="29"/>
      <c r="CJ3307" s="29"/>
      <c r="CK3307" s="29"/>
      <c r="CL3307" s="29"/>
      <c r="CM3307" s="29"/>
      <c r="CN3307" s="29"/>
      <c r="CO3307" s="29"/>
      <c r="CP3307" s="29"/>
      <c r="CQ3307" s="29"/>
      <c r="CR3307" s="29"/>
      <c r="CS3307" s="29"/>
      <c r="CT3307" s="29"/>
      <c r="CU3307" s="29"/>
      <c r="CV3307" s="29"/>
      <c r="CW3307" s="29"/>
      <c r="CX3307" s="29"/>
    </row>
    <row r="3308" spans="1:102" ht="50.1" customHeight="1">
      <c r="A3308" s="30" t="s">
        <v>8147</v>
      </c>
      <c r="B3308" s="31" t="s">
        <v>35</v>
      </c>
      <c r="C3308" s="32" t="s">
        <v>8148</v>
      </c>
      <c r="D3308" s="32" t="s">
        <v>6069</v>
      </c>
      <c r="E3308" s="32" t="s">
        <v>8149</v>
      </c>
      <c r="F3308" s="32" t="s">
        <v>50</v>
      </c>
      <c r="G3308" s="33" t="s">
        <v>40</v>
      </c>
      <c r="H3308" s="34">
        <v>0</v>
      </c>
      <c r="I3308" s="33" t="s">
        <v>41</v>
      </c>
      <c r="J3308" s="33" t="s">
        <v>2977</v>
      </c>
      <c r="K3308" s="33" t="s">
        <v>2978</v>
      </c>
      <c r="L3308" s="33" t="s">
        <v>42</v>
      </c>
      <c r="M3308" s="33" t="s">
        <v>86</v>
      </c>
      <c r="N3308" s="33" t="s">
        <v>8145</v>
      </c>
      <c r="O3308" s="33" t="s">
        <v>8146</v>
      </c>
      <c r="P3308" s="33" t="s">
        <v>985</v>
      </c>
      <c r="Q3308" s="33" t="s">
        <v>1214</v>
      </c>
      <c r="R3308" s="35">
        <v>2</v>
      </c>
      <c r="S3308" s="35">
        <v>39000</v>
      </c>
      <c r="T3308" s="36">
        <f t="shared" si="162"/>
        <v>78000</v>
      </c>
      <c r="U3308" s="37">
        <f t="shared" si="163"/>
        <v>87360.000000000015</v>
      </c>
      <c r="V3308" s="38" t="s">
        <v>50</v>
      </c>
      <c r="W3308" s="33">
        <v>2016</v>
      </c>
      <c r="X3308" s="39" t="s">
        <v>50</v>
      </c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29"/>
      <c r="BL3308" s="29"/>
      <c r="BM3308" s="29"/>
      <c r="BN3308" s="29"/>
      <c r="BO3308" s="29"/>
      <c r="BP3308" s="29"/>
      <c r="BQ3308" s="29"/>
      <c r="BR3308" s="29"/>
      <c r="BS3308" s="29"/>
      <c r="BT3308" s="29"/>
      <c r="BU3308" s="29"/>
      <c r="BV3308" s="29"/>
      <c r="BW3308" s="29"/>
      <c r="BX3308" s="29"/>
      <c r="BY3308" s="29"/>
      <c r="BZ3308" s="29"/>
      <c r="CA3308" s="29"/>
      <c r="CB3308" s="29"/>
      <c r="CC3308" s="29"/>
      <c r="CD3308" s="29"/>
      <c r="CE3308" s="29"/>
      <c r="CF3308" s="29"/>
      <c r="CG3308" s="29"/>
      <c r="CH3308" s="29"/>
      <c r="CI3308" s="29"/>
      <c r="CJ3308" s="29"/>
      <c r="CK3308" s="29"/>
      <c r="CL3308" s="29"/>
      <c r="CM3308" s="29"/>
      <c r="CN3308" s="29"/>
      <c r="CO3308" s="29"/>
      <c r="CP3308" s="29"/>
      <c r="CQ3308" s="29"/>
      <c r="CR3308" s="29"/>
      <c r="CS3308" s="29"/>
      <c r="CT3308" s="29"/>
      <c r="CU3308" s="29"/>
      <c r="CV3308" s="29"/>
      <c r="CW3308" s="29"/>
      <c r="CX3308" s="29"/>
    </row>
    <row r="3309" spans="1:102" ht="50.1" customHeight="1">
      <c r="A3309" s="30" t="s">
        <v>8150</v>
      </c>
      <c r="B3309" s="31" t="s">
        <v>35</v>
      </c>
      <c r="C3309" s="32" t="s">
        <v>8151</v>
      </c>
      <c r="D3309" s="32" t="s">
        <v>6069</v>
      </c>
      <c r="E3309" s="32" t="s">
        <v>8152</v>
      </c>
      <c r="F3309" s="32" t="s">
        <v>50</v>
      </c>
      <c r="G3309" s="33" t="s">
        <v>40</v>
      </c>
      <c r="H3309" s="34">
        <v>0</v>
      </c>
      <c r="I3309" s="33" t="s">
        <v>41</v>
      </c>
      <c r="J3309" s="33" t="s">
        <v>2977</v>
      </c>
      <c r="K3309" s="33" t="s">
        <v>2978</v>
      </c>
      <c r="L3309" s="33" t="s">
        <v>42</v>
      </c>
      <c r="M3309" s="33" t="s">
        <v>86</v>
      </c>
      <c r="N3309" s="33" t="s">
        <v>8145</v>
      </c>
      <c r="O3309" s="33" t="s">
        <v>8146</v>
      </c>
      <c r="P3309" s="33" t="s">
        <v>985</v>
      </c>
      <c r="Q3309" s="33" t="s">
        <v>1214</v>
      </c>
      <c r="R3309" s="35">
        <v>2.8</v>
      </c>
      <c r="S3309" s="35">
        <v>84000</v>
      </c>
      <c r="T3309" s="36">
        <f t="shared" si="162"/>
        <v>235199.99999999997</v>
      </c>
      <c r="U3309" s="37">
        <f t="shared" si="163"/>
        <v>263424</v>
      </c>
      <c r="V3309" s="38" t="s">
        <v>50</v>
      </c>
      <c r="W3309" s="33">
        <v>2016</v>
      </c>
      <c r="X3309" s="39" t="s">
        <v>50</v>
      </c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9"/>
      <c r="AX3309" s="29"/>
      <c r="AY3309" s="29"/>
      <c r="AZ3309" s="29"/>
      <c r="BA3309" s="29"/>
      <c r="BB3309" s="29"/>
      <c r="BC3309" s="29"/>
      <c r="BD3309" s="29"/>
      <c r="BE3309" s="29"/>
      <c r="BF3309" s="29"/>
      <c r="BG3309" s="29"/>
      <c r="BH3309" s="29"/>
      <c r="BI3309" s="29"/>
      <c r="BJ3309" s="29"/>
      <c r="BK3309" s="29"/>
      <c r="BL3309" s="29"/>
      <c r="BM3309" s="29"/>
      <c r="BN3309" s="29"/>
      <c r="BO3309" s="29"/>
      <c r="BP3309" s="29"/>
      <c r="BQ3309" s="29"/>
      <c r="BR3309" s="29"/>
      <c r="BS3309" s="29"/>
      <c r="BT3309" s="29"/>
      <c r="BU3309" s="29"/>
      <c r="BV3309" s="29"/>
      <c r="BW3309" s="29"/>
      <c r="BX3309" s="29"/>
      <c r="BY3309" s="29"/>
      <c r="BZ3309" s="29"/>
      <c r="CA3309" s="29"/>
      <c r="CB3309" s="29"/>
      <c r="CC3309" s="29"/>
      <c r="CD3309" s="29"/>
      <c r="CE3309" s="29"/>
      <c r="CF3309" s="29"/>
      <c r="CG3309" s="29"/>
      <c r="CH3309" s="29"/>
      <c r="CI3309" s="29"/>
      <c r="CJ3309" s="29"/>
      <c r="CK3309" s="29"/>
      <c r="CL3309" s="29"/>
      <c r="CM3309" s="29"/>
      <c r="CN3309" s="29"/>
      <c r="CO3309" s="29"/>
      <c r="CP3309" s="29"/>
      <c r="CQ3309" s="29"/>
      <c r="CR3309" s="29"/>
      <c r="CS3309" s="29"/>
      <c r="CT3309" s="29"/>
      <c r="CU3309" s="29"/>
      <c r="CV3309" s="29"/>
      <c r="CW3309" s="29"/>
      <c r="CX3309" s="29"/>
    </row>
    <row r="3310" spans="1:102" ht="50.1" customHeight="1">
      <c r="A3310" s="30" t="s">
        <v>8153</v>
      </c>
      <c r="B3310" s="31" t="s">
        <v>35</v>
      </c>
      <c r="C3310" s="32" t="s">
        <v>8154</v>
      </c>
      <c r="D3310" s="32" t="s">
        <v>4476</v>
      </c>
      <c r="E3310" s="32" t="s">
        <v>8155</v>
      </c>
      <c r="F3310" s="32" t="s">
        <v>8156</v>
      </c>
      <c r="G3310" s="33" t="s">
        <v>40</v>
      </c>
      <c r="H3310" s="34">
        <v>0</v>
      </c>
      <c r="I3310" s="33" t="s">
        <v>41</v>
      </c>
      <c r="J3310" s="33" t="s">
        <v>2977</v>
      </c>
      <c r="K3310" s="33" t="s">
        <v>2978</v>
      </c>
      <c r="L3310" s="33" t="s">
        <v>42</v>
      </c>
      <c r="M3310" s="33" t="s">
        <v>71</v>
      </c>
      <c r="N3310" s="33" t="s">
        <v>2979</v>
      </c>
      <c r="O3310" s="33" t="s">
        <v>8146</v>
      </c>
      <c r="P3310" s="33" t="s">
        <v>48</v>
      </c>
      <c r="Q3310" s="33" t="s">
        <v>49</v>
      </c>
      <c r="R3310" s="35">
        <v>2</v>
      </c>
      <c r="S3310" s="35">
        <v>700000</v>
      </c>
      <c r="T3310" s="36">
        <f t="shared" si="162"/>
        <v>1400000</v>
      </c>
      <c r="U3310" s="37">
        <f t="shared" si="163"/>
        <v>1568000.0000000002</v>
      </c>
      <c r="V3310" s="38" t="s">
        <v>50</v>
      </c>
      <c r="W3310" s="33">
        <v>2016</v>
      </c>
      <c r="X3310" s="39" t="s">
        <v>50</v>
      </c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29"/>
      <c r="BL3310" s="29"/>
      <c r="BM3310" s="29"/>
      <c r="BN3310" s="29"/>
      <c r="BO3310" s="29"/>
      <c r="BP3310" s="29"/>
      <c r="BQ3310" s="29"/>
      <c r="BR3310" s="29"/>
      <c r="BS3310" s="29"/>
      <c r="BT3310" s="29"/>
      <c r="BU3310" s="29"/>
      <c r="BV3310" s="29"/>
      <c r="BW3310" s="29"/>
      <c r="BX3310" s="29"/>
      <c r="BY3310" s="29"/>
      <c r="BZ3310" s="29"/>
      <c r="CA3310" s="29"/>
      <c r="CB3310" s="29"/>
      <c r="CC3310" s="29"/>
      <c r="CD3310" s="29"/>
      <c r="CE3310" s="29"/>
      <c r="CF3310" s="29"/>
      <c r="CG3310" s="29"/>
      <c r="CH3310" s="29"/>
      <c r="CI3310" s="29"/>
      <c r="CJ3310" s="29"/>
      <c r="CK3310" s="29"/>
      <c r="CL3310" s="29"/>
      <c r="CM3310" s="29"/>
      <c r="CN3310" s="29"/>
      <c r="CO3310" s="29"/>
      <c r="CP3310" s="29"/>
      <c r="CQ3310" s="29"/>
      <c r="CR3310" s="29"/>
      <c r="CS3310" s="29"/>
      <c r="CT3310" s="29"/>
      <c r="CU3310" s="29"/>
      <c r="CV3310" s="29"/>
      <c r="CW3310" s="29"/>
      <c r="CX3310" s="29"/>
    </row>
    <row r="3311" spans="1:102" ht="50.1" customHeight="1">
      <c r="A3311" s="30" t="s">
        <v>8157</v>
      </c>
      <c r="B3311" s="31" t="s">
        <v>35</v>
      </c>
      <c r="C3311" s="32" t="s">
        <v>8158</v>
      </c>
      <c r="D3311" s="32" t="s">
        <v>8159</v>
      </c>
      <c r="E3311" s="32" t="s">
        <v>8160</v>
      </c>
      <c r="F3311" s="32" t="s">
        <v>8159</v>
      </c>
      <c r="G3311" s="33" t="s">
        <v>40</v>
      </c>
      <c r="H3311" s="34">
        <v>0</v>
      </c>
      <c r="I3311" s="33" t="s">
        <v>41</v>
      </c>
      <c r="J3311" s="33" t="s">
        <v>42</v>
      </c>
      <c r="K3311" s="33" t="s">
        <v>329</v>
      </c>
      <c r="L3311" s="33" t="s">
        <v>42</v>
      </c>
      <c r="M3311" s="33" t="s">
        <v>71</v>
      </c>
      <c r="N3311" s="33" t="s">
        <v>6628</v>
      </c>
      <c r="O3311" s="33" t="s">
        <v>8161</v>
      </c>
      <c r="P3311" s="33" t="s">
        <v>48</v>
      </c>
      <c r="Q3311" s="33" t="s">
        <v>49</v>
      </c>
      <c r="R3311" s="35">
        <v>3</v>
      </c>
      <c r="S3311" s="35">
        <v>33036</v>
      </c>
      <c r="T3311" s="36">
        <f t="shared" si="162"/>
        <v>99108</v>
      </c>
      <c r="U3311" s="37">
        <f t="shared" si="163"/>
        <v>111000.96000000001</v>
      </c>
      <c r="V3311" s="38" t="s">
        <v>50</v>
      </c>
      <c r="W3311" s="33">
        <v>2016</v>
      </c>
      <c r="X3311" s="39" t="s">
        <v>50</v>
      </c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  <c r="BI3311" s="29"/>
      <c r="BJ3311" s="29"/>
      <c r="BK3311" s="29"/>
      <c r="BL3311" s="29"/>
      <c r="BM3311" s="29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/>
      <c r="BY3311" s="29"/>
      <c r="BZ3311" s="29"/>
      <c r="CA3311" s="29"/>
      <c r="CB3311" s="29"/>
      <c r="CC3311" s="29"/>
      <c r="CD3311" s="29"/>
      <c r="CE3311" s="29"/>
      <c r="CF3311" s="29"/>
      <c r="CG3311" s="29"/>
      <c r="CH3311" s="29"/>
      <c r="CI3311" s="29"/>
      <c r="CJ3311" s="29"/>
      <c r="CK3311" s="29"/>
      <c r="CL3311" s="29"/>
      <c r="CM3311" s="29"/>
      <c r="CN3311" s="29"/>
      <c r="CO3311" s="29"/>
      <c r="CP3311" s="29"/>
      <c r="CQ3311" s="29"/>
      <c r="CR3311" s="29"/>
      <c r="CS3311" s="29"/>
      <c r="CT3311" s="29"/>
      <c r="CU3311" s="29"/>
      <c r="CV3311" s="29"/>
      <c r="CW3311" s="29"/>
      <c r="CX3311" s="29"/>
    </row>
    <row r="3312" spans="1:102" ht="50.1" customHeight="1">
      <c r="A3312" s="30" t="s">
        <v>8162</v>
      </c>
      <c r="B3312" s="31" t="s">
        <v>35</v>
      </c>
      <c r="C3312" s="32" t="s">
        <v>8163</v>
      </c>
      <c r="D3312" s="32" t="s">
        <v>8164</v>
      </c>
      <c r="E3312" s="32" t="s">
        <v>8165</v>
      </c>
      <c r="F3312" s="32" t="s">
        <v>8166</v>
      </c>
      <c r="G3312" s="33" t="s">
        <v>40</v>
      </c>
      <c r="H3312" s="34">
        <v>0</v>
      </c>
      <c r="I3312" s="33" t="s">
        <v>41</v>
      </c>
      <c r="J3312" s="33" t="s">
        <v>42</v>
      </c>
      <c r="K3312" s="33" t="s">
        <v>329</v>
      </c>
      <c r="L3312" s="33" t="s">
        <v>42</v>
      </c>
      <c r="M3312" s="33" t="s">
        <v>71</v>
      </c>
      <c r="N3312" s="33" t="s">
        <v>6628</v>
      </c>
      <c r="O3312" s="33" t="s">
        <v>8161</v>
      </c>
      <c r="P3312" s="33" t="s">
        <v>682</v>
      </c>
      <c r="Q3312" s="33" t="s">
        <v>683</v>
      </c>
      <c r="R3312" s="35">
        <v>1</v>
      </c>
      <c r="S3312" s="35">
        <v>16964.29</v>
      </c>
      <c r="T3312" s="36">
        <f t="shared" si="162"/>
        <v>16964.29</v>
      </c>
      <c r="U3312" s="37">
        <f t="shared" si="163"/>
        <v>19000.004800000002</v>
      </c>
      <c r="V3312" s="38" t="s">
        <v>50</v>
      </c>
      <c r="W3312" s="33">
        <v>2016</v>
      </c>
      <c r="X3312" s="39" t="s">
        <v>50</v>
      </c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9"/>
      <c r="AX3312" s="29"/>
      <c r="AY3312" s="29"/>
      <c r="AZ3312" s="29"/>
      <c r="BA3312" s="29"/>
      <c r="BB3312" s="29"/>
      <c r="BC3312" s="29"/>
      <c r="BD3312" s="29"/>
      <c r="BE3312" s="29"/>
      <c r="BF3312" s="29"/>
      <c r="BG3312" s="29"/>
      <c r="BH3312" s="29"/>
      <c r="BI3312" s="29"/>
      <c r="BJ3312" s="29"/>
      <c r="BK3312" s="29"/>
      <c r="BL3312" s="29"/>
      <c r="BM3312" s="29"/>
      <c r="BN3312" s="29"/>
      <c r="BO3312" s="29"/>
      <c r="BP3312" s="29"/>
      <c r="BQ3312" s="29"/>
      <c r="BR3312" s="29"/>
      <c r="BS3312" s="29"/>
      <c r="BT3312" s="29"/>
      <c r="BU3312" s="29"/>
      <c r="BV3312" s="29"/>
      <c r="BW3312" s="29"/>
      <c r="BX3312" s="29"/>
      <c r="BY3312" s="29"/>
      <c r="BZ3312" s="29"/>
      <c r="CA3312" s="29"/>
      <c r="CB3312" s="29"/>
      <c r="CC3312" s="29"/>
      <c r="CD3312" s="29"/>
      <c r="CE3312" s="29"/>
      <c r="CF3312" s="29"/>
      <c r="CG3312" s="29"/>
      <c r="CH3312" s="29"/>
      <c r="CI3312" s="29"/>
      <c r="CJ3312" s="29"/>
      <c r="CK3312" s="29"/>
      <c r="CL3312" s="29"/>
      <c r="CM3312" s="29"/>
      <c r="CN3312" s="29"/>
      <c r="CO3312" s="29"/>
      <c r="CP3312" s="29"/>
      <c r="CQ3312" s="29"/>
      <c r="CR3312" s="29"/>
      <c r="CS3312" s="29"/>
      <c r="CT3312" s="29"/>
      <c r="CU3312" s="29"/>
      <c r="CV3312" s="29"/>
      <c r="CW3312" s="29"/>
      <c r="CX3312" s="29"/>
    </row>
    <row r="3313" spans="1:102" ht="50.1" customHeight="1">
      <c r="A3313" s="30" t="s">
        <v>8167</v>
      </c>
      <c r="B3313" s="31" t="s">
        <v>35</v>
      </c>
      <c r="C3313" s="32" t="s">
        <v>1491</v>
      </c>
      <c r="D3313" s="32" t="s">
        <v>1492</v>
      </c>
      <c r="E3313" s="32" t="s">
        <v>1493</v>
      </c>
      <c r="F3313" s="32" t="s">
        <v>8168</v>
      </c>
      <c r="G3313" s="33" t="s">
        <v>40</v>
      </c>
      <c r="H3313" s="34">
        <v>0</v>
      </c>
      <c r="I3313" s="33" t="s">
        <v>41</v>
      </c>
      <c r="J3313" s="33" t="s">
        <v>42</v>
      </c>
      <c r="K3313" s="33" t="s">
        <v>329</v>
      </c>
      <c r="L3313" s="33" t="s">
        <v>44</v>
      </c>
      <c r="M3313" s="33" t="s">
        <v>71</v>
      </c>
      <c r="N3313" s="33" t="s">
        <v>72</v>
      </c>
      <c r="O3313" s="33" t="s">
        <v>73</v>
      </c>
      <c r="P3313" s="33" t="s">
        <v>48</v>
      </c>
      <c r="Q3313" s="33" t="s">
        <v>49</v>
      </c>
      <c r="R3313" s="35">
        <v>10</v>
      </c>
      <c r="S3313" s="35">
        <v>15000</v>
      </c>
      <c r="T3313" s="36">
        <f t="shared" si="162"/>
        <v>150000</v>
      </c>
      <c r="U3313" s="37">
        <f t="shared" si="163"/>
        <v>168000.00000000003</v>
      </c>
      <c r="V3313" s="38" t="s">
        <v>50</v>
      </c>
      <c r="W3313" s="33">
        <v>2016</v>
      </c>
      <c r="X3313" s="39" t="s">
        <v>50</v>
      </c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9"/>
      <c r="BC3313" s="29"/>
      <c r="BD3313" s="29"/>
      <c r="BE3313" s="29"/>
      <c r="BF3313" s="29"/>
      <c r="BG3313" s="29"/>
      <c r="BH3313" s="29"/>
      <c r="BI3313" s="29"/>
      <c r="BJ3313" s="29"/>
      <c r="BK3313" s="29"/>
      <c r="BL3313" s="29"/>
      <c r="BM3313" s="29"/>
      <c r="BN3313" s="29"/>
      <c r="BO3313" s="29"/>
      <c r="BP3313" s="29"/>
      <c r="BQ3313" s="29"/>
      <c r="BR3313" s="29"/>
      <c r="BS3313" s="29"/>
      <c r="BT3313" s="29"/>
      <c r="BU3313" s="29"/>
      <c r="BV3313" s="29"/>
      <c r="BW3313" s="29"/>
      <c r="BX3313" s="29"/>
      <c r="BY3313" s="29"/>
      <c r="BZ3313" s="29"/>
      <c r="CA3313" s="29"/>
      <c r="CB3313" s="29"/>
      <c r="CC3313" s="29"/>
      <c r="CD3313" s="29"/>
      <c r="CE3313" s="29"/>
      <c r="CF3313" s="29"/>
      <c r="CG3313" s="29"/>
      <c r="CH3313" s="29"/>
      <c r="CI3313" s="29"/>
      <c r="CJ3313" s="29"/>
      <c r="CK3313" s="29"/>
      <c r="CL3313" s="29"/>
      <c r="CM3313" s="29"/>
      <c r="CN3313" s="29"/>
      <c r="CO3313" s="29"/>
      <c r="CP3313" s="29"/>
      <c r="CQ3313" s="29"/>
      <c r="CR3313" s="29"/>
      <c r="CS3313" s="29"/>
      <c r="CT3313" s="29"/>
      <c r="CU3313" s="29"/>
      <c r="CV3313" s="29"/>
      <c r="CW3313" s="29"/>
      <c r="CX3313" s="29"/>
    </row>
    <row r="3314" spans="1:102" ht="50.1" customHeight="1">
      <c r="A3314" s="30" t="s">
        <v>8169</v>
      </c>
      <c r="B3314" s="31" t="s">
        <v>35</v>
      </c>
      <c r="C3314" s="32" t="s">
        <v>8170</v>
      </c>
      <c r="D3314" s="32" t="s">
        <v>6069</v>
      </c>
      <c r="E3314" s="32" t="s">
        <v>8171</v>
      </c>
      <c r="F3314" s="32" t="s">
        <v>50</v>
      </c>
      <c r="G3314" s="33" t="s">
        <v>40</v>
      </c>
      <c r="H3314" s="34">
        <v>0</v>
      </c>
      <c r="I3314" s="33" t="s">
        <v>41</v>
      </c>
      <c r="J3314" s="33" t="s">
        <v>7924</v>
      </c>
      <c r="K3314" s="33" t="s">
        <v>329</v>
      </c>
      <c r="L3314" s="33" t="s">
        <v>8172</v>
      </c>
      <c r="M3314" s="33" t="s">
        <v>71</v>
      </c>
      <c r="N3314" s="33" t="s">
        <v>8173</v>
      </c>
      <c r="O3314" s="33" t="s">
        <v>8174</v>
      </c>
      <c r="P3314" s="33" t="s">
        <v>160</v>
      </c>
      <c r="Q3314" s="33" t="s">
        <v>161</v>
      </c>
      <c r="R3314" s="35">
        <v>22.93</v>
      </c>
      <c r="S3314" s="35">
        <v>1349000</v>
      </c>
      <c r="T3314" s="36">
        <f t="shared" si="162"/>
        <v>30932570</v>
      </c>
      <c r="U3314" s="37">
        <f t="shared" si="163"/>
        <v>34644478.400000006</v>
      </c>
      <c r="V3314" s="38" t="s">
        <v>50</v>
      </c>
      <c r="W3314" s="33">
        <v>2016</v>
      </c>
      <c r="X3314" s="39" t="s">
        <v>50</v>
      </c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29"/>
      <c r="CB3314" s="29"/>
      <c r="CC3314" s="29"/>
      <c r="CD3314" s="29"/>
      <c r="CE3314" s="29"/>
      <c r="CF3314" s="29"/>
      <c r="CG3314" s="29"/>
      <c r="CH3314" s="29"/>
      <c r="CI3314" s="29"/>
      <c r="CJ3314" s="29"/>
      <c r="CK3314" s="29"/>
      <c r="CL3314" s="29"/>
      <c r="CM3314" s="29"/>
      <c r="CN3314" s="29"/>
      <c r="CO3314" s="29"/>
      <c r="CP3314" s="29"/>
      <c r="CQ3314" s="29"/>
      <c r="CR3314" s="29"/>
      <c r="CS3314" s="29"/>
      <c r="CT3314" s="29"/>
      <c r="CU3314" s="29"/>
      <c r="CV3314" s="29"/>
      <c r="CW3314" s="29"/>
      <c r="CX3314" s="29"/>
    </row>
    <row r="3315" spans="1:102" ht="50.1" customHeight="1">
      <c r="A3315" s="30" t="s">
        <v>8175</v>
      </c>
      <c r="B3315" s="31" t="s">
        <v>35</v>
      </c>
      <c r="C3315" s="32" t="s">
        <v>8176</v>
      </c>
      <c r="D3315" s="32" t="s">
        <v>8177</v>
      </c>
      <c r="E3315" s="32" t="s">
        <v>8178</v>
      </c>
      <c r="F3315" s="32" t="s">
        <v>8179</v>
      </c>
      <c r="G3315" s="33" t="s">
        <v>40</v>
      </c>
      <c r="H3315" s="34">
        <v>0</v>
      </c>
      <c r="I3315" s="33" t="s">
        <v>41</v>
      </c>
      <c r="J3315" s="33" t="s">
        <v>7924</v>
      </c>
      <c r="K3315" s="33" t="s">
        <v>329</v>
      </c>
      <c r="L3315" s="33" t="s">
        <v>8172</v>
      </c>
      <c r="M3315" s="33" t="s">
        <v>71</v>
      </c>
      <c r="N3315" s="33" t="s">
        <v>8173</v>
      </c>
      <c r="O3315" s="33" t="s">
        <v>8174</v>
      </c>
      <c r="P3315" s="33" t="s">
        <v>48</v>
      </c>
      <c r="Q3315" s="33" t="s">
        <v>49</v>
      </c>
      <c r="R3315" s="35">
        <v>6</v>
      </c>
      <c r="S3315" s="35">
        <v>409000</v>
      </c>
      <c r="T3315" s="36">
        <f t="shared" si="162"/>
        <v>2454000</v>
      </c>
      <c r="U3315" s="37">
        <f t="shared" si="163"/>
        <v>2748480.0000000005</v>
      </c>
      <c r="V3315" s="38" t="s">
        <v>50</v>
      </c>
      <c r="W3315" s="33">
        <v>2016</v>
      </c>
      <c r="X3315" s="39" t="s">
        <v>50</v>
      </c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9"/>
      <c r="AX3315" s="29"/>
      <c r="AY3315" s="29"/>
      <c r="AZ3315" s="29"/>
      <c r="BA3315" s="29"/>
      <c r="BB3315" s="29"/>
      <c r="BC3315" s="29"/>
      <c r="BD3315" s="29"/>
      <c r="BE3315" s="29"/>
      <c r="BF3315" s="29"/>
      <c r="BG3315" s="29"/>
      <c r="BH3315" s="29"/>
      <c r="BI3315" s="29"/>
      <c r="BJ3315" s="29"/>
      <c r="BK3315" s="29"/>
      <c r="BL3315" s="29"/>
      <c r="BM3315" s="29"/>
      <c r="BN3315" s="29"/>
      <c r="BO3315" s="29"/>
      <c r="BP3315" s="29"/>
      <c r="BQ3315" s="29"/>
      <c r="BR3315" s="29"/>
      <c r="BS3315" s="29"/>
      <c r="BT3315" s="29"/>
      <c r="BU3315" s="29"/>
      <c r="BV3315" s="29"/>
      <c r="BW3315" s="29"/>
      <c r="BX3315" s="29"/>
      <c r="BY3315" s="29"/>
      <c r="BZ3315" s="29"/>
      <c r="CA3315" s="29"/>
      <c r="CB3315" s="29"/>
      <c r="CC3315" s="29"/>
      <c r="CD3315" s="29"/>
      <c r="CE3315" s="29"/>
      <c r="CF3315" s="29"/>
      <c r="CG3315" s="29"/>
      <c r="CH3315" s="29"/>
      <c r="CI3315" s="29"/>
      <c r="CJ3315" s="29"/>
      <c r="CK3315" s="29"/>
      <c r="CL3315" s="29"/>
      <c r="CM3315" s="29"/>
      <c r="CN3315" s="29"/>
      <c r="CO3315" s="29"/>
      <c r="CP3315" s="29"/>
      <c r="CQ3315" s="29"/>
      <c r="CR3315" s="29"/>
      <c r="CS3315" s="29"/>
      <c r="CT3315" s="29"/>
      <c r="CU3315" s="29"/>
      <c r="CV3315" s="29"/>
      <c r="CW3315" s="29"/>
      <c r="CX3315" s="29"/>
    </row>
    <row r="3316" spans="1:102" ht="50.1" customHeight="1">
      <c r="A3316" s="30" t="s">
        <v>8180</v>
      </c>
      <c r="B3316" s="31" t="s">
        <v>35</v>
      </c>
      <c r="C3316" s="32" t="s">
        <v>8176</v>
      </c>
      <c r="D3316" s="32" t="s">
        <v>8177</v>
      </c>
      <c r="E3316" s="32" t="s">
        <v>8178</v>
      </c>
      <c r="F3316" s="32" t="s">
        <v>8181</v>
      </c>
      <c r="G3316" s="33" t="s">
        <v>40</v>
      </c>
      <c r="H3316" s="34">
        <v>0</v>
      </c>
      <c r="I3316" s="33" t="s">
        <v>41</v>
      </c>
      <c r="J3316" s="33" t="s">
        <v>7924</v>
      </c>
      <c r="K3316" s="33" t="s">
        <v>329</v>
      </c>
      <c r="L3316" s="33" t="s">
        <v>8172</v>
      </c>
      <c r="M3316" s="33" t="s">
        <v>71</v>
      </c>
      <c r="N3316" s="33" t="s">
        <v>8173</v>
      </c>
      <c r="O3316" s="33" t="s">
        <v>8174</v>
      </c>
      <c r="P3316" s="33" t="s">
        <v>48</v>
      </c>
      <c r="Q3316" s="33" t="s">
        <v>49</v>
      </c>
      <c r="R3316" s="35">
        <v>6</v>
      </c>
      <c r="S3316" s="35">
        <v>412000</v>
      </c>
      <c r="T3316" s="36">
        <f t="shared" si="162"/>
        <v>2472000</v>
      </c>
      <c r="U3316" s="37">
        <f t="shared" si="163"/>
        <v>2768640.0000000005</v>
      </c>
      <c r="V3316" s="38" t="s">
        <v>50</v>
      </c>
      <c r="W3316" s="33">
        <v>2016</v>
      </c>
      <c r="X3316" s="39" t="s">
        <v>50</v>
      </c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</row>
    <row r="3317" spans="1:102" ht="50.1" customHeight="1">
      <c r="A3317" s="30" t="s">
        <v>8182</v>
      </c>
      <c r="B3317" s="31" t="s">
        <v>35</v>
      </c>
      <c r="C3317" s="32" t="s">
        <v>8176</v>
      </c>
      <c r="D3317" s="32" t="s">
        <v>8177</v>
      </c>
      <c r="E3317" s="32" t="s">
        <v>8178</v>
      </c>
      <c r="F3317" s="32" t="s">
        <v>8183</v>
      </c>
      <c r="G3317" s="33" t="s">
        <v>40</v>
      </c>
      <c r="H3317" s="34">
        <v>0</v>
      </c>
      <c r="I3317" s="33" t="s">
        <v>41</v>
      </c>
      <c r="J3317" s="33" t="s">
        <v>7924</v>
      </c>
      <c r="K3317" s="33" t="s">
        <v>329</v>
      </c>
      <c r="L3317" s="33" t="s">
        <v>8172</v>
      </c>
      <c r="M3317" s="33" t="s">
        <v>71</v>
      </c>
      <c r="N3317" s="33" t="s">
        <v>8173</v>
      </c>
      <c r="O3317" s="33" t="s">
        <v>8174</v>
      </c>
      <c r="P3317" s="33" t="s">
        <v>48</v>
      </c>
      <c r="Q3317" s="33" t="s">
        <v>49</v>
      </c>
      <c r="R3317" s="35">
        <v>4</v>
      </c>
      <c r="S3317" s="35">
        <v>403000</v>
      </c>
      <c r="T3317" s="36">
        <f t="shared" si="162"/>
        <v>1612000</v>
      </c>
      <c r="U3317" s="37">
        <f t="shared" si="163"/>
        <v>1805440.0000000002</v>
      </c>
      <c r="V3317" s="38" t="s">
        <v>50</v>
      </c>
      <c r="W3317" s="33">
        <v>2016</v>
      </c>
      <c r="X3317" s="39" t="s">
        <v>50</v>
      </c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29"/>
      <c r="BL3317" s="29"/>
      <c r="BM3317" s="29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/>
      <c r="BZ3317" s="29"/>
      <c r="CA3317" s="29"/>
      <c r="CB3317" s="29"/>
      <c r="CC3317" s="29"/>
      <c r="CD3317" s="29"/>
      <c r="CE3317" s="29"/>
      <c r="CF3317" s="29"/>
      <c r="CG3317" s="29"/>
      <c r="CH3317" s="29"/>
      <c r="CI3317" s="29"/>
      <c r="CJ3317" s="29"/>
      <c r="CK3317" s="29"/>
      <c r="CL3317" s="29"/>
      <c r="CM3317" s="29"/>
      <c r="CN3317" s="29"/>
      <c r="CO3317" s="29"/>
      <c r="CP3317" s="29"/>
      <c r="CQ3317" s="29"/>
      <c r="CR3317" s="29"/>
      <c r="CS3317" s="29"/>
      <c r="CT3317" s="29"/>
      <c r="CU3317" s="29"/>
      <c r="CV3317" s="29"/>
      <c r="CW3317" s="29"/>
      <c r="CX3317" s="29"/>
    </row>
    <row r="3318" spans="1:102" ht="50.1" customHeight="1">
      <c r="A3318" s="30" t="s">
        <v>8184</v>
      </c>
      <c r="B3318" s="31" t="s">
        <v>35</v>
      </c>
      <c r="C3318" s="32" t="s">
        <v>8176</v>
      </c>
      <c r="D3318" s="32" t="s">
        <v>8177</v>
      </c>
      <c r="E3318" s="32" t="s">
        <v>8178</v>
      </c>
      <c r="F3318" s="32" t="s">
        <v>8185</v>
      </c>
      <c r="G3318" s="33" t="s">
        <v>40</v>
      </c>
      <c r="H3318" s="34">
        <v>0</v>
      </c>
      <c r="I3318" s="33" t="s">
        <v>41</v>
      </c>
      <c r="J3318" s="33" t="s">
        <v>7924</v>
      </c>
      <c r="K3318" s="33" t="s">
        <v>329</v>
      </c>
      <c r="L3318" s="33" t="s">
        <v>8172</v>
      </c>
      <c r="M3318" s="33" t="s">
        <v>71</v>
      </c>
      <c r="N3318" s="33" t="s">
        <v>8173</v>
      </c>
      <c r="O3318" s="33" t="s">
        <v>8174</v>
      </c>
      <c r="P3318" s="33" t="s">
        <v>48</v>
      </c>
      <c r="Q3318" s="33" t="s">
        <v>49</v>
      </c>
      <c r="R3318" s="35">
        <v>4</v>
      </c>
      <c r="S3318" s="35">
        <v>393000</v>
      </c>
      <c r="T3318" s="36">
        <f t="shared" si="162"/>
        <v>1572000</v>
      </c>
      <c r="U3318" s="37">
        <f t="shared" si="163"/>
        <v>1760640.0000000002</v>
      </c>
      <c r="V3318" s="38" t="s">
        <v>50</v>
      </c>
      <c r="W3318" s="33">
        <v>2016</v>
      </c>
      <c r="X3318" s="39" t="s">
        <v>50</v>
      </c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9"/>
      <c r="BC3318" s="29"/>
      <c r="BD3318" s="29"/>
      <c r="BE3318" s="29"/>
      <c r="BF3318" s="29"/>
      <c r="BG3318" s="29"/>
      <c r="BH3318" s="29"/>
      <c r="BI3318" s="29"/>
      <c r="BJ3318" s="29"/>
      <c r="BK3318" s="29"/>
      <c r="BL3318" s="29"/>
      <c r="BM3318" s="29"/>
      <c r="BN3318" s="29"/>
      <c r="BO3318" s="29"/>
      <c r="BP3318" s="29"/>
      <c r="BQ3318" s="29"/>
      <c r="BR3318" s="29"/>
      <c r="BS3318" s="29"/>
      <c r="BT3318" s="29"/>
      <c r="BU3318" s="29"/>
      <c r="BV3318" s="29"/>
      <c r="BW3318" s="29"/>
      <c r="BX3318" s="29"/>
      <c r="BY3318" s="29"/>
      <c r="BZ3318" s="29"/>
      <c r="CA3318" s="29"/>
      <c r="CB3318" s="29"/>
      <c r="CC3318" s="29"/>
      <c r="CD3318" s="29"/>
      <c r="CE3318" s="29"/>
      <c r="CF3318" s="29"/>
      <c r="CG3318" s="29"/>
      <c r="CH3318" s="29"/>
      <c r="CI3318" s="29"/>
      <c r="CJ3318" s="29"/>
      <c r="CK3318" s="29"/>
      <c r="CL3318" s="29"/>
      <c r="CM3318" s="29"/>
      <c r="CN3318" s="29"/>
      <c r="CO3318" s="29"/>
      <c r="CP3318" s="29"/>
      <c r="CQ3318" s="29"/>
      <c r="CR3318" s="29"/>
      <c r="CS3318" s="29"/>
      <c r="CT3318" s="29"/>
      <c r="CU3318" s="29"/>
      <c r="CV3318" s="29"/>
      <c r="CW3318" s="29"/>
      <c r="CX3318" s="29"/>
    </row>
    <row r="3319" spans="1:102" ht="50.1" customHeight="1">
      <c r="A3319" s="30" t="s">
        <v>8186</v>
      </c>
      <c r="B3319" s="31" t="s">
        <v>35</v>
      </c>
      <c r="C3319" s="32" t="s">
        <v>8176</v>
      </c>
      <c r="D3319" s="32" t="s">
        <v>8177</v>
      </c>
      <c r="E3319" s="32" t="s">
        <v>8178</v>
      </c>
      <c r="F3319" s="32" t="s">
        <v>8187</v>
      </c>
      <c r="G3319" s="33" t="s">
        <v>40</v>
      </c>
      <c r="H3319" s="34">
        <v>0</v>
      </c>
      <c r="I3319" s="33" t="s">
        <v>41</v>
      </c>
      <c r="J3319" s="33" t="s">
        <v>7924</v>
      </c>
      <c r="K3319" s="33" t="s">
        <v>329</v>
      </c>
      <c r="L3319" s="33" t="s">
        <v>8172</v>
      </c>
      <c r="M3319" s="33" t="s">
        <v>71</v>
      </c>
      <c r="N3319" s="33" t="s">
        <v>8173</v>
      </c>
      <c r="O3319" s="33" t="s">
        <v>8174</v>
      </c>
      <c r="P3319" s="33" t="s">
        <v>48</v>
      </c>
      <c r="Q3319" s="33" t="s">
        <v>49</v>
      </c>
      <c r="R3319" s="35">
        <v>2</v>
      </c>
      <c r="S3319" s="35">
        <v>386500</v>
      </c>
      <c r="T3319" s="36">
        <f t="shared" si="162"/>
        <v>773000</v>
      </c>
      <c r="U3319" s="37">
        <f t="shared" si="163"/>
        <v>865760.00000000012</v>
      </c>
      <c r="V3319" s="38" t="s">
        <v>50</v>
      </c>
      <c r="W3319" s="33">
        <v>2016</v>
      </c>
      <c r="X3319" s="39" t="s">
        <v>50</v>
      </c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9"/>
      <c r="BC3319" s="29"/>
      <c r="BD3319" s="29"/>
      <c r="BE3319" s="29"/>
      <c r="BF3319" s="29"/>
      <c r="BG3319" s="29"/>
      <c r="BH3319" s="29"/>
      <c r="BI3319" s="29"/>
      <c r="BJ3319" s="29"/>
      <c r="BK3319" s="29"/>
      <c r="BL3319" s="29"/>
      <c r="BM3319" s="29"/>
      <c r="BN3319" s="29"/>
      <c r="BO3319" s="29"/>
      <c r="BP3319" s="29"/>
      <c r="BQ3319" s="29"/>
      <c r="BR3319" s="29"/>
      <c r="BS3319" s="29"/>
      <c r="BT3319" s="29"/>
      <c r="BU3319" s="29"/>
      <c r="BV3319" s="29"/>
      <c r="BW3319" s="29"/>
      <c r="BX3319" s="29"/>
      <c r="BY3319" s="29"/>
      <c r="BZ3319" s="29"/>
      <c r="CA3319" s="29"/>
      <c r="CB3319" s="29"/>
      <c r="CC3319" s="29"/>
      <c r="CD3319" s="29"/>
      <c r="CE3319" s="29"/>
      <c r="CF3319" s="29"/>
      <c r="CG3319" s="29"/>
      <c r="CH3319" s="29"/>
      <c r="CI3319" s="29"/>
      <c r="CJ3319" s="29"/>
      <c r="CK3319" s="29"/>
      <c r="CL3319" s="29"/>
      <c r="CM3319" s="29"/>
      <c r="CN3319" s="29"/>
      <c r="CO3319" s="29"/>
      <c r="CP3319" s="29"/>
      <c r="CQ3319" s="29"/>
      <c r="CR3319" s="29"/>
      <c r="CS3319" s="29"/>
      <c r="CT3319" s="29"/>
      <c r="CU3319" s="29"/>
      <c r="CV3319" s="29"/>
      <c r="CW3319" s="29"/>
      <c r="CX3319" s="29"/>
    </row>
    <row r="3320" spans="1:102" ht="50.1" customHeight="1">
      <c r="A3320" s="30" t="s">
        <v>8188</v>
      </c>
      <c r="B3320" s="31" t="s">
        <v>35</v>
      </c>
      <c r="C3320" s="32" t="s">
        <v>8176</v>
      </c>
      <c r="D3320" s="32" t="s">
        <v>8177</v>
      </c>
      <c r="E3320" s="32" t="s">
        <v>8178</v>
      </c>
      <c r="F3320" s="32" t="s">
        <v>8189</v>
      </c>
      <c r="G3320" s="33" t="s">
        <v>40</v>
      </c>
      <c r="H3320" s="34">
        <v>0</v>
      </c>
      <c r="I3320" s="33" t="s">
        <v>41</v>
      </c>
      <c r="J3320" s="33" t="s">
        <v>7924</v>
      </c>
      <c r="K3320" s="33" t="s">
        <v>329</v>
      </c>
      <c r="L3320" s="33" t="s">
        <v>8172</v>
      </c>
      <c r="M3320" s="33" t="s">
        <v>71</v>
      </c>
      <c r="N3320" s="33" t="s">
        <v>8173</v>
      </c>
      <c r="O3320" s="33" t="s">
        <v>8174</v>
      </c>
      <c r="P3320" s="33" t="s">
        <v>48</v>
      </c>
      <c r="Q3320" s="33" t="s">
        <v>49</v>
      </c>
      <c r="R3320" s="35">
        <v>2</v>
      </c>
      <c r="S3320" s="35">
        <v>379600</v>
      </c>
      <c r="T3320" s="36">
        <f t="shared" si="162"/>
        <v>759200</v>
      </c>
      <c r="U3320" s="37">
        <f t="shared" si="163"/>
        <v>850304.00000000012</v>
      </c>
      <c r="V3320" s="38" t="s">
        <v>50</v>
      </c>
      <c r="W3320" s="33">
        <v>2016</v>
      </c>
      <c r="X3320" s="39" t="s">
        <v>50</v>
      </c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  <c r="BT3320" s="29"/>
      <c r="BU3320" s="29"/>
      <c r="BV3320" s="29"/>
      <c r="BW3320" s="29"/>
      <c r="BX3320" s="29"/>
      <c r="BY3320" s="29"/>
      <c r="BZ3320" s="29"/>
      <c r="CA3320" s="29"/>
      <c r="CB3320" s="29"/>
      <c r="CC3320" s="29"/>
      <c r="CD3320" s="29"/>
      <c r="CE3320" s="29"/>
      <c r="CF3320" s="29"/>
      <c r="CG3320" s="29"/>
      <c r="CH3320" s="29"/>
      <c r="CI3320" s="29"/>
      <c r="CJ3320" s="29"/>
      <c r="CK3320" s="29"/>
      <c r="CL3320" s="29"/>
      <c r="CM3320" s="29"/>
      <c r="CN3320" s="29"/>
      <c r="CO3320" s="29"/>
      <c r="CP3320" s="29"/>
      <c r="CQ3320" s="29"/>
      <c r="CR3320" s="29"/>
      <c r="CS3320" s="29"/>
      <c r="CT3320" s="29"/>
      <c r="CU3320" s="29"/>
      <c r="CV3320" s="29"/>
      <c r="CW3320" s="29"/>
      <c r="CX3320" s="29"/>
    </row>
    <row r="3321" spans="1:102" ht="50.1" customHeight="1">
      <c r="A3321" s="30" t="s">
        <v>8190</v>
      </c>
      <c r="B3321" s="31" t="s">
        <v>35</v>
      </c>
      <c r="C3321" s="32" t="s">
        <v>8176</v>
      </c>
      <c r="D3321" s="32" t="s">
        <v>8177</v>
      </c>
      <c r="E3321" s="32" t="s">
        <v>8178</v>
      </c>
      <c r="F3321" s="32" t="s">
        <v>8191</v>
      </c>
      <c r="G3321" s="33" t="s">
        <v>40</v>
      </c>
      <c r="H3321" s="34">
        <v>0</v>
      </c>
      <c r="I3321" s="33" t="s">
        <v>41</v>
      </c>
      <c r="J3321" s="33" t="s">
        <v>7924</v>
      </c>
      <c r="K3321" s="33" t="s">
        <v>329</v>
      </c>
      <c r="L3321" s="33" t="s">
        <v>8172</v>
      </c>
      <c r="M3321" s="33" t="s">
        <v>71</v>
      </c>
      <c r="N3321" s="33" t="s">
        <v>8173</v>
      </c>
      <c r="O3321" s="33" t="s">
        <v>8174</v>
      </c>
      <c r="P3321" s="33" t="s">
        <v>48</v>
      </c>
      <c r="Q3321" s="33" t="s">
        <v>49</v>
      </c>
      <c r="R3321" s="35">
        <v>2</v>
      </c>
      <c r="S3321" s="35">
        <v>376000</v>
      </c>
      <c r="T3321" s="36">
        <f t="shared" si="162"/>
        <v>752000</v>
      </c>
      <c r="U3321" s="37">
        <f t="shared" si="163"/>
        <v>842240.00000000012</v>
      </c>
      <c r="V3321" s="38" t="s">
        <v>50</v>
      </c>
      <c r="W3321" s="33">
        <v>2016</v>
      </c>
      <c r="X3321" s="39" t="s">
        <v>50</v>
      </c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/>
      <c r="BK3321" s="29"/>
      <c r="BL3321" s="29"/>
      <c r="BM3321" s="29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29"/>
      <c r="CB3321" s="29"/>
      <c r="CC3321" s="29"/>
      <c r="CD3321" s="29"/>
      <c r="CE3321" s="29"/>
      <c r="CF3321" s="29"/>
      <c r="CG3321" s="29"/>
      <c r="CH3321" s="29"/>
      <c r="CI3321" s="29"/>
      <c r="CJ3321" s="29"/>
      <c r="CK3321" s="29"/>
      <c r="CL3321" s="29"/>
      <c r="CM3321" s="29"/>
      <c r="CN3321" s="29"/>
      <c r="CO3321" s="29"/>
      <c r="CP3321" s="29"/>
      <c r="CQ3321" s="29"/>
      <c r="CR3321" s="29"/>
      <c r="CS3321" s="29"/>
      <c r="CT3321" s="29"/>
      <c r="CU3321" s="29"/>
      <c r="CV3321" s="29"/>
      <c r="CW3321" s="29"/>
      <c r="CX3321" s="29"/>
    </row>
    <row r="3322" spans="1:102" ht="50.1" customHeight="1">
      <c r="A3322" s="30" t="s">
        <v>8192</v>
      </c>
      <c r="B3322" s="31" t="s">
        <v>35</v>
      </c>
      <c r="C3322" s="32" t="s">
        <v>8176</v>
      </c>
      <c r="D3322" s="32" t="s">
        <v>8177</v>
      </c>
      <c r="E3322" s="32" t="s">
        <v>8178</v>
      </c>
      <c r="F3322" s="32" t="s">
        <v>8193</v>
      </c>
      <c r="G3322" s="33" t="s">
        <v>40</v>
      </c>
      <c r="H3322" s="34">
        <v>0</v>
      </c>
      <c r="I3322" s="33" t="s">
        <v>41</v>
      </c>
      <c r="J3322" s="33" t="s">
        <v>7924</v>
      </c>
      <c r="K3322" s="33" t="s">
        <v>329</v>
      </c>
      <c r="L3322" s="33" t="s">
        <v>8172</v>
      </c>
      <c r="M3322" s="33" t="s">
        <v>71</v>
      </c>
      <c r="N3322" s="33" t="s">
        <v>8173</v>
      </c>
      <c r="O3322" s="33" t="s">
        <v>8174</v>
      </c>
      <c r="P3322" s="33" t="s">
        <v>48</v>
      </c>
      <c r="Q3322" s="33" t="s">
        <v>49</v>
      </c>
      <c r="R3322" s="35">
        <v>2</v>
      </c>
      <c r="S3322" s="35">
        <v>367000</v>
      </c>
      <c r="T3322" s="36">
        <f t="shared" si="162"/>
        <v>734000</v>
      </c>
      <c r="U3322" s="37">
        <f t="shared" si="163"/>
        <v>822080.00000000012</v>
      </c>
      <c r="V3322" s="38" t="s">
        <v>50</v>
      </c>
      <c r="W3322" s="33">
        <v>2016</v>
      </c>
      <c r="X3322" s="39" t="s">
        <v>50</v>
      </c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29"/>
      <c r="CB3322" s="29"/>
      <c r="CC3322" s="29"/>
      <c r="CD3322" s="29"/>
      <c r="CE3322" s="29"/>
      <c r="CF3322" s="29"/>
      <c r="CG3322" s="29"/>
      <c r="CH3322" s="29"/>
      <c r="CI3322" s="29"/>
      <c r="CJ3322" s="29"/>
      <c r="CK3322" s="29"/>
      <c r="CL3322" s="29"/>
      <c r="CM3322" s="29"/>
      <c r="CN3322" s="29"/>
      <c r="CO3322" s="29"/>
      <c r="CP3322" s="29"/>
      <c r="CQ3322" s="29"/>
      <c r="CR3322" s="29"/>
      <c r="CS3322" s="29"/>
      <c r="CT3322" s="29"/>
      <c r="CU3322" s="29"/>
      <c r="CV3322" s="29"/>
      <c r="CW3322" s="29"/>
      <c r="CX3322" s="29"/>
    </row>
    <row r="3323" spans="1:102" ht="50.1" customHeight="1">
      <c r="A3323" s="30" t="s">
        <v>8194</v>
      </c>
      <c r="B3323" s="31" t="s">
        <v>35</v>
      </c>
      <c r="C3323" s="32" t="s">
        <v>8195</v>
      </c>
      <c r="D3323" s="32" t="s">
        <v>291</v>
      </c>
      <c r="E3323" s="32" t="s">
        <v>8196</v>
      </c>
      <c r="F3323" s="32" t="s">
        <v>8197</v>
      </c>
      <c r="G3323" s="33" t="s">
        <v>40</v>
      </c>
      <c r="H3323" s="34">
        <v>0</v>
      </c>
      <c r="I3323" s="33" t="s">
        <v>41</v>
      </c>
      <c r="J3323" s="33" t="s">
        <v>42</v>
      </c>
      <c r="K3323" s="33" t="s">
        <v>273</v>
      </c>
      <c r="L3323" s="33" t="s">
        <v>44</v>
      </c>
      <c r="M3323" s="33" t="s">
        <v>45</v>
      </c>
      <c r="N3323" s="33" t="s">
        <v>46</v>
      </c>
      <c r="O3323" s="33" t="s">
        <v>8198</v>
      </c>
      <c r="P3323" s="33" t="s">
        <v>48</v>
      </c>
      <c r="Q3323" s="33" t="s">
        <v>49</v>
      </c>
      <c r="R3323" s="35">
        <v>10</v>
      </c>
      <c r="S3323" s="35">
        <v>640</v>
      </c>
      <c r="T3323" s="36">
        <f t="shared" si="162"/>
        <v>6400</v>
      </c>
      <c r="U3323" s="37">
        <f t="shared" si="163"/>
        <v>7168.0000000000009</v>
      </c>
      <c r="V3323" s="38" t="s">
        <v>50</v>
      </c>
      <c r="W3323" s="33">
        <v>2016</v>
      </c>
      <c r="X3323" s="39" t="s">
        <v>50</v>
      </c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  <c r="BI3323" s="29"/>
      <c r="BJ3323" s="29"/>
      <c r="BK3323" s="29"/>
      <c r="BL3323" s="29"/>
      <c r="BM3323" s="29"/>
      <c r="BN3323" s="29"/>
      <c r="BO3323" s="29"/>
      <c r="BP3323" s="29"/>
      <c r="BQ3323" s="29"/>
      <c r="BR3323" s="29"/>
      <c r="BS3323" s="29"/>
      <c r="BT3323" s="29"/>
      <c r="BU3323" s="29"/>
      <c r="BV3323" s="29"/>
      <c r="BW3323" s="29"/>
      <c r="BX3323" s="29"/>
      <c r="BY3323" s="29"/>
      <c r="BZ3323" s="29"/>
      <c r="CA3323" s="29"/>
      <c r="CB3323" s="29"/>
      <c r="CC3323" s="29"/>
      <c r="CD3323" s="29"/>
      <c r="CE3323" s="29"/>
      <c r="CF3323" s="29"/>
      <c r="CG3323" s="29"/>
      <c r="CH3323" s="29"/>
      <c r="CI3323" s="29"/>
      <c r="CJ3323" s="29"/>
      <c r="CK3323" s="29"/>
      <c r="CL3323" s="29"/>
      <c r="CM3323" s="29"/>
      <c r="CN3323" s="29"/>
      <c r="CO3323" s="29"/>
      <c r="CP3323" s="29"/>
      <c r="CQ3323" s="29"/>
      <c r="CR3323" s="29"/>
      <c r="CS3323" s="29"/>
      <c r="CT3323" s="29"/>
      <c r="CU3323" s="29"/>
      <c r="CV3323" s="29"/>
      <c r="CW3323" s="29"/>
      <c r="CX3323" s="29"/>
    </row>
    <row r="3324" spans="1:102" ht="50.1" customHeight="1">
      <c r="A3324" s="30" t="s">
        <v>8199</v>
      </c>
      <c r="B3324" s="31" t="s">
        <v>35</v>
      </c>
      <c r="C3324" s="32" t="s">
        <v>8200</v>
      </c>
      <c r="D3324" s="32" t="s">
        <v>1984</v>
      </c>
      <c r="E3324" s="32" t="s">
        <v>8201</v>
      </c>
      <c r="F3324" s="32" t="s">
        <v>8202</v>
      </c>
      <c r="G3324" s="33" t="s">
        <v>40</v>
      </c>
      <c r="H3324" s="34">
        <v>0</v>
      </c>
      <c r="I3324" s="33" t="s">
        <v>41</v>
      </c>
      <c r="J3324" s="33" t="s">
        <v>42</v>
      </c>
      <c r="K3324" s="33" t="s">
        <v>329</v>
      </c>
      <c r="L3324" s="33" t="s">
        <v>44</v>
      </c>
      <c r="M3324" s="33" t="s">
        <v>45</v>
      </c>
      <c r="N3324" s="33" t="s">
        <v>46</v>
      </c>
      <c r="O3324" s="33" t="s">
        <v>8198</v>
      </c>
      <c r="P3324" s="33" t="s">
        <v>48</v>
      </c>
      <c r="Q3324" s="33" t="s">
        <v>49</v>
      </c>
      <c r="R3324" s="35">
        <v>10</v>
      </c>
      <c r="S3324" s="35">
        <v>1600</v>
      </c>
      <c r="T3324" s="36">
        <f t="shared" si="162"/>
        <v>16000</v>
      </c>
      <c r="U3324" s="37">
        <f t="shared" si="163"/>
        <v>17920</v>
      </c>
      <c r="V3324" s="38" t="s">
        <v>50</v>
      </c>
      <c r="W3324" s="33">
        <v>2016</v>
      </c>
      <c r="X3324" s="39" t="s">
        <v>50</v>
      </c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29"/>
      <c r="BL3324" s="29"/>
      <c r="BM3324" s="29"/>
      <c r="BN3324" s="29"/>
      <c r="BO3324" s="29"/>
      <c r="BP3324" s="29"/>
      <c r="BQ3324" s="29"/>
      <c r="BR3324" s="29"/>
      <c r="BS3324" s="29"/>
      <c r="BT3324" s="29"/>
      <c r="BU3324" s="29"/>
      <c r="BV3324" s="29"/>
      <c r="BW3324" s="29"/>
      <c r="BX3324" s="29"/>
      <c r="BY3324" s="29"/>
      <c r="BZ3324" s="29"/>
      <c r="CA3324" s="29"/>
      <c r="CB3324" s="29"/>
      <c r="CC3324" s="29"/>
      <c r="CD3324" s="29"/>
      <c r="CE3324" s="29"/>
      <c r="CF3324" s="29"/>
      <c r="CG3324" s="29"/>
      <c r="CH3324" s="29"/>
      <c r="CI3324" s="29"/>
      <c r="CJ3324" s="29"/>
      <c r="CK3324" s="29"/>
      <c r="CL3324" s="29"/>
      <c r="CM3324" s="29"/>
      <c r="CN3324" s="29"/>
      <c r="CO3324" s="29"/>
      <c r="CP3324" s="29"/>
      <c r="CQ3324" s="29"/>
      <c r="CR3324" s="29"/>
      <c r="CS3324" s="29"/>
      <c r="CT3324" s="29"/>
      <c r="CU3324" s="29"/>
      <c r="CV3324" s="29"/>
      <c r="CW3324" s="29"/>
      <c r="CX3324" s="29"/>
    </row>
    <row r="3325" spans="1:102" ht="50.1" customHeight="1">
      <c r="A3325" s="30" t="s">
        <v>8203</v>
      </c>
      <c r="B3325" s="31" t="s">
        <v>35</v>
      </c>
      <c r="C3325" s="32" t="s">
        <v>8204</v>
      </c>
      <c r="D3325" s="32" t="s">
        <v>8205</v>
      </c>
      <c r="E3325" s="32" t="s">
        <v>8206</v>
      </c>
      <c r="F3325" s="32" t="s">
        <v>8207</v>
      </c>
      <c r="G3325" s="33" t="s">
        <v>40</v>
      </c>
      <c r="H3325" s="34">
        <v>0</v>
      </c>
      <c r="I3325" s="33" t="s">
        <v>41</v>
      </c>
      <c r="J3325" s="33" t="s">
        <v>42</v>
      </c>
      <c r="K3325" s="33" t="s">
        <v>329</v>
      </c>
      <c r="L3325" s="33" t="s">
        <v>44</v>
      </c>
      <c r="M3325" s="33" t="s">
        <v>45</v>
      </c>
      <c r="N3325" s="33" t="s">
        <v>46</v>
      </c>
      <c r="O3325" s="33" t="s">
        <v>8198</v>
      </c>
      <c r="P3325" s="33" t="s">
        <v>48</v>
      </c>
      <c r="Q3325" s="33" t="s">
        <v>49</v>
      </c>
      <c r="R3325" s="35">
        <v>10</v>
      </c>
      <c r="S3325" s="35">
        <v>11300</v>
      </c>
      <c r="T3325" s="36">
        <f t="shared" si="162"/>
        <v>113000</v>
      </c>
      <c r="U3325" s="37">
        <f t="shared" si="163"/>
        <v>126560.00000000001</v>
      </c>
      <c r="V3325" s="38" t="s">
        <v>50</v>
      </c>
      <c r="W3325" s="33">
        <v>2016</v>
      </c>
      <c r="X3325" s="39" t="s">
        <v>50</v>
      </c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9"/>
      <c r="BC3325" s="29"/>
      <c r="BD3325" s="29"/>
      <c r="BE3325" s="29"/>
      <c r="BF3325" s="29"/>
      <c r="BG3325" s="29"/>
      <c r="BH3325" s="29"/>
      <c r="BI3325" s="29"/>
      <c r="BJ3325" s="29"/>
      <c r="BK3325" s="29"/>
      <c r="BL3325" s="29"/>
      <c r="BM3325" s="29"/>
      <c r="BN3325" s="29"/>
      <c r="BO3325" s="29"/>
      <c r="BP3325" s="29"/>
      <c r="BQ3325" s="29"/>
      <c r="BR3325" s="29"/>
      <c r="BS3325" s="29"/>
      <c r="BT3325" s="29"/>
      <c r="BU3325" s="29"/>
      <c r="BV3325" s="29"/>
      <c r="BW3325" s="29"/>
      <c r="BX3325" s="29"/>
      <c r="BY3325" s="29"/>
      <c r="BZ3325" s="29"/>
      <c r="CA3325" s="29"/>
      <c r="CB3325" s="29"/>
      <c r="CC3325" s="29"/>
      <c r="CD3325" s="29"/>
      <c r="CE3325" s="29"/>
      <c r="CF3325" s="29"/>
      <c r="CG3325" s="29"/>
      <c r="CH3325" s="29"/>
      <c r="CI3325" s="29"/>
      <c r="CJ3325" s="29"/>
      <c r="CK3325" s="29"/>
      <c r="CL3325" s="29"/>
      <c r="CM3325" s="29"/>
      <c r="CN3325" s="29"/>
      <c r="CO3325" s="29"/>
      <c r="CP3325" s="29"/>
      <c r="CQ3325" s="29"/>
      <c r="CR3325" s="29"/>
      <c r="CS3325" s="29"/>
      <c r="CT3325" s="29"/>
      <c r="CU3325" s="29"/>
      <c r="CV3325" s="29"/>
      <c r="CW3325" s="29"/>
      <c r="CX3325" s="29"/>
    </row>
    <row r="3326" spans="1:102" ht="50.1" customHeight="1">
      <c r="A3326" s="30" t="s">
        <v>8208</v>
      </c>
      <c r="B3326" s="31" t="s">
        <v>35</v>
      </c>
      <c r="C3326" s="32" t="s">
        <v>8209</v>
      </c>
      <c r="D3326" s="32" t="s">
        <v>4918</v>
      </c>
      <c r="E3326" s="32" t="s">
        <v>8210</v>
      </c>
      <c r="F3326" s="32" t="s">
        <v>8211</v>
      </c>
      <c r="G3326" s="33" t="s">
        <v>40</v>
      </c>
      <c r="H3326" s="34">
        <v>0</v>
      </c>
      <c r="I3326" s="33" t="s">
        <v>41</v>
      </c>
      <c r="J3326" s="33" t="s">
        <v>42</v>
      </c>
      <c r="K3326" s="33" t="s">
        <v>329</v>
      </c>
      <c r="L3326" s="33" t="s">
        <v>44</v>
      </c>
      <c r="M3326" s="33" t="s">
        <v>45</v>
      </c>
      <c r="N3326" s="33" t="s">
        <v>46</v>
      </c>
      <c r="O3326" s="33" t="s">
        <v>8198</v>
      </c>
      <c r="P3326" s="33" t="s">
        <v>48</v>
      </c>
      <c r="Q3326" s="33" t="s">
        <v>49</v>
      </c>
      <c r="R3326" s="35">
        <v>1</v>
      </c>
      <c r="S3326" s="35">
        <v>5600</v>
      </c>
      <c r="T3326" s="36">
        <f t="shared" si="162"/>
        <v>5600</v>
      </c>
      <c r="U3326" s="37">
        <f t="shared" si="163"/>
        <v>6272.0000000000009</v>
      </c>
      <c r="V3326" s="38" t="s">
        <v>50</v>
      </c>
      <c r="W3326" s="33">
        <v>2016</v>
      </c>
      <c r="X3326" s="39" t="s">
        <v>50</v>
      </c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29"/>
      <c r="BL3326" s="29"/>
      <c r="BM3326" s="29"/>
      <c r="BN3326" s="29"/>
      <c r="BO3326" s="29"/>
      <c r="BP3326" s="29"/>
      <c r="BQ3326" s="29"/>
      <c r="BR3326" s="29"/>
      <c r="BS3326" s="29"/>
      <c r="BT3326" s="29"/>
      <c r="BU3326" s="29"/>
      <c r="BV3326" s="29"/>
      <c r="BW3326" s="29"/>
      <c r="BX3326" s="29"/>
      <c r="BY3326" s="29"/>
      <c r="BZ3326" s="29"/>
      <c r="CA3326" s="29"/>
      <c r="CB3326" s="29"/>
      <c r="CC3326" s="29"/>
      <c r="CD3326" s="29"/>
      <c r="CE3326" s="29"/>
      <c r="CF3326" s="29"/>
      <c r="CG3326" s="29"/>
      <c r="CH3326" s="29"/>
      <c r="CI3326" s="29"/>
      <c r="CJ3326" s="29"/>
      <c r="CK3326" s="29"/>
      <c r="CL3326" s="29"/>
      <c r="CM3326" s="29"/>
      <c r="CN3326" s="29"/>
      <c r="CO3326" s="29"/>
      <c r="CP3326" s="29"/>
      <c r="CQ3326" s="29"/>
      <c r="CR3326" s="29"/>
      <c r="CS3326" s="29"/>
      <c r="CT3326" s="29"/>
      <c r="CU3326" s="29"/>
      <c r="CV3326" s="29"/>
      <c r="CW3326" s="29"/>
      <c r="CX3326" s="29"/>
    </row>
    <row r="3327" spans="1:102" ht="50.1" customHeight="1">
      <c r="A3327" s="30" t="s">
        <v>8212</v>
      </c>
      <c r="B3327" s="31" t="s">
        <v>35</v>
      </c>
      <c r="C3327" s="32" t="s">
        <v>8213</v>
      </c>
      <c r="D3327" s="32" t="s">
        <v>8214</v>
      </c>
      <c r="E3327" s="32" t="s">
        <v>8215</v>
      </c>
      <c r="F3327" s="32" t="s">
        <v>8216</v>
      </c>
      <c r="G3327" s="33" t="s">
        <v>40</v>
      </c>
      <c r="H3327" s="34">
        <v>0</v>
      </c>
      <c r="I3327" s="33" t="s">
        <v>41</v>
      </c>
      <c r="J3327" s="33" t="s">
        <v>42</v>
      </c>
      <c r="K3327" s="33" t="s">
        <v>273</v>
      </c>
      <c r="L3327" s="33" t="s">
        <v>44</v>
      </c>
      <c r="M3327" s="33" t="s">
        <v>86</v>
      </c>
      <c r="N3327" s="33" t="s">
        <v>1091</v>
      </c>
      <c r="O3327" s="33" t="s">
        <v>8198</v>
      </c>
      <c r="P3327" s="33" t="s">
        <v>985</v>
      </c>
      <c r="Q3327" s="33" t="s">
        <v>1214</v>
      </c>
      <c r="R3327" s="35">
        <v>22</v>
      </c>
      <c r="S3327" s="35">
        <v>1050</v>
      </c>
      <c r="T3327" s="36">
        <f t="shared" si="162"/>
        <v>23100</v>
      </c>
      <c r="U3327" s="37">
        <f t="shared" si="163"/>
        <v>25872.000000000004</v>
      </c>
      <c r="V3327" s="38" t="s">
        <v>50</v>
      </c>
      <c r="W3327" s="33">
        <v>2016</v>
      </c>
      <c r="X3327" s="39" t="s">
        <v>50</v>
      </c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9"/>
      <c r="AX3327" s="29"/>
      <c r="AY3327" s="29"/>
      <c r="AZ3327" s="29"/>
      <c r="BA3327" s="29"/>
      <c r="BB3327" s="29"/>
      <c r="BC3327" s="29"/>
      <c r="BD3327" s="29"/>
      <c r="BE3327" s="29"/>
      <c r="BF3327" s="29"/>
      <c r="BG3327" s="29"/>
      <c r="BH3327" s="29"/>
      <c r="BI3327" s="29"/>
      <c r="BJ3327" s="29"/>
      <c r="BK3327" s="29"/>
      <c r="BL3327" s="29"/>
      <c r="BM3327" s="29"/>
      <c r="BN3327" s="29"/>
      <c r="BO3327" s="29"/>
      <c r="BP3327" s="29"/>
      <c r="BQ3327" s="29"/>
      <c r="BR3327" s="29"/>
      <c r="BS3327" s="29"/>
      <c r="BT3327" s="29"/>
      <c r="BU3327" s="29"/>
      <c r="BV3327" s="29"/>
      <c r="BW3327" s="29"/>
      <c r="BX3327" s="29"/>
      <c r="BY3327" s="29"/>
      <c r="BZ3327" s="29"/>
      <c r="CA3327" s="29"/>
      <c r="CB3327" s="29"/>
      <c r="CC3327" s="29"/>
      <c r="CD3327" s="29"/>
      <c r="CE3327" s="29"/>
      <c r="CF3327" s="29"/>
      <c r="CG3327" s="29"/>
      <c r="CH3327" s="29"/>
      <c r="CI3327" s="29"/>
      <c r="CJ3327" s="29"/>
      <c r="CK3327" s="29"/>
      <c r="CL3327" s="29"/>
      <c r="CM3327" s="29"/>
      <c r="CN3327" s="29"/>
      <c r="CO3327" s="29"/>
      <c r="CP3327" s="29"/>
      <c r="CQ3327" s="29"/>
      <c r="CR3327" s="29"/>
      <c r="CS3327" s="29"/>
      <c r="CT3327" s="29"/>
      <c r="CU3327" s="29"/>
      <c r="CV3327" s="29"/>
      <c r="CW3327" s="29"/>
      <c r="CX3327" s="29"/>
    </row>
    <row r="3328" spans="1:102" ht="50.1" customHeight="1">
      <c r="A3328" s="30" t="s">
        <v>8217</v>
      </c>
      <c r="B3328" s="31" t="s">
        <v>35</v>
      </c>
      <c r="C3328" s="32" t="s">
        <v>6974</v>
      </c>
      <c r="D3328" s="32" t="s">
        <v>6975</v>
      </c>
      <c r="E3328" s="32" t="s">
        <v>6976</v>
      </c>
      <c r="F3328" s="32" t="s">
        <v>8218</v>
      </c>
      <c r="G3328" s="33" t="s">
        <v>40</v>
      </c>
      <c r="H3328" s="34">
        <v>0</v>
      </c>
      <c r="I3328" s="33" t="s">
        <v>41</v>
      </c>
      <c r="J3328" s="33" t="s">
        <v>42</v>
      </c>
      <c r="K3328" s="33" t="s">
        <v>273</v>
      </c>
      <c r="L3328" s="33" t="s">
        <v>44</v>
      </c>
      <c r="M3328" s="33" t="s">
        <v>86</v>
      </c>
      <c r="N3328" s="33" t="s">
        <v>1091</v>
      </c>
      <c r="O3328" s="33" t="s">
        <v>8198</v>
      </c>
      <c r="P3328" s="33" t="s">
        <v>48</v>
      </c>
      <c r="Q3328" s="33" t="s">
        <v>49</v>
      </c>
      <c r="R3328" s="35">
        <v>6</v>
      </c>
      <c r="S3328" s="35">
        <v>20000</v>
      </c>
      <c r="T3328" s="36">
        <f t="shared" si="162"/>
        <v>120000</v>
      </c>
      <c r="U3328" s="37">
        <f t="shared" si="163"/>
        <v>134400</v>
      </c>
      <c r="V3328" s="38" t="s">
        <v>50</v>
      </c>
      <c r="W3328" s="33">
        <v>2016</v>
      </c>
      <c r="X3328" s="39" t="s">
        <v>50</v>
      </c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/>
      <c r="BI3328" s="29"/>
      <c r="BJ3328" s="29"/>
      <c r="BK3328" s="29"/>
      <c r="BL3328" s="29"/>
      <c r="BM3328" s="29"/>
      <c r="BN3328" s="29"/>
      <c r="BO3328" s="29"/>
      <c r="BP3328" s="29"/>
      <c r="BQ3328" s="29"/>
      <c r="BR3328" s="29"/>
      <c r="BS3328" s="29"/>
      <c r="BT3328" s="29"/>
      <c r="BU3328" s="29"/>
      <c r="BV3328" s="29"/>
      <c r="BW3328" s="29"/>
      <c r="BX3328" s="29"/>
      <c r="BY3328" s="29"/>
      <c r="BZ3328" s="29"/>
      <c r="CA3328" s="29"/>
      <c r="CB3328" s="29"/>
      <c r="CC3328" s="29"/>
      <c r="CD3328" s="29"/>
      <c r="CE3328" s="29"/>
      <c r="CF3328" s="29"/>
      <c r="CG3328" s="29"/>
      <c r="CH3328" s="29"/>
      <c r="CI3328" s="29"/>
      <c r="CJ3328" s="29"/>
      <c r="CK3328" s="29"/>
      <c r="CL3328" s="29"/>
      <c r="CM3328" s="29"/>
      <c r="CN3328" s="29"/>
      <c r="CO3328" s="29"/>
      <c r="CP3328" s="29"/>
      <c r="CQ3328" s="29"/>
      <c r="CR3328" s="29"/>
      <c r="CS3328" s="29"/>
      <c r="CT3328" s="29"/>
      <c r="CU3328" s="29"/>
      <c r="CV3328" s="29"/>
      <c r="CW3328" s="29"/>
      <c r="CX3328" s="29"/>
    </row>
    <row r="3329" spans="1:102" ht="50.1" customHeight="1">
      <c r="A3329" s="30" t="s">
        <v>8219</v>
      </c>
      <c r="B3329" s="31" t="s">
        <v>35</v>
      </c>
      <c r="C3329" s="32" t="s">
        <v>8220</v>
      </c>
      <c r="D3329" s="32" t="s">
        <v>2721</v>
      </c>
      <c r="E3329" s="32" t="s">
        <v>8221</v>
      </c>
      <c r="F3329" s="32" t="s">
        <v>8222</v>
      </c>
      <c r="G3329" s="33" t="s">
        <v>40</v>
      </c>
      <c r="H3329" s="34">
        <v>0</v>
      </c>
      <c r="I3329" s="33" t="s">
        <v>41</v>
      </c>
      <c r="J3329" s="33" t="s">
        <v>42</v>
      </c>
      <c r="K3329" s="33" t="s">
        <v>273</v>
      </c>
      <c r="L3329" s="33" t="s">
        <v>44</v>
      </c>
      <c r="M3329" s="33" t="s">
        <v>86</v>
      </c>
      <c r="N3329" s="33" t="s">
        <v>1091</v>
      </c>
      <c r="O3329" s="33" t="s">
        <v>8198</v>
      </c>
      <c r="P3329" s="33" t="s">
        <v>48</v>
      </c>
      <c r="Q3329" s="33" t="s">
        <v>49</v>
      </c>
      <c r="R3329" s="35">
        <v>20</v>
      </c>
      <c r="S3329" s="35">
        <v>2000</v>
      </c>
      <c r="T3329" s="36">
        <v>0</v>
      </c>
      <c r="U3329" s="37">
        <f t="shared" si="163"/>
        <v>0</v>
      </c>
      <c r="V3329" s="38" t="s">
        <v>50</v>
      </c>
      <c r="W3329" s="33">
        <v>2016</v>
      </c>
      <c r="X3329" s="39">
        <v>11</v>
      </c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9"/>
      <c r="BC3329" s="29"/>
      <c r="BD3329" s="29"/>
      <c r="BE3329" s="29"/>
      <c r="BF3329" s="29"/>
      <c r="BG3329" s="29"/>
      <c r="BH3329" s="29"/>
      <c r="BI3329" s="29"/>
      <c r="BJ3329" s="29"/>
      <c r="BK3329" s="29"/>
      <c r="BL3329" s="29"/>
      <c r="BM3329" s="29"/>
      <c r="BN3329" s="29"/>
      <c r="BO3329" s="29"/>
      <c r="BP3329" s="29"/>
      <c r="BQ3329" s="29"/>
      <c r="BR3329" s="29"/>
      <c r="BS3329" s="29"/>
      <c r="BT3329" s="29"/>
      <c r="BU3329" s="29"/>
      <c r="BV3329" s="29"/>
      <c r="BW3329" s="29"/>
      <c r="BX3329" s="29"/>
      <c r="BY3329" s="29"/>
      <c r="BZ3329" s="29"/>
      <c r="CA3329" s="29"/>
      <c r="CB3329" s="29"/>
      <c r="CC3329" s="29"/>
      <c r="CD3329" s="29"/>
      <c r="CE3329" s="29"/>
      <c r="CF3329" s="29"/>
      <c r="CG3329" s="29"/>
      <c r="CH3329" s="29"/>
      <c r="CI3329" s="29"/>
      <c r="CJ3329" s="29"/>
      <c r="CK3329" s="29"/>
      <c r="CL3329" s="29"/>
      <c r="CM3329" s="29"/>
      <c r="CN3329" s="29"/>
      <c r="CO3329" s="29"/>
      <c r="CP3329" s="29"/>
      <c r="CQ3329" s="29"/>
      <c r="CR3329" s="29"/>
      <c r="CS3329" s="29"/>
      <c r="CT3329" s="29"/>
      <c r="CU3329" s="29"/>
      <c r="CV3329" s="29"/>
      <c r="CW3329" s="29"/>
      <c r="CX3329" s="29"/>
    </row>
    <row r="3330" spans="1:102" s="45" customFormat="1" ht="50.1" customHeight="1">
      <c r="A3330" s="76" t="s">
        <v>8223</v>
      </c>
      <c r="B3330" s="31" t="s">
        <v>35</v>
      </c>
      <c r="C3330" s="47" t="s">
        <v>8220</v>
      </c>
      <c r="D3330" s="47" t="s">
        <v>2721</v>
      </c>
      <c r="E3330" s="47" t="s">
        <v>8221</v>
      </c>
      <c r="F3330" s="47" t="s">
        <v>8222</v>
      </c>
      <c r="G3330" s="31" t="s">
        <v>40</v>
      </c>
      <c r="H3330" s="31">
        <v>0</v>
      </c>
      <c r="I3330" s="33">
        <v>590000000</v>
      </c>
      <c r="J3330" s="33" t="s">
        <v>42</v>
      </c>
      <c r="K3330" s="31" t="s">
        <v>202</v>
      </c>
      <c r="L3330" s="33" t="s">
        <v>44</v>
      </c>
      <c r="M3330" s="31" t="s">
        <v>86</v>
      </c>
      <c r="N3330" s="31" t="s">
        <v>1091</v>
      </c>
      <c r="O3330" s="60" t="s">
        <v>164</v>
      </c>
      <c r="P3330" s="33">
        <v>796</v>
      </c>
      <c r="Q3330" s="31" t="s">
        <v>49</v>
      </c>
      <c r="R3330" s="48">
        <v>20</v>
      </c>
      <c r="S3330" s="68">
        <v>2000</v>
      </c>
      <c r="T3330" s="49">
        <f t="shared" si="162"/>
        <v>40000</v>
      </c>
      <c r="U3330" s="49">
        <f t="shared" si="163"/>
        <v>44800.000000000007</v>
      </c>
      <c r="V3330" s="31"/>
      <c r="W3330" s="33">
        <v>2016</v>
      </c>
      <c r="X3330" s="31"/>
      <c r="Y3330" s="44"/>
      <c r="Z3330" s="44"/>
      <c r="AA3330" s="44"/>
      <c r="AB3330" s="44"/>
      <c r="AC3330" s="44"/>
      <c r="AD3330" s="44"/>
      <c r="AE3330" s="44"/>
      <c r="AF3330" s="44"/>
      <c r="AG3330" s="44"/>
      <c r="AH3330" s="44"/>
      <c r="AI3330" s="44"/>
      <c r="AJ3330" s="44"/>
      <c r="AK3330" s="44"/>
      <c r="AL3330" s="44"/>
      <c r="AM3330" s="44"/>
      <c r="AN3330" s="44"/>
      <c r="AO3330" s="44"/>
      <c r="AP3330" s="44"/>
      <c r="AQ3330" s="44"/>
      <c r="AR3330" s="44"/>
      <c r="AS3330" s="44"/>
      <c r="AT3330" s="44"/>
      <c r="AU3330" s="44"/>
      <c r="AV3330" s="44"/>
      <c r="AW3330" s="44"/>
      <c r="AX3330" s="44"/>
      <c r="AY3330" s="44"/>
      <c r="AZ3330" s="44"/>
      <c r="BA3330" s="44"/>
      <c r="BB3330" s="44"/>
      <c r="BC3330" s="44"/>
      <c r="BD3330" s="44"/>
      <c r="BE3330" s="44"/>
      <c r="BF3330" s="44"/>
      <c r="BG3330" s="44"/>
      <c r="BH3330" s="44"/>
      <c r="BI3330" s="44"/>
      <c r="BJ3330" s="44"/>
      <c r="BK3330" s="44"/>
      <c r="BL3330" s="44"/>
      <c r="BM3330" s="44"/>
      <c r="BN3330" s="44"/>
      <c r="BO3330" s="44"/>
      <c r="BP3330" s="44"/>
      <c r="BQ3330" s="44"/>
      <c r="BR3330" s="44"/>
      <c r="BS3330" s="44"/>
      <c r="BT3330" s="44"/>
      <c r="BU3330" s="44"/>
      <c r="BV3330" s="44"/>
      <c r="BW3330" s="44"/>
      <c r="BX3330" s="44"/>
      <c r="BY3330" s="44"/>
      <c r="BZ3330" s="44"/>
      <c r="CA3330" s="44"/>
      <c r="CB3330" s="44"/>
      <c r="CC3330" s="44"/>
      <c r="CD3330" s="44"/>
      <c r="CE3330" s="44"/>
      <c r="CF3330" s="44"/>
      <c r="CG3330" s="44"/>
      <c r="CH3330" s="44"/>
      <c r="CI3330" s="44"/>
      <c r="CJ3330" s="44"/>
      <c r="CK3330" s="44"/>
      <c r="CL3330" s="44"/>
      <c r="CM3330" s="44"/>
      <c r="CN3330" s="44"/>
      <c r="CO3330" s="44"/>
      <c r="CP3330" s="44"/>
      <c r="CQ3330" s="44"/>
      <c r="CR3330" s="44"/>
      <c r="CS3330" s="44"/>
      <c r="CT3330" s="44"/>
      <c r="CU3330" s="44"/>
      <c r="CV3330" s="44"/>
      <c r="CW3330" s="44"/>
      <c r="CX3330" s="44"/>
    </row>
    <row r="3331" spans="1:102" s="152" customFormat="1" ht="50.1" customHeight="1">
      <c r="A3331" s="30" t="s">
        <v>8224</v>
      </c>
      <c r="B3331" s="31" t="s">
        <v>35</v>
      </c>
      <c r="C3331" s="32" t="s">
        <v>8225</v>
      </c>
      <c r="D3331" s="32" t="s">
        <v>2634</v>
      </c>
      <c r="E3331" s="32" t="s">
        <v>8226</v>
      </c>
      <c r="F3331" s="32" t="s">
        <v>2708</v>
      </c>
      <c r="G3331" s="33" t="s">
        <v>40</v>
      </c>
      <c r="H3331" s="34">
        <v>0</v>
      </c>
      <c r="I3331" s="33" t="s">
        <v>41</v>
      </c>
      <c r="J3331" s="33" t="s">
        <v>42</v>
      </c>
      <c r="K3331" s="33" t="s">
        <v>273</v>
      </c>
      <c r="L3331" s="33" t="s">
        <v>44</v>
      </c>
      <c r="M3331" s="33" t="s">
        <v>86</v>
      </c>
      <c r="N3331" s="33" t="s">
        <v>1091</v>
      </c>
      <c r="O3331" s="33" t="s">
        <v>8198</v>
      </c>
      <c r="P3331" s="33" t="s">
        <v>48</v>
      </c>
      <c r="Q3331" s="33" t="s">
        <v>49</v>
      </c>
      <c r="R3331" s="35">
        <v>30</v>
      </c>
      <c r="S3331" s="35">
        <v>1600</v>
      </c>
      <c r="T3331" s="36">
        <f t="shared" si="162"/>
        <v>48000</v>
      </c>
      <c r="U3331" s="37">
        <f t="shared" si="163"/>
        <v>53760.000000000007</v>
      </c>
      <c r="V3331" s="38" t="s">
        <v>50</v>
      </c>
      <c r="W3331" s="33">
        <v>2016</v>
      </c>
      <c r="X3331" s="39" t="s">
        <v>50</v>
      </c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9"/>
      <c r="AX3331" s="29"/>
      <c r="AY3331" s="29"/>
      <c r="AZ3331" s="29"/>
      <c r="BA3331" s="29"/>
      <c r="BB3331" s="29"/>
      <c r="BC3331" s="29"/>
      <c r="BD3331" s="29"/>
      <c r="BE3331" s="29"/>
      <c r="BF3331" s="29"/>
      <c r="BG3331" s="29"/>
      <c r="BH3331" s="29"/>
      <c r="BI3331" s="29"/>
      <c r="BJ3331" s="29"/>
      <c r="BK3331" s="29"/>
      <c r="BL3331" s="29"/>
      <c r="BM3331" s="29"/>
      <c r="BN3331" s="29"/>
      <c r="BO3331" s="29"/>
      <c r="BP3331" s="29"/>
      <c r="BQ3331" s="29"/>
      <c r="BR3331" s="29"/>
      <c r="BS3331" s="29"/>
      <c r="BT3331" s="29"/>
      <c r="BU3331" s="29"/>
      <c r="BV3331" s="29"/>
      <c r="BW3331" s="29"/>
      <c r="BX3331" s="29"/>
      <c r="BY3331" s="29"/>
      <c r="BZ3331" s="29"/>
      <c r="CA3331" s="29"/>
      <c r="CB3331" s="29"/>
      <c r="CC3331" s="29"/>
      <c r="CD3331" s="29"/>
      <c r="CE3331" s="29"/>
      <c r="CF3331" s="29"/>
      <c r="CG3331" s="29"/>
      <c r="CH3331" s="29"/>
      <c r="CI3331" s="29"/>
      <c r="CJ3331" s="29"/>
      <c r="CK3331" s="29"/>
      <c r="CL3331" s="29"/>
      <c r="CM3331" s="29"/>
      <c r="CN3331" s="29"/>
      <c r="CO3331" s="29"/>
      <c r="CP3331" s="29"/>
      <c r="CQ3331" s="29"/>
      <c r="CR3331" s="29"/>
      <c r="CS3331" s="29"/>
      <c r="CT3331" s="29"/>
      <c r="CU3331" s="29"/>
      <c r="CV3331" s="29"/>
      <c r="CW3331" s="29"/>
      <c r="CX3331" s="29"/>
    </row>
    <row r="3332" spans="1:102" ht="50.1" customHeight="1">
      <c r="A3332" s="30" t="s">
        <v>8227</v>
      </c>
      <c r="B3332" s="31" t="s">
        <v>35</v>
      </c>
      <c r="C3332" s="32" t="s">
        <v>5038</v>
      </c>
      <c r="D3332" s="32" t="s">
        <v>5033</v>
      </c>
      <c r="E3332" s="32" t="s">
        <v>5039</v>
      </c>
      <c r="F3332" s="32" t="s">
        <v>8228</v>
      </c>
      <c r="G3332" s="33" t="s">
        <v>40</v>
      </c>
      <c r="H3332" s="34">
        <v>0</v>
      </c>
      <c r="I3332" s="33" t="s">
        <v>41</v>
      </c>
      <c r="J3332" s="33" t="s">
        <v>42</v>
      </c>
      <c r="K3332" s="33" t="s">
        <v>329</v>
      </c>
      <c r="L3332" s="33" t="s">
        <v>44</v>
      </c>
      <c r="M3332" s="33" t="s">
        <v>86</v>
      </c>
      <c r="N3332" s="33" t="s">
        <v>5219</v>
      </c>
      <c r="O3332" s="33" t="s">
        <v>109</v>
      </c>
      <c r="P3332" s="33" t="s">
        <v>48</v>
      </c>
      <c r="Q3332" s="33" t="s">
        <v>49</v>
      </c>
      <c r="R3332" s="35">
        <v>2</v>
      </c>
      <c r="S3332" s="35">
        <v>33000</v>
      </c>
      <c r="T3332" s="36">
        <f t="shared" si="162"/>
        <v>66000</v>
      </c>
      <c r="U3332" s="37">
        <f t="shared" si="163"/>
        <v>73920</v>
      </c>
      <c r="V3332" s="38" t="s">
        <v>50</v>
      </c>
      <c r="W3332" s="33">
        <v>2016</v>
      </c>
      <c r="X3332" s="39" t="s">
        <v>50</v>
      </c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29"/>
      <c r="BL3332" s="29"/>
      <c r="BM3332" s="29"/>
      <c r="BN3332" s="29"/>
      <c r="BO3332" s="29"/>
      <c r="BP3332" s="29"/>
      <c r="BQ3332" s="29"/>
      <c r="BR3332" s="29"/>
      <c r="BS3332" s="29"/>
      <c r="BT3332" s="29"/>
      <c r="BU3332" s="29"/>
      <c r="BV3332" s="29"/>
      <c r="BW3332" s="29"/>
      <c r="BX3332" s="29"/>
      <c r="BY3332" s="29"/>
      <c r="BZ3332" s="29"/>
      <c r="CA3332" s="29"/>
      <c r="CB3332" s="29"/>
      <c r="CC3332" s="29"/>
      <c r="CD3332" s="29"/>
      <c r="CE3332" s="29"/>
      <c r="CF3332" s="29"/>
      <c r="CG3332" s="29"/>
      <c r="CH3332" s="29"/>
      <c r="CI3332" s="29"/>
      <c r="CJ3332" s="29"/>
      <c r="CK3332" s="29"/>
      <c r="CL3332" s="29"/>
      <c r="CM3332" s="29"/>
      <c r="CN3332" s="29"/>
      <c r="CO3332" s="29"/>
      <c r="CP3332" s="29"/>
      <c r="CQ3332" s="29"/>
      <c r="CR3332" s="29"/>
      <c r="CS3332" s="29"/>
      <c r="CT3332" s="29"/>
      <c r="CU3332" s="29"/>
      <c r="CV3332" s="29"/>
      <c r="CW3332" s="29"/>
      <c r="CX3332" s="29"/>
    </row>
    <row r="3333" spans="1:102" ht="50.1" customHeight="1">
      <c r="A3333" s="30" t="s">
        <v>8229</v>
      </c>
      <c r="B3333" s="31" t="s">
        <v>35</v>
      </c>
      <c r="C3333" s="32" t="s">
        <v>8230</v>
      </c>
      <c r="D3333" s="32" t="s">
        <v>3131</v>
      </c>
      <c r="E3333" s="32" t="s">
        <v>8231</v>
      </c>
      <c r="F3333" s="32" t="s">
        <v>8232</v>
      </c>
      <c r="G3333" s="33" t="s">
        <v>40</v>
      </c>
      <c r="H3333" s="34">
        <v>0</v>
      </c>
      <c r="I3333" s="33" t="s">
        <v>41</v>
      </c>
      <c r="J3333" s="33" t="s">
        <v>42</v>
      </c>
      <c r="K3333" s="33" t="s">
        <v>329</v>
      </c>
      <c r="L3333" s="33" t="s">
        <v>85</v>
      </c>
      <c r="M3333" s="33" t="s">
        <v>86</v>
      </c>
      <c r="N3333" s="33" t="s">
        <v>87</v>
      </c>
      <c r="O3333" s="33" t="s">
        <v>8233</v>
      </c>
      <c r="P3333" s="33" t="s">
        <v>187</v>
      </c>
      <c r="Q3333" s="33" t="s">
        <v>188</v>
      </c>
      <c r="R3333" s="35">
        <v>5</v>
      </c>
      <c r="S3333" s="35">
        <v>3900</v>
      </c>
      <c r="T3333" s="36">
        <f t="shared" si="162"/>
        <v>19500</v>
      </c>
      <c r="U3333" s="37">
        <f t="shared" si="163"/>
        <v>21840.000000000004</v>
      </c>
      <c r="V3333" s="38" t="s">
        <v>50</v>
      </c>
      <c r="W3333" s="33">
        <v>2016</v>
      </c>
      <c r="X3333" s="39" t="s">
        <v>50</v>
      </c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9"/>
      <c r="AX3333" s="29"/>
      <c r="AY3333" s="29"/>
      <c r="AZ3333" s="29"/>
      <c r="BA3333" s="29"/>
      <c r="BB3333" s="29"/>
      <c r="BC3333" s="29"/>
      <c r="BD3333" s="29"/>
      <c r="BE3333" s="29"/>
      <c r="BF3333" s="29"/>
      <c r="BG3333" s="29"/>
      <c r="BH3333" s="29"/>
      <c r="BI3333" s="29"/>
      <c r="BJ3333" s="29"/>
      <c r="BK3333" s="29"/>
      <c r="BL3333" s="29"/>
      <c r="BM3333" s="29"/>
      <c r="BN3333" s="29"/>
      <c r="BO3333" s="29"/>
      <c r="BP3333" s="29"/>
      <c r="BQ3333" s="29"/>
      <c r="BR3333" s="29"/>
      <c r="BS3333" s="29"/>
      <c r="BT3333" s="29"/>
      <c r="BU3333" s="29"/>
      <c r="BV3333" s="29"/>
      <c r="BW3333" s="29"/>
      <c r="BX3333" s="29"/>
      <c r="BY3333" s="29"/>
      <c r="BZ3333" s="29"/>
      <c r="CA3333" s="29"/>
      <c r="CB3333" s="29"/>
      <c r="CC3333" s="29"/>
      <c r="CD3333" s="29"/>
      <c r="CE3333" s="29"/>
      <c r="CF3333" s="29"/>
      <c r="CG3333" s="29"/>
      <c r="CH3333" s="29"/>
      <c r="CI3333" s="29"/>
      <c r="CJ3333" s="29"/>
      <c r="CK3333" s="29"/>
      <c r="CL3333" s="29"/>
      <c r="CM3333" s="29"/>
      <c r="CN3333" s="29"/>
      <c r="CO3333" s="29"/>
      <c r="CP3333" s="29"/>
      <c r="CQ3333" s="29"/>
      <c r="CR3333" s="29"/>
      <c r="CS3333" s="29"/>
      <c r="CT3333" s="29"/>
      <c r="CU3333" s="29"/>
      <c r="CV3333" s="29"/>
      <c r="CW3333" s="29"/>
      <c r="CX3333" s="29"/>
    </row>
    <row r="3334" spans="1:102" ht="50.1" customHeight="1">
      <c r="A3334" s="30" t="s">
        <v>8234</v>
      </c>
      <c r="B3334" s="31" t="s">
        <v>35</v>
      </c>
      <c r="C3334" s="32" t="s">
        <v>8235</v>
      </c>
      <c r="D3334" s="32" t="s">
        <v>4970</v>
      </c>
      <c r="E3334" s="32" t="s">
        <v>8236</v>
      </c>
      <c r="F3334" s="32" t="s">
        <v>8237</v>
      </c>
      <c r="G3334" s="33" t="s">
        <v>40</v>
      </c>
      <c r="H3334" s="34">
        <v>0</v>
      </c>
      <c r="I3334" s="33" t="s">
        <v>41</v>
      </c>
      <c r="J3334" s="33" t="s">
        <v>42</v>
      </c>
      <c r="K3334" s="33" t="s">
        <v>329</v>
      </c>
      <c r="L3334" s="33" t="s">
        <v>85</v>
      </c>
      <c r="M3334" s="33" t="s">
        <v>86</v>
      </c>
      <c r="N3334" s="33" t="s">
        <v>87</v>
      </c>
      <c r="O3334" s="33" t="s">
        <v>8233</v>
      </c>
      <c r="P3334" s="33" t="s">
        <v>48</v>
      </c>
      <c r="Q3334" s="33" t="s">
        <v>49</v>
      </c>
      <c r="R3334" s="35">
        <v>2</v>
      </c>
      <c r="S3334" s="35">
        <v>3600</v>
      </c>
      <c r="T3334" s="36">
        <f t="shared" si="162"/>
        <v>7200</v>
      </c>
      <c r="U3334" s="37">
        <f t="shared" si="163"/>
        <v>8064.0000000000009</v>
      </c>
      <c r="V3334" s="38" t="s">
        <v>50</v>
      </c>
      <c r="W3334" s="33">
        <v>2016</v>
      </c>
      <c r="X3334" s="39" t="s">
        <v>50</v>
      </c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29"/>
      <c r="CB3334" s="29"/>
      <c r="CC3334" s="29"/>
      <c r="CD3334" s="29"/>
      <c r="CE3334" s="29"/>
      <c r="CF3334" s="29"/>
      <c r="CG3334" s="29"/>
      <c r="CH3334" s="29"/>
      <c r="CI3334" s="29"/>
      <c r="CJ3334" s="29"/>
      <c r="CK3334" s="29"/>
      <c r="CL3334" s="29"/>
      <c r="CM3334" s="29"/>
      <c r="CN3334" s="29"/>
      <c r="CO3334" s="29"/>
      <c r="CP3334" s="29"/>
      <c r="CQ3334" s="29"/>
      <c r="CR3334" s="29"/>
      <c r="CS3334" s="29"/>
      <c r="CT3334" s="29"/>
      <c r="CU3334" s="29"/>
      <c r="CV3334" s="29"/>
      <c r="CW3334" s="29"/>
      <c r="CX3334" s="29"/>
    </row>
    <row r="3335" spans="1:102" ht="50.1" customHeight="1">
      <c r="A3335" s="30" t="s">
        <v>8238</v>
      </c>
      <c r="B3335" s="31" t="s">
        <v>35</v>
      </c>
      <c r="C3335" s="32" t="s">
        <v>8239</v>
      </c>
      <c r="D3335" s="32" t="s">
        <v>8240</v>
      </c>
      <c r="E3335" s="32" t="s">
        <v>8241</v>
      </c>
      <c r="F3335" s="32" t="s">
        <v>8237</v>
      </c>
      <c r="G3335" s="33" t="s">
        <v>40</v>
      </c>
      <c r="H3335" s="34">
        <v>0</v>
      </c>
      <c r="I3335" s="33" t="s">
        <v>41</v>
      </c>
      <c r="J3335" s="33" t="s">
        <v>42</v>
      </c>
      <c r="K3335" s="33" t="s">
        <v>329</v>
      </c>
      <c r="L3335" s="33" t="s">
        <v>85</v>
      </c>
      <c r="M3335" s="33" t="s">
        <v>86</v>
      </c>
      <c r="N3335" s="33" t="s">
        <v>87</v>
      </c>
      <c r="O3335" s="33" t="s">
        <v>8233</v>
      </c>
      <c r="P3335" s="33" t="s">
        <v>48</v>
      </c>
      <c r="Q3335" s="33" t="s">
        <v>49</v>
      </c>
      <c r="R3335" s="35">
        <v>2</v>
      </c>
      <c r="S3335" s="35">
        <v>6400</v>
      </c>
      <c r="T3335" s="36">
        <f t="shared" si="162"/>
        <v>12800</v>
      </c>
      <c r="U3335" s="37">
        <f t="shared" si="163"/>
        <v>14336.000000000002</v>
      </c>
      <c r="V3335" s="38" t="s">
        <v>50</v>
      </c>
      <c r="W3335" s="33">
        <v>2016</v>
      </c>
      <c r="X3335" s="39" t="s">
        <v>50</v>
      </c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  <c r="BI3335" s="29"/>
      <c r="BJ3335" s="29"/>
      <c r="BK3335" s="29"/>
      <c r="BL3335" s="29"/>
      <c r="BM3335" s="29"/>
      <c r="BN3335" s="29"/>
      <c r="BO3335" s="29"/>
      <c r="BP3335" s="29"/>
      <c r="BQ3335" s="29"/>
      <c r="BR3335" s="29"/>
      <c r="BS3335" s="29"/>
      <c r="BT3335" s="29"/>
      <c r="BU3335" s="29"/>
      <c r="BV3335" s="29"/>
      <c r="BW3335" s="29"/>
      <c r="BX3335" s="29"/>
      <c r="BY3335" s="29"/>
      <c r="BZ3335" s="29"/>
      <c r="CA3335" s="29"/>
      <c r="CB3335" s="29"/>
      <c r="CC3335" s="29"/>
      <c r="CD3335" s="29"/>
      <c r="CE3335" s="29"/>
      <c r="CF3335" s="29"/>
      <c r="CG3335" s="29"/>
      <c r="CH3335" s="29"/>
      <c r="CI3335" s="29"/>
      <c r="CJ3335" s="29"/>
      <c r="CK3335" s="29"/>
      <c r="CL3335" s="29"/>
      <c r="CM3335" s="29"/>
      <c r="CN3335" s="29"/>
      <c r="CO3335" s="29"/>
      <c r="CP3335" s="29"/>
      <c r="CQ3335" s="29"/>
      <c r="CR3335" s="29"/>
      <c r="CS3335" s="29"/>
      <c r="CT3335" s="29"/>
      <c r="CU3335" s="29"/>
      <c r="CV3335" s="29"/>
      <c r="CW3335" s="29"/>
      <c r="CX3335" s="29"/>
    </row>
    <row r="3336" spans="1:102" ht="50.1" customHeight="1">
      <c r="A3336" s="30" t="s">
        <v>8242</v>
      </c>
      <c r="B3336" s="31" t="s">
        <v>35</v>
      </c>
      <c r="C3336" s="32" t="s">
        <v>8243</v>
      </c>
      <c r="D3336" s="32" t="s">
        <v>5724</v>
      </c>
      <c r="E3336" s="32" t="s">
        <v>8244</v>
      </c>
      <c r="F3336" s="32" t="s">
        <v>8245</v>
      </c>
      <c r="G3336" s="33" t="s">
        <v>40</v>
      </c>
      <c r="H3336" s="34">
        <v>0</v>
      </c>
      <c r="I3336" s="33" t="s">
        <v>41</v>
      </c>
      <c r="J3336" s="33" t="s">
        <v>42</v>
      </c>
      <c r="K3336" s="33" t="s">
        <v>8246</v>
      </c>
      <c r="L3336" s="33" t="s">
        <v>85</v>
      </c>
      <c r="M3336" s="33" t="s">
        <v>86</v>
      </c>
      <c r="N3336" s="33" t="s">
        <v>87</v>
      </c>
      <c r="O3336" s="33" t="s">
        <v>98</v>
      </c>
      <c r="P3336" s="33" t="s">
        <v>48</v>
      </c>
      <c r="Q3336" s="33" t="s">
        <v>49</v>
      </c>
      <c r="R3336" s="35">
        <v>1</v>
      </c>
      <c r="S3336" s="35">
        <v>13500</v>
      </c>
      <c r="T3336" s="36">
        <f t="shared" si="162"/>
        <v>13500</v>
      </c>
      <c r="U3336" s="37">
        <f t="shared" si="163"/>
        <v>15120.000000000002</v>
      </c>
      <c r="V3336" s="38" t="s">
        <v>50</v>
      </c>
      <c r="W3336" s="33">
        <v>2016</v>
      </c>
      <c r="X3336" s="39" t="s">
        <v>50</v>
      </c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9"/>
      <c r="AX3336" s="29"/>
      <c r="AY3336" s="29"/>
      <c r="AZ3336" s="29"/>
      <c r="BA3336" s="29"/>
      <c r="BB3336" s="29"/>
      <c r="BC3336" s="29"/>
      <c r="BD3336" s="29"/>
      <c r="BE3336" s="29"/>
      <c r="BF3336" s="29"/>
      <c r="BG3336" s="29"/>
      <c r="BH3336" s="29"/>
      <c r="BI3336" s="29"/>
      <c r="BJ3336" s="29"/>
      <c r="BK3336" s="29"/>
      <c r="BL3336" s="29"/>
      <c r="BM3336" s="29"/>
      <c r="BN3336" s="29"/>
      <c r="BO3336" s="29"/>
      <c r="BP3336" s="29"/>
      <c r="BQ3336" s="29"/>
      <c r="BR3336" s="29"/>
      <c r="BS3336" s="29"/>
      <c r="BT3336" s="29"/>
      <c r="BU3336" s="29"/>
      <c r="BV3336" s="29"/>
      <c r="BW3336" s="29"/>
      <c r="BX3336" s="29"/>
      <c r="BY3336" s="29"/>
      <c r="BZ3336" s="29"/>
      <c r="CA3336" s="29"/>
      <c r="CB3336" s="29"/>
      <c r="CC3336" s="29"/>
      <c r="CD3336" s="29"/>
      <c r="CE3336" s="29"/>
      <c r="CF3336" s="29"/>
      <c r="CG3336" s="29"/>
      <c r="CH3336" s="29"/>
      <c r="CI3336" s="29"/>
      <c r="CJ3336" s="29"/>
      <c r="CK3336" s="29"/>
      <c r="CL3336" s="29"/>
      <c r="CM3336" s="29"/>
      <c r="CN3336" s="29"/>
      <c r="CO3336" s="29"/>
      <c r="CP3336" s="29"/>
      <c r="CQ3336" s="29"/>
      <c r="CR3336" s="29"/>
      <c r="CS3336" s="29"/>
      <c r="CT3336" s="29"/>
      <c r="CU3336" s="29"/>
      <c r="CV3336" s="29"/>
      <c r="CW3336" s="29"/>
      <c r="CX3336" s="29"/>
    </row>
    <row r="3337" spans="1:102" ht="50.1" customHeight="1">
      <c r="A3337" s="30" t="s">
        <v>8247</v>
      </c>
      <c r="B3337" s="31" t="s">
        <v>35</v>
      </c>
      <c r="C3337" s="32" t="s">
        <v>8248</v>
      </c>
      <c r="D3337" s="32" t="s">
        <v>8249</v>
      </c>
      <c r="E3337" s="32" t="s">
        <v>8250</v>
      </c>
      <c r="F3337" s="32" t="s">
        <v>8251</v>
      </c>
      <c r="G3337" s="33" t="s">
        <v>40</v>
      </c>
      <c r="H3337" s="34">
        <v>0</v>
      </c>
      <c r="I3337" s="33" t="s">
        <v>41</v>
      </c>
      <c r="J3337" s="33" t="s">
        <v>42</v>
      </c>
      <c r="K3337" s="33" t="s">
        <v>329</v>
      </c>
      <c r="L3337" s="33" t="s">
        <v>8252</v>
      </c>
      <c r="M3337" s="33" t="s">
        <v>86</v>
      </c>
      <c r="N3337" s="33" t="s">
        <v>87</v>
      </c>
      <c r="O3337" s="33" t="s">
        <v>98</v>
      </c>
      <c r="P3337" s="33" t="s">
        <v>48</v>
      </c>
      <c r="Q3337" s="33" t="s">
        <v>49</v>
      </c>
      <c r="R3337" s="35">
        <v>2</v>
      </c>
      <c r="S3337" s="35">
        <v>3800</v>
      </c>
      <c r="T3337" s="36">
        <f t="shared" si="162"/>
        <v>7600</v>
      </c>
      <c r="U3337" s="37">
        <f t="shared" si="163"/>
        <v>8512</v>
      </c>
      <c r="V3337" s="38" t="s">
        <v>50</v>
      </c>
      <c r="W3337" s="33">
        <v>2016</v>
      </c>
      <c r="X3337" s="39" t="s">
        <v>50</v>
      </c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9"/>
      <c r="AX3337" s="29"/>
      <c r="AY3337" s="29"/>
      <c r="AZ3337" s="29"/>
      <c r="BA3337" s="29"/>
      <c r="BB3337" s="29"/>
      <c r="BC3337" s="29"/>
      <c r="BD3337" s="29"/>
      <c r="BE3337" s="29"/>
      <c r="BF3337" s="29"/>
      <c r="BG3337" s="29"/>
      <c r="BH3337" s="29"/>
      <c r="BI3337" s="29"/>
      <c r="BJ3337" s="29"/>
      <c r="BK3337" s="29"/>
      <c r="BL3337" s="29"/>
      <c r="BM3337" s="29"/>
      <c r="BN3337" s="29"/>
      <c r="BO3337" s="29"/>
      <c r="BP3337" s="29"/>
      <c r="BQ3337" s="29"/>
      <c r="BR3337" s="29"/>
      <c r="BS3337" s="29"/>
      <c r="BT3337" s="29"/>
      <c r="BU3337" s="29"/>
      <c r="BV3337" s="29"/>
      <c r="BW3337" s="29"/>
      <c r="BX3337" s="29"/>
      <c r="BY3337" s="29"/>
      <c r="BZ3337" s="29"/>
      <c r="CA3337" s="29"/>
      <c r="CB3337" s="29"/>
      <c r="CC3337" s="29"/>
      <c r="CD3337" s="29"/>
      <c r="CE3337" s="29"/>
      <c r="CF3337" s="29"/>
      <c r="CG3337" s="29"/>
      <c r="CH3337" s="29"/>
      <c r="CI3337" s="29"/>
      <c r="CJ3337" s="29"/>
      <c r="CK3337" s="29"/>
      <c r="CL3337" s="29"/>
      <c r="CM3337" s="29"/>
      <c r="CN3337" s="29"/>
      <c r="CO3337" s="29"/>
      <c r="CP3337" s="29"/>
      <c r="CQ3337" s="29"/>
      <c r="CR3337" s="29"/>
      <c r="CS3337" s="29"/>
      <c r="CT3337" s="29"/>
      <c r="CU3337" s="29"/>
      <c r="CV3337" s="29"/>
      <c r="CW3337" s="29"/>
      <c r="CX3337" s="29"/>
    </row>
    <row r="3338" spans="1:102" ht="50.1" customHeight="1">
      <c r="A3338" s="30" t="s">
        <v>8253</v>
      </c>
      <c r="B3338" s="31" t="s">
        <v>35</v>
      </c>
      <c r="C3338" s="32" t="s">
        <v>8254</v>
      </c>
      <c r="D3338" s="32" t="s">
        <v>538</v>
      </c>
      <c r="E3338" s="32" t="s">
        <v>8255</v>
      </c>
      <c r="F3338" s="32" t="s">
        <v>8251</v>
      </c>
      <c r="G3338" s="33" t="s">
        <v>40</v>
      </c>
      <c r="H3338" s="34">
        <v>0</v>
      </c>
      <c r="I3338" s="33" t="s">
        <v>41</v>
      </c>
      <c r="J3338" s="33" t="s">
        <v>42</v>
      </c>
      <c r="K3338" s="33" t="s">
        <v>329</v>
      </c>
      <c r="L3338" s="33" t="s">
        <v>8252</v>
      </c>
      <c r="M3338" s="33" t="s">
        <v>86</v>
      </c>
      <c r="N3338" s="33" t="s">
        <v>87</v>
      </c>
      <c r="O3338" s="33" t="s">
        <v>98</v>
      </c>
      <c r="P3338" s="33" t="s">
        <v>48</v>
      </c>
      <c r="Q3338" s="33" t="s">
        <v>49</v>
      </c>
      <c r="R3338" s="35">
        <v>2</v>
      </c>
      <c r="S3338" s="35">
        <v>2500</v>
      </c>
      <c r="T3338" s="36">
        <f t="shared" si="162"/>
        <v>5000</v>
      </c>
      <c r="U3338" s="37">
        <f t="shared" si="163"/>
        <v>5600.0000000000009</v>
      </c>
      <c r="V3338" s="38" t="s">
        <v>50</v>
      </c>
      <c r="W3338" s="33">
        <v>2016</v>
      </c>
      <c r="X3338" s="39" t="s">
        <v>50</v>
      </c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/>
      <c r="BP3338" s="29"/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29"/>
      <c r="CB3338" s="29"/>
      <c r="CC3338" s="29"/>
      <c r="CD3338" s="29"/>
      <c r="CE3338" s="29"/>
      <c r="CF3338" s="29"/>
      <c r="CG3338" s="29"/>
      <c r="CH3338" s="29"/>
      <c r="CI3338" s="29"/>
      <c r="CJ3338" s="29"/>
      <c r="CK3338" s="29"/>
      <c r="CL3338" s="29"/>
      <c r="CM3338" s="29"/>
      <c r="CN3338" s="29"/>
      <c r="CO3338" s="29"/>
      <c r="CP3338" s="29"/>
      <c r="CQ3338" s="29"/>
      <c r="CR3338" s="29"/>
      <c r="CS3338" s="29"/>
      <c r="CT3338" s="29"/>
      <c r="CU3338" s="29"/>
      <c r="CV3338" s="29"/>
      <c r="CW3338" s="29"/>
      <c r="CX3338" s="29"/>
    </row>
    <row r="3339" spans="1:102" ht="50.1" customHeight="1">
      <c r="A3339" s="30" t="s">
        <v>8256</v>
      </c>
      <c r="B3339" s="31" t="s">
        <v>35</v>
      </c>
      <c r="C3339" s="32" t="s">
        <v>8257</v>
      </c>
      <c r="D3339" s="32" t="s">
        <v>8258</v>
      </c>
      <c r="E3339" s="32" t="s">
        <v>8259</v>
      </c>
      <c r="F3339" s="32" t="s">
        <v>8251</v>
      </c>
      <c r="G3339" s="33" t="s">
        <v>40</v>
      </c>
      <c r="H3339" s="34">
        <v>0</v>
      </c>
      <c r="I3339" s="33" t="s">
        <v>41</v>
      </c>
      <c r="J3339" s="33" t="s">
        <v>42</v>
      </c>
      <c r="K3339" s="33" t="s">
        <v>329</v>
      </c>
      <c r="L3339" s="33" t="s">
        <v>8252</v>
      </c>
      <c r="M3339" s="33" t="s">
        <v>86</v>
      </c>
      <c r="N3339" s="33" t="s">
        <v>87</v>
      </c>
      <c r="O3339" s="33" t="s">
        <v>98</v>
      </c>
      <c r="P3339" s="33" t="s">
        <v>48</v>
      </c>
      <c r="Q3339" s="33" t="s">
        <v>49</v>
      </c>
      <c r="R3339" s="35">
        <v>2</v>
      </c>
      <c r="S3339" s="35">
        <v>35000</v>
      </c>
      <c r="T3339" s="36">
        <f t="shared" si="162"/>
        <v>70000</v>
      </c>
      <c r="U3339" s="37">
        <f t="shared" si="163"/>
        <v>78400.000000000015</v>
      </c>
      <c r="V3339" s="38" t="s">
        <v>50</v>
      </c>
      <c r="W3339" s="33">
        <v>2016</v>
      </c>
      <c r="X3339" s="39" t="s">
        <v>50</v>
      </c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29"/>
      <c r="BL3339" s="29"/>
      <c r="BM3339" s="29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29"/>
      <c r="CB3339" s="29"/>
      <c r="CC3339" s="29"/>
      <c r="CD3339" s="29"/>
      <c r="CE3339" s="29"/>
      <c r="CF3339" s="29"/>
      <c r="CG3339" s="29"/>
      <c r="CH3339" s="29"/>
      <c r="CI3339" s="29"/>
      <c r="CJ3339" s="29"/>
      <c r="CK3339" s="29"/>
      <c r="CL3339" s="29"/>
      <c r="CM3339" s="29"/>
      <c r="CN3339" s="29"/>
      <c r="CO3339" s="29"/>
      <c r="CP3339" s="29"/>
      <c r="CQ3339" s="29"/>
      <c r="CR3339" s="29"/>
      <c r="CS3339" s="29"/>
      <c r="CT3339" s="29"/>
      <c r="CU3339" s="29"/>
      <c r="CV3339" s="29"/>
      <c r="CW3339" s="29"/>
      <c r="CX3339" s="29"/>
    </row>
    <row r="3340" spans="1:102" ht="50.1" customHeight="1">
      <c r="A3340" s="30" t="s">
        <v>8260</v>
      </c>
      <c r="B3340" s="31" t="s">
        <v>35</v>
      </c>
      <c r="C3340" s="32" t="s">
        <v>8261</v>
      </c>
      <c r="D3340" s="32" t="s">
        <v>4760</v>
      </c>
      <c r="E3340" s="32" t="s">
        <v>8262</v>
      </c>
      <c r="F3340" s="32" t="s">
        <v>8263</v>
      </c>
      <c r="G3340" s="33" t="s">
        <v>40</v>
      </c>
      <c r="H3340" s="34">
        <v>0</v>
      </c>
      <c r="I3340" s="33" t="s">
        <v>41</v>
      </c>
      <c r="J3340" s="33" t="s">
        <v>42</v>
      </c>
      <c r="K3340" s="33" t="s">
        <v>1512</v>
      </c>
      <c r="L3340" s="33" t="s">
        <v>42</v>
      </c>
      <c r="M3340" s="33" t="s">
        <v>86</v>
      </c>
      <c r="N3340" s="33" t="s">
        <v>8264</v>
      </c>
      <c r="O3340" s="33" t="s">
        <v>144</v>
      </c>
      <c r="P3340" s="33" t="s">
        <v>48</v>
      </c>
      <c r="Q3340" s="33" t="s">
        <v>49</v>
      </c>
      <c r="R3340" s="35">
        <v>500</v>
      </c>
      <c r="S3340" s="35">
        <v>1680</v>
      </c>
      <c r="T3340" s="36">
        <f t="shared" si="162"/>
        <v>840000</v>
      </c>
      <c r="U3340" s="37">
        <f t="shared" si="163"/>
        <v>940800.00000000012</v>
      </c>
      <c r="V3340" s="38" t="s">
        <v>50</v>
      </c>
      <c r="W3340" s="33">
        <v>2016</v>
      </c>
      <c r="X3340" s="39" t="s">
        <v>50</v>
      </c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29"/>
      <c r="BL3340" s="29"/>
      <c r="BM3340" s="29"/>
      <c r="BN3340" s="29"/>
      <c r="BO3340" s="29"/>
      <c r="BP3340" s="29"/>
      <c r="BQ3340" s="29"/>
      <c r="BR3340" s="29"/>
      <c r="BS3340" s="29"/>
      <c r="BT3340" s="29"/>
      <c r="BU3340" s="29"/>
      <c r="BV3340" s="29"/>
      <c r="BW3340" s="29"/>
      <c r="BX3340" s="29"/>
      <c r="BY3340" s="29"/>
      <c r="BZ3340" s="29"/>
      <c r="CA3340" s="29"/>
      <c r="CB3340" s="29"/>
      <c r="CC3340" s="29"/>
      <c r="CD3340" s="29"/>
      <c r="CE3340" s="29"/>
      <c r="CF3340" s="29"/>
      <c r="CG3340" s="29"/>
      <c r="CH3340" s="29"/>
      <c r="CI3340" s="29"/>
      <c r="CJ3340" s="29"/>
      <c r="CK3340" s="29"/>
      <c r="CL3340" s="29"/>
      <c r="CM3340" s="29"/>
      <c r="CN3340" s="29"/>
      <c r="CO3340" s="29"/>
      <c r="CP3340" s="29"/>
      <c r="CQ3340" s="29"/>
      <c r="CR3340" s="29"/>
      <c r="CS3340" s="29"/>
      <c r="CT3340" s="29"/>
      <c r="CU3340" s="29"/>
      <c r="CV3340" s="29"/>
      <c r="CW3340" s="29"/>
      <c r="CX3340" s="29"/>
    </row>
    <row r="3341" spans="1:102" ht="50.1" customHeight="1">
      <c r="A3341" s="30" t="s">
        <v>8265</v>
      </c>
      <c r="B3341" s="31" t="s">
        <v>35</v>
      </c>
      <c r="C3341" s="32" t="s">
        <v>8266</v>
      </c>
      <c r="D3341" s="32" t="s">
        <v>4760</v>
      </c>
      <c r="E3341" s="32" t="s">
        <v>8267</v>
      </c>
      <c r="F3341" s="32" t="s">
        <v>8268</v>
      </c>
      <c r="G3341" s="33" t="s">
        <v>40</v>
      </c>
      <c r="H3341" s="34">
        <v>0</v>
      </c>
      <c r="I3341" s="33" t="s">
        <v>41</v>
      </c>
      <c r="J3341" s="33" t="s">
        <v>42</v>
      </c>
      <c r="K3341" s="33" t="s">
        <v>1512</v>
      </c>
      <c r="L3341" s="33" t="s">
        <v>42</v>
      </c>
      <c r="M3341" s="33" t="s">
        <v>86</v>
      </c>
      <c r="N3341" s="33" t="s">
        <v>8264</v>
      </c>
      <c r="O3341" s="33" t="s">
        <v>144</v>
      </c>
      <c r="P3341" s="33" t="s">
        <v>131</v>
      </c>
      <c r="Q3341" s="33" t="s">
        <v>132</v>
      </c>
      <c r="R3341" s="35">
        <v>99</v>
      </c>
      <c r="S3341" s="35">
        <v>730</v>
      </c>
      <c r="T3341" s="36">
        <f t="shared" si="162"/>
        <v>72270</v>
      </c>
      <c r="U3341" s="37">
        <f t="shared" si="163"/>
        <v>80942.400000000009</v>
      </c>
      <c r="V3341" s="38" t="s">
        <v>50</v>
      </c>
      <c r="W3341" s="33">
        <v>2016</v>
      </c>
      <c r="X3341" s="39" t="s">
        <v>50</v>
      </c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  <c r="BI3341" s="29"/>
      <c r="BJ3341" s="29"/>
      <c r="BK3341" s="29"/>
      <c r="BL3341" s="29"/>
      <c r="BM3341" s="29"/>
      <c r="BN3341" s="29"/>
      <c r="BO3341" s="29"/>
      <c r="BP3341" s="29"/>
      <c r="BQ3341" s="29"/>
      <c r="BR3341" s="29"/>
      <c r="BS3341" s="29"/>
      <c r="BT3341" s="29"/>
      <c r="BU3341" s="29"/>
      <c r="BV3341" s="29"/>
      <c r="BW3341" s="29"/>
      <c r="BX3341" s="29"/>
      <c r="BY3341" s="29"/>
      <c r="BZ3341" s="29"/>
      <c r="CA3341" s="29"/>
      <c r="CB3341" s="29"/>
      <c r="CC3341" s="29"/>
      <c r="CD3341" s="29"/>
      <c r="CE3341" s="29"/>
      <c r="CF3341" s="29"/>
      <c r="CG3341" s="29"/>
      <c r="CH3341" s="29"/>
      <c r="CI3341" s="29"/>
      <c r="CJ3341" s="29"/>
      <c r="CK3341" s="29"/>
      <c r="CL3341" s="29"/>
      <c r="CM3341" s="29"/>
      <c r="CN3341" s="29"/>
      <c r="CO3341" s="29"/>
      <c r="CP3341" s="29"/>
      <c r="CQ3341" s="29"/>
      <c r="CR3341" s="29"/>
      <c r="CS3341" s="29"/>
      <c r="CT3341" s="29"/>
      <c r="CU3341" s="29"/>
      <c r="CV3341" s="29"/>
      <c r="CW3341" s="29"/>
      <c r="CX3341" s="29"/>
    </row>
    <row r="3342" spans="1:102" ht="50.1" customHeight="1">
      <c r="A3342" s="30" t="s">
        <v>8269</v>
      </c>
      <c r="B3342" s="31" t="s">
        <v>35</v>
      </c>
      <c r="C3342" s="32" t="s">
        <v>8270</v>
      </c>
      <c r="D3342" s="32" t="s">
        <v>8271</v>
      </c>
      <c r="E3342" s="32" t="s">
        <v>8272</v>
      </c>
      <c r="F3342" s="32" t="s">
        <v>50</v>
      </c>
      <c r="G3342" s="33" t="s">
        <v>40</v>
      </c>
      <c r="H3342" s="34">
        <v>0</v>
      </c>
      <c r="I3342" s="33" t="s">
        <v>41</v>
      </c>
      <c r="J3342" s="33" t="s">
        <v>42</v>
      </c>
      <c r="K3342" s="33" t="s">
        <v>329</v>
      </c>
      <c r="L3342" s="33" t="s">
        <v>44</v>
      </c>
      <c r="M3342" s="33" t="s">
        <v>86</v>
      </c>
      <c r="N3342" s="33" t="s">
        <v>798</v>
      </c>
      <c r="O3342" s="33" t="s">
        <v>7079</v>
      </c>
      <c r="P3342" s="33" t="s">
        <v>160</v>
      </c>
      <c r="Q3342" s="33" t="s">
        <v>161</v>
      </c>
      <c r="R3342" s="35">
        <v>3</v>
      </c>
      <c r="S3342" s="35">
        <v>97375</v>
      </c>
      <c r="T3342" s="36">
        <f t="shared" si="162"/>
        <v>292125</v>
      </c>
      <c r="U3342" s="37">
        <f t="shared" si="163"/>
        <v>327180.00000000006</v>
      </c>
      <c r="V3342" s="38" t="s">
        <v>50</v>
      </c>
      <c r="W3342" s="33">
        <v>2016</v>
      </c>
      <c r="X3342" s="39" t="s">
        <v>50</v>
      </c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29"/>
      <c r="BL3342" s="29"/>
      <c r="BM3342" s="29"/>
      <c r="BN3342" s="29"/>
      <c r="BO3342" s="29"/>
      <c r="BP3342" s="29"/>
      <c r="BQ3342" s="29"/>
      <c r="BR3342" s="29"/>
      <c r="BS3342" s="29"/>
      <c r="BT3342" s="29"/>
      <c r="BU3342" s="29"/>
      <c r="BV3342" s="29"/>
      <c r="BW3342" s="29"/>
      <c r="BX3342" s="29"/>
      <c r="BY3342" s="29"/>
      <c r="BZ3342" s="29"/>
      <c r="CA3342" s="29"/>
      <c r="CB3342" s="29"/>
      <c r="CC3342" s="29"/>
      <c r="CD3342" s="29"/>
      <c r="CE3342" s="29"/>
      <c r="CF3342" s="29"/>
      <c r="CG3342" s="29"/>
      <c r="CH3342" s="29"/>
      <c r="CI3342" s="29"/>
      <c r="CJ3342" s="29"/>
      <c r="CK3342" s="29"/>
      <c r="CL3342" s="29"/>
      <c r="CM3342" s="29"/>
      <c r="CN3342" s="29"/>
      <c r="CO3342" s="29"/>
      <c r="CP3342" s="29"/>
      <c r="CQ3342" s="29"/>
      <c r="CR3342" s="29"/>
      <c r="CS3342" s="29"/>
      <c r="CT3342" s="29"/>
      <c r="CU3342" s="29"/>
      <c r="CV3342" s="29"/>
      <c r="CW3342" s="29"/>
      <c r="CX3342" s="29"/>
    </row>
    <row r="3343" spans="1:102" ht="50.1" customHeight="1">
      <c r="A3343" s="30" t="s">
        <v>8273</v>
      </c>
      <c r="B3343" s="31" t="s">
        <v>35</v>
      </c>
      <c r="C3343" s="32" t="s">
        <v>8274</v>
      </c>
      <c r="D3343" s="32" t="s">
        <v>8275</v>
      </c>
      <c r="E3343" s="32" t="s">
        <v>8276</v>
      </c>
      <c r="F3343" s="32" t="s">
        <v>8277</v>
      </c>
      <c r="G3343" s="33" t="s">
        <v>40</v>
      </c>
      <c r="H3343" s="34">
        <v>0</v>
      </c>
      <c r="I3343" s="33" t="s">
        <v>41</v>
      </c>
      <c r="J3343" s="33" t="s">
        <v>42</v>
      </c>
      <c r="K3343" s="33" t="s">
        <v>329</v>
      </c>
      <c r="L3343" s="33" t="s">
        <v>44</v>
      </c>
      <c r="M3343" s="33" t="s">
        <v>8278</v>
      </c>
      <c r="N3343" s="33" t="s">
        <v>8279</v>
      </c>
      <c r="O3343" s="33" t="s">
        <v>109</v>
      </c>
      <c r="P3343" s="33" t="s">
        <v>131</v>
      </c>
      <c r="Q3343" s="33" t="s">
        <v>132</v>
      </c>
      <c r="R3343" s="35">
        <v>22.7</v>
      </c>
      <c r="S3343" s="35">
        <v>27784.01</v>
      </c>
      <c r="T3343" s="36">
        <f t="shared" si="162"/>
        <v>630697.027</v>
      </c>
      <c r="U3343" s="37">
        <f t="shared" si="163"/>
        <v>706380.67024000012</v>
      </c>
      <c r="V3343" s="38" t="s">
        <v>50</v>
      </c>
      <c r="W3343" s="33">
        <v>2016</v>
      </c>
      <c r="X3343" s="39" t="s">
        <v>50</v>
      </c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29"/>
      <c r="BL3343" s="29"/>
      <c r="BM3343" s="29"/>
      <c r="BN3343" s="29"/>
      <c r="BO3343" s="29"/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29"/>
      <c r="CB3343" s="29"/>
      <c r="CC3343" s="29"/>
      <c r="CD3343" s="29"/>
      <c r="CE3343" s="29"/>
      <c r="CF3343" s="29"/>
      <c r="CG3343" s="29"/>
      <c r="CH3343" s="29"/>
      <c r="CI3343" s="29"/>
      <c r="CJ3343" s="29"/>
      <c r="CK3343" s="29"/>
      <c r="CL3343" s="29"/>
      <c r="CM3343" s="29"/>
      <c r="CN3343" s="29"/>
      <c r="CO3343" s="29"/>
      <c r="CP3343" s="29"/>
      <c r="CQ3343" s="29"/>
      <c r="CR3343" s="29"/>
      <c r="CS3343" s="29"/>
      <c r="CT3343" s="29"/>
      <c r="CU3343" s="29"/>
      <c r="CV3343" s="29"/>
      <c r="CW3343" s="29"/>
      <c r="CX3343" s="29"/>
    </row>
    <row r="3344" spans="1:102" ht="50.1" customHeight="1">
      <c r="A3344" s="30" t="s">
        <v>8280</v>
      </c>
      <c r="B3344" s="31" t="s">
        <v>35</v>
      </c>
      <c r="C3344" s="32" t="s">
        <v>8274</v>
      </c>
      <c r="D3344" s="32" t="s">
        <v>8275</v>
      </c>
      <c r="E3344" s="32" t="s">
        <v>8276</v>
      </c>
      <c r="F3344" s="32" t="s">
        <v>8281</v>
      </c>
      <c r="G3344" s="33" t="s">
        <v>40</v>
      </c>
      <c r="H3344" s="34">
        <v>0</v>
      </c>
      <c r="I3344" s="33" t="s">
        <v>41</v>
      </c>
      <c r="J3344" s="33" t="s">
        <v>42</v>
      </c>
      <c r="K3344" s="33" t="s">
        <v>329</v>
      </c>
      <c r="L3344" s="33" t="s">
        <v>44</v>
      </c>
      <c r="M3344" s="33" t="s">
        <v>8278</v>
      </c>
      <c r="N3344" s="33" t="s">
        <v>8279</v>
      </c>
      <c r="O3344" s="33" t="s">
        <v>109</v>
      </c>
      <c r="P3344" s="33" t="s">
        <v>131</v>
      </c>
      <c r="Q3344" s="33" t="s">
        <v>132</v>
      </c>
      <c r="R3344" s="35">
        <v>22.7</v>
      </c>
      <c r="S3344" s="35">
        <v>16933.71</v>
      </c>
      <c r="T3344" s="36">
        <f t="shared" si="162"/>
        <v>384395.21699999995</v>
      </c>
      <c r="U3344" s="37">
        <f t="shared" si="163"/>
        <v>430522.64304</v>
      </c>
      <c r="V3344" s="38" t="s">
        <v>50</v>
      </c>
      <c r="W3344" s="33">
        <v>2016</v>
      </c>
      <c r="X3344" s="39" t="s">
        <v>50</v>
      </c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/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29"/>
      <c r="CB3344" s="29"/>
      <c r="CC3344" s="29"/>
      <c r="CD3344" s="29"/>
      <c r="CE3344" s="29"/>
      <c r="CF3344" s="29"/>
      <c r="CG3344" s="29"/>
      <c r="CH3344" s="29"/>
      <c r="CI3344" s="29"/>
      <c r="CJ3344" s="29"/>
      <c r="CK3344" s="29"/>
      <c r="CL3344" s="29"/>
      <c r="CM3344" s="29"/>
      <c r="CN3344" s="29"/>
      <c r="CO3344" s="29"/>
      <c r="CP3344" s="29"/>
      <c r="CQ3344" s="29"/>
      <c r="CR3344" s="29"/>
      <c r="CS3344" s="29"/>
      <c r="CT3344" s="29"/>
      <c r="CU3344" s="29"/>
      <c r="CV3344" s="29"/>
      <c r="CW3344" s="29"/>
      <c r="CX3344" s="29"/>
    </row>
    <row r="3345" spans="1:102" ht="50.1" customHeight="1">
      <c r="A3345" s="30" t="s">
        <v>8282</v>
      </c>
      <c r="B3345" s="31" t="s">
        <v>35</v>
      </c>
      <c r="C3345" s="32" t="s">
        <v>8283</v>
      </c>
      <c r="D3345" s="32" t="s">
        <v>8284</v>
      </c>
      <c r="E3345" s="32" t="s">
        <v>8285</v>
      </c>
      <c r="F3345" s="32" t="s">
        <v>8286</v>
      </c>
      <c r="G3345" s="33" t="s">
        <v>40</v>
      </c>
      <c r="H3345" s="34">
        <v>0</v>
      </c>
      <c r="I3345" s="33" t="s">
        <v>41</v>
      </c>
      <c r="J3345" s="33" t="s">
        <v>42</v>
      </c>
      <c r="K3345" s="33" t="s">
        <v>329</v>
      </c>
      <c r="L3345" s="33" t="s">
        <v>42</v>
      </c>
      <c r="M3345" s="33" t="s">
        <v>86</v>
      </c>
      <c r="N3345" s="33" t="s">
        <v>301</v>
      </c>
      <c r="O3345" s="33" t="s">
        <v>8287</v>
      </c>
      <c r="P3345" s="33" t="s">
        <v>5694</v>
      </c>
      <c r="Q3345" s="33" t="s">
        <v>5695</v>
      </c>
      <c r="R3345" s="35">
        <v>78</v>
      </c>
      <c r="S3345" s="35">
        <v>4518.6899999999996</v>
      </c>
      <c r="T3345" s="36">
        <f t="shared" si="162"/>
        <v>352457.81999999995</v>
      </c>
      <c r="U3345" s="37">
        <f t="shared" si="163"/>
        <v>394752.75839999999</v>
      </c>
      <c r="V3345" s="38" t="s">
        <v>50</v>
      </c>
      <c r="W3345" s="33">
        <v>2016</v>
      </c>
      <c r="X3345" s="39" t="s">
        <v>50</v>
      </c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9"/>
      <c r="BC3345" s="29"/>
      <c r="BD3345" s="29"/>
      <c r="BE3345" s="29"/>
      <c r="BF3345" s="29"/>
      <c r="BG3345" s="29"/>
      <c r="BH3345" s="29"/>
      <c r="BI3345" s="29"/>
      <c r="BJ3345" s="29"/>
      <c r="BK3345" s="29"/>
      <c r="BL3345" s="29"/>
      <c r="BM3345" s="29"/>
      <c r="BN3345" s="29"/>
      <c r="BO3345" s="29"/>
      <c r="BP3345" s="29"/>
      <c r="BQ3345" s="29"/>
      <c r="BR3345" s="29"/>
      <c r="BS3345" s="29"/>
      <c r="BT3345" s="29"/>
      <c r="BU3345" s="29"/>
      <c r="BV3345" s="29"/>
      <c r="BW3345" s="29"/>
      <c r="BX3345" s="29"/>
      <c r="BY3345" s="29"/>
      <c r="BZ3345" s="29"/>
      <c r="CA3345" s="29"/>
      <c r="CB3345" s="29"/>
      <c r="CC3345" s="29"/>
      <c r="CD3345" s="29"/>
      <c r="CE3345" s="29"/>
      <c r="CF3345" s="29"/>
      <c r="CG3345" s="29"/>
      <c r="CH3345" s="29"/>
      <c r="CI3345" s="29"/>
      <c r="CJ3345" s="29"/>
      <c r="CK3345" s="29"/>
      <c r="CL3345" s="29"/>
      <c r="CM3345" s="29"/>
      <c r="CN3345" s="29"/>
      <c r="CO3345" s="29"/>
      <c r="CP3345" s="29"/>
      <c r="CQ3345" s="29"/>
      <c r="CR3345" s="29"/>
      <c r="CS3345" s="29"/>
      <c r="CT3345" s="29"/>
      <c r="CU3345" s="29"/>
      <c r="CV3345" s="29"/>
      <c r="CW3345" s="29"/>
      <c r="CX3345" s="29"/>
    </row>
    <row r="3346" spans="1:102" ht="50.1" customHeight="1">
      <c r="A3346" s="30" t="s">
        <v>8288</v>
      </c>
      <c r="B3346" s="31" t="s">
        <v>35</v>
      </c>
      <c r="C3346" s="32" t="s">
        <v>8283</v>
      </c>
      <c r="D3346" s="32" t="s">
        <v>8284</v>
      </c>
      <c r="E3346" s="32" t="s">
        <v>8285</v>
      </c>
      <c r="F3346" s="32" t="s">
        <v>8289</v>
      </c>
      <c r="G3346" s="33" t="s">
        <v>40</v>
      </c>
      <c r="H3346" s="34">
        <v>0</v>
      </c>
      <c r="I3346" s="33" t="s">
        <v>41</v>
      </c>
      <c r="J3346" s="33" t="s">
        <v>42</v>
      </c>
      <c r="K3346" s="33" t="s">
        <v>329</v>
      </c>
      <c r="L3346" s="33" t="s">
        <v>42</v>
      </c>
      <c r="M3346" s="33" t="s">
        <v>86</v>
      </c>
      <c r="N3346" s="33" t="s">
        <v>301</v>
      </c>
      <c r="O3346" s="33" t="s">
        <v>8287</v>
      </c>
      <c r="P3346" s="33" t="s">
        <v>5694</v>
      </c>
      <c r="Q3346" s="33" t="s">
        <v>5695</v>
      </c>
      <c r="R3346" s="35">
        <v>10</v>
      </c>
      <c r="S3346" s="35">
        <v>4107.8999999999996</v>
      </c>
      <c r="T3346" s="36">
        <f t="shared" si="162"/>
        <v>41079</v>
      </c>
      <c r="U3346" s="37">
        <f t="shared" si="163"/>
        <v>46008.480000000003</v>
      </c>
      <c r="V3346" s="38" t="s">
        <v>50</v>
      </c>
      <c r="W3346" s="33">
        <v>2016</v>
      </c>
      <c r="X3346" s="39" t="s">
        <v>50</v>
      </c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/>
      <c r="BP3346" s="29"/>
      <c r="BQ3346" s="29"/>
      <c r="BR3346" s="29"/>
      <c r="BS3346" s="29"/>
      <c r="BT3346" s="29"/>
      <c r="BU3346" s="29"/>
      <c r="BV3346" s="29"/>
      <c r="BW3346" s="29"/>
      <c r="BX3346" s="29"/>
      <c r="BY3346" s="29"/>
      <c r="BZ3346" s="29"/>
      <c r="CA3346" s="29"/>
      <c r="CB3346" s="29"/>
      <c r="CC3346" s="29"/>
      <c r="CD3346" s="29"/>
      <c r="CE3346" s="29"/>
      <c r="CF3346" s="29"/>
      <c r="CG3346" s="29"/>
      <c r="CH3346" s="29"/>
      <c r="CI3346" s="29"/>
      <c r="CJ3346" s="29"/>
      <c r="CK3346" s="29"/>
      <c r="CL3346" s="29"/>
      <c r="CM3346" s="29"/>
      <c r="CN3346" s="29"/>
      <c r="CO3346" s="29"/>
      <c r="CP3346" s="29"/>
      <c r="CQ3346" s="29"/>
      <c r="CR3346" s="29"/>
      <c r="CS3346" s="29"/>
      <c r="CT3346" s="29"/>
      <c r="CU3346" s="29"/>
      <c r="CV3346" s="29"/>
      <c r="CW3346" s="29"/>
      <c r="CX3346" s="29"/>
    </row>
    <row r="3347" spans="1:102" ht="50.1" customHeight="1">
      <c r="A3347" s="30" t="s">
        <v>8290</v>
      </c>
      <c r="B3347" s="31" t="s">
        <v>35</v>
      </c>
      <c r="C3347" s="32" t="s">
        <v>2210</v>
      </c>
      <c r="D3347" s="32" t="s">
        <v>2211</v>
      </c>
      <c r="E3347" s="32" t="s">
        <v>2212</v>
      </c>
      <c r="F3347" s="32" t="s">
        <v>8291</v>
      </c>
      <c r="G3347" s="33" t="s">
        <v>40</v>
      </c>
      <c r="H3347" s="34">
        <v>0</v>
      </c>
      <c r="I3347" s="33" t="s">
        <v>41</v>
      </c>
      <c r="J3347" s="33" t="s">
        <v>42</v>
      </c>
      <c r="K3347" s="33" t="s">
        <v>329</v>
      </c>
      <c r="L3347" s="33" t="s">
        <v>42</v>
      </c>
      <c r="M3347" s="33" t="s">
        <v>86</v>
      </c>
      <c r="N3347" s="33" t="s">
        <v>301</v>
      </c>
      <c r="O3347" s="33" t="s">
        <v>8287</v>
      </c>
      <c r="P3347" s="33" t="s">
        <v>48</v>
      </c>
      <c r="Q3347" s="33" t="s">
        <v>49</v>
      </c>
      <c r="R3347" s="35">
        <v>52</v>
      </c>
      <c r="S3347" s="35">
        <v>4107.8999999999996</v>
      </c>
      <c r="T3347" s="36">
        <f t="shared" si="162"/>
        <v>213610.8</v>
      </c>
      <c r="U3347" s="37">
        <f t="shared" si="163"/>
        <v>239244.09600000002</v>
      </c>
      <c r="V3347" s="38" t="s">
        <v>50</v>
      </c>
      <c r="W3347" s="33">
        <v>2016</v>
      </c>
      <c r="X3347" s="39" t="s">
        <v>50</v>
      </c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/>
      <c r="BD3347" s="29"/>
      <c r="BE3347" s="29"/>
      <c r="BF3347" s="29"/>
      <c r="BG3347" s="29"/>
      <c r="BH3347" s="29"/>
      <c r="BI3347" s="29"/>
      <c r="BJ3347" s="29"/>
      <c r="BK3347" s="29"/>
      <c r="BL3347" s="29"/>
      <c r="BM3347" s="29"/>
      <c r="BN3347" s="29"/>
      <c r="BO3347" s="29"/>
      <c r="BP3347" s="29"/>
      <c r="BQ3347" s="29"/>
      <c r="BR3347" s="29"/>
      <c r="BS3347" s="29"/>
      <c r="BT3347" s="29"/>
      <c r="BU3347" s="29"/>
      <c r="BV3347" s="29"/>
      <c r="BW3347" s="29"/>
      <c r="BX3347" s="29"/>
      <c r="BY3347" s="29"/>
      <c r="BZ3347" s="29"/>
      <c r="CA3347" s="29"/>
      <c r="CB3347" s="29"/>
      <c r="CC3347" s="29"/>
      <c r="CD3347" s="29"/>
      <c r="CE3347" s="29"/>
      <c r="CF3347" s="29"/>
      <c r="CG3347" s="29"/>
      <c r="CH3347" s="29"/>
      <c r="CI3347" s="29"/>
      <c r="CJ3347" s="29"/>
      <c r="CK3347" s="29"/>
      <c r="CL3347" s="29"/>
      <c r="CM3347" s="29"/>
      <c r="CN3347" s="29"/>
      <c r="CO3347" s="29"/>
      <c r="CP3347" s="29"/>
      <c r="CQ3347" s="29"/>
      <c r="CR3347" s="29"/>
      <c r="CS3347" s="29"/>
      <c r="CT3347" s="29"/>
      <c r="CU3347" s="29"/>
      <c r="CV3347" s="29"/>
      <c r="CW3347" s="29"/>
      <c r="CX3347" s="29"/>
    </row>
    <row r="3348" spans="1:102" ht="50.1" customHeight="1">
      <c r="A3348" s="30" t="s">
        <v>8292</v>
      </c>
      <c r="B3348" s="31" t="s">
        <v>35</v>
      </c>
      <c r="C3348" s="32" t="s">
        <v>8293</v>
      </c>
      <c r="D3348" s="32" t="s">
        <v>5400</v>
      </c>
      <c r="E3348" s="32" t="s">
        <v>8294</v>
      </c>
      <c r="F3348" s="32" t="s">
        <v>50</v>
      </c>
      <c r="G3348" s="33" t="s">
        <v>40</v>
      </c>
      <c r="H3348" s="34">
        <v>0</v>
      </c>
      <c r="I3348" s="33" t="s">
        <v>41</v>
      </c>
      <c r="J3348" s="33" t="s">
        <v>42</v>
      </c>
      <c r="K3348" s="33" t="s">
        <v>329</v>
      </c>
      <c r="L3348" s="33" t="s">
        <v>42</v>
      </c>
      <c r="M3348" s="33" t="s">
        <v>86</v>
      </c>
      <c r="N3348" s="33" t="s">
        <v>87</v>
      </c>
      <c r="O3348" s="33" t="s">
        <v>7079</v>
      </c>
      <c r="P3348" s="33" t="s">
        <v>308</v>
      </c>
      <c r="Q3348" s="33" t="s">
        <v>309</v>
      </c>
      <c r="R3348" s="35">
        <v>3</v>
      </c>
      <c r="S3348" s="35">
        <v>8000</v>
      </c>
      <c r="T3348" s="36">
        <f t="shared" si="162"/>
        <v>24000</v>
      </c>
      <c r="U3348" s="37">
        <f t="shared" si="163"/>
        <v>26880.000000000004</v>
      </c>
      <c r="V3348" s="38" t="s">
        <v>50</v>
      </c>
      <c r="W3348" s="33">
        <v>2016</v>
      </c>
      <c r="X3348" s="39" t="s">
        <v>50</v>
      </c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/>
      <c r="BK3348" s="29"/>
      <c r="BL3348" s="29"/>
      <c r="BM3348" s="29"/>
      <c r="BN3348" s="29"/>
      <c r="BO3348" s="29"/>
      <c r="BP3348" s="29"/>
      <c r="BQ3348" s="29"/>
      <c r="BR3348" s="29"/>
      <c r="BS3348" s="29"/>
      <c r="BT3348" s="29"/>
      <c r="BU3348" s="29"/>
      <c r="BV3348" s="29"/>
      <c r="BW3348" s="29"/>
      <c r="BX3348" s="29"/>
      <c r="BY3348" s="29"/>
      <c r="BZ3348" s="29"/>
      <c r="CA3348" s="29"/>
      <c r="CB3348" s="29"/>
      <c r="CC3348" s="29"/>
      <c r="CD3348" s="29"/>
      <c r="CE3348" s="29"/>
      <c r="CF3348" s="29"/>
      <c r="CG3348" s="29"/>
      <c r="CH3348" s="29"/>
      <c r="CI3348" s="29"/>
      <c r="CJ3348" s="29"/>
      <c r="CK3348" s="29"/>
      <c r="CL3348" s="29"/>
      <c r="CM3348" s="29"/>
      <c r="CN3348" s="29"/>
      <c r="CO3348" s="29"/>
      <c r="CP3348" s="29"/>
      <c r="CQ3348" s="29"/>
      <c r="CR3348" s="29"/>
      <c r="CS3348" s="29"/>
      <c r="CT3348" s="29"/>
      <c r="CU3348" s="29"/>
      <c r="CV3348" s="29"/>
      <c r="CW3348" s="29"/>
      <c r="CX3348" s="29"/>
    </row>
    <row r="3349" spans="1:102" ht="50.1" customHeight="1">
      <c r="A3349" s="30" t="s">
        <v>8295</v>
      </c>
      <c r="B3349" s="31" t="s">
        <v>35</v>
      </c>
      <c r="C3349" s="32" t="s">
        <v>8296</v>
      </c>
      <c r="D3349" s="32" t="s">
        <v>8297</v>
      </c>
      <c r="E3349" s="32" t="s">
        <v>8298</v>
      </c>
      <c r="F3349" s="32" t="s">
        <v>8299</v>
      </c>
      <c r="G3349" s="33" t="s">
        <v>40</v>
      </c>
      <c r="H3349" s="34">
        <v>0</v>
      </c>
      <c r="I3349" s="33" t="s">
        <v>41</v>
      </c>
      <c r="J3349" s="33" t="s">
        <v>392</v>
      </c>
      <c r="K3349" s="33" t="s">
        <v>329</v>
      </c>
      <c r="L3349" s="33" t="s">
        <v>85</v>
      </c>
      <c r="M3349" s="33" t="s">
        <v>71</v>
      </c>
      <c r="N3349" s="33" t="s">
        <v>8300</v>
      </c>
      <c r="O3349" s="33" t="s">
        <v>58</v>
      </c>
      <c r="P3349" s="33" t="s">
        <v>48</v>
      </c>
      <c r="Q3349" s="33" t="s">
        <v>49</v>
      </c>
      <c r="R3349" s="35">
        <v>224</v>
      </c>
      <c r="S3349" s="35">
        <v>3269</v>
      </c>
      <c r="T3349" s="36">
        <f t="shared" si="162"/>
        <v>732256</v>
      </c>
      <c r="U3349" s="37">
        <f t="shared" si="163"/>
        <v>820126.72000000009</v>
      </c>
      <c r="V3349" s="38" t="s">
        <v>50</v>
      </c>
      <c r="W3349" s="33">
        <v>2016</v>
      </c>
      <c r="X3349" s="39" t="s">
        <v>50</v>
      </c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9"/>
      <c r="AX3349" s="29"/>
      <c r="AY3349" s="29"/>
      <c r="AZ3349" s="29"/>
      <c r="BA3349" s="29"/>
      <c r="BB3349" s="29"/>
      <c r="BC3349" s="29"/>
      <c r="BD3349" s="29"/>
      <c r="BE3349" s="29"/>
      <c r="BF3349" s="29"/>
      <c r="BG3349" s="29"/>
      <c r="BH3349" s="29"/>
      <c r="BI3349" s="29"/>
      <c r="BJ3349" s="29"/>
      <c r="BK3349" s="29"/>
      <c r="BL3349" s="29"/>
      <c r="BM3349" s="29"/>
      <c r="BN3349" s="29"/>
      <c r="BO3349" s="29"/>
      <c r="BP3349" s="29"/>
      <c r="BQ3349" s="29"/>
      <c r="BR3349" s="29"/>
      <c r="BS3349" s="29"/>
      <c r="BT3349" s="29"/>
      <c r="BU3349" s="29"/>
      <c r="BV3349" s="29"/>
      <c r="BW3349" s="29"/>
      <c r="BX3349" s="29"/>
      <c r="BY3349" s="29"/>
      <c r="BZ3349" s="29"/>
      <c r="CA3349" s="29"/>
      <c r="CB3349" s="29"/>
      <c r="CC3349" s="29"/>
      <c r="CD3349" s="29"/>
      <c r="CE3349" s="29"/>
      <c r="CF3349" s="29"/>
      <c r="CG3349" s="29"/>
      <c r="CH3349" s="29"/>
      <c r="CI3349" s="29"/>
      <c r="CJ3349" s="29"/>
      <c r="CK3349" s="29"/>
      <c r="CL3349" s="29"/>
      <c r="CM3349" s="29"/>
      <c r="CN3349" s="29"/>
      <c r="CO3349" s="29"/>
      <c r="CP3349" s="29"/>
      <c r="CQ3349" s="29"/>
      <c r="CR3349" s="29"/>
      <c r="CS3349" s="29"/>
      <c r="CT3349" s="29"/>
      <c r="CU3349" s="29"/>
      <c r="CV3349" s="29"/>
      <c r="CW3349" s="29"/>
      <c r="CX3349" s="29"/>
    </row>
    <row r="3350" spans="1:102" ht="50.1" customHeight="1">
      <c r="A3350" s="30" t="s">
        <v>8301</v>
      </c>
      <c r="B3350" s="31" t="s">
        <v>35</v>
      </c>
      <c r="C3350" s="32" t="s">
        <v>8296</v>
      </c>
      <c r="D3350" s="32" t="s">
        <v>8297</v>
      </c>
      <c r="E3350" s="32" t="s">
        <v>8298</v>
      </c>
      <c r="F3350" s="32" t="s">
        <v>8302</v>
      </c>
      <c r="G3350" s="33" t="s">
        <v>40</v>
      </c>
      <c r="H3350" s="34">
        <v>0</v>
      </c>
      <c r="I3350" s="33" t="s">
        <v>41</v>
      </c>
      <c r="J3350" s="33" t="s">
        <v>392</v>
      </c>
      <c r="K3350" s="33" t="s">
        <v>329</v>
      </c>
      <c r="L3350" s="33" t="s">
        <v>85</v>
      </c>
      <c r="M3350" s="33" t="s">
        <v>71</v>
      </c>
      <c r="N3350" s="33" t="s">
        <v>8300</v>
      </c>
      <c r="O3350" s="33" t="s">
        <v>58</v>
      </c>
      <c r="P3350" s="33" t="s">
        <v>48</v>
      </c>
      <c r="Q3350" s="33" t="s">
        <v>49</v>
      </c>
      <c r="R3350" s="35">
        <v>112</v>
      </c>
      <c r="S3350" s="35">
        <v>2101.5</v>
      </c>
      <c r="T3350" s="36">
        <f t="shared" ref="T3350:T3413" si="165">R3350*S3350</f>
        <v>235368</v>
      </c>
      <c r="U3350" s="37">
        <f t="shared" ref="U3350:U3413" si="166">T3350*1.12</f>
        <v>263612.16000000003</v>
      </c>
      <c r="V3350" s="38" t="s">
        <v>50</v>
      </c>
      <c r="W3350" s="33">
        <v>2016</v>
      </c>
      <c r="X3350" s="39" t="s">
        <v>50</v>
      </c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/>
      <c r="BF3350" s="29"/>
      <c r="BG3350" s="29"/>
      <c r="BH3350" s="29"/>
      <c r="BI3350" s="29"/>
      <c r="BJ3350" s="29"/>
      <c r="BK3350" s="29"/>
      <c r="BL3350" s="29"/>
      <c r="BM3350" s="29"/>
      <c r="BN3350" s="29"/>
      <c r="BO3350" s="29"/>
      <c r="BP3350" s="29"/>
      <c r="BQ3350" s="29"/>
      <c r="BR3350" s="29"/>
      <c r="BS3350" s="29"/>
      <c r="BT3350" s="29"/>
      <c r="BU3350" s="29"/>
      <c r="BV3350" s="29"/>
      <c r="BW3350" s="29"/>
      <c r="BX3350" s="29"/>
      <c r="BY3350" s="29"/>
      <c r="BZ3350" s="29"/>
      <c r="CA3350" s="29"/>
      <c r="CB3350" s="29"/>
      <c r="CC3350" s="29"/>
      <c r="CD3350" s="29"/>
      <c r="CE3350" s="29"/>
      <c r="CF3350" s="29"/>
      <c r="CG3350" s="29"/>
      <c r="CH3350" s="29"/>
      <c r="CI3350" s="29"/>
      <c r="CJ3350" s="29"/>
      <c r="CK3350" s="29"/>
      <c r="CL3350" s="29"/>
      <c r="CM3350" s="29"/>
      <c r="CN3350" s="29"/>
      <c r="CO3350" s="29"/>
      <c r="CP3350" s="29"/>
      <c r="CQ3350" s="29"/>
      <c r="CR3350" s="29"/>
      <c r="CS3350" s="29"/>
      <c r="CT3350" s="29"/>
      <c r="CU3350" s="29"/>
      <c r="CV3350" s="29"/>
      <c r="CW3350" s="29"/>
      <c r="CX3350" s="29"/>
    </row>
    <row r="3351" spans="1:102" ht="50.1" customHeight="1">
      <c r="A3351" s="30" t="s">
        <v>8303</v>
      </c>
      <c r="B3351" s="31" t="s">
        <v>35</v>
      </c>
      <c r="C3351" s="32" t="s">
        <v>1878</v>
      </c>
      <c r="D3351" s="32" t="s">
        <v>1879</v>
      </c>
      <c r="E3351" s="32" t="s">
        <v>1880</v>
      </c>
      <c r="F3351" s="32" t="s">
        <v>8304</v>
      </c>
      <c r="G3351" s="33" t="s">
        <v>40</v>
      </c>
      <c r="H3351" s="34">
        <v>0</v>
      </c>
      <c r="I3351" s="33" t="s">
        <v>41</v>
      </c>
      <c r="J3351" s="33" t="s">
        <v>392</v>
      </c>
      <c r="K3351" s="33" t="s">
        <v>329</v>
      </c>
      <c r="L3351" s="33" t="s">
        <v>85</v>
      </c>
      <c r="M3351" s="33" t="s">
        <v>71</v>
      </c>
      <c r="N3351" s="33" t="s">
        <v>8300</v>
      </c>
      <c r="O3351" s="33" t="s">
        <v>58</v>
      </c>
      <c r="P3351" s="33" t="s">
        <v>48</v>
      </c>
      <c r="Q3351" s="33" t="s">
        <v>49</v>
      </c>
      <c r="R3351" s="35">
        <v>112</v>
      </c>
      <c r="S3351" s="35">
        <v>31289</v>
      </c>
      <c r="T3351" s="36">
        <f t="shared" si="165"/>
        <v>3504368</v>
      </c>
      <c r="U3351" s="37">
        <f t="shared" si="166"/>
        <v>3924892.16</v>
      </c>
      <c r="V3351" s="38" t="s">
        <v>50</v>
      </c>
      <c r="W3351" s="33">
        <v>2016</v>
      </c>
      <c r="X3351" s="39" t="s">
        <v>50</v>
      </c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  <c r="BT3351" s="29"/>
      <c r="BU3351" s="29"/>
      <c r="BV3351" s="29"/>
      <c r="BW3351" s="29"/>
      <c r="BX3351" s="29"/>
      <c r="BY3351" s="29"/>
      <c r="BZ3351" s="29"/>
      <c r="CA3351" s="29"/>
      <c r="CB3351" s="29"/>
      <c r="CC3351" s="29"/>
      <c r="CD3351" s="29"/>
      <c r="CE3351" s="29"/>
      <c r="CF3351" s="29"/>
      <c r="CG3351" s="29"/>
      <c r="CH3351" s="29"/>
      <c r="CI3351" s="29"/>
      <c r="CJ3351" s="29"/>
      <c r="CK3351" s="29"/>
      <c r="CL3351" s="29"/>
      <c r="CM3351" s="29"/>
      <c r="CN3351" s="29"/>
      <c r="CO3351" s="29"/>
      <c r="CP3351" s="29"/>
      <c r="CQ3351" s="29"/>
      <c r="CR3351" s="29"/>
      <c r="CS3351" s="29"/>
      <c r="CT3351" s="29"/>
      <c r="CU3351" s="29"/>
      <c r="CV3351" s="29"/>
      <c r="CW3351" s="29"/>
      <c r="CX3351" s="29"/>
    </row>
    <row r="3352" spans="1:102" ht="50.1" customHeight="1">
      <c r="A3352" s="30" t="s">
        <v>8305</v>
      </c>
      <c r="B3352" s="31" t="s">
        <v>35</v>
      </c>
      <c r="C3352" s="32" t="s">
        <v>1878</v>
      </c>
      <c r="D3352" s="32" t="s">
        <v>1879</v>
      </c>
      <c r="E3352" s="32" t="s">
        <v>1880</v>
      </c>
      <c r="F3352" s="32" t="s">
        <v>8306</v>
      </c>
      <c r="G3352" s="33" t="s">
        <v>40</v>
      </c>
      <c r="H3352" s="34">
        <v>0</v>
      </c>
      <c r="I3352" s="33" t="s">
        <v>41</v>
      </c>
      <c r="J3352" s="33" t="s">
        <v>392</v>
      </c>
      <c r="K3352" s="33" t="s">
        <v>329</v>
      </c>
      <c r="L3352" s="33" t="s">
        <v>85</v>
      </c>
      <c r="M3352" s="33" t="s">
        <v>71</v>
      </c>
      <c r="N3352" s="33" t="s">
        <v>8300</v>
      </c>
      <c r="O3352" s="33" t="s">
        <v>58</v>
      </c>
      <c r="P3352" s="33" t="s">
        <v>48</v>
      </c>
      <c r="Q3352" s="33" t="s">
        <v>49</v>
      </c>
      <c r="R3352" s="35">
        <v>224</v>
      </c>
      <c r="S3352" s="35">
        <v>26152</v>
      </c>
      <c r="T3352" s="36">
        <f t="shared" si="165"/>
        <v>5858048</v>
      </c>
      <c r="U3352" s="37">
        <f t="shared" si="166"/>
        <v>6561013.7600000007</v>
      </c>
      <c r="V3352" s="38" t="s">
        <v>50</v>
      </c>
      <c r="W3352" s="33">
        <v>2016</v>
      </c>
      <c r="X3352" s="39" t="s">
        <v>50</v>
      </c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/>
      <c r="BX3352" s="29"/>
      <c r="BY3352" s="29"/>
      <c r="BZ3352" s="29"/>
      <c r="CA3352" s="29"/>
      <c r="CB3352" s="29"/>
      <c r="CC3352" s="29"/>
      <c r="CD3352" s="29"/>
      <c r="CE3352" s="29"/>
      <c r="CF3352" s="29"/>
      <c r="CG3352" s="29"/>
      <c r="CH3352" s="29"/>
      <c r="CI3352" s="29"/>
      <c r="CJ3352" s="29"/>
      <c r="CK3352" s="29"/>
      <c r="CL3352" s="29"/>
      <c r="CM3352" s="29"/>
      <c r="CN3352" s="29"/>
      <c r="CO3352" s="29"/>
      <c r="CP3352" s="29"/>
      <c r="CQ3352" s="29"/>
      <c r="CR3352" s="29"/>
      <c r="CS3352" s="29"/>
      <c r="CT3352" s="29"/>
      <c r="CU3352" s="29"/>
      <c r="CV3352" s="29"/>
      <c r="CW3352" s="29"/>
      <c r="CX3352" s="29"/>
    </row>
    <row r="3353" spans="1:102" ht="50.1" customHeight="1">
      <c r="A3353" s="30" t="s">
        <v>8307</v>
      </c>
      <c r="B3353" s="31" t="s">
        <v>35</v>
      </c>
      <c r="C3353" s="32" t="s">
        <v>8308</v>
      </c>
      <c r="D3353" s="32" t="s">
        <v>8309</v>
      </c>
      <c r="E3353" s="32" t="s">
        <v>8310</v>
      </c>
      <c r="F3353" s="32" t="s">
        <v>8311</v>
      </c>
      <c r="G3353" s="33" t="s">
        <v>40</v>
      </c>
      <c r="H3353" s="34">
        <v>0</v>
      </c>
      <c r="I3353" s="33" t="s">
        <v>41</v>
      </c>
      <c r="J3353" s="33" t="s">
        <v>392</v>
      </c>
      <c r="K3353" s="33" t="s">
        <v>329</v>
      </c>
      <c r="L3353" s="33" t="s">
        <v>85</v>
      </c>
      <c r="M3353" s="33" t="s">
        <v>71</v>
      </c>
      <c r="N3353" s="33" t="s">
        <v>8300</v>
      </c>
      <c r="O3353" s="33" t="s">
        <v>58</v>
      </c>
      <c r="P3353" s="33" t="s">
        <v>48</v>
      </c>
      <c r="Q3353" s="33" t="s">
        <v>49</v>
      </c>
      <c r="R3353" s="35">
        <v>112</v>
      </c>
      <c r="S3353" s="35">
        <v>23350</v>
      </c>
      <c r="T3353" s="36">
        <f t="shared" si="165"/>
        <v>2615200</v>
      </c>
      <c r="U3353" s="37">
        <f t="shared" si="166"/>
        <v>2929024.0000000005</v>
      </c>
      <c r="V3353" s="38" t="s">
        <v>50</v>
      </c>
      <c r="W3353" s="33">
        <v>2016</v>
      </c>
      <c r="X3353" s="39" t="s">
        <v>50</v>
      </c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  <c r="BT3353" s="29"/>
      <c r="BU3353" s="29"/>
      <c r="BV3353" s="29"/>
      <c r="BW3353" s="29"/>
      <c r="BX3353" s="29"/>
      <c r="BY3353" s="29"/>
      <c r="BZ3353" s="29"/>
      <c r="CA3353" s="29"/>
      <c r="CB3353" s="29"/>
      <c r="CC3353" s="29"/>
      <c r="CD3353" s="29"/>
      <c r="CE3353" s="29"/>
      <c r="CF3353" s="29"/>
      <c r="CG3353" s="29"/>
      <c r="CH3353" s="29"/>
      <c r="CI3353" s="29"/>
      <c r="CJ3353" s="29"/>
      <c r="CK3353" s="29"/>
      <c r="CL3353" s="29"/>
      <c r="CM3353" s="29"/>
      <c r="CN3353" s="29"/>
      <c r="CO3353" s="29"/>
      <c r="CP3353" s="29"/>
      <c r="CQ3353" s="29"/>
      <c r="CR3353" s="29"/>
      <c r="CS3353" s="29"/>
      <c r="CT3353" s="29"/>
      <c r="CU3353" s="29"/>
      <c r="CV3353" s="29"/>
      <c r="CW3353" s="29"/>
      <c r="CX3353" s="29"/>
    </row>
    <row r="3354" spans="1:102" ht="50.1" customHeight="1">
      <c r="A3354" s="30" t="s">
        <v>8312</v>
      </c>
      <c r="B3354" s="31" t="s">
        <v>35</v>
      </c>
      <c r="C3354" s="32" t="s">
        <v>8313</v>
      </c>
      <c r="D3354" s="32" t="s">
        <v>8314</v>
      </c>
      <c r="E3354" s="32" t="s">
        <v>8315</v>
      </c>
      <c r="F3354" s="32" t="s">
        <v>8316</v>
      </c>
      <c r="G3354" s="33" t="s">
        <v>40</v>
      </c>
      <c r="H3354" s="34">
        <v>0</v>
      </c>
      <c r="I3354" s="33" t="s">
        <v>41</v>
      </c>
      <c r="J3354" s="33" t="s">
        <v>392</v>
      </c>
      <c r="K3354" s="33" t="s">
        <v>329</v>
      </c>
      <c r="L3354" s="33" t="s">
        <v>85</v>
      </c>
      <c r="M3354" s="33" t="s">
        <v>71</v>
      </c>
      <c r="N3354" s="33" t="s">
        <v>301</v>
      </c>
      <c r="O3354" s="33" t="s">
        <v>109</v>
      </c>
      <c r="P3354" s="33" t="s">
        <v>48</v>
      </c>
      <c r="Q3354" s="33" t="s">
        <v>49</v>
      </c>
      <c r="R3354" s="35">
        <v>7</v>
      </c>
      <c r="S3354" s="35">
        <v>3400</v>
      </c>
      <c r="T3354" s="36">
        <f t="shared" si="165"/>
        <v>23800</v>
      </c>
      <c r="U3354" s="37">
        <f t="shared" si="166"/>
        <v>26656.000000000004</v>
      </c>
      <c r="V3354" s="38" t="s">
        <v>50</v>
      </c>
      <c r="W3354" s="33">
        <v>2016</v>
      </c>
      <c r="X3354" s="39" t="s">
        <v>50</v>
      </c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  <c r="BT3354" s="29"/>
      <c r="BU3354" s="29"/>
      <c r="BV3354" s="29"/>
      <c r="BW3354" s="29"/>
      <c r="BX3354" s="29"/>
      <c r="BY3354" s="29"/>
      <c r="BZ3354" s="29"/>
      <c r="CA3354" s="29"/>
      <c r="CB3354" s="29"/>
      <c r="CC3354" s="29"/>
      <c r="CD3354" s="29"/>
      <c r="CE3354" s="29"/>
      <c r="CF3354" s="29"/>
      <c r="CG3354" s="29"/>
      <c r="CH3354" s="29"/>
      <c r="CI3354" s="29"/>
      <c r="CJ3354" s="29"/>
      <c r="CK3354" s="29"/>
      <c r="CL3354" s="29"/>
      <c r="CM3354" s="29"/>
      <c r="CN3354" s="29"/>
      <c r="CO3354" s="29"/>
      <c r="CP3354" s="29"/>
      <c r="CQ3354" s="29"/>
      <c r="CR3354" s="29"/>
      <c r="CS3354" s="29"/>
      <c r="CT3354" s="29"/>
      <c r="CU3354" s="29"/>
      <c r="CV3354" s="29"/>
      <c r="CW3354" s="29"/>
      <c r="CX3354" s="29"/>
    </row>
    <row r="3355" spans="1:102" ht="50.1" customHeight="1">
      <c r="A3355" s="30" t="s">
        <v>8317</v>
      </c>
      <c r="B3355" s="31" t="s">
        <v>35</v>
      </c>
      <c r="C3355" s="32" t="s">
        <v>8313</v>
      </c>
      <c r="D3355" s="32" t="s">
        <v>8314</v>
      </c>
      <c r="E3355" s="32" t="s">
        <v>8315</v>
      </c>
      <c r="F3355" s="32" t="s">
        <v>8318</v>
      </c>
      <c r="G3355" s="33" t="s">
        <v>40</v>
      </c>
      <c r="H3355" s="34">
        <v>0</v>
      </c>
      <c r="I3355" s="33" t="s">
        <v>41</v>
      </c>
      <c r="J3355" s="33" t="s">
        <v>392</v>
      </c>
      <c r="K3355" s="33" t="s">
        <v>329</v>
      </c>
      <c r="L3355" s="33" t="s">
        <v>85</v>
      </c>
      <c r="M3355" s="33" t="s">
        <v>71</v>
      </c>
      <c r="N3355" s="33" t="s">
        <v>301</v>
      </c>
      <c r="O3355" s="33" t="s">
        <v>109</v>
      </c>
      <c r="P3355" s="33" t="s">
        <v>48</v>
      </c>
      <c r="Q3355" s="33" t="s">
        <v>49</v>
      </c>
      <c r="R3355" s="35">
        <v>168</v>
      </c>
      <c r="S3355" s="35">
        <v>3500</v>
      </c>
      <c r="T3355" s="36">
        <f t="shared" si="165"/>
        <v>588000</v>
      </c>
      <c r="U3355" s="37">
        <f t="shared" si="166"/>
        <v>658560.00000000012</v>
      </c>
      <c r="V3355" s="38" t="s">
        <v>50</v>
      </c>
      <c r="W3355" s="33">
        <v>2016</v>
      </c>
      <c r="X3355" s="39" t="s">
        <v>50</v>
      </c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29"/>
      <c r="CB3355" s="29"/>
      <c r="CC3355" s="29"/>
      <c r="CD3355" s="29"/>
      <c r="CE3355" s="29"/>
      <c r="CF3355" s="29"/>
      <c r="CG3355" s="29"/>
      <c r="CH3355" s="29"/>
      <c r="CI3355" s="29"/>
      <c r="CJ3355" s="29"/>
      <c r="CK3355" s="29"/>
      <c r="CL3355" s="29"/>
      <c r="CM3355" s="29"/>
      <c r="CN3355" s="29"/>
      <c r="CO3355" s="29"/>
      <c r="CP3355" s="29"/>
      <c r="CQ3355" s="29"/>
      <c r="CR3355" s="29"/>
      <c r="CS3355" s="29"/>
      <c r="CT3355" s="29"/>
      <c r="CU3355" s="29"/>
      <c r="CV3355" s="29"/>
      <c r="CW3355" s="29"/>
      <c r="CX3355" s="29"/>
    </row>
    <row r="3356" spans="1:102" ht="50.1" customHeight="1">
      <c r="A3356" s="30" t="s">
        <v>8319</v>
      </c>
      <c r="B3356" s="31" t="s">
        <v>35</v>
      </c>
      <c r="C3356" s="32" t="s">
        <v>8320</v>
      </c>
      <c r="D3356" s="32" t="s">
        <v>8321</v>
      </c>
      <c r="E3356" s="32" t="s">
        <v>8322</v>
      </c>
      <c r="F3356" s="32" t="s">
        <v>8323</v>
      </c>
      <c r="G3356" s="33" t="s">
        <v>40</v>
      </c>
      <c r="H3356" s="34">
        <v>0</v>
      </c>
      <c r="I3356" s="33" t="s">
        <v>41</v>
      </c>
      <c r="J3356" s="33" t="s">
        <v>392</v>
      </c>
      <c r="K3356" s="33" t="s">
        <v>329</v>
      </c>
      <c r="L3356" s="33" t="s">
        <v>85</v>
      </c>
      <c r="M3356" s="33" t="s">
        <v>71</v>
      </c>
      <c r="N3356" s="33" t="s">
        <v>8324</v>
      </c>
      <c r="O3356" s="33" t="s">
        <v>109</v>
      </c>
      <c r="P3356" s="33" t="s">
        <v>48</v>
      </c>
      <c r="Q3356" s="33" t="s">
        <v>49</v>
      </c>
      <c r="R3356" s="35">
        <v>21</v>
      </c>
      <c r="S3356" s="35">
        <v>6350</v>
      </c>
      <c r="T3356" s="36">
        <f t="shared" si="165"/>
        <v>133350</v>
      </c>
      <c r="U3356" s="37">
        <f t="shared" si="166"/>
        <v>149352</v>
      </c>
      <c r="V3356" s="38" t="s">
        <v>50</v>
      </c>
      <c r="W3356" s="33">
        <v>2016</v>
      </c>
      <c r="X3356" s="39" t="s">
        <v>50</v>
      </c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  <c r="BT3356" s="29"/>
      <c r="BU3356" s="29"/>
      <c r="BV3356" s="29"/>
      <c r="BW3356" s="29"/>
      <c r="BX3356" s="29"/>
      <c r="BY3356" s="29"/>
      <c r="BZ3356" s="29"/>
      <c r="CA3356" s="29"/>
      <c r="CB3356" s="29"/>
      <c r="CC3356" s="29"/>
      <c r="CD3356" s="29"/>
      <c r="CE3356" s="29"/>
      <c r="CF3356" s="29"/>
      <c r="CG3356" s="29"/>
      <c r="CH3356" s="29"/>
      <c r="CI3356" s="29"/>
      <c r="CJ3356" s="29"/>
      <c r="CK3356" s="29"/>
      <c r="CL3356" s="29"/>
      <c r="CM3356" s="29"/>
      <c r="CN3356" s="29"/>
      <c r="CO3356" s="29"/>
      <c r="CP3356" s="29"/>
      <c r="CQ3356" s="29"/>
      <c r="CR3356" s="29"/>
      <c r="CS3356" s="29"/>
      <c r="CT3356" s="29"/>
      <c r="CU3356" s="29"/>
      <c r="CV3356" s="29"/>
      <c r="CW3356" s="29"/>
      <c r="CX3356" s="29"/>
    </row>
    <row r="3357" spans="1:102" ht="50.1" customHeight="1">
      <c r="A3357" s="30" t="s">
        <v>8325</v>
      </c>
      <c r="B3357" s="31" t="s">
        <v>35</v>
      </c>
      <c r="C3357" s="32" t="s">
        <v>5596</v>
      </c>
      <c r="D3357" s="32" t="s">
        <v>5597</v>
      </c>
      <c r="E3357" s="32" t="s">
        <v>5598</v>
      </c>
      <c r="F3357" s="32" t="s">
        <v>8326</v>
      </c>
      <c r="G3357" s="33" t="s">
        <v>40</v>
      </c>
      <c r="H3357" s="34">
        <v>0</v>
      </c>
      <c r="I3357" s="33" t="s">
        <v>41</v>
      </c>
      <c r="J3357" s="33" t="s">
        <v>392</v>
      </c>
      <c r="K3357" s="33" t="s">
        <v>329</v>
      </c>
      <c r="L3357" s="33" t="s">
        <v>85</v>
      </c>
      <c r="M3357" s="33" t="s">
        <v>71</v>
      </c>
      <c r="N3357" s="33" t="s">
        <v>8327</v>
      </c>
      <c r="O3357" s="33" t="s">
        <v>109</v>
      </c>
      <c r="P3357" s="33" t="s">
        <v>48</v>
      </c>
      <c r="Q3357" s="33" t="s">
        <v>49</v>
      </c>
      <c r="R3357" s="35">
        <v>168</v>
      </c>
      <c r="S3357" s="35">
        <v>17627</v>
      </c>
      <c r="T3357" s="36">
        <f t="shared" si="165"/>
        <v>2961336</v>
      </c>
      <c r="U3357" s="37">
        <f t="shared" si="166"/>
        <v>3316696.3200000003</v>
      </c>
      <c r="V3357" s="38" t="s">
        <v>50</v>
      </c>
      <c r="W3357" s="33">
        <v>2016</v>
      </c>
      <c r="X3357" s="39" t="s">
        <v>50</v>
      </c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  <c r="BT3357" s="29"/>
      <c r="BU3357" s="29"/>
      <c r="BV3357" s="29"/>
      <c r="BW3357" s="29"/>
      <c r="BX3357" s="29"/>
      <c r="BY3357" s="29"/>
      <c r="BZ3357" s="29"/>
      <c r="CA3357" s="29"/>
      <c r="CB3357" s="29"/>
      <c r="CC3357" s="29"/>
      <c r="CD3357" s="29"/>
      <c r="CE3357" s="29"/>
      <c r="CF3357" s="29"/>
      <c r="CG3357" s="29"/>
      <c r="CH3357" s="29"/>
      <c r="CI3357" s="29"/>
      <c r="CJ3357" s="29"/>
      <c r="CK3357" s="29"/>
      <c r="CL3357" s="29"/>
      <c r="CM3357" s="29"/>
      <c r="CN3357" s="29"/>
      <c r="CO3357" s="29"/>
      <c r="CP3357" s="29"/>
      <c r="CQ3357" s="29"/>
      <c r="CR3357" s="29"/>
      <c r="CS3357" s="29"/>
      <c r="CT3357" s="29"/>
      <c r="CU3357" s="29"/>
      <c r="CV3357" s="29"/>
      <c r="CW3357" s="29"/>
      <c r="CX3357" s="29"/>
    </row>
    <row r="3358" spans="1:102" ht="50.1" customHeight="1">
      <c r="A3358" s="30" t="s">
        <v>8328</v>
      </c>
      <c r="B3358" s="31" t="s">
        <v>35</v>
      </c>
      <c r="C3358" s="32" t="s">
        <v>5596</v>
      </c>
      <c r="D3358" s="32" t="s">
        <v>5597</v>
      </c>
      <c r="E3358" s="32" t="s">
        <v>5598</v>
      </c>
      <c r="F3358" s="32" t="s">
        <v>8329</v>
      </c>
      <c r="G3358" s="33" t="s">
        <v>40</v>
      </c>
      <c r="H3358" s="34">
        <v>0</v>
      </c>
      <c r="I3358" s="33" t="s">
        <v>41</v>
      </c>
      <c r="J3358" s="33" t="s">
        <v>392</v>
      </c>
      <c r="K3358" s="33" t="s">
        <v>329</v>
      </c>
      <c r="L3358" s="33" t="s">
        <v>85</v>
      </c>
      <c r="M3358" s="33" t="s">
        <v>71</v>
      </c>
      <c r="N3358" s="33" t="s">
        <v>8327</v>
      </c>
      <c r="O3358" s="33" t="s">
        <v>109</v>
      </c>
      <c r="P3358" s="33" t="s">
        <v>48</v>
      </c>
      <c r="Q3358" s="33" t="s">
        <v>49</v>
      </c>
      <c r="R3358" s="35">
        <v>168</v>
      </c>
      <c r="S3358" s="35">
        <v>23673</v>
      </c>
      <c r="T3358" s="36">
        <f t="shared" si="165"/>
        <v>3977064</v>
      </c>
      <c r="U3358" s="37">
        <f t="shared" si="166"/>
        <v>4454311.6800000006</v>
      </c>
      <c r="V3358" s="38" t="s">
        <v>50</v>
      </c>
      <c r="W3358" s="33">
        <v>2016</v>
      </c>
      <c r="X3358" s="39" t="s">
        <v>50</v>
      </c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29"/>
      <c r="CB3358" s="29"/>
      <c r="CC3358" s="29"/>
      <c r="CD3358" s="29"/>
      <c r="CE3358" s="29"/>
      <c r="CF3358" s="29"/>
      <c r="CG3358" s="29"/>
      <c r="CH3358" s="29"/>
      <c r="CI3358" s="29"/>
      <c r="CJ3358" s="29"/>
      <c r="CK3358" s="29"/>
      <c r="CL3358" s="29"/>
      <c r="CM3358" s="29"/>
      <c r="CN3358" s="29"/>
      <c r="CO3358" s="29"/>
      <c r="CP3358" s="29"/>
      <c r="CQ3358" s="29"/>
      <c r="CR3358" s="29"/>
      <c r="CS3358" s="29"/>
      <c r="CT3358" s="29"/>
      <c r="CU3358" s="29"/>
      <c r="CV3358" s="29"/>
      <c r="CW3358" s="29"/>
      <c r="CX3358" s="29"/>
    </row>
    <row r="3359" spans="1:102" ht="50.1" customHeight="1">
      <c r="A3359" s="30" t="s">
        <v>8330</v>
      </c>
      <c r="B3359" s="31" t="s">
        <v>35</v>
      </c>
      <c r="C3359" s="32" t="s">
        <v>8331</v>
      </c>
      <c r="D3359" s="32" t="s">
        <v>1590</v>
      </c>
      <c r="E3359" s="32" t="s">
        <v>8332</v>
      </c>
      <c r="F3359" s="32" t="s">
        <v>8333</v>
      </c>
      <c r="G3359" s="33" t="s">
        <v>40</v>
      </c>
      <c r="H3359" s="34">
        <v>0</v>
      </c>
      <c r="I3359" s="33" t="s">
        <v>41</v>
      </c>
      <c r="J3359" s="33" t="s">
        <v>392</v>
      </c>
      <c r="K3359" s="33" t="s">
        <v>329</v>
      </c>
      <c r="L3359" s="33" t="s">
        <v>85</v>
      </c>
      <c r="M3359" s="33" t="s">
        <v>71</v>
      </c>
      <c r="N3359" s="33" t="s">
        <v>8327</v>
      </c>
      <c r="O3359" s="33" t="s">
        <v>109</v>
      </c>
      <c r="P3359" s="33" t="s">
        <v>48</v>
      </c>
      <c r="Q3359" s="33" t="s">
        <v>49</v>
      </c>
      <c r="R3359" s="35">
        <v>56</v>
      </c>
      <c r="S3359" s="35">
        <v>19779</v>
      </c>
      <c r="T3359" s="36">
        <f t="shared" si="165"/>
        <v>1107624</v>
      </c>
      <c r="U3359" s="37">
        <f t="shared" si="166"/>
        <v>1240538.8800000001</v>
      </c>
      <c r="V3359" s="38" t="s">
        <v>50</v>
      </c>
      <c r="W3359" s="33">
        <v>2016</v>
      </c>
      <c r="X3359" s="39" t="s">
        <v>50</v>
      </c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9"/>
      <c r="BC3359" s="29"/>
      <c r="BD3359" s="29"/>
      <c r="BE3359" s="29"/>
      <c r="BF3359" s="29"/>
      <c r="BG3359" s="29"/>
      <c r="BH3359" s="29"/>
      <c r="BI3359" s="29"/>
      <c r="BJ3359" s="29"/>
      <c r="BK3359" s="29"/>
      <c r="BL3359" s="29"/>
      <c r="BM3359" s="29"/>
      <c r="BN3359" s="29"/>
      <c r="BO3359" s="29"/>
      <c r="BP3359" s="29"/>
      <c r="BQ3359" s="29"/>
      <c r="BR3359" s="29"/>
      <c r="BS3359" s="29"/>
      <c r="BT3359" s="29"/>
      <c r="BU3359" s="29"/>
      <c r="BV3359" s="29"/>
      <c r="BW3359" s="29"/>
      <c r="BX3359" s="29"/>
      <c r="BY3359" s="29"/>
      <c r="BZ3359" s="29"/>
      <c r="CA3359" s="29"/>
      <c r="CB3359" s="29"/>
      <c r="CC3359" s="29"/>
      <c r="CD3359" s="29"/>
      <c r="CE3359" s="29"/>
      <c r="CF3359" s="29"/>
      <c r="CG3359" s="29"/>
      <c r="CH3359" s="29"/>
      <c r="CI3359" s="29"/>
      <c r="CJ3359" s="29"/>
      <c r="CK3359" s="29"/>
      <c r="CL3359" s="29"/>
      <c r="CM3359" s="29"/>
      <c r="CN3359" s="29"/>
      <c r="CO3359" s="29"/>
      <c r="CP3359" s="29"/>
      <c r="CQ3359" s="29"/>
      <c r="CR3359" s="29"/>
      <c r="CS3359" s="29"/>
      <c r="CT3359" s="29"/>
      <c r="CU3359" s="29"/>
      <c r="CV3359" s="29"/>
      <c r="CW3359" s="29"/>
      <c r="CX3359" s="29"/>
    </row>
    <row r="3360" spans="1:102" ht="50.1" customHeight="1">
      <c r="A3360" s="30" t="s">
        <v>8334</v>
      </c>
      <c r="B3360" s="31" t="s">
        <v>35</v>
      </c>
      <c r="C3360" s="32" t="s">
        <v>8335</v>
      </c>
      <c r="D3360" s="32" t="s">
        <v>1559</v>
      </c>
      <c r="E3360" s="32" t="s">
        <v>8336</v>
      </c>
      <c r="F3360" s="32" t="s">
        <v>8337</v>
      </c>
      <c r="G3360" s="33" t="s">
        <v>40</v>
      </c>
      <c r="H3360" s="34">
        <v>0</v>
      </c>
      <c r="I3360" s="33" t="s">
        <v>41</v>
      </c>
      <c r="J3360" s="33" t="s">
        <v>392</v>
      </c>
      <c r="K3360" s="33" t="s">
        <v>329</v>
      </c>
      <c r="L3360" s="33" t="s">
        <v>85</v>
      </c>
      <c r="M3360" s="33" t="s">
        <v>71</v>
      </c>
      <c r="N3360" s="33" t="s">
        <v>8327</v>
      </c>
      <c r="O3360" s="33" t="s">
        <v>109</v>
      </c>
      <c r="P3360" s="33" t="s">
        <v>48</v>
      </c>
      <c r="Q3360" s="33" t="s">
        <v>49</v>
      </c>
      <c r="R3360" s="35">
        <v>56</v>
      </c>
      <c r="S3360" s="35">
        <v>22928</v>
      </c>
      <c r="T3360" s="36">
        <f t="shared" si="165"/>
        <v>1283968</v>
      </c>
      <c r="U3360" s="37">
        <f t="shared" si="166"/>
        <v>1438044.1600000001</v>
      </c>
      <c r="V3360" s="38" t="s">
        <v>50</v>
      </c>
      <c r="W3360" s="33">
        <v>2016</v>
      </c>
      <c r="X3360" s="39" t="s">
        <v>50</v>
      </c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9"/>
      <c r="AX3360" s="29"/>
      <c r="AY3360" s="29"/>
      <c r="AZ3360" s="29"/>
      <c r="BA3360" s="29"/>
      <c r="BB3360" s="29"/>
      <c r="BC3360" s="29"/>
      <c r="BD3360" s="29"/>
      <c r="BE3360" s="29"/>
      <c r="BF3360" s="29"/>
      <c r="BG3360" s="29"/>
      <c r="BH3360" s="29"/>
      <c r="BI3360" s="29"/>
      <c r="BJ3360" s="29"/>
      <c r="BK3360" s="29"/>
      <c r="BL3360" s="29"/>
      <c r="BM3360" s="29"/>
      <c r="BN3360" s="29"/>
      <c r="BO3360" s="29"/>
      <c r="BP3360" s="29"/>
      <c r="BQ3360" s="29"/>
      <c r="BR3360" s="29"/>
      <c r="BS3360" s="29"/>
      <c r="BT3360" s="29"/>
      <c r="BU3360" s="29"/>
      <c r="BV3360" s="29"/>
      <c r="BW3360" s="29"/>
      <c r="BX3360" s="29"/>
      <c r="BY3360" s="29"/>
      <c r="BZ3360" s="29"/>
      <c r="CA3360" s="29"/>
      <c r="CB3360" s="29"/>
      <c r="CC3360" s="29"/>
      <c r="CD3360" s="29"/>
      <c r="CE3360" s="29"/>
      <c r="CF3360" s="29"/>
      <c r="CG3360" s="29"/>
      <c r="CH3360" s="29"/>
      <c r="CI3360" s="29"/>
      <c r="CJ3360" s="29"/>
      <c r="CK3360" s="29"/>
      <c r="CL3360" s="29"/>
      <c r="CM3360" s="29"/>
      <c r="CN3360" s="29"/>
      <c r="CO3360" s="29"/>
      <c r="CP3360" s="29"/>
      <c r="CQ3360" s="29"/>
      <c r="CR3360" s="29"/>
      <c r="CS3360" s="29"/>
      <c r="CT3360" s="29"/>
      <c r="CU3360" s="29"/>
      <c r="CV3360" s="29"/>
      <c r="CW3360" s="29"/>
      <c r="CX3360" s="29"/>
    </row>
    <row r="3361" spans="1:102" ht="50.1" customHeight="1">
      <c r="A3361" s="30" t="s">
        <v>8338</v>
      </c>
      <c r="B3361" s="31" t="s">
        <v>35</v>
      </c>
      <c r="C3361" s="32" t="s">
        <v>8339</v>
      </c>
      <c r="D3361" s="32" t="s">
        <v>3088</v>
      </c>
      <c r="E3361" s="32" t="s">
        <v>8340</v>
      </c>
      <c r="F3361" s="32" t="s">
        <v>8341</v>
      </c>
      <c r="G3361" s="33" t="s">
        <v>40</v>
      </c>
      <c r="H3361" s="34">
        <v>0</v>
      </c>
      <c r="I3361" s="33" t="s">
        <v>41</v>
      </c>
      <c r="J3361" s="33" t="s">
        <v>392</v>
      </c>
      <c r="K3361" s="33" t="s">
        <v>329</v>
      </c>
      <c r="L3361" s="33" t="s">
        <v>85</v>
      </c>
      <c r="M3361" s="33" t="s">
        <v>71</v>
      </c>
      <c r="N3361" s="33" t="s">
        <v>8342</v>
      </c>
      <c r="O3361" s="33" t="s">
        <v>7239</v>
      </c>
      <c r="P3361" s="33" t="s">
        <v>48</v>
      </c>
      <c r="Q3361" s="33" t="s">
        <v>49</v>
      </c>
      <c r="R3361" s="35">
        <v>7</v>
      </c>
      <c r="S3361" s="35">
        <v>5500</v>
      </c>
      <c r="T3361" s="36">
        <f t="shared" si="165"/>
        <v>38500</v>
      </c>
      <c r="U3361" s="37">
        <f t="shared" si="166"/>
        <v>43120.000000000007</v>
      </c>
      <c r="V3361" s="38" t="s">
        <v>50</v>
      </c>
      <c r="W3361" s="33">
        <v>2016</v>
      </c>
      <c r="X3361" s="39" t="s">
        <v>50</v>
      </c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9"/>
      <c r="AX3361" s="29"/>
      <c r="AY3361" s="29"/>
      <c r="AZ3361" s="29"/>
      <c r="BA3361" s="29"/>
      <c r="BB3361" s="29"/>
      <c r="BC3361" s="29"/>
      <c r="BD3361" s="29"/>
      <c r="BE3361" s="29"/>
      <c r="BF3361" s="29"/>
      <c r="BG3361" s="29"/>
      <c r="BH3361" s="29"/>
      <c r="BI3361" s="29"/>
      <c r="BJ3361" s="29"/>
      <c r="BK3361" s="29"/>
      <c r="BL3361" s="29"/>
      <c r="BM3361" s="29"/>
      <c r="BN3361" s="29"/>
      <c r="BO3361" s="29"/>
      <c r="BP3361" s="29"/>
      <c r="BQ3361" s="29"/>
      <c r="BR3361" s="29"/>
      <c r="BS3361" s="29"/>
      <c r="BT3361" s="29"/>
      <c r="BU3361" s="29"/>
      <c r="BV3361" s="29"/>
      <c r="BW3361" s="29"/>
      <c r="BX3361" s="29"/>
      <c r="BY3361" s="29"/>
      <c r="BZ3361" s="29"/>
      <c r="CA3361" s="29"/>
      <c r="CB3361" s="29"/>
      <c r="CC3361" s="29"/>
      <c r="CD3361" s="29"/>
      <c r="CE3361" s="29"/>
      <c r="CF3361" s="29"/>
      <c r="CG3361" s="29"/>
      <c r="CH3361" s="29"/>
      <c r="CI3361" s="29"/>
      <c r="CJ3361" s="29"/>
      <c r="CK3361" s="29"/>
      <c r="CL3361" s="29"/>
      <c r="CM3361" s="29"/>
      <c r="CN3361" s="29"/>
      <c r="CO3361" s="29"/>
      <c r="CP3361" s="29"/>
      <c r="CQ3361" s="29"/>
      <c r="CR3361" s="29"/>
      <c r="CS3361" s="29"/>
      <c r="CT3361" s="29"/>
      <c r="CU3361" s="29"/>
      <c r="CV3361" s="29"/>
      <c r="CW3361" s="29"/>
      <c r="CX3361" s="29"/>
    </row>
    <row r="3362" spans="1:102" ht="50.1" customHeight="1">
      <c r="A3362" s="30" t="s">
        <v>8343</v>
      </c>
      <c r="B3362" s="31" t="s">
        <v>35</v>
      </c>
      <c r="C3362" s="32" t="s">
        <v>8344</v>
      </c>
      <c r="D3362" s="32" t="s">
        <v>3721</v>
      </c>
      <c r="E3362" s="32" t="s">
        <v>8345</v>
      </c>
      <c r="F3362" s="32" t="s">
        <v>8346</v>
      </c>
      <c r="G3362" s="33" t="s">
        <v>40</v>
      </c>
      <c r="H3362" s="34">
        <v>0</v>
      </c>
      <c r="I3362" s="33" t="s">
        <v>41</v>
      </c>
      <c r="J3362" s="33" t="s">
        <v>42</v>
      </c>
      <c r="K3362" s="33" t="s">
        <v>329</v>
      </c>
      <c r="L3362" s="33" t="s">
        <v>42</v>
      </c>
      <c r="M3362" s="33" t="s">
        <v>86</v>
      </c>
      <c r="N3362" s="33" t="s">
        <v>301</v>
      </c>
      <c r="O3362" s="33" t="s">
        <v>638</v>
      </c>
      <c r="P3362" s="33" t="s">
        <v>48</v>
      </c>
      <c r="Q3362" s="33" t="s">
        <v>49</v>
      </c>
      <c r="R3362" s="35">
        <v>25</v>
      </c>
      <c r="S3362" s="35">
        <v>6300</v>
      </c>
      <c r="T3362" s="36">
        <f t="shared" si="165"/>
        <v>157500</v>
      </c>
      <c r="U3362" s="37">
        <f t="shared" si="166"/>
        <v>176400.00000000003</v>
      </c>
      <c r="V3362" s="38" t="s">
        <v>50</v>
      </c>
      <c r="W3362" s="33">
        <v>2016</v>
      </c>
      <c r="X3362" s="39" t="s">
        <v>50</v>
      </c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29"/>
      <c r="CB3362" s="29"/>
      <c r="CC3362" s="29"/>
      <c r="CD3362" s="29"/>
      <c r="CE3362" s="29"/>
      <c r="CF3362" s="29"/>
      <c r="CG3362" s="29"/>
      <c r="CH3362" s="29"/>
      <c r="CI3362" s="29"/>
      <c r="CJ3362" s="29"/>
      <c r="CK3362" s="29"/>
      <c r="CL3362" s="29"/>
      <c r="CM3362" s="29"/>
      <c r="CN3362" s="29"/>
      <c r="CO3362" s="29"/>
      <c r="CP3362" s="29"/>
      <c r="CQ3362" s="29"/>
      <c r="CR3362" s="29"/>
      <c r="CS3362" s="29"/>
      <c r="CT3362" s="29"/>
      <c r="CU3362" s="29"/>
      <c r="CV3362" s="29"/>
      <c r="CW3362" s="29"/>
      <c r="CX3362" s="29"/>
    </row>
    <row r="3363" spans="1:102" ht="50.1" customHeight="1">
      <c r="A3363" s="30" t="s">
        <v>8347</v>
      </c>
      <c r="B3363" s="31" t="s">
        <v>35</v>
      </c>
      <c r="C3363" s="32" t="s">
        <v>8348</v>
      </c>
      <c r="D3363" s="32" t="s">
        <v>8275</v>
      </c>
      <c r="E3363" s="32" t="s">
        <v>8276</v>
      </c>
      <c r="F3363" s="32" t="s">
        <v>8349</v>
      </c>
      <c r="G3363" s="33" t="s">
        <v>40</v>
      </c>
      <c r="H3363" s="34">
        <v>0</v>
      </c>
      <c r="I3363" s="33" t="s">
        <v>41</v>
      </c>
      <c r="J3363" s="33" t="s">
        <v>42</v>
      </c>
      <c r="K3363" s="33" t="s">
        <v>329</v>
      </c>
      <c r="L3363" s="33" t="s">
        <v>44</v>
      </c>
      <c r="M3363" s="33" t="s">
        <v>86</v>
      </c>
      <c r="N3363" s="33" t="s">
        <v>8279</v>
      </c>
      <c r="O3363" s="33" t="s">
        <v>109</v>
      </c>
      <c r="P3363" s="33" t="s">
        <v>187</v>
      </c>
      <c r="Q3363" s="33" t="s">
        <v>188</v>
      </c>
      <c r="R3363" s="35">
        <v>171</v>
      </c>
      <c r="S3363" s="35">
        <v>6412.5</v>
      </c>
      <c r="T3363" s="36">
        <f t="shared" si="165"/>
        <v>1096537.5</v>
      </c>
      <c r="U3363" s="37">
        <f t="shared" si="166"/>
        <v>1228122.0000000002</v>
      </c>
      <c r="V3363" s="38" t="s">
        <v>50</v>
      </c>
      <c r="W3363" s="33">
        <v>2016</v>
      </c>
      <c r="X3363" s="39" t="s">
        <v>50</v>
      </c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/>
      <c r="BI3363" s="29"/>
      <c r="BJ3363" s="29"/>
      <c r="BK3363" s="29"/>
      <c r="BL3363" s="29"/>
      <c r="BM3363" s="29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29"/>
      <c r="CB3363" s="29"/>
      <c r="CC3363" s="29"/>
      <c r="CD3363" s="29"/>
      <c r="CE3363" s="29"/>
      <c r="CF3363" s="29"/>
      <c r="CG3363" s="29"/>
      <c r="CH3363" s="29"/>
      <c r="CI3363" s="29"/>
      <c r="CJ3363" s="29"/>
      <c r="CK3363" s="29"/>
      <c r="CL3363" s="29"/>
      <c r="CM3363" s="29"/>
      <c r="CN3363" s="29"/>
      <c r="CO3363" s="29"/>
      <c r="CP3363" s="29"/>
      <c r="CQ3363" s="29"/>
      <c r="CR3363" s="29"/>
      <c r="CS3363" s="29"/>
      <c r="CT3363" s="29"/>
      <c r="CU3363" s="29"/>
      <c r="CV3363" s="29"/>
      <c r="CW3363" s="29"/>
      <c r="CX3363" s="29"/>
    </row>
    <row r="3364" spans="1:102" ht="50.1" customHeight="1">
      <c r="A3364" s="30" t="s">
        <v>8350</v>
      </c>
      <c r="B3364" s="31" t="s">
        <v>35</v>
      </c>
      <c r="C3364" s="32" t="s">
        <v>8351</v>
      </c>
      <c r="D3364" s="32" t="s">
        <v>2270</v>
      </c>
      <c r="E3364" s="32" t="s">
        <v>8352</v>
      </c>
      <c r="F3364" s="32" t="s">
        <v>50</v>
      </c>
      <c r="G3364" s="33" t="s">
        <v>40</v>
      </c>
      <c r="H3364" s="34">
        <v>0</v>
      </c>
      <c r="I3364" s="33" t="s">
        <v>41</v>
      </c>
      <c r="J3364" s="33" t="s">
        <v>42</v>
      </c>
      <c r="K3364" s="33" t="s">
        <v>329</v>
      </c>
      <c r="L3364" s="33" t="s">
        <v>44</v>
      </c>
      <c r="M3364" s="33" t="s">
        <v>86</v>
      </c>
      <c r="N3364" s="33" t="s">
        <v>152</v>
      </c>
      <c r="O3364" s="33" t="s">
        <v>153</v>
      </c>
      <c r="P3364" s="33" t="s">
        <v>160</v>
      </c>
      <c r="Q3364" s="33" t="s">
        <v>161</v>
      </c>
      <c r="R3364" s="35">
        <v>1.65</v>
      </c>
      <c r="S3364" s="35">
        <v>211000</v>
      </c>
      <c r="T3364" s="36">
        <f t="shared" si="165"/>
        <v>348150</v>
      </c>
      <c r="U3364" s="37">
        <f t="shared" si="166"/>
        <v>389928.00000000006</v>
      </c>
      <c r="V3364" s="38" t="s">
        <v>50</v>
      </c>
      <c r="W3364" s="33">
        <v>2016</v>
      </c>
      <c r="X3364" s="39" t="s">
        <v>50</v>
      </c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/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29"/>
      <c r="CB3364" s="29"/>
      <c r="CC3364" s="29"/>
      <c r="CD3364" s="29"/>
      <c r="CE3364" s="29"/>
      <c r="CF3364" s="29"/>
      <c r="CG3364" s="29"/>
      <c r="CH3364" s="29"/>
      <c r="CI3364" s="29"/>
      <c r="CJ3364" s="29"/>
      <c r="CK3364" s="29"/>
      <c r="CL3364" s="29"/>
      <c r="CM3364" s="29"/>
      <c r="CN3364" s="29"/>
      <c r="CO3364" s="29"/>
      <c r="CP3364" s="29"/>
      <c r="CQ3364" s="29"/>
      <c r="CR3364" s="29"/>
      <c r="CS3364" s="29"/>
      <c r="CT3364" s="29"/>
      <c r="CU3364" s="29"/>
      <c r="CV3364" s="29"/>
      <c r="CW3364" s="29"/>
      <c r="CX3364" s="29"/>
    </row>
    <row r="3365" spans="1:102" ht="50.1" customHeight="1">
      <c r="A3365" s="30" t="s">
        <v>8353</v>
      </c>
      <c r="B3365" s="31" t="s">
        <v>35</v>
      </c>
      <c r="C3365" s="32" t="s">
        <v>8354</v>
      </c>
      <c r="D3365" s="32" t="s">
        <v>2270</v>
      </c>
      <c r="E3365" s="32" t="s">
        <v>8355</v>
      </c>
      <c r="F3365" s="32" t="s">
        <v>50</v>
      </c>
      <c r="G3365" s="33" t="s">
        <v>40</v>
      </c>
      <c r="H3365" s="34">
        <v>0</v>
      </c>
      <c r="I3365" s="33" t="s">
        <v>41</v>
      </c>
      <c r="J3365" s="33" t="s">
        <v>42</v>
      </c>
      <c r="K3365" s="33" t="s">
        <v>329</v>
      </c>
      <c r="L3365" s="33" t="s">
        <v>44</v>
      </c>
      <c r="M3365" s="33" t="s">
        <v>86</v>
      </c>
      <c r="N3365" s="33" t="s">
        <v>152</v>
      </c>
      <c r="O3365" s="33" t="s">
        <v>153</v>
      </c>
      <c r="P3365" s="33" t="s">
        <v>160</v>
      </c>
      <c r="Q3365" s="33" t="s">
        <v>161</v>
      </c>
      <c r="R3365" s="35">
        <v>3.45</v>
      </c>
      <c r="S3365" s="35">
        <v>221000</v>
      </c>
      <c r="T3365" s="36">
        <f t="shared" si="165"/>
        <v>762450</v>
      </c>
      <c r="U3365" s="37">
        <f t="shared" si="166"/>
        <v>853944.00000000012</v>
      </c>
      <c r="V3365" s="38" t="s">
        <v>50</v>
      </c>
      <c r="W3365" s="33">
        <v>2016</v>
      </c>
      <c r="X3365" s="39" t="s">
        <v>50</v>
      </c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29"/>
      <c r="BL3365" s="29"/>
      <c r="BM3365" s="29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29"/>
      <c r="CB3365" s="29"/>
      <c r="CC3365" s="29"/>
      <c r="CD3365" s="29"/>
      <c r="CE3365" s="29"/>
      <c r="CF3365" s="29"/>
      <c r="CG3365" s="29"/>
      <c r="CH3365" s="29"/>
      <c r="CI3365" s="29"/>
      <c r="CJ3365" s="29"/>
      <c r="CK3365" s="29"/>
      <c r="CL3365" s="29"/>
      <c r="CM3365" s="29"/>
      <c r="CN3365" s="29"/>
      <c r="CO3365" s="29"/>
      <c r="CP3365" s="29"/>
      <c r="CQ3365" s="29"/>
      <c r="CR3365" s="29"/>
      <c r="CS3365" s="29"/>
      <c r="CT3365" s="29"/>
      <c r="CU3365" s="29"/>
      <c r="CV3365" s="29"/>
      <c r="CW3365" s="29"/>
      <c r="CX3365" s="29"/>
    </row>
    <row r="3366" spans="1:102" ht="50.1" customHeight="1">
      <c r="A3366" s="30" t="s">
        <v>8356</v>
      </c>
      <c r="B3366" s="31" t="s">
        <v>35</v>
      </c>
      <c r="C3366" s="32" t="s">
        <v>8357</v>
      </c>
      <c r="D3366" s="32" t="s">
        <v>2270</v>
      </c>
      <c r="E3366" s="32" t="s">
        <v>8358</v>
      </c>
      <c r="F3366" s="32" t="s">
        <v>50</v>
      </c>
      <c r="G3366" s="33" t="s">
        <v>40</v>
      </c>
      <c r="H3366" s="34">
        <v>0</v>
      </c>
      <c r="I3366" s="33" t="s">
        <v>41</v>
      </c>
      <c r="J3366" s="33" t="s">
        <v>42</v>
      </c>
      <c r="K3366" s="33" t="s">
        <v>329</v>
      </c>
      <c r="L3366" s="33" t="s">
        <v>44</v>
      </c>
      <c r="M3366" s="33" t="s">
        <v>86</v>
      </c>
      <c r="N3366" s="33" t="s">
        <v>152</v>
      </c>
      <c r="O3366" s="33" t="s">
        <v>153</v>
      </c>
      <c r="P3366" s="33" t="s">
        <v>160</v>
      </c>
      <c r="Q3366" s="33" t="s">
        <v>161</v>
      </c>
      <c r="R3366" s="35">
        <v>7.56</v>
      </c>
      <c r="S3366" s="35">
        <v>211000</v>
      </c>
      <c r="T3366" s="36">
        <f t="shared" si="165"/>
        <v>1595160</v>
      </c>
      <c r="U3366" s="37">
        <f t="shared" si="166"/>
        <v>1786579.2000000002</v>
      </c>
      <c r="V3366" s="38" t="s">
        <v>50</v>
      </c>
      <c r="W3366" s="33">
        <v>2016</v>
      </c>
      <c r="X3366" s="39" t="s">
        <v>50</v>
      </c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29"/>
      <c r="CB3366" s="29"/>
      <c r="CC3366" s="29"/>
      <c r="CD3366" s="29"/>
      <c r="CE3366" s="29"/>
      <c r="CF3366" s="29"/>
      <c r="CG3366" s="29"/>
      <c r="CH3366" s="29"/>
      <c r="CI3366" s="29"/>
      <c r="CJ3366" s="29"/>
      <c r="CK3366" s="29"/>
      <c r="CL3366" s="29"/>
      <c r="CM3366" s="29"/>
      <c r="CN3366" s="29"/>
      <c r="CO3366" s="29"/>
      <c r="CP3366" s="29"/>
      <c r="CQ3366" s="29"/>
      <c r="CR3366" s="29"/>
      <c r="CS3366" s="29"/>
      <c r="CT3366" s="29"/>
      <c r="CU3366" s="29"/>
      <c r="CV3366" s="29"/>
      <c r="CW3366" s="29"/>
      <c r="CX3366" s="29"/>
    </row>
    <row r="3367" spans="1:102" ht="50.1" customHeight="1">
      <c r="A3367" s="30" t="s">
        <v>8359</v>
      </c>
      <c r="B3367" s="31" t="s">
        <v>35</v>
      </c>
      <c r="C3367" s="32" t="s">
        <v>8360</v>
      </c>
      <c r="D3367" s="32" t="s">
        <v>2270</v>
      </c>
      <c r="E3367" s="32" t="s">
        <v>8361</v>
      </c>
      <c r="F3367" s="32" t="s">
        <v>50</v>
      </c>
      <c r="G3367" s="33" t="s">
        <v>40</v>
      </c>
      <c r="H3367" s="34">
        <v>0</v>
      </c>
      <c r="I3367" s="33" t="s">
        <v>41</v>
      </c>
      <c r="J3367" s="33" t="s">
        <v>42</v>
      </c>
      <c r="K3367" s="33" t="s">
        <v>329</v>
      </c>
      <c r="L3367" s="33" t="s">
        <v>44</v>
      </c>
      <c r="M3367" s="33" t="s">
        <v>86</v>
      </c>
      <c r="N3367" s="33" t="s">
        <v>152</v>
      </c>
      <c r="O3367" s="33" t="s">
        <v>153</v>
      </c>
      <c r="P3367" s="33" t="s">
        <v>160</v>
      </c>
      <c r="Q3367" s="33" t="s">
        <v>161</v>
      </c>
      <c r="R3367" s="35">
        <v>8.2899999999999991</v>
      </c>
      <c r="S3367" s="35">
        <v>337000</v>
      </c>
      <c r="T3367" s="36">
        <f t="shared" si="165"/>
        <v>2793729.9999999995</v>
      </c>
      <c r="U3367" s="37">
        <f t="shared" si="166"/>
        <v>3128977.5999999996</v>
      </c>
      <c r="V3367" s="38" t="s">
        <v>50</v>
      </c>
      <c r="W3367" s="33">
        <v>2016</v>
      </c>
      <c r="X3367" s="39" t="s">
        <v>50</v>
      </c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9"/>
      <c r="AX3367" s="29"/>
      <c r="AY3367" s="29"/>
      <c r="AZ3367" s="29"/>
      <c r="BA3367" s="29"/>
      <c r="BB3367" s="29"/>
      <c r="BC3367" s="29"/>
      <c r="BD3367" s="29"/>
      <c r="BE3367" s="29"/>
      <c r="BF3367" s="29"/>
      <c r="BG3367" s="29"/>
      <c r="BH3367" s="29"/>
      <c r="BI3367" s="29"/>
      <c r="BJ3367" s="29"/>
      <c r="BK3367" s="29"/>
      <c r="BL3367" s="29"/>
      <c r="BM3367" s="29"/>
      <c r="BN3367" s="29"/>
      <c r="BO3367" s="29"/>
      <c r="BP3367" s="29"/>
      <c r="BQ3367" s="29"/>
      <c r="BR3367" s="29"/>
      <c r="BS3367" s="29"/>
      <c r="BT3367" s="29"/>
      <c r="BU3367" s="29"/>
      <c r="BV3367" s="29"/>
      <c r="BW3367" s="29"/>
      <c r="BX3367" s="29"/>
      <c r="BY3367" s="29"/>
      <c r="BZ3367" s="29"/>
      <c r="CA3367" s="29"/>
      <c r="CB3367" s="29"/>
      <c r="CC3367" s="29"/>
      <c r="CD3367" s="29"/>
      <c r="CE3367" s="29"/>
      <c r="CF3367" s="29"/>
      <c r="CG3367" s="29"/>
      <c r="CH3367" s="29"/>
      <c r="CI3367" s="29"/>
      <c r="CJ3367" s="29"/>
      <c r="CK3367" s="29"/>
      <c r="CL3367" s="29"/>
      <c r="CM3367" s="29"/>
      <c r="CN3367" s="29"/>
      <c r="CO3367" s="29"/>
      <c r="CP3367" s="29"/>
      <c r="CQ3367" s="29"/>
      <c r="CR3367" s="29"/>
      <c r="CS3367" s="29"/>
      <c r="CT3367" s="29"/>
      <c r="CU3367" s="29"/>
      <c r="CV3367" s="29"/>
      <c r="CW3367" s="29"/>
      <c r="CX3367" s="29"/>
    </row>
    <row r="3368" spans="1:102" ht="50.1" customHeight="1">
      <c r="A3368" s="30" t="s">
        <v>8362</v>
      </c>
      <c r="B3368" s="31" t="s">
        <v>35</v>
      </c>
      <c r="C3368" s="32" t="s">
        <v>8363</v>
      </c>
      <c r="D3368" s="32" t="s">
        <v>2270</v>
      </c>
      <c r="E3368" s="32" t="s">
        <v>8364</v>
      </c>
      <c r="F3368" s="32" t="s">
        <v>50</v>
      </c>
      <c r="G3368" s="33" t="s">
        <v>40</v>
      </c>
      <c r="H3368" s="34">
        <v>0</v>
      </c>
      <c r="I3368" s="33" t="s">
        <v>41</v>
      </c>
      <c r="J3368" s="33" t="s">
        <v>42</v>
      </c>
      <c r="K3368" s="33" t="s">
        <v>329</v>
      </c>
      <c r="L3368" s="33" t="s">
        <v>44</v>
      </c>
      <c r="M3368" s="33" t="s">
        <v>86</v>
      </c>
      <c r="N3368" s="33" t="s">
        <v>152</v>
      </c>
      <c r="O3368" s="33" t="s">
        <v>153</v>
      </c>
      <c r="P3368" s="33" t="s">
        <v>160</v>
      </c>
      <c r="Q3368" s="33" t="s">
        <v>161</v>
      </c>
      <c r="R3368" s="35">
        <v>22.17</v>
      </c>
      <c r="S3368" s="35">
        <v>209000</v>
      </c>
      <c r="T3368" s="36">
        <f t="shared" si="165"/>
        <v>4633530</v>
      </c>
      <c r="U3368" s="37">
        <f t="shared" si="166"/>
        <v>5189553.6000000006</v>
      </c>
      <c r="V3368" s="38" t="s">
        <v>50</v>
      </c>
      <c r="W3368" s="33">
        <v>2016</v>
      </c>
      <c r="X3368" s="39" t="s">
        <v>50</v>
      </c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9"/>
      <c r="BC3368" s="29"/>
      <c r="BD3368" s="29"/>
      <c r="BE3368" s="29"/>
      <c r="BF3368" s="29"/>
      <c r="BG3368" s="29"/>
      <c r="BH3368" s="29"/>
      <c r="BI3368" s="29"/>
      <c r="BJ3368" s="29"/>
      <c r="BK3368" s="29"/>
      <c r="BL3368" s="29"/>
      <c r="BM3368" s="29"/>
      <c r="BN3368" s="29"/>
      <c r="BO3368" s="29"/>
      <c r="BP3368" s="29"/>
      <c r="BQ3368" s="29"/>
      <c r="BR3368" s="29"/>
      <c r="BS3368" s="29"/>
      <c r="BT3368" s="29"/>
      <c r="BU3368" s="29"/>
      <c r="BV3368" s="29"/>
      <c r="BW3368" s="29"/>
      <c r="BX3368" s="29"/>
      <c r="BY3368" s="29"/>
      <c r="BZ3368" s="29"/>
      <c r="CA3368" s="29"/>
      <c r="CB3368" s="29"/>
      <c r="CC3368" s="29"/>
      <c r="CD3368" s="29"/>
      <c r="CE3368" s="29"/>
      <c r="CF3368" s="29"/>
      <c r="CG3368" s="29"/>
      <c r="CH3368" s="29"/>
      <c r="CI3368" s="29"/>
      <c r="CJ3368" s="29"/>
      <c r="CK3368" s="29"/>
      <c r="CL3368" s="29"/>
      <c r="CM3368" s="29"/>
      <c r="CN3368" s="29"/>
      <c r="CO3368" s="29"/>
      <c r="CP3368" s="29"/>
      <c r="CQ3368" s="29"/>
      <c r="CR3368" s="29"/>
      <c r="CS3368" s="29"/>
      <c r="CT3368" s="29"/>
      <c r="CU3368" s="29"/>
      <c r="CV3368" s="29"/>
      <c r="CW3368" s="29"/>
      <c r="CX3368" s="29"/>
    </row>
    <row r="3369" spans="1:102" ht="50.1" customHeight="1">
      <c r="A3369" s="30" t="s">
        <v>8365</v>
      </c>
      <c r="B3369" s="31" t="s">
        <v>35</v>
      </c>
      <c r="C3369" s="32" t="s">
        <v>8366</v>
      </c>
      <c r="D3369" s="32" t="s">
        <v>2802</v>
      </c>
      <c r="E3369" s="32" t="s">
        <v>8367</v>
      </c>
      <c r="F3369" s="32" t="s">
        <v>50</v>
      </c>
      <c r="G3369" s="33" t="s">
        <v>40</v>
      </c>
      <c r="H3369" s="34">
        <v>0</v>
      </c>
      <c r="I3369" s="33" t="s">
        <v>41</v>
      </c>
      <c r="J3369" s="33" t="s">
        <v>42</v>
      </c>
      <c r="K3369" s="33" t="s">
        <v>329</v>
      </c>
      <c r="L3369" s="33" t="s">
        <v>44</v>
      </c>
      <c r="M3369" s="33" t="s">
        <v>86</v>
      </c>
      <c r="N3369" s="33" t="s">
        <v>152</v>
      </c>
      <c r="O3369" s="33" t="s">
        <v>153</v>
      </c>
      <c r="P3369" s="33" t="s">
        <v>160</v>
      </c>
      <c r="Q3369" s="33" t="s">
        <v>161</v>
      </c>
      <c r="R3369" s="35">
        <v>5.1920000000000002</v>
      </c>
      <c r="S3369" s="35">
        <v>147000</v>
      </c>
      <c r="T3369" s="36">
        <f t="shared" si="165"/>
        <v>763224</v>
      </c>
      <c r="U3369" s="37">
        <f t="shared" si="166"/>
        <v>854810.88000000012</v>
      </c>
      <c r="V3369" s="38" t="s">
        <v>50</v>
      </c>
      <c r="W3369" s="33">
        <v>2016</v>
      </c>
      <c r="X3369" s="39" t="s">
        <v>50</v>
      </c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9"/>
      <c r="BC3369" s="29"/>
      <c r="BD3369" s="29"/>
      <c r="BE3369" s="29"/>
      <c r="BF3369" s="29"/>
      <c r="BG3369" s="29"/>
      <c r="BH3369" s="29"/>
      <c r="BI3369" s="29"/>
      <c r="BJ3369" s="29"/>
      <c r="BK3369" s="29"/>
      <c r="BL3369" s="29"/>
      <c r="BM3369" s="29"/>
      <c r="BN3369" s="29"/>
      <c r="BO3369" s="29"/>
      <c r="BP3369" s="29"/>
      <c r="BQ3369" s="29"/>
      <c r="BR3369" s="29"/>
      <c r="BS3369" s="29"/>
      <c r="BT3369" s="29"/>
      <c r="BU3369" s="29"/>
      <c r="BV3369" s="29"/>
      <c r="BW3369" s="29"/>
      <c r="BX3369" s="29"/>
      <c r="BY3369" s="29"/>
      <c r="BZ3369" s="29"/>
      <c r="CA3369" s="29"/>
      <c r="CB3369" s="29"/>
      <c r="CC3369" s="29"/>
      <c r="CD3369" s="29"/>
      <c r="CE3369" s="29"/>
      <c r="CF3369" s="29"/>
      <c r="CG3369" s="29"/>
      <c r="CH3369" s="29"/>
      <c r="CI3369" s="29"/>
      <c r="CJ3369" s="29"/>
      <c r="CK3369" s="29"/>
      <c r="CL3369" s="29"/>
      <c r="CM3369" s="29"/>
      <c r="CN3369" s="29"/>
      <c r="CO3369" s="29"/>
      <c r="CP3369" s="29"/>
      <c r="CQ3369" s="29"/>
      <c r="CR3369" s="29"/>
      <c r="CS3369" s="29"/>
      <c r="CT3369" s="29"/>
      <c r="CU3369" s="29"/>
      <c r="CV3369" s="29"/>
      <c r="CW3369" s="29"/>
      <c r="CX3369" s="29"/>
    </row>
    <row r="3370" spans="1:102" ht="50.1" customHeight="1">
      <c r="A3370" s="30" t="s">
        <v>8368</v>
      </c>
      <c r="B3370" s="31" t="s">
        <v>35</v>
      </c>
      <c r="C3370" s="32" t="s">
        <v>8369</v>
      </c>
      <c r="D3370" s="32" t="s">
        <v>2802</v>
      </c>
      <c r="E3370" s="32" t="s">
        <v>8370</v>
      </c>
      <c r="F3370" s="32" t="s">
        <v>50</v>
      </c>
      <c r="G3370" s="33" t="s">
        <v>40</v>
      </c>
      <c r="H3370" s="34">
        <v>0</v>
      </c>
      <c r="I3370" s="33" t="s">
        <v>41</v>
      </c>
      <c r="J3370" s="33" t="s">
        <v>42</v>
      </c>
      <c r="K3370" s="33" t="s">
        <v>329</v>
      </c>
      <c r="L3370" s="33" t="s">
        <v>44</v>
      </c>
      <c r="M3370" s="33" t="s">
        <v>86</v>
      </c>
      <c r="N3370" s="33" t="s">
        <v>152</v>
      </c>
      <c r="O3370" s="33" t="s">
        <v>153</v>
      </c>
      <c r="P3370" s="33" t="s">
        <v>160</v>
      </c>
      <c r="Q3370" s="33" t="s">
        <v>161</v>
      </c>
      <c r="R3370" s="35">
        <v>2.895</v>
      </c>
      <c r="S3370" s="35">
        <v>260000</v>
      </c>
      <c r="T3370" s="36">
        <f t="shared" si="165"/>
        <v>752700</v>
      </c>
      <c r="U3370" s="37">
        <f t="shared" si="166"/>
        <v>843024.00000000012</v>
      </c>
      <c r="V3370" s="38" t="s">
        <v>50</v>
      </c>
      <c r="W3370" s="33">
        <v>2016</v>
      </c>
      <c r="X3370" s="39" t="s">
        <v>50</v>
      </c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/>
      <c r="BO3370" s="29"/>
      <c r="BP3370" s="29"/>
      <c r="BQ3370" s="29"/>
      <c r="BR3370" s="29"/>
      <c r="BS3370" s="29"/>
      <c r="BT3370" s="29"/>
      <c r="BU3370" s="29"/>
      <c r="BV3370" s="29"/>
      <c r="BW3370" s="29"/>
      <c r="BX3370" s="29"/>
      <c r="BY3370" s="29"/>
      <c r="BZ3370" s="29"/>
      <c r="CA3370" s="29"/>
      <c r="CB3370" s="29"/>
      <c r="CC3370" s="29"/>
      <c r="CD3370" s="29"/>
      <c r="CE3370" s="29"/>
      <c r="CF3370" s="29"/>
      <c r="CG3370" s="29"/>
      <c r="CH3370" s="29"/>
      <c r="CI3370" s="29"/>
      <c r="CJ3370" s="29"/>
      <c r="CK3370" s="29"/>
      <c r="CL3370" s="29"/>
      <c r="CM3370" s="29"/>
      <c r="CN3370" s="29"/>
      <c r="CO3370" s="29"/>
      <c r="CP3370" s="29"/>
      <c r="CQ3370" s="29"/>
      <c r="CR3370" s="29"/>
      <c r="CS3370" s="29"/>
      <c r="CT3370" s="29"/>
      <c r="CU3370" s="29"/>
      <c r="CV3370" s="29"/>
      <c r="CW3370" s="29"/>
      <c r="CX3370" s="29"/>
    </row>
    <row r="3371" spans="1:102" ht="50.1" customHeight="1">
      <c r="A3371" s="30" t="s">
        <v>8371</v>
      </c>
      <c r="B3371" s="31" t="s">
        <v>35</v>
      </c>
      <c r="C3371" s="32" t="s">
        <v>8372</v>
      </c>
      <c r="D3371" s="32" t="s">
        <v>4885</v>
      </c>
      <c r="E3371" s="32" t="s">
        <v>8373</v>
      </c>
      <c r="F3371" s="32" t="s">
        <v>50</v>
      </c>
      <c r="G3371" s="33" t="s">
        <v>40</v>
      </c>
      <c r="H3371" s="34">
        <v>0</v>
      </c>
      <c r="I3371" s="33" t="s">
        <v>41</v>
      </c>
      <c r="J3371" s="33" t="s">
        <v>42</v>
      </c>
      <c r="K3371" s="33" t="s">
        <v>329</v>
      </c>
      <c r="L3371" s="33" t="s">
        <v>44</v>
      </c>
      <c r="M3371" s="33" t="s">
        <v>86</v>
      </c>
      <c r="N3371" s="33" t="s">
        <v>152</v>
      </c>
      <c r="O3371" s="33" t="s">
        <v>153</v>
      </c>
      <c r="P3371" s="33" t="s">
        <v>131</v>
      </c>
      <c r="Q3371" s="33" t="s">
        <v>132</v>
      </c>
      <c r="R3371" s="35">
        <v>18</v>
      </c>
      <c r="S3371" s="35">
        <v>2900</v>
      </c>
      <c r="T3371" s="36">
        <f t="shared" si="165"/>
        <v>52200</v>
      </c>
      <c r="U3371" s="37">
        <f t="shared" si="166"/>
        <v>58464.000000000007</v>
      </c>
      <c r="V3371" s="38" t="s">
        <v>50</v>
      </c>
      <c r="W3371" s="33">
        <v>2016</v>
      </c>
      <c r="X3371" s="39" t="s">
        <v>50</v>
      </c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29"/>
      <c r="BL3371" s="29"/>
      <c r="BM3371" s="29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29"/>
      <c r="CB3371" s="29"/>
      <c r="CC3371" s="29"/>
      <c r="CD3371" s="29"/>
      <c r="CE3371" s="29"/>
      <c r="CF3371" s="29"/>
      <c r="CG3371" s="29"/>
      <c r="CH3371" s="29"/>
      <c r="CI3371" s="29"/>
      <c r="CJ3371" s="29"/>
      <c r="CK3371" s="29"/>
      <c r="CL3371" s="29"/>
      <c r="CM3371" s="29"/>
      <c r="CN3371" s="29"/>
      <c r="CO3371" s="29"/>
      <c r="CP3371" s="29"/>
      <c r="CQ3371" s="29"/>
      <c r="CR3371" s="29"/>
      <c r="CS3371" s="29"/>
      <c r="CT3371" s="29"/>
      <c r="CU3371" s="29"/>
      <c r="CV3371" s="29"/>
      <c r="CW3371" s="29"/>
      <c r="CX3371" s="29"/>
    </row>
    <row r="3372" spans="1:102" ht="50.1" customHeight="1">
      <c r="A3372" s="30" t="s">
        <v>8374</v>
      </c>
      <c r="B3372" s="31" t="s">
        <v>35</v>
      </c>
      <c r="C3372" s="32" t="s">
        <v>8375</v>
      </c>
      <c r="D3372" s="32" t="s">
        <v>6069</v>
      </c>
      <c r="E3372" s="32" t="s">
        <v>8376</v>
      </c>
      <c r="F3372" s="32" t="s">
        <v>50</v>
      </c>
      <c r="G3372" s="33" t="s">
        <v>40</v>
      </c>
      <c r="H3372" s="34">
        <v>0</v>
      </c>
      <c r="I3372" s="33" t="s">
        <v>41</v>
      </c>
      <c r="J3372" s="33" t="s">
        <v>42</v>
      </c>
      <c r="K3372" s="33" t="s">
        <v>329</v>
      </c>
      <c r="L3372" s="33" t="s">
        <v>44</v>
      </c>
      <c r="M3372" s="33" t="s">
        <v>86</v>
      </c>
      <c r="N3372" s="33" t="s">
        <v>152</v>
      </c>
      <c r="O3372" s="33" t="s">
        <v>153</v>
      </c>
      <c r="P3372" s="33" t="s">
        <v>160</v>
      </c>
      <c r="Q3372" s="33" t="s">
        <v>161</v>
      </c>
      <c r="R3372" s="35">
        <v>1.0860000000000001</v>
      </c>
      <c r="S3372" s="35">
        <v>257000</v>
      </c>
      <c r="T3372" s="36">
        <f t="shared" si="165"/>
        <v>279102</v>
      </c>
      <c r="U3372" s="37">
        <f t="shared" si="166"/>
        <v>312594.24000000005</v>
      </c>
      <c r="V3372" s="38" t="s">
        <v>50</v>
      </c>
      <c r="W3372" s="33">
        <v>2016</v>
      </c>
      <c r="X3372" s="39" t="s">
        <v>50</v>
      </c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/>
      <c r="BV3372" s="29"/>
      <c r="BW3372" s="29"/>
      <c r="BX3372" s="29"/>
      <c r="BY3372" s="29"/>
      <c r="BZ3372" s="29"/>
      <c r="CA3372" s="29"/>
      <c r="CB3372" s="29"/>
      <c r="CC3372" s="29"/>
      <c r="CD3372" s="29"/>
      <c r="CE3372" s="29"/>
      <c r="CF3372" s="29"/>
      <c r="CG3372" s="29"/>
      <c r="CH3372" s="29"/>
      <c r="CI3372" s="29"/>
      <c r="CJ3372" s="29"/>
      <c r="CK3372" s="29"/>
      <c r="CL3372" s="29"/>
      <c r="CM3372" s="29"/>
      <c r="CN3372" s="29"/>
      <c r="CO3372" s="29"/>
      <c r="CP3372" s="29"/>
      <c r="CQ3372" s="29"/>
      <c r="CR3372" s="29"/>
      <c r="CS3372" s="29"/>
      <c r="CT3372" s="29"/>
      <c r="CU3372" s="29"/>
      <c r="CV3372" s="29"/>
      <c r="CW3372" s="29"/>
      <c r="CX3372" s="29"/>
    </row>
    <row r="3373" spans="1:102" ht="50.1" customHeight="1">
      <c r="A3373" s="30" t="s">
        <v>8377</v>
      </c>
      <c r="B3373" s="31" t="s">
        <v>35</v>
      </c>
      <c r="C3373" s="32" t="s">
        <v>8378</v>
      </c>
      <c r="D3373" s="32" t="s">
        <v>6069</v>
      </c>
      <c r="E3373" s="32" t="s">
        <v>8379</v>
      </c>
      <c r="F3373" s="32" t="s">
        <v>50</v>
      </c>
      <c r="G3373" s="33" t="s">
        <v>40</v>
      </c>
      <c r="H3373" s="34">
        <v>0</v>
      </c>
      <c r="I3373" s="33" t="s">
        <v>41</v>
      </c>
      <c r="J3373" s="33" t="s">
        <v>42</v>
      </c>
      <c r="K3373" s="33" t="s">
        <v>329</v>
      </c>
      <c r="L3373" s="33" t="s">
        <v>44</v>
      </c>
      <c r="M3373" s="33" t="s">
        <v>86</v>
      </c>
      <c r="N3373" s="33" t="s">
        <v>152</v>
      </c>
      <c r="O3373" s="33" t="s">
        <v>153</v>
      </c>
      <c r="P3373" s="33" t="s">
        <v>160</v>
      </c>
      <c r="Q3373" s="33" t="s">
        <v>161</v>
      </c>
      <c r="R3373" s="35">
        <v>0.61599999999999999</v>
      </c>
      <c r="S3373" s="35">
        <v>474000</v>
      </c>
      <c r="T3373" s="36">
        <f t="shared" si="165"/>
        <v>291984</v>
      </c>
      <c r="U3373" s="37">
        <f t="shared" si="166"/>
        <v>327022.08000000002</v>
      </c>
      <c r="V3373" s="38" t="s">
        <v>50</v>
      </c>
      <c r="W3373" s="33">
        <v>2016</v>
      </c>
      <c r="X3373" s="39" t="s">
        <v>50</v>
      </c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9"/>
      <c r="AX3373" s="29"/>
      <c r="AY3373" s="29"/>
      <c r="AZ3373" s="29"/>
      <c r="BA3373" s="29"/>
      <c r="BB3373" s="29"/>
      <c r="BC3373" s="29"/>
      <c r="BD3373" s="29"/>
      <c r="BE3373" s="29"/>
      <c r="BF3373" s="29"/>
      <c r="BG3373" s="29"/>
      <c r="BH3373" s="29"/>
      <c r="BI3373" s="29"/>
      <c r="BJ3373" s="29"/>
      <c r="BK3373" s="29"/>
      <c r="BL3373" s="29"/>
      <c r="BM3373" s="29"/>
      <c r="BN3373" s="29"/>
      <c r="BO3373" s="29"/>
      <c r="BP3373" s="29"/>
      <c r="BQ3373" s="29"/>
      <c r="BR3373" s="29"/>
      <c r="BS3373" s="29"/>
      <c r="BT3373" s="29"/>
      <c r="BU3373" s="29"/>
      <c r="BV3373" s="29"/>
      <c r="BW3373" s="29"/>
      <c r="BX3373" s="29"/>
      <c r="BY3373" s="29"/>
      <c r="BZ3373" s="29"/>
      <c r="CA3373" s="29"/>
      <c r="CB3373" s="29"/>
      <c r="CC3373" s="29"/>
      <c r="CD3373" s="29"/>
      <c r="CE3373" s="29"/>
      <c r="CF3373" s="29"/>
      <c r="CG3373" s="29"/>
      <c r="CH3373" s="29"/>
      <c r="CI3373" s="29"/>
      <c r="CJ3373" s="29"/>
      <c r="CK3373" s="29"/>
      <c r="CL3373" s="29"/>
      <c r="CM3373" s="29"/>
      <c r="CN3373" s="29"/>
      <c r="CO3373" s="29"/>
      <c r="CP3373" s="29"/>
      <c r="CQ3373" s="29"/>
      <c r="CR3373" s="29"/>
      <c r="CS3373" s="29"/>
      <c r="CT3373" s="29"/>
      <c r="CU3373" s="29"/>
      <c r="CV3373" s="29"/>
      <c r="CW3373" s="29"/>
      <c r="CX3373" s="29"/>
    </row>
    <row r="3374" spans="1:102" ht="50.1" customHeight="1">
      <c r="A3374" s="30" t="s">
        <v>8380</v>
      </c>
      <c r="B3374" s="31" t="s">
        <v>35</v>
      </c>
      <c r="C3374" s="32" t="s">
        <v>2974</v>
      </c>
      <c r="D3374" s="32" t="s">
        <v>2802</v>
      </c>
      <c r="E3374" s="32" t="s">
        <v>2975</v>
      </c>
      <c r="F3374" s="32" t="s">
        <v>8381</v>
      </c>
      <c r="G3374" s="33" t="s">
        <v>40</v>
      </c>
      <c r="H3374" s="34">
        <v>0</v>
      </c>
      <c r="I3374" s="33" t="s">
        <v>41</v>
      </c>
      <c r="J3374" s="33" t="s">
        <v>2977</v>
      </c>
      <c r="K3374" s="33" t="s">
        <v>329</v>
      </c>
      <c r="L3374" s="33" t="s">
        <v>42</v>
      </c>
      <c r="M3374" s="33" t="s">
        <v>86</v>
      </c>
      <c r="N3374" s="33" t="s">
        <v>8382</v>
      </c>
      <c r="O3374" s="33" t="s">
        <v>8383</v>
      </c>
      <c r="P3374" s="33" t="s">
        <v>48</v>
      </c>
      <c r="Q3374" s="33" t="s">
        <v>49</v>
      </c>
      <c r="R3374" s="35">
        <v>6</v>
      </c>
      <c r="S3374" s="35">
        <v>9070</v>
      </c>
      <c r="T3374" s="36">
        <f t="shared" si="165"/>
        <v>54420</v>
      </c>
      <c r="U3374" s="37">
        <f t="shared" si="166"/>
        <v>60950.400000000009</v>
      </c>
      <c r="V3374" s="38" t="s">
        <v>50</v>
      </c>
      <c r="W3374" s="33">
        <v>2016</v>
      </c>
      <c r="X3374" s="39" t="s">
        <v>50</v>
      </c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29"/>
      <c r="BL3374" s="29"/>
      <c r="BM3374" s="29"/>
      <c r="BN3374" s="29"/>
      <c r="BO3374" s="29"/>
      <c r="BP3374" s="29"/>
      <c r="BQ3374" s="29"/>
      <c r="BR3374" s="29"/>
      <c r="BS3374" s="29"/>
      <c r="BT3374" s="29"/>
      <c r="BU3374" s="29"/>
      <c r="BV3374" s="29"/>
      <c r="BW3374" s="29"/>
      <c r="BX3374" s="29"/>
      <c r="BY3374" s="29"/>
      <c r="BZ3374" s="29"/>
      <c r="CA3374" s="29"/>
      <c r="CB3374" s="29"/>
      <c r="CC3374" s="29"/>
      <c r="CD3374" s="29"/>
      <c r="CE3374" s="29"/>
      <c r="CF3374" s="29"/>
      <c r="CG3374" s="29"/>
      <c r="CH3374" s="29"/>
      <c r="CI3374" s="29"/>
      <c r="CJ3374" s="29"/>
      <c r="CK3374" s="29"/>
      <c r="CL3374" s="29"/>
      <c r="CM3374" s="29"/>
      <c r="CN3374" s="29"/>
      <c r="CO3374" s="29"/>
      <c r="CP3374" s="29"/>
      <c r="CQ3374" s="29"/>
      <c r="CR3374" s="29"/>
      <c r="CS3374" s="29"/>
      <c r="CT3374" s="29"/>
      <c r="CU3374" s="29"/>
      <c r="CV3374" s="29"/>
      <c r="CW3374" s="29"/>
      <c r="CX3374" s="29"/>
    </row>
    <row r="3375" spans="1:102" ht="50.1" customHeight="1">
      <c r="A3375" s="30" t="s">
        <v>8384</v>
      </c>
      <c r="B3375" s="31" t="s">
        <v>35</v>
      </c>
      <c r="C3375" s="32" t="s">
        <v>8385</v>
      </c>
      <c r="D3375" s="32" t="s">
        <v>8386</v>
      </c>
      <c r="E3375" s="32" t="s">
        <v>8387</v>
      </c>
      <c r="F3375" s="32" t="s">
        <v>8388</v>
      </c>
      <c r="G3375" s="33" t="s">
        <v>40</v>
      </c>
      <c r="H3375" s="34">
        <v>0</v>
      </c>
      <c r="I3375" s="33" t="s">
        <v>41</v>
      </c>
      <c r="J3375" s="33" t="s">
        <v>8389</v>
      </c>
      <c r="K3375" s="33" t="s">
        <v>329</v>
      </c>
      <c r="L3375" s="33" t="s">
        <v>42</v>
      </c>
      <c r="M3375" s="33" t="s">
        <v>86</v>
      </c>
      <c r="N3375" s="33" t="s">
        <v>8390</v>
      </c>
      <c r="O3375" s="33" t="s">
        <v>47</v>
      </c>
      <c r="P3375" s="33" t="s">
        <v>131</v>
      </c>
      <c r="Q3375" s="33" t="s">
        <v>132</v>
      </c>
      <c r="R3375" s="35">
        <v>0.1</v>
      </c>
      <c r="S3375" s="35">
        <v>57000</v>
      </c>
      <c r="T3375" s="36">
        <f t="shared" si="165"/>
        <v>5700</v>
      </c>
      <c r="U3375" s="37">
        <f t="shared" si="166"/>
        <v>6384.0000000000009</v>
      </c>
      <c r="V3375" s="38" t="s">
        <v>50</v>
      </c>
      <c r="W3375" s="33">
        <v>2016</v>
      </c>
      <c r="X3375" s="39" t="s">
        <v>50</v>
      </c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29"/>
      <c r="AZ3375" s="29"/>
      <c r="BA3375" s="29"/>
      <c r="BB3375" s="29"/>
      <c r="BC3375" s="29"/>
      <c r="BD3375" s="29"/>
      <c r="BE3375" s="29"/>
      <c r="BF3375" s="29"/>
      <c r="BG3375" s="29"/>
      <c r="BH3375" s="29"/>
      <c r="BI3375" s="29"/>
      <c r="BJ3375" s="29"/>
      <c r="BK3375" s="29"/>
      <c r="BL3375" s="29"/>
      <c r="BM3375" s="29"/>
      <c r="BN3375" s="29"/>
      <c r="BO3375" s="29"/>
      <c r="BP3375" s="29"/>
      <c r="BQ3375" s="29"/>
      <c r="BR3375" s="29"/>
      <c r="BS3375" s="29"/>
      <c r="BT3375" s="29"/>
      <c r="BU3375" s="29"/>
      <c r="BV3375" s="29"/>
      <c r="BW3375" s="29"/>
      <c r="BX3375" s="29"/>
      <c r="BY3375" s="29"/>
      <c r="BZ3375" s="29"/>
      <c r="CA3375" s="29"/>
      <c r="CB3375" s="29"/>
      <c r="CC3375" s="29"/>
      <c r="CD3375" s="29"/>
      <c r="CE3375" s="29"/>
      <c r="CF3375" s="29"/>
      <c r="CG3375" s="29"/>
      <c r="CH3375" s="29"/>
      <c r="CI3375" s="29"/>
      <c r="CJ3375" s="29"/>
      <c r="CK3375" s="29"/>
      <c r="CL3375" s="29"/>
      <c r="CM3375" s="29"/>
      <c r="CN3375" s="29"/>
      <c r="CO3375" s="29"/>
      <c r="CP3375" s="29"/>
      <c r="CQ3375" s="29"/>
      <c r="CR3375" s="29"/>
      <c r="CS3375" s="29"/>
      <c r="CT3375" s="29"/>
      <c r="CU3375" s="29"/>
      <c r="CV3375" s="29"/>
      <c r="CW3375" s="29"/>
      <c r="CX3375" s="29"/>
    </row>
    <row r="3376" spans="1:102" ht="50.1" customHeight="1">
      <c r="A3376" s="30" t="s">
        <v>8391</v>
      </c>
      <c r="B3376" s="31" t="s">
        <v>35</v>
      </c>
      <c r="C3376" s="32" t="s">
        <v>8392</v>
      </c>
      <c r="D3376" s="32" t="s">
        <v>8393</v>
      </c>
      <c r="E3376" s="32" t="s">
        <v>8394</v>
      </c>
      <c r="F3376" s="32" t="s">
        <v>8395</v>
      </c>
      <c r="G3376" s="33" t="s">
        <v>40</v>
      </c>
      <c r="H3376" s="34">
        <v>0</v>
      </c>
      <c r="I3376" s="33" t="s">
        <v>41</v>
      </c>
      <c r="J3376" s="33" t="s">
        <v>8389</v>
      </c>
      <c r="K3376" s="33" t="s">
        <v>329</v>
      </c>
      <c r="L3376" s="33" t="s">
        <v>42</v>
      </c>
      <c r="M3376" s="33" t="s">
        <v>86</v>
      </c>
      <c r="N3376" s="33" t="s">
        <v>8390</v>
      </c>
      <c r="O3376" s="33" t="s">
        <v>47</v>
      </c>
      <c r="P3376" s="33" t="s">
        <v>48</v>
      </c>
      <c r="Q3376" s="33" t="s">
        <v>49</v>
      </c>
      <c r="R3376" s="35">
        <v>1</v>
      </c>
      <c r="S3376" s="35">
        <v>4170.7299999999996</v>
      </c>
      <c r="T3376" s="36">
        <f t="shared" si="165"/>
        <v>4170.7299999999996</v>
      </c>
      <c r="U3376" s="37">
        <f t="shared" si="166"/>
        <v>4671.2175999999999</v>
      </c>
      <c r="V3376" s="38" t="s">
        <v>50</v>
      </c>
      <c r="W3376" s="33">
        <v>2016</v>
      </c>
      <c r="X3376" s="39" t="s">
        <v>50</v>
      </c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9"/>
      <c r="BA3376" s="29"/>
      <c r="BB3376" s="29"/>
      <c r="BC3376" s="29"/>
      <c r="BD3376" s="29"/>
      <c r="BE3376" s="29"/>
      <c r="BF3376" s="29"/>
      <c r="BG3376" s="29"/>
      <c r="BH3376" s="29"/>
      <c r="BI3376" s="29"/>
      <c r="BJ3376" s="29"/>
      <c r="BK3376" s="29"/>
      <c r="BL3376" s="29"/>
      <c r="BM3376" s="29"/>
      <c r="BN3376" s="29"/>
      <c r="BO3376" s="29"/>
      <c r="BP3376" s="29"/>
      <c r="BQ3376" s="29"/>
      <c r="BR3376" s="29"/>
      <c r="BS3376" s="29"/>
      <c r="BT3376" s="29"/>
      <c r="BU3376" s="29"/>
      <c r="BV3376" s="29"/>
      <c r="BW3376" s="29"/>
      <c r="BX3376" s="29"/>
      <c r="BY3376" s="29"/>
      <c r="BZ3376" s="29"/>
      <c r="CA3376" s="29"/>
      <c r="CB3376" s="29"/>
      <c r="CC3376" s="29"/>
      <c r="CD3376" s="29"/>
      <c r="CE3376" s="29"/>
      <c r="CF3376" s="29"/>
      <c r="CG3376" s="29"/>
      <c r="CH3376" s="29"/>
      <c r="CI3376" s="29"/>
      <c r="CJ3376" s="29"/>
      <c r="CK3376" s="29"/>
      <c r="CL3376" s="29"/>
      <c r="CM3376" s="29"/>
      <c r="CN3376" s="29"/>
      <c r="CO3376" s="29"/>
      <c r="CP3376" s="29"/>
      <c r="CQ3376" s="29"/>
      <c r="CR3376" s="29"/>
      <c r="CS3376" s="29"/>
      <c r="CT3376" s="29"/>
      <c r="CU3376" s="29"/>
      <c r="CV3376" s="29"/>
      <c r="CW3376" s="29"/>
      <c r="CX3376" s="29"/>
    </row>
    <row r="3377" spans="1:102" ht="50.1" customHeight="1">
      <c r="A3377" s="30" t="s">
        <v>8396</v>
      </c>
      <c r="B3377" s="31" t="s">
        <v>35</v>
      </c>
      <c r="C3377" s="32" t="s">
        <v>8397</v>
      </c>
      <c r="D3377" s="32" t="s">
        <v>8398</v>
      </c>
      <c r="E3377" s="32" t="s">
        <v>8399</v>
      </c>
      <c r="F3377" s="32" t="s">
        <v>50</v>
      </c>
      <c r="G3377" s="33" t="s">
        <v>40</v>
      </c>
      <c r="H3377" s="34">
        <v>0</v>
      </c>
      <c r="I3377" s="33" t="s">
        <v>41</v>
      </c>
      <c r="J3377" s="33" t="s">
        <v>42</v>
      </c>
      <c r="K3377" s="33" t="s">
        <v>329</v>
      </c>
      <c r="L3377" s="33" t="s">
        <v>42</v>
      </c>
      <c r="M3377" s="33" t="s">
        <v>86</v>
      </c>
      <c r="N3377" s="33" t="s">
        <v>6628</v>
      </c>
      <c r="O3377" s="33" t="s">
        <v>153</v>
      </c>
      <c r="P3377" s="33" t="s">
        <v>48</v>
      </c>
      <c r="Q3377" s="33" t="s">
        <v>49</v>
      </c>
      <c r="R3377" s="35">
        <v>100</v>
      </c>
      <c r="S3377" s="35">
        <v>75</v>
      </c>
      <c r="T3377" s="36">
        <f t="shared" si="165"/>
        <v>7500</v>
      </c>
      <c r="U3377" s="37">
        <f t="shared" si="166"/>
        <v>8400</v>
      </c>
      <c r="V3377" s="38" t="s">
        <v>50</v>
      </c>
      <c r="W3377" s="33">
        <v>2016</v>
      </c>
      <c r="X3377" s="39" t="s">
        <v>50</v>
      </c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  <c r="BI3377" s="29"/>
      <c r="BJ3377" s="29"/>
      <c r="BK3377" s="29"/>
      <c r="BL3377" s="29"/>
      <c r="BM3377" s="29"/>
      <c r="BN3377" s="29"/>
      <c r="BO3377" s="29"/>
      <c r="BP3377" s="29"/>
      <c r="BQ3377" s="29"/>
      <c r="BR3377" s="29"/>
      <c r="BS3377" s="29"/>
      <c r="BT3377" s="29"/>
      <c r="BU3377" s="29"/>
      <c r="BV3377" s="29"/>
      <c r="BW3377" s="29"/>
      <c r="BX3377" s="29"/>
      <c r="BY3377" s="29"/>
      <c r="BZ3377" s="29"/>
      <c r="CA3377" s="29"/>
      <c r="CB3377" s="29"/>
      <c r="CC3377" s="29"/>
      <c r="CD3377" s="29"/>
      <c r="CE3377" s="29"/>
      <c r="CF3377" s="29"/>
      <c r="CG3377" s="29"/>
      <c r="CH3377" s="29"/>
      <c r="CI3377" s="29"/>
      <c r="CJ3377" s="29"/>
      <c r="CK3377" s="29"/>
      <c r="CL3377" s="29"/>
      <c r="CM3377" s="29"/>
      <c r="CN3377" s="29"/>
      <c r="CO3377" s="29"/>
      <c r="CP3377" s="29"/>
      <c r="CQ3377" s="29"/>
      <c r="CR3377" s="29"/>
      <c r="CS3377" s="29"/>
      <c r="CT3377" s="29"/>
      <c r="CU3377" s="29"/>
      <c r="CV3377" s="29"/>
      <c r="CW3377" s="29"/>
      <c r="CX3377" s="29"/>
    </row>
    <row r="3378" spans="1:102" ht="50.1" customHeight="1">
      <c r="A3378" s="30" t="s">
        <v>8400</v>
      </c>
      <c r="B3378" s="31" t="s">
        <v>35</v>
      </c>
      <c r="C3378" s="32" t="s">
        <v>8401</v>
      </c>
      <c r="D3378" s="32" t="s">
        <v>3821</v>
      </c>
      <c r="E3378" s="32" t="s">
        <v>8402</v>
      </c>
      <c r="F3378" s="32" t="s">
        <v>8403</v>
      </c>
      <c r="G3378" s="33" t="s">
        <v>40</v>
      </c>
      <c r="H3378" s="34">
        <v>0</v>
      </c>
      <c r="I3378" s="33" t="s">
        <v>41</v>
      </c>
      <c r="J3378" s="33" t="s">
        <v>42</v>
      </c>
      <c r="K3378" s="33" t="s">
        <v>3727</v>
      </c>
      <c r="L3378" s="33" t="s">
        <v>42</v>
      </c>
      <c r="M3378" s="33" t="s">
        <v>86</v>
      </c>
      <c r="N3378" s="33" t="s">
        <v>87</v>
      </c>
      <c r="O3378" s="33" t="s">
        <v>638</v>
      </c>
      <c r="P3378" s="33" t="s">
        <v>308</v>
      </c>
      <c r="Q3378" s="33" t="s">
        <v>309</v>
      </c>
      <c r="R3378" s="35">
        <v>5</v>
      </c>
      <c r="S3378" s="35">
        <v>7491.0709999999999</v>
      </c>
      <c r="T3378" s="36">
        <f t="shared" si="165"/>
        <v>37455.354999999996</v>
      </c>
      <c r="U3378" s="37">
        <f t="shared" si="166"/>
        <v>41949.997600000002</v>
      </c>
      <c r="V3378" s="38" t="s">
        <v>50</v>
      </c>
      <c r="W3378" s="33">
        <v>2016</v>
      </c>
      <c r="X3378" s="39" t="s">
        <v>50</v>
      </c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9"/>
      <c r="BC3378" s="29"/>
      <c r="BD3378" s="29"/>
      <c r="BE3378" s="29"/>
      <c r="BF3378" s="29"/>
      <c r="BG3378" s="29"/>
      <c r="BH3378" s="29"/>
      <c r="BI3378" s="29"/>
      <c r="BJ3378" s="29"/>
      <c r="BK3378" s="29"/>
      <c r="BL3378" s="29"/>
      <c r="BM3378" s="29"/>
      <c r="BN3378" s="29"/>
      <c r="BO3378" s="29"/>
      <c r="BP3378" s="29"/>
      <c r="BQ3378" s="29"/>
      <c r="BR3378" s="29"/>
      <c r="BS3378" s="29"/>
      <c r="BT3378" s="29"/>
      <c r="BU3378" s="29"/>
      <c r="BV3378" s="29"/>
      <c r="BW3378" s="29"/>
      <c r="BX3378" s="29"/>
      <c r="BY3378" s="29"/>
      <c r="BZ3378" s="29"/>
      <c r="CA3378" s="29"/>
      <c r="CB3378" s="29"/>
      <c r="CC3378" s="29"/>
      <c r="CD3378" s="29"/>
      <c r="CE3378" s="29"/>
      <c r="CF3378" s="29"/>
      <c r="CG3378" s="29"/>
      <c r="CH3378" s="29"/>
      <c r="CI3378" s="29"/>
      <c r="CJ3378" s="29"/>
      <c r="CK3378" s="29"/>
      <c r="CL3378" s="29"/>
      <c r="CM3378" s="29"/>
      <c r="CN3378" s="29"/>
      <c r="CO3378" s="29"/>
      <c r="CP3378" s="29"/>
      <c r="CQ3378" s="29"/>
      <c r="CR3378" s="29"/>
      <c r="CS3378" s="29"/>
      <c r="CT3378" s="29"/>
      <c r="CU3378" s="29"/>
      <c r="CV3378" s="29"/>
      <c r="CW3378" s="29"/>
      <c r="CX3378" s="29"/>
    </row>
    <row r="3379" spans="1:102" ht="50.1" customHeight="1">
      <c r="A3379" s="30" t="s">
        <v>8404</v>
      </c>
      <c r="B3379" s="31" t="s">
        <v>35</v>
      </c>
      <c r="C3379" s="32" t="s">
        <v>8401</v>
      </c>
      <c r="D3379" s="32" t="s">
        <v>3821</v>
      </c>
      <c r="E3379" s="32" t="s">
        <v>8402</v>
      </c>
      <c r="F3379" s="32" t="s">
        <v>8405</v>
      </c>
      <c r="G3379" s="33" t="s">
        <v>40</v>
      </c>
      <c r="H3379" s="34">
        <v>0</v>
      </c>
      <c r="I3379" s="33" t="s">
        <v>41</v>
      </c>
      <c r="J3379" s="33" t="s">
        <v>42</v>
      </c>
      <c r="K3379" s="33" t="s">
        <v>3727</v>
      </c>
      <c r="L3379" s="33" t="s">
        <v>42</v>
      </c>
      <c r="M3379" s="33" t="s">
        <v>86</v>
      </c>
      <c r="N3379" s="33" t="s">
        <v>87</v>
      </c>
      <c r="O3379" s="33" t="s">
        <v>638</v>
      </c>
      <c r="P3379" s="33" t="s">
        <v>308</v>
      </c>
      <c r="Q3379" s="33" t="s">
        <v>309</v>
      </c>
      <c r="R3379" s="35">
        <v>9</v>
      </c>
      <c r="S3379" s="35">
        <v>3500</v>
      </c>
      <c r="T3379" s="36">
        <f t="shared" si="165"/>
        <v>31500</v>
      </c>
      <c r="U3379" s="37">
        <f t="shared" si="166"/>
        <v>35280</v>
      </c>
      <c r="V3379" s="38" t="s">
        <v>50</v>
      </c>
      <c r="W3379" s="33">
        <v>2016</v>
      </c>
      <c r="X3379" s="39" t="s">
        <v>50</v>
      </c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9"/>
      <c r="AX3379" s="29"/>
      <c r="AY3379" s="29"/>
      <c r="AZ3379" s="29"/>
      <c r="BA3379" s="29"/>
      <c r="BB3379" s="29"/>
      <c r="BC3379" s="29"/>
      <c r="BD3379" s="29"/>
      <c r="BE3379" s="29"/>
      <c r="BF3379" s="29"/>
      <c r="BG3379" s="29"/>
      <c r="BH3379" s="29"/>
      <c r="BI3379" s="29"/>
      <c r="BJ3379" s="29"/>
      <c r="BK3379" s="29"/>
      <c r="BL3379" s="29"/>
      <c r="BM3379" s="29"/>
      <c r="BN3379" s="29"/>
      <c r="BO3379" s="29"/>
      <c r="BP3379" s="29"/>
      <c r="BQ3379" s="29"/>
      <c r="BR3379" s="29"/>
      <c r="BS3379" s="29"/>
      <c r="BT3379" s="29"/>
      <c r="BU3379" s="29"/>
      <c r="BV3379" s="29"/>
      <c r="BW3379" s="29"/>
      <c r="BX3379" s="29"/>
      <c r="BY3379" s="29"/>
      <c r="BZ3379" s="29"/>
      <c r="CA3379" s="29"/>
      <c r="CB3379" s="29"/>
      <c r="CC3379" s="29"/>
      <c r="CD3379" s="29"/>
      <c r="CE3379" s="29"/>
      <c r="CF3379" s="29"/>
      <c r="CG3379" s="29"/>
      <c r="CH3379" s="29"/>
      <c r="CI3379" s="29"/>
      <c r="CJ3379" s="29"/>
      <c r="CK3379" s="29"/>
      <c r="CL3379" s="29"/>
      <c r="CM3379" s="29"/>
      <c r="CN3379" s="29"/>
      <c r="CO3379" s="29"/>
      <c r="CP3379" s="29"/>
      <c r="CQ3379" s="29"/>
      <c r="CR3379" s="29"/>
      <c r="CS3379" s="29"/>
      <c r="CT3379" s="29"/>
      <c r="CU3379" s="29"/>
      <c r="CV3379" s="29"/>
      <c r="CW3379" s="29"/>
      <c r="CX3379" s="29"/>
    </row>
    <row r="3380" spans="1:102" ht="50.1" customHeight="1">
      <c r="A3380" s="30" t="s">
        <v>8406</v>
      </c>
      <c r="B3380" s="31" t="s">
        <v>35</v>
      </c>
      <c r="C3380" s="32" t="s">
        <v>8407</v>
      </c>
      <c r="D3380" s="32" t="s">
        <v>5514</v>
      </c>
      <c r="E3380" s="32" t="s">
        <v>8408</v>
      </c>
      <c r="F3380" s="32" t="s">
        <v>8409</v>
      </c>
      <c r="G3380" s="33" t="s">
        <v>40</v>
      </c>
      <c r="H3380" s="34">
        <v>0</v>
      </c>
      <c r="I3380" s="33" t="s">
        <v>41</v>
      </c>
      <c r="J3380" s="33" t="s">
        <v>42</v>
      </c>
      <c r="K3380" s="33" t="s">
        <v>329</v>
      </c>
      <c r="L3380" s="33" t="s">
        <v>42</v>
      </c>
      <c r="M3380" s="33" t="s">
        <v>86</v>
      </c>
      <c r="N3380" s="33" t="s">
        <v>87</v>
      </c>
      <c r="O3380" s="33" t="s">
        <v>7079</v>
      </c>
      <c r="P3380" s="33" t="s">
        <v>131</v>
      </c>
      <c r="Q3380" s="33" t="s">
        <v>132</v>
      </c>
      <c r="R3380" s="35">
        <v>2.7</v>
      </c>
      <c r="S3380" s="35">
        <v>16741.07</v>
      </c>
      <c r="T3380" s="36">
        <f t="shared" si="165"/>
        <v>45200.889000000003</v>
      </c>
      <c r="U3380" s="37">
        <f t="shared" si="166"/>
        <v>50624.995680000007</v>
      </c>
      <c r="V3380" s="38" t="s">
        <v>50</v>
      </c>
      <c r="W3380" s="33">
        <v>2016</v>
      </c>
      <c r="X3380" s="39" t="s">
        <v>50</v>
      </c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/>
      <c r="BU3380" s="29"/>
      <c r="BV3380" s="29"/>
      <c r="BW3380" s="29"/>
      <c r="BX3380" s="29"/>
      <c r="BY3380" s="29"/>
      <c r="BZ3380" s="29"/>
      <c r="CA3380" s="29"/>
      <c r="CB3380" s="29"/>
      <c r="CC3380" s="29"/>
      <c r="CD3380" s="29"/>
      <c r="CE3380" s="29"/>
      <c r="CF3380" s="29"/>
      <c r="CG3380" s="29"/>
      <c r="CH3380" s="29"/>
      <c r="CI3380" s="29"/>
      <c r="CJ3380" s="29"/>
      <c r="CK3380" s="29"/>
      <c r="CL3380" s="29"/>
      <c r="CM3380" s="29"/>
      <c r="CN3380" s="29"/>
      <c r="CO3380" s="29"/>
      <c r="CP3380" s="29"/>
      <c r="CQ3380" s="29"/>
      <c r="CR3380" s="29"/>
      <c r="CS3380" s="29"/>
      <c r="CT3380" s="29"/>
      <c r="CU3380" s="29"/>
      <c r="CV3380" s="29"/>
      <c r="CW3380" s="29"/>
      <c r="CX3380" s="29"/>
    </row>
    <row r="3381" spans="1:102" ht="50.1" customHeight="1">
      <c r="A3381" s="30" t="s">
        <v>8410</v>
      </c>
      <c r="B3381" s="31" t="s">
        <v>35</v>
      </c>
      <c r="C3381" s="32" t="s">
        <v>2974</v>
      </c>
      <c r="D3381" s="32" t="s">
        <v>2802</v>
      </c>
      <c r="E3381" s="32" t="s">
        <v>2975</v>
      </c>
      <c r="F3381" s="32" t="s">
        <v>8411</v>
      </c>
      <c r="G3381" s="33" t="s">
        <v>40</v>
      </c>
      <c r="H3381" s="34">
        <v>0</v>
      </c>
      <c r="I3381" s="33" t="s">
        <v>41</v>
      </c>
      <c r="J3381" s="33" t="s">
        <v>2977</v>
      </c>
      <c r="K3381" s="33" t="s">
        <v>329</v>
      </c>
      <c r="L3381" s="33" t="s">
        <v>42</v>
      </c>
      <c r="M3381" s="33" t="s">
        <v>86</v>
      </c>
      <c r="N3381" s="33" t="s">
        <v>301</v>
      </c>
      <c r="O3381" s="33" t="s">
        <v>8383</v>
      </c>
      <c r="P3381" s="33" t="s">
        <v>48</v>
      </c>
      <c r="Q3381" s="33" t="s">
        <v>49</v>
      </c>
      <c r="R3381" s="35">
        <v>1</v>
      </c>
      <c r="S3381" s="35">
        <v>120000</v>
      </c>
      <c r="T3381" s="36">
        <f t="shared" si="165"/>
        <v>120000</v>
      </c>
      <c r="U3381" s="37">
        <f t="shared" si="166"/>
        <v>134400</v>
      </c>
      <c r="V3381" s="38" t="s">
        <v>50</v>
      </c>
      <c r="W3381" s="33">
        <v>2016</v>
      </c>
      <c r="X3381" s="39" t="s">
        <v>50</v>
      </c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29"/>
      <c r="AZ3381" s="29"/>
      <c r="BA3381" s="29"/>
      <c r="BB3381" s="29"/>
      <c r="BC3381" s="29"/>
      <c r="BD3381" s="29"/>
      <c r="BE3381" s="29"/>
      <c r="BF3381" s="29"/>
      <c r="BG3381" s="29"/>
      <c r="BH3381" s="29"/>
      <c r="BI3381" s="29"/>
      <c r="BJ3381" s="29"/>
      <c r="BK3381" s="29"/>
      <c r="BL3381" s="29"/>
      <c r="BM3381" s="29"/>
      <c r="BN3381" s="29"/>
      <c r="BO3381" s="29"/>
      <c r="BP3381" s="29"/>
      <c r="BQ3381" s="29"/>
      <c r="BR3381" s="29"/>
      <c r="BS3381" s="29"/>
      <c r="BT3381" s="29"/>
      <c r="BU3381" s="29"/>
      <c r="BV3381" s="29"/>
      <c r="BW3381" s="29"/>
      <c r="BX3381" s="29"/>
      <c r="BY3381" s="29"/>
      <c r="BZ3381" s="29"/>
      <c r="CA3381" s="29"/>
      <c r="CB3381" s="29"/>
      <c r="CC3381" s="29"/>
      <c r="CD3381" s="29"/>
      <c r="CE3381" s="29"/>
      <c r="CF3381" s="29"/>
      <c r="CG3381" s="29"/>
      <c r="CH3381" s="29"/>
      <c r="CI3381" s="29"/>
      <c r="CJ3381" s="29"/>
      <c r="CK3381" s="29"/>
      <c r="CL3381" s="29"/>
      <c r="CM3381" s="29"/>
      <c r="CN3381" s="29"/>
      <c r="CO3381" s="29"/>
      <c r="CP3381" s="29"/>
      <c r="CQ3381" s="29"/>
      <c r="CR3381" s="29"/>
      <c r="CS3381" s="29"/>
      <c r="CT3381" s="29"/>
      <c r="CU3381" s="29"/>
      <c r="CV3381" s="29"/>
      <c r="CW3381" s="29"/>
      <c r="CX3381" s="29"/>
    </row>
    <row r="3382" spans="1:102" ht="50.1" customHeight="1">
      <c r="A3382" s="30" t="s">
        <v>8412</v>
      </c>
      <c r="B3382" s="31" t="s">
        <v>35</v>
      </c>
      <c r="C3382" s="32" t="s">
        <v>8413</v>
      </c>
      <c r="D3382" s="32" t="s">
        <v>8414</v>
      </c>
      <c r="E3382" s="32" t="s">
        <v>8415</v>
      </c>
      <c r="F3382" s="32" t="s">
        <v>8416</v>
      </c>
      <c r="G3382" s="33" t="s">
        <v>40</v>
      </c>
      <c r="H3382" s="34">
        <v>0</v>
      </c>
      <c r="I3382" s="33" t="s">
        <v>41</v>
      </c>
      <c r="J3382" s="33" t="s">
        <v>42</v>
      </c>
      <c r="K3382" s="33" t="s">
        <v>329</v>
      </c>
      <c r="L3382" s="33" t="s">
        <v>42</v>
      </c>
      <c r="M3382" s="33" t="s">
        <v>86</v>
      </c>
      <c r="N3382" s="33" t="s">
        <v>1091</v>
      </c>
      <c r="O3382" s="33" t="s">
        <v>47</v>
      </c>
      <c r="P3382" s="33" t="s">
        <v>48</v>
      </c>
      <c r="Q3382" s="33" t="s">
        <v>49</v>
      </c>
      <c r="R3382" s="35">
        <v>1</v>
      </c>
      <c r="S3382" s="35">
        <v>1500000</v>
      </c>
      <c r="T3382" s="36">
        <f t="shared" si="165"/>
        <v>1500000</v>
      </c>
      <c r="U3382" s="37">
        <f t="shared" si="166"/>
        <v>1680000.0000000002</v>
      </c>
      <c r="V3382" s="38" t="s">
        <v>50</v>
      </c>
      <c r="W3382" s="33">
        <v>2016</v>
      </c>
      <c r="X3382" s="39" t="s">
        <v>50</v>
      </c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29"/>
      <c r="CB3382" s="29"/>
      <c r="CC3382" s="29"/>
      <c r="CD3382" s="29"/>
      <c r="CE3382" s="29"/>
      <c r="CF3382" s="29"/>
      <c r="CG3382" s="29"/>
      <c r="CH3382" s="29"/>
      <c r="CI3382" s="29"/>
      <c r="CJ3382" s="29"/>
      <c r="CK3382" s="29"/>
      <c r="CL3382" s="29"/>
      <c r="CM3382" s="29"/>
      <c r="CN3382" s="29"/>
      <c r="CO3382" s="29"/>
      <c r="CP3382" s="29"/>
      <c r="CQ3382" s="29"/>
      <c r="CR3382" s="29"/>
      <c r="CS3382" s="29"/>
      <c r="CT3382" s="29"/>
      <c r="CU3382" s="29"/>
      <c r="CV3382" s="29"/>
      <c r="CW3382" s="29"/>
      <c r="CX3382" s="29"/>
    </row>
    <row r="3383" spans="1:102" ht="50.1" customHeight="1">
      <c r="A3383" s="30" t="s">
        <v>8417</v>
      </c>
      <c r="B3383" s="31" t="s">
        <v>35</v>
      </c>
      <c r="C3383" s="32" t="s">
        <v>8418</v>
      </c>
      <c r="D3383" s="32" t="s">
        <v>8419</v>
      </c>
      <c r="E3383" s="32" t="s">
        <v>8420</v>
      </c>
      <c r="F3383" s="32" t="s">
        <v>8421</v>
      </c>
      <c r="G3383" s="33" t="s">
        <v>40</v>
      </c>
      <c r="H3383" s="34">
        <v>0</v>
      </c>
      <c r="I3383" s="33" t="s">
        <v>41</v>
      </c>
      <c r="J3383" s="33" t="s">
        <v>42</v>
      </c>
      <c r="K3383" s="33" t="s">
        <v>329</v>
      </c>
      <c r="L3383" s="33" t="s">
        <v>42</v>
      </c>
      <c r="M3383" s="33" t="s">
        <v>86</v>
      </c>
      <c r="N3383" s="33" t="s">
        <v>8422</v>
      </c>
      <c r="O3383" s="33" t="s">
        <v>47</v>
      </c>
      <c r="P3383" s="33" t="s">
        <v>48</v>
      </c>
      <c r="Q3383" s="33" t="s">
        <v>49</v>
      </c>
      <c r="R3383" s="35">
        <v>2</v>
      </c>
      <c r="S3383" s="35">
        <v>118000</v>
      </c>
      <c r="T3383" s="36">
        <f t="shared" si="165"/>
        <v>236000</v>
      </c>
      <c r="U3383" s="37">
        <f t="shared" si="166"/>
        <v>264320</v>
      </c>
      <c r="V3383" s="38" t="s">
        <v>50</v>
      </c>
      <c r="W3383" s="33">
        <v>2016</v>
      </c>
      <c r="X3383" s="39" t="s">
        <v>50</v>
      </c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9"/>
      <c r="AX3383" s="29"/>
      <c r="AY3383" s="29"/>
      <c r="AZ3383" s="29"/>
      <c r="BA3383" s="29"/>
      <c r="BB3383" s="29"/>
      <c r="BC3383" s="29"/>
      <c r="BD3383" s="29"/>
      <c r="BE3383" s="29"/>
      <c r="BF3383" s="29"/>
      <c r="BG3383" s="29"/>
      <c r="BH3383" s="29"/>
      <c r="BI3383" s="29"/>
      <c r="BJ3383" s="29"/>
      <c r="BK3383" s="29"/>
      <c r="BL3383" s="29"/>
      <c r="BM3383" s="29"/>
      <c r="BN3383" s="29"/>
      <c r="BO3383" s="29"/>
      <c r="BP3383" s="29"/>
      <c r="BQ3383" s="29"/>
      <c r="BR3383" s="29"/>
      <c r="BS3383" s="29"/>
      <c r="BT3383" s="29"/>
      <c r="BU3383" s="29"/>
      <c r="BV3383" s="29"/>
      <c r="BW3383" s="29"/>
      <c r="BX3383" s="29"/>
      <c r="BY3383" s="29"/>
      <c r="BZ3383" s="29"/>
      <c r="CA3383" s="29"/>
      <c r="CB3383" s="29"/>
      <c r="CC3383" s="29"/>
      <c r="CD3383" s="29"/>
      <c r="CE3383" s="29"/>
      <c r="CF3383" s="29"/>
      <c r="CG3383" s="29"/>
      <c r="CH3383" s="29"/>
      <c r="CI3383" s="29"/>
      <c r="CJ3383" s="29"/>
      <c r="CK3383" s="29"/>
      <c r="CL3383" s="29"/>
      <c r="CM3383" s="29"/>
      <c r="CN3383" s="29"/>
      <c r="CO3383" s="29"/>
      <c r="CP3383" s="29"/>
      <c r="CQ3383" s="29"/>
      <c r="CR3383" s="29"/>
      <c r="CS3383" s="29"/>
      <c r="CT3383" s="29"/>
      <c r="CU3383" s="29"/>
      <c r="CV3383" s="29"/>
      <c r="CW3383" s="29"/>
      <c r="CX3383" s="29"/>
    </row>
    <row r="3384" spans="1:102" ht="50.1" customHeight="1">
      <c r="A3384" s="30" t="s">
        <v>8423</v>
      </c>
      <c r="B3384" s="31" t="s">
        <v>35</v>
      </c>
      <c r="C3384" s="32" t="s">
        <v>8424</v>
      </c>
      <c r="D3384" s="32" t="s">
        <v>8425</v>
      </c>
      <c r="E3384" s="32" t="s">
        <v>8426</v>
      </c>
      <c r="F3384" s="32" t="s">
        <v>8427</v>
      </c>
      <c r="G3384" s="33" t="s">
        <v>40</v>
      </c>
      <c r="H3384" s="34">
        <v>0</v>
      </c>
      <c r="I3384" s="33" t="s">
        <v>41</v>
      </c>
      <c r="J3384" s="33" t="s">
        <v>42</v>
      </c>
      <c r="K3384" s="33" t="s">
        <v>329</v>
      </c>
      <c r="L3384" s="33" t="s">
        <v>42</v>
      </c>
      <c r="M3384" s="33" t="s">
        <v>86</v>
      </c>
      <c r="N3384" s="33" t="s">
        <v>364</v>
      </c>
      <c r="O3384" s="33" t="s">
        <v>47</v>
      </c>
      <c r="P3384" s="33" t="s">
        <v>48</v>
      </c>
      <c r="Q3384" s="33" t="s">
        <v>49</v>
      </c>
      <c r="R3384" s="35">
        <v>1</v>
      </c>
      <c r="S3384" s="35">
        <v>290000</v>
      </c>
      <c r="T3384" s="36">
        <f t="shared" si="165"/>
        <v>290000</v>
      </c>
      <c r="U3384" s="37">
        <f t="shared" si="166"/>
        <v>324800.00000000006</v>
      </c>
      <c r="V3384" s="38" t="s">
        <v>50</v>
      </c>
      <c r="W3384" s="33">
        <v>2016</v>
      </c>
      <c r="X3384" s="39" t="s">
        <v>50</v>
      </c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29"/>
      <c r="BL3384" s="29"/>
      <c r="BM3384" s="29"/>
      <c r="BN3384" s="29"/>
      <c r="BO3384" s="29"/>
      <c r="BP3384" s="29"/>
      <c r="BQ3384" s="29"/>
      <c r="BR3384" s="29"/>
      <c r="BS3384" s="29"/>
      <c r="BT3384" s="29"/>
      <c r="BU3384" s="29"/>
      <c r="BV3384" s="29"/>
      <c r="BW3384" s="29"/>
      <c r="BX3384" s="29"/>
      <c r="BY3384" s="29"/>
      <c r="BZ3384" s="29"/>
      <c r="CA3384" s="29"/>
      <c r="CB3384" s="29"/>
      <c r="CC3384" s="29"/>
      <c r="CD3384" s="29"/>
      <c r="CE3384" s="29"/>
      <c r="CF3384" s="29"/>
      <c r="CG3384" s="29"/>
      <c r="CH3384" s="29"/>
      <c r="CI3384" s="29"/>
      <c r="CJ3384" s="29"/>
      <c r="CK3384" s="29"/>
      <c r="CL3384" s="29"/>
      <c r="CM3384" s="29"/>
      <c r="CN3384" s="29"/>
      <c r="CO3384" s="29"/>
      <c r="CP3384" s="29"/>
      <c r="CQ3384" s="29"/>
      <c r="CR3384" s="29"/>
      <c r="CS3384" s="29"/>
      <c r="CT3384" s="29"/>
      <c r="CU3384" s="29"/>
      <c r="CV3384" s="29"/>
      <c r="CW3384" s="29"/>
      <c r="CX3384" s="29"/>
    </row>
    <row r="3385" spans="1:102" ht="50.1" customHeight="1">
      <c r="A3385" s="30" t="s">
        <v>8428</v>
      </c>
      <c r="B3385" s="31" t="s">
        <v>35</v>
      </c>
      <c r="C3385" s="32" t="s">
        <v>4948</v>
      </c>
      <c r="D3385" s="32" t="s">
        <v>4918</v>
      </c>
      <c r="E3385" s="32" t="s">
        <v>4949</v>
      </c>
      <c r="F3385" s="32" t="s">
        <v>4950</v>
      </c>
      <c r="G3385" s="33" t="s">
        <v>40</v>
      </c>
      <c r="H3385" s="34">
        <v>0</v>
      </c>
      <c r="I3385" s="33" t="s">
        <v>41</v>
      </c>
      <c r="J3385" s="33" t="s">
        <v>42</v>
      </c>
      <c r="K3385" s="33" t="s">
        <v>8429</v>
      </c>
      <c r="L3385" s="33" t="s">
        <v>44</v>
      </c>
      <c r="M3385" s="33" t="s">
        <v>45</v>
      </c>
      <c r="N3385" s="33" t="s">
        <v>294</v>
      </c>
      <c r="O3385" s="33" t="s">
        <v>109</v>
      </c>
      <c r="P3385" s="33" t="s">
        <v>48</v>
      </c>
      <c r="Q3385" s="33" t="s">
        <v>49</v>
      </c>
      <c r="R3385" s="35">
        <v>2</v>
      </c>
      <c r="S3385" s="35">
        <v>5750</v>
      </c>
      <c r="T3385" s="36">
        <f t="shared" si="165"/>
        <v>11500</v>
      </c>
      <c r="U3385" s="37">
        <f t="shared" si="166"/>
        <v>12880.000000000002</v>
      </c>
      <c r="V3385" s="38" t="s">
        <v>50</v>
      </c>
      <c r="W3385" s="33">
        <v>2016</v>
      </c>
      <c r="X3385" s="39" t="s">
        <v>50</v>
      </c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9"/>
      <c r="AX3385" s="29"/>
      <c r="AY3385" s="29"/>
      <c r="AZ3385" s="29"/>
      <c r="BA3385" s="29"/>
      <c r="BB3385" s="29"/>
      <c r="BC3385" s="29"/>
      <c r="BD3385" s="29"/>
      <c r="BE3385" s="29"/>
      <c r="BF3385" s="29"/>
      <c r="BG3385" s="29"/>
      <c r="BH3385" s="29"/>
      <c r="BI3385" s="29"/>
      <c r="BJ3385" s="29"/>
      <c r="BK3385" s="29"/>
      <c r="BL3385" s="29"/>
      <c r="BM3385" s="29"/>
      <c r="BN3385" s="29"/>
      <c r="BO3385" s="29"/>
      <c r="BP3385" s="29"/>
      <c r="BQ3385" s="29"/>
      <c r="BR3385" s="29"/>
      <c r="BS3385" s="29"/>
      <c r="BT3385" s="29"/>
      <c r="BU3385" s="29"/>
      <c r="BV3385" s="29"/>
      <c r="BW3385" s="29"/>
      <c r="BX3385" s="29"/>
      <c r="BY3385" s="29"/>
      <c r="BZ3385" s="29"/>
      <c r="CA3385" s="29"/>
      <c r="CB3385" s="29"/>
      <c r="CC3385" s="29"/>
      <c r="CD3385" s="29"/>
      <c r="CE3385" s="29"/>
      <c r="CF3385" s="29"/>
      <c r="CG3385" s="29"/>
      <c r="CH3385" s="29"/>
      <c r="CI3385" s="29"/>
      <c r="CJ3385" s="29"/>
      <c r="CK3385" s="29"/>
      <c r="CL3385" s="29"/>
      <c r="CM3385" s="29"/>
      <c r="CN3385" s="29"/>
      <c r="CO3385" s="29"/>
      <c r="CP3385" s="29"/>
      <c r="CQ3385" s="29"/>
      <c r="CR3385" s="29"/>
      <c r="CS3385" s="29"/>
      <c r="CT3385" s="29"/>
      <c r="CU3385" s="29"/>
      <c r="CV3385" s="29"/>
      <c r="CW3385" s="29"/>
      <c r="CX3385" s="29"/>
    </row>
    <row r="3386" spans="1:102" ht="50.1" customHeight="1">
      <c r="A3386" s="30" t="s">
        <v>8430</v>
      </c>
      <c r="B3386" s="31" t="s">
        <v>35</v>
      </c>
      <c r="C3386" s="32" t="s">
        <v>8431</v>
      </c>
      <c r="D3386" s="32" t="s">
        <v>4476</v>
      </c>
      <c r="E3386" s="32" t="s">
        <v>8432</v>
      </c>
      <c r="F3386" s="32" t="s">
        <v>8433</v>
      </c>
      <c r="G3386" s="33" t="s">
        <v>40</v>
      </c>
      <c r="H3386" s="34">
        <v>0</v>
      </c>
      <c r="I3386" s="33" t="s">
        <v>41</v>
      </c>
      <c r="J3386" s="33" t="s">
        <v>2977</v>
      </c>
      <c r="K3386" s="33" t="s">
        <v>329</v>
      </c>
      <c r="L3386" s="33" t="s">
        <v>42</v>
      </c>
      <c r="M3386" s="33" t="s">
        <v>71</v>
      </c>
      <c r="N3386" s="33" t="s">
        <v>1841</v>
      </c>
      <c r="O3386" s="33" t="s">
        <v>8146</v>
      </c>
      <c r="P3386" s="33" t="s">
        <v>48</v>
      </c>
      <c r="Q3386" s="33" t="s">
        <v>49</v>
      </c>
      <c r="R3386" s="35">
        <v>1</v>
      </c>
      <c r="S3386" s="35">
        <v>110000</v>
      </c>
      <c r="T3386" s="36">
        <f t="shared" si="165"/>
        <v>110000</v>
      </c>
      <c r="U3386" s="37">
        <f t="shared" si="166"/>
        <v>123200.00000000001</v>
      </c>
      <c r="V3386" s="38" t="s">
        <v>50</v>
      </c>
      <c r="W3386" s="33">
        <v>2016</v>
      </c>
      <c r="X3386" s="39" t="s">
        <v>50</v>
      </c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9"/>
      <c r="BC3386" s="29"/>
      <c r="BD3386" s="29"/>
      <c r="BE3386" s="29"/>
      <c r="BF3386" s="29"/>
      <c r="BG3386" s="29"/>
      <c r="BH3386" s="29"/>
      <c r="BI3386" s="29"/>
      <c r="BJ3386" s="29"/>
      <c r="BK3386" s="29"/>
      <c r="BL3386" s="29"/>
      <c r="BM3386" s="29"/>
      <c r="BN3386" s="29"/>
      <c r="BO3386" s="29"/>
      <c r="BP3386" s="29"/>
      <c r="BQ3386" s="29"/>
      <c r="BR3386" s="29"/>
      <c r="BS3386" s="29"/>
      <c r="BT3386" s="29"/>
      <c r="BU3386" s="29"/>
      <c r="BV3386" s="29"/>
      <c r="BW3386" s="29"/>
      <c r="BX3386" s="29"/>
      <c r="BY3386" s="29"/>
      <c r="BZ3386" s="29"/>
      <c r="CA3386" s="29"/>
      <c r="CB3386" s="29"/>
      <c r="CC3386" s="29"/>
      <c r="CD3386" s="29"/>
      <c r="CE3386" s="29"/>
      <c r="CF3386" s="29"/>
      <c r="CG3386" s="29"/>
      <c r="CH3386" s="29"/>
      <c r="CI3386" s="29"/>
      <c r="CJ3386" s="29"/>
      <c r="CK3386" s="29"/>
      <c r="CL3386" s="29"/>
      <c r="CM3386" s="29"/>
      <c r="CN3386" s="29"/>
      <c r="CO3386" s="29"/>
      <c r="CP3386" s="29"/>
      <c r="CQ3386" s="29"/>
      <c r="CR3386" s="29"/>
      <c r="CS3386" s="29"/>
      <c r="CT3386" s="29"/>
      <c r="CU3386" s="29"/>
      <c r="CV3386" s="29"/>
      <c r="CW3386" s="29"/>
      <c r="CX3386" s="29"/>
    </row>
    <row r="3387" spans="1:102" ht="50.1" customHeight="1">
      <c r="A3387" s="30" t="s">
        <v>8434</v>
      </c>
      <c r="B3387" s="31" t="s">
        <v>35</v>
      </c>
      <c r="C3387" s="32" t="s">
        <v>8431</v>
      </c>
      <c r="D3387" s="32" t="s">
        <v>4476</v>
      </c>
      <c r="E3387" s="32" t="s">
        <v>8432</v>
      </c>
      <c r="F3387" s="32" t="s">
        <v>8435</v>
      </c>
      <c r="G3387" s="33" t="s">
        <v>40</v>
      </c>
      <c r="H3387" s="34">
        <v>0</v>
      </c>
      <c r="I3387" s="33" t="s">
        <v>41</v>
      </c>
      <c r="J3387" s="33" t="s">
        <v>2977</v>
      </c>
      <c r="K3387" s="33" t="s">
        <v>329</v>
      </c>
      <c r="L3387" s="33" t="s">
        <v>42</v>
      </c>
      <c r="M3387" s="33" t="s">
        <v>71</v>
      </c>
      <c r="N3387" s="33" t="s">
        <v>1841</v>
      </c>
      <c r="O3387" s="33" t="s">
        <v>8146</v>
      </c>
      <c r="P3387" s="33" t="s">
        <v>48</v>
      </c>
      <c r="Q3387" s="33" t="s">
        <v>49</v>
      </c>
      <c r="R3387" s="35">
        <v>1</v>
      </c>
      <c r="S3387" s="35">
        <v>135000</v>
      </c>
      <c r="T3387" s="36">
        <f t="shared" si="165"/>
        <v>135000</v>
      </c>
      <c r="U3387" s="37">
        <f t="shared" si="166"/>
        <v>151200</v>
      </c>
      <c r="V3387" s="38" t="s">
        <v>50</v>
      </c>
      <c r="W3387" s="33">
        <v>2016</v>
      </c>
      <c r="X3387" s="39" t="s">
        <v>50</v>
      </c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9"/>
      <c r="AX3387" s="29"/>
      <c r="AY3387" s="29"/>
      <c r="AZ3387" s="29"/>
      <c r="BA3387" s="29"/>
      <c r="BB3387" s="29"/>
      <c r="BC3387" s="29"/>
      <c r="BD3387" s="29"/>
      <c r="BE3387" s="29"/>
      <c r="BF3387" s="29"/>
      <c r="BG3387" s="29"/>
      <c r="BH3387" s="29"/>
      <c r="BI3387" s="29"/>
      <c r="BJ3387" s="29"/>
      <c r="BK3387" s="29"/>
      <c r="BL3387" s="29"/>
      <c r="BM3387" s="29"/>
      <c r="BN3387" s="29"/>
      <c r="BO3387" s="29"/>
      <c r="BP3387" s="29"/>
      <c r="BQ3387" s="29"/>
      <c r="BR3387" s="29"/>
      <c r="BS3387" s="29"/>
      <c r="BT3387" s="29"/>
      <c r="BU3387" s="29"/>
      <c r="BV3387" s="29"/>
      <c r="BW3387" s="29"/>
      <c r="BX3387" s="29"/>
      <c r="BY3387" s="29"/>
      <c r="BZ3387" s="29"/>
      <c r="CA3387" s="29"/>
      <c r="CB3387" s="29"/>
      <c r="CC3387" s="29"/>
      <c r="CD3387" s="29"/>
      <c r="CE3387" s="29"/>
      <c r="CF3387" s="29"/>
      <c r="CG3387" s="29"/>
      <c r="CH3387" s="29"/>
      <c r="CI3387" s="29"/>
      <c r="CJ3387" s="29"/>
      <c r="CK3387" s="29"/>
      <c r="CL3387" s="29"/>
      <c r="CM3387" s="29"/>
      <c r="CN3387" s="29"/>
      <c r="CO3387" s="29"/>
      <c r="CP3387" s="29"/>
      <c r="CQ3387" s="29"/>
      <c r="CR3387" s="29"/>
      <c r="CS3387" s="29"/>
      <c r="CT3387" s="29"/>
      <c r="CU3387" s="29"/>
      <c r="CV3387" s="29"/>
      <c r="CW3387" s="29"/>
      <c r="CX3387" s="29"/>
    </row>
    <row r="3388" spans="1:102" ht="50.1" customHeight="1">
      <c r="A3388" s="30" t="s">
        <v>8436</v>
      </c>
      <c r="B3388" s="31" t="s">
        <v>35</v>
      </c>
      <c r="C3388" s="32" t="s">
        <v>8431</v>
      </c>
      <c r="D3388" s="32" t="s">
        <v>4476</v>
      </c>
      <c r="E3388" s="32" t="s">
        <v>8432</v>
      </c>
      <c r="F3388" s="32" t="s">
        <v>8437</v>
      </c>
      <c r="G3388" s="33" t="s">
        <v>40</v>
      </c>
      <c r="H3388" s="34">
        <v>0</v>
      </c>
      <c r="I3388" s="33" t="s">
        <v>41</v>
      </c>
      <c r="J3388" s="33" t="s">
        <v>2977</v>
      </c>
      <c r="K3388" s="33" t="s">
        <v>329</v>
      </c>
      <c r="L3388" s="33" t="s">
        <v>42</v>
      </c>
      <c r="M3388" s="33" t="s">
        <v>71</v>
      </c>
      <c r="N3388" s="33" t="s">
        <v>1841</v>
      </c>
      <c r="O3388" s="33" t="s">
        <v>8146</v>
      </c>
      <c r="P3388" s="33" t="s">
        <v>48</v>
      </c>
      <c r="Q3388" s="33" t="s">
        <v>49</v>
      </c>
      <c r="R3388" s="35">
        <v>1</v>
      </c>
      <c r="S3388" s="35">
        <v>210000</v>
      </c>
      <c r="T3388" s="36">
        <f t="shared" si="165"/>
        <v>210000</v>
      </c>
      <c r="U3388" s="37">
        <f t="shared" si="166"/>
        <v>235200.00000000003</v>
      </c>
      <c r="V3388" s="38" t="s">
        <v>50</v>
      </c>
      <c r="W3388" s="33">
        <v>2016</v>
      </c>
      <c r="X3388" s="39" t="s">
        <v>50</v>
      </c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29"/>
      <c r="BL3388" s="29"/>
      <c r="BM3388" s="29"/>
      <c r="BN3388" s="29"/>
      <c r="BO3388" s="29"/>
      <c r="BP3388" s="29"/>
      <c r="BQ3388" s="29"/>
      <c r="BR3388" s="29"/>
      <c r="BS3388" s="29"/>
      <c r="BT3388" s="29"/>
      <c r="BU3388" s="29"/>
      <c r="BV3388" s="29"/>
      <c r="BW3388" s="29"/>
      <c r="BX3388" s="29"/>
      <c r="BY3388" s="29"/>
      <c r="BZ3388" s="29"/>
      <c r="CA3388" s="29"/>
      <c r="CB3388" s="29"/>
      <c r="CC3388" s="29"/>
      <c r="CD3388" s="29"/>
      <c r="CE3388" s="29"/>
      <c r="CF3388" s="29"/>
      <c r="CG3388" s="29"/>
      <c r="CH3388" s="29"/>
      <c r="CI3388" s="29"/>
      <c r="CJ3388" s="29"/>
      <c r="CK3388" s="29"/>
      <c r="CL3388" s="29"/>
      <c r="CM3388" s="29"/>
      <c r="CN3388" s="29"/>
      <c r="CO3388" s="29"/>
      <c r="CP3388" s="29"/>
      <c r="CQ3388" s="29"/>
      <c r="CR3388" s="29"/>
      <c r="CS3388" s="29"/>
      <c r="CT3388" s="29"/>
      <c r="CU3388" s="29"/>
      <c r="CV3388" s="29"/>
      <c r="CW3388" s="29"/>
      <c r="CX3388" s="29"/>
    </row>
    <row r="3389" spans="1:102" ht="50.1" customHeight="1">
      <c r="A3389" s="30" t="s">
        <v>8438</v>
      </c>
      <c r="B3389" s="31" t="s">
        <v>35</v>
      </c>
      <c r="C3389" s="32" t="s">
        <v>8439</v>
      </c>
      <c r="D3389" s="32" t="s">
        <v>8440</v>
      </c>
      <c r="E3389" s="32" t="s">
        <v>8441</v>
      </c>
      <c r="F3389" s="32" t="s">
        <v>8442</v>
      </c>
      <c r="G3389" s="33" t="s">
        <v>40</v>
      </c>
      <c r="H3389" s="34">
        <v>0</v>
      </c>
      <c r="I3389" s="33" t="s">
        <v>41</v>
      </c>
      <c r="J3389" s="33" t="s">
        <v>7237</v>
      </c>
      <c r="K3389" s="33" t="s">
        <v>329</v>
      </c>
      <c r="L3389" s="33" t="s">
        <v>7237</v>
      </c>
      <c r="M3389" s="33" t="s">
        <v>86</v>
      </c>
      <c r="N3389" s="33" t="s">
        <v>8145</v>
      </c>
      <c r="O3389" s="33" t="s">
        <v>109</v>
      </c>
      <c r="P3389" s="33" t="s">
        <v>48</v>
      </c>
      <c r="Q3389" s="33" t="s">
        <v>49</v>
      </c>
      <c r="R3389" s="35">
        <v>10</v>
      </c>
      <c r="S3389" s="35">
        <v>48680</v>
      </c>
      <c r="T3389" s="36">
        <f t="shared" si="165"/>
        <v>486800</v>
      </c>
      <c r="U3389" s="37">
        <f t="shared" si="166"/>
        <v>545216</v>
      </c>
      <c r="V3389" s="38" t="s">
        <v>50</v>
      </c>
      <c r="W3389" s="33">
        <v>2016</v>
      </c>
      <c r="X3389" s="39" t="s">
        <v>50</v>
      </c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  <c r="BI3389" s="29"/>
      <c r="BJ3389" s="29"/>
      <c r="BK3389" s="29"/>
      <c r="BL3389" s="29"/>
      <c r="BM3389" s="29"/>
      <c r="BN3389" s="29"/>
      <c r="BO3389" s="29"/>
      <c r="BP3389" s="29"/>
      <c r="BQ3389" s="29"/>
      <c r="BR3389" s="29"/>
      <c r="BS3389" s="29"/>
      <c r="BT3389" s="29"/>
      <c r="BU3389" s="29"/>
      <c r="BV3389" s="29"/>
      <c r="BW3389" s="29"/>
      <c r="BX3389" s="29"/>
      <c r="BY3389" s="29"/>
      <c r="BZ3389" s="29"/>
      <c r="CA3389" s="29"/>
      <c r="CB3389" s="29"/>
      <c r="CC3389" s="29"/>
      <c r="CD3389" s="29"/>
      <c r="CE3389" s="29"/>
      <c r="CF3389" s="29"/>
      <c r="CG3389" s="29"/>
      <c r="CH3389" s="29"/>
      <c r="CI3389" s="29"/>
      <c r="CJ3389" s="29"/>
      <c r="CK3389" s="29"/>
      <c r="CL3389" s="29"/>
      <c r="CM3389" s="29"/>
      <c r="CN3389" s="29"/>
      <c r="CO3389" s="29"/>
      <c r="CP3389" s="29"/>
      <c r="CQ3389" s="29"/>
      <c r="CR3389" s="29"/>
      <c r="CS3389" s="29"/>
      <c r="CT3389" s="29"/>
      <c r="CU3389" s="29"/>
      <c r="CV3389" s="29"/>
      <c r="CW3389" s="29"/>
      <c r="CX3389" s="29"/>
    </row>
    <row r="3390" spans="1:102" ht="50.1" customHeight="1">
      <c r="A3390" s="30" t="s">
        <v>8443</v>
      </c>
      <c r="B3390" s="31" t="s">
        <v>35</v>
      </c>
      <c r="C3390" s="32" t="s">
        <v>8444</v>
      </c>
      <c r="D3390" s="32" t="s">
        <v>5056</v>
      </c>
      <c r="E3390" s="32" t="s">
        <v>8445</v>
      </c>
      <c r="F3390" s="32" t="s">
        <v>8446</v>
      </c>
      <c r="G3390" s="33" t="s">
        <v>40</v>
      </c>
      <c r="H3390" s="34">
        <v>0</v>
      </c>
      <c r="I3390" s="33" t="s">
        <v>41</v>
      </c>
      <c r="J3390" s="33" t="s">
        <v>7237</v>
      </c>
      <c r="K3390" s="33" t="s">
        <v>329</v>
      </c>
      <c r="L3390" s="33" t="s">
        <v>7237</v>
      </c>
      <c r="M3390" s="33" t="s">
        <v>71</v>
      </c>
      <c r="N3390" s="33" t="s">
        <v>8145</v>
      </c>
      <c r="O3390" s="33" t="s">
        <v>109</v>
      </c>
      <c r="P3390" s="33" t="s">
        <v>48</v>
      </c>
      <c r="Q3390" s="33" t="s">
        <v>49</v>
      </c>
      <c r="R3390" s="35">
        <v>2</v>
      </c>
      <c r="S3390" s="35">
        <v>692310</v>
      </c>
      <c r="T3390" s="36">
        <f t="shared" si="165"/>
        <v>1384620</v>
      </c>
      <c r="U3390" s="37">
        <f t="shared" si="166"/>
        <v>1550774.4000000001</v>
      </c>
      <c r="V3390" s="38" t="s">
        <v>50</v>
      </c>
      <c r="W3390" s="33">
        <v>2016</v>
      </c>
      <c r="X3390" s="39" t="s">
        <v>50</v>
      </c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29"/>
      <c r="BL3390" s="29"/>
      <c r="BM3390" s="29"/>
      <c r="BN3390" s="29"/>
      <c r="BO3390" s="29"/>
      <c r="BP3390" s="29"/>
      <c r="BQ3390" s="29"/>
      <c r="BR3390" s="29"/>
      <c r="BS3390" s="29"/>
      <c r="BT3390" s="29"/>
      <c r="BU3390" s="29"/>
      <c r="BV3390" s="29"/>
      <c r="BW3390" s="29"/>
      <c r="BX3390" s="29"/>
      <c r="BY3390" s="29"/>
      <c r="BZ3390" s="29"/>
      <c r="CA3390" s="29"/>
      <c r="CB3390" s="29"/>
      <c r="CC3390" s="29"/>
      <c r="CD3390" s="29"/>
      <c r="CE3390" s="29"/>
      <c r="CF3390" s="29"/>
      <c r="CG3390" s="29"/>
      <c r="CH3390" s="29"/>
      <c r="CI3390" s="29"/>
      <c r="CJ3390" s="29"/>
      <c r="CK3390" s="29"/>
      <c r="CL3390" s="29"/>
      <c r="CM3390" s="29"/>
      <c r="CN3390" s="29"/>
      <c r="CO3390" s="29"/>
      <c r="CP3390" s="29"/>
      <c r="CQ3390" s="29"/>
      <c r="CR3390" s="29"/>
      <c r="CS3390" s="29"/>
      <c r="CT3390" s="29"/>
      <c r="CU3390" s="29"/>
      <c r="CV3390" s="29"/>
      <c r="CW3390" s="29"/>
      <c r="CX3390" s="29"/>
    </row>
    <row r="3391" spans="1:102" ht="50.1" customHeight="1">
      <c r="A3391" s="30" t="s">
        <v>8447</v>
      </c>
      <c r="B3391" s="31" t="s">
        <v>35</v>
      </c>
      <c r="C3391" s="32" t="s">
        <v>8448</v>
      </c>
      <c r="D3391" s="32" t="s">
        <v>8449</v>
      </c>
      <c r="E3391" s="32" t="s">
        <v>8450</v>
      </c>
      <c r="F3391" s="32" t="s">
        <v>8451</v>
      </c>
      <c r="G3391" s="33" t="s">
        <v>40</v>
      </c>
      <c r="H3391" s="34">
        <v>0</v>
      </c>
      <c r="I3391" s="33" t="s">
        <v>41</v>
      </c>
      <c r="J3391" s="33" t="s">
        <v>7237</v>
      </c>
      <c r="K3391" s="33" t="s">
        <v>329</v>
      </c>
      <c r="L3391" s="33" t="s">
        <v>7237</v>
      </c>
      <c r="M3391" s="33" t="s">
        <v>71</v>
      </c>
      <c r="N3391" s="33" t="s">
        <v>8145</v>
      </c>
      <c r="O3391" s="33" t="s">
        <v>109</v>
      </c>
      <c r="P3391" s="33" t="s">
        <v>48</v>
      </c>
      <c r="Q3391" s="33" t="s">
        <v>49</v>
      </c>
      <c r="R3391" s="35">
        <v>20</v>
      </c>
      <c r="S3391" s="35">
        <v>2479.5</v>
      </c>
      <c r="T3391" s="36">
        <f t="shared" si="165"/>
        <v>49590</v>
      </c>
      <c r="U3391" s="37">
        <f t="shared" si="166"/>
        <v>55540.800000000003</v>
      </c>
      <c r="V3391" s="38" t="s">
        <v>50</v>
      </c>
      <c r="W3391" s="33">
        <v>2016</v>
      </c>
      <c r="X3391" s="39" t="s">
        <v>50</v>
      </c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9"/>
      <c r="AX3391" s="29"/>
      <c r="AY3391" s="29"/>
      <c r="AZ3391" s="29"/>
      <c r="BA3391" s="29"/>
      <c r="BB3391" s="29"/>
      <c r="BC3391" s="29"/>
      <c r="BD3391" s="29"/>
      <c r="BE3391" s="29"/>
      <c r="BF3391" s="29"/>
      <c r="BG3391" s="29"/>
      <c r="BH3391" s="29"/>
      <c r="BI3391" s="29"/>
      <c r="BJ3391" s="29"/>
      <c r="BK3391" s="29"/>
      <c r="BL3391" s="29"/>
      <c r="BM3391" s="29"/>
      <c r="BN3391" s="29"/>
      <c r="BO3391" s="29"/>
      <c r="BP3391" s="29"/>
      <c r="BQ3391" s="29"/>
      <c r="BR3391" s="29"/>
      <c r="BS3391" s="29"/>
      <c r="BT3391" s="29"/>
      <c r="BU3391" s="29"/>
      <c r="BV3391" s="29"/>
      <c r="BW3391" s="29"/>
      <c r="BX3391" s="29"/>
      <c r="BY3391" s="29"/>
      <c r="BZ3391" s="29"/>
      <c r="CA3391" s="29"/>
      <c r="CB3391" s="29"/>
      <c r="CC3391" s="29"/>
      <c r="CD3391" s="29"/>
      <c r="CE3391" s="29"/>
      <c r="CF3391" s="29"/>
      <c r="CG3391" s="29"/>
      <c r="CH3391" s="29"/>
      <c r="CI3391" s="29"/>
      <c r="CJ3391" s="29"/>
      <c r="CK3391" s="29"/>
      <c r="CL3391" s="29"/>
      <c r="CM3391" s="29"/>
      <c r="CN3391" s="29"/>
      <c r="CO3391" s="29"/>
      <c r="CP3391" s="29"/>
      <c r="CQ3391" s="29"/>
      <c r="CR3391" s="29"/>
      <c r="CS3391" s="29"/>
      <c r="CT3391" s="29"/>
      <c r="CU3391" s="29"/>
      <c r="CV3391" s="29"/>
      <c r="CW3391" s="29"/>
      <c r="CX3391" s="29"/>
    </row>
    <row r="3392" spans="1:102" ht="50.1" customHeight="1">
      <c r="A3392" s="30" t="s">
        <v>8452</v>
      </c>
      <c r="B3392" s="31" t="s">
        <v>35</v>
      </c>
      <c r="C3392" s="32" t="s">
        <v>8448</v>
      </c>
      <c r="D3392" s="32" t="s">
        <v>8449</v>
      </c>
      <c r="E3392" s="32" t="s">
        <v>8450</v>
      </c>
      <c r="F3392" s="32" t="s">
        <v>8453</v>
      </c>
      <c r="G3392" s="33" t="s">
        <v>40</v>
      </c>
      <c r="H3392" s="34">
        <v>0</v>
      </c>
      <c r="I3392" s="33" t="s">
        <v>41</v>
      </c>
      <c r="J3392" s="33" t="s">
        <v>7237</v>
      </c>
      <c r="K3392" s="33" t="s">
        <v>329</v>
      </c>
      <c r="L3392" s="33" t="s">
        <v>7237</v>
      </c>
      <c r="M3392" s="33" t="s">
        <v>71</v>
      </c>
      <c r="N3392" s="33" t="s">
        <v>8145</v>
      </c>
      <c r="O3392" s="33" t="s">
        <v>109</v>
      </c>
      <c r="P3392" s="33" t="s">
        <v>48</v>
      </c>
      <c r="Q3392" s="33" t="s">
        <v>49</v>
      </c>
      <c r="R3392" s="35">
        <v>20</v>
      </c>
      <c r="S3392" s="35">
        <v>2479.5</v>
      </c>
      <c r="T3392" s="36">
        <f t="shared" si="165"/>
        <v>49590</v>
      </c>
      <c r="U3392" s="37">
        <f t="shared" si="166"/>
        <v>55540.800000000003</v>
      </c>
      <c r="V3392" s="38" t="s">
        <v>50</v>
      </c>
      <c r="W3392" s="33">
        <v>2016</v>
      </c>
      <c r="X3392" s="39" t="s">
        <v>50</v>
      </c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9"/>
      <c r="BC3392" s="29"/>
      <c r="BD3392" s="29"/>
      <c r="BE3392" s="29"/>
      <c r="BF3392" s="29"/>
      <c r="BG3392" s="29"/>
      <c r="BH3392" s="29"/>
      <c r="BI3392" s="29"/>
      <c r="BJ3392" s="29"/>
      <c r="BK3392" s="29"/>
      <c r="BL3392" s="29"/>
      <c r="BM3392" s="29"/>
      <c r="BN3392" s="29"/>
      <c r="BO3392" s="29"/>
      <c r="BP3392" s="29"/>
      <c r="BQ3392" s="29"/>
      <c r="BR3392" s="29"/>
      <c r="BS3392" s="29"/>
      <c r="BT3392" s="29"/>
      <c r="BU3392" s="29"/>
      <c r="BV3392" s="29"/>
      <c r="BW3392" s="29"/>
      <c r="BX3392" s="29"/>
      <c r="BY3392" s="29"/>
      <c r="BZ3392" s="29"/>
      <c r="CA3392" s="29"/>
      <c r="CB3392" s="29"/>
      <c r="CC3392" s="29"/>
      <c r="CD3392" s="29"/>
      <c r="CE3392" s="29"/>
      <c r="CF3392" s="29"/>
      <c r="CG3392" s="29"/>
      <c r="CH3392" s="29"/>
      <c r="CI3392" s="29"/>
      <c r="CJ3392" s="29"/>
      <c r="CK3392" s="29"/>
      <c r="CL3392" s="29"/>
      <c r="CM3392" s="29"/>
      <c r="CN3392" s="29"/>
      <c r="CO3392" s="29"/>
      <c r="CP3392" s="29"/>
      <c r="CQ3392" s="29"/>
      <c r="CR3392" s="29"/>
      <c r="CS3392" s="29"/>
      <c r="CT3392" s="29"/>
      <c r="CU3392" s="29"/>
      <c r="CV3392" s="29"/>
      <c r="CW3392" s="29"/>
      <c r="CX3392" s="29"/>
    </row>
    <row r="3393" spans="1:102" ht="50.1" customHeight="1">
      <c r="A3393" s="30" t="s">
        <v>8454</v>
      </c>
      <c r="B3393" s="31" t="s">
        <v>35</v>
      </c>
      <c r="C3393" s="32" t="s">
        <v>8455</v>
      </c>
      <c r="D3393" s="32" t="s">
        <v>8456</v>
      </c>
      <c r="E3393" s="32" t="s">
        <v>8457</v>
      </c>
      <c r="F3393" s="32" t="s">
        <v>8458</v>
      </c>
      <c r="G3393" s="33" t="s">
        <v>40</v>
      </c>
      <c r="H3393" s="34">
        <v>0</v>
      </c>
      <c r="I3393" s="33" t="s">
        <v>41</v>
      </c>
      <c r="J3393" s="33" t="s">
        <v>42</v>
      </c>
      <c r="K3393" s="33" t="s">
        <v>329</v>
      </c>
      <c r="L3393" s="33" t="s">
        <v>42</v>
      </c>
      <c r="M3393" s="33" t="s">
        <v>86</v>
      </c>
      <c r="N3393" s="33" t="s">
        <v>301</v>
      </c>
      <c r="O3393" s="33" t="s">
        <v>7079</v>
      </c>
      <c r="P3393" s="33" t="s">
        <v>131</v>
      </c>
      <c r="Q3393" s="33" t="s">
        <v>132</v>
      </c>
      <c r="R3393" s="35">
        <v>72</v>
      </c>
      <c r="S3393" s="35">
        <v>1781.8</v>
      </c>
      <c r="T3393" s="36">
        <f t="shared" si="165"/>
        <v>128289.59999999999</v>
      </c>
      <c r="U3393" s="37">
        <f t="shared" si="166"/>
        <v>143684.35200000001</v>
      </c>
      <c r="V3393" s="38" t="s">
        <v>50</v>
      </c>
      <c r="W3393" s="33">
        <v>2016</v>
      </c>
      <c r="X3393" s="39" t="s">
        <v>50</v>
      </c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9"/>
      <c r="AX3393" s="29"/>
      <c r="AY3393" s="29"/>
      <c r="AZ3393" s="29"/>
      <c r="BA3393" s="29"/>
      <c r="BB3393" s="29"/>
      <c r="BC3393" s="29"/>
      <c r="BD3393" s="29"/>
      <c r="BE3393" s="29"/>
      <c r="BF3393" s="29"/>
      <c r="BG3393" s="29"/>
      <c r="BH3393" s="29"/>
      <c r="BI3393" s="29"/>
      <c r="BJ3393" s="29"/>
      <c r="BK3393" s="29"/>
      <c r="BL3393" s="29"/>
      <c r="BM3393" s="29"/>
      <c r="BN3393" s="29"/>
      <c r="BO3393" s="29"/>
      <c r="BP3393" s="29"/>
      <c r="BQ3393" s="29"/>
      <c r="BR3393" s="29"/>
      <c r="BS3393" s="29"/>
      <c r="BT3393" s="29"/>
      <c r="BU3393" s="29"/>
      <c r="BV3393" s="29"/>
      <c r="BW3393" s="29"/>
      <c r="BX3393" s="29"/>
      <c r="BY3393" s="29"/>
      <c r="BZ3393" s="29"/>
      <c r="CA3393" s="29"/>
      <c r="CB3393" s="29"/>
      <c r="CC3393" s="29"/>
      <c r="CD3393" s="29"/>
      <c r="CE3393" s="29"/>
      <c r="CF3393" s="29"/>
      <c r="CG3393" s="29"/>
      <c r="CH3393" s="29"/>
      <c r="CI3393" s="29"/>
      <c r="CJ3393" s="29"/>
      <c r="CK3393" s="29"/>
      <c r="CL3393" s="29"/>
      <c r="CM3393" s="29"/>
      <c r="CN3393" s="29"/>
      <c r="CO3393" s="29"/>
      <c r="CP3393" s="29"/>
      <c r="CQ3393" s="29"/>
      <c r="CR3393" s="29"/>
      <c r="CS3393" s="29"/>
      <c r="CT3393" s="29"/>
      <c r="CU3393" s="29"/>
      <c r="CV3393" s="29"/>
      <c r="CW3393" s="29"/>
      <c r="CX3393" s="29"/>
    </row>
    <row r="3394" spans="1:102" ht="50.1" customHeight="1">
      <c r="A3394" s="30" t="s">
        <v>8459</v>
      </c>
      <c r="B3394" s="31" t="s">
        <v>35</v>
      </c>
      <c r="C3394" s="32" t="s">
        <v>8460</v>
      </c>
      <c r="D3394" s="32" t="s">
        <v>7198</v>
      </c>
      <c r="E3394" s="32" t="s">
        <v>8461</v>
      </c>
      <c r="F3394" s="32" t="s">
        <v>8462</v>
      </c>
      <c r="G3394" s="33" t="s">
        <v>40</v>
      </c>
      <c r="H3394" s="34">
        <v>0</v>
      </c>
      <c r="I3394" s="33" t="s">
        <v>41</v>
      </c>
      <c r="J3394" s="33" t="s">
        <v>42</v>
      </c>
      <c r="K3394" s="33" t="s">
        <v>329</v>
      </c>
      <c r="L3394" s="33" t="s">
        <v>42</v>
      </c>
      <c r="M3394" s="33" t="s">
        <v>86</v>
      </c>
      <c r="N3394" s="33" t="s">
        <v>301</v>
      </c>
      <c r="O3394" s="33" t="s">
        <v>7079</v>
      </c>
      <c r="P3394" s="33" t="s">
        <v>131</v>
      </c>
      <c r="Q3394" s="33" t="s">
        <v>132</v>
      </c>
      <c r="R3394" s="35">
        <v>72</v>
      </c>
      <c r="S3394" s="35">
        <v>2621.8</v>
      </c>
      <c r="T3394" s="36">
        <f t="shared" si="165"/>
        <v>188769.6</v>
      </c>
      <c r="U3394" s="37">
        <f t="shared" si="166"/>
        <v>211421.95200000002</v>
      </c>
      <c r="V3394" s="38" t="s">
        <v>50</v>
      </c>
      <c r="W3394" s="33">
        <v>2016</v>
      </c>
      <c r="X3394" s="39" t="s">
        <v>50</v>
      </c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29"/>
      <c r="CB3394" s="29"/>
      <c r="CC3394" s="29"/>
      <c r="CD3394" s="29"/>
      <c r="CE3394" s="29"/>
      <c r="CF3394" s="29"/>
      <c r="CG3394" s="29"/>
      <c r="CH3394" s="29"/>
      <c r="CI3394" s="29"/>
      <c r="CJ3394" s="29"/>
      <c r="CK3394" s="29"/>
      <c r="CL3394" s="29"/>
      <c r="CM3394" s="29"/>
      <c r="CN3394" s="29"/>
      <c r="CO3394" s="29"/>
      <c r="CP3394" s="29"/>
      <c r="CQ3394" s="29"/>
      <c r="CR3394" s="29"/>
      <c r="CS3394" s="29"/>
      <c r="CT3394" s="29"/>
      <c r="CU3394" s="29"/>
      <c r="CV3394" s="29"/>
      <c r="CW3394" s="29"/>
      <c r="CX3394" s="29"/>
    </row>
    <row r="3395" spans="1:102" ht="50.1" customHeight="1">
      <c r="A3395" s="30" t="s">
        <v>8463</v>
      </c>
      <c r="B3395" s="31" t="s">
        <v>35</v>
      </c>
      <c r="C3395" s="32" t="s">
        <v>8464</v>
      </c>
      <c r="D3395" s="32" t="s">
        <v>8465</v>
      </c>
      <c r="E3395" s="32" t="s">
        <v>8466</v>
      </c>
      <c r="F3395" s="32" t="s">
        <v>8467</v>
      </c>
      <c r="G3395" s="33" t="s">
        <v>40</v>
      </c>
      <c r="H3395" s="34">
        <v>0</v>
      </c>
      <c r="I3395" s="33" t="s">
        <v>41</v>
      </c>
      <c r="J3395" s="33" t="s">
        <v>42</v>
      </c>
      <c r="K3395" s="33" t="s">
        <v>329</v>
      </c>
      <c r="L3395" s="33" t="s">
        <v>42</v>
      </c>
      <c r="M3395" s="33" t="s">
        <v>86</v>
      </c>
      <c r="N3395" s="33" t="s">
        <v>301</v>
      </c>
      <c r="O3395" s="33" t="s">
        <v>7079</v>
      </c>
      <c r="P3395" s="33" t="s">
        <v>131</v>
      </c>
      <c r="Q3395" s="33" t="s">
        <v>132</v>
      </c>
      <c r="R3395" s="35">
        <v>16.8</v>
      </c>
      <c r="S3395" s="35">
        <v>3869.0479999999998</v>
      </c>
      <c r="T3395" s="36">
        <f t="shared" si="165"/>
        <v>65000.006399999998</v>
      </c>
      <c r="U3395" s="37">
        <f t="shared" si="166"/>
        <v>72800.007168000011</v>
      </c>
      <c r="V3395" s="38" t="s">
        <v>50</v>
      </c>
      <c r="W3395" s="33">
        <v>2016</v>
      </c>
      <c r="X3395" s="39" t="s">
        <v>50</v>
      </c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  <c r="BI3395" s="29"/>
      <c r="BJ3395" s="29"/>
      <c r="BK3395" s="29"/>
      <c r="BL3395" s="29"/>
      <c r="BM3395" s="29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29"/>
      <c r="CB3395" s="29"/>
      <c r="CC3395" s="29"/>
      <c r="CD3395" s="29"/>
      <c r="CE3395" s="29"/>
      <c r="CF3395" s="29"/>
      <c r="CG3395" s="29"/>
      <c r="CH3395" s="29"/>
      <c r="CI3395" s="29"/>
      <c r="CJ3395" s="29"/>
      <c r="CK3395" s="29"/>
      <c r="CL3395" s="29"/>
      <c r="CM3395" s="29"/>
      <c r="CN3395" s="29"/>
      <c r="CO3395" s="29"/>
      <c r="CP3395" s="29"/>
      <c r="CQ3395" s="29"/>
      <c r="CR3395" s="29"/>
      <c r="CS3395" s="29"/>
      <c r="CT3395" s="29"/>
      <c r="CU3395" s="29"/>
      <c r="CV3395" s="29"/>
      <c r="CW3395" s="29"/>
      <c r="CX3395" s="29"/>
    </row>
    <row r="3396" spans="1:102" ht="50.1" customHeight="1">
      <c r="A3396" s="30" t="s">
        <v>8468</v>
      </c>
      <c r="B3396" s="31" t="s">
        <v>35</v>
      </c>
      <c r="C3396" s="32" t="s">
        <v>8469</v>
      </c>
      <c r="D3396" s="32" t="s">
        <v>8470</v>
      </c>
      <c r="E3396" s="32" t="s">
        <v>8471</v>
      </c>
      <c r="F3396" s="32" t="s">
        <v>8472</v>
      </c>
      <c r="G3396" s="33" t="s">
        <v>40</v>
      </c>
      <c r="H3396" s="34">
        <v>0</v>
      </c>
      <c r="I3396" s="33" t="s">
        <v>41</v>
      </c>
      <c r="J3396" s="33" t="s">
        <v>42</v>
      </c>
      <c r="K3396" s="33" t="s">
        <v>329</v>
      </c>
      <c r="L3396" s="33" t="s">
        <v>42</v>
      </c>
      <c r="M3396" s="33" t="s">
        <v>86</v>
      </c>
      <c r="N3396" s="33" t="s">
        <v>301</v>
      </c>
      <c r="O3396" s="33" t="s">
        <v>7079</v>
      </c>
      <c r="P3396" s="33" t="s">
        <v>187</v>
      </c>
      <c r="Q3396" s="33" t="s">
        <v>188</v>
      </c>
      <c r="R3396" s="35">
        <v>30</v>
      </c>
      <c r="S3396" s="35">
        <v>877.8</v>
      </c>
      <c r="T3396" s="36">
        <f t="shared" si="165"/>
        <v>26334</v>
      </c>
      <c r="U3396" s="37">
        <f t="shared" si="166"/>
        <v>29494.080000000002</v>
      </c>
      <c r="V3396" s="38" t="s">
        <v>50</v>
      </c>
      <c r="W3396" s="33">
        <v>2016</v>
      </c>
      <c r="X3396" s="39" t="s">
        <v>50</v>
      </c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/>
      <c r="BK3396" s="29"/>
      <c r="BL3396" s="29"/>
      <c r="BM3396" s="29"/>
      <c r="BN3396" s="29"/>
      <c r="BO3396" s="29"/>
      <c r="BP3396" s="29"/>
      <c r="BQ3396" s="29"/>
      <c r="BR3396" s="29"/>
      <c r="BS3396" s="29"/>
      <c r="BT3396" s="29"/>
      <c r="BU3396" s="29"/>
      <c r="BV3396" s="29"/>
      <c r="BW3396" s="29"/>
      <c r="BX3396" s="29"/>
      <c r="BY3396" s="29"/>
      <c r="BZ3396" s="29"/>
      <c r="CA3396" s="29"/>
      <c r="CB3396" s="29"/>
      <c r="CC3396" s="29"/>
      <c r="CD3396" s="29"/>
      <c r="CE3396" s="29"/>
      <c r="CF3396" s="29"/>
      <c r="CG3396" s="29"/>
      <c r="CH3396" s="29"/>
      <c r="CI3396" s="29"/>
      <c r="CJ3396" s="29"/>
      <c r="CK3396" s="29"/>
      <c r="CL3396" s="29"/>
      <c r="CM3396" s="29"/>
      <c r="CN3396" s="29"/>
      <c r="CO3396" s="29"/>
      <c r="CP3396" s="29"/>
      <c r="CQ3396" s="29"/>
      <c r="CR3396" s="29"/>
      <c r="CS3396" s="29"/>
      <c r="CT3396" s="29"/>
      <c r="CU3396" s="29"/>
      <c r="CV3396" s="29"/>
      <c r="CW3396" s="29"/>
      <c r="CX3396" s="29"/>
    </row>
    <row r="3397" spans="1:102" ht="50.1" customHeight="1">
      <c r="A3397" s="30" t="s">
        <v>8473</v>
      </c>
      <c r="B3397" s="31" t="s">
        <v>35</v>
      </c>
      <c r="C3397" s="32" t="s">
        <v>8474</v>
      </c>
      <c r="D3397" s="32" t="s">
        <v>8475</v>
      </c>
      <c r="E3397" s="32" t="s">
        <v>8476</v>
      </c>
      <c r="F3397" s="32" t="s">
        <v>8477</v>
      </c>
      <c r="G3397" s="33" t="s">
        <v>40</v>
      </c>
      <c r="H3397" s="34">
        <v>0</v>
      </c>
      <c r="I3397" s="33" t="s">
        <v>41</v>
      </c>
      <c r="J3397" s="33" t="s">
        <v>7237</v>
      </c>
      <c r="K3397" s="33" t="s">
        <v>8246</v>
      </c>
      <c r="L3397" s="33" t="s">
        <v>7237</v>
      </c>
      <c r="M3397" s="33" t="s">
        <v>71</v>
      </c>
      <c r="N3397" s="33" t="s">
        <v>8279</v>
      </c>
      <c r="O3397" s="33" t="s">
        <v>58</v>
      </c>
      <c r="P3397" s="33" t="s">
        <v>48</v>
      </c>
      <c r="Q3397" s="33" t="s">
        <v>49</v>
      </c>
      <c r="R3397" s="35">
        <v>20</v>
      </c>
      <c r="S3397" s="35">
        <v>5824</v>
      </c>
      <c r="T3397" s="36">
        <f t="shared" si="165"/>
        <v>116480</v>
      </c>
      <c r="U3397" s="37">
        <f t="shared" si="166"/>
        <v>130457.60000000001</v>
      </c>
      <c r="V3397" s="38" t="s">
        <v>50</v>
      </c>
      <c r="W3397" s="33">
        <v>2016</v>
      </c>
      <c r="X3397" s="39" t="s">
        <v>50</v>
      </c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/>
      <c r="BI3397" s="29"/>
      <c r="BJ3397" s="29"/>
      <c r="BK3397" s="29"/>
      <c r="BL3397" s="29"/>
      <c r="BM3397" s="29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/>
      <c r="BZ3397" s="29"/>
      <c r="CA3397" s="29"/>
      <c r="CB3397" s="29"/>
      <c r="CC3397" s="29"/>
      <c r="CD3397" s="29"/>
      <c r="CE3397" s="29"/>
      <c r="CF3397" s="29"/>
      <c r="CG3397" s="29"/>
      <c r="CH3397" s="29"/>
      <c r="CI3397" s="29"/>
      <c r="CJ3397" s="29"/>
      <c r="CK3397" s="29"/>
      <c r="CL3397" s="29"/>
      <c r="CM3397" s="29"/>
      <c r="CN3397" s="29"/>
      <c r="CO3397" s="29"/>
      <c r="CP3397" s="29"/>
      <c r="CQ3397" s="29"/>
      <c r="CR3397" s="29"/>
      <c r="CS3397" s="29"/>
      <c r="CT3397" s="29"/>
      <c r="CU3397" s="29"/>
      <c r="CV3397" s="29"/>
      <c r="CW3397" s="29"/>
      <c r="CX3397" s="29"/>
    </row>
    <row r="3398" spans="1:102" ht="50.1" customHeight="1">
      <c r="A3398" s="30" t="s">
        <v>8478</v>
      </c>
      <c r="B3398" s="31" t="s">
        <v>35</v>
      </c>
      <c r="C3398" s="32" t="s">
        <v>8474</v>
      </c>
      <c r="D3398" s="32" t="s">
        <v>8475</v>
      </c>
      <c r="E3398" s="32" t="s">
        <v>8476</v>
      </c>
      <c r="F3398" s="32" t="s">
        <v>8479</v>
      </c>
      <c r="G3398" s="33" t="s">
        <v>40</v>
      </c>
      <c r="H3398" s="34">
        <v>0</v>
      </c>
      <c r="I3398" s="33" t="s">
        <v>41</v>
      </c>
      <c r="J3398" s="33" t="s">
        <v>7237</v>
      </c>
      <c r="K3398" s="33" t="s">
        <v>8246</v>
      </c>
      <c r="L3398" s="33" t="s">
        <v>7237</v>
      </c>
      <c r="M3398" s="33" t="s">
        <v>71</v>
      </c>
      <c r="N3398" s="33" t="s">
        <v>8279</v>
      </c>
      <c r="O3398" s="33" t="s">
        <v>58</v>
      </c>
      <c r="P3398" s="33" t="s">
        <v>48</v>
      </c>
      <c r="Q3398" s="33" t="s">
        <v>49</v>
      </c>
      <c r="R3398" s="35">
        <v>20</v>
      </c>
      <c r="S3398" s="35">
        <v>5752</v>
      </c>
      <c r="T3398" s="36">
        <f t="shared" si="165"/>
        <v>115040</v>
      </c>
      <c r="U3398" s="37">
        <f t="shared" si="166"/>
        <v>128844.80000000002</v>
      </c>
      <c r="V3398" s="38" t="s">
        <v>50</v>
      </c>
      <c r="W3398" s="33">
        <v>2016</v>
      </c>
      <c r="X3398" s="39" t="s">
        <v>50</v>
      </c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29"/>
      <c r="CB3398" s="29"/>
      <c r="CC3398" s="29"/>
      <c r="CD3398" s="29"/>
      <c r="CE3398" s="29"/>
      <c r="CF3398" s="29"/>
      <c r="CG3398" s="29"/>
      <c r="CH3398" s="29"/>
      <c r="CI3398" s="29"/>
      <c r="CJ3398" s="29"/>
      <c r="CK3398" s="29"/>
      <c r="CL3398" s="29"/>
      <c r="CM3398" s="29"/>
      <c r="CN3398" s="29"/>
      <c r="CO3398" s="29"/>
      <c r="CP3398" s="29"/>
      <c r="CQ3398" s="29"/>
      <c r="CR3398" s="29"/>
      <c r="CS3398" s="29"/>
      <c r="CT3398" s="29"/>
      <c r="CU3398" s="29"/>
      <c r="CV3398" s="29"/>
      <c r="CW3398" s="29"/>
      <c r="CX3398" s="29"/>
    </row>
    <row r="3399" spans="1:102" ht="50.1" customHeight="1">
      <c r="A3399" s="30" t="s">
        <v>8480</v>
      </c>
      <c r="B3399" s="31" t="s">
        <v>35</v>
      </c>
      <c r="C3399" s="32" t="s">
        <v>8481</v>
      </c>
      <c r="D3399" s="32" t="s">
        <v>8482</v>
      </c>
      <c r="E3399" s="32" t="s">
        <v>8483</v>
      </c>
      <c r="F3399" s="32" t="s">
        <v>8484</v>
      </c>
      <c r="G3399" s="33" t="s">
        <v>40</v>
      </c>
      <c r="H3399" s="34">
        <v>0</v>
      </c>
      <c r="I3399" s="33" t="s">
        <v>41</v>
      </c>
      <c r="J3399" s="33" t="s">
        <v>42</v>
      </c>
      <c r="K3399" s="33" t="s">
        <v>329</v>
      </c>
      <c r="L3399" s="33" t="s">
        <v>85</v>
      </c>
      <c r="M3399" s="33" t="s">
        <v>86</v>
      </c>
      <c r="N3399" s="33" t="s">
        <v>87</v>
      </c>
      <c r="O3399" s="33" t="s">
        <v>98</v>
      </c>
      <c r="P3399" s="33" t="s">
        <v>48</v>
      </c>
      <c r="Q3399" s="33" t="s">
        <v>49</v>
      </c>
      <c r="R3399" s="35">
        <v>1</v>
      </c>
      <c r="S3399" s="35">
        <v>34000</v>
      </c>
      <c r="T3399" s="36">
        <f t="shared" si="165"/>
        <v>34000</v>
      </c>
      <c r="U3399" s="37">
        <f t="shared" si="166"/>
        <v>38080</v>
      </c>
      <c r="V3399" s="38" t="s">
        <v>50</v>
      </c>
      <c r="W3399" s="33">
        <v>2016</v>
      </c>
      <c r="X3399" s="39" t="s">
        <v>50</v>
      </c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9"/>
      <c r="BC3399" s="29"/>
      <c r="BD3399" s="29"/>
      <c r="BE3399" s="29"/>
      <c r="BF3399" s="29"/>
      <c r="BG3399" s="29"/>
      <c r="BH3399" s="29"/>
      <c r="BI3399" s="29"/>
      <c r="BJ3399" s="29"/>
      <c r="BK3399" s="29"/>
      <c r="BL3399" s="29"/>
      <c r="BM3399" s="29"/>
      <c r="BN3399" s="29"/>
      <c r="BO3399" s="29"/>
      <c r="BP3399" s="29"/>
      <c r="BQ3399" s="29"/>
      <c r="BR3399" s="29"/>
      <c r="BS3399" s="29"/>
      <c r="BT3399" s="29"/>
      <c r="BU3399" s="29"/>
      <c r="BV3399" s="29"/>
      <c r="BW3399" s="29"/>
      <c r="BX3399" s="29"/>
      <c r="BY3399" s="29"/>
      <c r="BZ3399" s="29"/>
      <c r="CA3399" s="29"/>
      <c r="CB3399" s="29"/>
      <c r="CC3399" s="29"/>
      <c r="CD3399" s="29"/>
      <c r="CE3399" s="29"/>
      <c r="CF3399" s="29"/>
      <c r="CG3399" s="29"/>
      <c r="CH3399" s="29"/>
      <c r="CI3399" s="29"/>
      <c r="CJ3399" s="29"/>
      <c r="CK3399" s="29"/>
      <c r="CL3399" s="29"/>
      <c r="CM3399" s="29"/>
      <c r="CN3399" s="29"/>
      <c r="CO3399" s="29"/>
      <c r="CP3399" s="29"/>
      <c r="CQ3399" s="29"/>
      <c r="CR3399" s="29"/>
      <c r="CS3399" s="29"/>
      <c r="CT3399" s="29"/>
      <c r="CU3399" s="29"/>
      <c r="CV3399" s="29"/>
      <c r="CW3399" s="29"/>
      <c r="CX3399" s="29"/>
    </row>
    <row r="3400" spans="1:102" ht="50.1" customHeight="1">
      <c r="A3400" s="30" t="s">
        <v>8485</v>
      </c>
      <c r="B3400" s="31" t="s">
        <v>35</v>
      </c>
      <c r="C3400" s="32" t="s">
        <v>8486</v>
      </c>
      <c r="D3400" s="32" t="s">
        <v>6964</v>
      </c>
      <c r="E3400" s="32" t="s">
        <v>8487</v>
      </c>
      <c r="F3400" s="32" t="s">
        <v>8237</v>
      </c>
      <c r="G3400" s="33" t="s">
        <v>40</v>
      </c>
      <c r="H3400" s="34">
        <v>0</v>
      </c>
      <c r="I3400" s="33" t="s">
        <v>41</v>
      </c>
      <c r="J3400" s="33" t="s">
        <v>42</v>
      </c>
      <c r="K3400" s="33" t="s">
        <v>329</v>
      </c>
      <c r="L3400" s="33" t="s">
        <v>85</v>
      </c>
      <c r="M3400" s="33" t="s">
        <v>86</v>
      </c>
      <c r="N3400" s="33" t="s">
        <v>87</v>
      </c>
      <c r="O3400" s="33" t="s">
        <v>98</v>
      </c>
      <c r="P3400" s="33" t="s">
        <v>48</v>
      </c>
      <c r="Q3400" s="33" t="s">
        <v>49</v>
      </c>
      <c r="R3400" s="35">
        <v>1</v>
      </c>
      <c r="S3400" s="35">
        <v>7500</v>
      </c>
      <c r="T3400" s="36">
        <f t="shared" si="165"/>
        <v>7500</v>
      </c>
      <c r="U3400" s="37">
        <f t="shared" si="166"/>
        <v>8400</v>
      </c>
      <c r="V3400" s="38" t="s">
        <v>50</v>
      </c>
      <c r="W3400" s="33">
        <v>2016</v>
      </c>
      <c r="X3400" s="39" t="s">
        <v>50</v>
      </c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29"/>
      <c r="BL3400" s="29"/>
      <c r="BM3400" s="29"/>
      <c r="BN3400" s="29"/>
      <c r="BO3400" s="29"/>
      <c r="BP3400" s="29"/>
      <c r="BQ3400" s="29"/>
      <c r="BR3400" s="29"/>
      <c r="BS3400" s="29"/>
      <c r="BT3400" s="29"/>
      <c r="BU3400" s="29"/>
      <c r="BV3400" s="29"/>
      <c r="BW3400" s="29"/>
      <c r="BX3400" s="29"/>
      <c r="BY3400" s="29"/>
      <c r="BZ3400" s="29"/>
      <c r="CA3400" s="29"/>
      <c r="CB3400" s="29"/>
      <c r="CC3400" s="29"/>
      <c r="CD3400" s="29"/>
      <c r="CE3400" s="29"/>
      <c r="CF3400" s="29"/>
      <c r="CG3400" s="29"/>
      <c r="CH3400" s="29"/>
      <c r="CI3400" s="29"/>
      <c r="CJ3400" s="29"/>
      <c r="CK3400" s="29"/>
      <c r="CL3400" s="29"/>
      <c r="CM3400" s="29"/>
      <c r="CN3400" s="29"/>
      <c r="CO3400" s="29"/>
      <c r="CP3400" s="29"/>
      <c r="CQ3400" s="29"/>
      <c r="CR3400" s="29"/>
      <c r="CS3400" s="29"/>
      <c r="CT3400" s="29"/>
      <c r="CU3400" s="29"/>
      <c r="CV3400" s="29"/>
      <c r="CW3400" s="29"/>
      <c r="CX3400" s="29"/>
    </row>
    <row r="3401" spans="1:102" ht="50.1" customHeight="1">
      <c r="A3401" s="30" t="s">
        <v>8488</v>
      </c>
      <c r="B3401" s="31" t="s">
        <v>35</v>
      </c>
      <c r="C3401" s="32" t="s">
        <v>8489</v>
      </c>
      <c r="D3401" s="32" t="s">
        <v>5364</v>
      </c>
      <c r="E3401" s="32" t="s">
        <v>8490</v>
      </c>
      <c r="F3401" s="32" t="s">
        <v>8237</v>
      </c>
      <c r="G3401" s="33" t="s">
        <v>40</v>
      </c>
      <c r="H3401" s="34">
        <v>0</v>
      </c>
      <c r="I3401" s="33" t="s">
        <v>41</v>
      </c>
      <c r="J3401" s="33" t="s">
        <v>42</v>
      </c>
      <c r="K3401" s="33" t="s">
        <v>329</v>
      </c>
      <c r="L3401" s="33" t="s">
        <v>85</v>
      </c>
      <c r="M3401" s="33" t="s">
        <v>86</v>
      </c>
      <c r="N3401" s="33" t="s">
        <v>87</v>
      </c>
      <c r="O3401" s="33" t="s">
        <v>98</v>
      </c>
      <c r="P3401" s="33" t="s">
        <v>48</v>
      </c>
      <c r="Q3401" s="33" t="s">
        <v>49</v>
      </c>
      <c r="R3401" s="35">
        <v>1</v>
      </c>
      <c r="S3401" s="35">
        <v>5300</v>
      </c>
      <c r="T3401" s="36">
        <f t="shared" si="165"/>
        <v>5300</v>
      </c>
      <c r="U3401" s="37">
        <f t="shared" si="166"/>
        <v>5936.0000000000009</v>
      </c>
      <c r="V3401" s="38" t="s">
        <v>50</v>
      </c>
      <c r="W3401" s="33">
        <v>2016</v>
      </c>
      <c r="X3401" s="39" t="s">
        <v>50</v>
      </c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/>
      <c r="BD3401" s="29"/>
      <c r="BE3401" s="29"/>
      <c r="BF3401" s="29"/>
      <c r="BG3401" s="29"/>
      <c r="BH3401" s="29"/>
      <c r="BI3401" s="29"/>
      <c r="BJ3401" s="29"/>
      <c r="BK3401" s="29"/>
      <c r="BL3401" s="29"/>
      <c r="BM3401" s="29"/>
      <c r="BN3401" s="29"/>
      <c r="BO3401" s="29"/>
      <c r="BP3401" s="29"/>
      <c r="BQ3401" s="29"/>
      <c r="BR3401" s="29"/>
      <c r="BS3401" s="29"/>
      <c r="BT3401" s="29"/>
      <c r="BU3401" s="29"/>
      <c r="BV3401" s="29"/>
      <c r="BW3401" s="29"/>
      <c r="BX3401" s="29"/>
      <c r="BY3401" s="29"/>
      <c r="BZ3401" s="29"/>
      <c r="CA3401" s="29"/>
      <c r="CB3401" s="29"/>
      <c r="CC3401" s="29"/>
      <c r="CD3401" s="29"/>
      <c r="CE3401" s="29"/>
      <c r="CF3401" s="29"/>
      <c r="CG3401" s="29"/>
      <c r="CH3401" s="29"/>
      <c r="CI3401" s="29"/>
      <c r="CJ3401" s="29"/>
      <c r="CK3401" s="29"/>
      <c r="CL3401" s="29"/>
      <c r="CM3401" s="29"/>
      <c r="CN3401" s="29"/>
      <c r="CO3401" s="29"/>
      <c r="CP3401" s="29"/>
      <c r="CQ3401" s="29"/>
      <c r="CR3401" s="29"/>
      <c r="CS3401" s="29"/>
      <c r="CT3401" s="29"/>
      <c r="CU3401" s="29"/>
      <c r="CV3401" s="29"/>
      <c r="CW3401" s="29"/>
      <c r="CX3401" s="29"/>
    </row>
    <row r="3402" spans="1:102" ht="50.1" customHeight="1">
      <c r="A3402" s="30" t="s">
        <v>8491</v>
      </c>
      <c r="B3402" s="31" t="s">
        <v>35</v>
      </c>
      <c r="C3402" s="32" t="s">
        <v>6510</v>
      </c>
      <c r="D3402" s="32" t="s">
        <v>6488</v>
      </c>
      <c r="E3402" s="32" t="s">
        <v>6511</v>
      </c>
      <c r="F3402" s="32" t="s">
        <v>8237</v>
      </c>
      <c r="G3402" s="33" t="s">
        <v>40</v>
      </c>
      <c r="H3402" s="34">
        <v>0</v>
      </c>
      <c r="I3402" s="33" t="s">
        <v>41</v>
      </c>
      <c r="J3402" s="33" t="s">
        <v>42</v>
      </c>
      <c r="K3402" s="33" t="s">
        <v>329</v>
      </c>
      <c r="L3402" s="33" t="s">
        <v>85</v>
      </c>
      <c r="M3402" s="33" t="s">
        <v>86</v>
      </c>
      <c r="N3402" s="33" t="s">
        <v>87</v>
      </c>
      <c r="O3402" s="33" t="s">
        <v>98</v>
      </c>
      <c r="P3402" s="33" t="s">
        <v>48</v>
      </c>
      <c r="Q3402" s="33" t="s">
        <v>49</v>
      </c>
      <c r="R3402" s="35">
        <v>1</v>
      </c>
      <c r="S3402" s="35">
        <v>12500</v>
      </c>
      <c r="T3402" s="36">
        <f t="shared" si="165"/>
        <v>12500</v>
      </c>
      <c r="U3402" s="37">
        <f t="shared" si="166"/>
        <v>14000.000000000002</v>
      </c>
      <c r="V3402" s="38" t="s">
        <v>50</v>
      </c>
      <c r="W3402" s="33">
        <v>2016</v>
      </c>
      <c r="X3402" s="39" t="s">
        <v>50</v>
      </c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29"/>
      <c r="BL3402" s="29"/>
      <c r="BM3402" s="29"/>
      <c r="BN3402" s="29"/>
      <c r="BO3402" s="29"/>
      <c r="BP3402" s="29"/>
      <c r="BQ3402" s="29"/>
      <c r="BR3402" s="29"/>
      <c r="BS3402" s="29"/>
      <c r="BT3402" s="29"/>
      <c r="BU3402" s="29"/>
      <c r="BV3402" s="29"/>
      <c r="BW3402" s="29"/>
      <c r="BX3402" s="29"/>
      <c r="BY3402" s="29"/>
      <c r="BZ3402" s="29"/>
      <c r="CA3402" s="29"/>
      <c r="CB3402" s="29"/>
      <c r="CC3402" s="29"/>
      <c r="CD3402" s="29"/>
      <c r="CE3402" s="29"/>
      <c r="CF3402" s="29"/>
      <c r="CG3402" s="29"/>
      <c r="CH3402" s="29"/>
      <c r="CI3402" s="29"/>
      <c r="CJ3402" s="29"/>
      <c r="CK3402" s="29"/>
      <c r="CL3402" s="29"/>
      <c r="CM3402" s="29"/>
      <c r="CN3402" s="29"/>
      <c r="CO3402" s="29"/>
      <c r="CP3402" s="29"/>
      <c r="CQ3402" s="29"/>
      <c r="CR3402" s="29"/>
      <c r="CS3402" s="29"/>
      <c r="CT3402" s="29"/>
      <c r="CU3402" s="29"/>
      <c r="CV3402" s="29"/>
      <c r="CW3402" s="29"/>
      <c r="CX3402" s="29"/>
    </row>
    <row r="3403" spans="1:102" ht="50.1" customHeight="1">
      <c r="A3403" s="30" t="s">
        <v>8492</v>
      </c>
      <c r="B3403" s="31" t="s">
        <v>35</v>
      </c>
      <c r="C3403" s="32" t="s">
        <v>8493</v>
      </c>
      <c r="D3403" s="32" t="s">
        <v>6488</v>
      </c>
      <c r="E3403" s="32" t="s">
        <v>8494</v>
      </c>
      <c r="F3403" s="32" t="s">
        <v>8237</v>
      </c>
      <c r="G3403" s="33" t="s">
        <v>40</v>
      </c>
      <c r="H3403" s="34">
        <v>0</v>
      </c>
      <c r="I3403" s="33" t="s">
        <v>41</v>
      </c>
      <c r="J3403" s="33" t="s">
        <v>42</v>
      </c>
      <c r="K3403" s="33" t="s">
        <v>329</v>
      </c>
      <c r="L3403" s="33" t="s">
        <v>85</v>
      </c>
      <c r="M3403" s="33" t="s">
        <v>86</v>
      </c>
      <c r="N3403" s="33" t="s">
        <v>87</v>
      </c>
      <c r="O3403" s="33" t="s">
        <v>98</v>
      </c>
      <c r="P3403" s="33" t="s">
        <v>48</v>
      </c>
      <c r="Q3403" s="33" t="s">
        <v>49</v>
      </c>
      <c r="R3403" s="35">
        <v>1</v>
      </c>
      <c r="S3403" s="35">
        <v>5000</v>
      </c>
      <c r="T3403" s="36">
        <f t="shared" si="165"/>
        <v>5000</v>
      </c>
      <c r="U3403" s="37">
        <f t="shared" si="166"/>
        <v>5600.0000000000009</v>
      </c>
      <c r="V3403" s="38" t="s">
        <v>50</v>
      </c>
      <c r="W3403" s="33">
        <v>2016</v>
      </c>
      <c r="X3403" s="39" t="s">
        <v>50</v>
      </c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9"/>
      <c r="AX3403" s="29"/>
      <c r="AY3403" s="29"/>
      <c r="AZ3403" s="29"/>
      <c r="BA3403" s="29"/>
      <c r="BB3403" s="29"/>
      <c r="BC3403" s="29"/>
      <c r="BD3403" s="29"/>
      <c r="BE3403" s="29"/>
      <c r="BF3403" s="29"/>
      <c r="BG3403" s="29"/>
      <c r="BH3403" s="29"/>
      <c r="BI3403" s="29"/>
      <c r="BJ3403" s="29"/>
      <c r="BK3403" s="29"/>
      <c r="BL3403" s="29"/>
      <c r="BM3403" s="29"/>
      <c r="BN3403" s="29"/>
      <c r="BO3403" s="29"/>
      <c r="BP3403" s="29"/>
      <c r="BQ3403" s="29"/>
      <c r="BR3403" s="29"/>
      <c r="BS3403" s="29"/>
      <c r="BT3403" s="29"/>
      <c r="BU3403" s="29"/>
      <c r="BV3403" s="29"/>
      <c r="BW3403" s="29"/>
      <c r="BX3403" s="29"/>
      <c r="BY3403" s="29"/>
      <c r="BZ3403" s="29"/>
      <c r="CA3403" s="29"/>
      <c r="CB3403" s="29"/>
      <c r="CC3403" s="29"/>
      <c r="CD3403" s="29"/>
      <c r="CE3403" s="29"/>
      <c r="CF3403" s="29"/>
      <c r="CG3403" s="29"/>
      <c r="CH3403" s="29"/>
      <c r="CI3403" s="29"/>
      <c r="CJ3403" s="29"/>
      <c r="CK3403" s="29"/>
      <c r="CL3403" s="29"/>
      <c r="CM3403" s="29"/>
      <c r="CN3403" s="29"/>
      <c r="CO3403" s="29"/>
      <c r="CP3403" s="29"/>
      <c r="CQ3403" s="29"/>
      <c r="CR3403" s="29"/>
      <c r="CS3403" s="29"/>
      <c r="CT3403" s="29"/>
      <c r="CU3403" s="29"/>
      <c r="CV3403" s="29"/>
      <c r="CW3403" s="29"/>
      <c r="CX3403" s="29"/>
    </row>
    <row r="3404" spans="1:102" ht="50.1" customHeight="1">
      <c r="A3404" s="30" t="s">
        <v>8495</v>
      </c>
      <c r="B3404" s="31" t="s">
        <v>35</v>
      </c>
      <c r="C3404" s="32" t="s">
        <v>8496</v>
      </c>
      <c r="D3404" s="32" t="s">
        <v>7000</v>
      </c>
      <c r="E3404" s="32" t="s">
        <v>8497</v>
      </c>
      <c r="F3404" s="32" t="s">
        <v>8498</v>
      </c>
      <c r="G3404" s="33" t="s">
        <v>40</v>
      </c>
      <c r="H3404" s="34">
        <v>0</v>
      </c>
      <c r="I3404" s="33" t="s">
        <v>41</v>
      </c>
      <c r="J3404" s="33" t="s">
        <v>42</v>
      </c>
      <c r="K3404" s="33" t="s">
        <v>329</v>
      </c>
      <c r="L3404" s="33" t="s">
        <v>85</v>
      </c>
      <c r="M3404" s="33" t="s">
        <v>86</v>
      </c>
      <c r="N3404" s="33" t="s">
        <v>87</v>
      </c>
      <c r="O3404" s="33" t="s">
        <v>98</v>
      </c>
      <c r="P3404" s="33" t="s">
        <v>265</v>
      </c>
      <c r="Q3404" s="33" t="s">
        <v>266</v>
      </c>
      <c r="R3404" s="35">
        <v>1</v>
      </c>
      <c r="S3404" s="35">
        <v>2150</v>
      </c>
      <c r="T3404" s="36">
        <f t="shared" si="165"/>
        <v>2150</v>
      </c>
      <c r="U3404" s="37">
        <f t="shared" si="166"/>
        <v>2408.0000000000005</v>
      </c>
      <c r="V3404" s="38" t="s">
        <v>50</v>
      </c>
      <c r="W3404" s="33">
        <v>2016</v>
      </c>
      <c r="X3404" s="39" t="s">
        <v>50</v>
      </c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9"/>
      <c r="AX3404" s="29"/>
      <c r="AY3404" s="29"/>
      <c r="AZ3404" s="29"/>
      <c r="BA3404" s="29"/>
      <c r="BB3404" s="29"/>
      <c r="BC3404" s="29"/>
      <c r="BD3404" s="29"/>
      <c r="BE3404" s="29"/>
      <c r="BF3404" s="29"/>
      <c r="BG3404" s="29"/>
      <c r="BH3404" s="29"/>
      <c r="BI3404" s="29"/>
      <c r="BJ3404" s="29"/>
      <c r="BK3404" s="29"/>
      <c r="BL3404" s="29"/>
      <c r="BM3404" s="29"/>
      <c r="BN3404" s="29"/>
      <c r="BO3404" s="29"/>
      <c r="BP3404" s="29"/>
      <c r="BQ3404" s="29"/>
      <c r="BR3404" s="29"/>
      <c r="BS3404" s="29"/>
      <c r="BT3404" s="29"/>
      <c r="BU3404" s="29"/>
      <c r="BV3404" s="29"/>
      <c r="BW3404" s="29"/>
      <c r="BX3404" s="29"/>
      <c r="BY3404" s="29"/>
      <c r="BZ3404" s="29"/>
      <c r="CA3404" s="29"/>
      <c r="CB3404" s="29"/>
      <c r="CC3404" s="29"/>
      <c r="CD3404" s="29"/>
      <c r="CE3404" s="29"/>
      <c r="CF3404" s="29"/>
      <c r="CG3404" s="29"/>
      <c r="CH3404" s="29"/>
      <c r="CI3404" s="29"/>
      <c r="CJ3404" s="29"/>
      <c r="CK3404" s="29"/>
      <c r="CL3404" s="29"/>
      <c r="CM3404" s="29"/>
      <c r="CN3404" s="29"/>
      <c r="CO3404" s="29"/>
      <c r="CP3404" s="29"/>
      <c r="CQ3404" s="29"/>
      <c r="CR3404" s="29"/>
      <c r="CS3404" s="29"/>
      <c r="CT3404" s="29"/>
      <c r="CU3404" s="29"/>
      <c r="CV3404" s="29"/>
      <c r="CW3404" s="29"/>
      <c r="CX3404" s="29"/>
    </row>
    <row r="3405" spans="1:102" ht="50.1" customHeight="1">
      <c r="A3405" s="30" t="s">
        <v>8499</v>
      </c>
      <c r="B3405" s="31" t="s">
        <v>35</v>
      </c>
      <c r="C3405" s="32" t="s">
        <v>8500</v>
      </c>
      <c r="D3405" s="32" t="s">
        <v>5068</v>
      </c>
      <c r="E3405" s="32" t="s">
        <v>8501</v>
      </c>
      <c r="F3405" s="32" t="s">
        <v>8498</v>
      </c>
      <c r="G3405" s="33" t="s">
        <v>40</v>
      </c>
      <c r="H3405" s="34">
        <v>0</v>
      </c>
      <c r="I3405" s="33" t="s">
        <v>41</v>
      </c>
      <c r="J3405" s="33" t="s">
        <v>42</v>
      </c>
      <c r="K3405" s="33" t="s">
        <v>329</v>
      </c>
      <c r="L3405" s="33" t="s">
        <v>85</v>
      </c>
      <c r="M3405" s="33" t="s">
        <v>86</v>
      </c>
      <c r="N3405" s="33" t="s">
        <v>87</v>
      </c>
      <c r="O3405" s="33" t="s">
        <v>98</v>
      </c>
      <c r="P3405" s="33" t="s">
        <v>48</v>
      </c>
      <c r="Q3405" s="33" t="s">
        <v>49</v>
      </c>
      <c r="R3405" s="35">
        <v>1</v>
      </c>
      <c r="S3405" s="35">
        <v>7200</v>
      </c>
      <c r="T3405" s="36">
        <f t="shared" si="165"/>
        <v>7200</v>
      </c>
      <c r="U3405" s="37">
        <f t="shared" si="166"/>
        <v>8064.0000000000009</v>
      </c>
      <c r="V3405" s="38" t="s">
        <v>50</v>
      </c>
      <c r="W3405" s="33">
        <v>2016</v>
      </c>
      <c r="X3405" s="39" t="s">
        <v>50</v>
      </c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29"/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/>
      <c r="BK3405" s="29"/>
      <c r="BL3405" s="29"/>
      <c r="BM3405" s="29"/>
      <c r="BN3405" s="29"/>
      <c r="BO3405" s="29"/>
      <c r="BP3405" s="29"/>
      <c r="BQ3405" s="29"/>
      <c r="BR3405" s="29"/>
      <c r="BS3405" s="29"/>
      <c r="BT3405" s="29"/>
      <c r="BU3405" s="29"/>
      <c r="BV3405" s="29"/>
      <c r="BW3405" s="29"/>
      <c r="BX3405" s="29"/>
      <c r="BY3405" s="29"/>
      <c r="BZ3405" s="29"/>
      <c r="CA3405" s="29"/>
      <c r="CB3405" s="29"/>
      <c r="CC3405" s="29"/>
      <c r="CD3405" s="29"/>
      <c r="CE3405" s="29"/>
      <c r="CF3405" s="29"/>
      <c r="CG3405" s="29"/>
      <c r="CH3405" s="29"/>
      <c r="CI3405" s="29"/>
      <c r="CJ3405" s="29"/>
      <c r="CK3405" s="29"/>
      <c r="CL3405" s="29"/>
      <c r="CM3405" s="29"/>
      <c r="CN3405" s="29"/>
      <c r="CO3405" s="29"/>
      <c r="CP3405" s="29"/>
      <c r="CQ3405" s="29"/>
      <c r="CR3405" s="29"/>
      <c r="CS3405" s="29"/>
      <c r="CT3405" s="29"/>
      <c r="CU3405" s="29"/>
      <c r="CV3405" s="29"/>
      <c r="CW3405" s="29"/>
      <c r="CX3405" s="29"/>
    </row>
    <row r="3406" spans="1:102" ht="50.1" customHeight="1">
      <c r="A3406" s="30" t="s">
        <v>8502</v>
      </c>
      <c r="B3406" s="31" t="s">
        <v>35</v>
      </c>
      <c r="C3406" s="32" t="s">
        <v>8503</v>
      </c>
      <c r="D3406" s="32" t="s">
        <v>3365</v>
      </c>
      <c r="E3406" s="32" t="s">
        <v>8504</v>
      </c>
      <c r="F3406" s="32" t="s">
        <v>8498</v>
      </c>
      <c r="G3406" s="33" t="s">
        <v>40</v>
      </c>
      <c r="H3406" s="34">
        <v>0</v>
      </c>
      <c r="I3406" s="33" t="s">
        <v>41</v>
      </c>
      <c r="J3406" s="33" t="s">
        <v>42</v>
      </c>
      <c r="K3406" s="33" t="s">
        <v>329</v>
      </c>
      <c r="L3406" s="33" t="s">
        <v>85</v>
      </c>
      <c r="M3406" s="33" t="s">
        <v>86</v>
      </c>
      <c r="N3406" s="33" t="s">
        <v>87</v>
      </c>
      <c r="O3406" s="33" t="s">
        <v>98</v>
      </c>
      <c r="P3406" s="33" t="s">
        <v>48</v>
      </c>
      <c r="Q3406" s="33" t="s">
        <v>49</v>
      </c>
      <c r="R3406" s="35">
        <v>1</v>
      </c>
      <c r="S3406" s="35">
        <v>5400</v>
      </c>
      <c r="T3406" s="36">
        <f t="shared" si="165"/>
        <v>5400</v>
      </c>
      <c r="U3406" s="37">
        <f t="shared" si="166"/>
        <v>6048.0000000000009</v>
      </c>
      <c r="V3406" s="38" t="s">
        <v>50</v>
      </c>
      <c r="W3406" s="33">
        <v>2016</v>
      </c>
      <c r="X3406" s="39" t="s">
        <v>50</v>
      </c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9"/>
      <c r="AX3406" s="29"/>
      <c r="AY3406" s="29"/>
      <c r="AZ3406" s="29"/>
      <c r="BA3406" s="29"/>
      <c r="BB3406" s="29"/>
      <c r="BC3406" s="29"/>
      <c r="BD3406" s="29"/>
      <c r="BE3406" s="29"/>
      <c r="BF3406" s="29"/>
      <c r="BG3406" s="29"/>
      <c r="BH3406" s="29"/>
      <c r="BI3406" s="29"/>
      <c r="BJ3406" s="29"/>
      <c r="BK3406" s="29"/>
      <c r="BL3406" s="29"/>
      <c r="BM3406" s="29"/>
      <c r="BN3406" s="29"/>
      <c r="BO3406" s="29"/>
      <c r="BP3406" s="29"/>
      <c r="BQ3406" s="29"/>
      <c r="BR3406" s="29"/>
      <c r="BS3406" s="29"/>
      <c r="BT3406" s="29"/>
      <c r="BU3406" s="29"/>
      <c r="BV3406" s="29"/>
      <c r="BW3406" s="29"/>
      <c r="BX3406" s="29"/>
      <c r="BY3406" s="29"/>
      <c r="BZ3406" s="29"/>
      <c r="CA3406" s="29"/>
      <c r="CB3406" s="29"/>
      <c r="CC3406" s="29"/>
      <c r="CD3406" s="29"/>
      <c r="CE3406" s="29"/>
      <c r="CF3406" s="29"/>
      <c r="CG3406" s="29"/>
      <c r="CH3406" s="29"/>
      <c r="CI3406" s="29"/>
      <c r="CJ3406" s="29"/>
      <c r="CK3406" s="29"/>
      <c r="CL3406" s="29"/>
      <c r="CM3406" s="29"/>
      <c r="CN3406" s="29"/>
      <c r="CO3406" s="29"/>
      <c r="CP3406" s="29"/>
      <c r="CQ3406" s="29"/>
      <c r="CR3406" s="29"/>
      <c r="CS3406" s="29"/>
      <c r="CT3406" s="29"/>
      <c r="CU3406" s="29"/>
      <c r="CV3406" s="29"/>
      <c r="CW3406" s="29"/>
      <c r="CX3406" s="29"/>
    </row>
    <row r="3407" spans="1:102" ht="50.1" customHeight="1">
      <c r="A3407" s="30" t="s">
        <v>8505</v>
      </c>
      <c r="B3407" s="31" t="s">
        <v>35</v>
      </c>
      <c r="C3407" s="32" t="s">
        <v>8506</v>
      </c>
      <c r="D3407" s="32" t="s">
        <v>5090</v>
      </c>
      <c r="E3407" s="32" t="s">
        <v>8507</v>
      </c>
      <c r="F3407" s="32" t="s">
        <v>8498</v>
      </c>
      <c r="G3407" s="33" t="s">
        <v>40</v>
      </c>
      <c r="H3407" s="34">
        <v>0</v>
      </c>
      <c r="I3407" s="33" t="s">
        <v>41</v>
      </c>
      <c r="J3407" s="33" t="s">
        <v>42</v>
      </c>
      <c r="K3407" s="33" t="s">
        <v>329</v>
      </c>
      <c r="L3407" s="33" t="s">
        <v>85</v>
      </c>
      <c r="M3407" s="33" t="s">
        <v>86</v>
      </c>
      <c r="N3407" s="33" t="s">
        <v>87</v>
      </c>
      <c r="O3407" s="33" t="s">
        <v>98</v>
      </c>
      <c r="P3407" s="33" t="s">
        <v>48</v>
      </c>
      <c r="Q3407" s="33" t="s">
        <v>49</v>
      </c>
      <c r="R3407" s="35">
        <v>1</v>
      </c>
      <c r="S3407" s="35">
        <v>4200</v>
      </c>
      <c r="T3407" s="36">
        <f t="shared" si="165"/>
        <v>4200</v>
      </c>
      <c r="U3407" s="37">
        <f t="shared" si="166"/>
        <v>4704</v>
      </c>
      <c r="V3407" s="38" t="s">
        <v>50</v>
      </c>
      <c r="W3407" s="33">
        <v>2016</v>
      </c>
      <c r="X3407" s="39" t="s">
        <v>50</v>
      </c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9"/>
      <c r="AX3407" s="29"/>
      <c r="AY3407" s="29"/>
      <c r="AZ3407" s="29"/>
      <c r="BA3407" s="29"/>
      <c r="BB3407" s="29"/>
      <c r="BC3407" s="29"/>
      <c r="BD3407" s="29"/>
      <c r="BE3407" s="29"/>
      <c r="BF3407" s="29"/>
      <c r="BG3407" s="29"/>
      <c r="BH3407" s="29"/>
      <c r="BI3407" s="29"/>
      <c r="BJ3407" s="29"/>
      <c r="BK3407" s="29"/>
      <c r="BL3407" s="29"/>
      <c r="BM3407" s="29"/>
      <c r="BN3407" s="29"/>
      <c r="BO3407" s="29"/>
      <c r="BP3407" s="29"/>
      <c r="BQ3407" s="29"/>
      <c r="BR3407" s="29"/>
      <c r="BS3407" s="29"/>
      <c r="BT3407" s="29"/>
      <c r="BU3407" s="29"/>
      <c r="BV3407" s="29"/>
      <c r="BW3407" s="29"/>
      <c r="BX3407" s="29"/>
      <c r="BY3407" s="29"/>
      <c r="BZ3407" s="29"/>
      <c r="CA3407" s="29"/>
      <c r="CB3407" s="29"/>
      <c r="CC3407" s="29"/>
      <c r="CD3407" s="29"/>
      <c r="CE3407" s="29"/>
      <c r="CF3407" s="29"/>
      <c r="CG3407" s="29"/>
      <c r="CH3407" s="29"/>
      <c r="CI3407" s="29"/>
      <c r="CJ3407" s="29"/>
      <c r="CK3407" s="29"/>
      <c r="CL3407" s="29"/>
      <c r="CM3407" s="29"/>
      <c r="CN3407" s="29"/>
      <c r="CO3407" s="29"/>
      <c r="CP3407" s="29"/>
      <c r="CQ3407" s="29"/>
      <c r="CR3407" s="29"/>
      <c r="CS3407" s="29"/>
      <c r="CT3407" s="29"/>
      <c r="CU3407" s="29"/>
      <c r="CV3407" s="29"/>
      <c r="CW3407" s="29"/>
      <c r="CX3407" s="29"/>
    </row>
    <row r="3408" spans="1:102" ht="50.1" customHeight="1">
      <c r="A3408" s="30" t="s">
        <v>8508</v>
      </c>
      <c r="B3408" s="31" t="s">
        <v>35</v>
      </c>
      <c r="C3408" s="32" t="s">
        <v>8509</v>
      </c>
      <c r="D3408" s="32" t="s">
        <v>538</v>
      </c>
      <c r="E3408" s="32" t="s">
        <v>8510</v>
      </c>
      <c r="F3408" s="32" t="s">
        <v>8498</v>
      </c>
      <c r="G3408" s="33" t="s">
        <v>40</v>
      </c>
      <c r="H3408" s="34">
        <v>0</v>
      </c>
      <c r="I3408" s="33" t="s">
        <v>41</v>
      </c>
      <c r="J3408" s="33" t="s">
        <v>42</v>
      </c>
      <c r="K3408" s="33" t="s">
        <v>329</v>
      </c>
      <c r="L3408" s="33" t="s">
        <v>85</v>
      </c>
      <c r="M3408" s="33" t="s">
        <v>86</v>
      </c>
      <c r="N3408" s="33" t="s">
        <v>87</v>
      </c>
      <c r="O3408" s="33" t="s">
        <v>98</v>
      </c>
      <c r="P3408" s="33" t="s">
        <v>48</v>
      </c>
      <c r="Q3408" s="33" t="s">
        <v>49</v>
      </c>
      <c r="R3408" s="35">
        <v>3</v>
      </c>
      <c r="S3408" s="35">
        <v>400</v>
      </c>
      <c r="T3408" s="36">
        <f t="shared" si="165"/>
        <v>1200</v>
      </c>
      <c r="U3408" s="37">
        <f t="shared" si="166"/>
        <v>1344.0000000000002</v>
      </c>
      <c r="V3408" s="38" t="s">
        <v>50</v>
      </c>
      <c r="W3408" s="33">
        <v>2016</v>
      </c>
      <c r="X3408" s="39" t="s">
        <v>50</v>
      </c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9"/>
      <c r="AX3408" s="29"/>
      <c r="AY3408" s="29"/>
      <c r="AZ3408" s="29"/>
      <c r="BA3408" s="29"/>
      <c r="BB3408" s="29"/>
      <c r="BC3408" s="29"/>
      <c r="BD3408" s="29"/>
      <c r="BE3408" s="29"/>
      <c r="BF3408" s="29"/>
      <c r="BG3408" s="29"/>
      <c r="BH3408" s="29"/>
      <c r="BI3408" s="29"/>
      <c r="BJ3408" s="29"/>
      <c r="BK3408" s="29"/>
      <c r="BL3408" s="29"/>
      <c r="BM3408" s="29"/>
      <c r="BN3408" s="29"/>
      <c r="BO3408" s="29"/>
      <c r="BP3408" s="29"/>
      <c r="BQ3408" s="29"/>
      <c r="BR3408" s="29"/>
      <c r="BS3408" s="29"/>
      <c r="BT3408" s="29"/>
      <c r="BU3408" s="29"/>
      <c r="BV3408" s="29"/>
      <c r="BW3408" s="29"/>
      <c r="BX3408" s="29"/>
      <c r="BY3408" s="29"/>
      <c r="BZ3408" s="29"/>
      <c r="CA3408" s="29"/>
      <c r="CB3408" s="29"/>
      <c r="CC3408" s="29"/>
      <c r="CD3408" s="29"/>
      <c r="CE3408" s="29"/>
      <c r="CF3408" s="29"/>
      <c r="CG3408" s="29"/>
      <c r="CH3408" s="29"/>
      <c r="CI3408" s="29"/>
      <c r="CJ3408" s="29"/>
      <c r="CK3408" s="29"/>
      <c r="CL3408" s="29"/>
      <c r="CM3408" s="29"/>
      <c r="CN3408" s="29"/>
      <c r="CO3408" s="29"/>
      <c r="CP3408" s="29"/>
      <c r="CQ3408" s="29"/>
      <c r="CR3408" s="29"/>
      <c r="CS3408" s="29"/>
      <c r="CT3408" s="29"/>
      <c r="CU3408" s="29"/>
      <c r="CV3408" s="29"/>
      <c r="CW3408" s="29"/>
      <c r="CX3408" s="29"/>
    </row>
    <row r="3409" spans="1:102" ht="50.1" customHeight="1">
      <c r="A3409" s="30" t="s">
        <v>8511</v>
      </c>
      <c r="B3409" s="31" t="s">
        <v>35</v>
      </c>
      <c r="C3409" s="32" t="s">
        <v>8512</v>
      </c>
      <c r="D3409" s="32" t="s">
        <v>1599</v>
      </c>
      <c r="E3409" s="32" t="s">
        <v>8513</v>
      </c>
      <c r="F3409" s="32" t="s">
        <v>8514</v>
      </c>
      <c r="G3409" s="33" t="s">
        <v>40</v>
      </c>
      <c r="H3409" s="34">
        <v>0</v>
      </c>
      <c r="I3409" s="33" t="s">
        <v>41</v>
      </c>
      <c r="J3409" s="33" t="s">
        <v>42</v>
      </c>
      <c r="K3409" s="33" t="s">
        <v>329</v>
      </c>
      <c r="L3409" s="33" t="s">
        <v>44</v>
      </c>
      <c r="M3409" s="33" t="s">
        <v>45</v>
      </c>
      <c r="N3409" s="33" t="s">
        <v>8515</v>
      </c>
      <c r="O3409" s="33" t="s">
        <v>200</v>
      </c>
      <c r="P3409" s="33" t="s">
        <v>48</v>
      </c>
      <c r="Q3409" s="33" t="s">
        <v>49</v>
      </c>
      <c r="R3409" s="35">
        <v>60</v>
      </c>
      <c r="S3409" s="35">
        <v>223.214</v>
      </c>
      <c r="T3409" s="36">
        <f t="shared" si="165"/>
        <v>13392.84</v>
      </c>
      <c r="U3409" s="37">
        <f t="shared" si="166"/>
        <v>14999.980800000001</v>
      </c>
      <c r="V3409" s="38" t="s">
        <v>50</v>
      </c>
      <c r="W3409" s="33">
        <v>2016</v>
      </c>
      <c r="X3409" s="39" t="s">
        <v>50</v>
      </c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9"/>
      <c r="AX3409" s="29"/>
      <c r="AY3409" s="29"/>
      <c r="AZ3409" s="29"/>
      <c r="BA3409" s="29"/>
      <c r="BB3409" s="29"/>
      <c r="BC3409" s="29"/>
      <c r="BD3409" s="29"/>
      <c r="BE3409" s="29"/>
      <c r="BF3409" s="29"/>
      <c r="BG3409" s="29"/>
      <c r="BH3409" s="29"/>
      <c r="BI3409" s="29"/>
      <c r="BJ3409" s="29"/>
      <c r="BK3409" s="29"/>
      <c r="BL3409" s="29"/>
      <c r="BM3409" s="29"/>
      <c r="BN3409" s="29"/>
      <c r="BO3409" s="29"/>
      <c r="BP3409" s="29"/>
      <c r="BQ3409" s="29"/>
      <c r="BR3409" s="29"/>
      <c r="BS3409" s="29"/>
      <c r="BT3409" s="29"/>
      <c r="BU3409" s="29"/>
      <c r="BV3409" s="29"/>
      <c r="BW3409" s="29"/>
      <c r="BX3409" s="29"/>
      <c r="BY3409" s="29"/>
      <c r="BZ3409" s="29"/>
      <c r="CA3409" s="29"/>
      <c r="CB3409" s="29"/>
      <c r="CC3409" s="29"/>
      <c r="CD3409" s="29"/>
      <c r="CE3409" s="29"/>
      <c r="CF3409" s="29"/>
      <c r="CG3409" s="29"/>
      <c r="CH3409" s="29"/>
      <c r="CI3409" s="29"/>
      <c r="CJ3409" s="29"/>
      <c r="CK3409" s="29"/>
      <c r="CL3409" s="29"/>
      <c r="CM3409" s="29"/>
      <c r="CN3409" s="29"/>
      <c r="CO3409" s="29"/>
      <c r="CP3409" s="29"/>
      <c r="CQ3409" s="29"/>
      <c r="CR3409" s="29"/>
      <c r="CS3409" s="29"/>
      <c r="CT3409" s="29"/>
      <c r="CU3409" s="29"/>
      <c r="CV3409" s="29"/>
      <c r="CW3409" s="29"/>
      <c r="CX3409" s="29"/>
    </row>
    <row r="3410" spans="1:102" ht="50.1" customHeight="1">
      <c r="A3410" s="30" t="s">
        <v>8516</v>
      </c>
      <c r="B3410" s="31" t="s">
        <v>35</v>
      </c>
      <c r="C3410" s="32" t="s">
        <v>5504</v>
      </c>
      <c r="D3410" s="32" t="s">
        <v>5494</v>
      </c>
      <c r="E3410" s="32" t="s">
        <v>5505</v>
      </c>
      <c r="F3410" s="32" t="s">
        <v>8517</v>
      </c>
      <c r="G3410" s="33" t="s">
        <v>40</v>
      </c>
      <c r="H3410" s="34">
        <v>0</v>
      </c>
      <c r="I3410" s="33" t="s">
        <v>41</v>
      </c>
      <c r="J3410" s="33" t="s">
        <v>42</v>
      </c>
      <c r="K3410" s="33" t="s">
        <v>329</v>
      </c>
      <c r="L3410" s="33" t="s">
        <v>44</v>
      </c>
      <c r="M3410" s="33" t="s">
        <v>45</v>
      </c>
      <c r="N3410" s="33" t="s">
        <v>8515</v>
      </c>
      <c r="O3410" s="33" t="s">
        <v>200</v>
      </c>
      <c r="P3410" s="33" t="s">
        <v>48</v>
      </c>
      <c r="Q3410" s="33" t="s">
        <v>49</v>
      </c>
      <c r="R3410" s="35">
        <v>7</v>
      </c>
      <c r="S3410" s="35">
        <v>200.893</v>
      </c>
      <c r="T3410" s="36">
        <f t="shared" si="165"/>
        <v>1406.251</v>
      </c>
      <c r="U3410" s="37">
        <f t="shared" si="166"/>
        <v>1575.0011200000001</v>
      </c>
      <c r="V3410" s="38" t="s">
        <v>50</v>
      </c>
      <c r="W3410" s="33">
        <v>2016</v>
      </c>
      <c r="X3410" s="39" t="s">
        <v>50</v>
      </c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29"/>
      <c r="BL3410" s="29"/>
      <c r="BM3410" s="29"/>
      <c r="BN3410" s="29"/>
      <c r="BO3410" s="29"/>
      <c r="BP3410" s="29"/>
      <c r="BQ3410" s="29"/>
      <c r="BR3410" s="29"/>
      <c r="BS3410" s="29"/>
      <c r="BT3410" s="29"/>
      <c r="BU3410" s="29"/>
      <c r="BV3410" s="29"/>
      <c r="BW3410" s="29"/>
      <c r="BX3410" s="29"/>
      <c r="BY3410" s="29"/>
      <c r="BZ3410" s="29"/>
      <c r="CA3410" s="29"/>
      <c r="CB3410" s="29"/>
      <c r="CC3410" s="29"/>
      <c r="CD3410" s="29"/>
      <c r="CE3410" s="29"/>
      <c r="CF3410" s="29"/>
      <c r="CG3410" s="29"/>
      <c r="CH3410" s="29"/>
      <c r="CI3410" s="29"/>
      <c r="CJ3410" s="29"/>
      <c r="CK3410" s="29"/>
      <c r="CL3410" s="29"/>
      <c r="CM3410" s="29"/>
      <c r="CN3410" s="29"/>
      <c r="CO3410" s="29"/>
      <c r="CP3410" s="29"/>
      <c r="CQ3410" s="29"/>
      <c r="CR3410" s="29"/>
      <c r="CS3410" s="29"/>
      <c r="CT3410" s="29"/>
      <c r="CU3410" s="29"/>
      <c r="CV3410" s="29"/>
      <c r="CW3410" s="29"/>
      <c r="CX3410" s="29"/>
    </row>
    <row r="3411" spans="1:102" ht="50.1" customHeight="1">
      <c r="A3411" s="30" t="s">
        <v>8518</v>
      </c>
      <c r="B3411" s="31" t="s">
        <v>35</v>
      </c>
      <c r="C3411" s="32" t="s">
        <v>8519</v>
      </c>
      <c r="D3411" s="32" t="s">
        <v>5892</v>
      </c>
      <c r="E3411" s="32" t="s">
        <v>8520</v>
      </c>
      <c r="F3411" s="32" t="s">
        <v>8521</v>
      </c>
      <c r="G3411" s="33" t="s">
        <v>40</v>
      </c>
      <c r="H3411" s="34">
        <v>0</v>
      </c>
      <c r="I3411" s="33" t="s">
        <v>41</v>
      </c>
      <c r="J3411" s="33" t="s">
        <v>42</v>
      </c>
      <c r="K3411" s="33" t="s">
        <v>329</v>
      </c>
      <c r="L3411" s="33" t="s">
        <v>44</v>
      </c>
      <c r="M3411" s="33" t="s">
        <v>45</v>
      </c>
      <c r="N3411" s="33" t="s">
        <v>8515</v>
      </c>
      <c r="O3411" s="33" t="s">
        <v>200</v>
      </c>
      <c r="P3411" s="33" t="s">
        <v>48</v>
      </c>
      <c r="Q3411" s="33" t="s">
        <v>49</v>
      </c>
      <c r="R3411" s="35">
        <v>60</v>
      </c>
      <c r="S3411" s="35">
        <v>13.393000000000001</v>
      </c>
      <c r="T3411" s="36">
        <f t="shared" si="165"/>
        <v>803.58</v>
      </c>
      <c r="U3411" s="37">
        <f t="shared" si="166"/>
        <v>900.00960000000009</v>
      </c>
      <c r="V3411" s="38" t="s">
        <v>50</v>
      </c>
      <c r="W3411" s="33">
        <v>2016</v>
      </c>
      <c r="X3411" s="39" t="s">
        <v>50</v>
      </c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29"/>
      <c r="BL3411" s="29"/>
      <c r="BM3411" s="29"/>
      <c r="BN3411" s="29"/>
      <c r="BO3411" s="29"/>
      <c r="BP3411" s="29"/>
      <c r="BQ3411" s="29"/>
      <c r="BR3411" s="29"/>
      <c r="BS3411" s="29"/>
      <c r="BT3411" s="29"/>
      <c r="BU3411" s="29"/>
      <c r="BV3411" s="29"/>
      <c r="BW3411" s="29"/>
      <c r="BX3411" s="29"/>
      <c r="BY3411" s="29"/>
      <c r="BZ3411" s="29"/>
      <c r="CA3411" s="29"/>
      <c r="CB3411" s="29"/>
      <c r="CC3411" s="29"/>
      <c r="CD3411" s="29"/>
      <c r="CE3411" s="29"/>
      <c r="CF3411" s="29"/>
      <c r="CG3411" s="29"/>
      <c r="CH3411" s="29"/>
      <c r="CI3411" s="29"/>
      <c r="CJ3411" s="29"/>
      <c r="CK3411" s="29"/>
      <c r="CL3411" s="29"/>
      <c r="CM3411" s="29"/>
      <c r="CN3411" s="29"/>
      <c r="CO3411" s="29"/>
      <c r="CP3411" s="29"/>
      <c r="CQ3411" s="29"/>
      <c r="CR3411" s="29"/>
      <c r="CS3411" s="29"/>
      <c r="CT3411" s="29"/>
      <c r="CU3411" s="29"/>
      <c r="CV3411" s="29"/>
      <c r="CW3411" s="29"/>
      <c r="CX3411" s="29"/>
    </row>
    <row r="3412" spans="1:102" ht="50.1" customHeight="1">
      <c r="A3412" s="30" t="s">
        <v>8522</v>
      </c>
      <c r="B3412" s="31" t="s">
        <v>35</v>
      </c>
      <c r="C3412" s="32" t="s">
        <v>1409</v>
      </c>
      <c r="D3412" s="32" t="s">
        <v>1410</v>
      </c>
      <c r="E3412" s="32" t="s">
        <v>1411</v>
      </c>
      <c r="F3412" s="32" t="s">
        <v>8523</v>
      </c>
      <c r="G3412" s="33" t="s">
        <v>40</v>
      </c>
      <c r="H3412" s="34">
        <v>0</v>
      </c>
      <c r="I3412" s="33" t="s">
        <v>41</v>
      </c>
      <c r="J3412" s="33" t="s">
        <v>42</v>
      </c>
      <c r="K3412" s="33" t="s">
        <v>329</v>
      </c>
      <c r="L3412" s="33" t="s">
        <v>44</v>
      </c>
      <c r="M3412" s="33" t="s">
        <v>45</v>
      </c>
      <c r="N3412" s="33" t="s">
        <v>8515</v>
      </c>
      <c r="O3412" s="33" t="s">
        <v>200</v>
      </c>
      <c r="P3412" s="33" t="s">
        <v>48</v>
      </c>
      <c r="Q3412" s="33" t="s">
        <v>49</v>
      </c>
      <c r="R3412" s="35">
        <v>100</v>
      </c>
      <c r="S3412" s="35">
        <v>25</v>
      </c>
      <c r="T3412" s="36">
        <f t="shared" si="165"/>
        <v>2500</v>
      </c>
      <c r="U3412" s="37">
        <f t="shared" si="166"/>
        <v>2800.0000000000005</v>
      </c>
      <c r="V3412" s="38" t="s">
        <v>50</v>
      </c>
      <c r="W3412" s="33">
        <v>2016</v>
      </c>
      <c r="X3412" s="39" t="s">
        <v>50</v>
      </c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29"/>
      <c r="BL3412" s="29"/>
      <c r="BM3412" s="29"/>
      <c r="BN3412" s="29"/>
      <c r="BO3412" s="29"/>
      <c r="BP3412" s="29"/>
      <c r="BQ3412" s="29"/>
      <c r="BR3412" s="29"/>
      <c r="BS3412" s="29"/>
      <c r="BT3412" s="29"/>
      <c r="BU3412" s="29"/>
      <c r="BV3412" s="29"/>
      <c r="BW3412" s="29"/>
      <c r="BX3412" s="29"/>
      <c r="BY3412" s="29"/>
      <c r="BZ3412" s="29"/>
      <c r="CA3412" s="29"/>
      <c r="CB3412" s="29"/>
      <c r="CC3412" s="29"/>
      <c r="CD3412" s="29"/>
      <c r="CE3412" s="29"/>
      <c r="CF3412" s="29"/>
      <c r="CG3412" s="29"/>
      <c r="CH3412" s="29"/>
      <c r="CI3412" s="29"/>
      <c r="CJ3412" s="29"/>
      <c r="CK3412" s="29"/>
      <c r="CL3412" s="29"/>
      <c r="CM3412" s="29"/>
      <c r="CN3412" s="29"/>
      <c r="CO3412" s="29"/>
      <c r="CP3412" s="29"/>
      <c r="CQ3412" s="29"/>
      <c r="CR3412" s="29"/>
      <c r="CS3412" s="29"/>
      <c r="CT3412" s="29"/>
      <c r="CU3412" s="29"/>
      <c r="CV3412" s="29"/>
      <c r="CW3412" s="29"/>
      <c r="CX3412" s="29"/>
    </row>
    <row r="3413" spans="1:102" ht="50.1" customHeight="1">
      <c r="A3413" s="30" t="s">
        <v>8524</v>
      </c>
      <c r="B3413" s="31" t="s">
        <v>35</v>
      </c>
      <c r="C3413" s="32" t="s">
        <v>3580</v>
      </c>
      <c r="D3413" s="32" t="s">
        <v>3581</v>
      </c>
      <c r="E3413" s="32" t="s">
        <v>3582</v>
      </c>
      <c r="F3413" s="32" t="s">
        <v>8525</v>
      </c>
      <c r="G3413" s="33" t="s">
        <v>40</v>
      </c>
      <c r="H3413" s="34">
        <v>0</v>
      </c>
      <c r="I3413" s="33" t="s">
        <v>41</v>
      </c>
      <c r="J3413" s="33" t="s">
        <v>42</v>
      </c>
      <c r="K3413" s="33" t="s">
        <v>329</v>
      </c>
      <c r="L3413" s="33" t="s">
        <v>44</v>
      </c>
      <c r="M3413" s="33" t="s">
        <v>45</v>
      </c>
      <c r="N3413" s="33" t="s">
        <v>8515</v>
      </c>
      <c r="O3413" s="33" t="s">
        <v>200</v>
      </c>
      <c r="P3413" s="33" t="s">
        <v>48</v>
      </c>
      <c r="Q3413" s="33" t="s">
        <v>49</v>
      </c>
      <c r="R3413" s="35">
        <v>5</v>
      </c>
      <c r="S3413" s="35">
        <v>151.786</v>
      </c>
      <c r="T3413" s="36">
        <f t="shared" si="165"/>
        <v>758.93000000000006</v>
      </c>
      <c r="U3413" s="37">
        <f t="shared" si="166"/>
        <v>850.00160000000017</v>
      </c>
      <c r="V3413" s="38" t="s">
        <v>50</v>
      </c>
      <c r="W3413" s="33">
        <v>2016</v>
      </c>
      <c r="X3413" s="39" t="s">
        <v>50</v>
      </c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  <c r="BI3413" s="29"/>
      <c r="BJ3413" s="29"/>
      <c r="BK3413" s="29"/>
      <c r="BL3413" s="29"/>
      <c r="BM3413" s="29"/>
      <c r="BN3413" s="29"/>
      <c r="BO3413" s="29"/>
      <c r="BP3413" s="29"/>
      <c r="BQ3413" s="29"/>
      <c r="BR3413" s="29"/>
      <c r="BS3413" s="29"/>
      <c r="BT3413" s="29"/>
      <c r="BU3413" s="29"/>
      <c r="BV3413" s="29"/>
      <c r="BW3413" s="29"/>
      <c r="BX3413" s="29"/>
      <c r="BY3413" s="29"/>
      <c r="BZ3413" s="29"/>
      <c r="CA3413" s="29"/>
      <c r="CB3413" s="29"/>
      <c r="CC3413" s="29"/>
      <c r="CD3413" s="29"/>
      <c r="CE3413" s="29"/>
      <c r="CF3413" s="29"/>
      <c r="CG3413" s="29"/>
      <c r="CH3413" s="29"/>
      <c r="CI3413" s="29"/>
      <c r="CJ3413" s="29"/>
      <c r="CK3413" s="29"/>
      <c r="CL3413" s="29"/>
      <c r="CM3413" s="29"/>
      <c r="CN3413" s="29"/>
      <c r="CO3413" s="29"/>
      <c r="CP3413" s="29"/>
      <c r="CQ3413" s="29"/>
      <c r="CR3413" s="29"/>
      <c r="CS3413" s="29"/>
      <c r="CT3413" s="29"/>
      <c r="CU3413" s="29"/>
      <c r="CV3413" s="29"/>
      <c r="CW3413" s="29"/>
      <c r="CX3413" s="29"/>
    </row>
    <row r="3414" spans="1:102" ht="50.1" customHeight="1">
      <c r="A3414" s="30" t="s">
        <v>8526</v>
      </c>
      <c r="B3414" s="31" t="s">
        <v>35</v>
      </c>
      <c r="C3414" s="32" t="s">
        <v>8527</v>
      </c>
      <c r="D3414" s="32" t="s">
        <v>7394</v>
      </c>
      <c r="E3414" s="32" t="s">
        <v>8528</v>
      </c>
      <c r="F3414" s="32" t="s">
        <v>8529</v>
      </c>
      <c r="G3414" s="33" t="s">
        <v>40</v>
      </c>
      <c r="H3414" s="34">
        <v>0</v>
      </c>
      <c r="I3414" s="33" t="s">
        <v>41</v>
      </c>
      <c r="J3414" s="33" t="s">
        <v>42</v>
      </c>
      <c r="K3414" s="33" t="s">
        <v>329</v>
      </c>
      <c r="L3414" s="33" t="s">
        <v>44</v>
      </c>
      <c r="M3414" s="33" t="s">
        <v>45</v>
      </c>
      <c r="N3414" s="33" t="s">
        <v>8515</v>
      </c>
      <c r="O3414" s="33" t="s">
        <v>200</v>
      </c>
      <c r="P3414" s="33" t="s">
        <v>48</v>
      </c>
      <c r="Q3414" s="33" t="s">
        <v>49</v>
      </c>
      <c r="R3414" s="35">
        <v>5</v>
      </c>
      <c r="S3414" s="35">
        <v>111.607</v>
      </c>
      <c r="T3414" s="36">
        <f t="shared" ref="T3414:T3481" si="167">R3414*S3414</f>
        <v>558.03499999999997</v>
      </c>
      <c r="U3414" s="37">
        <f t="shared" ref="U3414:U3481" si="168">T3414*1.12</f>
        <v>624.99919999999997</v>
      </c>
      <c r="V3414" s="38" t="s">
        <v>50</v>
      </c>
      <c r="W3414" s="33">
        <v>2016</v>
      </c>
      <c r="X3414" s="39" t="s">
        <v>50</v>
      </c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29"/>
      <c r="BL3414" s="29"/>
      <c r="BM3414" s="29"/>
      <c r="BN3414" s="29"/>
      <c r="BO3414" s="29"/>
      <c r="BP3414" s="29"/>
      <c r="BQ3414" s="29"/>
      <c r="BR3414" s="29"/>
      <c r="BS3414" s="29"/>
      <c r="BT3414" s="29"/>
      <c r="BU3414" s="29"/>
      <c r="BV3414" s="29"/>
      <c r="BW3414" s="29"/>
      <c r="BX3414" s="29"/>
      <c r="BY3414" s="29"/>
      <c r="BZ3414" s="29"/>
      <c r="CA3414" s="29"/>
      <c r="CB3414" s="29"/>
      <c r="CC3414" s="29"/>
      <c r="CD3414" s="29"/>
      <c r="CE3414" s="29"/>
      <c r="CF3414" s="29"/>
      <c r="CG3414" s="29"/>
      <c r="CH3414" s="29"/>
      <c r="CI3414" s="29"/>
      <c r="CJ3414" s="29"/>
      <c r="CK3414" s="29"/>
      <c r="CL3414" s="29"/>
      <c r="CM3414" s="29"/>
      <c r="CN3414" s="29"/>
      <c r="CO3414" s="29"/>
      <c r="CP3414" s="29"/>
      <c r="CQ3414" s="29"/>
      <c r="CR3414" s="29"/>
      <c r="CS3414" s="29"/>
      <c r="CT3414" s="29"/>
      <c r="CU3414" s="29"/>
      <c r="CV3414" s="29"/>
      <c r="CW3414" s="29"/>
      <c r="CX3414" s="29"/>
    </row>
    <row r="3415" spans="1:102" ht="50.1" customHeight="1">
      <c r="A3415" s="30" t="s">
        <v>8530</v>
      </c>
      <c r="B3415" s="31" t="s">
        <v>35</v>
      </c>
      <c r="C3415" s="32" t="s">
        <v>8531</v>
      </c>
      <c r="D3415" s="32" t="s">
        <v>8532</v>
      </c>
      <c r="E3415" s="32" t="s">
        <v>8533</v>
      </c>
      <c r="F3415" s="32" t="s">
        <v>8532</v>
      </c>
      <c r="G3415" s="33" t="s">
        <v>40</v>
      </c>
      <c r="H3415" s="34">
        <v>0</v>
      </c>
      <c r="I3415" s="33" t="s">
        <v>41</v>
      </c>
      <c r="J3415" s="33" t="s">
        <v>42</v>
      </c>
      <c r="K3415" s="33" t="s">
        <v>329</v>
      </c>
      <c r="L3415" s="33" t="s">
        <v>44</v>
      </c>
      <c r="M3415" s="33" t="s">
        <v>45</v>
      </c>
      <c r="N3415" s="33" t="s">
        <v>8515</v>
      </c>
      <c r="O3415" s="33" t="s">
        <v>200</v>
      </c>
      <c r="P3415" s="33" t="s">
        <v>48</v>
      </c>
      <c r="Q3415" s="33" t="s">
        <v>49</v>
      </c>
      <c r="R3415" s="35">
        <v>300</v>
      </c>
      <c r="S3415" s="35">
        <v>31.25</v>
      </c>
      <c r="T3415" s="36">
        <f t="shared" si="167"/>
        <v>9375</v>
      </c>
      <c r="U3415" s="37">
        <f t="shared" si="168"/>
        <v>10500.000000000002</v>
      </c>
      <c r="V3415" s="38" t="s">
        <v>50</v>
      </c>
      <c r="W3415" s="33">
        <v>2016</v>
      </c>
      <c r="X3415" s="39" t="s">
        <v>50</v>
      </c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9"/>
      <c r="BC3415" s="29"/>
      <c r="BD3415" s="29"/>
      <c r="BE3415" s="29"/>
      <c r="BF3415" s="29"/>
      <c r="BG3415" s="29"/>
      <c r="BH3415" s="29"/>
      <c r="BI3415" s="29"/>
      <c r="BJ3415" s="29"/>
      <c r="BK3415" s="29"/>
      <c r="BL3415" s="29"/>
      <c r="BM3415" s="29"/>
      <c r="BN3415" s="29"/>
      <c r="BO3415" s="29"/>
      <c r="BP3415" s="29"/>
      <c r="BQ3415" s="29"/>
      <c r="BR3415" s="29"/>
      <c r="BS3415" s="29"/>
      <c r="BT3415" s="29"/>
      <c r="BU3415" s="29"/>
      <c r="BV3415" s="29"/>
      <c r="BW3415" s="29"/>
      <c r="BX3415" s="29"/>
      <c r="BY3415" s="29"/>
      <c r="BZ3415" s="29"/>
      <c r="CA3415" s="29"/>
      <c r="CB3415" s="29"/>
      <c r="CC3415" s="29"/>
      <c r="CD3415" s="29"/>
      <c r="CE3415" s="29"/>
      <c r="CF3415" s="29"/>
      <c r="CG3415" s="29"/>
      <c r="CH3415" s="29"/>
      <c r="CI3415" s="29"/>
      <c r="CJ3415" s="29"/>
      <c r="CK3415" s="29"/>
      <c r="CL3415" s="29"/>
      <c r="CM3415" s="29"/>
      <c r="CN3415" s="29"/>
      <c r="CO3415" s="29"/>
      <c r="CP3415" s="29"/>
      <c r="CQ3415" s="29"/>
      <c r="CR3415" s="29"/>
      <c r="CS3415" s="29"/>
      <c r="CT3415" s="29"/>
      <c r="CU3415" s="29"/>
      <c r="CV3415" s="29"/>
      <c r="CW3415" s="29"/>
      <c r="CX3415" s="29"/>
    </row>
    <row r="3416" spans="1:102" ht="50.1" customHeight="1">
      <c r="A3416" s="30" t="s">
        <v>8534</v>
      </c>
      <c r="B3416" s="31" t="s">
        <v>35</v>
      </c>
      <c r="C3416" s="32" t="s">
        <v>326</v>
      </c>
      <c r="D3416" s="32" t="s">
        <v>320</v>
      </c>
      <c r="E3416" s="32" t="s">
        <v>327</v>
      </c>
      <c r="F3416" s="32" t="s">
        <v>8535</v>
      </c>
      <c r="G3416" s="33" t="s">
        <v>40</v>
      </c>
      <c r="H3416" s="34">
        <v>0</v>
      </c>
      <c r="I3416" s="33" t="s">
        <v>41</v>
      </c>
      <c r="J3416" s="33" t="s">
        <v>42</v>
      </c>
      <c r="K3416" s="33" t="s">
        <v>329</v>
      </c>
      <c r="L3416" s="33" t="s">
        <v>44</v>
      </c>
      <c r="M3416" s="33" t="s">
        <v>45</v>
      </c>
      <c r="N3416" s="33" t="s">
        <v>8515</v>
      </c>
      <c r="O3416" s="33" t="s">
        <v>200</v>
      </c>
      <c r="P3416" s="33" t="s">
        <v>323</v>
      </c>
      <c r="Q3416" s="33" t="s">
        <v>324</v>
      </c>
      <c r="R3416" s="35">
        <v>2</v>
      </c>
      <c r="S3416" s="35">
        <v>4687.5</v>
      </c>
      <c r="T3416" s="36">
        <f t="shared" si="167"/>
        <v>9375</v>
      </c>
      <c r="U3416" s="37">
        <f t="shared" si="168"/>
        <v>10500.000000000002</v>
      </c>
      <c r="V3416" s="38" t="s">
        <v>50</v>
      </c>
      <c r="W3416" s="33">
        <v>2016</v>
      </c>
      <c r="X3416" s="39" t="s">
        <v>50</v>
      </c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29"/>
      <c r="BB3416" s="29"/>
      <c r="BC3416" s="29"/>
      <c r="BD3416" s="29"/>
      <c r="BE3416" s="29"/>
      <c r="BF3416" s="29"/>
      <c r="BG3416" s="29"/>
      <c r="BH3416" s="29"/>
      <c r="BI3416" s="29"/>
      <c r="BJ3416" s="29"/>
      <c r="BK3416" s="29"/>
      <c r="BL3416" s="29"/>
      <c r="BM3416" s="29"/>
      <c r="BN3416" s="29"/>
      <c r="BO3416" s="29"/>
      <c r="BP3416" s="29"/>
      <c r="BQ3416" s="29"/>
      <c r="BR3416" s="29"/>
      <c r="BS3416" s="29"/>
      <c r="BT3416" s="29"/>
      <c r="BU3416" s="29"/>
      <c r="BV3416" s="29"/>
      <c r="BW3416" s="29"/>
      <c r="BX3416" s="29"/>
      <c r="BY3416" s="29"/>
      <c r="BZ3416" s="29"/>
      <c r="CA3416" s="29"/>
      <c r="CB3416" s="29"/>
      <c r="CC3416" s="29"/>
      <c r="CD3416" s="29"/>
      <c r="CE3416" s="29"/>
      <c r="CF3416" s="29"/>
      <c r="CG3416" s="29"/>
      <c r="CH3416" s="29"/>
      <c r="CI3416" s="29"/>
      <c r="CJ3416" s="29"/>
      <c r="CK3416" s="29"/>
      <c r="CL3416" s="29"/>
      <c r="CM3416" s="29"/>
      <c r="CN3416" s="29"/>
      <c r="CO3416" s="29"/>
      <c r="CP3416" s="29"/>
      <c r="CQ3416" s="29"/>
      <c r="CR3416" s="29"/>
      <c r="CS3416" s="29"/>
      <c r="CT3416" s="29"/>
      <c r="CU3416" s="29"/>
      <c r="CV3416" s="29"/>
      <c r="CW3416" s="29"/>
      <c r="CX3416" s="29"/>
    </row>
    <row r="3417" spans="1:102" ht="50.1" customHeight="1">
      <c r="A3417" s="30" t="s">
        <v>8536</v>
      </c>
      <c r="B3417" s="31" t="s">
        <v>35</v>
      </c>
      <c r="C3417" s="32" t="s">
        <v>8537</v>
      </c>
      <c r="D3417" s="32" t="s">
        <v>320</v>
      </c>
      <c r="E3417" s="32" t="s">
        <v>8538</v>
      </c>
      <c r="F3417" s="32" t="s">
        <v>8539</v>
      </c>
      <c r="G3417" s="33" t="s">
        <v>40</v>
      </c>
      <c r="H3417" s="34">
        <v>0</v>
      </c>
      <c r="I3417" s="33" t="s">
        <v>41</v>
      </c>
      <c r="J3417" s="33" t="s">
        <v>42</v>
      </c>
      <c r="K3417" s="33" t="s">
        <v>329</v>
      </c>
      <c r="L3417" s="33" t="s">
        <v>44</v>
      </c>
      <c r="M3417" s="33" t="s">
        <v>45</v>
      </c>
      <c r="N3417" s="33" t="s">
        <v>8515</v>
      </c>
      <c r="O3417" s="33" t="s">
        <v>200</v>
      </c>
      <c r="P3417" s="33" t="s">
        <v>323</v>
      </c>
      <c r="Q3417" s="33" t="s">
        <v>324</v>
      </c>
      <c r="R3417" s="35">
        <v>2</v>
      </c>
      <c r="S3417" s="35">
        <v>3410.7139999999999</v>
      </c>
      <c r="T3417" s="36">
        <f t="shared" si="167"/>
        <v>6821.4279999999999</v>
      </c>
      <c r="U3417" s="37">
        <f t="shared" si="168"/>
        <v>7639.9993600000007</v>
      </c>
      <c r="V3417" s="38" t="s">
        <v>50</v>
      </c>
      <c r="W3417" s="33">
        <v>2016</v>
      </c>
      <c r="X3417" s="39" t="s">
        <v>50</v>
      </c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9"/>
      <c r="BC3417" s="29"/>
      <c r="BD3417" s="29"/>
      <c r="BE3417" s="29"/>
      <c r="BF3417" s="29"/>
      <c r="BG3417" s="29"/>
      <c r="BH3417" s="29"/>
      <c r="BI3417" s="29"/>
      <c r="BJ3417" s="29"/>
      <c r="BK3417" s="29"/>
      <c r="BL3417" s="29"/>
      <c r="BM3417" s="29"/>
      <c r="BN3417" s="29"/>
      <c r="BO3417" s="29"/>
      <c r="BP3417" s="29"/>
      <c r="BQ3417" s="29"/>
      <c r="BR3417" s="29"/>
      <c r="BS3417" s="29"/>
      <c r="BT3417" s="29"/>
      <c r="BU3417" s="29"/>
      <c r="BV3417" s="29"/>
      <c r="BW3417" s="29"/>
      <c r="BX3417" s="29"/>
      <c r="BY3417" s="29"/>
      <c r="BZ3417" s="29"/>
      <c r="CA3417" s="29"/>
      <c r="CB3417" s="29"/>
      <c r="CC3417" s="29"/>
      <c r="CD3417" s="29"/>
      <c r="CE3417" s="29"/>
      <c r="CF3417" s="29"/>
      <c r="CG3417" s="29"/>
      <c r="CH3417" s="29"/>
      <c r="CI3417" s="29"/>
      <c r="CJ3417" s="29"/>
      <c r="CK3417" s="29"/>
      <c r="CL3417" s="29"/>
      <c r="CM3417" s="29"/>
      <c r="CN3417" s="29"/>
      <c r="CO3417" s="29"/>
      <c r="CP3417" s="29"/>
      <c r="CQ3417" s="29"/>
      <c r="CR3417" s="29"/>
      <c r="CS3417" s="29"/>
      <c r="CT3417" s="29"/>
      <c r="CU3417" s="29"/>
      <c r="CV3417" s="29"/>
      <c r="CW3417" s="29"/>
      <c r="CX3417" s="29"/>
    </row>
    <row r="3418" spans="1:102" ht="50.1" customHeight="1">
      <c r="A3418" s="30" t="s">
        <v>8540</v>
      </c>
      <c r="B3418" s="31" t="s">
        <v>35</v>
      </c>
      <c r="C3418" s="32" t="s">
        <v>334</v>
      </c>
      <c r="D3418" s="32" t="s">
        <v>320</v>
      </c>
      <c r="E3418" s="32" t="s">
        <v>335</v>
      </c>
      <c r="F3418" s="32" t="s">
        <v>8541</v>
      </c>
      <c r="G3418" s="33" t="s">
        <v>40</v>
      </c>
      <c r="H3418" s="34">
        <v>0</v>
      </c>
      <c r="I3418" s="33" t="s">
        <v>41</v>
      </c>
      <c r="J3418" s="33" t="s">
        <v>42</v>
      </c>
      <c r="K3418" s="33" t="s">
        <v>329</v>
      </c>
      <c r="L3418" s="33" t="s">
        <v>44</v>
      </c>
      <c r="M3418" s="33" t="s">
        <v>45</v>
      </c>
      <c r="N3418" s="33" t="s">
        <v>8515</v>
      </c>
      <c r="O3418" s="33" t="s">
        <v>200</v>
      </c>
      <c r="P3418" s="33" t="s">
        <v>323</v>
      </c>
      <c r="Q3418" s="33" t="s">
        <v>324</v>
      </c>
      <c r="R3418" s="35">
        <v>2</v>
      </c>
      <c r="S3418" s="35">
        <v>4017.857</v>
      </c>
      <c r="T3418" s="36">
        <f t="shared" si="167"/>
        <v>8035.7139999999999</v>
      </c>
      <c r="U3418" s="37">
        <f t="shared" si="168"/>
        <v>8999.9996800000008</v>
      </c>
      <c r="V3418" s="38" t="s">
        <v>50</v>
      </c>
      <c r="W3418" s="33">
        <v>2016</v>
      </c>
      <c r="X3418" s="39" t="s">
        <v>50</v>
      </c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29"/>
      <c r="BL3418" s="29"/>
      <c r="BM3418" s="29"/>
      <c r="BN3418" s="29"/>
      <c r="BO3418" s="29"/>
      <c r="BP3418" s="29"/>
      <c r="BQ3418" s="29"/>
      <c r="BR3418" s="29"/>
      <c r="BS3418" s="29"/>
      <c r="BT3418" s="29"/>
      <c r="BU3418" s="29"/>
      <c r="BV3418" s="29"/>
      <c r="BW3418" s="29"/>
      <c r="BX3418" s="29"/>
      <c r="BY3418" s="29"/>
      <c r="BZ3418" s="29"/>
      <c r="CA3418" s="29"/>
      <c r="CB3418" s="29"/>
      <c r="CC3418" s="29"/>
      <c r="CD3418" s="29"/>
      <c r="CE3418" s="29"/>
      <c r="CF3418" s="29"/>
      <c r="CG3418" s="29"/>
      <c r="CH3418" s="29"/>
      <c r="CI3418" s="29"/>
      <c r="CJ3418" s="29"/>
      <c r="CK3418" s="29"/>
      <c r="CL3418" s="29"/>
      <c r="CM3418" s="29"/>
      <c r="CN3418" s="29"/>
      <c r="CO3418" s="29"/>
      <c r="CP3418" s="29"/>
      <c r="CQ3418" s="29"/>
      <c r="CR3418" s="29"/>
      <c r="CS3418" s="29"/>
      <c r="CT3418" s="29"/>
      <c r="CU3418" s="29"/>
      <c r="CV3418" s="29"/>
      <c r="CW3418" s="29"/>
      <c r="CX3418" s="29"/>
    </row>
    <row r="3419" spans="1:102" ht="50.1" customHeight="1">
      <c r="A3419" s="30" t="s">
        <v>8542</v>
      </c>
      <c r="B3419" s="31" t="s">
        <v>35</v>
      </c>
      <c r="C3419" s="32" t="s">
        <v>334</v>
      </c>
      <c r="D3419" s="32" t="s">
        <v>320</v>
      </c>
      <c r="E3419" s="32" t="s">
        <v>335</v>
      </c>
      <c r="F3419" s="32" t="s">
        <v>8543</v>
      </c>
      <c r="G3419" s="33" t="s">
        <v>40</v>
      </c>
      <c r="H3419" s="34">
        <v>0</v>
      </c>
      <c r="I3419" s="33" t="s">
        <v>41</v>
      </c>
      <c r="J3419" s="33" t="s">
        <v>42</v>
      </c>
      <c r="K3419" s="33" t="s">
        <v>329</v>
      </c>
      <c r="L3419" s="33" t="s">
        <v>44</v>
      </c>
      <c r="M3419" s="33" t="s">
        <v>45</v>
      </c>
      <c r="N3419" s="33" t="s">
        <v>8515</v>
      </c>
      <c r="O3419" s="33" t="s">
        <v>200</v>
      </c>
      <c r="P3419" s="33" t="s">
        <v>323</v>
      </c>
      <c r="Q3419" s="33" t="s">
        <v>324</v>
      </c>
      <c r="R3419" s="35">
        <v>2</v>
      </c>
      <c r="S3419" s="35">
        <v>4196.4290000000001</v>
      </c>
      <c r="T3419" s="36">
        <f t="shared" si="167"/>
        <v>8392.8580000000002</v>
      </c>
      <c r="U3419" s="37">
        <f t="shared" si="168"/>
        <v>9400.0009600000012</v>
      </c>
      <c r="V3419" s="38" t="s">
        <v>50</v>
      </c>
      <c r="W3419" s="33">
        <v>2016</v>
      </c>
      <c r="X3419" s="39" t="s">
        <v>50</v>
      </c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29"/>
      <c r="BB3419" s="29"/>
      <c r="BC3419" s="29"/>
      <c r="BD3419" s="29"/>
      <c r="BE3419" s="29"/>
      <c r="BF3419" s="29"/>
      <c r="BG3419" s="29"/>
      <c r="BH3419" s="29"/>
      <c r="BI3419" s="29"/>
      <c r="BJ3419" s="29"/>
      <c r="BK3419" s="29"/>
      <c r="BL3419" s="29"/>
      <c r="BM3419" s="29"/>
      <c r="BN3419" s="29"/>
      <c r="BO3419" s="29"/>
      <c r="BP3419" s="29"/>
      <c r="BQ3419" s="29"/>
      <c r="BR3419" s="29"/>
      <c r="BS3419" s="29"/>
      <c r="BT3419" s="29"/>
      <c r="BU3419" s="29"/>
      <c r="BV3419" s="29"/>
      <c r="BW3419" s="29"/>
      <c r="BX3419" s="29"/>
      <c r="BY3419" s="29"/>
      <c r="BZ3419" s="29"/>
      <c r="CA3419" s="29"/>
      <c r="CB3419" s="29"/>
      <c r="CC3419" s="29"/>
      <c r="CD3419" s="29"/>
      <c r="CE3419" s="29"/>
      <c r="CF3419" s="29"/>
      <c r="CG3419" s="29"/>
      <c r="CH3419" s="29"/>
      <c r="CI3419" s="29"/>
      <c r="CJ3419" s="29"/>
      <c r="CK3419" s="29"/>
      <c r="CL3419" s="29"/>
      <c r="CM3419" s="29"/>
      <c r="CN3419" s="29"/>
      <c r="CO3419" s="29"/>
      <c r="CP3419" s="29"/>
      <c r="CQ3419" s="29"/>
      <c r="CR3419" s="29"/>
      <c r="CS3419" s="29"/>
      <c r="CT3419" s="29"/>
      <c r="CU3419" s="29"/>
      <c r="CV3419" s="29"/>
      <c r="CW3419" s="29"/>
      <c r="CX3419" s="29"/>
    </row>
    <row r="3420" spans="1:102" ht="50.1" customHeight="1">
      <c r="A3420" s="30" t="s">
        <v>8544</v>
      </c>
      <c r="B3420" s="31" t="s">
        <v>35</v>
      </c>
      <c r="C3420" s="32" t="s">
        <v>4879</v>
      </c>
      <c r="D3420" s="32" t="s">
        <v>4871</v>
      </c>
      <c r="E3420" s="32" t="s">
        <v>4880</v>
      </c>
      <c r="F3420" s="32" t="s">
        <v>8545</v>
      </c>
      <c r="G3420" s="33" t="s">
        <v>40</v>
      </c>
      <c r="H3420" s="34">
        <v>0</v>
      </c>
      <c r="I3420" s="33" t="s">
        <v>41</v>
      </c>
      <c r="J3420" s="33" t="s">
        <v>42</v>
      </c>
      <c r="K3420" s="33" t="s">
        <v>329</v>
      </c>
      <c r="L3420" s="33" t="s">
        <v>44</v>
      </c>
      <c r="M3420" s="33" t="s">
        <v>45</v>
      </c>
      <c r="N3420" s="33" t="s">
        <v>8515</v>
      </c>
      <c r="O3420" s="33" t="s">
        <v>200</v>
      </c>
      <c r="P3420" s="33" t="s">
        <v>682</v>
      </c>
      <c r="Q3420" s="33" t="s">
        <v>683</v>
      </c>
      <c r="R3420" s="35">
        <v>2</v>
      </c>
      <c r="S3420" s="35">
        <v>3794.643</v>
      </c>
      <c r="T3420" s="36">
        <f t="shared" si="167"/>
        <v>7589.2860000000001</v>
      </c>
      <c r="U3420" s="37">
        <f t="shared" si="168"/>
        <v>8500.000320000001</v>
      </c>
      <c r="V3420" s="38" t="s">
        <v>50</v>
      </c>
      <c r="W3420" s="33">
        <v>2016</v>
      </c>
      <c r="X3420" s="39" t="s">
        <v>50</v>
      </c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  <c r="BT3420" s="29"/>
      <c r="BU3420" s="29"/>
      <c r="BV3420" s="29"/>
      <c r="BW3420" s="29"/>
      <c r="BX3420" s="29"/>
      <c r="BY3420" s="29"/>
      <c r="BZ3420" s="29"/>
      <c r="CA3420" s="29"/>
      <c r="CB3420" s="29"/>
      <c r="CC3420" s="29"/>
      <c r="CD3420" s="29"/>
      <c r="CE3420" s="29"/>
      <c r="CF3420" s="29"/>
      <c r="CG3420" s="29"/>
      <c r="CH3420" s="29"/>
      <c r="CI3420" s="29"/>
      <c r="CJ3420" s="29"/>
      <c r="CK3420" s="29"/>
      <c r="CL3420" s="29"/>
      <c r="CM3420" s="29"/>
      <c r="CN3420" s="29"/>
      <c r="CO3420" s="29"/>
      <c r="CP3420" s="29"/>
      <c r="CQ3420" s="29"/>
      <c r="CR3420" s="29"/>
      <c r="CS3420" s="29"/>
      <c r="CT3420" s="29"/>
      <c r="CU3420" s="29"/>
      <c r="CV3420" s="29"/>
      <c r="CW3420" s="29"/>
      <c r="CX3420" s="29"/>
    </row>
    <row r="3421" spans="1:102" ht="50.1" customHeight="1">
      <c r="A3421" s="30" t="s">
        <v>8546</v>
      </c>
      <c r="B3421" s="31" t="s">
        <v>35</v>
      </c>
      <c r="C3421" s="32" t="s">
        <v>3895</v>
      </c>
      <c r="D3421" s="32" t="s">
        <v>3896</v>
      </c>
      <c r="E3421" s="32" t="s">
        <v>3897</v>
      </c>
      <c r="F3421" s="32" t="s">
        <v>8547</v>
      </c>
      <c r="G3421" s="33" t="s">
        <v>40</v>
      </c>
      <c r="H3421" s="34">
        <v>0</v>
      </c>
      <c r="I3421" s="33" t="s">
        <v>41</v>
      </c>
      <c r="J3421" s="33" t="s">
        <v>42</v>
      </c>
      <c r="K3421" s="33" t="s">
        <v>329</v>
      </c>
      <c r="L3421" s="33" t="s">
        <v>44</v>
      </c>
      <c r="M3421" s="33" t="s">
        <v>45</v>
      </c>
      <c r="N3421" s="33" t="s">
        <v>8515</v>
      </c>
      <c r="O3421" s="33" t="s">
        <v>200</v>
      </c>
      <c r="P3421" s="33" t="s">
        <v>323</v>
      </c>
      <c r="Q3421" s="33" t="s">
        <v>324</v>
      </c>
      <c r="R3421" s="35">
        <v>1</v>
      </c>
      <c r="S3421" s="35">
        <v>6339.2860000000001</v>
      </c>
      <c r="T3421" s="36">
        <f t="shared" si="167"/>
        <v>6339.2860000000001</v>
      </c>
      <c r="U3421" s="37">
        <f t="shared" si="168"/>
        <v>7100.000320000001</v>
      </c>
      <c r="V3421" s="38" t="s">
        <v>50</v>
      </c>
      <c r="W3421" s="33">
        <v>2016</v>
      </c>
      <c r="X3421" s="39" t="s">
        <v>50</v>
      </c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  <c r="BT3421" s="29"/>
      <c r="BU3421" s="29"/>
      <c r="BV3421" s="29"/>
      <c r="BW3421" s="29"/>
      <c r="BX3421" s="29"/>
      <c r="BY3421" s="29"/>
      <c r="BZ3421" s="29"/>
      <c r="CA3421" s="29"/>
      <c r="CB3421" s="29"/>
      <c r="CC3421" s="29"/>
      <c r="CD3421" s="29"/>
      <c r="CE3421" s="29"/>
      <c r="CF3421" s="29"/>
      <c r="CG3421" s="29"/>
      <c r="CH3421" s="29"/>
      <c r="CI3421" s="29"/>
      <c r="CJ3421" s="29"/>
      <c r="CK3421" s="29"/>
      <c r="CL3421" s="29"/>
      <c r="CM3421" s="29"/>
      <c r="CN3421" s="29"/>
      <c r="CO3421" s="29"/>
      <c r="CP3421" s="29"/>
      <c r="CQ3421" s="29"/>
      <c r="CR3421" s="29"/>
      <c r="CS3421" s="29"/>
      <c r="CT3421" s="29"/>
      <c r="CU3421" s="29"/>
      <c r="CV3421" s="29"/>
      <c r="CW3421" s="29"/>
      <c r="CX3421" s="29"/>
    </row>
    <row r="3422" spans="1:102" ht="50.1" customHeight="1">
      <c r="A3422" s="30" t="s">
        <v>8548</v>
      </c>
      <c r="B3422" s="31" t="s">
        <v>35</v>
      </c>
      <c r="C3422" s="32" t="s">
        <v>3901</v>
      </c>
      <c r="D3422" s="32" t="s">
        <v>3896</v>
      </c>
      <c r="E3422" s="32" t="s">
        <v>3902</v>
      </c>
      <c r="F3422" s="32" t="s">
        <v>8549</v>
      </c>
      <c r="G3422" s="33" t="s">
        <v>40</v>
      </c>
      <c r="H3422" s="34">
        <v>0</v>
      </c>
      <c r="I3422" s="33" t="s">
        <v>41</v>
      </c>
      <c r="J3422" s="33" t="s">
        <v>42</v>
      </c>
      <c r="K3422" s="33" t="s">
        <v>329</v>
      </c>
      <c r="L3422" s="33" t="s">
        <v>44</v>
      </c>
      <c r="M3422" s="33" t="s">
        <v>45</v>
      </c>
      <c r="N3422" s="33" t="s">
        <v>8515</v>
      </c>
      <c r="O3422" s="33" t="s">
        <v>200</v>
      </c>
      <c r="P3422" s="33" t="s">
        <v>323</v>
      </c>
      <c r="Q3422" s="33" t="s">
        <v>324</v>
      </c>
      <c r="R3422" s="35">
        <v>2</v>
      </c>
      <c r="S3422" s="35">
        <v>4732.143</v>
      </c>
      <c r="T3422" s="36">
        <f t="shared" si="167"/>
        <v>9464.2860000000001</v>
      </c>
      <c r="U3422" s="37">
        <f t="shared" si="168"/>
        <v>10600.000320000001</v>
      </c>
      <c r="V3422" s="38" t="s">
        <v>50</v>
      </c>
      <c r="W3422" s="33">
        <v>2016</v>
      </c>
      <c r="X3422" s="39" t="s">
        <v>50</v>
      </c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  <c r="BT3422" s="29"/>
      <c r="BU3422" s="29"/>
      <c r="BV3422" s="29"/>
      <c r="BW3422" s="29"/>
      <c r="BX3422" s="29"/>
      <c r="BY3422" s="29"/>
      <c r="BZ3422" s="29"/>
      <c r="CA3422" s="29"/>
      <c r="CB3422" s="29"/>
      <c r="CC3422" s="29"/>
      <c r="CD3422" s="29"/>
      <c r="CE3422" s="29"/>
      <c r="CF3422" s="29"/>
      <c r="CG3422" s="29"/>
      <c r="CH3422" s="29"/>
      <c r="CI3422" s="29"/>
      <c r="CJ3422" s="29"/>
      <c r="CK3422" s="29"/>
      <c r="CL3422" s="29"/>
      <c r="CM3422" s="29"/>
      <c r="CN3422" s="29"/>
      <c r="CO3422" s="29"/>
      <c r="CP3422" s="29"/>
      <c r="CQ3422" s="29"/>
      <c r="CR3422" s="29"/>
      <c r="CS3422" s="29"/>
      <c r="CT3422" s="29"/>
      <c r="CU3422" s="29"/>
      <c r="CV3422" s="29"/>
      <c r="CW3422" s="29"/>
      <c r="CX3422" s="29"/>
    </row>
    <row r="3423" spans="1:102" ht="50.1" customHeight="1">
      <c r="A3423" s="30" t="s">
        <v>8550</v>
      </c>
      <c r="B3423" s="31" t="s">
        <v>35</v>
      </c>
      <c r="C3423" s="32" t="s">
        <v>4125</v>
      </c>
      <c r="D3423" s="32" t="s">
        <v>4040</v>
      </c>
      <c r="E3423" s="32" t="s">
        <v>4126</v>
      </c>
      <c r="F3423" s="32" t="s">
        <v>4140</v>
      </c>
      <c r="G3423" s="33" t="s">
        <v>40</v>
      </c>
      <c r="H3423" s="34">
        <v>0</v>
      </c>
      <c r="I3423" s="33" t="s">
        <v>41</v>
      </c>
      <c r="J3423" s="33" t="s">
        <v>392</v>
      </c>
      <c r="K3423" s="33" t="s">
        <v>329</v>
      </c>
      <c r="L3423" s="33" t="s">
        <v>392</v>
      </c>
      <c r="M3423" s="33" t="s">
        <v>71</v>
      </c>
      <c r="N3423" s="33" t="s">
        <v>87</v>
      </c>
      <c r="O3423" s="33" t="s">
        <v>73</v>
      </c>
      <c r="P3423" s="33" t="s">
        <v>48</v>
      </c>
      <c r="Q3423" s="33" t="s">
        <v>49</v>
      </c>
      <c r="R3423" s="35">
        <v>2</v>
      </c>
      <c r="S3423" s="35">
        <v>26700</v>
      </c>
      <c r="T3423" s="36">
        <f t="shared" si="167"/>
        <v>53400</v>
      </c>
      <c r="U3423" s="37">
        <f t="shared" si="168"/>
        <v>59808.000000000007</v>
      </c>
      <c r="V3423" s="38" t="s">
        <v>50</v>
      </c>
      <c r="W3423" s="33">
        <v>2016</v>
      </c>
      <c r="X3423" s="39" t="s">
        <v>50</v>
      </c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  <c r="BT3423" s="29"/>
      <c r="BU3423" s="29"/>
      <c r="BV3423" s="29"/>
      <c r="BW3423" s="29"/>
      <c r="BX3423" s="29"/>
      <c r="BY3423" s="29"/>
      <c r="BZ3423" s="29"/>
      <c r="CA3423" s="29"/>
      <c r="CB3423" s="29"/>
      <c r="CC3423" s="29"/>
      <c r="CD3423" s="29"/>
      <c r="CE3423" s="29"/>
      <c r="CF3423" s="29"/>
      <c r="CG3423" s="29"/>
      <c r="CH3423" s="29"/>
      <c r="CI3423" s="29"/>
      <c r="CJ3423" s="29"/>
      <c r="CK3423" s="29"/>
      <c r="CL3423" s="29"/>
      <c r="CM3423" s="29"/>
      <c r="CN3423" s="29"/>
      <c r="CO3423" s="29"/>
      <c r="CP3423" s="29"/>
      <c r="CQ3423" s="29"/>
      <c r="CR3423" s="29"/>
      <c r="CS3423" s="29"/>
      <c r="CT3423" s="29"/>
      <c r="CU3423" s="29"/>
      <c r="CV3423" s="29"/>
      <c r="CW3423" s="29"/>
      <c r="CX3423" s="29"/>
    </row>
    <row r="3424" spans="1:102" ht="50.1" customHeight="1">
      <c r="A3424" s="30" t="s">
        <v>8551</v>
      </c>
      <c r="B3424" s="31" t="s">
        <v>35</v>
      </c>
      <c r="C3424" s="32" t="s">
        <v>8351</v>
      </c>
      <c r="D3424" s="32" t="s">
        <v>2270</v>
      </c>
      <c r="E3424" s="32" t="s">
        <v>8352</v>
      </c>
      <c r="F3424" s="32" t="s">
        <v>50</v>
      </c>
      <c r="G3424" s="33" t="s">
        <v>40</v>
      </c>
      <c r="H3424" s="34">
        <v>0</v>
      </c>
      <c r="I3424" s="33" t="s">
        <v>41</v>
      </c>
      <c r="J3424" s="33" t="s">
        <v>42</v>
      </c>
      <c r="K3424" s="33" t="s">
        <v>329</v>
      </c>
      <c r="L3424" s="33" t="s">
        <v>44</v>
      </c>
      <c r="M3424" s="33" t="s">
        <v>86</v>
      </c>
      <c r="N3424" s="33" t="s">
        <v>152</v>
      </c>
      <c r="O3424" s="33" t="s">
        <v>153</v>
      </c>
      <c r="P3424" s="33" t="s">
        <v>160</v>
      </c>
      <c r="Q3424" s="33" t="s">
        <v>161</v>
      </c>
      <c r="R3424" s="35">
        <v>3.59</v>
      </c>
      <c r="S3424" s="35">
        <v>211000</v>
      </c>
      <c r="T3424" s="36">
        <f t="shared" si="167"/>
        <v>757490</v>
      </c>
      <c r="U3424" s="37">
        <f t="shared" si="168"/>
        <v>848388.8</v>
      </c>
      <c r="V3424" s="38" t="s">
        <v>50</v>
      </c>
      <c r="W3424" s="33">
        <v>2016</v>
      </c>
      <c r="X3424" s="39" t="s">
        <v>50</v>
      </c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  <c r="BT3424" s="29"/>
      <c r="BU3424" s="29"/>
      <c r="BV3424" s="29"/>
      <c r="BW3424" s="29"/>
      <c r="BX3424" s="29"/>
      <c r="BY3424" s="29"/>
      <c r="BZ3424" s="29"/>
      <c r="CA3424" s="29"/>
      <c r="CB3424" s="29"/>
      <c r="CC3424" s="29"/>
      <c r="CD3424" s="29"/>
      <c r="CE3424" s="29"/>
      <c r="CF3424" s="29"/>
      <c r="CG3424" s="29"/>
      <c r="CH3424" s="29"/>
      <c r="CI3424" s="29"/>
      <c r="CJ3424" s="29"/>
      <c r="CK3424" s="29"/>
      <c r="CL3424" s="29"/>
      <c r="CM3424" s="29"/>
      <c r="CN3424" s="29"/>
      <c r="CO3424" s="29"/>
      <c r="CP3424" s="29"/>
      <c r="CQ3424" s="29"/>
      <c r="CR3424" s="29"/>
      <c r="CS3424" s="29"/>
      <c r="CT3424" s="29"/>
      <c r="CU3424" s="29"/>
      <c r="CV3424" s="29"/>
      <c r="CW3424" s="29"/>
      <c r="CX3424" s="29"/>
    </row>
    <row r="3425" spans="1:102" ht="50.1" customHeight="1">
      <c r="A3425" s="30" t="s">
        <v>8552</v>
      </c>
      <c r="B3425" s="31" t="s">
        <v>35</v>
      </c>
      <c r="C3425" s="32" t="s">
        <v>8366</v>
      </c>
      <c r="D3425" s="32" t="s">
        <v>2802</v>
      </c>
      <c r="E3425" s="32" t="s">
        <v>8367</v>
      </c>
      <c r="F3425" s="32" t="s">
        <v>50</v>
      </c>
      <c r="G3425" s="33" t="s">
        <v>40</v>
      </c>
      <c r="H3425" s="34">
        <v>0</v>
      </c>
      <c r="I3425" s="33" t="s">
        <v>41</v>
      </c>
      <c r="J3425" s="33" t="s">
        <v>42</v>
      </c>
      <c r="K3425" s="33" t="s">
        <v>329</v>
      </c>
      <c r="L3425" s="33" t="s">
        <v>44</v>
      </c>
      <c r="M3425" s="33" t="s">
        <v>86</v>
      </c>
      <c r="N3425" s="33" t="s">
        <v>152</v>
      </c>
      <c r="O3425" s="33" t="s">
        <v>153</v>
      </c>
      <c r="P3425" s="33" t="s">
        <v>160</v>
      </c>
      <c r="Q3425" s="33" t="s">
        <v>161</v>
      </c>
      <c r="R3425" s="35">
        <v>5.7</v>
      </c>
      <c r="S3425" s="35">
        <v>147000</v>
      </c>
      <c r="T3425" s="36">
        <f t="shared" si="167"/>
        <v>837900</v>
      </c>
      <c r="U3425" s="37">
        <f t="shared" si="168"/>
        <v>938448.00000000012</v>
      </c>
      <c r="V3425" s="38" t="s">
        <v>50</v>
      </c>
      <c r="W3425" s="33">
        <v>2016</v>
      </c>
      <c r="X3425" s="39" t="s">
        <v>50</v>
      </c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  <c r="BT3425" s="29"/>
      <c r="BU3425" s="29"/>
      <c r="BV3425" s="29"/>
      <c r="BW3425" s="29"/>
      <c r="BX3425" s="29"/>
      <c r="BY3425" s="29"/>
      <c r="BZ3425" s="29"/>
      <c r="CA3425" s="29"/>
      <c r="CB3425" s="29"/>
      <c r="CC3425" s="29"/>
      <c r="CD3425" s="29"/>
      <c r="CE3425" s="29"/>
      <c r="CF3425" s="29"/>
      <c r="CG3425" s="29"/>
      <c r="CH3425" s="29"/>
      <c r="CI3425" s="29"/>
      <c r="CJ3425" s="29"/>
      <c r="CK3425" s="29"/>
      <c r="CL3425" s="29"/>
      <c r="CM3425" s="29"/>
      <c r="CN3425" s="29"/>
      <c r="CO3425" s="29"/>
      <c r="CP3425" s="29"/>
      <c r="CQ3425" s="29"/>
      <c r="CR3425" s="29"/>
      <c r="CS3425" s="29"/>
      <c r="CT3425" s="29"/>
      <c r="CU3425" s="29"/>
      <c r="CV3425" s="29"/>
      <c r="CW3425" s="29"/>
      <c r="CX3425" s="29"/>
    </row>
    <row r="3426" spans="1:102" ht="50.1" customHeight="1">
      <c r="A3426" s="30" t="s">
        <v>8553</v>
      </c>
      <c r="B3426" s="31" t="s">
        <v>35</v>
      </c>
      <c r="C3426" s="32" t="s">
        <v>2497</v>
      </c>
      <c r="D3426" s="32" t="s">
        <v>2270</v>
      </c>
      <c r="E3426" s="32" t="s">
        <v>2498</v>
      </c>
      <c r="F3426" s="32" t="s">
        <v>50</v>
      </c>
      <c r="G3426" s="33" t="s">
        <v>40</v>
      </c>
      <c r="H3426" s="34">
        <v>0</v>
      </c>
      <c r="I3426" s="33" t="s">
        <v>41</v>
      </c>
      <c r="J3426" s="33" t="s">
        <v>42</v>
      </c>
      <c r="K3426" s="33" t="s">
        <v>329</v>
      </c>
      <c r="L3426" s="33" t="s">
        <v>44</v>
      </c>
      <c r="M3426" s="33" t="s">
        <v>86</v>
      </c>
      <c r="N3426" s="33" t="s">
        <v>152</v>
      </c>
      <c r="O3426" s="33" t="s">
        <v>153</v>
      </c>
      <c r="P3426" s="33" t="s">
        <v>160</v>
      </c>
      <c r="Q3426" s="33" t="s">
        <v>161</v>
      </c>
      <c r="R3426" s="35">
        <v>4.96</v>
      </c>
      <c r="S3426" s="35">
        <v>191000</v>
      </c>
      <c r="T3426" s="36">
        <f t="shared" si="167"/>
        <v>947360</v>
      </c>
      <c r="U3426" s="37">
        <f t="shared" si="168"/>
        <v>1061043.2000000002</v>
      </c>
      <c r="V3426" s="38" t="s">
        <v>50</v>
      </c>
      <c r="W3426" s="33">
        <v>2016</v>
      </c>
      <c r="X3426" s="39" t="s">
        <v>50</v>
      </c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  <c r="BT3426" s="29"/>
      <c r="BU3426" s="29"/>
      <c r="BV3426" s="29"/>
      <c r="BW3426" s="29"/>
      <c r="BX3426" s="29"/>
      <c r="BY3426" s="29"/>
      <c r="BZ3426" s="29"/>
      <c r="CA3426" s="29"/>
      <c r="CB3426" s="29"/>
      <c r="CC3426" s="29"/>
      <c r="CD3426" s="29"/>
      <c r="CE3426" s="29"/>
      <c r="CF3426" s="29"/>
      <c r="CG3426" s="29"/>
      <c r="CH3426" s="29"/>
      <c r="CI3426" s="29"/>
      <c r="CJ3426" s="29"/>
      <c r="CK3426" s="29"/>
      <c r="CL3426" s="29"/>
      <c r="CM3426" s="29"/>
      <c r="CN3426" s="29"/>
      <c r="CO3426" s="29"/>
      <c r="CP3426" s="29"/>
      <c r="CQ3426" s="29"/>
      <c r="CR3426" s="29"/>
      <c r="CS3426" s="29"/>
      <c r="CT3426" s="29"/>
      <c r="CU3426" s="29"/>
      <c r="CV3426" s="29"/>
      <c r="CW3426" s="29"/>
      <c r="CX3426" s="29"/>
    </row>
    <row r="3427" spans="1:102" ht="50.1" customHeight="1">
      <c r="A3427" s="30" t="s">
        <v>8554</v>
      </c>
      <c r="B3427" s="31" t="s">
        <v>35</v>
      </c>
      <c r="C3427" s="32" t="s">
        <v>8555</v>
      </c>
      <c r="D3427" s="32" t="s">
        <v>5779</v>
      </c>
      <c r="E3427" s="32" t="s">
        <v>8556</v>
      </c>
      <c r="F3427" s="32" t="s">
        <v>8557</v>
      </c>
      <c r="G3427" s="33" t="s">
        <v>101</v>
      </c>
      <c r="H3427" s="34">
        <v>81.599999999999994</v>
      </c>
      <c r="I3427" s="33" t="s">
        <v>41</v>
      </c>
      <c r="J3427" s="33" t="s">
        <v>42</v>
      </c>
      <c r="K3427" s="33" t="s">
        <v>273</v>
      </c>
      <c r="L3427" s="33" t="s">
        <v>44</v>
      </c>
      <c r="M3427" s="33" t="s">
        <v>86</v>
      </c>
      <c r="N3427" s="33" t="s">
        <v>5782</v>
      </c>
      <c r="O3427" s="33" t="s">
        <v>109</v>
      </c>
      <c r="P3427" s="33" t="s">
        <v>48</v>
      </c>
      <c r="Q3427" s="33" t="s">
        <v>49</v>
      </c>
      <c r="R3427" s="35">
        <v>4</v>
      </c>
      <c r="S3427" s="35">
        <v>4809</v>
      </c>
      <c r="T3427" s="36">
        <f t="shared" si="167"/>
        <v>19236</v>
      </c>
      <c r="U3427" s="37">
        <f t="shared" si="168"/>
        <v>21544.320000000003</v>
      </c>
      <c r="V3427" s="38" t="s">
        <v>124</v>
      </c>
      <c r="W3427" s="33">
        <v>2016</v>
      </c>
      <c r="X3427" s="39" t="s">
        <v>50</v>
      </c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  <c r="BT3427" s="29"/>
      <c r="BU3427" s="29"/>
      <c r="BV3427" s="29"/>
      <c r="BW3427" s="29"/>
      <c r="BX3427" s="29"/>
      <c r="BY3427" s="29"/>
      <c r="BZ3427" s="29"/>
      <c r="CA3427" s="29"/>
      <c r="CB3427" s="29"/>
      <c r="CC3427" s="29"/>
      <c r="CD3427" s="29"/>
      <c r="CE3427" s="29"/>
      <c r="CF3427" s="29"/>
      <c r="CG3427" s="29"/>
      <c r="CH3427" s="29"/>
      <c r="CI3427" s="29"/>
      <c r="CJ3427" s="29"/>
      <c r="CK3427" s="29"/>
      <c r="CL3427" s="29"/>
      <c r="CM3427" s="29"/>
      <c r="CN3427" s="29"/>
      <c r="CO3427" s="29"/>
      <c r="CP3427" s="29"/>
      <c r="CQ3427" s="29"/>
      <c r="CR3427" s="29"/>
      <c r="CS3427" s="29"/>
      <c r="CT3427" s="29"/>
      <c r="CU3427" s="29"/>
      <c r="CV3427" s="29"/>
      <c r="CW3427" s="29"/>
      <c r="CX3427" s="29"/>
    </row>
    <row r="3428" spans="1:102" ht="50.1" customHeight="1">
      <c r="A3428" s="30" t="s">
        <v>8558</v>
      </c>
      <c r="B3428" s="31" t="s">
        <v>35</v>
      </c>
      <c r="C3428" s="32" t="s">
        <v>8559</v>
      </c>
      <c r="D3428" s="32" t="s">
        <v>5779</v>
      </c>
      <c r="E3428" s="32" t="s">
        <v>8560</v>
      </c>
      <c r="F3428" s="32" t="s">
        <v>8561</v>
      </c>
      <c r="G3428" s="33" t="s">
        <v>101</v>
      </c>
      <c r="H3428" s="34">
        <v>81.599999999999994</v>
      </c>
      <c r="I3428" s="33" t="s">
        <v>41</v>
      </c>
      <c r="J3428" s="33" t="s">
        <v>42</v>
      </c>
      <c r="K3428" s="33" t="s">
        <v>273</v>
      </c>
      <c r="L3428" s="33" t="s">
        <v>44</v>
      </c>
      <c r="M3428" s="33" t="s">
        <v>86</v>
      </c>
      <c r="N3428" s="33" t="s">
        <v>5782</v>
      </c>
      <c r="O3428" s="33" t="s">
        <v>109</v>
      </c>
      <c r="P3428" s="33" t="s">
        <v>48</v>
      </c>
      <c r="Q3428" s="33" t="s">
        <v>49</v>
      </c>
      <c r="R3428" s="35">
        <v>4</v>
      </c>
      <c r="S3428" s="35">
        <v>1675</v>
      </c>
      <c r="T3428" s="36">
        <f t="shared" si="167"/>
        <v>6700</v>
      </c>
      <c r="U3428" s="37">
        <f t="shared" si="168"/>
        <v>7504.0000000000009</v>
      </c>
      <c r="V3428" s="38" t="s">
        <v>124</v>
      </c>
      <c r="W3428" s="33">
        <v>2016</v>
      </c>
      <c r="X3428" s="39" t="s">
        <v>50</v>
      </c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  <c r="BT3428" s="29"/>
      <c r="BU3428" s="29"/>
      <c r="BV3428" s="29"/>
      <c r="BW3428" s="29"/>
      <c r="BX3428" s="29"/>
      <c r="BY3428" s="29"/>
      <c r="BZ3428" s="29"/>
      <c r="CA3428" s="29"/>
      <c r="CB3428" s="29"/>
      <c r="CC3428" s="29"/>
      <c r="CD3428" s="29"/>
      <c r="CE3428" s="29"/>
      <c r="CF3428" s="29"/>
      <c r="CG3428" s="29"/>
      <c r="CH3428" s="29"/>
      <c r="CI3428" s="29"/>
      <c r="CJ3428" s="29"/>
      <c r="CK3428" s="29"/>
      <c r="CL3428" s="29"/>
      <c r="CM3428" s="29"/>
      <c r="CN3428" s="29"/>
      <c r="CO3428" s="29"/>
      <c r="CP3428" s="29"/>
      <c r="CQ3428" s="29"/>
      <c r="CR3428" s="29"/>
      <c r="CS3428" s="29"/>
      <c r="CT3428" s="29"/>
      <c r="CU3428" s="29"/>
      <c r="CV3428" s="29"/>
      <c r="CW3428" s="29"/>
      <c r="CX3428" s="29"/>
    </row>
    <row r="3429" spans="1:102" ht="50.1" customHeight="1">
      <c r="A3429" s="30" t="s">
        <v>8562</v>
      </c>
      <c r="B3429" s="31" t="s">
        <v>35</v>
      </c>
      <c r="C3429" s="32" t="s">
        <v>8563</v>
      </c>
      <c r="D3429" s="32" t="s">
        <v>5625</v>
      </c>
      <c r="E3429" s="32" t="s">
        <v>8564</v>
      </c>
      <c r="F3429" s="32" t="s">
        <v>8565</v>
      </c>
      <c r="G3429" s="33" t="s">
        <v>40</v>
      </c>
      <c r="H3429" s="34">
        <v>0</v>
      </c>
      <c r="I3429" s="33" t="s">
        <v>41</v>
      </c>
      <c r="J3429" s="33" t="s">
        <v>42</v>
      </c>
      <c r="K3429" s="33" t="s">
        <v>273</v>
      </c>
      <c r="L3429" s="33" t="s">
        <v>42</v>
      </c>
      <c r="M3429" s="33" t="s">
        <v>86</v>
      </c>
      <c r="N3429" s="33" t="s">
        <v>789</v>
      </c>
      <c r="O3429" s="33" t="s">
        <v>109</v>
      </c>
      <c r="P3429" s="33" t="s">
        <v>48</v>
      </c>
      <c r="Q3429" s="33" t="s">
        <v>49</v>
      </c>
      <c r="R3429" s="35">
        <v>40</v>
      </c>
      <c r="S3429" s="35">
        <v>490</v>
      </c>
      <c r="T3429" s="36">
        <f t="shared" si="167"/>
        <v>19600</v>
      </c>
      <c r="U3429" s="37">
        <f t="shared" si="168"/>
        <v>21952.000000000004</v>
      </c>
      <c r="V3429" s="38" t="s">
        <v>50</v>
      </c>
      <c r="W3429" s="33">
        <v>2016</v>
      </c>
      <c r="X3429" s="39" t="s">
        <v>50</v>
      </c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9"/>
      <c r="AX3429" s="29"/>
      <c r="AY3429" s="29"/>
      <c r="AZ3429" s="29"/>
      <c r="BA3429" s="29"/>
      <c r="BB3429" s="29"/>
      <c r="BC3429" s="29"/>
      <c r="BD3429" s="29"/>
      <c r="BE3429" s="29"/>
      <c r="BF3429" s="29"/>
      <c r="BG3429" s="29"/>
      <c r="BH3429" s="29"/>
      <c r="BI3429" s="29"/>
      <c r="BJ3429" s="29"/>
      <c r="BK3429" s="29"/>
      <c r="BL3429" s="29"/>
      <c r="BM3429" s="29"/>
      <c r="BN3429" s="29"/>
      <c r="BO3429" s="29"/>
      <c r="BP3429" s="29"/>
      <c r="BQ3429" s="29"/>
      <c r="BR3429" s="29"/>
      <c r="BS3429" s="29"/>
      <c r="BT3429" s="29"/>
      <c r="BU3429" s="29"/>
      <c r="BV3429" s="29"/>
      <c r="BW3429" s="29"/>
      <c r="BX3429" s="29"/>
      <c r="BY3429" s="29"/>
      <c r="BZ3429" s="29"/>
      <c r="CA3429" s="29"/>
      <c r="CB3429" s="29"/>
      <c r="CC3429" s="29"/>
      <c r="CD3429" s="29"/>
      <c r="CE3429" s="29"/>
      <c r="CF3429" s="29"/>
      <c r="CG3429" s="29"/>
      <c r="CH3429" s="29"/>
      <c r="CI3429" s="29"/>
      <c r="CJ3429" s="29"/>
      <c r="CK3429" s="29"/>
      <c r="CL3429" s="29"/>
      <c r="CM3429" s="29"/>
      <c r="CN3429" s="29"/>
      <c r="CO3429" s="29"/>
      <c r="CP3429" s="29"/>
      <c r="CQ3429" s="29"/>
      <c r="CR3429" s="29"/>
      <c r="CS3429" s="29"/>
      <c r="CT3429" s="29"/>
      <c r="CU3429" s="29"/>
      <c r="CV3429" s="29"/>
      <c r="CW3429" s="29"/>
      <c r="CX3429" s="29"/>
    </row>
    <row r="3430" spans="1:102" ht="50.1" customHeight="1">
      <c r="A3430" s="30" t="s">
        <v>8566</v>
      </c>
      <c r="B3430" s="31" t="s">
        <v>35</v>
      </c>
      <c r="C3430" s="32" t="s">
        <v>8567</v>
      </c>
      <c r="D3430" s="32" t="s">
        <v>8568</v>
      </c>
      <c r="E3430" s="32" t="s">
        <v>8569</v>
      </c>
      <c r="F3430" s="32" t="s">
        <v>8570</v>
      </c>
      <c r="G3430" s="33" t="s">
        <v>40</v>
      </c>
      <c r="H3430" s="34">
        <v>0</v>
      </c>
      <c r="I3430" s="33" t="s">
        <v>41</v>
      </c>
      <c r="J3430" s="33" t="s">
        <v>42</v>
      </c>
      <c r="K3430" s="33" t="s">
        <v>273</v>
      </c>
      <c r="L3430" s="33" t="s">
        <v>42</v>
      </c>
      <c r="M3430" s="33" t="s">
        <v>86</v>
      </c>
      <c r="N3430" s="33" t="s">
        <v>789</v>
      </c>
      <c r="O3430" s="33" t="s">
        <v>109</v>
      </c>
      <c r="P3430" s="33" t="s">
        <v>48</v>
      </c>
      <c r="Q3430" s="33" t="s">
        <v>49</v>
      </c>
      <c r="R3430" s="35">
        <v>30</v>
      </c>
      <c r="S3430" s="35">
        <v>450</v>
      </c>
      <c r="T3430" s="36">
        <f t="shared" si="167"/>
        <v>13500</v>
      </c>
      <c r="U3430" s="37">
        <f t="shared" si="168"/>
        <v>15120.000000000002</v>
      </c>
      <c r="V3430" s="38" t="s">
        <v>50</v>
      </c>
      <c r="W3430" s="33">
        <v>2016</v>
      </c>
      <c r="X3430" s="39" t="s">
        <v>50</v>
      </c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9"/>
      <c r="AX3430" s="29"/>
      <c r="AY3430" s="29"/>
      <c r="AZ3430" s="29"/>
      <c r="BA3430" s="29"/>
      <c r="BB3430" s="29"/>
      <c r="BC3430" s="29"/>
      <c r="BD3430" s="29"/>
      <c r="BE3430" s="29"/>
      <c r="BF3430" s="29"/>
      <c r="BG3430" s="29"/>
      <c r="BH3430" s="29"/>
      <c r="BI3430" s="29"/>
      <c r="BJ3430" s="29"/>
      <c r="BK3430" s="29"/>
      <c r="BL3430" s="29"/>
      <c r="BM3430" s="29"/>
      <c r="BN3430" s="29"/>
      <c r="BO3430" s="29"/>
      <c r="BP3430" s="29"/>
      <c r="BQ3430" s="29"/>
      <c r="BR3430" s="29"/>
      <c r="BS3430" s="29"/>
      <c r="BT3430" s="29"/>
      <c r="BU3430" s="29"/>
      <c r="BV3430" s="29"/>
      <c r="BW3430" s="29"/>
      <c r="BX3430" s="29"/>
      <c r="BY3430" s="29"/>
      <c r="BZ3430" s="29"/>
      <c r="CA3430" s="29"/>
      <c r="CB3430" s="29"/>
      <c r="CC3430" s="29"/>
      <c r="CD3430" s="29"/>
      <c r="CE3430" s="29"/>
      <c r="CF3430" s="29"/>
      <c r="CG3430" s="29"/>
      <c r="CH3430" s="29"/>
      <c r="CI3430" s="29"/>
      <c r="CJ3430" s="29"/>
      <c r="CK3430" s="29"/>
      <c r="CL3430" s="29"/>
      <c r="CM3430" s="29"/>
      <c r="CN3430" s="29"/>
      <c r="CO3430" s="29"/>
      <c r="CP3430" s="29"/>
      <c r="CQ3430" s="29"/>
      <c r="CR3430" s="29"/>
      <c r="CS3430" s="29"/>
      <c r="CT3430" s="29"/>
      <c r="CU3430" s="29"/>
      <c r="CV3430" s="29"/>
      <c r="CW3430" s="29"/>
      <c r="CX3430" s="29"/>
    </row>
    <row r="3431" spans="1:102" ht="50.1" customHeight="1">
      <c r="A3431" s="30" t="s">
        <v>8571</v>
      </c>
      <c r="B3431" s="31" t="s">
        <v>35</v>
      </c>
      <c r="C3431" s="32" t="s">
        <v>6696</v>
      </c>
      <c r="D3431" s="32" t="s">
        <v>6697</v>
      </c>
      <c r="E3431" s="32" t="s">
        <v>6698</v>
      </c>
      <c r="F3431" s="32" t="s">
        <v>8572</v>
      </c>
      <c r="G3431" s="33" t="s">
        <v>40</v>
      </c>
      <c r="H3431" s="34">
        <v>0</v>
      </c>
      <c r="I3431" s="33" t="s">
        <v>41</v>
      </c>
      <c r="J3431" s="33" t="s">
        <v>42</v>
      </c>
      <c r="K3431" s="33" t="s">
        <v>273</v>
      </c>
      <c r="L3431" s="33" t="s">
        <v>42</v>
      </c>
      <c r="M3431" s="33" t="s">
        <v>86</v>
      </c>
      <c r="N3431" s="33" t="s">
        <v>789</v>
      </c>
      <c r="O3431" s="33" t="s">
        <v>109</v>
      </c>
      <c r="P3431" s="33" t="s">
        <v>48</v>
      </c>
      <c r="Q3431" s="33" t="s">
        <v>49</v>
      </c>
      <c r="R3431" s="35">
        <v>30</v>
      </c>
      <c r="S3431" s="35">
        <v>490</v>
      </c>
      <c r="T3431" s="36">
        <f t="shared" si="167"/>
        <v>14700</v>
      </c>
      <c r="U3431" s="37">
        <f t="shared" si="168"/>
        <v>16464</v>
      </c>
      <c r="V3431" s="38" t="s">
        <v>50</v>
      </c>
      <c r="W3431" s="33">
        <v>2016</v>
      </c>
      <c r="X3431" s="39" t="s">
        <v>50</v>
      </c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9"/>
      <c r="BC3431" s="29"/>
      <c r="BD3431" s="29"/>
      <c r="BE3431" s="29"/>
      <c r="BF3431" s="29"/>
      <c r="BG3431" s="29"/>
      <c r="BH3431" s="29"/>
      <c r="BI3431" s="29"/>
      <c r="BJ3431" s="29"/>
      <c r="BK3431" s="29"/>
      <c r="BL3431" s="29"/>
      <c r="BM3431" s="29"/>
      <c r="BN3431" s="29"/>
      <c r="BO3431" s="29"/>
      <c r="BP3431" s="29"/>
      <c r="BQ3431" s="29"/>
      <c r="BR3431" s="29"/>
      <c r="BS3431" s="29"/>
      <c r="BT3431" s="29"/>
      <c r="BU3431" s="29"/>
      <c r="BV3431" s="29"/>
      <c r="BW3431" s="29"/>
      <c r="BX3431" s="29"/>
      <c r="BY3431" s="29"/>
      <c r="BZ3431" s="29"/>
      <c r="CA3431" s="29"/>
      <c r="CB3431" s="29"/>
      <c r="CC3431" s="29"/>
      <c r="CD3431" s="29"/>
      <c r="CE3431" s="29"/>
      <c r="CF3431" s="29"/>
      <c r="CG3431" s="29"/>
      <c r="CH3431" s="29"/>
      <c r="CI3431" s="29"/>
      <c r="CJ3431" s="29"/>
      <c r="CK3431" s="29"/>
      <c r="CL3431" s="29"/>
      <c r="CM3431" s="29"/>
      <c r="CN3431" s="29"/>
      <c r="CO3431" s="29"/>
      <c r="CP3431" s="29"/>
      <c r="CQ3431" s="29"/>
      <c r="CR3431" s="29"/>
      <c r="CS3431" s="29"/>
      <c r="CT3431" s="29"/>
      <c r="CU3431" s="29"/>
      <c r="CV3431" s="29"/>
      <c r="CW3431" s="29"/>
      <c r="CX3431" s="29"/>
    </row>
    <row r="3432" spans="1:102" ht="50.1" customHeight="1">
      <c r="A3432" s="30" t="s">
        <v>8573</v>
      </c>
      <c r="B3432" s="31" t="s">
        <v>35</v>
      </c>
      <c r="C3432" s="32" t="s">
        <v>8574</v>
      </c>
      <c r="D3432" s="32" t="s">
        <v>8575</v>
      </c>
      <c r="E3432" s="32" t="s">
        <v>1863</v>
      </c>
      <c r="F3432" s="32" t="s">
        <v>8576</v>
      </c>
      <c r="G3432" s="33" t="s">
        <v>40</v>
      </c>
      <c r="H3432" s="34">
        <v>0</v>
      </c>
      <c r="I3432" s="33" t="s">
        <v>41</v>
      </c>
      <c r="J3432" s="33" t="s">
        <v>42</v>
      </c>
      <c r="K3432" s="33" t="s">
        <v>273</v>
      </c>
      <c r="L3432" s="33" t="s">
        <v>42</v>
      </c>
      <c r="M3432" s="33" t="s">
        <v>86</v>
      </c>
      <c r="N3432" s="33" t="s">
        <v>789</v>
      </c>
      <c r="O3432" s="33" t="s">
        <v>109</v>
      </c>
      <c r="P3432" s="33" t="s">
        <v>48</v>
      </c>
      <c r="Q3432" s="33" t="s">
        <v>49</v>
      </c>
      <c r="R3432" s="35">
        <v>36</v>
      </c>
      <c r="S3432" s="35">
        <v>400</v>
      </c>
      <c r="T3432" s="36">
        <f t="shared" si="167"/>
        <v>14400</v>
      </c>
      <c r="U3432" s="37">
        <f t="shared" si="168"/>
        <v>16128.000000000002</v>
      </c>
      <c r="V3432" s="38" t="s">
        <v>50</v>
      </c>
      <c r="W3432" s="33">
        <v>2016</v>
      </c>
      <c r="X3432" s="39" t="s">
        <v>50</v>
      </c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  <c r="BT3432" s="29"/>
      <c r="BU3432" s="29"/>
      <c r="BV3432" s="29"/>
      <c r="BW3432" s="29"/>
      <c r="BX3432" s="29"/>
      <c r="BY3432" s="29"/>
      <c r="BZ3432" s="29"/>
      <c r="CA3432" s="29"/>
      <c r="CB3432" s="29"/>
      <c r="CC3432" s="29"/>
      <c r="CD3432" s="29"/>
      <c r="CE3432" s="29"/>
      <c r="CF3432" s="29"/>
      <c r="CG3432" s="29"/>
      <c r="CH3432" s="29"/>
      <c r="CI3432" s="29"/>
      <c r="CJ3432" s="29"/>
      <c r="CK3432" s="29"/>
      <c r="CL3432" s="29"/>
      <c r="CM3432" s="29"/>
      <c r="CN3432" s="29"/>
      <c r="CO3432" s="29"/>
      <c r="CP3432" s="29"/>
      <c r="CQ3432" s="29"/>
      <c r="CR3432" s="29"/>
      <c r="CS3432" s="29"/>
      <c r="CT3432" s="29"/>
      <c r="CU3432" s="29"/>
      <c r="CV3432" s="29"/>
      <c r="CW3432" s="29"/>
      <c r="CX3432" s="29"/>
    </row>
    <row r="3433" spans="1:102" ht="50.1" customHeight="1">
      <c r="A3433" s="30" t="s">
        <v>8577</v>
      </c>
      <c r="B3433" s="31" t="s">
        <v>35</v>
      </c>
      <c r="C3433" s="32" t="s">
        <v>8574</v>
      </c>
      <c r="D3433" s="32" t="s">
        <v>8575</v>
      </c>
      <c r="E3433" s="32" t="s">
        <v>1863</v>
      </c>
      <c r="F3433" s="32" t="s">
        <v>8578</v>
      </c>
      <c r="G3433" s="33" t="s">
        <v>40</v>
      </c>
      <c r="H3433" s="34">
        <v>0</v>
      </c>
      <c r="I3433" s="33" t="s">
        <v>41</v>
      </c>
      <c r="J3433" s="33" t="s">
        <v>42</v>
      </c>
      <c r="K3433" s="33" t="s">
        <v>273</v>
      </c>
      <c r="L3433" s="33" t="s">
        <v>42</v>
      </c>
      <c r="M3433" s="33" t="s">
        <v>86</v>
      </c>
      <c r="N3433" s="33" t="s">
        <v>789</v>
      </c>
      <c r="O3433" s="33" t="s">
        <v>109</v>
      </c>
      <c r="P3433" s="33" t="s">
        <v>48</v>
      </c>
      <c r="Q3433" s="33" t="s">
        <v>49</v>
      </c>
      <c r="R3433" s="35">
        <v>56</v>
      </c>
      <c r="S3433" s="35">
        <v>450</v>
      </c>
      <c r="T3433" s="36">
        <f t="shared" si="167"/>
        <v>25200</v>
      </c>
      <c r="U3433" s="37">
        <f t="shared" si="168"/>
        <v>28224.000000000004</v>
      </c>
      <c r="V3433" s="38" t="s">
        <v>50</v>
      </c>
      <c r="W3433" s="33">
        <v>2016</v>
      </c>
      <c r="X3433" s="39" t="s">
        <v>50</v>
      </c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  <c r="BT3433" s="29"/>
      <c r="BU3433" s="29"/>
      <c r="BV3433" s="29"/>
      <c r="BW3433" s="29"/>
      <c r="BX3433" s="29"/>
      <c r="BY3433" s="29"/>
      <c r="BZ3433" s="29"/>
      <c r="CA3433" s="29"/>
      <c r="CB3433" s="29"/>
      <c r="CC3433" s="29"/>
      <c r="CD3433" s="29"/>
      <c r="CE3433" s="29"/>
      <c r="CF3433" s="29"/>
      <c r="CG3433" s="29"/>
      <c r="CH3433" s="29"/>
      <c r="CI3433" s="29"/>
      <c r="CJ3433" s="29"/>
      <c r="CK3433" s="29"/>
      <c r="CL3433" s="29"/>
      <c r="CM3433" s="29"/>
      <c r="CN3433" s="29"/>
      <c r="CO3433" s="29"/>
      <c r="CP3433" s="29"/>
      <c r="CQ3433" s="29"/>
      <c r="CR3433" s="29"/>
      <c r="CS3433" s="29"/>
      <c r="CT3433" s="29"/>
      <c r="CU3433" s="29"/>
      <c r="CV3433" s="29"/>
      <c r="CW3433" s="29"/>
      <c r="CX3433" s="29"/>
    </row>
    <row r="3434" spans="1:102" ht="50.1" customHeight="1">
      <c r="A3434" s="30" t="s">
        <v>8579</v>
      </c>
      <c r="B3434" s="31" t="s">
        <v>35</v>
      </c>
      <c r="C3434" s="32" t="s">
        <v>1818</v>
      </c>
      <c r="D3434" s="32" t="s">
        <v>1819</v>
      </c>
      <c r="E3434" s="32" t="s">
        <v>1820</v>
      </c>
      <c r="F3434" s="32" t="s">
        <v>8580</v>
      </c>
      <c r="G3434" s="33" t="s">
        <v>40</v>
      </c>
      <c r="H3434" s="34">
        <v>0</v>
      </c>
      <c r="I3434" s="33" t="s">
        <v>41</v>
      </c>
      <c r="J3434" s="33" t="s">
        <v>42</v>
      </c>
      <c r="K3434" s="33" t="s">
        <v>273</v>
      </c>
      <c r="L3434" s="33" t="s">
        <v>42</v>
      </c>
      <c r="M3434" s="33" t="s">
        <v>86</v>
      </c>
      <c r="N3434" s="33" t="s">
        <v>789</v>
      </c>
      <c r="O3434" s="33" t="s">
        <v>109</v>
      </c>
      <c r="P3434" s="33" t="s">
        <v>48</v>
      </c>
      <c r="Q3434" s="33" t="s">
        <v>49</v>
      </c>
      <c r="R3434" s="35">
        <v>20</v>
      </c>
      <c r="S3434" s="35">
        <v>600</v>
      </c>
      <c r="T3434" s="36">
        <f t="shared" si="167"/>
        <v>12000</v>
      </c>
      <c r="U3434" s="37">
        <f t="shared" si="168"/>
        <v>13440.000000000002</v>
      </c>
      <c r="V3434" s="38" t="s">
        <v>50</v>
      </c>
      <c r="W3434" s="33">
        <v>2016</v>
      </c>
      <c r="X3434" s="39" t="s">
        <v>50</v>
      </c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  <c r="BT3434" s="29"/>
      <c r="BU3434" s="29"/>
      <c r="BV3434" s="29"/>
      <c r="BW3434" s="29"/>
      <c r="BX3434" s="29"/>
      <c r="BY3434" s="29"/>
      <c r="BZ3434" s="29"/>
      <c r="CA3434" s="29"/>
      <c r="CB3434" s="29"/>
      <c r="CC3434" s="29"/>
      <c r="CD3434" s="29"/>
      <c r="CE3434" s="29"/>
      <c r="CF3434" s="29"/>
      <c r="CG3434" s="29"/>
      <c r="CH3434" s="29"/>
      <c r="CI3434" s="29"/>
      <c r="CJ3434" s="29"/>
      <c r="CK3434" s="29"/>
      <c r="CL3434" s="29"/>
      <c r="CM3434" s="29"/>
      <c r="CN3434" s="29"/>
      <c r="CO3434" s="29"/>
      <c r="CP3434" s="29"/>
      <c r="CQ3434" s="29"/>
      <c r="CR3434" s="29"/>
      <c r="CS3434" s="29"/>
      <c r="CT3434" s="29"/>
      <c r="CU3434" s="29"/>
      <c r="CV3434" s="29"/>
      <c r="CW3434" s="29"/>
      <c r="CX3434" s="29"/>
    </row>
    <row r="3435" spans="1:102" ht="50.1" customHeight="1">
      <c r="A3435" s="30" t="s">
        <v>8581</v>
      </c>
      <c r="B3435" s="31" t="s">
        <v>35</v>
      </c>
      <c r="C3435" s="32" t="s">
        <v>5624</v>
      </c>
      <c r="D3435" s="32" t="s">
        <v>5625</v>
      </c>
      <c r="E3435" s="32" t="s">
        <v>1086</v>
      </c>
      <c r="F3435" s="32" t="s">
        <v>8582</v>
      </c>
      <c r="G3435" s="33" t="s">
        <v>40</v>
      </c>
      <c r="H3435" s="34">
        <v>0</v>
      </c>
      <c r="I3435" s="33" t="s">
        <v>41</v>
      </c>
      <c r="J3435" s="33" t="s">
        <v>42</v>
      </c>
      <c r="K3435" s="33" t="s">
        <v>273</v>
      </c>
      <c r="L3435" s="33" t="s">
        <v>42</v>
      </c>
      <c r="M3435" s="33" t="s">
        <v>86</v>
      </c>
      <c r="N3435" s="33" t="s">
        <v>789</v>
      </c>
      <c r="O3435" s="33" t="s">
        <v>109</v>
      </c>
      <c r="P3435" s="33" t="s">
        <v>48</v>
      </c>
      <c r="Q3435" s="33" t="s">
        <v>49</v>
      </c>
      <c r="R3435" s="35">
        <v>10</v>
      </c>
      <c r="S3435" s="35">
        <v>2840</v>
      </c>
      <c r="T3435" s="36">
        <f t="shared" si="167"/>
        <v>28400</v>
      </c>
      <c r="U3435" s="37">
        <f t="shared" si="168"/>
        <v>31808.000000000004</v>
      </c>
      <c r="V3435" s="38" t="s">
        <v>50</v>
      </c>
      <c r="W3435" s="33">
        <v>2016</v>
      </c>
      <c r="X3435" s="39" t="s">
        <v>50</v>
      </c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  <c r="BT3435" s="29"/>
      <c r="BU3435" s="29"/>
      <c r="BV3435" s="29"/>
      <c r="BW3435" s="29"/>
      <c r="BX3435" s="29"/>
      <c r="BY3435" s="29"/>
      <c r="BZ3435" s="29"/>
      <c r="CA3435" s="29"/>
      <c r="CB3435" s="29"/>
      <c r="CC3435" s="29"/>
      <c r="CD3435" s="29"/>
      <c r="CE3435" s="29"/>
      <c r="CF3435" s="29"/>
      <c r="CG3435" s="29"/>
      <c r="CH3435" s="29"/>
      <c r="CI3435" s="29"/>
      <c r="CJ3435" s="29"/>
      <c r="CK3435" s="29"/>
      <c r="CL3435" s="29"/>
      <c r="CM3435" s="29"/>
      <c r="CN3435" s="29"/>
      <c r="CO3435" s="29"/>
      <c r="CP3435" s="29"/>
      <c r="CQ3435" s="29"/>
      <c r="CR3435" s="29"/>
      <c r="CS3435" s="29"/>
      <c r="CT3435" s="29"/>
      <c r="CU3435" s="29"/>
      <c r="CV3435" s="29"/>
      <c r="CW3435" s="29"/>
      <c r="CX3435" s="29"/>
    </row>
    <row r="3436" spans="1:102" ht="50.1" customHeight="1">
      <c r="A3436" s="30" t="s">
        <v>8583</v>
      </c>
      <c r="B3436" s="31" t="s">
        <v>35</v>
      </c>
      <c r="C3436" s="32" t="s">
        <v>8584</v>
      </c>
      <c r="D3436" s="32" t="s">
        <v>8585</v>
      </c>
      <c r="E3436" s="32" t="s">
        <v>8586</v>
      </c>
      <c r="F3436" s="32" t="s">
        <v>8587</v>
      </c>
      <c r="G3436" s="33" t="s">
        <v>40</v>
      </c>
      <c r="H3436" s="34">
        <v>0</v>
      </c>
      <c r="I3436" s="33" t="s">
        <v>41</v>
      </c>
      <c r="J3436" s="33" t="s">
        <v>42</v>
      </c>
      <c r="K3436" s="33" t="s">
        <v>273</v>
      </c>
      <c r="L3436" s="33" t="s">
        <v>42</v>
      </c>
      <c r="M3436" s="33" t="s">
        <v>86</v>
      </c>
      <c r="N3436" s="33" t="s">
        <v>5749</v>
      </c>
      <c r="O3436" s="33" t="s">
        <v>109</v>
      </c>
      <c r="P3436" s="33" t="s">
        <v>48</v>
      </c>
      <c r="Q3436" s="33" t="s">
        <v>49</v>
      </c>
      <c r="R3436" s="35">
        <v>9</v>
      </c>
      <c r="S3436" s="35">
        <v>204020</v>
      </c>
      <c r="T3436" s="36">
        <v>0</v>
      </c>
      <c r="U3436" s="37">
        <f t="shared" si="168"/>
        <v>0</v>
      </c>
      <c r="V3436" s="38" t="s">
        <v>50</v>
      </c>
      <c r="W3436" s="33">
        <v>2016</v>
      </c>
      <c r="X3436" s="39">
        <v>11</v>
      </c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  <c r="BT3436" s="29"/>
      <c r="BU3436" s="29"/>
      <c r="BV3436" s="29"/>
      <c r="BW3436" s="29"/>
      <c r="BX3436" s="29"/>
      <c r="BY3436" s="29"/>
      <c r="BZ3436" s="29"/>
      <c r="CA3436" s="29"/>
      <c r="CB3436" s="29"/>
      <c r="CC3436" s="29"/>
      <c r="CD3436" s="29"/>
      <c r="CE3436" s="29"/>
      <c r="CF3436" s="29"/>
      <c r="CG3436" s="29"/>
      <c r="CH3436" s="29"/>
      <c r="CI3436" s="29"/>
      <c r="CJ3436" s="29"/>
      <c r="CK3436" s="29"/>
      <c r="CL3436" s="29"/>
      <c r="CM3436" s="29"/>
      <c r="CN3436" s="29"/>
      <c r="CO3436" s="29"/>
      <c r="CP3436" s="29"/>
      <c r="CQ3436" s="29"/>
      <c r="CR3436" s="29"/>
      <c r="CS3436" s="29"/>
      <c r="CT3436" s="29"/>
      <c r="CU3436" s="29"/>
      <c r="CV3436" s="29"/>
      <c r="CW3436" s="29"/>
      <c r="CX3436" s="29"/>
    </row>
    <row r="3437" spans="1:102" s="45" customFormat="1" ht="50.1" customHeight="1">
      <c r="A3437" s="76" t="s">
        <v>8588</v>
      </c>
      <c r="B3437" s="31" t="s">
        <v>35</v>
      </c>
      <c r="C3437" s="47" t="s">
        <v>8584</v>
      </c>
      <c r="D3437" s="47" t="s">
        <v>8585</v>
      </c>
      <c r="E3437" s="47" t="s">
        <v>8586</v>
      </c>
      <c r="F3437" s="81" t="s">
        <v>8587</v>
      </c>
      <c r="G3437" s="31" t="s">
        <v>40</v>
      </c>
      <c r="H3437" s="31">
        <v>0</v>
      </c>
      <c r="I3437" s="107">
        <v>590000000</v>
      </c>
      <c r="J3437" s="33" t="s">
        <v>42</v>
      </c>
      <c r="K3437" s="31" t="s">
        <v>202</v>
      </c>
      <c r="L3437" s="31" t="s">
        <v>42</v>
      </c>
      <c r="M3437" s="31" t="s">
        <v>86</v>
      </c>
      <c r="N3437" s="31" t="s">
        <v>5749</v>
      </c>
      <c r="O3437" s="33" t="s">
        <v>113</v>
      </c>
      <c r="P3437" s="33">
        <v>796</v>
      </c>
      <c r="Q3437" s="31" t="s">
        <v>49</v>
      </c>
      <c r="R3437" s="223">
        <v>9</v>
      </c>
      <c r="S3437" s="223">
        <v>204020</v>
      </c>
      <c r="T3437" s="49">
        <f>R3437*S3437</f>
        <v>1836180</v>
      </c>
      <c r="U3437" s="49">
        <f t="shared" si="168"/>
        <v>2056521.6</v>
      </c>
      <c r="V3437" s="208"/>
      <c r="W3437" s="33">
        <v>2016</v>
      </c>
      <c r="X3437" s="76"/>
      <c r="Y3437" s="44"/>
      <c r="Z3437" s="44"/>
      <c r="AA3437" s="44"/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  <c r="AL3437" s="44"/>
      <c r="AM3437" s="44"/>
      <c r="AN3437" s="44"/>
      <c r="AO3437" s="44"/>
      <c r="AP3437" s="44"/>
      <c r="AQ3437" s="44"/>
      <c r="AR3437" s="44"/>
      <c r="AS3437" s="44"/>
      <c r="AT3437" s="44"/>
      <c r="AU3437" s="44"/>
      <c r="AV3437" s="44"/>
      <c r="AW3437" s="44"/>
      <c r="AX3437" s="44"/>
      <c r="AY3437" s="44"/>
      <c r="AZ3437" s="44"/>
      <c r="BA3437" s="44"/>
      <c r="BB3437" s="44"/>
      <c r="BC3437" s="44"/>
      <c r="BD3437" s="44"/>
      <c r="BE3437" s="44"/>
      <c r="BF3437" s="44"/>
      <c r="BG3437" s="44"/>
      <c r="BH3437" s="44"/>
      <c r="BI3437" s="44"/>
      <c r="BJ3437" s="44"/>
      <c r="BK3437" s="44"/>
      <c r="BL3437" s="44"/>
      <c r="BM3437" s="44"/>
      <c r="BN3437" s="44"/>
      <c r="BO3437" s="44"/>
      <c r="BP3437" s="44"/>
      <c r="BQ3437" s="44"/>
      <c r="BR3437" s="44"/>
      <c r="BS3437" s="44"/>
      <c r="BT3437" s="44"/>
      <c r="BU3437" s="44"/>
      <c r="BV3437" s="44"/>
      <c r="BW3437" s="44"/>
      <c r="BX3437" s="44"/>
      <c r="BY3437" s="44"/>
      <c r="BZ3437" s="44"/>
      <c r="CA3437" s="44"/>
      <c r="CB3437" s="44"/>
      <c r="CC3437" s="44"/>
      <c r="CD3437" s="44"/>
      <c r="CE3437" s="44"/>
      <c r="CF3437" s="44"/>
      <c r="CG3437" s="44"/>
      <c r="CH3437" s="44"/>
      <c r="CI3437" s="44"/>
      <c r="CJ3437" s="44"/>
      <c r="CK3437" s="44"/>
      <c r="CL3437" s="44"/>
      <c r="CM3437" s="44"/>
      <c r="CN3437" s="44"/>
      <c r="CO3437" s="44"/>
      <c r="CP3437" s="44"/>
      <c r="CQ3437" s="44"/>
      <c r="CR3437" s="44"/>
      <c r="CS3437" s="44"/>
      <c r="CT3437" s="44"/>
      <c r="CU3437" s="44"/>
      <c r="CV3437" s="44"/>
      <c r="CW3437" s="44"/>
      <c r="CX3437" s="44"/>
    </row>
    <row r="3438" spans="1:102" ht="50.1" customHeight="1">
      <c r="A3438" s="30" t="s">
        <v>8589</v>
      </c>
      <c r="B3438" s="31" t="s">
        <v>35</v>
      </c>
      <c r="C3438" s="32" t="s">
        <v>5744</v>
      </c>
      <c r="D3438" s="32" t="s">
        <v>5745</v>
      </c>
      <c r="E3438" s="32" t="s">
        <v>5746</v>
      </c>
      <c r="F3438" s="32" t="s">
        <v>8590</v>
      </c>
      <c r="G3438" s="33" t="s">
        <v>40</v>
      </c>
      <c r="H3438" s="34">
        <v>0</v>
      </c>
      <c r="I3438" s="33" t="s">
        <v>41</v>
      </c>
      <c r="J3438" s="33" t="s">
        <v>42</v>
      </c>
      <c r="K3438" s="33" t="s">
        <v>273</v>
      </c>
      <c r="L3438" s="33" t="s">
        <v>42</v>
      </c>
      <c r="M3438" s="33" t="s">
        <v>86</v>
      </c>
      <c r="N3438" s="33" t="s">
        <v>5749</v>
      </c>
      <c r="O3438" s="33" t="s">
        <v>109</v>
      </c>
      <c r="P3438" s="33" t="s">
        <v>48</v>
      </c>
      <c r="Q3438" s="33" t="s">
        <v>49</v>
      </c>
      <c r="R3438" s="35">
        <v>80</v>
      </c>
      <c r="S3438" s="35">
        <v>2700</v>
      </c>
      <c r="T3438" s="36">
        <v>0</v>
      </c>
      <c r="U3438" s="37">
        <f t="shared" si="168"/>
        <v>0</v>
      </c>
      <c r="V3438" s="38" t="s">
        <v>50</v>
      </c>
      <c r="W3438" s="33">
        <v>2016</v>
      </c>
      <c r="X3438" s="39">
        <v>11</v>
      </c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  <c r="BT3438" s="29"/>
      <c r="BU3438" s="29"/>
      <c r="BV3438" s="29"/>
      <c r="BW3438" s="29"/>
      <c r="BX3438" s="29"/>
      <c r="BY3438" s="29"/>
      <c r="BZ3438" s="29"/>
      <c r="CA3438" s="29"/>
      <c r="CB3438" s="29"/>
      <c r="CC3438" s="29"/>
      <c r="CD3438" s="29"/>
      <c r="CE3438" s="29"/>
      <c r="CF3438" s="29"/>
      <c r="CG3438" s="29"/>
      <c r="CH3438" s="29"/>
      <c r="CI3438" s="29"/>
      <c r="CJ3438" s="29"/>
      <c r="CK3438" s="29"/>
      <c r="CL3438" s="29"/>
      <c r="CM3438" s="29"/>
      <c r="CN3438" s="29"/>
      <c r="CO3438" s="29"/>
      <c r="CP3438" s="29"/>
      <c r="CQ3438" s="29"/>
      <c r="CR3438" s="29"/>
      <c r="CS3438" s="29"/>
      <c r="CT3438" s="29"/>
      <c r="CU3438" s="29"/>
      <c r="CV3438" s="29"/>
      <c r="CW3438" s="29"/>
      <c r="CX3438" s="29"/>
    </row>
    <row r="3439" spans="1:102" s="45" customFormat="1" ht="50.1" customHeight="1">
      <c r="A3439" s="76" t="s">
        <v>8591</v>
      </c>
      <c r="B3439" s="31" t="s">
        <v>35</v>
      </c>
      <c r="C3439" s="47" t="s">
        <v>5744</v>
      </c>
      <c r="D3439" s="47" t="s">
        <v>5745</v>
      </c>
      <c r="E3439" s="47" t="s">
        <v>5746</v>
      </c>
      <c r="F3439" s="47" t="s">
        <v>8590</v>
      </c>
      <c r="G3439" s="31" t="s">
        <v>40</v>
      </c>
      <c r="H3439" s="31">
        <v>0</v>
      </c>
      <c r="I3439" s="107">
        <v>590000000</v>
      </c>
      <c r="J3439" s="33" t="s">
        <v>42</v>
      </c>
      <c r="K3439" s="31" t="s">
        <v>202</v>
      </c>
      <c r="L3439" s="31" t="s">
        <v>42</v>
      </c>
      <c r="M3439" s="31" t="s">
        <v>86</v>
      </c>
      <c r="N3439" s="31" t="s">
        <v>5749</v>
      </c>
      <c r="O3439" s="33" t="s">
        <v>113</v>
      </c>
      <c r="P3439" s="33">
        <v>796</v>
      </c>
      <c r="Q3439" s="31" t="s">
        <v>49</v>
      </c>
      <c r="R3439" s="48">
        <v>80</v>
      </c>
      <c r="S3439" s="64">
        <v>2700</v>
      </c>
      <c r="T3439" s="49">
        <f>R3439*S3439</f>
        <v>216000</v>
      </c>
      <c r="U3439" s="49">
        <f t="shared" si="168"/>
        <v>241920.00000000003</v>
      </c>
      <c r="V3439" s="50"/>
      <c r="W3439" s="33">
        <v>2016</v>
      </c>
      <c r="X3439" s="31"/>
      <c r="Y3439" s="44"/>
      <c r="Z3439" s="44"/>
      <c r="AA3439" s="44"/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  <c r="AL3439" s="44"/>
      <c r="AM3439" s="44"/>
      <c r="AN3439" s="44"/>
      <c r="AO3439" s="44"/>
      <c r="AP3439" s="44"/>
      <c r="AQ3439" s="44"/>
      <c r="AR3439" s="44"/>
      <c r="AS3439" s="44"/>
      <c r="AT3439" s="44"/>
      <c r="AU3439" s="44"/>
      <c r="AV3439" s="44"/>
      <c r="AW3439" s="44"/>
      <c r="AX3439" s="44"/>
      <c r="AY3439" s="44"/>
      <c r="AZ3439" s="44"/>
      <c r="BA3439" s="44"/>
      <c r="BB3439" s="44"/>
      <c r="BC3439" s="44"/>
      <c r="BD3439" s="44"/>
      <c r="BE3439" s="44"/>
      <c r="BF3439" s="44"/>
      <c r="BG3439" s="44"/>
      <c r="BH3439" s="44"/>
      <c r="BI3439" s="44"/>
      <c r="BJ3439" s="44"/>
      <c r="BK3439" s="44"/>
      <c r="BL3439" s="44"/>
      <c r="BM3439" s="44"/>
      <c r="BN3439" s="44"/>
      <c r="BO3439" s="44"/>
      <c r="BP3439" s="44"/>
      <c r="BQ3439" s="44"/>
      <c r="BR3439" s="44"/>
      <c r="BS3439" s="44"/>
      <c r="BT3439" s="44"/>
      <c r="BU3439" s="44"/>
      <c r="BV3439" s="44"/>
      <c r="BW3439" s="44"/>
      <c r="BX3439" s="44"/>
      <c r="BY3439" s="44"/>
      <c r="BZ3439" s="44"/>
      <c r="CA3439" s="44"/>
      <c r="CB3439" s="44"/>
      <c r="CC3439" s="44"/>
      <c r="CD3439" s="44"/>
      <c r="CE3439" s="44"/>
      <c r="CF3439" s="44"/>
      <c r="CG3439" s="44"/>
      <c r="CH3439" s="44"/>
      <c r="CI3439" s="44"/>
      <c r="CJ3439" s="44"/>
      <c r="CK3439" s="44"/>
      <c r="CL3439" s="44"/>
      <c r="CM3439" s="44"/>
      <c r="CN3439" s="44"/>
      <c r="CO3439" s="44"/>
      <c r="CP3439" s="44"/>
      <c r="CQ3439" s="44"/>
      <c r="CR3439" s="44"/>
      <c r="CS3439" s="44"/>
      <c r="CT3439" s="44"/>
      <c r="CU3439" s="44"/>
      <c r="CV3439" s="44"/>
      <c r="CW3439" s="44"/>
      <c r="CX3439" s="44"/>
    </row>
    <row r="3440" spans="1:102" ht="50.1" customHeight="1">
      <c r="A3440" s="30" t="s">
        <v>8592</v>
      </c>
      <c r="B3440" s="31" t="s">
        <v>35</v>
      </c>
      <c r="C3440" s="32" t="s">
        <v>5744</v>
      </c>
      <c r="D3440" s="32" t="s">
        <v>5745</v>
      </c>
      <c r="E3440" s="32" t="s">
        <v>5746</v>
      </c>
      <c r="F3440" s="32" t="s">
        <v>8593</v>
      </c>
      <c r="G3440" s="33" t="s">
        <v>40</v>
      </c>
      <c r="H3440" s="34">
        <v>0</v>
      </c>
      <c r="I3440" s="33" t="s">
        <v>41</v>
      </c>
      <c r="J3440" s="33" t="s">
        <v>42</v>
      </c>
      <c r="K3440" s="33" t="s">
        <v>273</v>
      </c>
      <c r="L3440" s="33" t="s">
        <v>42</v>
      </c>
      <c r="M3440" s="33" t="s">
        <v>86</v>
      </c>
      <c r="N3440" s="33" t="s">
        <v>5749</v>
      </c>
      <c r="O3440" s="33" t="s">
        <v>109</v>
      </c>
      <c r="P3440" s="33" t="s">
        <v>48</v>
      </c>
      <c r="Q3440" s="33" t="s">
        <v>49</v>
      </c>
      <c r="R3440" s="35">
        <v>25</v>
      </c>
      <c r="S3440" s="35">
        <v>2180</v>
      </c>
      <c r="T3440" s="36">
        <v>0</v>
      </c>
      <c r="U3440" s="37">
        <f t="shared" si="168"/>
        <v>0</v>
      </c>
      <c r="V3440" s="38" t="s">
        <v>50</v>
      </c>
      <c r="W3440" s="33">
        <v>2016</v>
      </c>
      <c r="X3440" s="39">
        <v>11</v>
      </c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  <c r="BT3440" s="29"/>
      <c r="BU3440" s="29"/>
      <c r="BV3440" s="29"/>
      <c r="BW3440" s="29"/>
      <c r="BX3440" s="29"/>
      <c r="BY3440" s="29"/>
      <c r="BZ3440" s="29"/>
      <c r="CA3440" s="29"/>
      <c r="CB3440" s="29"/>
      <c r="CC3440" s="29"/>
      <c r="CD3440" s="29"/>
      <c r="CE3440" s="29"/>
      <c r="CF3440" s="29"/>
      <c r="CG3440" s="29"/>
      <c r="CH3440" s="29"/>
      <c r="CI3440" s="29"/>
      <c r="CJ3440" s="29"/>
      <c r="CK3440" s="29"/>
      <c r="CL3440" s="29"/>
      <c r="CM3440" s="29"/>
      <c r="CN3440" s="29"/>
      <c r="CO3440" s="29"/>
      <c r="CP3440" s="29"/>
      <c r="CQ3440" s="29"/>
      <c r="CR3440" s="29"/>
      <c r="CS3440" s="29"/>
      <c r="CT3440" s="29"/>
      <c r="CU3440" s="29"/>
      <c r="CV3440" s="29"/>
      <c r="CW3440" s="29"/>
      <c r="CX3440" s="29"/>
    </row>
    <row r="3441" spans="1:102" s="45" customFormat="1" ht="50.1" customHeight="1">
      <c r="A3441" s="76" t="s">
        <v>8594</v>
      </c>
      <c r="B3441" s="31" t="s">
        <v>35</v>
      </c>
      <c r="C3441" s="47" t="s">
        <v>5744</v>
      </c>
      <c r="D3441" s="47" t="s">
        <v>5745</v>
      </c>
      <c r="E3441" s="47" t="s">
        <v>5746</v>
      </c>
      <c r="F3441" s="47" t="s">
        <v>8593</v>
      </c>
      <c r="G3441" s="31" t="s">
        <v>40</v>
      </c>
      <c r="H3441" s="31">
        <v>0</v>
      </c>
      <c r="I3441" s="107">
        <v>590000000</v>
      </c>
      <c r="J3441" s="33" t="s">
        <v>42</v>
      </c>
      <c r="K3441" s="31" t="s">
        <v>202</v>
      </c>
      <c r="L3441" s="31" t="s">
        <v>42</v>
      </c>
      <c r="M3441" s="31" t="s">
        <v>86</v>
      </c>
      <c r="N3441" s="31" t="s">
        <v>5749</v>
      </c>
      <c r="O3441" s="33" t="s">
        <v>113</v>
      </c>
      <c r="P3441" s="33">
        <v>796</v>
      </c>
      <c r="Q3441" s="31" t="s">
        <v>49</v>
      </c>
      <c r="R3441" s="48">
        <v>25</v>
      </c>
      <c r="S3441" s="64">
        <v>2180</v>
      </c>
      <c r="T3441" s="49">
        <f>R3441*S3441</f>
        <v>54500</v>
      </c>
      <c r="U3441" s="49">
        <f t="shared" si="168"/>
        <v>61040.000000000007</v>
      </c>
      <c r="V3441" s="50"/>
      <c r="W3441" s="33">
        <v>2016</v>
      </c>
      <c r="X3441" s="31"/>
      <c r="Y3441" s="44"/>
      <c r="Z3441" s="44"/>
      <c r="AA3441" s="44"/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  <c r="AL3441" s="44"/>
      <c r="AM3441" s="44"/>
      <c r="AN3441" s="44"/>
      <c r="AO3441" s="44"/>
      <c r="AP3441" s="44"/>
      <c r="AQ3441" s="44"/>
      <c r="AR3441" s="44"/>
      <c r="AS3441" s="44"/>
      <c r="AT3441" s="44"/>
      <c r="AU3441" s="44"/>
      <c r="AV3441" s="44"/>
      <c r="AW3441" s="44"/>
      <c r="AX3441" s="44"/>
      <c r="AY3441" s="44"/>
      <c r="AZ3441" s="44"/>
      <c r="BA3441" s="44"/>
      <c r="BB3441" s="44"/>
      <c r="BC3441" s="44"/>
      <c r="BD3441" s="44"/>
      <c r="BE3441" s="44"/>
      <c r="BF3441" s="44"/>
      <c r="BG3441" s="44"/>
      <c r="BH3441" s="44"/>
      <c r="BI3441" s="44"/>
      <c r="BJ3441" s="44"/>
      <c r="BK3441" s="44"/>
      <c r="BL3441" s="44"/>
      <c r="BM3441" s="44"/>
      <c r="BN3441" s="44"/>
      <c r="BO3441" s="44"/>
      <c r="BP3441" s="44"/>
      <c r="BQ3441" s="44"/>
      <c r="BR3441" s="44"/>
      <c r="BS3441" s="44"/>
      <c r="BT3441" s="44"/>
      <c r="BU3441" s="44"/>
      <c r="BV3441" s="44"/>
      <c r="BW3441" s="44"/>
      <c r="BX3441" s="44"/>
      <c r="BY3441" s="44"/>
      <c r="BZ3441" s="44"/>
      <c r="CA3441" s="44"/>
      <c r="CB3441" s="44"/>
      <c r="CC3441" s="44"/>
      <c r="CD3441" s="44"/>
      <c r="CE3441" s="44"/>
      <c r="CF3441" s="44"/>
      <c r="CG3441" s="44"/>
      <c r="CH3441" s="44"/>
      <c r="CI3441" s="44"/>
      <c r="CJ3441" s="44"/>
      <c r="CK3441" s="44"/>
      <c r="CL3441" s="44"/>
      <c r="CM3441" s="44"/>
      <c r="CN3441" s="44"/>
      <c r="CO3441" s="44"/>
      <c r="CP3441" s="44"/>
      <c r="CQ3441" s="44"/>
      <c r="CR3441" s="44"/>
      <c r="CS3441" s="44"/>
      <c r="CT3441" s="44"/>
      <c r="CU3441" s="44"/>
      <c r="CV3441" s="44"/>
      <c r="CW3441" s="44"/>
      <c r="CX3441" s="44"/>
    </row>
    <row r="3442" spans="1:102" ht="50.1" customHeight="1">
      <c r="A3442" s="30" t="s">
        <v>8595</v>
      </c>
      <c r="B3442" s="31" t="s">
        <v>35</v>
      </c>
      <c r="C3442" s="32" t="s">
        <v>5744</v>
      </c>
      <c r="D3442" s="32" t="s">
        <v>5745</v>
      </c>
      <c r="E3442" s="32" t="s">
        <v>5746</v>
      </c>
      <c r="F3442" s="32" t="s">
        <v>8596</v>
      </c>
      <c r="G3442" s="33" t="s">
        <v>40</v>
      </c>
      <c r="H3442" s="34">
        <v>0</v>
      </c>
      <c r="I3442" s="33" t="s">
        <v>41</v>
      </c>
      <c r="J3442" s="33" t="s">
        <v>42</v>
      </c>
      <c r="K3442" s="33" t="s">
        <v>273</v>
      </c>
      <c r="L3442" s="33" t="s">
        <v>42</v>
      </c>
      <c r="M3442" s="33" t="s">
        <v>86</v>
      </c>
      <c r="N3442" s="33" t="s">
        <v>5749</v>
      </c>
      <c r="O3442" s="33" t="s">
        <v>109</v>
      </c>
      <c r="P3442" s="33" t="s">
        <v>48</v>
      </c>
      <c r="Q3442" s="33" t="s">
        <v>49</v>
      </c>
      <c r="R3442" s="35">
        <v>20</v>
      </c>
      <c r="S3442" s="35">
        <v>1040</v>
      </c>
      <c r="T3442" s="36">
        <v>0</v>
      </c>
      <c r="U3442" s="37">
        <f t="shared" si="168"/>
        <v>0</v>
      </c>
      <c r="V3442" s="38" t="s">
        <v>50</v>
      </c>
      <c r="W3442" s="33">
        <v>2016</v>
      </c>
      <c r="X3442" s="39">
        <v>11</v>
      </c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  <c r="BT3442" s="29"/>
      <c r="BU3442" s="29"/>
      <c r="BV3442" s="29"/>
      <c r="BW3442" s="29"/>
      <c r="BX3442" s="29"/>
      <c r="BY3442" s="29"/>
      <c r="BZ3442" s="29"/>
      <c r="CA3442" s="29"/>
      <c r="CB3442" s="29"/>
      <c r="CC3442" s="29"/>
      <c r="CD3442" s="29"/>
      <c r="CE3442" s="29"/>
      <c r="CF3442" s="29"/>
      <c r="CG3442" s="29"/>
      <c r="CH3442" s="29"/>
      <c r="CI3442" s="29"/>
      <c r="CJ3442" s="29"/>
      <c r="CK3442" s="29"/>
      <c r="CL3442" s="29"/>
      <c r="CM3442" s="29"/>
      <c r="CN3442" s="29"/>
      <c r="CO3442" s="29"/>
      <c r="CP3442" s="29"/>
      <c r="CQ3442" s="29"/>
      <c r="CR3442" s="29"/>
      <c r="CS3442" s="29"/>
      <c r="CT3442" s="29"/>
      <c r="CU3442" s="29"/>
      <c r="CV3442" s="29"/>
      <c r="CW3442" s="29"/>
      <c r="CX3442" s="29"/>
    </row>
    <row r="3443" spans="1:102" s="45" customFormat="1" ht="50.1" customHeight="1">
      <c r="A3443" s="76" t="s">
        <v>8597</v>
      </c>
      <c r="B3443" s="31" t="s">
        <v>35</v>
      </c>
      <c r="C3443" s="47" t="s">
        <v>5744</v>
      </c>
      <c r="D3443" s="47" t="s">
        <v>5745</v>
      </c>
      <c r="E3443" s="47" t="s">
        <v>5746</v>
      </c>
      <c r="F3443" s="47" t="s">
        <v>8596</v>
      </c>
      <c r="G3443" s="31" t="s">
        <v>40</v>
      </c>
      <c r="H3443" s="31">
        <v>0</v>
      </c>
      <c r="I3443" s="107">
        <v>590000000</v>
      </c>
      <c r="J3443" s="33" t="s">
        <v>42</v>
      </c>
      <c r="K3443" s="31" t="s">
        <v>202</v>
      </c>
      <c r="L3443" s="31" t="s">
        <v>42</v>
      </c>
      <c r="M3443" s="31" t="s">
        <v>86</v>
      </c>
      <c r="N3443" s="31" t="s">
        <v>5749</v>
      </c>
      <c r="O3443" s="33" t="s">
        <v>113</v>
      </c>
      <c r="P3443" s="33">
        <v>796</v>
      </c>
      <c r="Q3443" s="31" t="s">
        <v>49</v>
      </c>
      <c r="R3443" s="48">
        <v>20</v>
      </c>
      <c r="S3443" s="64">
        <v>1040</v>
      </c>
      <c r="T3443" s="49">
        <f t="shared" si="167"/>
        <v>20800</v>
      </c>
      <c r="U3443" s="49">
        <f t="shared" si="168"/>
        <v>23296.000000000004</v>
      </c>
      <c r="V3443" s="50"/>
      <c r="W3443" s="33">
        <v>2016</v>
      </c>
      <c r="X3443" s="31"/>
      <c r="Y3443" s="44"/>
      <c r="Z3443" s="44"/>
      <c r="AA3443" s="44"/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  <c r="AL3443" s="44"/>
      <c r="AM3443" s="44"/>
      <c r="AN3443" s="44"/>
      <c r="AO3443" s="44"/>
      <c r="AP3443" s="44"/>
      <c r="AQ3443" s="44"/>
      <c r="AR3443" s="44"/>
      <c r="AS3443" s="44"/>
      <c r="AT3443" s="44"/>
      <c r="AU3443" s="44"/>
      <c r="AV3443" s="44"/>
      <c r="AW3443" s="44"/>
      <c r="AX3443" s="44"/>
      <c r="AY3443" s="44"/>
      <c r="AZ3443" s="44"/>
      <c r="BA3443" s="44"/>
      <c r="BB3443" s="44"/>
      <c r="BC3443" s="44"/>
      <c r="BD3443" s="44"/>
      <c r="BE3443" s="44"/>
      <c r="BF3443" s="44"/>
      <c r="BG3443" s="44"/>
      <c r="BH3443" s="44"/>
      <c r="BI3443" s="44"/>
      <c r="BJ3443" s="44"/>
      <c r="BK3443" s="44"/>
      <c r="BL3443" s="44"/>
      <c r="BM3443" s="44"/>
      <c r="BN3443" s="44"/>
      <c r="BO3443" s="44"/>
      <c r="BP3443" s="44"/>
      <c r="BQ3443" s="44"/>
      <c r="BR3443" s="44"/>
      <c r="BS3443" s="44"/>
      <c r="BT3443" s="44"/>
      <c r="BU3443" s="44"/>
      <c r="BV3443" s="44"/>
      <c r="BW3443" s="44"/>
      <c r="BX3443" s="44"/>
      <c r="BY3443" s="44"/>
      <c r="BZ3443" s="44"/>
      <c r="CA3443" s="44"/>
      <c r="CB3443" s="44"/>
      <c r="CC3443" s="44"/>
      <c r="CD3443" s="44"/>
      <c r="CE3443" s="44"/>
      <c r="CF3443" s="44"/>
      <c r="CG3443" s="44"/>
      <c r="CH3443" s="44"/>
      <c r="CI3443" s="44"/>
      <c r="CJ3443" s="44"/>
      <c r="CK3443" s="44"/>
      <c r="CL3443" s="44"/>
      <c r="CM3443" s="44"/>
      <c r="CN3443" s="44"/>
      <c r="CO3443" s="44"/>
      <c r="CP3443" s="44"/>
      <c r="CQ3443" s="44"/>
      <c r="CR3443" s="44"/>
      <c r="CS3443" s="44"/>
      <c r="CT3443" s="44"/>
      <c r="CU3443" s="44"/>
      <c r="CV3443" s="44"/>
      <c r="CW3443" s="44"/>
      <c r="CX3443" s="44"/>
    </row>
    <row r="3444" spans="1:102" ht="50.1" customHeight="1">
      <c r="A3444" s="30" t="s">
        <v>8598</v>
      </c>
      <c r="B3444" s="31" t="s">
        <v>35</v>
      </c>
      <c r="C3444" s="32" t="s">
        <v>5624</v>
      </c>
      <c r="D3444" s="32" t="s">
        <v>5625</v>
      </c>
      <c r="E3444" s="32" t="s">
        <v>1086</v>
      </c>
      <c r="F3444" s="32" t="s">
        <v>8599</v>
      </c>
      <c r="G3444" s="33" t="s">
        <v>40</v>
      </c>
      <c r="H3444" s="34">
        <v>0</v>
      </c>
      <c r="I3444" s="33" t="s">
        <v>41</v>
      </c>
      <c r="J3444" s="33" t="s">
        <v>42</v>
      </c>
      <c r="K3444" s="33" t="s">
        <v>273</v>
      </c>
      <c r="L3444" s="33" t="s">
        <v>42</v>
      </c>
      <c r="M3444" s="33" t="s">
        <v>86</v>
      </c>
      <c r="N3444" s="33" t="s">
        <v>542</v>
      </c>
      <c r="O3444" s="33" t="s">
        <v>109</v>
      </c>
      <c r="P3444" s="33" t="s">
        <v>48</v>
      </c>
      <c r="Q3444" s="33" t="s">
        <v>49</v>
      </c>
      <c r="R3444" s="35">
        <v>15</v>
      </c>
      <c r="S3444" s="35">
        <v>745</v>
      </c>
      <c r="T3444" s="36">
        <f t="shared" si="167"/>
        <v>11175</v>
      </c>
      <c r="U3444" s="37">
        <f t="shared" si="168"/>
        <v>12516.000000000002</v>
      </c>
      <c r="V3444" s="38" t="s">
        <v>50</v>
      </c>
      <c r="W3444" s="33">
        <v>2016</v>
      </c>
      <c r="X3444" s="39" t="s">
        <v>50</v>
      </c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  <c r="BT3444" s="29"/>
      <c r="BU3444" s="29"/>
      <c r="BV3444" s="29"/>
      <c r="BW3444" s="29"/>
      <c r="BX3444" s="29"/>
      <c r="BY3444" s="29"/>
      <c r="BZ3444" s="29"/>
      <c r="CA3444" s="29"/>
      <c r="CB3444" s="29"/>
      <c r="CC3444" s="29"/>
      <c r="CD3444" s="29"/>
      <c r="CE3444" s="29"/>
      <c r="CF3444" s="29"/>
      <c r="CG3444" s="29"/>
      <c r="CH3444" s="29"/>
      <c r="CI3444" s="29"/>
      <c r="CJ3444" s="29"/>
      <c r="CK3444" s="29"/>
      <c r="CL3444" s="29"/>
      <c r="CM3444" s="29"/>
      <c r="CN3444" s="29"/>
      <c r="CO3444" s="29"/>
      <c r="CP3444" s="29"/>
      <c r="CQ3444" s="29"/>
      <c r="CR3444" s="29"/>
      <c r="CS3444" s="29"/>
      <c r="CT3444" s="29"/>
      <c r="CU3444" s="29"/>
      <c r="CV3444" s="29"/>
      <c r="CW3444" s="29"/>
      <c r="CX3444" s="29"/>
    </row>
    <row r="3445" spans="1:102" ht="50.1" customHeight="1">
      <c r="A3445" s="30" t="s">
        <v>8600</v>
      </c>
      <c r="B3445" s="31" t="s">
        <v>35</v>
      </c>
      <c r="C3445" s="32" t="s">
        <v>5624</v>
      </c>
      <c r="D3445" s="32" t="s">
        <v>5625</v>
      </c>
      <c r="E3445" s="32" t="s">
        <v>1086</v>
      </c>
      <c r="F3445" s="32" t="s">
        <v>8601</v>
      </c>
      <c r="G3445" s="33" t="s">
        <v>40</v>
      </c>
      <c r="H3445" s="34">
        <v>0</v>
      </c>
      <c r="I3445" s="33" t="s">
        <v>41</v>
      </c>
      <c r="J3445" s="33" t="s">
        <v>42</v>
      </c>
      <c r="K3445" s="33" t="s">
        <v>273</v>
      </c>
      <c r="L3445" s="33" t="s">
        <v>42</v>
      </c>
      <c r="M3445" s="33" t="s">
        <v>86</v>
      </c>
      <c r="N3445" s="33" t="s">
        <v>542</v>
      </c>
      <c r="O3445" s="33" t="s">
        <v>109</v>
      </c>
      <c r="P3445" s="33" t="s">
        <v>48</v>
      </c>
      <c r="Q3445" s="33" t="s">
        <v>49</v>
      </c>
      <c r="R3445" s="35">
        <v>15</v>
      </c>
      <c r="S3445" s="35">
        <v>745</v>
      </c>
      <c r="T3445" s="36">
        <f t="shared" si="167"/>
        <v>11175</v>
      </c>
      <c r="U3445" s="37">
        <f t="shared" si="168"/>
        <v>12516.000000000002</v>
      </c>
      <c r="V3445" s="38" t="s">
        <v>50</v>
      </c>
      <c r="W3445" s="33">
        <v>2016</v>
      </c>
      <c r="X3445" s="39" t="s">
        <v>50</v>
      </c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  <c r="BT3445" s="29"/>
      <c r="BU3445" s="29"/>
      <c r="BV3445" s="29"/>
      <c r="BW3445" s="29"/>
      <c r="BX3445" s="29"/>
      <c r="BY3445" s="29"/>
      <c r="BZ3445" s="29"/>
      <c r="CA3445" s="29"/>
      <c r="CB3445" s="29"/>
      <c r="CC3445" s="29"/>
      <c r="CD3445" s="29"/>
      <c r="CE3445" s="29"/>
      <c r="CF3445" s="29"/>
      <c r="CG3445" s="29"/>
      <c r="CH3445" s="29"/>
      <c r="CI3445" s="29"/>
      <c r="CJ3445" s="29"/>
      <c r="CK3445" s="29"/>
      <c r="CL3445" s="29"/>
      <c r="CM3445" s="29"/>
      <c r="CN3445" s="29"/>
      <c r="CO3445" s="29"/>
      <c r="CP3445" s="29"/>
      <c r="CQ3445" s="29"/>
      <c r="CR3445" s="29"/>
      <c r="CS3445" s="29"/>
      <c r="CT3445" s="29"/>
      <c r="CU3445" s="29"/>
      <c r="CV3445" s="29"/>
      <c r="CW3445" s="29"/>
      <c r="CX3445" s="29"/>
    </row>
    <row r="3446" spans="1:102" ht="50.1" customHeight="1">
      <c r="A3446" s="30" t="s">
        <v>8602</v>
      </c>
      <c r="B3446" s="31" t="s">
        <v>35</v>
      </c>
      <c r="C3446" s="32" t="s">
        <v>5624</v>
      </c>
      <c r="D3446" s="32" t="s">
        <v>5625</v>
      </c>
      <c r="E3446" s="32" t="s">
        <v>1086</v>
      </c>
      <c r="F3446" s="32" t="s">
        <v>8603</v>
      </c>
      <c r="G3446" s="33" t="s">
        <v>40</v>
      </c>
      <c r="H3446" s="34">
        <v>0</v>
      </c>
      <c r="I3446" s="33" t="s">
        <v>41</v>
      </c>
      <c r="J3446" s="33" t="s">
        <v>42</v>
      </c>
      <c r="K3446" s="33" t="s">
        <v>273</v>
      </c>
      <c r="L3446" s="33" t="s">
        <v>42</v>
      </c>
      <c r="M3446" s="33" t="s">
        <v>86</v>
      </c>
      <c r="N3446" s="33" t="s">
        <v>542</v>
      </c>
      <c r="O3446" s="33" t="s">
        <v>109</v>
      </c>
      <c r="P3446" s="33" t="s">
        <v>48</v>
      </c>
      <c r="Q3446" s="33" t="s">
        <v>49</v>
      </c>
      <c r="R3446" s="35">
        <v>15</v>
      </c>
      <c r="S3446" s="35">
        <v>745</v>
      </c>
      <c r="T3446" s="36">
        <f t="shared" si="167"/>
        <v>11175</v>
      </c>
      <c r="U3446" s="37">
        <f t="shared" si="168"/>
        <v>12516.000000000002</v>
      </c>
      <c r="V3446" s="38" t="s">
        <v>50</v>
      </c>
      <c r="W3446" s="33">
        <v>2016</v>
      </c>
      <c r="X3446" s="39" t="s">
        <v>50</v>
      </c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  <c r="BT3446" s="29"/>
      <c r="BU3446" s="29"/>
      <c r="BV3446" s="29"/>
      <c r="BW3446" s="29"/>
      <c r="BX3446" s="29"/>
      <c r="BY3446" s="29"/>
      <c r="BZ3446" s="29"/>
      <c r="CA3446" s="29"/>
      <c r="CB3446" s="29"/>
      <c r="CC3446" s="29"/>
      <c r="CD3446" s="29"/>
      <c r="CE3446" s="29"/>
      <c r="CF3446" s="29"/>
      <c r="CG3446" s="29"/>
      <c r="CH3446" s="29"/>
      <c r="CI3446" s="29"/>
      <c r="CJ3446" s="29"/>
      <c r="CK3446" s="29"/>
      <c r="CL3446" s="29"/>
      <c r="CM3446" s="29"/>
      <c r="CN3446" s="29"/>
      <c r="CO3446" s="29"/>
      <c r="CP3446" s="29"/>
      <c r="CQ3446" s="29"/>
      <c r="CR3446" s="29"/>
      <c r="CS3446" s="29"/>
      <c r="CT3446" s="29"/>
      <c r="CU3446" s="29"/>
      <c r="CV3446" s="29"/>
      <c r="CW3446" s="29"/>
      <c r="CX3446" s="29"/>
    </row>
    <row r="3447" spans="1:102" ht="50.1" customHeight="1">
      <c r="A3447" s="30" t="s">
        <v>8604</v>
      </c>
      <c r="B3447" s="31" t="s">
        <v>35</v>
      </c>
      <c r="C3447" s="32" t="s">
        <v>1861</v>
      </c>
      <c r="D3447" s="32" t="s">
        <v>1862</v>
      </c>
      <c r="E3447" s="32" t="s">
        <v>1863</v>
      </c>
      <c r="F3447" s="32" t="s">
        <v>8605</v>
      </c>
      <c r="G3447" s="33" t="s">
        <v>40</v>
      </c>
      <c r="H3447" s="34">
        <v>0</v>
      </c>
      <c r="I3447" s="33" t="s">
        <v>41</v>
      </c>
      <c r="J3447" s="33" t="s">
        <v>42</v>
      </c>
      <c r="K3447" s="33" t="s">
        <v>273</v>
      </c>
      <c r="L3447" s="33" t="s">
        <v>42</v>
      </c>
      <c r="M3447" s="33" t="s">
        <v>86</v>
      </c>
      <c r="N3447" s="33" t="s">
        <v>542</v>
      </c>
      <c r="O3447" s="33" t="s">
        <v>109</v>
      </c>
      <c r="P3447" s="33" t="s">
        <v>48</v>
      </c>
      <c r="Q3447" s="33" t="s">
        <v>49</v>
      </c>
      <c r="R3447" s="35">
        <v>5</v>
      </c>
      <c r="S3447" s="35">
        <v>11100</v>
      </c>
      <c r="T3447" s="36">
        <f t="shared" si="167"/>
        <v>55500</v>
      </c>
      <c r="U3447" s="37">
        <f t="shared" si="168"/>
        <v>62160.000000000007</v>
      </c>
      <c r="V3447" s="38" t="s">
        <v>50</v>
      </c>
      <c r="W3447" s="33">
        <v>2016</v>
      </c>
      <c r="X3447" s="39" t="s">
        <v>50</v>
      </c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  <c r="BT3447" s="29"/>
      <c r="BU3447" s="29"/>
      <c r="BV3447" s="29"/>
      <c r="BW3447" s="29"/>
      <c r="BX3447" s="29"/>
      <c r="BY3447" s="29"/>
      <c r="BZ3447" s="29"/>
      <c r="CA3447" s="29"/>
      <c r="CB3447" s="29"/>
      <c r="CC3447" s="29"/>
      <c r="CD3447" s="29"/>
      <c r="CE3447" s="29"/>
      <c r="CF3447" s="29"/>
      <c r="CG3447" s="29"/>
      <c r="CH3447" s="29"/>
      <c r="CI3447" s="29"/>
      <c r="CJ3447" s="29"/>
      <c r="CK3447" s="29"/>
      <c r="CL3447" s="29"/>
      <c r="CM3447" s="29"/>
      <c r="CN3447" s="29"/>
      <c r="CO3447" s="29"/>
      <c r="CP3447" s="29"/>
      <c r="CQ3447" s="29"/>
      <c r="CR3447" s="29"/>
      <c r="CS3447" s="29"/>
      <c r="CT3447" s="29"/>
      <c r="CU3447" s="29"/>
      <c r="CV3447" s="29"/>
      <c r="CW3447" s="29"/>
      <c r="CX3447" s="29"/>
    </row>
    <row r="3448" spans="1:102" ht="50.1" customHeight="1">
      <c r="A3448" s="30" t="s">
        <v>8606</v>
      </c>
      <c r="B3448" s="31" t="s">
        <v>35</v>
      </c>
      <c r="C3448" s="32" t="s">
        <v>7029</v>
      </c>
      <c r="D3448" s="32" t="s">
        <v>7030</v>
      </c>
      <c r="E3448" s="32" t="s">
        <v>1863</v>
      </c>
      <c r="F3448" s="32" t="s">
        <v>8607</v>
      </c>
      <c r="G3448" s="33" t="s">
        <v>40</v>
      </c>
      <c r="H3448" s="34">
        <v>0</v>
      </c>
      <c r="I3448" s="33" t="s">
        <v>41</v>
      </c>
      <c r="J3448" s="33" t="s">
        <v>42</v>
      </c>
      <c r="K3448" s="33" t="s">
        <v>273</v>
      </c>
      <c r="L3448" s="33" t="s">
        <v>42</v>
      </c>
      <c r="M3448" s="33" t="s">
        <v>86</v>
      </c>
      <c r="N3448" s="33" t="s">
        <v>542</v>
      </c>
      <c r="O3448" s="33" t="s">
        <v>109</v>
      </c>
      <c r="P3448" s="33" t="s">
        <v>48</v>
      </c>
      <c r="Q3448" s="33" t="s">
        <v>49</v>
      </c>
      <c r="R3448" s="35">
        <v>50</v>
      </c>
      <c r="S3448" s="35">
        <v>760</v>
      </c>
      <c r="T3448" s="36">
        <f t="shared" si="167"/>
        <v>38000</v>
      </c>
      <c r="U3448" s="37">
        <f t="shared" si="168"/>
        <v>42560.000000000007</v>
      </c>
      <c r="V3448" s="38" t="s">
        <v>50</v>
      </c>
      <c r="W3448" s="33">
        <v>2016</v>
      </c>
      <c r="X3448" s="39" t="s">
        <v>50</v>
      </c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  <c r="BT3448" s="29"/>
      <c r="BU3448" s="29"/>
      <c r="BV3448" s="29"/>
      <c r="BW3448" s="29"/>
      <c r="BX3448" s="29"/>
      <c r="BY3448" s="29"/>
      <c r="BZ3448" s="29"/>
      <c r="CA3448" s="29"/>
      <c r="CB3448" s="29"/>
      <c r="CC3448" s="29"/>
      <c r="CD3448" s="29"/>
      <c r="CE3448" s="29"/>
      <c r="CF3448" s="29"/>
      <c r="CG3448" s="29"/>
      <c r="CH3448" s="29"/>
      <c r="CI3448" s="29"/>
      <c r="CJ3448" s="29"/>
      <c r="CK3448" s="29"/>
      <c r="CL3448" s="29"/>
      <c r="CM3448" s="29"/>
      <c r="CN3448" s="29"/>
      <c r="CO3448" s="29"/>
      <c r="CP3448" s="29"/>
      <c r="CQ3448" s="29"/>
      <c r="CR3448" s="29"/>
      <c r="CS3448" s="29"/>
      <c r="CT3448" s="29"/>
      <c r="CU3448" s="29"/>
      <c r="CV3448" s="29"/>
      <c r="CW3448" s="29"/>
      <c r="CX3448" s="29"/>
    </row>
    <row r="3449" spans="1:102" ht="50.1" customHeight="1">
      <c r="A3449" s="30" t="s">
        <v>8608</v>
      </c>
      <c r="B3449" s="31" t="s">
        <v>35</v>
      </c>
      <c r="C3449" s="32" t="s">
        <v>1861</v>
      </c>
      <c r="D3449" s="32" t="s">
        <v>1862</v>
      </c>
      <c r="E3449" s="32" t="s">
        <v>1863</v>
      </c>
      <c r="F3449" s="32" t="s">
        <v>8609</v>
      </c>
      <c r="G3449" s="33" t="s">
        <v>40</v>
      </c>
      <c r="H3449" s="34">
        <v>0</v>
      </c>
      <c r="I3449" s="33" t="s">
        <v>41</v>
      </c>
      <c r="J3449" s="33" t="s">
        <v>42</v>
      </c>
      <c r="K3449" s="33" t="s">
        <v>273</v>
      </c>
      <c r="L3449" s="33" t="s">
        <v>42</v>
      </c>
      <c r="M3449" s="33" t="s">
        <v>86</v>
      </c>
      <c r="N3449" s="33" t="s">
        <v>542</v>
      </c>
      <c r="O3449" s="33" t="s">
        <v>109</v>
      </c>
      <c r="P3449" s="33" t="s">
        <v>48</v>
      </c>
      <c r="Q3449" s="33" t="s">
        <v>49</v>
      </c>
      <c r="R3449" s="35">
        <v>5</v>
      </c>
      <c r="S3449" s="35">
        <v>10200</v>
      </c>
      <c r="T3449" s="36">
        <f t="shared" si="167"/>
        <v>51000</v>
      </c>
      <c r="U3449" s="37">
        <f t="shared" si="168"/>
        <v>57120.000000000007</v>
      </c>
      <c r="V3449" s="38" t="s">
        <v>50</v>
      </c>
      <c r="W3449" s="33">
        <v>2016</v>
      </c>
      <c r="X3449" s="39" t="s">
        <v>50</v>
      </c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  <c r="BT3449" s="29"/>
      <c r="BU3449" s="29"/>
      <c r="BV3449" s="29"/>
      <c r="BW3449" s="29"/>
      <c r="BX3449" s="29"/>
      <c r="BY3449" s="29"/>
      <c r="BZ3449" s="29"/>
      <c r="CA3449" s="29"/>
      <c r="CB3449" s="29"/>
      <c r="CC3449" s="29"/>
      <c r="CD3449" s="29"/>
      <c r="CE3449" s="29"/>
      <c r="CF3449" s="29"/>
      <c r="CG3449" s="29"/>
      <c r="CH3449" s="29"/>
      <c r="CI3449" s="29"/>
      <c r="CJ3449" s="29"/>
      <c r="CK3449" s="29"/>
      <c r="CL3449" s="29"/>
      <c r="CM3449" s="29"/>
      <c r="CN3449" s="29"/>
      <c r="CO3449" s="29"/>
      <c r="CP3449" s="29"/>
      <c r="CQ3449" s="29"/>
      <c r="CR3449" s="29"/>
      <c r="CS3449" s="29"/>
      <c r="CT3449" s="29"/>
      <c r="CU3449" s="29"/>
      <c r="CV3449" s="29"/>
      <c r="CW3449" s="29"/>
      <c r="CX3449" s="29"/>
    </row>
    <row r="3450" spans="1:102" ht="50.1" customHeight="1">
      <c r="A3450" s="30" t="s">
        <v>8610</v>
      </c>
      <c r="B3450" s="31" t="s">
        <v>35</v>
      </c>
      <c r="C3450" s="32" t="s">
        <v>6696</v>
      </c>
      <c r="D3450" s="32" t="s">
        <v>6697</v>
      </c>
      <c r="E3450" s="32" t="s">
        <v>6698</v>
      </c>
      <c r="F3450" s="32" t="s">
        <v>8611</v>
      </c>
      <c r="G3450" s="33" t="s">
        <v>40</v>
      </c>
      <c r="H3450" s="34">
        <v>0</v>
      </c>
      <c r="I3450" s="33" t="s">
        <v>41</v>
      </c>
      <c r="J3450" s="33" t="s">
        <v>42</v>
      </c>
      <c r="K3450" s="33" t="s">
        <v>273</v>
      </c>
      <c r="L3450" s="33" t="s">
        <v>42</v>
      </c>
      <c r="M3450" s="33" t="s">
        <v>86</v>
      </c>
      <c r="N3450" s="33" t="s">
        <v>542</v>
      </c>
      <c r="O3450" s="33" t="s">
        <v>109</v>
      </c>
      <c r="P3450" s="33" t="s">
        <v>48</v>
      </c>
      <c r="Q3450" s="33" t="s">
        <v>49</v>
      </c>
      <c r="R3450" s="35">
        <v>20</v>
      </c>
      <c r="S3450" s="35">
        <v>980</v>
      </c>
      <c r="T3450" s="36">
        <f t="shared" si="167"/>
        <v>19600</v>
      </c>
      <c r="U3450" s="37">
        <f t="shared" si="168"/>
        <v>21952.000000000004</v>
      </c>
      <c r="V3450" s="38" t="s">
        <v>50</v>
      </c>
      <c r="W3450" s="33">
        <v>2016</v>
      </c>
      <c r="X3450" s="39" t="s">
        <v>50</v>
      </c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29"/>
      <c r="BL3450" s="29"/>
      <c r="BM3450" s="29"/>
      <c r="BN3450" s="29"/>
      <c r="BO3450" s="29"/>
      <c r="BP3450" s="29"/>
      <c r="BQ3450" s="29"/>
      <c r="BR3450" s="29"/>
      <c r="BS3450" s="29"/>
      <c r="BT3450" s="29"/>
      <c r="BU3450" s="29"/>
      <c r="BV3450" s="29"/>
      <c r="BW3450" s="29"/>
      <c r="BX3450" s="29"/>
      <c r="BY3450" s="29"/>
      <c r="BZ3450" s="29"/>
      <c r="CA3450" s="29"/>
      <c r="CB3450" s="29"/>
      <c r="CC3450" s="29"/>
      <c r="CD3450" s="29"/>
      <c r="CE3450" s="29"/>
      <c r="CF3450" s="29"/>
      <c r="CG3450" s="29"/>
      <c r="CH3450" s="29"/>
      <c r="CI3450" s="29"/>
      <c r="CJ3450" s="29"/>
      <c r="CK3450" s="29"/>
      <c r="CL3450" s="29"/>
      <c r="CM3450" s="29"/>
      <c r="CN3450" s="29"/>
      <c r="CO3450" s="29"/>
      <c r="CP3450" s="29"/>
      <c r="CQ3450" s="29"/>
      <c r="CR3450" s="29"/>
      <c r="CS3450" s="29"/>
      <c r="CT3450" s="29"/>
      <c r="CU3450" s="29"/>
      <c r="CV3450" s="29"/>
      <c r="CW3450" s="29"/>
      <c r="CX3450" s="29"/>
    </row>
    <row r="3451" spans="1:102" ht="50.1" customHeight="1">
      <c r="A3451" s="30" t="s">
        <v>8612</v>
      </c>
      <c r="B3451" s="31" t="s">
        <v>35</v>
      </c>
      <c r="C3451" s="32" t="s">
        <v>1861</v>
      </c>
      <c r="D3451" s="32" t="s">
        <v>1862</v>
      </c>
      <c r="E3451" s="32" t="s">
        <v>1863</v>
      </c>
      <c r="F3451" s="32" t="s">
        <v>8613</v>
      </c>
      <c r="G3451" s="33" t="s">
        <v>40</v>
      </c>
      <c r="H3451" s="34">
        <v>0</v>
      </c>
      <c r="I3451" s="33" t="s">
        <v>41</v>
      </c>
      <c r="J3451" s="33" t="s">
        <v>42</v>
      </c>
      <c r="K3451" s="33" t="s">
        <v>273</v>
      </c>
      <c r="L3451" s="33" t="s">
        <v>42</v>
      </c>
      <c r="M3451" s="33" t="s">
        <v>86</v>
      </c>
      <c r="N3451" s="33" t="s">
        <v>542</v>
      </c>
      <c r="O3451" s="33" t="s">
        <v>109</v>
      </c>
      <c r="P3451" s="33" t="s">
        <v>48</v>
      </c>
      <c r="Q3451" s="33" t="s">
        <v>49</v>
      </c>
      <c r="R3451" s="35">
        <v>10</v>
      </c>
      <c r="S3451" s="35">
        <v>1110</v>
      </c>
      <c r="T3451" s="36">
        <f t="shared" si="167"/>
        <v>11100</v>
      </c>
      <c r="U3451" s="37">
        <f t="shared" si="168"/>
        <v>12432.000000000002</v>
      </c>
      <c r="V3451" s="38" t="s">
        <v>50</v>
      </c>
      <c r="W3451" s="33">
        <v>2016</v>
      </c>
      <c r="X3451" s="39" t="s">
        <v>50</v>
      </c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29"/>
      <c r="AZ3451" s="29"/>
      <c r="BA3451" s="29"/>
      <c r="BB3451" s="29"/>
      <c r="BC3451" s="29"/>
      <c r="BD3451" s="29"/>
      <c r="BE3451" s="29"/>
      <c r="BF3451" s="29"/>
      <c r="BG3451" s="29"/>
      <c r="BH3451" s="29"/>
      <c r="BI3451" s="29"/>
      <c r="BJ3451" s="29"/>
      <c r="BK3451" s="29"/>
      <c r="BL3451" s="29"/>
      <c r="BM3451" s="29"/>
      <c r="BN3451" s="29"/>
      <c r="BO3451" s="29"/>
      <c r="BP3451" s="29"/>
      <c r="BQ3451" s="29"/>
      <c r="BR3451" s="29"/>
      <c r="BS3451" s="29"/>
      <c r="BT3451" s="29"/>
      <c r="BU3451" s="29"/>
      <c r="BV3451" s="29"/>
      <c r="BW3451" s="29"/>
      <c r="BX3451" s="29"/>
      <c r="BY3451" s="29"/>
      <c r="BZ3451" s="29"/>
      <c r="CA3451" s="29"/>
      <c r="CB3451" s="29"/>
      <c r="CC3451" s="29"/>
      <c r="CD3451" s="29"/>
      <c r="CE3451" s="29"/>
      <c r="CF3451" s="29"/>
      <c r="CG3451" s="29"/>
      <c r="CH3451" s="29"/>
      <c r="CI3451" s="29"/>
      <c r="CJ3451" s="29"/>
      <c r="CK3451" s="29"/>
      <c r="CL3451" s="29"/>
      <c r="CM3451" s="29"/>
      <c r="CN3451" s="29"/>
      <c r="CO3451" s="29"/>
      <c r="CP3451" s="29"/>
      <c r="CQ3451" s="29"/>
      <c r="CR3451" s="29"/>
      <c r="CS3451" s="29"/>
      <c r="CT3451" s="29"/>
      <c r="CU3451" s="29"/>
      <c r="CV3451" s="29"/>
      <c r="CW3451" s="29"/>
      <c r="CX3451" s="29"/>
    </row>
    <row r="3452" spans="1:102" ht="50.1" customHeight="1">
      <c r="A3452" s="30" t="s">
        <v>8614</v>
      </c>
      <c r="B3452" s="31" t="s">
        <v>35</v>
      </c>
      <c r="C3452" s="32" t="s">
        <v>1861</v>
      </c>
      <c r="D3452" s="32" t="s">
        <v>1862</v>
      </c>
      <c r="E3452" s="32" t="s">
        <v>1863</v>
      </c>
      <c r="F3452" s="32" t="s">
        <v>8615</v>
      </c>
      <c r="G3452" s="33" t="s">
        <v>40</v>
      </c>
      <c r="H3452" s="34">
        <v>0</v>
      </c>
      <c r="I3452" s="33" t="s">
        <v>41</v>
      </c>
      <c r="J3452" s="33" t="s">
        <v>42</v>
      </c>
      <c r="K3452" s="33" t="s">
        <v>273</v>
      </c>
      <c r="L3452" s="33" t="s">
        <v>42</v>
      </c>
      <c r="M3452" s="33" t="s">
        <v>86</v>
      </c>
      <c r="N3452" s="33" t="s">
        <v>542</v>
      </c>
      <c r="O3452" s="33" t="s">
        <v>109</v>
      </c>
      <c r="P3452" s="33" t="s">
        <v>48</v>
      </c>
      <c r="Q3452" s="33" t="s">
        <v>49</v>
      </c>
      <c r="R3452" s="35">
        <v>10</v>
      </c>
      <c r="S3452" s="35">
        <v>1110</v>
      </c>
      <c r="T3452" s="36">
        <f t="shared" si="167"/>
        <v>11100</v>
      </c>
      <c r="U3452" s="37">
        <f t="shared" si="168"/>
        <v>12432.000000000002</v>
      </c>
      <c r="V3452" s="38" t="s">
        <v>50</v>
      </c>
      <c r="W3452" s="33">
        <v>2016</v>
      </c>
      <c r="X3452" s="39" t="s">
        <v>50</v>
      </c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29"/>
      <c r="BG3452" s="29"/>
      <c r="BH3452" s="29"/>
      <c r="BI3452" s="29"/>
      <c r="BJ3452" s="29"/>
      <c r="BK3452" s="29"/>
      <c r="BL3452" s="29"/>
      <c r="BM3452" s="29"/>
      <c r="BN3452" s="29"/>
      <c r="BO3452" s="29"/>
      <c r="BP3452" s="29"/>
      <c r="BQ3452" s="29"/>
      <c r="BR3452" s="29"/>
      <c r="BS3452" s="29"/>
      <c r="BT3452" s="29"/>
      <c r="BU3452" s="29"/>
      <c r="BV3452" s="29"/>
      <c r="BW3452" s="29"/>
      <c r="BX3452" s="29"/>
      <c r="BY3452" s="29"/>
      <c r="BZ3452" s="29"/>
      <c r="CA3452" s="29"/>
      <c r="CB3452" s="29"/>
      <c r="CC3452" s="29"/>
      <c r="CD3452" s="29"/>
      <c r="CE3452" s="29"/>
      <c r="CF3452" s="29"/>
      <c r="CG3452" s="29"/>
      <c r="CH3452" s="29"/>
      <c r="CI3452" s="29"/>
      <c r="CJ3452" s="29"/>
      <c r="CK3452" s="29"/>
      <c r="CL3452" s="29"/>
      <c r="CM3452" s="29"/>
      <c r="CN3452" s="29"/>
      <c r="CO3452" s="29"/>
      <c r="CP3452" s="29"/>
      <c r="CQ3452" s="29"/>
      <c r="CR3452" s="29"/>
      <c r="CS3452" s="29"/>
      <c r="CT3452" s="29"/>
      <c r="CU3452" s="29"/>
      <c r="CV3452" s="29"/>
      <c r="CW3452" s="29"/>
      <c r="CX3452" s="29"/>
    </row>
    <row r="3453" spans="1:102" ht="50.1" customHeight="1">
      <c r="A3453" s="30" t="s">
        <v>8616</v>
      </c>
      <c r="B3453" s="31" t="s">
        <v>35</v>
      </c>
      <c r="C3453" s="32" t="s">
        <v>8574</v>
      </c>
      <c r="D3453" s="32" t="s">
        <v>8575</v>
      </c>
      <c r="E3453" s="32" t="s">
        <v>1863</v>
      </c>
      <c r="F3453" s="32" t="s">
        <v>8617</v>
      </c>
      <c r="G3453" s="33" t="s">
        <v>40</v>
      </c>
      <c r="H3453" s="34">
        <v>0</v>
      </c>
      <c r="I3453" s="33" t="s">
        <v>41</v>
      </c>
      <c r="J3453" s="33" t="s">
        <v>42</v>
      </c>
      <c r="K3453" s="33" t="s">
        <v>273</v>
      </c>
      <c r="L3453" s="33" t="s">
        <v>42</v>
      </c>
      <c r="M3453" s="33" t="s">
        <v>86</v>
      </c>
      <c r="N3453" s="33" t="s">
        <v>542</v>
      </c>
      <c r="O3453" s="33" t="s">
        <v>109</v>
      </c>
      <c r="P3453" s="33" t="s">
        <v>48</v>
      </c>
      <c r="Q3453" s="33" t="s">
        <v>49</v>
      </c>
      <c r="R3453" s="35">
        <v>20</v>
      </c>
      <c r="S3453" s="35">
        <v>980</v>
      </c>
      <c r="T3453" s="36">
        <f t="shared" si="167"/>
        <v>19600</v>
      </c>
      <c r="U3453" s="37">
        <f t="shared" si="168"/>
        <v>21952.000000000004</v>
      </c>
      <c r="V3453" s="38" t="s">
        <v>50</v>
      </c>
      <c r="W3453" s="33">
        <v>2016</v>
      </c>
      <c r="X3453" s="39" t="s">
        <v>50</v>
      </c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9"/>
      <c r="AX3453" s="29"/>
      <c r="AY3453" s="29"/>
      <c r="AZ3453" s="29"/>
      <c r="BA3453" s="29"/>
      <c r="BB3453" s="29"/>
      <c r="BC3453" s="29"/>
      <c r="BD3453" s="29"/>
      <c r="BE3453" s="29"/>
      <c r="BF3453" s="29"/>
      <c r="BG3453" s="29"/>
      <c r="BH3453" s="29"/>
      <c r="BI3453" s="29"/>
      <c r="BJ3453" s="29"/>
      <c r="BK3453" s="29"/>
      <c r="BL3453" s="29"/>
      <c r="BM3453" s="29"/>
      <c r="BN3453" s="29"/>
      <c r="BO3453" s="29"/>
      <c r="BP3453" s="29"/>
      <c r="BQ3453" s="29"/>
      <c r="BR3453" s="29"/>
      <c r="BS3453" s="29"/>
      <c r="BT3453" s="29"/>
      <c r="BU3453" s="29"/>
      <c r="BV3453" s="29"/>
      <c r="BW3453" s="29"/>
      <c r="BX3453" s="29"/>
      <c r="BY3453" s="29"/>
      <c r="BZ3453" s="29"/>
      <c r="CA3453" s="29"/>
      <c r="CB3453" s="29"/>
      <c r="CC3453" s="29"/>
      <c r="CD3453" s="29"/>
      <c r="CE3453" s="29"/>
      <c r="CF3453" s="29"/>
      <c r="CG3453" s="29"/>
      <c r="CH3453" s="29"/>
      <c r="CI3453" s="29"/>
      <c r="CJ3453" s="29"/>
      <c r="CK3453" s="29"/>
      <c r="CL3453" s="29"/>
      <c r="CM3453" s="29"/>
      <c r="CN3453" s="29"/>
      <c r="CO3453" s="29"/>
      <c r="CP3453" s="29"/>
      <c r="CQ3453" s="29"/>
      <c r="CR3453" s="29"/>
      <c r="CS3453" s="29"/>
      <c r="CT3453" s="29"/>
      <c r="CU3453" s="29"/>
      <c r="CV3453" s="29"/>
      <c r="CW3453" s="29"/>
      <c r="CX3453" s="29"/>
    </row>
    <row r="3454" spans="1:102" ht="50.1" customHeight="1">
      <c r="A3454" s="30" t="s">
        <v>8618</v>
      </c>
      <c r="B3454" s="31" t="s">
        <v>35</v>
      </c>
      <c r="C3454" s="32" t="s">
        <v>8574</v>
      </c>
      <c r="D3454" s="32" t="s">
        <v>8575</v>
      </c>
      <c r="E3454" s="32" t="s">
        <v>1863</v>
      </c>
      <c r="F3454" s="32" t="s">
        <v>8619</v>
      </c>
      <c r="G3454" s="33" t="s">
        <v>40</v>
      </c>
      <c r="H3454" s="34">
        <v>0</v>
      </c>
      <c r="I3454" s="33" t="s">
        <v>41</v>
      </c>
      <c r="J3454" s="33" t="s">
        <v>42</v>
      </c>
      <c r="K3454" s="33" t="s">
        <v>273</v>
      </c>
      <c r="L3454" s="33" t="s">
        <v>42</v>
      </c>
      <c r="M3454" s="33" t="s">
        <v>86</v>
      </c>
      <c r="N3454" s="33" t="s">
        <v>542</v>
      </c>
      <c r="O3454" s="33" t="s">
        <v>109</v>
      </c>
      <c r="P3454" s="33" t="s">
        <v>48</v>
      </c>
      <c r="Q3454" s="33" t="s">
        <v>49</v>
      </c>
      <c r="R3454" s="35">
        <v>20</v>
      </c>
      <c r="S3454" s="35">
        <v>545</v>
      </c>
      <c r="T3454" s="36">
        <f t="shared" si="167"/>
        <v>10900</v>
      </c>
      <c r="U3454" s="37">
        <f t="shared" si="168"/>
        <v>12208.000000000002</v>
      </c>
      <c r="V3454" s="38" t="s">
        <v>50</v>
      </c>
      <c r="W3454" s="33">
        <v>2016</v>
      </c>
      <c r="X3454" s="39" t="s">
        <v>50</v>
      </c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9"/>
      <c r="AX3454" s="29"/>
      <c r="AY3454" s="29"/>
      <c r="AZ3454" s="29"/>
      <c r="BA3454" s="29"/>
      <c r="BB3454" s="29"/>
      <c r="BC3454" s="29"/>
      <c r="BD3454" s="29"/>
      <c r="BE3454" s="29"/>
      <c r="BF3454" s="29"/>
      <c r="BG3454" s="29"/>
      <c r="BH3454" s="29"/>
      <c r="BI3454" s="29"/>
      <c r="BJ3454" s="29"/>
      <c r="BK3454" s="29"/>
      <c r="BL3454" s="29"/>
      <c r="BM3454" s="29"/>
      <c r="BN3454" s="29"/>
      <c r="BO3454" s="29"/>
      <c r="BP3454" s="29"/>
      <c r="BQ3454" s="29"/>
      <c r="BR3454" s="29"/>
      <c r="BS3454" s="29"/>
      <c r="BT3454" s="29"/>
      <c r="BU3454" s="29"/>
      <c r="BV3454" s="29"/>
      <c r="BW3454" s="29"/>
      <c r="BX3454" s="29"/>
      <c r="BY3454" s="29"/>
      <c r="BZ3454" s="29"/>
      <c r="CA3454" s="29"/>
      <c r="CB3454" s="29"/>
      <c r="CC3454" s="29"/>
      <c r="CD3454" s="29"/>
      <c r="CE3454" s="29"/>
      <c r="CF3454" s="29"/>
      <c r="CG3454" s="29"/>
      <c r="CH3454" s="29"/>
      <c r="CI3454" s="29"/>
      <c r="CJ3454" s="29"/>
      <c r="CK3454" s="29"/>
      <c r="CL3454" s="29"/>
      <c r="CM3454" s="29"/>
      <c r="CN3454" s="29"/>
      <c r="CO3454" s="29"/>
      <c r="CP3454" s="29"/>
      <c r="CQ3454" s="29"/>
      <c r="CR3454" s="29"/>
      <c r="CS3454" s="29"/>
      <c r="CT3454" s="29"/>
      <c r="CU3454" s="29"/>
      <c r="CV3454" s="29"/>
      <c r="CW3454" s="29"/>
      <c r="CX3454" s="29"/>
    </row>
    <row r="3455" spans="1:102" ht="50.1" customHeight="1">
      <c r="A3455" s="30" t="s">
        <v>8620</v>
      </c>
      <c r="B3455" s="31" t="s">
        <v>35</v>
      </c>
      <c r="C3455" s="32" t="s">
        <v>6696</v>
      </c>
      <c r="D3455" s="32" t="s">
        <v>6697</v>
      </c>
      <c r="E3455" s="32" t="s">
        <v>6698</v>
      </c>
      <c r="F3455" s="32" t="s">
        <v>8621</v>
      </c>
      <c r="G3455" s="33" t="s">
        <v>40</v>
      </c>
      <c r="H3455" s="34">
        <v>0</v>
      </c>
      <c r="I3455" s="33" t="s">
        <v>41</v>
      </c>
      <c r="J3455" s="33" t="s">
        <v>42</v>
      </c>
      <c r="K3455" s="33" t="s">
        <v>273</v>
      </c>
      <c r="L3455" s="33" t="s">
        <v>42</v>
      </c>
      <c r="M3455" s="33" t="s">
        <v>86</v>
      </c>
      <c r="N3455" s="33" t="s">
        <v>542</v>
      </c>
      <c r="O3455" s="33" t="s">
        <v>109</v>
      </c>
      <c r="P3455" s="33" t="s">
        <v>48</v>
      </c>
      <c r="Q3455" s="33" t="s">
        <v>49</v>
      </c>
      <c r="R3455" s="35">
        <v>20</v>
      </c>
      <c r="S3455" s="35">
        <v>390</v>
      </c>
      <c r="T3455" s="36">
        <f t="shared" si="167"/>
        <v>7800</v>
      </c>
      <c r="U3455" s="37">
        <f t="shared" si="168"/>
        <v>8736</v>
      </c>
      <c r="V3455" s="38" t="s">
        <v>50</v>
      </c>
      <c r="W3455" s="33">
        <v>2016</v>
      </c>
      <c r="X3455" s="39" t="s">
        <v>50</v>
      </c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/>
      <c r="BF3455" s="29"/>
      <c r="BG3455" s="29"/>
      <c r="BH3455" s="29"/>
      <c r="BI3455" s="29"/>
      <c r="BJ3455" s="29"/>
      <c r="BK3455" s="29"/>
      <c r="BL3455" s="29"/>
      <c r="BM3455" s="29"/>
      <c r="BN3455" s="29"/>
      <c r="BO3455" s="29"/>
      <c r="BP3455" s="29"/>
      <c r="BQ3455" s="29"/>
      <c r="BR3455" s="29"/>
      <c r="BS3455" s="29"/>
      <c r="BT3455" s="29"/>
      <c r="BU3455" s="29"/>
      <c r="BV3455" s="29"/>
      <c r="BW3455" s="29"/>
      <c r="BX3455" s="29"/>
      <c r="BY3455" s="29"/>
      <c r="BZ3455" s="29"/>
      <c r="CA3455" s="29"/>
      <c r="CB3455" s="29"/>
      <c r="CC3455" s="29"/>
      <c r="CD3455" s="29"/>
      <c r="CE3455" s="29"/>
      <c r="CF3455" s="29"/>
      <c r="CG3455" s="29"/>
      <c r="CH3455" s="29"/>
      <c r="CI3455" s="29"/>
      <c r="CJ3455" s="29"/>
      <c r="CK3455" s="29"/>
      <c r="CL3455" s="29"/>
      <c r="CM3455" s="29"/>
      <c r="CN3455" s="29"/>
      <c r="CO3455" s="29"/>
      <c r="CP3455" s="29"/>
      <c r="CQ3455" s="29"/>
      <c r="CR3455" s="29"/>
      <c r="CS3455" s="29"/>
      <c r="CT3455" s="29"/>
      <c r="CU3455" s="29"/>
      <c r="CV3455" s="29"/>
      <c r="CW3455" s="29"/>
      <c r="CX3455" s="29"/>
    </row>
    <row r="3456" spans="1:102" ht="50.1" customHeight="1">
      <c r="A3456" s="30" t="s">
        <v>8622</v>
      </c>
      <c r="B3456" s="31" t="s">
        <v>35</v>
      </c>
      <c r="C3456" s="32" t="s">
        <v>896</v>
      </c>
      <c r="D3456" s="32" t="s">
        <v>897</v>
      </c>
      <c r="E3456" s="32" t="s">
        <v>898</v>
      </c>
      <c r="F3456" s="32" t="s">
        <v>8623</v>
      </c>
      <c r="G3456" s="33" t="s">
        <v>40</v>
      </c>
      <c r="H3456" s="34">
        <v>0</v>
      </c>
      <c r="I3456" s="33" t="s">
        <v>41</v>
      </c>
      <c r="J3456" s="33" t="s">
        <v>42</v>
      </c>
      <c r="K3456" s="33" t="s">
        <v>273</v>
      </c>
      <c r="L3456" s="33" t="s">
        <v>42</v>
      </c>
      <c r="M3456" s="33" t="s">
        <v>86</v>
      </c>
      <c r="N3456" s="33" t="s">
        <v>542</v>
      </c>
      <c r="O3456" s="33" t="s">
        <v>109</v>
      </c>
      <c r="P3456" s="33" t="s">
        <v>48</v>
      </c>
      <c r="Q3456" s="33" t="s">
        <v>49</v>
      </c>
      <c r="R3456" s="35">
        <v>20</v>
      </c>
      <c r="S3456" s="35">
        <v>880</v>
      </c>
      <c r="T3456" s="36">
        <f t="shared" si="167"/>
        <v>17600</v>
      </c>
      <c r="U3456" s="37">
        <f t="shared" si="168"/>
        <v>19712.000000000004</v>
      </c>
      <c r="V3456" s="38" t="s">
        <v>50</v>
      </c>
      <c r="W3456" s="33">
        <v>2016</v>
      </c>
      <c r="X3456" s="39" t="s">
        <v>50</v>
      </c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29"/>
      <c r="BG3456" s="29"/>
      <c r="BH3456" s="29"/>
      <c r="BI3456" s="29"/>
      <c r="BJ3456" s="29"/>
      <c r="BK3456" s="29"/>
      <c r="BL3456" s="29"/>
      <c r="BM3456" s="29"/>
      <c r="BN3456" s="29"/>
      <c r="BO3456" s="29"/>
      <c r="BP3456" s="29"/>
      <c r="BQ3456" s="29"/>
      <c r="BR3456" s="29"/>
      <c r="BS3456" s="29"/>
      <c r="BT3456" s="29"/>
      <c r="BU3456" s="29"/>
      <c r="BV3456" s="29"/>
      <c r="BW3456" s="29"/>
      <c r="BX3456" s="29"/>
      <c r="BY3456" s="29"/>
      <c r="BZ3456" s="29"/>
      <c r="CA3456" s="29"/>
      <c r="CB3456" s="29"/>
      <c r="CC3456" s="29"/>
      <c r="CD3456" s="29"/>
      <c r="CE3456" s="29"/>
      <c r="CF3456" s="29"/>
      <c r="CG3456" s="29"/>
      <c r="CH3456" s="29"/>
      <c r="CI3456" s="29"/>
      <c r="CJ3456" s="29"/>
      <c r="CK3456" s="29"/>
      <c r="CL3456" s="29"/>
      <c r="CM3456" s="29"/>
      <c r="CN3456" s="29"/>
      <c r="CO3456" s="29"/>
      <c r="CP3456" s="29"/>
      <c r="CQ3456" s="29"/>
      <c r="CR3456" s="29"/>
      <c r="CS3456" s="29"/>
      <c r="CT3456" s="29"/>
      <c r="CU3456" s="29"/>
      <c r="CV3456" s="29"/>
      <c r="CW3456" s="29"/>
      <c r="CX3456" s="29"/>
    </row>
    <row r="3457" spans="1:102" ht="50.1" customHeight="1">
      <c r="A3457" s="30" t="s">
        <v>8624</v>
      </c>
      <c r="B3457" s="31" t="s">
        <v>35</v>
      </c>
      <c r="C3457" s="32" t="s">
        <v>5624</v>
      </c>
      <c r="D3457" s="32" t="s">
        <v>5625</v>
      </c>
      <c r="E3457" s="32" t="s">
        <v>1086</v>
      </c>
      <c r="F3457" s="32" t="s">
        <v>8625</v>
      </c>
      <c r="G3457" s="33" t="s">
        <v>40</v>
      </c>
      <c r="H3457" s="34">
        <v>0</v>
      </c>
      <c r="I3457" s="33" t="s">
        <v>41</v>
      </c>
      <c r="J3457" s="33" t="s">
        <v>42</v>
      </c>
      <c r="K3457" s="33" t="s">
        <v>273</v>
      </c>
      <c r="L3457" s="33" t="s">
        <v>42</v>
      </c>
      <c r="M3457" s="33" t="s">
        <v>86</v>
      </c>
      <c r="N3457" s="33" t="s">
        <v>542</v>
      </c>
      <c r="O3457" s="33" t="s">
        <v>109</v>
      </c>
      <c r="P3457" s="33" t="s">
        <v>48</v>
      </c>
      <c r="Q3457" s="33" t="s">
        <v>49</v>
      </c>
      <c r="R3457" s="35">
        <v>40</v>
      </c>
      <c r="S3457" s="35">
        <v>315</v>
      </c>
      <c r="T3457" s="36">
        <f t="shared" si="167"/>
        <v>12600</v>
      </c>
      <c r="U3457" s="37">
        <f t="shared" si="168"/>
        <v>14112.000000000002</v>
      </c>
      <c r="V3457" s="38" t="s">
        <v>50</v>
      </c>
      <c r="W3457" s="33">
        <v>2016</v>
      </c>
      <c r="X3457" s="39" t="s">
        <v>50</v>
      </c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9"/>
      <c r="AX3457" s="29"/>
      <c r="AY3457" s="29"/>
      <c r="AZ3457" s="29"/>
      <c r="BA3457" s="29"/>
      <c r="BB3457" s="29"/>
      <c r="BC3457" s="29"/>
      <c r="BD3457" s="29"/>
      <c r="BE3457" s="29"/>
      <c r="BF3457" s="29"/>
      <c r="BG3457" s="29"/>
      <c r="BH3457" s="29"/>
      <c r="BI3457" s="29"/>
      <c r="BJ3457" s="29"/>
      <c r="BK3457" s="29"/>
      <c r="BL3457" s="29"/>
      <c r="BM3457" s="29"/>
      <c r="BN3457" s="29"/>
      <c r="BO3457" s="29"/>
      <c r="BP3457" s="29"/>
      <c r="BQ3457" s="29"/>
      <c r="BR3457" s="29"/>
      <c r="BS3457" s="29"/>
      <c r="BT3457" s="29"/>
      <c r="BU3457" s="29"/>
      <c r="BV3457" s="29"/>
      <c r="BW3457" s="29"/>
      <c r="BX3457" s="29"/>
      <c r="BY3457" s="29"/>
      <c r="BZ3457" s="29"/>
      <c r="CA3457" s="29"/>
      <c r="CB3457" s="29"/>
      <c r="CC3457" s="29"/>
      <c r="CD3457" s="29"/>
      <c r="CE3457" s="29"/>
      <c r="CF3457" s="29"/>
      <c r="CG3457" s="29"/>
      <c r="CH3457" s="29"/>
      <c r="CI3457" s="29"/>
      <c r="CJ3457" s="29"/>
      <c r="CK3457" s="29"/>
      <c r="CL3457" s="29"/>
      <c r="CM3457" s="29"/>
      <c r="CN3457" s="29"/>
      <c r="CO3457" s="29"/>
      <c r="CP3457" s="29"/>
      <c r="CQ3457" s="29"/>
      <c r="CR3457" s="29"/>
      <c r="CS3457" s="29"/>
      <c r="CT3457" s="29"/>
      <c r="CU3457" s="29"/>
      <c r="CV3457" s="29"/>
      <c r="CW3457" s="29"/>
      <c r="CX3457" s="29"/>
    </row>
    <row r="3458" spans="1:102" ht="50.1" customHeight="1">
      <c r="A3458" s="30" t="s">
        <v>8626</v>
      </c>
      <c r="B3458" s="31" t="s">
        <v>35</v>
      </c>
      <c r="C3458" s="32" t="s">
        <v>5624</v>
      </c>
      <c r="D3458" s="32" t="s">
        <v>5625</v>
      </c>
      <c r="E3458" s="32" t="s">
        <v>1086</v>
      </c>
      <c r="F3458" s="32" t="s">
        <v>8627</v>
      </c>
      <c r="G3458" s="33" t="s">
        <v>40</v>
      </c>
      <c r="H3458" s="34">
        <v>0</v>
      </c>
      <c r="I3458" s="33" t="s">
        <v>41</v>
      </c>
      <c r="J3458" s="33" t="s">
        <v>42</v>
      </c>
      <c r="K3458" s="33" t="s">
        <v>273</v>
      </c>
      <c r="L3458" s="33" t="s">
        <v>42</v>
      </c>
      <c r="M3458" s="33" t="s">
        <v>86</v>
      </c>
      <c r="N3458" s="33" t="s">
        <v>542</v>
      </c>
      <c r="O3458" s="33" t="s">
        <v>109</v>
      </c>
      <c r="P3458" s="33" t="s">
        <v>48</v>
      </c>
      <c r="Q3458" s="33" t="s">
        <v>49</v>
      </c>
      <c r="R3458" s="35">
        <v>40</v>
      </c>
      <c r="S3458" s="35">
        <v>350</v>
      </c>
      <c r="T3458" s="36">
        <f t="shared" si="167"/>
        <v>14000</v>
      </c>
      <c r="U3458" s="37">
        <f t="shared" si="168"/>
        <v>15680.000000000002</v>
      </c>
      <c r="V3458" s="38" t="s">
        <v>50</v>
      </c>
      <c r="W3458" s="33">
        <v>2016</v>
      </c>
      <c r="X3458" s="39" t="s">
        <v>50</v>
      </c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9"/>
      <c r="AX3458" s="29"/>
      <c r="AY3458" s="29"/>
      <c r="AZ3458" s="29"/>
      <c r="BA3458" s="29"/>
      <c r="BB3458" s="29"/>
      <c r="BC3458" s="29"/>
      <c r="BD3458" s="29"/>
      <c r="BE3458" s="29"/>
      <c r="BF3458" s="29"/>
      <c r="BG3458" s="29"/>
      <c r="BH3458" s="29"/>
      <c r="BI3458" s="29"/>
      <c r="BJ3458" s="29"/>
      <c r="BK3458" s="29"/>
      <c r="BL3458" s="29"/>
      <c r="BM3458" s="29"/>
      <c r="BN3458" s="29"/>
      <c r="BO3458" s="29"/>
      <c r="BP3458" s="29"/>
      <c r="BQ3458" s="29"/>
      <c r="BR3458" s="29"/>
      <c r="BS3458" s="29"/>
      <c r="BT3458" s="29"/>
      <c r="BU3458" s="29"/>
      <c r="BV3458" s="29"/>
      <c r="BW3458" s="29"/>
      <c r="BX3458" s="29"/>
      <c r="BY3458" s="29"/>
      <c r="BZ3458" s="29"/>
      <c r="CA3458" s="29"/>
      <c r="CB3458" s="29"/>
      <c r="CC3458" s="29"/>
      <c r="CD3458" s="29"/>
      <c r="CE3458" s="29"/>
      <c r="CF3458" s="29"/>
      <c r="CG3458" s="29"/>
      <c r="CH3458" s="29"/>
      <c r="CI3458" s="29"/>
      <c r="CJ3458" s="29"/>
      <c r="CK3458" s="29"/>
      <c r="CL3458" s="29"/>
      <c r="CM3458" s="29"/>
      <c r="CN3458" s="29"/>
      <c r="CO3458" s="29"/>
      <c r="CP3458" s="29"/>
      <c r="CQ3458" s="29"/>
      <c r="CR3458" s="29"/>
      <c r="CS3458" s="29"/>
      <c r="CT3458" s="29"/>
      <c r="CU3458" s="29"/>
      <c r="CV3458" s="29"/>
      <c r="CW3458" s="29"/>
      <c r="CX3458" s="29"/>
    </row>
    <row r="3459" spans="1:102" ht="50.1" customHeight="1">
      <c r="A3459" s="30" t="s">
        <v>8628</v>
      </c>
      <c r="B3459" s="31" t="s">
        <v>35</v>
      </c>
      <c r="C3459" s="32" t="s">
        <v>3461</v>
      </c>
      <c r="D3459" s="32" t="s">
        <v>3462</v>
      </c>
      <c r="E3459" s="32" t="s">
        <v>3463</v>
      </c>
      <c r="F3459" s="32" t="s">
        <v>8629</v>
      </c>
      <c r="G3459" s="33" t="s">
        <v>40</v>
      </c>
      <c r="H3459" s="34">
        <v>0</v>
      </c>
      <c r="I3459" s="33" t="s">
        <v>41</v>
      </c>
      <c r="J3459" s="33" t="s">
        <v>42</v>
      </c>
      <c r="K3459" s="33" t="s">
        <v>273</v>
      </c>
      <c r="L3459" s="33" t="s">
        <v>42</v>
      </c>
      <c r="M3459" s="33" t="s">
        <v>86</v>
      </c>
      <c r="N3459" s="33" t="s">
        <v>542</v>
      </c>
      <c r="O3459" s="33" t="s">
        <v>109</v>
      </c>
      <c r="P3459" s="33" t="s">
        <v>48</v>
      </c>
      <c r="Q3459" s="33" t="s">
        <v>49</v>
      </c>
      <c r="R3459" s="35">
        <v>100</v>
      </c>
      <c r="S3459" s="35">
        <v>237</v>
      </c>
      <c r="T3459" s="36">
        <f t="shared" si="167"/>
        <v>23700</v>
      </c>
      <c r="U3459" s="37">
        <f t="shared" si="168"/>
        <v>26544.000000000004</v>
      </c>
      <c r="V3459" s="38" t="s">
        <v>50</v>
      </c>
      <c r="W3459" s="33">
        <v>2016</v>
      </c>
      <c r="X3459" s="39" t="s">
        <v>50</v>
      </c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/>
      <c r="AZ3459" s="29"/>
      <c r="BA3459" s="29"/>
      <c r="BB3459" s="29"/>
      <c r="BC3459" s="29"/>
      <c r="BD3459" s="29"/>
      <c r="BE3459" s="29"/>
      <c r="BF3459" s="29"/>
      <c r="BG3459" s="29"/>
      <c r="BH3459" s="29"/>
      <c r="BI3459" s="29"/>
      <c r="BJ3459" s="29"/>
      <c r="BK3459" s="29"/>
      <c r="BL3459" s="29"/>
      <c r="BM3459" s="29"/>
      <c r="BN3459" s="29"/>
      <c r="BO3459" s="29"/>
      <c r="BP3459" s="29"/>
      <c r="BQ3459" s="29"/>
      <c r="BR3459" s="29"/>
      <c r="BS3459" s="29"/>
      <c r="BT3459" s="29"/>
      <c r="BU3459" s="29"/>
      <c r="BV3459" s="29"/>
      <c r="BW3459" s="29"/>
      <c r="BX3459" s="29"/>
      <c r="BY3459" s="29"/>
      <c r="BZ3459" s="29"/>
      <c r="CA3459" s="29"/>
      <c r="CB3459" s="29"/>
      <c r="CC3459" s="29"/>
      <c r="CD3459" s="29"/>
      <c r="CE3459" s="29"/>
      <c r="CF3459" s="29"/>
      <c r="CG3459" s="29"/>
      <c r="CH3459" s="29"/>
      <c r="CI3459" s="29"/>
      <c r="CJ3459" s="29"/>
      <c r="CK3459" s="29"/>
      <c r="CL3459" s="29"/>
      <c r="CM3459" s="29"/>
      <c r="CN3459" s="29"/>
      <c r="CO3459" s="29"/>
      <c r="CP3459" s="29"/>
      <c r="CQ3459" s="29"/>
      <c r="CR3459" s="29"/>
      <c r="CS3459" s="29"/>
      <c r="CT3459" s="29"/>
      <c r="CU3459" s="29"/>
      <c r="CV3459" s="29"/>
      <c r="CW3459" s="29"/>
      <c r="CX3459" s="29"/>
    </row>
    <row r="3460" spans="1:102" ht="50.1" customHeight="1">
      <c r="A3460" s="30" t="s">
        <v>8630</v>
      </c>
      <c r="B3460" s="31" t="s">
        <v>35</v>
      </c>
      <c r="C3460" s="32" t="s">
        <v>8567</v>
      </c>
      <c r="D3460" s="32" t="s">
        <v>8568</v>
      </c>
      <c r="E3460" s="32" t="s">
        <v>8569</v>
      </c>
      <c r="F3460" s="32" t="s">
        <v>8631</v>
      </c>
      <c r="G3460" s="33" t="s">
        <v>40</v>
      </c>
      <c r="H3460" s="34">
        <v>0</v>
      </c>
      <c r="I3460" s="33" t="s">
        <v>41</v>
      </c>
      <c r="J3460" s="33" t="s">
        <v>42</v>
      </c>
      <c r="K3460" s="33" t="s">
        <v>273</v>
      </c>
      <c r="L3460" s="33" t="s">
        <v>42</v>
      </c>
      <c r="M3460" s="33" t="s">
        <v>86</v>
      </c>
      <c r="N3460" s="33" t="s">
        <v>542</v>
      </c>
      <c r="O3460" s="33" t="s">
        <v>109</v>
      </c>
      <c r="P3460" s="33" t="s">
        <v>48</v>
      </c>
      <c r="Q3460" s="33" t="s">
        <v>49</v>
      </c>
      <c r="R3460" s="35">
        <v>30</v>
      </c>
      <c r="S3460" s="35">
        <v>12750</v>
      </c>
      <c r="T3460" s="36">
        <f t="shared" si="167"/>
        <v>382500</v>
      </c>
      <c r="U3460" s="37">
        <f t="shared" si="168"/>
        <v>428400.00000000006</v>
      </c>
      <c r="V3460" s="38" t="s">
        <v>50</v>
      </c>
      <c r="W3460" s="33">
        <v>2016</v>
      </c>
      <c r="X3460" s="39" t="s">
        <v>50</v>
      </c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29"/>
      <c r="BG3460" s="29"/>
      <c r="BH3460" s="29"/>
      <c r="BI3460" s="29"/>
      <c r="BJ3460" s="29"/>
      <c r="BK3460" s="29"/>
      <c r="BL3460" s="29"/>
      <c r="BM3460" s="29"/>
      <c r="BN3460" s="29"/>
      <c r="BO3460" s="29"/>
      <c r="BP3460" s="29"/>
      <c r="BQ3460" s="29"/>
      <c r="BR3460" s="29"/>
      <c r="BS3460" s="29"/>
      <c r="BT3460" s="29"/>
      <c r="BU3460" s="29"/>
      <c r="BV3460" s="29"/>
      <c r="BW3460" s="29"/>
      <c r="BX3460" s="29"/>
      <c r="BY3460" s="29"/>
      <c r="BZ3460" s="29"/>
      <c r="CA3460" s="29"/>
      <c r="CB3460" s="29"/>
      <c r="CC3460" s="29"/>
      <c r="CD3460" s="29"/>
      <c r="CE3460" s="29"/>
      <c r="CF3460" s="29"/>
      <c r="CG3460" s="29"/>
      <c r="CH3460" s="29"/>
      <c r="CI3460" s="29"/>
      <c r="CJ3460" s="29"/>
      <c r="CK3460" s="29"/>
      <c r="CL3460" s="29"/>
      <c r="CM3460" s="29"/>
      <c r="CN3460" s="29"/>
      <c r="CO3460" s="29"/>
      <c r="CP3460" s="29"/>
      <c r="CQ3460" s="29"/>
      <c r="CR3460" s="29"/>
      <c r="CS3460" s="29"/>
      <c r="CT3460" s="29"/>
      <c r="CU3460" s="29"/>
      <c r="CV3460" s="29"/>
      <c r="CW3460" s="29"/>
      <c r="CX3460" s="29"/>
    </row>
    <row r="3461" spans="1:102" ht="50.1" customHeight="1">
      <c r="A3461" s="30" t="s">
        <v>8632</v>
      </c>
      <c r="B3461" s="31" t="s">
        <v>35</v>
      </c>
      <c r="C3461" s="32" t="s">
        <v>5006</v>
      </c>
      <c r="D3461" s="32" t="s">
        <v>5007</v>
      </c>
      <c r="E3461" s="32" t="s">
        <v>5008</v>
      </c>
      <c r="F3461" s="32" t="s">
        <v>8633</v>
      </c>
      <c r="G3461" s="33" t="s">
        <v>40</v>
      </c>
      <c r="H3461" s="34">
        <v>0</v>
      </c>
      <c r="I3461" s="33" t="s">
        <v>41</v>
      </c>
      <c r="J3461" s="33" t="s">
        <v>42</v>
      </c>
      <c r="K3461" s="33" t="s">
        <v>273</v>
      </c>
      <c r="L3461" s="33" t="s">
        <v>42</v>
      </c>
      <c r="M3461" s="33" t="s">
        <v>86</v>
      </c>
      <c r="N3461" s="33" t="s">
        <v>542</v>
      </c>
      <c r="O3461" s="33" t="s">
        <v>109</v>
      </c>
      <c r="P3461" s="33" t="s">
        <v>48</v>
      </c>
      <c r="Q3461" s="33" t="s">
        <v>49</v>
      </c>
      <c r="R3461" s="35">
        <v>30</v>
      </c>
      <c r="S3461" s="35">
        <v>20200</v>
      </c>
      <c r="T3461" s="36">
        <f t="shared" si="167"/>
        <v>606000</v>
      </c>
      <c r="U3461" s="37">
        <f t="shared" si="168"/>
        <v>678720.00000000012</v>
      </c>
      <c r="V3461" s="38" t="s">
        <v>50</v>
      </c>
      <c r="W3461" s="33">
        <v>2016</v>
      </c>
      <c r="X3461" s="39" t="s">
        <v>50</v>
      </c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29"/>
      <c r="BG3461" s="29"/>
      <c r="BH3461" s="29"/>
      <c r="BI3461" s="29"/>
      <c r="BJ3461" s="29"/>
      <c r="BK3461" s="29"/>
      <c r="BL3461" s="29"/>
      <c r="BM3461" s="29"/>
      <c r="BN3461" s="29"/>
      <c r="BO3461" s="29"/>
      <c r="BP3461" s="29"/>
      <c r="BQ3461" s="29"/>
      <c r="BR3461" s="29"/>
      <c r="BS3461" s="29"/>
      <c r="BT3461" s="29"/>
      <c r="BU3461" s="29"/>
      <c r="BV3461" s="29"/>
      <c r="BW3461" s="29"/>
      <c r="BX3461" s="29"/>
      <c r="BY3461" s="29"/>
      <c r="BZ3461" s="29"/>
      <c r="CA3461" s="29"/>
      <c r="CB3461" s="29"/>
      <c r="CC3461" s="29"/>
      <c r="CD3461" s="29"/>
      <c r="CE3461" s="29"/>
      <c r="CF3461" s="29"/>
      <c r="CG3461" s="29"/>
      <c r="CH3461" s="29"/>
      <c r="CI3461" s="29"/>
      <c r="CJ3461" s="29"/>
      <c r="CK3461" s="29"/>
      <c r="CL3461" s="29"/>
      <c r="CM3461" s="29"/>
      <c r="CN3461" s="29"/>
      <c r="CO3461" s="29"/>
      <c r="CP3461" s="29"/>
      <c r="CQ3461" s="29"/>
      <c r="CR3461" s="29"/>
      <c r="CS3461" s="29"/>
      <c r="CT3461" s="29"/>
      <c r="CU3461" s="29"/>
      <c r="CV3461" s="29"/>
      <c r="CW3461" s="29"/>
      <c r="CX3461" s="29"/>
    </row>
    <row r="3462" spans="1:102" ht="50.1" customHeight="1">
      <c r="A3462" s="30" t="s">
        <v>8634</v>
      </c>
      <c r="B3462" s="31" t="s">
        <v>35</v>
      </c>
      <c r="C3462" s="32" t="s">
        <v>5624</v>
      </c>
      <c r="D3462" s="32" t="s">
        <v>5625</v>
      </c>
      <c r="E3462" s="32" t="s">
        <v>1086</v>
      </c>
      <c r="F3462" s="32" t="s">
        <v>8635</v>
      </c>
      <c r="G3462" s="33" t="s">
        <v>40</v>
      </c>
      <c r="H3462" s="34">
        <v>0</v>
      </c>
      <c r="I3462" s="33" t="s">
        <v>41</v>
      </c>
      <c r="J3462" s="33" t="s">
        <v>42</v>
      </c>
      <c r="K3462" s="33" t="s">
        <v>273</v>
      </c>
      <c r="L3462" s="33" t="s">
        <v>42</v>
      </c>
      <c r="M3462" s="33" t="s">
        <v>86</v>
      </c>
      <c r="N3462" s="33" t="s">
        <v>542</v>
      </c>
      <c r="O3462" s="33" t="s">
        <v>109</v>
      </c>
      <c r="P3462" s="33" t="s">
        <v>48</v>
      </c>
      <c r="Q3462" s="33" t="s">
        <v>49</v>
      </c>
      <c r="R3462" s="35">
        <v>30</v>
      </c>
      <c r="S3462" s="35">
        <v>1600</v>
      </c>
      <c r="T3462" s="36">
        <f t="shared" si="167"/>
        <v>48000</v>
      </c>
      <c r="U3462" s="37">
        <f t="shared" si="168"/>
        <v>53760.000000000007</v>
      </c>
      <c r="V3462" s="38" t="s">
        <v>50</v>
      </c>
      <c r="W3462" s="33">
        <v>2016</v>
      </c>
      <c r="X3462" s="39" t="s">
        <v>50</v>
      </c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9"/>
      <c r="AX3462" s="29"/>
      <c r="AY3462" s="29"/>
      <c r="AZ3462" s="29"/>
      <c r="BA3462" s="29"/>
      <c r="BB3462" s="29"/>
      <c r="BC3462" s="29"/>
      <c r="BD3462" s="29"/>
      <c r="BE3462" s="29"/>
      <c r="BF3462" s="29"/>
      <c r="BG3462" s="29"/>
      <c r="BH3462" s="29"/>
      <c r="BI3462" s="29"/>
      <c r="BJ3462" s="29"/>
      <c r="BK3462" s="29"/>
      <c r="BL3462" s="29"/>
      <c r="BM3462" s="29"/>
      <c r="BN3462" s="29"/>
      <c r="BO3462" s="29"/>
      <c r="BP3462" s="29"/>
      <c r="BQ3462" s="29"/>
      <c r="BR3462" s="29"/>
      <c r="BS3462" s="29"/>
      <c r="BT3462" s="29"/>
      <c r="BU3462" s="29"/>
      <c r="BV3462" s="29"/>
      <c r="BW3462" s="29"/>
      <c r="BX3462" s="29"/>
      <c r="BY3462" s="29"/>
      <c r="BZ3462" s="29"/>
      <c r="CA3462" s="29"/>
      <c r="CB3462" s="29"/>
      <c r="CC3462" s="29"/>
      <c r="CD3462" s="29"/>
      <c r="CE3462" s="29"/>
      <c r="CF3462" s="29"/>
      <c r="CG3462" s="29"/>
      <c r="CH3462" s="29"/>
      <c r="CI3462" s="29"/>
      <c r="CJ3462" s="29"/>
      <c r="CK3462" s="29"/>
      <c r="CL3462" s="29"/>
      <c r="CM3462" s="29"/>
      <c r="CN3462" s="29"/>
      <c r="CO3462" s="29"/>
      <c r="CP3462" s="29"/>
      <c r="CQ3462" s="29"/>
      <c r="CR3462" s="29"/>
      <c r="CS3462" s="29"/>
      <c r="CT3462" s="29"/>
      <c r="CU3462" s="29"/>
      <c r="CV3462" s="29"/>
      <c r="CW3462" s="29"/>
      <c r="CX3462" s="29"/>
    </row>
    <row r="3463" spans="1:102" ht="50.1" customHeight="1">
      <c r="A3463" s="30" t="s">
        <v>8636</v>
      </c>
      <c r="B3463" s="31" t="s">
        <v>35</v>
      </c>
      <c r="C3463" s="32" t="s">
        <v>5624</v>
      </c>
      <c r="D3463" s="32" t="s">
        <v>5625</v>
      </c>
      <c r="E3463" s="32" t="s">
        <v>1086</v>
      </c>
      <c r="F3463" s="32" t="s">
        <v>8637</v>
      </c>
      <c r="G3463" s="33" t="s">
        <v>40</v>
      </c>
      <c r="H3463" s="34">
        <v>0</v>
      </c>
      <c r="I3463" s="33" t="s">
        <v>41</v>
      </c>
      <c r="J3463" s="33" t="s">
        <v>42</v>
      </c>
      <c r="K3463" s="33" t="s">
        <v>273</v>
      </c>
      <c r="L3463" s="33" t="s">
        <v>42</v>
      </c>
      <c r="M3463" s="33" t="s">
        <v>86</v>
      </c>
      <c r="N3463" s="33" t="s">
        <v>542</v>
      </c>
      <c r="O3463" s="33" t="s">
        <v>109</v>
      </c>
      <c r="P3463" s="33" t="s">
        <v>48</v>
      </c>
      <c r="Q3463" s="33" t="s">
        <v>49</v>
      </c>
      <c r="R3463" s="35">
        <v>30</v>
      </c>
      <c r="S3463" s="35">
        <v>1100</v>
      </c>
      <c r="T3463" s="36">
        <f t="shared" si="167"/>
        <v>33000</v>
      </c>
      <c r="U3463" s="37">
        <f t="shared" si="168"/>
        <v>36960</v>
      </c>
      <c r="V3463" s="38" t="s">
        <v>50</v>
      </c>
      <c r="W3463" s="33">
        <v>2016</v>
      </c>
      <c r="X3463" s="39" t="s">
        <v>50</v>
      </c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29"/>
      <c r="BA3463" s="29"/>
      <c r="BB3463" s="29"/>
      <c r="BC3463" s="29"/>
      <c r="BD3463" s="29"/>
      <c r="BE3463" s="29"/>
      <c r="BF3463" s="29"/>
      <c r="BG3463" s="29"/>
      <c r="BH3463" s="29"/>
      <c r="BI3463" s="29"/>
      <c r="BJ3463" s="29"/>
      <c r="BK3463" s="29"/>
      <c r="BL3463" s="29"/>
      <c r="BM3463" s="29"/>
      <c r="BN3463" s="29"/>
      <c r="BO3463" s="29"/>
      <c r="BP3463" s="29"/>
      <c r="BQ3463" s="29"/>
      <c r="BR3463" s="29"/>
      <c r="BS3463" s="29"/>
      <c r="BT3463" s="29"/>
      <c r="BU3463" s="29"/>
      <c r="BV3463" s="29"/>
      <c r="BW3463" s="29"/>
      <c r="BX3463" s="29"/>
      <c r="BY3463" s="29"/>
      <c r="BZ3463" s="29"/>
      <c r="CA3463" s="29"/>
      <c r="CB3463" s="29"/>
      <c r="CC3463" s="29"/>
      <c r="CD3463" s="29"/>
      <c r="CE3463" s="29"/>
      <c r="CF3463" s="29"/>
      <c r="CG3463" s="29"/>
      <c r="CH3463" s="29"/>
      <c r="CI3463" s="29"/>
      <c r="CJ3463" s="29"/>
      <c r="CK3463" s="29"/>
      <c r="CL3463" s="29"/>
      <c r="CM3463" s="29"/>
      <c r="CN3463" s="29"/>
      <c r="CO3463" s="29"/>
      <c r="CP3463" s="29"/>
      <c r="CQ3463" s="29"/>
      <c r="CR3463" s="29"/>
      <c r="CS3463" s="29"/>
      <c r="CT3463" s="29"/>
      <c r="CU3463" s="29"/>
      <c r="CV3463" s="29"/>
      <c r="CW3463" s="29"/>
      <c r="CX3463" s="29"/>
    </row>
    <row r="3464" spans="1:102" ht="50.1" customHeight="1">
      <c r="A3464" s="30" t="s">
        <v>8638</v>
      </c>
      <c r="B3464" s="31" t="s">
        <v>35</v>
      </c>
      <c r="C3464" s="32" t="s">
        <v>6696</v>
      </c>
      <c r="D3464" s="32" t="s">
        <v>6697</v>
      </c>
      <c r="E3464" s="32" t="s">
        <v>6698</v>
      </c>
      <c r="F3464" s="32" t="s">
        <v>8639</v>
      </c>
      <c r="G3464" s="33" t="s">
        <v>40</v>
      </c>
      <c r="H3464" s="34">
        <v>0</v>
      </c>
      <c r="I3464" s="33" t="s">
        <v>41</v>
      </c>
      <c r="J3464" s="33" t="s">
        <v>42</v>
      </c>
      <c r="K3464" s="33" t="s">
        <v>273</v>
      </c>
      <c r="L3464" s="33" t="s">
        <v>42</v>
      </c>
      <c r="M3464" s="33" t="s">
        <v>86</v>
      </c>
      <c r="N3464" s="33" t="s">
        <v>542</v>
      </c>
      <c r="O3464" s="33" t="s">
        <v>109</v>
      </c>
      <c r="P3464" s="33" t="s">
        <v>48</v>
      </c>
      <c r="Q3464" s="33" t="s">
        <v>49</v>
      </c>
      <c r="R3464" s="35">
        <v>60</v>
      </c>
      <c r="S3464" s="35">
        <v>3900</v>
      </c>
      <c r="T3464" s="36">
        <f t="shared" si="167"/>
        <v>234000</v>
      </c>
      <c r="U3464" s="37">
        <f t="shared" si="168"/>
        <v>262080.00000000003</v>
      </c>
      <c r="V3464" s="38" t="s">
        <v>50</v>
      </c>
      <c r="W3464" s="33">
        <v>2016</v>
      </c>
      <c r="X3464" s="39" t="s">
        <v>50</v>
      </c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29"/>
      <c r="BL3464" s="29"/>
      <c r="BM3464" s="29"/>
      <c r="BN3464" s="29"/>
      <c r="BO3464" s="29"/>
      <c r="BP3464" s="29"/>
      <c r="BQ3464" s="29"/>
      <c r="BR3464" s="29"/>
      <c r="BS3464" s="29"/>
      <c r="BT3464" s="29"/>
      <c r="BU3464" s="29"/>
      <c r="BV3464" s="29"/>
      <c r="BW3464" s="29"/>
      <c r="BX3464" s="29"/>
      <c r="BY3464" s="29"/>
      <c r="BZ3464" s="29"/>
      <c r="CA3464" s="29"/>
      <c r="CB3464" s="29"/>
      <c r="CC3464" s="29"/>
      <c r="CD3464" s="29"/>
      <c r="CE3464" s="29"/>
      <c r="CF3464" s="29"/>
      <c r="CG3464" s="29"/>
      <c r="CH3464" s="29"/>
      <c r="CI3464" s="29"/>
      <c r="CJ3464" s="29"/>
      <c r="CK3464" s="29"/>
      <c r="CL3464" s="29"/>
      <c r="CM3464" s="29"/>
      <c r="CN3464" s="29"/>
      <c r="CO3464" s="29"/>
      <c r="CP3464" s="29"/>
      <c r="CQ3464" s="29"/>
      <c r="CR3464" s="29"/>
      <c r="CS3464" s="29"/>
      <c r="CT3464" s="29"/>
      <c r="CU3464" s="29"/>
      <c r="CV3464" s="29"/>
      <c r="CW3464" s="29"/>
      <c r="CX3464" s="29"/>
    </row>
    <row r="3465" spans="1:102" ht="50.1" customHeight="1">
      <c r="A3465" s="30" t="s">
        <v>8640</v>
      </c>
      <c r="B3465" s="31" t="s">
        <v>35</v>
      </c>
      <c r="C3465" s="32" t="s">
        <v>6696</v>
      </c>
      <c r="D3465" s="32" t="s">
        <v>6697</v>
      </c>
      <c r="E3465" s="32" t="s">
        <v>6698</v>
      </c>
      <c r="F3465" s="32" t="s">
        <v>8641</v>
      </c>
      <c r="G3465" s="33" t="s">
        <v>40</v>
      </c>
      <c r="H3465" s="34">
        <v>0</v>
      </c>
      <c r="I3465" s="33" t="s">
        <v>41</v>
      </c>
      <c r="J3465" s="33" t="s">
        <v>42</v>
      </c>
      <c r="K3465" s="33" t="s">
        <v>273</v>
      </c>
      <c r="L3465" s="33" t="s">
        <v>42</v>
      </c>
      <c r="M3465" s="33" t="s">
        <v>86</v>
      </c>
      <c r="N3465" s="33" t="s">
        <v>542</v>
      </c>
      <c r="O3465" s="33" t="s">
        <v>109</v>
      </c>
      <c r="P3465" s="33" t="s">
        <v>48</v>
      </c>
      <c r="Q3465" s="33" t="s">
        <v>49</v>
      </c>
      <c r="R3465" s="35">
        <v>30</v>
      </c>
      <c r="S3465" s="35">
        <v>10300</v>
      </c>
      <c r="T3465" s="36">
        <f t="shared" si="167"/>
        <v>309000</v>
      </c>
      <c r="U3465" s="37">
        <f t="shared" si="168"/>
        <v>346080.00000000006</v>
      </c>
      <c r="V3465" s="38" t="s">
        <v>50</v>
      </c>
      <c r="W3465" s="33">
        <v>2016</v>
      </c>
      <c r="X3465" s="39" t="s">
        <v>50</v>
      </c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29"/>
      <c r="BL3465" s="29"/>
      <c r="BM3465" s="29"/>
      <c r="BN3465" s="29"/>
      <c r="BO3465" s="29"/>
      <c r="BP3465" s="29"/>
      <c r="BQ3465" s="29"/>
      <c r="BR3465" s="29"/>
      <c r="BS3465" s="29"/>
      <c r="BT3465" s="29"/>
      <c r="BU3465" s="29"/>
      <c r="BV3465" s="29"/>
      <c r="BW3465" s="29"/>
      <c r="BX3465" s="29"/>
      <c r="BY3465" s="29"/>
      <c r="BZ3465" s="29"/>
      <c r="CA3465" s="29"/>
      <c r="CB3465" s="29"/>
      <c r="CC3465" s="29"/>
      <c r="CD3465" s="29"/>
      <c r="CE3465" s="29"/>
      <c r="CF3465" s="29"/>
      <c r="CG3465" s="29"/>
      <c r="CH3465" s="29"/>
      <c r="CI3465" s="29"/>
      <c r="CJ3465" s="29"/>
      <c r="CK3465" s="29"/>
      <c r="CL3465" s="29"/>
      <c r="CM3465" s="29"/>
      <c r="CN3465" s="29"/>
      <c r="CO3465" s="29"/>
      <c r="CP3465" s="29"/>
      <c r="CQ3465" s="29"/>
      <c r="CR3465" s="29"/>
      <c r="CS3465" s="29"/>
      <c r="CT3465" s="29"/>
      <c r="CU3465" s="29"/>
      <c r="CV3465" s="29"/>
      <c r="CW3465" s="29"/>
      <c r="CX3465" s="29"/>
    </row>
    <row r="3466" spans="1:102" ht="50.1" customHeight="1">
      <c r="A3466" s="30" t="s">
        <v>8642</v>
      </c>
      <c r="B3466" s="31" t="s">
        <v>35</v>
      </c>
      <c r="C3466" s="32" t="s">
        <v>1861</v>
      </c>
      <c r="D3466" s="32" t="s">
        <v>1862</v>
      </c>
      <c r="E3466" s="32" t="s">
        <v>1863</v>
      </c>
      <c r="F3466" s="32" t="s">
        <v>8643</v>
      </c>
      <c r="G3466" s="33" t="s">
        <v>40</v>
      </c>
      <c r="H3466" s="34">
        <v>0</v>
      </c>
      <c r="I3466" s="33" t="s">
        <v>41</v>
      </c>
      <c r="J3466" s="33" t="s">
        <v>42</v>
      </c>
      <c r="K3466" s="33" t="s">
        <v>273</v>
      </c>
      <c r="L3466" s="33" t="s">
        <v>42</v>
      </c>
      <c r="M3466" s="33" t="s">
        <v>86</v>
      </c>
      <c r="N3466" s="33" t="s">
        <v>542</v>
      </c>
      <c r="O3466" s="33" t="s">
        <v>109</v>
      </c>
      <c r="P3466" s="33" t="s">
        <v>48</v>
      </c>
      <c r="Q3466" s="33" t="s">
        <v>49</v>
      </c>
      <c r="R3466" s="35">
        <v>30</v>
      </c>
      <c r="S3466" s="35">
        <v>3205</v>
      </c>
      <c r="T3466" s="36">
        <f t="shared" si="167"/>
        <v>96150</v>
      </c>
      <c r="U3466" s="37">
        <f t="shared" si="168"/>
        <v>107688.00000000001</v>
      </c>
      <c r="V3466" s="38" t="s">
        <v>50</v>
      </c>
      <c r="W3466" s="33">
        <v>2016</v>
      </c>
      <c r="X3466" s="39" t="s">
        <v>50</v>
      </c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29"/>
      <c r="BG3466" s="29"/>
      <c r="BH3466" s="29"/>
      <c r="BI3466" s="29"/>
      <c r="BJ3466" s="29"/>
      <c r="BK3466" s="29"/>
      <c r="BL3466" s="29"/>
      <c r="BM3466" s="29"/>
      <c r="BN3466" s="29"/>
      <c r="BO3466" s="29"/>
      <c r="BP3466" s="29"/>
      <c r="BQ3466" s="29"/>
      <c r="BR3466" s="29"/>
      <c r="BS3466" s="29"/>
      <c r="BT3466" s="29"/>
      <c r="BU3466" s="29"/>
      <c r="BV3466" s="29"/>
      <c r="BW3466" s="29"/>
      <c r="BX3466" s="29"/>
      <c r="BY3466" s="29"/>
      <c r="BZ3466" s="29"/>
      <c r="CA3466" s="29"/>
      <c r="CB3466" s="29"/>
      <c r="CC3466" s="29"/>
      <c r="CD3466" s="29"/>
      <c r="CE3466" s="29"/>
      <c r="CF3466" s="29"/>
      <c r="CG3466" s="29"/>
      <c r="CH3466" s="29"/>
      <c r="CI3466" s="29"/>
      <c r="CJ3466" s="29"/>
      <c r="CK3466" s="29"/>
      <c r="CL3466" s="29"/>
      <c r="CM3466" s="29"/>
      <c r="CN3466" s="29"/>
      <c r="CO3466" s="29"/>
      <c r="CP3466" s="29"/>
      <c r="CQ3466" s="29"/>
      <c r="CR3466" s="29"/>
      <c r="CS3466" s="29"/>
      <c r="CT3466" s="29"/>
      <c r="CU3466" s="29"/>
      <c r="CV3466" s="29"/>
      <c r="CW3466" s="29"/>
      <c r="CX3466" s="29"/>
    </row>
    <row r="3467" spans="1:102" ht="50.1" customHeight="1">
      <c r="A3467" s="30" t="s">
        <v>8644</v>
      </c>
      <c r="B3467" s="31" t="s">
        <v>35</v>
      </c>
      <c r="C3467" s="32" t="s">
        <v>8559</v>
      </c>
      <c r="D3467" s="32" t="s">
        <v>5779</v>
      </c>
      <c r="E3467" s="32" t="s">
        <v>8560</v>
      </c>
      <c r="F3467" s="32" t="s">
        <v>8645</v>
      </c>
      <c r="G3467" s="33" t="s">
        <v>101</v>
      </c>
      <c r="H3467" s="34">
        <v>81.599999999999994</v>
      </c>
      <c r="I3467" s="33" t="s">
        <v>41</v>
      </c>
      <c r="J3467" s="33" t="s">
        <v>42</v>
      </c>
      <c r="K3467" s="33" t="s">
        <v>273</v>
      </c>
      <c r="L3467" s="33" t="s">
        <v>44</v>
      </c>
      <c r="M3467" s="33" t="s">
        <v>86</v>
      </c>
      <c r="N3467" s="33" t="s">
        <v>5782</v>
      </c>
      <c r="O3467" s="33" t="s">
        <v>109</v>
      </c>
      <c r="P3467" s="33" t="s">
        <v>48</v>
      </c>
      <c r="Q3467" s="33" t="s">
        <v>49</v>
      </c>
      <c r="R3467" s="35">
        <v>8</v>
      </c>
      <c r="S3467" s="35">
        <v>1300</v>
      </c>
      <c r="T3467" s="36">
        <f t="shared" si="167"/>
        <v>10400</v>
      </c>
      <c r="U3467" s="37">
        <f t="shared" si="168"/>
        <v>11648.000000000002</v>
      </c>
      <c r="V3467" s="38" t="s">
        <v>124</v>
      </c>
      <c r="W3467" s="33">
        <v>2016</v>
      </c>
      <c r="X3467" s="39" t="s">
        <v>50</v>
      </c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29"/>
      <c r="BG3467" s="29"/>
      <c r="BH3467" s="29"/>
      <c r="BI3467" s="29"/>
      <c r="BJ3467" s="29"/>
      <c r="BK3467" s="29"/>
      <c r="BL3467" s="29"/>
      <c r="BM3467" s="29"/>
      <c r="BN3467" s="29"/>
      <c r="BO3467" s="29"/>
      <c r="BP3467" s="29"/>
      <c r="BQ3467" s="29"/>
      <c r="BR3467" s="29"/>
      <c r="BS3467" s="29"/>
      <c r="BT3467" s="29"/>
      <c r="BU3467" s="29"/>
      <c r="BV3467" s="29"/>
      <c r="BW3467" s="29"/>
      <c r="BX3467" s="29"/>
      <c r="BY3467" s="29"/>
      <c r="BZ3467" s="29"/>
      <c r="CA3467" s="29"/>
      <c r="CB3467" s="29"/>
      <c r="CC3467" s="29"/>
      <c r="CD3467" s="29"/>
      <c r="CE3467" s="29"/>
      <c r="CF3467" s="29"/>
      <c r="CG3467" s="29"/>
      <c r="CH3467" s="29"/>
      <c r="CI3467" s="29"/>
      <c r="CJ3467" s="29"/>
      <c r="CK3467" s="29"/>
      <c r="CL3467" s="29"/>
      <c r="CM3467" s="29"/>
      <c r="CN3467" s="29"/>
      <c r="CO3467" s="29"/>
      <c r="CP3467" s="29"/>
      <c r="CQ3467" s="29"/>
      <c r="CR3467" s="29"/>
      <c r="CS3467" s="29"/>
      <c r="CT3467" s="29"/>
      <c r="CU3467" s="29"/>
      <c r="CV3467" s="29"/>
      <c r="CW3467" s="29"/>
      <c r="CX3467" s="29"/>
    </row>
    <row r="3468" spans="1:102" ht="50.1" customHeight="1">
      <c r="A3468" s="30" t="s">
        <v>8646</v>
      </c>
      <c r="B3468" s="31" t="s">
        <v>35</v>
      </c>
      <c r="C3468" s="32" t="s">
        <v>8584</v>
      </c>
      <c r="D3468" s="32" t="s">
        <v>8585</v>
      </c>
      <c r="E3468" s="32" t="s">
        <v>8586</v>
      </c>
      <c r="F3468" s="32" t="s">
        <v>8647</v>
      </c>
      <c r="G3468" s="33" t="s">
        <v>40</v>
      </c>
      <c r="H3468" s="34">
        <v>0</v>
      </c>
      <c r="I3468" s="33" t="s">
        <v>41</v>
      </c>
      <c r="J3468" s="33" t="s">
        <v>42</v>
      </c>
      <c r="K3468" s="33" t="s">
        <v>273</v>
      </c>
      <c r="L3468" s="33" t="s">
        <v>44</v>
      </c>
      <c r="M3468" s="33" t="s">
        <v>86</v>
      </c>
      <c r="N3468" s="33" t="s">
        <v>798</v>
      </c>
      <c r="O3468" s="33" t="s">
        <v>109</v>
      </c>
      <c r="P3468" s="33" t="s">
        <v>48</v>
      </c>
      <c r="Q3468" s="33" t="s">
        <v>49</v>
      </c>
      <c r="R3468" s="35">
        <v>8</v>
      </c>
      <c r="S3468" s="35">
        <v>800</v>
      </c>
      <c r="T3468" s="36">
        <f t="shared" si="167"/>
        <v>6400</v>
      </c>
      <c r="U3468" s="37">
        <f t="shared" si="168"/>
        <v>7168.0000000000009</v>
      </c>
      <c r="V3468" s="38" t="s">
        <v>50</v>
      </c>
      <c r="W3468" s="33">
        <v>2016</v>
      </c>
      <c r="X3468" s="39" t="s">
        <v>50</v>
      </c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/>
      <c r="BU3468" s="29"/>
      <c r="BV3468" s="29"/>
      <c r="BW3468" s="29"/>
      <c r="BX3468" s="29"/>
      <c r="BY3468" s="29"/>
      <c r="BZ3468" s="29"/>
      <c r="CA3468" s="29"/>
      <c r="CB3468" s="29"/>
      <c r="CC3468" s="29"/>
      <c r="CD3468" s="29"/>
      <c r="CE3468" s="29"/>
      <c r="CF3468" s="29"/>
      <c r="CG3468" s="29"/>
      <c r="CH3468" s="29"/>
      <c r="CI3468" s="29"/>
      <c r="CJ3468" s="29"/>
      <c r="CK3468" s="29"/>
      <c r="CL3468" s="29"/>
      <c r="CM3468" s="29"/>
      <c r="CN3468" s="29"/>
      <c r="CO3468" s="29"/>
      <c r="CP3468" s="29"/>
      <c r="CQ3468" s="29"/>
      <c r="CR3468" s="29"/>
      <c r="CS3468" s="29"/>
      <c r="CT3468" s="29"/>
      <c r="CU3468" s="29"/>
      <c r="CV3468" s="29"/>
      <c r="CW3468" s="29"/>
      <c r="CX3468" s="29"/>
    </row>
    <row r="3469" spans="1:102" ht="50.1" customHeight="1">
      <c r="A3469" s="30" t="s">
        <v>8648</v>
      </c>
      <c r="B3469" s="31" t="s">
        <v>35</v>
      </c>
      <c r="C3469" s="32" t="s">
        <v>8649</v>
      </c>
      <c r="D3469" s="32" t="s">
        <v>8650</v>
      </c>
      <c r="E3469" s="32" t="s">
        <v>8651</v>
      </c>
      <c r="F3469" s="32" t="s">
        <v>8652</v>
      </c>
      <c r="G3469" s="33" t="s">
        <v>40</v>
      </c>
      <c r="H3469" s="34">
        <v>0</v>
      </c>
      <c r="I3469" s="33" t="s">
        <v>41</v>
      </c>
      <c r="J3469" s="33" t="s">
        <v>42</v>
      </c>
      <c r="K3469" s="33" t="s">
        <v>273</v>
      </c>
      <c r="L3469" s="33" t="s">
        <v>42</v>
      </c>
      <c r="M3469" s="33" t="s">
        <v>86</v>
      </c>
      <c r="N3469" s="33" t="s">
        <v>8653</v>
      </c>
      <c r="O3469" s="33" t="s">
        <v>109</v>
      </c>
      <c r="P3469" s="33" t="s">
        <v>48</v>
      </c>
      <c r="Q3469" s="33" t="s">
        <v>49</v>
      </c>
      <c r="R3469" s="35">
        <v>12</v>
      </c>
      <c r="S3469" s="35">
        <v>1300</v>
      </c>
      <c r="T3469" s="36">
        <f t="shared" si="167"/>
        <v>15600</v>
      </c>
      <c r="U3469" s="37">
        <f t="shared" si="168"/>
        <v>17472</v>
      </c>
      <c r="V3469" s="38" t="s">
        <v>50</v>
      </c>
      <c r="W3469" s="33">
        <v>2016</v>
      </c>
      <c r="X3469" s="39" t="s">
        <v>50</v>
      </c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/>
      <c r="BH3469" s="29"/>
      <c r="BI3469" s="29"/>
      <c r="BJ3469" s="29"/>
      <c r="BK3469" s="29"/>
      <c r="BL3469" s="29"/>
      <c r="BM3469" s="29"/>
      <c r="BN3469" s="29"/>
      <c r="BO3469" s="29"/>
      <c r="BP3469" s="29"/>
      <c r="BQ3469" s="29"/>
      <c r="BR3469" s="29"/>
      <c r="BS3469" s="29"/>
      <c r="BT3469" s="29"/>
      <c r="BU3469" s="29"/>
      <c r="BV3469" s="29"/>
      <c r="BW3469" s="29"/>
      <c r="BX3469" s="29"/>
      <c r="BY3469" s="29"/>
      <c r="BZ3469" s="29"/>
      <c r="CA3469" s="29"/>
      <c r="CB3469" s="29"/>
      <c r="CC3469" s="29"/>
      <c r="CD3469" s="29"/>
      <c r="CE3469" s="29"/>
      <c r="CF3469" s="29"/>
      <c r="CG3469" s="29"/>
      <c r="CH3469" s="29"/>
      <c r="CI3469" s="29"/>
      <c r="CJ3469" s="29"/>
      <c r="CK3469" s="29"/>
      <c r="CL3469" s="29"/>
      <c r="CM3469" s="29"/>
      <c r="CN3469" s="29"/>
      <c r="CO3469" s="29"/>
      <c r="CP3469" s="29"/>
      <c r="CQ3469" s="29"/>
      <c r="CR3469" s="29"/>
      <c r="CS3469" s="29"/>
      <c r="CT3469" s="29"/>
      <c r="CU3469" s="29"/>
      <c r="CV3469" s="29"/>
      <c r="CW3469" s="29"/>
      <c r="CX3469" s="29"/>
    </row>
    <row r="3470" spans="1:102" ht="50.1" customHeight="1">
      <c r="A3470" s="30" t="s">
        <v>8654</v>
      </c>
      <c r="B3470" s="31" t="s">
        <v>35</v>
      </c>
      <c r="C3470" s="32" t="s">
        <v>3461</v>
      </c>
      <c r="D3470" s="32" t="s">
        <v>3462</v>
      </c>
      <c r="E3470" s="32" t="s">
        <v>3463</v>
      </c>
      <c r="F3470" s="32" t="s">
        <v>8655</v>
      </c>
      <c r="G3470" s="33" t="s">
        <v>40</v>
      </c>
      <c r="H3470" s="34">
        <v>0</v>
      </c>
      <c r="I3470" s="33" t="s">
        <v>41</v>
      </c>
      <c r="J3470" s="33" t="s">
        <v>42</v>
      </c>
      <c r="K3470" s="33" t="s">
        <v>273</v>
      </c>
      <c r="L3470" s="33" t="s">
        <v>42</v>
      </c>
      <c r="M3470" s="33" t="s">
        <v>86</v>
      </c>
      <c r="N3470" s="33" t="s">
        <v>8653</v>
      </c>
      <c r="O3470" s="33" t="s">
        <v>109</v>
      </c>
      <c r="P3470" s="33" t="s">
        <v>48</v>
      </c>
      <c r="Q3470" s="33" t="s">
        <v>49</v>
      </c>
      <c r="R3470" s="35">
        <v>400</v>
      </c>
      <c r="S3470" s="35">
        <v>400</v>
      </c>
      <c r="T3470" s="36">
        <f t="shared" si="167"/>
        <v>160000</v>
      </c>
      <c r="U3470" s="37">
        <f t="shared" si="168"/>
        <v>179200.00000000003</v>
      </c>
      <c r="V3470" s="38" t="s">
        <v>50</v>
      </c>
      <c r="W3470" s="33">
        <v>2016</v>
      </c>
      <c r="X3470" s="39" t="s">
        <v>50</v>
      </c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  <c r="BT3470" s="29"/>
      <c r="BU3470" s="29"/>
      <c r="BV3470" s="29"/>
      <c r="BW3470" s="29"/>
      <c r="BX3470" s="29"/>
      <c r="BY3470" s="29"/>
      <c r="BZ3470" s="29"/>
      <c r="CA3470" s="29"/>
      <c r="CB3470" s="29"/>
      <c r="CC3470" s="29"/>
      <c r="CD3470" s="29"/>
      <c r="CE3470" s="29"/>
      <c r="CF3470" s="29"/>
      <c r="CG3470" s="29"/>
      <c r="CH3470" s="29"/>
      <c r="CI3470" s="29"/>
      <c r="CJ3470" s="29"/>
      <c r="CK3470" s="29"/>
      <c r="CL3470" s="29"/>
      <c r="CM3470" s="29"/>
      <c r="CN3470" s="29"/>
      <c r="CO3470" s="29"/>
      <c r="CP3470" s="29"/>
      <c r="CQ3470" s="29"/>
      <c r="CR3470" s="29"/>
      <c r="CS3470" s="29"/>
      <c r="CT3470" s="29"/>
      <c r="CU3470" s="29"/>
      <c r="CV3470" s="29"/>
      <c r="CW3470" s="29"/>
      <c r="CX3470" s="29"/>
    </row>
    <row r="3471" spans="1:102" ht="50.1" customHeight="1">
      <c r="A3471" s="30" t="s">
        <v>8656</v>
      </c>
      <c r="B3471" s="31" t="s">
        <v>35</v>
      </c>
      <c r="C3471" s="32" t="s">
        <v>8567</v>
      </c>
      <c r="D3471" s="32" t="s">
        <v>8568</v>
      </c>
      <c r="E3471" s="32" t="s">
        <v>8569</v>
      </c>
      <c r="F3471" s="32" t="s">
        <v>8657</v>
      </c>
      <c r="G3471" s="33" t="s">
        <v>40</v>
      </c>
      <c r="H3471" s="34">
        <v>0</v>
      </c>
      <c r="I3471" s="33" t="s">
        <v>41</v>
      </c>
      <c r="J3471" s="33" t="s">
        <v>42</v>
      </c>
      <c r="K3471" s="33" t="s">
        <v>273</v>
      </c>
      <c r="L3471" s="33" t="s">
        <v>42</v>
      </c>
      <c r="M3471" s="33" t="s">
        <v>86</v>
      </c>
      <c r="N3471" s="33" t="s">
        <v>8653</v>
      </c>
      <c r="O3471" s="33" t="s">
        <v>109</v>
      </c>
      <c r="P3471" s="33" t="s">
        <v>48</v>
      </c>
      <c r="Q3471" s="33" t="s">
        <v>49</v>
      </c>
      <c r="R3471" s="35">
        <v>8</v>
      </c>
      <c r="S3471" s="35">
        <v>3500</v>
      </c>
      <c r="T3471" s="36">
        <f t="shared" si="167"/>
        <v>28000</v>
      </c>
      <c r="U3471" s="37">
        <f t="shared" si="168"/>
        <v>31360.000000000004</v>
      </c>
      <c r="V3471" s="38" t="s">
        <v>50</v>
      </c>
      <c r="W3471" s="33">
        <v>2016</v>
      </c>
      <c r="X3471" s="39" t="s">
        <v>50</v>
      </c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/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29"/>
      <c r="BL3471" s="29"/>
      <c r="BM3471" s="29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29"/>
      <c r="CB3471" s="29"/>
      <c r="CC3471" s="29"/>
      <c r="CD3471" s="29"/>
      <c r="CE3471" s="29"/>
      <c r="CF3471" s="29"/>
      <c r="CG3471" s="29"/>
      <c r="CH3471" s="29"/>
      <c r="CI3471" s="29"/>
      <c r="CJ3471" s="29"/>
      <c r="CK3471" s="29"/>
      <c r="CL3471" s="29"/>
      <c r="CM3471" s="29"/>
      <c r="CN3471" s="29"/>
      <c r="CO3471" s="29"/>
      <c r="CP3471" s="29"/>
      <c r="CQ3471" s="29"/>
      <c r="CR3471" s="29"/>
      <c r="CS3471" s="29"/>
      <c r="CT3471" s="29"/>
      <c r="CU3471" s="29"/>
      <c r="CV3471" s="29"/>
      <c r="CW3471" s="29"/>
      <c r="CX3471" s="29"/>
    </row>
    <row r="3472" spans="1:102" ht="50.1" customHeight="1">
      <c r="A3472" s="30" t="s">
        <v>8658</v>
      </c>
      <c r="B3472" s="31" t="s">
        <v>35</v>
      </c>
      <c r="C3472" s="32" t="s">
        <v>896</v>
      </c>
      <c r="D3472" s="32" t="s">
        <v>897</v>
      </c>
      <c r="E3472" s="32" t="s">
        <v>898</v>
      </c>
      <c r="F3472" s="32" t="s">
        <v>8659</v>
      </c>
      <c r="G3472" s="33" t="s">
        <v>40</v>
      </c>
      <c r="H3472" s="34">
        <v>0</v>
      </c>
      <c r="I3472" s="33" t="s">
        <v>41</v>
      </c>
      <c r="J3472" s="33" t="s">
        <v>42</v>
      </c>
      <c r="K3472" s="33" t="s">
        <v>273</v>
      </c>
      <c r="L3472" s="33" t="s">
        <v>42</v>
      </c>
      <c r="M3472" s="33" t="s">
        <v>86</v>
      </c>
      <c r="N3472" s="33" t="s">
        <v>8653</v>
      </c>
      <c r="O3472" s="33" t="s">
        <v>109</v>
      </c>
      <c r="P3472" s="33" t="s">
        <v>48</v>
      </c>
      <c r="Q3472" s="33" t="s">
        <v>49</v>
      </c>
      <c r="R3472" s="35">
        <v>12</v>
      </c>
      <c r="S3472" s="35">
        <v>2700</v>
      </c>
      <c r="T3472" s="36">
        <f t="shared" si="167"/>
        <v>32400</v>
      </c>
      <c r="U3472" s="37">
        <f t="shared" si="168"/>
        <v>36288</v>
      </c>
      <c r="V3472" s="38" t="s">
        <v>50</v>
      </c>
      <c r="W3472" s="33">
        <v>2016</v>
      </c>
      <c r="X3472" s="39" t="s">
        <v>50</v>
      </c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9"/>
      <c r="AX3472" s="29"/>
      <c r="AY3472" s="29"/>
      <c r="AZ3472" s="29"/>
      <c r="BA3472" s="29"/>
      <c r="BB3472" s="29"/>
      <c r="BC3472" s="29"/>
      <c r="BD3472" s="29"/>
      <c r="BE3472" s="29"/>
      <c r="BF3472" s="29"/>
      <c r="BG3472" s="29"/>
      <c r="BH3472" s="29"/>
      <c r="BI3472" s="29"/>
      <c r="BJ3472" s="29"/>
      <c r="BK3472" s="29"/>
      <c r="BL3472" s="29"/>
      <c r="BM3472" s="29"/>
      <c r="BN3472" s="29"/>
      <c r="BO3472" s="29"/>
      <c r="BP3472" s="29"/>
      <c r="BQ3472" s="29"/>
      <c r="BR3472" s="29"/>
      <c r="BS3472" s="29"/>
      <c r="BT3472" s="29"/>
      <c r="BU3472" s="29"/>
      <c r="BV3472" s="29"/>
      <c r="BW3472" s="29"/>
      <c r="BX3472" s="29"/>
      <c r="BY3472" s="29"/>
      <c r="BZ3472" s="29"/>
      <c r="CA3472" s="29"/>
      <c r="CB3472" s="29"/>
      <c r="CC3472" s="29"/>
      <c r="CD3472" s="29"/>
      <c r="CE3472" s="29"/>
      <c r="CF3472" s="29"/>
      <c r="CG3472" s="29"/>
      <c r="CH3472" s="29"/>
      <c r="CI3472" s="29"/>
      <c r="CJ3472" s="29"/>
      <c r="CK3472" s="29"/>
      <c r="CL3472" s="29"/>
      <c r="CM3472" s="29"/>
      <c r="CN3472" s="29"/>
      <c r="CO3472" s="29"/>
      <c r="CP3472" s="29"/>
      <c r="CQ3472" s="29"/>
      <c r="CR3472" s="29"/>
      <c r="CS3472" s="29"/>
      <c r="CT3472" s="29"/>
      <c r="CU3472" s="29"/>
      <c r="CV3472" s="29"/>
      <c r="CW3472" s="29"/>
      <c r="CX3472" s="29"/>
    </row>
    <row r="3473" spans="1:102" ht="50.1" customHeight="1">
      <c r="A3473" s="30" t="s">
        <v>8660</v>
      </c>
      <c r="B3473" s="31" t="s">
        <v>35</v>
      </c>
      <c r="C3473" s="32" t="s">
        <v>8661</v>
      </c>
      <c r="D3473" s="32" t="s">
        <v>8662</v>
      </c>
      <c r="E3473" s="32" t="s">
        <v>8663</v>
      </c>
      <c r="F3473" s="32" t="s">
        <v>8664</v>
      </c>
      <c r="G3473" s="33" t="s">
        <v>40</v>
      </c>
      <c r="H3473" s="34">
        <v>0</v>
      </c>
      <c r="I3473" s="33" t="s">
        <v>41</v>
      </c>
      <c r="J3473" s="33" t="s">
        <v>42</v>
      </c>
      <c r="K3473" s="33" t="s">
        <v>3584</v>
      </c>
      <c r="L3473" s="33" t="s">
        <v>42</v>
      </c>
      <c r="M3473" s="33" t="s">
        <v>86</v>
      </c>
      <c r="N3473" s="33" t="s">
        <v>542</v>
      </c>
      <c r="O3473" s="33" t="s">
        <v>47</v>
      </c>
      <c r="P3473" s="33" t="s">
        <v>48</v>
      </c>
      <c r="Q3473" s="33" t="s">
        <v>49</v>
      </c>
      <c r="R3473" s="35">
        <v>1</v>
      </c>
      <c r="S3473" s="35">
        <v>875000</v>
      </c>
      <c r="T3473" s="36">
        <f t="shared" si="167"/>
        <v>875000</v>
      </c>
      <c r="U3473" s="37">
        <f t="shared" si="168"/>
        <v>980000.00000000012</v>
      </c>
      <c r="V3473" s="38" t="s">
        <v>50</v>
      </c>
      <c r="W3473" s="33">
        <v>2016</v>
      </c>
      <c r="X3473" s="39" t="s">
        <v>50</v>
      </c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  <c r="BI3473" s="29"/>
      <c r="BJ3473" s="29"/>
      <c r="BK3473" s="29"/>
      <c r="BL3473" s="29"/>
      <c r="BM3473" s="29"/>
      <c r="BN3473" s="29"/>
      <c r="BO3473" s="29"/>
      <c r="BP3473" s="29"/>
      <c r="BQ3473" s="29"/>
      <c r="BR3473" s="29"/>
      <c r="BS3473" s="29"/>
      <c r="BT3473" s="29"/>
      <c r="BU3473" s="29"/>
      <c r="BV3473" s="29"/>
      <c r="BW3473" s="29"/>
      <c r="BX3473" s="29"/>
      <c r="BY3473" s="29"/>
      <c r="BZ3473" s="29"/>
      <c r="CA3473" s="29"/>
      <c r="CB3473" s="29"/>
      <c r="CC3473" s="29"/>
      <c r="CD3473" s="29"/>
      <c r="CE3473" s="29"/>
      <c r="CF3473" s="29"/>
      <c r="CG3473" s="29"/>
      <c r="CH3473" s="29"/>
      <c r="CI3473" s="29"/>
      <c r="CJ3473" s="29"/>
      <c r="CK3473" s="29"/>
      <c r="CL3473" s="29"/>
      <c r="CM3473" s="29"/>
      <c r="CN3473" s="29"/>
      <c r="CO3473" s="29"/>
      <c r="CP3473" s="29"/>
      <c r="CQ3473" s="29"/>
      <c r="CR3473" s="29"/>
      <c r="CS3473" s="29"/>
      <c r="CT3473" s="29"/>
      <c r="CU3473" s="29"/>
      <c r="CV3473" s="29"/>
      <c r="CW3473" s="29"/>
      <c r="CX3473" s="29"/>
    </row>
    <row r="3474" spans="1:102" ht="50.1" customHeight="1">
      <c r="A3474" s="30" t="s">
        <v>8665</v>
      </c>
      <c r="B3474" s="31" t="s">
        <v>35</v>
      </c>
      <c r="C3474" s="32" t="s">
        <v>6161</v>
      </c>
      <c r="D3474" s="32" t="s">
        <v>6069</v>
      </c>
      <c r="E3474" s="32" t="s">
        <v>6162</v>
      </c>
      <c r="F3474" s="32" t="s">
        <v>50</v>
      </c>
      <c r="G3474" s="33" t="s">
        <v>40</v>
      </c>
      <c r="H3474" s="34">
        <v>0</v>
      </c>
      <c r="I3474" s="33" t="s">
        <v>41</v>
      </c>
      <c r="J3474" s="33" t="s">
        <v>42</v>
      </c>
      <c r="K3474" s="33" t="s">
        <v>329</v>
      </c>
      <c r="L3474" s="33" t="s">
        <v>44</v>
      </c>
      <c r="M3474" s="33" t="s">
        <v>86</v>
      </c>
      <c r="N3474" s="33" t="s">
        <v>6155</v>
      </c>
      <c r="O3474" s="33" t="s">
        <v>638</v>
      </c>
      <c r="P3474" s="33" t="s">
        <v>160</v>
      </c>
      <c r="Q3474" s="33" t="s">
        <v>161</v>
      </c>
      <c r="R3474" s="35">
        <v>22.2</v>
      </c>
      <c r="S3474" s="35">
        <v>609000</v>
      </c>
      <c r="T3474" s="36">
        <f t="shared" si="167"/>
        <v>13519800</v>
      </c>
      <c r="U3474" s="37">
        <f t="shared" si="168"/>
        <v>15142176.000000002</v>
      </c>
      <c r="V3474" s="38" t="s">
        <v>50</v>
      </c>
      <c r="W3474" s="33">
        <v>2016</v>
      </c>
      <c r="X3474" s="39" t="s">
        <v>50</v>
      </c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29"/>
      <c r="CB3474" s="29"/>
      <c r="CC3474" s="29"/>
      <c r="CD3474" s="29"/>
      <c r="CE3474" s="29"/>
      <c r="CF3474" s="29"/>
      <c r="CG3474" s="29"/>
      <c r="CH3474" s="29"/>
      <c r="CI3474" s="29"/>
      <c r="CJ3474" s="29"/>
      <c r="CK3474" s="29"/>
      <c r="CL3474" s="29"/>
      <c r="CM3474" s="29"/>
      <c r="CN3474" s="29"/>
      <c r="CO3474" s="29"/>
      <c r="CP3474" s="29"/>
      <c r="CQ3474" s="29"/>
      <c r="CR3474" s="29"/>
      <c r="CS3474" s="29"/>
      <c r="CT3474" s="29"/>
      <c r="CU3474" s="29"/>
      <c r="CV3474" s="29"/>
      <c r="CW3474" s="29"/>
      <c r="CX3474" s="29"/>
    </row>
    <row r="3475" spans="1:102" ht="50.1" customHeight="1">
      <c r="A3475" s="30" t="s">
        <v>8666</v>
      </c>
      <c r="B3475" s="31" t="s">
        <v>35</v>
      </c>
      <c r="C3475" s="32" t="s">
        <v>8667</v>
      </c>
      <c r="D3475" s="32" t="s">
        <v>6069</v>
      </c>
      <c r="E3475" s="32" t="s">
        <v>8668</v>
      </c>
      <c r="F3475" s="32" t="s">
        <v>50</v>
      </c>
      <c r="G3475" s="33" t="s">
        <v>40</v>
      </c>
      <c r="H3475" s="34">
        <v>0</v>
      </c>
      <c r="I3475" s="33" t="s">
        <v>41</v>
      </c>
      <c r="J3475" s="33" t="s">
        <v>42</v>
      </c>
      <c r="K3475" s="33" t="s">
        <v>329</v>
      </c>
      <c r="L3475" s="33" t="s">
        <v>44</v>
      </c>
      <c r="M3475" s="33" t="s">
        <v>86</v>
      </c>
      <c r="N3475" s="33" t="s">
        <v>6155</v>
      </c>
      <c r="O3475" s="33" t="s">
        <v>638</v>
      </c>
      <c r="P3475" s="33" t="s">
        <v>160</v>
      </c>
      <c r="Q3475" s="33" t="s">
        <v>161</v>
      </c>
      <c r="R3475" s="35">
        <v>1.3</v>
      </c>
      <c r="S3475" s="35">
        <v>2635000</v>
      </c>
      <c r="T3475" s="36">
        <f t="shared" si="167"/>
        <v>3425500</v>
      </c>
      <c r="U3475" s="37">
        <f t="shared" si="168"/>
        <v>3836560.0000000005</v>
      </c>
      <c r="V3475" s="38" t="s">
        <v>50</v>
      </c>
      <c r="W3475" s="33">
        <v>2016</v>
      </c>
      <c r="X3475" s="39" t="s">
        <v>50</v>
      </c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  <c r="BT3475" s="29"/>
      <c r="BU3475" s="29"/>
      <c r="BV3475" s="29"/>
      <c r="BW3475" s="29"/>
      <c r="BX3475" s="29"/>
      <c r="BY3475" s="29"/>
      <c r="BZ3475" s="29"/>
      <c r="CA3475" s="29"/>
      <c r="CB3475" s="29"/>
      <c r="CC3475" s="29"/>
      <c r="CD3475" s="29"/>
      <c r="CE3475" s="29"/>
      <c r="CF3475" s="29"/>
      <c r="CG3475" s="29"/>
      <c r="CH3475" s="29"/>
      <c r="CI3475" s="29"/>
      <c r="CJ3475" s="29"/>
      <c r="CK3475" s="29"/>
      <c r="CL3475" s="29"/>
      <c r="CM3475" s="29"/>
      <c r="CN3475" s="29"/>
      <c r="CO3475" s="29"/>
      <c r="CP3475" s="29"/>
      <c r="CQ3475" s="29"/>
      <c r="CR3475" s="29"/>
      <c r="CS3475" s="29"/>
      <c r="CT3475" s="29"/>
      <c r="CU3475" s="29"/>
      <c r="CV3475" s="29"/>
      <c r="CW3475" s="29"/>
      <c r="CX3475" s="29"/>
    </row>
    <row r="3476" spans="1:102" ht="50.1" customHeight="1">
      <c r="A3476" s="30" t="s">
        <v>8669</v>
      </c>
      <c r="B3476" s="31" t="s">
        <v>35</v>
      </c>
      <c r="C3476" s="32" t="s">
        <v>8670</v>
      </c>
      <c r="D3476" s="32" t="s">
        <v>8671</v>
      </c>
      <c r="E3476" s="32" t="s">
        <v>8450</v>
      </c>
      <c r="F3476" s="32" t="s">
        <v>8672</v>
      </c>
      <c r="G3476" s="33" t="s">
        <v>40</v>
      </c>
      <c r="H3476" s="34">
        <v>0</v>
      </c>
      <c r="I3476" s="33" t="s">
        <v>41</v>
      </c>
      <c r="J3476" s="33" t="s">
        <v>7237</v>
      </c>
      <c r="K3476" s="33" t="s">
        <v>1149</v>
      </c>
      <c r="L3476" s="33" t="s">
        <v>7237</v>
      </c>
      <c r="M3476" s="33" t="s">
        <v>86</v>
      </c>
      <c r="N3476" s="33" t="s">
        <v>8673</v>
      </c>
      <c r="O3476" s="33" t="s">
        <v>58</v>
      </c>
      <c r="P3476" s="33" t="s">
        <v>48</v>
      </c>
      <c r="Q3476" s="33" t="s">
        <v>49</v>
      </c>
      <c r="R3476" s="35">
        <v>5</v>
      </c>
      <c r="S3476" s="35">
        <v>500</v>
      </c>
      <c r="T3476" s="36">
        <f t="shared" si="167"/>
        <v>2500</v>
      </c>
      <c r="U3476" s="37">
        <f t="shared" si="168"/>
        <v>2800.0000000000005</v>
      </c>
      <c r="V3476" s="38" t="s">
        <v>50</v>
      </c>
      <c r="W3476" s="33">
        <v>2016</v>
      </c>
      <c r="X3476" s="39" t="s">
        <v>50</v>
      </c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  <c r="BT3476" s="29"/>
      <c r="BU3476" s="29"/>
      <c r="BV3476" s="29"/>
      <c r="BW3476" s="29"/>
      <c r="BX3476" s="29"/>
      <c r="BY3476" s="29"/>
      <c r="BZ3476" s="29"/>
      <c r="CA3476" s="29"/>
      <c r="CB3476" s="29"/>
      <c r="CC3476" s="29"/>
      <c r="CD3476" s="29"/>
      <c r="CE3476" s="29"/>
      <c r="CF3476" s="29"/>
      <c r="CG3476" s="29"/>
      <c r="CH3476" s="29"/>
      <c r="CI3476" s="29"/>
      <c r="CJ3476" s="29"/>
      <c r="CK3476" s="29"/>
      <c r="CL3476" s="29"/>
      <c r="CM3476" s="29"/>
      <c r="CN3476" s="29"/>
      <c r="CO3476" s="29"/>
      <c r="CP3476" s="29"/>
      <c r="CQ3476" s="29"/>
      <c r="CR3476" s="29"/>
      <c r="CS3476" s="29"/>
      <c r="CT3476" s="29"/>
      <c r="CU3476" s="29"/>
      <c r="CV3476" s="29"/>
      <c r="CW3476" s="29"/>
      <c r="CX3476" s="29"/>
    </row>
    <row r="3477" spans="1:102" ht="50.1" customHeight="1">
      <c r="A3477" s="30" t="s">
        <v>8674</v>
      </c>
      <c r="B3477" s="31" t="s">
        <v>35</v>
      </c>
      <c r="C3477" s="32" t="s">
        <v>8675</v>
      </c>
      <c r="D3477" s="32" t="s">
        <v>8676</v>
      </c>
      <c r="E3477" s="32" t="s">
        <v>8677</v>
      </c>
      <c r="F3477" s="32" t="s">
        <v>8678</v>
      </c>
      <c r="G3477" s="33" t="s">
        <v>40</v>
      </c>
      <c r="H3477" s="34">
        <v>0</v>
      </c>
      <c r="I3477" s="33" t="s">
        <v>41</v>
      </c>
      <c r="J3477" s="33" t="s">
        <v>7237</v>
      </c>
      <c r="K3477" s="33" t="s">
        <v>1149</v>
      </c>
      <c r="L3477" s="33" t="s">
        <v>7237</v>
      </c>
      <c r="M3477" s="33" t="s">
        <v>86</v>
      </c>
      <c r="N3477" s="33" t="s">
        <v>8673</v>
      </c>
      <c r="O3477" s="33" t="s">
        <v>58</v>
      </c>
      <c r="P3477" s="33" t="s">
        <v>48</v>
      </c>
      <c r="Q3477" s="33" t="s">
        <v>49</v>
      </c>
      <c r="R3477" s="35">
        <v>1</v>
      </c>
      <c r="S3477" s="35">
        <v>21050</v>
      </c>
      <c r="T3477" s="36">
        <f t="shared" si="167"/>
        <v>21050</v>
      </c>
      <c r="U3477" s="37">
        <f t="shared" si="168"/>
        <v>23576.000000000004</v>
      </c>
      <c r="V3477" s="38" t="s">
        <v>50</v>
      </c>
      <c r="W3477" s="33">
        <v>2016</v>
      </c>
      <c r="X3477" s="39" t="s">
        <v>50</v>
      </c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  <c r="BT3477" s="29"/>
      <c r="BU3477" s="29"/>
      <c r="BV3477" s="29"/>
      <c r="BW3477" s="29"/>
      <c r="BX3477" s="29"/>
      <c r="BY3477" s="29"/>
      <c r="BZ3477" s="29"/>
      <c r="CA3477" s="29"/>
      <c r="CB3477" s="29"/>
      <c r="CC3477" s="29"/>
      <c r="CD3477" s="29"/>
      <c r="CE3477" s="29"/>
      <c r="CF3477" s="29"/>
      <c r="CG3477" s="29"/>
      <c r="CH3477" s="29"/>
      <c r="CI3477" s="29"/>
      <c r="CJ3477" s="29"/>
      <c r="CK3477" s="29"/>
      <c r="CL3477" s="29"/>
      <c r="CM3477" s="29"/>
      <c r="CN3477" s="29"/>
      <c r="CO3477" s="29"/>
      <c r="CP3477" s="29"/>
      <c r="CQ3477" s="29"/>
      <c r="CR3477" s="29"/>
      <c r="CS3477" s="29"/>
      <c r="CT3477" s="29"/>
      <c r="CU3477" s="29"/>
      <c r="CV3477" s="29"/>
      <c r="CW3477" s="29"/>
      <c r="CX3477" s="29"/>
    </row>
    <row r="3478" spans="1:102" ht="50.1" customHeight="1">
      <c r="A3478" s="30" t="s">
        <v>8679</v>
      </c>
      <c r="B3478" s="31" t="s">
        <v>35</v>
      </c>
      <c r="C3478" s="32" t="s">
        <v>8680</v>
      </c>
      <c r="D3478" s="32" t="s">
        <v>7727</v>
      </c>
      <c r="E3478" s="32" t="s">
        <v>8681</v>
      </c>
      <c r="F3478" s="32" t="s">
        <v>8682</v>
      </c>
      <c r="G3478" s="33" t="s">
        <v>40</v>
      </c>
      <c r="H3478" s="34">
        <v>0</v>
      </c>
      <c r="I3478" s="33" t="s">
        <v>41</v>
      </c>
      <c r="J3478" s="33" t="s">
        <v>7237</v>
      </c>
      <c r="K3478" s="33" t="s">
        <v>1149</v>
      </c>
      <c r="L3478" s="33" t="s">
        <v>7237</v>
      </c>
      <c r="M3478" s="33" t="s">
        <v>86</v>
      </c>
      <c r="N3478" s="33" t="s">
        <v>8673</v>
      </c>
      <c r="O3478" s="33" t="s">
        <v>58</v>
      </c>
      <c r="P3478" s="33" t="s">
        <v>48</v>
      </c>
      <c r="Q3478" s="33" t="s">
        <v>49</v>
      </c>
      <c r="R3478" s="35">
        <v>20</v>
      </c>
      <c r="S3478" s="35">
        <v>3160</v>
      </c>
      <c r="T3478" s="36">
        <f t="shared" si="167"/>
        <v>63200</v>
      </c>
      <c r="U3478" s="37">
        <f t="shared" si="168"/>
        <v>70784</v>
      </c>
      <c r="V3478" s="38" t="s">
        <v>50</v>
      </c>
      <c r="W3478" s="33">
        <v>2016</v>
      </c>
      <c r="X3478" s="39" t="s">
        <v>50</v>
      </c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  <c r="BT3478" s="29"/>
      <c r="BU3478" s="29"/>
      <c r="BV3478" s="29"/>
      <c r="BW3478" s="29"/>
      <c r="BX3478" s="29"/>
      <c r="BY3478" s="29"/>
      <c r="BZ3478" s="29"/>
      <c r="CA3478" s="29"/>
      <c r="CB3478" s="29"/>
      <c r="CC3478" s="29"/>
      <c r="CD3478" s="29"/>
      <c r="CE3478" s="29"/>
      <c r="CF3478" s="29"/>
      <c r="CG3478" s="29"/>
      <c r="CH3478" s="29"/>
      <c r="CI3478" s="29"/>
      <c r="CJ3478" s="29"/>
      <c r="CK3478" s="29"/>
      <c r="CL3478" s="29"/>
      <c r="CM3478" s="29"/>
      <c r="CN3478" s="29"/>
      <c r="CO3478" s="29"/>
      <c r="CP3478" s="29"/>
      <c r="CQ3478" s="29"/>
      <c r="CR3478" s="29"/>
      <c r="CS3478" s="29"/>
      <c r="CT3478" s="29"/>
      <c r="CU3478" s="29"/>
      <c r="CV3478" s="29"/>
      <c r="CW3478" s="29"/>
      <c r="CX3478" s="29"/>
    </row>
    <row r="3479" spans="1:102" ht="50.1" customHeight="1">
      <c r="A3479" s="30" t="s">
        <v>8683</v>
      </c>
      <c r="B3479" s="31" t="s">
        <v>35</v>
      </c>
      <c r="C3479" s="32" t="s">
        <v>1210</v>
      </c>
      <c r="D3479" s="32" t="s">
        <v>1211</v>
      </c>
      <c r="E3479" s="32" t="s">
        <v>1212</v>
      </c>
      <c r="F3479" s="32" t="s">
        <v>8684</v>
      </c>
      <c r="G3479" s="33" t="s">
        <v>40</v>
      </c>
      <c r="H3479" s="34">
        <v>0</v>
      </c>
      <c r="I3479" s="33" t="s">
        <v>41</v>
      </c>
      <c r="J3479" s="33" t="s">
        <v>42</v>
      </c>
      <c r="K3479" s="33" t="s">
        <v>329</v>
      </c>
      <c r="L3479" s="33" t="s">
        <v>44</v>
      </c>
      <c r="M3479" s="33" t="s">
        <v>71</v>
      </c>
      <c r="N3479" s="33" t="s">
        <v>72</v>
      </c>
      <c r="O3479" s="33" t="s">
        <v>73</v>
      </c>
      <c r="P3479" s="33" t="s">
        <v>985</v>
      </c>
      <c r="Q3479" s="33" t="s">
        <v>1214</v>
      </c>
      <c r="R3479" s="35">
        <v>50</v>
      </c>
      <c r="S3479" s="35">
        <v>334.82100000000003</v>
      </c>
      <c r="T3479" s="36">
        <f t="shared" si="167"/>
        <v>16741.050000000003</v>
      </c>
      <c r="U3479" s="37">
        <f t="shared" si="168"/>
        <v>18749.976000000006</v>
      </c>
      <c r="V3479" s="38" t="s">
        <v>50</v>
      </c>
      <c r="W3479" s="33">
        <v>2016</v>
      </c>
      <c r="X3479" s="39" t="s">
        <v>50</v>
      </c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  <c r="BT3479" s="29"/>
      <c r="BU3479" s="29"/>
      <c r="BV3479" s="29"/>
      <c r="BW3479" s="29"/>
      <c r="BX3479" s="29"/>
      <c r="BY3479" s="29"/>
      <c r="BZ3479" s="29"/>
      <c r="CA3479" s="29"/>
      <c r="CB3479" s="29"/>
      <c r="CC3479" s="29"/>
      <c r="CD3479" s="29"/>
      <c r="CE3479" s="29"/>
      <c r="CF3479" s="29"/>
      <c r="CG3479" s="29"/>
      <c r="CH3479" s="29"/>
      <c r="CI3479" s="29"/>
      <c r="CJ3479" s="29"/>
      <c r="CK3479" s="29"/>
      <c r="CL3479" s="29"/>
      <c r="CM3479" s="29"/>
      <c r="CN3479" s="29"/>
      <c r="CO3479" s="29"/>
      <c r="CP3479" s="29"/>
      <c r="CQ3479" s="29"/>
      <c r="CR3479" s="29"/>
      <c r="CS3479" s="29"/>
      <c r="CT3479" s="29"/>
      <c r="CU3479" s="29"/>
      <c r="CV3479" s="29"/>
      <c r="CW3479" s="29"/>
      <c r="CX3479" s="29"/>
    </row>
    <row r="3480" spans="1:102" ht="50.1" customHeight="1">
      <c r="A3480" s="30" t="s">
        <v>8685</v>
      </c>
      <c r="B3480" s="31" t="s">
        <v>35</v>
      </c>
      <c r="C3480" s="32" t="s">
        <v>8686</v>
      </c>
      <c r="D3480" s="32" t="s">
        <v>8687</v>
      </c>
      <c r="E3480" s="32" t="s">
        <v>8688</v>
      </c>
      <c r="F3480" s="32" t="s">
        <v>8689</v>
      </c>
      <c r="G3480" s="33" t="s">
        <v>40</v>
      </c>
      <c r="H3480" s="34">
        <v>0</v>
      </c>
      <c r="I3480" s="33" t="s">
        <v>41</v>
      </c>
      <c r="J3480" s="33" t="s">
        <v>42</v>
      </c>
      <c r="K3480" s="33" t="s">
        <v>329</v>
      </c>
      <c r="L3480" s="33" t="s">
        <v>44</v>
      </c>
      <c r="M3480" s="33" t="s">
        <v>86</v>
      </c>
      <c r="N3480" s="33" t="s">
        <v>8690</v>
      </c>
      <c r="O3480" s="33" t="s">
        <v>98</v>
      </c>
      <c r="P3480" s="33" t="s">
        <v>985</v>
      </c>
      <c r="Q3480" s="33" t="s">
        <v>1214</v>
      </c>
      <c r="R3480" s="35">
        <v>200</v>
      </c>
      <c r="S3480" s="35">
        <v>232.143</v>
      </c>
      <c r="T3480" s="36">
        <f t="shared" si="167"/>
        <v>46428.6</v>
      </c>
      <c r="U3480" s="37">
        <f t="shared" si="168"/>
        <v>52000.032000000007</v>
      </c>
      <c r="V3480" s="38" t="s">
        <v>50</v>
      </c>
      <c r="W3480" s="33">
        <v>2016</v>
      </c>
      <c r="X3480" s="39" t="s">
        <v>50</v>
      </c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  <c r="BT3480" s="29"/>
      <c r="BU3480" s="29"/>
      <c r="BV3480" s="29"/>
      <c r="BW3480" s="29"/>
      <c r="BX3480" s="29"/>
      <c r="BY3480" s="29"/>
      <c r="BZ3480" s="29"/>
      <c r="CA3480" s="29"/>
      <c r="CB3480" s="29"/>
      <c r="CC3480" s="29"/>
      <c r="CD3480" s="29"/>
      <c r="CE3480" s="29"/>
      <c r="CF3480" s="29"/>
      <c r="CG3480" s="29"/>
      <c r="CH3480" s="29"/>
      <c r="CI3480" s="29"/>
      <c r="CJ3480" s="29"/>
      <c r="CK3480" s="29"/>
      <c r="CL3480" s="29"/>
      <c r="CM3480" s="29"/>
      <c r="CN3480" s="29"/>
      <c r="CO3480" s="29"/>
      <c r="CP3480" s="29"/>
      <c r="CQ3480" s="29"/>
      <c r="CR3480" s="29"/>
      <c r="CS3480" s="29"/>
      <c r="CT3480" s="29"/>
      <c r="CU3480" s="29"/>
      <c r="CV3480" s="29"/>
      <c r="CW3480" s="29"/>
      <c r="CX3480" s="29"/>
    </row>
    <row r="3481" spans="1:102" ht="50.1" customHeight="1">
      <c r="A3481" s="30" t="s">
        <v>8691</v>
      </c>
      <c r="B3481" s="31" t="s">
        <v>35</v>
      </c>
      <c r="C3481" s="32" t="s">
        <v>8692</v>
      </c>
      <c r="D3481" s="32" t="s">
        <v>8693</v>
      </c>
      <c r="E3481" s="32" t="s">
        <v>8694</v>
      </c>
      <c r="F3481" s="32" t="s">
        <v>8695</v>
      </c>
      <c r="G3481" s="33" t="s">
        <v>40</v>
      </c>
      <c r="H3481" s="34">
        <v>0</v>
      </c>
      <c r="I3481" s="33" t="s">
        <v>41</v>
      </c>
      <c r="J3481" s="33" t="s">
        <v>42</v>
      </c>
      <c r="K3481" s="33" t="s">
        <v>1149</v>
      </c>
      <c r="L3481" s="33" t="s">
        <v>85</v>
      </c>
      <c r="M3481" s="33" t="s">
        <v>86</v>
      </c>
      <c r="N3481" s="33" t="s">
        <v>3549</v>
      </c>
      <c r="O3481" s="33" t="s">
        <v>98</v>
      </c>
      <c r="P3481" s="33" t="s">
        <v>48</v>
      </c>
      <c r="Q3481" s="33" t="s">
        <v>49</v>
      </c>
      <c r="R3481" s="35">
        <v>2</v>
      </c>
      <c r="S3481" s="35">
        <v>14000</v>
      </c>
      <c r="T3481" s="36">
        <f t="shared" si="167"/>
        <v>28000</v>
      </c>
      <c r="U3481" s="37">
        <f t="shared" si="168"/>
        <v>31360.000000000004</v>
      </c>
      <c r="V3481" s="38" t="s">
        <v>50</v>
      </c>
      <c r="W3481" s="33">
        <v>2016</v>
      </c>
      <c r="X3481" s="39" t="s">
        <v>50</v>
      </c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</row>
    <row r="3482" spans="1:102" ht="50.1" customHeight="1">
      <c r="A3482" s="30" t="s">
        <v>8696</v>
      </c>
      <c r="B3482" s="31" t="s">
        <v>35</v>
      </c>
      <c r="C3482" s="32" t="s">
        <v>8697</v>
      </c>
      <c r="D3482" s="32" t="s">
        <v>8698</v>
      </c>
      <c r="E3482" s="32" t="s">
        <v>8699</v>
      </c>
      <c r="F3482" s="32" t="s">
        <v>8695</v>
      </c>
      <c r="G3482" s="33" t="s">
        <v>40</v>
      </c>
      <c r="H3482" s="34">
        <v>0</v>
      </c>
      <c r="I3482" s="33" t="s">
        <v>41</v>
      </c>
      <c r="J3482" s="33" t="s">
        <v>42</v>
      </c>
      <c r="K3482" s="33" t="s">
        <v>1149</v>
      </c>
      <c r="L3482" s="33" t="s">
        <v>85</v>
      </c>
      <c r="M3482" s="33" t="s">
        <v>86</v>
      </c>
      <c r="N3482" s="33" t="s">
        <v>87</v>
      </c>
      <c r="O3482" s="33" t="s">
        <v>98</v>
      </c>
      <c r="P3482" s="33" t="s">
        <v>48</v>
      </c>
      <c r="Q3482" s="33" t="s">
        <v>49</v>
      </c>
      <c r="R3482" s="35">
        <v>1</v>
      </c>
      <c r="S3482" s="35">
        <v>20000</v>
      </c>
      <c r="T3482" s="36">
        <f>R3482*S3482</f>
        <v>20000</v>
      </c>
      <c r="U3482" s="37">
        <f>T3482*1.12</f>
        <v>22400.000000000004</v>
      </c>
      <c r="V3482" s="38" t="s">
        <v>50</v>
      </c>
      <c r="W3482" s="33">
        <v>2016</v>
      </c>
      <c r="X3482" s="39" t="s">
        <v>50</v>
      </c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  <c r="BT3482" s="29"/>
      <c r="BU3482" s="29"/>
      <c r="BV3482" s="29"/>
      <c r="BW3482" s="29"/>
      <c r="BX3482" s="29"/>
      <c r="BY3482" s="29"/>
      <c r="BZ3482" s="29"/>
      <c r="CA3482" s="29"/>
      <c r="CB3482" s="29"/>
      <c r="CC3482" s="29"/>
      <c r="CD3482" s="29"/>
      <c r="CE3482" s="29"/>
      <c r="CF3482" s="29"/>
      <c r="CG3482" s="29"/>
      <c r="CH3482" s="29"/>
      <c r="CI3482" s="29"/>
      <c r="CJ3482" s="29"/>
      <c r="CK3482" s="29"/>
      <c r="CL3482" s="29"/>
      <c r="CM3482" s="29"/>
      <c r="CN3482" s="29"/>
      <c r="CO3482" s="29"/>
      <c r="CP3482" s="29"/>
      <c r="CQ3482" s="29"/>
      <c r="CR3482" s="29"/>
      <c r="CS3482" s="29"/>
      <c r="CT3482" s="29"/>
      <c r="CU3482" s="29"/>
      <c r="CV3482" s="29"/>
      <c r="CW3482" s="29"/>
      <c r="CX3482" s="29"/>
    </row>
    <row r="3483" spans="1:102" ht="50.1" customHeight="1">
      <c r="A3483" s="30" t="s">
        <v>8700</v>
      </c>
      <c r="B3483" s="31" t="s">
        <v>35</v>
      </c>
      <c r="C3483" s="32" t="s">
        <v>8701</v>
      </c>
      <c r="D3483" s="32" t="s">
        <v>2120</v>
      </c>
      <c r="E3483" s="32" t="s">
        <v>8702</v>
      </c>
      <c r="F3483" s="32" t="s">
        <v>8703</v>
      </c>
      <c r="G3483" s="33" t="s">
        <v>40</v>
      </c>
      <c r="H3483" s="34">
        <v>0</v>
      </c>
      <c r="I3483" s="33" t="s">
        <v>41</v>
      </c>
      <c r="J3483" s="33" t="s">
        <v>42</v>
      </c>
      <c r="K3483" s="33" t="s">
        <v>1149</v>
      </c>
      <c r="L3483" s="33" t="s">
        <v>85</v>
      </c>
      <c r="M3483" s="33" t="s">
        <v>86</v>
      </c>
      <c r="N3483" s="33" t="s">
        <v>87</v>
      </c>
      <c r="O3483" s="33" t="s">
        <v>98</v>
      </c>
      <c r="P3483" s="33" t="s">
        <v>48</v>
      </c>
      <c r="Q3483" s="33" t="s">
        <v>49</v>
      </c>
      <c r="R3483" s="35">
        <v>1</v>
      </c>
      <c r="S3483" s="35">
        <v>22500</v>
      </c>
      <c r="T3483" s="36">
        <f>R3483*S3483</f>
        <v>22500</v>
      </c>
      <c r="U3483" s="37">
        <f>T3483*1.12</f>
        <v>25200.000000000004</v>
      </c>
      <c r="V3483" s="38" t="s">
        <v>50</v>
      </c>
      <c r="W3483" s="33">
        <v>2016</v>
      </c>
      <c r="X3483" s="39" t="s">
        <v>50</v>
      </c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</row>
    <row r="3484" spans="1:102" ht="50.1" customHeight="1">
      <c r="A3484" s="30" t="s">
        <v>8704</v>
      </c>
      <c r="B3484" s="31" t="s">
        <v>35</v>
      </c>
      <c r="C3484" s="32" t="s">
        <v>8705</v>
      </c>
      <c r="D3484" s="32" t="s">
        <v>5724</v>
      </c>
      <c r="E3484" s="32" t="s">
        <v>8706</v>
      </c>
      <c r="F3484" s="32" t="s">
        <v>8695</v>
      </c>
      <c r="G3484" s="33" t="s">
        <v>40</v>
      </c>
      <c r="H3484" s="34">
        <v>0</v>
      </c>
      <c r="I3484" s="33" t="s">
        <v>41</v>
      </c>
      <c r="J3484" s="33" t="s">
        <v>42</v>
      </c>
      <c r="K3484" s="33" t="s">
        <v>1149</v>
      </c>
      <c r="L3484" s="33" t="s">
        <v>85</v>
      </c>
      <c r="M3484" s="33" t="s">
        <v>86</v>
      </c>
      <c r="N3484" s="33" t="s">
        <v>87</v>
      </c>
      <c r="O3484" s="33" t="s">
        <v>98</v>
      </c>
      <c r="P3484" s="33" t="s">
        <v>48</v>
      </c>
      <c r="Q3484" s="33" t="s">
        <v>49</v>
      </c>
      <c r="R3484" s="35">
        <v>1</v>
      </c>
      <c r="S3484" s="35">
        <v>15500</v>
      </c>
      <c r="T3484" s="36">
        <v>0</v>
      </c>
      <c r="U3484" s="37">
        <v>0</v>
      </c>
      <c r="V3484" s="38" t="s">
        <v>50</v>
      </c>
      <c r="W3484" s="33">
        <v>2016</v>
      </c>
      <c r="X3484" s="39" t="s">
        <v>6717</v>
      </c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29"/>
      <c r="BL3484" s="29"/>
      <c r="BM3484" s="29"/>
      <c r="BN3484" s="29"/>
      <c r="BO3484" s="29"/>
      <c r="BP3484" s="29"/>
      <c r="BQ3484" s="29"/>
      <c r="BR3484" s="29"/>
      <c r="BS3484" s="29"/>
      <c r="BT3484" s="29"/>
      <c r="BU3484" s="29"/>
      <c r="BV3484" s="29"/>
      <c r="BW3484" s="29"/>
      <c r="BX3484" s="29"/>
      <c r="BY3484" s="29"/>
      <c r="BZ3484" s="29"/>
      <c r="CA3484" s="29"/>
      <c r="CB3484" s="29"/>
      <c r="CC3484" s="29"/>
      <c r="CD3484" s="29"/>
      <c r="CE3484" s="29"/>
      <c r="CF3484" s="29"/>
      <c r="CG3484" s="29"/>
      <c r="CH3484" s="29"/>
      <c r="CI3484" s="29"/>
      <c r="CJ3484" s="29"/>
      <c r="CK3484" s="29"/>
      <c r="CL3484" s="29"/>
      <c r="CM3484" s="29"/>
      <c r="CN3484" s="29"/>
      <c r="CO3484" s="29"/>
      <c r="CP3484" s="29"/>
      <c r="CQ3484" s="29"/>
      <c r="CR3484" s="29"/>
      <c r="CS3484" s="29"/>
      <c r="CT3484" s="29"/>
      <c r="CU3484" s="29"/>
      <c r="CV3484" s="29"/>
      <c r="CW3484" s="29"/>
      <c r="CX3484" s="29"/>
    </row>
    <row r="3485" spans="1:102" ht="50.1" customHeight="1">
      <c r="A3485" s="30" t="s">
        <v>8707</v>
      </c>
      <c r="B3485" s="31" t="s">
        <v>35</v>
      </c>
      <c r="C3485" s="32" t="s">
        <v>8708</v>
      </c>
      <c r="D3485" s="32" t="s">
        <v>5928</v>
      </c>
      <c r="E3485" s="32" t="s">
        <v>8709</v>
      </c>
      <c r="F3485" s="32" t="s">
        <v>8710</v>
      </c>
      <c r="G3485" s="33" t="s">
        <v>40</v>
      </c>
      <c r="H3485" s="34">
        <v>0</v>
      </c>
      <c r="I3485" s="33" t="s">
        <v>41</v>
      </c>
      <c r="J3485" s="33" t="s">
        <v>42</v>
      </c>
      <c r="K3485" s="33" t="s">
        <v>1149</v>
      </c>
      <c r="L3485" s="33" t="s">
        <v>42</v>
      </c>
      <c r="M3485" s="33" t="s">
        <v>86</v>
      </c>
      <c r="N3485" s="33" t="s">
        <v>87</v>
      </c>
      <c r="O3485" s="33" t="s">
        <v>7079</v>
      </c>
      <c r="P3485" s="33" t="s">
        <v>985</v>
      </c>
      <c r="Q3485" s="33" t="s">
        <v>1214</v>
      </c>
      <c r="R3485" s="35">
        <v>2</v>
      </c>
      <c r="S3485" s="35">
        <v>700</v>
      </c>
      <c r="T3485" s="36">
        <f t="shared" ref="T3485:T3548" si="169">R3485*S3485</f>
        <v>1400</v>
      </c>
      <c r="U3485" s="37">
        <f t="shared" ref="U3485:U3548" si="170">T3485*1.12</f>
        <v>1568.0000000000002</v>
      </c>
      <c r="V3485" s="38" t="s">
        <v>50</v>
      </c>
      <c r="W3485" s="33">
        <v>2016</v>
      </c>
      <c r="X3485" s="39" t="s">
        <v>50</v>
      </c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  <c r="BI3485" s="29"/>
      <c r="BJ3485" s="29"/>
      <c r="BK3485" s="29"/>
      <c r="BL3485" s="29"/>
      <c r="BM3485" s="29"/>
      <c r="BN3485" s="29"/>
      <c r="BO3485" s="29"/>
      <c r="BP3485" s="29"/>
      <c r="BQ3485" s="29"/>
      <c r="BR3485" s="29"/>
      <c r="BS3485" s="29"/>
      <c r="BT3485" s="29"/>
      <c r="BU3485" s="29"/>
      <c r="BV3485" s="29"/>
      <c r="BW3485" s="29"/>
      <c r="BX3485" s="29"/>
      <c r="BY3485" s="29"/>
      <c r="BZ3485" s="29"/>
      <c r="CA3485" s="29"/>
      <c r="CB3485" s="29"/>
      <c r="CC3485" s="29"/>
      <c r="CD3485" s="29"/>
      <c r="CE3485" s="29"/>
      <c r="CF3485" s="29"/>
      <c r="CG3485" s="29"/>
      <c r="CH3485" s="29"/>
      <c r="CI3485" s="29"/>
      <c r="CJ3485" s="29"/>
      <c r="CK3485" s="29"/>
      <c r="CL3485" s="29"/>
      <c r="CM3485" s="29"/>
      <c r="CN3485" s="29"/>
      <c r="CO3485" s="29"/>
      <c r="CP3485" s="29"/>
      <c r="CQ3485" s="29"/>
      <c r="CR3485" s="29"/>
      <c r="CS3485" s="29"/>
      <c r="CT3485" s="29"/>
      <c r="CU3485" s="29"/>
      <c r="CV3485" s="29"/>
      <c r="CW3485" s="29"/>
      <c r="CX3485" s="29"/>
    </row>
    <row r="3486" spans="1:102" ht="50.1" customHeight="1">
      <c r="A3486" s="30" t="s">
        <v>8711</v>
      </c>
      <c r="B3486" s="31" t="s">
        <v>35</v>
      </c>
      <c r="C3486" s="32" t="s">
        <v>5530</v>
      </c>
      <c r="D3486" s="32" t="s">
        <v>5514</v>
      </c>
      <c r="E3486" s="32" t="s">
        <v>5531</v>
      </c>
      <c r="F3486" s="32" t="s">
        <v>8712</v>
      </c>
      <c r="G3486" s="33" t="s">
        <v>101</v>
      </c>
      <c r="H3486" s="34">
        <v>0</v>
      </c>
      <c r="I3486" s="33" t="s">
        <v>41</v>
      </c>
      <c r="J3486" s="33" t="s">
        <v>42</v>
      </c>
      <c r="K3486" s="33" t="s">
        <v>1149</v>
      </c>
      <c r="L3486" s="33" t="s">
        <v>42</v>
      </c>
      <c r="M3486" s="33" t="s">
        <v>86</v>
      </c>
      <c r="N3486" s="33" t="s">
        <v>5886</v>
      </c>
      <c r="O3486" s="33" t="s">
        <v>638</v>
      </c>
      <c r="P3486" s="33" t="s">
        <v>187</v>
      </c>
      <c r="Q3486" s="33" t="s">
        <v>188</v>
      </c>
      <c r="R3486" s="35">
        <v>433</v>
      </c>
      <c r="S3486" s="35">
        <v>1000</v>
      </c>
      <c r="T3486" s="36">
        <f t="shared" si="169"/>
        <v>433000</v>
      </c>
      <c r="U3486" s="37">
        <f t="shared" si="170"/>
        <v>484960.00000000006</v>
      </c>
      <c r="V3486" s="38" t="s">
        <v>50</v>
      </c>
      <c r="W3486" s="33">
        <v>2016</v>
      </c>
      <c r="X3486" s="39" t="s">
        <v>50</v>
      </c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29"/>
      <c r="BL3486" s="29"/>
      <c r="BM3486" s="29"/>
      <c r="BN3486" s="29"/>
      <c r="BO3486" s="29"/>
      <c r="BP3486" s="29"/>
      <c r="BQ3486" s="29"/>
      <c r="BR3486" s="29"/>
      <c r="BS3486" s="29"/>
      <c r="BT3486" s="29"/>
      <c r="BU3486" s="29"/>
      <c r="BV3486" s="29"/>
      <c r="BW3486" s="29"/>
      <c r="BX3486" s="29"/>
      <c r="BY3486" s="29"/>
      <c r="BZ3486" s="29"/>
      <c r="CA3486" s="29"/>
      <c r="CB3486" s="29"/>
      <c r="CC3486" s="29"/>
      <c r="CD3486" s="29"/>
      <c r="CE3486" s="29"/>
      <c r="CF3486" s="29"/>
      <c r="CG3486" s="29"/>
      <c r="CH3486" s="29"/>
      <c r="CI3486" s="29"/>
      <c r="CJ3486" s="29"/>
      <c r="CK3486" s="29"/>
      <c r="CL3486" s="29"/>
      <c r="CM3486" s="29"/>
      <c r="CN3486" s="29"/>
      <c r="CO3486" s="29"/>
      <c r="CP3486" s="29"/>
      <c r="CQ3486" s="29"/>
      <c r="CR3486" s="29"/>
      <c r="CS3486" s="29"/>
      <c r="CT3486" s="29"/>
      <c r="CU3486" s="29"/>
      <c r="CV3486" s="29"/>
      <c r="CW3486" s="29"/>
      <c r="CX3486" s="29"/>
    </row>
    <row r="3487" spans="1:102" ht="50.1" customHeight="1">
      <c r="A3487" s="30" t="s">
        <v>8713</v>
      </c>
      <c r="B3487" s="31" t="s">
        <v>35</v>
      </c>
      <c r="C3487" s="32" t="s">
        <v>5530</v>
      </c>
      <c r="D3487" s="32" t="s">
        <v>5514</v>
      </c>
      <c r="E3487" s="32" t="s">
        <v>5531</v>
      </c>
      <c r="F3487" s="32" t="s">
        <v>8714</v>
      </c>
      <c r="G3487" s="33" t="s">
        <v>101</v>
      </c>
      <c r="H3487" s="34">
        <v>0</v>
      </c>
      <c r="I3487" s="33" t="s">
        <v>41</v>
      </c>
      <c r="J3487" s="33" t="s">
        <v>42</v>
      </c>
      <c r="K3487" s="33" t="s">
        <v>1149</v>
      </c>
      <c r="L3487" s="33" t="s">
        <v>42</v>
      </c>
      <c r="M3487" s="33" t="s">
        <v>86</v>
      </c>
      <c r="N3487" s="33" t="s">
        <v>5886</v>
      </c>
      <c r="O3487" s="33" t="s">
        <v>638</v>
      </c>
      <c r="P3487" s="33" t="s">
        <v>187</v>
      </c>
      <c r="Q3487" s="33" t="s">
        <v>188</v>
      </c>
      <c r="R3487" s="35">
        <v>416</v>
      </c>
      <c r="S3487" s="35">
        <v>1708.04</v>
      </c>
      <c r="T3487" s="36">
        <f t="shared" si="169"/>
        <v>710544.64</v>
      </c>
      <c r="U3487" s="37">
        <f t="shared" si="170"/>
        <v>795809.99680000008</v>
      </c>
      <c r="V3487" s="38" t="s">
        <v>50</v>
      </c>
      <c r="W3487" s="33">
        <v>2016</v>
      </c>
      <c r="X3487" s="39" t="s">
        <v>50</v>
      </c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29"/>
      <c r="BL3487" s="29"/>
      <c r="BM3487" s="29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29"/>
      <c r="CB3487" s="29"/>
      <c r="CC3487" s="29"/>
      <c r="CD3487" s="29"/>
      <c r="CE3487" s="29"/>
      <c r="CF3487" s="29"/>
      <c r="CG3487" s="29"/>
      <c r="CH3487" s="29"/>
      <c r="CI3487" s="29"/>
      <c r="CJ3487" s="29"/>
      <c r="CK3487" s="29"/>
      <c r="CL3487" s="29"/>
      <c r="CM3487" s="29"/>
      <c r="CN3487" s="29"/>
      <c r="CO3487" s="29"/>
      <c r="CP3487" s="29"/>
      <c r="CQ3487" s="29"/>
      <c r="CR3487" s="29"/>
      <c r="CS3487" s="29"/>
      <c r="CT3487" s="29"/>
      <c r="CU3487" s="29"/>
      <c r="CV3487" s="29"/>
      <c r="CW3487" s="29"/>
      <c r="CX3487" s="29"/>
    </row>
    <row r="3488" spans="1:102" ht="50.1" customHeight="1">
      <c r="A3488" s="30" t="s">
        <v>8715</v>
      </c>
      <c r="B3488" s="31" t="s">
        <v>35</v>
      </c>
      <c r="C3488" s="32" t="s">
        <v>2762</v>
      </c>
      <c r="D3488" s="32" t="s">
        <v>2747</v>
      </c>
      <c r="E3488" s="32" t="s">
        <v>2763</v>
      </c>
      <c r="F3488" s="32" t="s">
        <v>8716</v>
      </c>
      <c r="G3488" s="33" t="s">
        <v>40</v>
      </c>
      <c r="H3488" s="34">
        <v>0</v>
      </c>
      <c r="I3488" s="33" t="s">
        <v>41</v>
      </c>
      <c r="J3488" s="33" t="s">
        <v>42</v>
      </c>
      <c r="K3488" s="33" t="s">
        <v>329</v>
      </c>
      <c r="L3488" s="33" t="s">
        <v>44</v>
      </c>
      <c r="M3488" s="33" t="s">
        <v>71</v>
      </c>
      <c r="N3488" s="33" t="s">
        <v>8690</v>
      </c>
      <c r="O3488" s="33" t="s">
        <v>103</v>
      </c>
      <c r="P3488" s="33" t="s">
        <v>985</v>
      </c>
      <c r="Q3488" s="33" t="s">
        <v>1214</v>
      </c>
      <c r="R3488" s="35">
        <v>5</v>
      </c>
      <c r="S3488" s="35">
        <v>12468.75</v>
      </c>
      <c r="T3488" s="36">
        <f t="shared" si="169"/>
        <v>62343.75</v>
      </c>
      <c r="U3488" s="37">
        <f t="shared" si="170"/>
        <v>69825</v>
      </c>
      <c r="V3488" s="38" t="s">
        <v>50</v>
      </c>
      <c r="W3488" s="33">
        <v>2016</v>
      </c>
      <c r="X3488" s="39" t="s">
        <v>50</v>
      </c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29"/>
      <c r="CB3488" s="29"/>
      <c r="CC3488" s="29"/>
      <c r="CD3488" s="29"/>
      <c r="CE3488" s="29"/>
      <c r="CF3488" s="29"/>
      <c r="CG3488" s="29"/>
      <c r="CH3488" s="29"/>
      <c r="CI3488" s="29"/>
      <c r="CJ3488" s="29"/>
      <c r="CK3488" s="29"/>
      <c r="CL3488" s="29"/>
      <c r="CM3488" s="29"/>
      <c r="CN3488" s="29"/>
      <c r="CO3488" s="29"/>
      <c r="CP3488" s="29"/>
      <c r="CQ3488" s="29"/>
      <c r="CR3488" s="29"/>
      <c r="CS3488" s="29"/>
      <c r="CT3488" s="29"/>
      <c r="CU3488" s="29"/>
      <c r="CV3488" s="29"/>
      <c r="CW3488" s="29"/>
      <c r="CX3488" s="29"/>
    </row>
    <row r="3489" spans="1:102" ht="50.1" customHeight="1">
      <c r="A3489" s="30" t="s">
        <v>8717</v>
      </c>
      <c r="B3489" s="31" t="s">
        <v>35</v>
      </c>
      <c r="C3489" s="32" t="s">
        <v>8718</v>
      </c>
      <c r="D3489" s="32" t="s">
        <v>8719</v>
      </c>
      <c r="E3489" s="32" t="s">
        <v>8720</v>
      </c>
      <c r="F3489" s="32" t="s">
        <v>8721</v>
      </c>
      <c r="G3489" s="33" t="s">
        <v>40</v>
      </c>
      <c r="H3489" s="34">
        <v>0</v>
      </c>
      <c r="I3489" s="33" t="s">
        <v>41</v>
      </c>
      <c r="J3489" s="33" t="s">
        <v>42</v>
      </c>
      <c r="K3489" s="33" t="s">
        <v>1149</v>
      </c>
      <c r="L3489" s="33" t="s">
        <v>42</v>
      </c>
      <c r="M3489" s="33" t="s">
        <v>86</v>
      </c>
      <c r="N3489" s="33" t="s">
        <v>8722</v>
      </c>
      <c r="O3489" s="33" t="s">
        <v>47</v>
      </c>
      <c r="P3489" s="33" t="s">
        <v>48</v>
      </c>
      <c r="Q3489" s="33" t="s">
        <v>49</v>
      </c>
      <c r="R3489" s="35">
        <v>1</v>
      </c>
      <c r="S3489" s="35">
        <v>385000</v>
      </c>
      <c r="T3489" s="36">
        <f t="shared" si="169"/>
        <v>385000</v>
      </c>
      <c r="U3489" s="37">
        <f t="shared" si="170"/>
        <v>431200.00000000006</v>
      </c>
      <c r="V3489" s="38" t="s">
        <v>50</v>
      </c>
      <c r="W3489" s="33">
        <v>2016</v>
      </c>
      <c r="X3489" s="39" t="s">
        <v>50</v>
      </c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9"/>
      <c r="AX3489" s="29"/>
      <c r="AY3489" s="29"/>
      <c r="AZ3489" s="29"/>
      <c r="BA3489" s="29"/>
      <c r="BB3489" s="29"/>
      <c r="BC3489" s="29"/>
      <c r="BD3489" s="29"/>
      <c r="BE3489" s="29"/>
      <c r="BF3489" s="29"/>
      <c r="BG3489" s="29"/>
      <c r="BH3489" s="29"/>
      <c r="BI3489" s="29"/>
      <c r="BJ3489" s="29"/>
      <c r="BK3489" s="29"/>
      <c r="BL3489" s="29"/>
      <c r="BM3489" s="29"/>
      <c r="BN3489" s="29"/>
      <c r="BO3489" s="29"/>
      <c r="BP3489" s="29"/>
      <c r="BQ3489" s="29"/>
      <c r="BR3489" s="29"/>
      <c r="BS3489" s="29"/>
      <c r="BT3489" s="29"/>
      <c r="BU3489" s="29"/>
      <c r="BV3489" s="29"/>
      <c r="BW3489" s="29"/>
      <c r="BX3489" s="29"/>
      <c r="BY3489" s="29"/>
      <c r="BZ3489" s="29"/>
      <c r="CA3489" s="29"/>
      <c r="CB3489" s="29"/>
      <c r="CC3489" s="29"/>
      <c r="CD3489" s="29"/>
      <c r="CE3489" s="29"/>
      <c r="CF3489" s="29"/>
      <c r="CG3489" s="29"/>
      <c r="CH3489" s="29"/>
      <c r="CI3489" s="29"/>
      <c r="CJ3489" s="29"/>
      <c r="CK3489" s="29"/>
      <c r="CL3489" s="29"/>
      <c r="CM3489" s="29"/>
      <c r="CN3489" s="29"/>
      <c r="CO3489" s="29"/>
      <c r="CP3489" s="29"/>
      <c r="CQ3489" s="29"/>
      <c r="CR3489" s="29"/>
      <c r="CS3489" s="29"/>
      <c r="CT3489" s="29"/>
      <c r="CU3489" s="29"/>
      <c r="CV3489" s="29"/>
      <c r="CW3489" s="29"/>
      <c r="CX3489" s="29"/>
    </row>
    <row r="3490" spans="1:102" ht="50.1" customHeight="1">
      <c r="A3490" s="30" t="s">
        <v>8723</v>
      </c>
      <c r="B3490" s="31" t="s">
        <v>35</v>
      </c>
      <c r="C3490" s="32" t="s">
        <v>8724</v>
      </c>
      <c r="D3490" s="32" t="s">
        <v>8725</v>
      </c>
      <c r="E3490" s="32" t="s">
        <v>8726</v>
      </c>
      <c r="F3490" s="32" t="s">
        <v>8727</v>
      </c>
      <c r="G3490" s="33" t="s">
        <v>40</v>
      </c>
      <c r="H3490" s="34">
        <v>0</v>
      </c>
      <c r="I3490" s="33" t="s">
        <v>41</v>
      </c>
      <c r="J3490" s="33" t="s">
        <v>42</v>
      </c>
      <c r="K3490" s="33" t="s">
        <v>1149</v>
      </c>
      <c r="L3490" s="33" t="s">
        <v>42</v>
      </c>
      <c r="M3490" s="33" t="s">
        <v>86</v>
      </c>
      <c r="N3490" s="33" t="s">
        <v>274</v>
      </c>
      <c r="O3490" s="33" t="s">
        <v>153</v>
      </c>
      <c r="P3490" s="33" t="s">
        <v>48</v>
      </c>
      <c r="Q3490" s="33" t="s">
        <v>49</v>
      </c>
      <c r="R3490" s="35">
        <v>1</v>
      </c>
      <c r="S3490" s="35">
        <v>313000</v>
      </c>
      <c r="T3490" s="36">
        <f t="shared" si="169"/>
        <v>313000</v>
      </c>
      <c r="U3490" s="37">
        <f t="shared" si="170"/>
        <v>350560.00000000006</v>
      </c>
      <c r="V3490" s="38" t="s">
        <v>50</v>
      </c>
      <c r="W3490" s="33">
        <v>2016</v>
      </c>
      <c r="X3490" s="39" t="s">
        <v>50</v>
      </c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9"/>
      <c r="BC3490" s="29"/>
      <c r="BD3490" s="29"/>
      <c r="BE3490" s="29"/>
      <c r="BF3490" s="29"/>
      <c r="BG3490" s="29"/>
      <c r="BH3490" s="29"/>
      <c r="BI3490" s="29"/>
      <c r="BJ3490" s="29"/>
      <c r="BK3490" s="29"/>
      <c r="BL3490" s="29"/>
      <c r="BM3490" s="29"/>
      <c r="BN3490" s="29"/>
      <c r="BO3490" s="29"/>
      <c r="BP3490" s="29"/>
      <c r="BQ3490" s="29"/>
      <c r="BR3490" s="29"/>
      <c r="BS3490" s="29"/>
      <c r="BT3490" s="29"/>
      <c r="BU3490" s="29"/>
      <c r="BV3490" s="29"/>
      <c r="BW3490" s="29"/>
      <c r="BX3490" s="29"/>
      <c r="BY3490" s="29"/>
      <c r="BZ3490" s="29"/>
      <c r="CA3490" s="29"/>
      <c r="CB3490" s="29"/>
      <c r="CC3490" s="29"/>
      <c r="CD3490" s="29"/>
      <c r="CE3490" s="29"/>
      <c r="CF3490" s="29"/>
      <c r="CG3490" s="29"/>
      <c r="CH3490" s="29"/>
      <c r="CI3490" s="29"/>
      <c r="CJ3490" s="29"/>
      <c r="CK3490" s="29"/>
      <c r="CL3490" s="29"/>
      <c r="CM3490" s="29"/>
      <c r="CN3490" s="29"/>
      <c r="CO3490" s="29"/>
      <c r="CP3490" s="29"/>
      <c r="CQ3490" s="29"/>
      <c r="CR3490" s="29"/>
      <c r="CS3490" s="29"/>
      <c r="CT3490" s="29"/>
      <c r="CU3490" s="29"/>
      <c r="CV3490" s="29"/>
      <c r="CW3490" s="29"/>
      <c r="CX3490" s="29"/>
    </row>
    <row r="3491" spans="1:102" ht="50.1" customHeight="1">
      <c r="A3491" s="30" t="s">
        <v>8728</v>
      </c>
      <c r="B3491" s="31" t="s">
        <v>35</v>
      </c>
      <c r="C3491" s="32" t="s">
        <v>8729</v>
      </c>
      <c r="D3491" s="32" t="s">
        <v>8730</v>
      </c>
      <c r="E3491" s="32" t="s">
        <v>8731</v>
      </c>
      <c r="F3491" s="32" t="s">
        <v>8732</v>
      </c>
      <c r="G3491" s="33" t="s">
        <v>40</v>
      </c>
      <c r="H3491" s="34">
        <v>0</v>
      </c>
      <c r="I3491" s="33" t="s">
        <v>41</v>
      </c>
      <c r="J3491" s="33" t="s">
        <v>392</v>
      </c>
      <c r="K3491" s="33" t="s">
        <v>1149</v>
      </c>
      <c r="L3491" s="33" t="s">
        <v>85</v>
      </c>
      <c r="M3491" s="33" t="s">
        <v>71</v>
      </c>
      <c r="N3491" s="33" t="s">
        <v>3549</v>
      </c>
      <c r="O3491" s="33" t="s">
        <v>109</v>
      </c>
      <c r="P3491" s="33" t="s">
        <v>48</v>
      </c>
      <c r="Q3491" s="33" t="s">
        <v>49</v>
      </c>
      <c r="R3491" s="35">
        <v>1</v>
      </c>
      <c r="S3491" s="35">
        <v>1465000</v>
      </c>
      <c r="T3491" s="36">
        <f t="shared" si="169"/>
        <v>1465000</v>
      </c>
      <c r="U3491" s="37">
        <f t="shared" si="170"/>
        <v>1640800.0000000002</v>
      </c>
      <c r="V3491" s="38" t="s">
        <v>50</v>
      </c>
      <c r="W3491" s="33">
        <v>2016</v>
      </c>
      <c r="X3491" s="39" t="s">
        <v>50</v>
      </c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  <c r="BI3491" s="29"/>
      <c r="BJ3491" s="29"/>
      <c r="BK3491" s="29"/>
      <c r="BL3491" s="29"/>
      <c r="BM3491" s="29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29"/>
      <c r="CB3491" s="29"/>
      <c r="CC3491" s="29"/>
      <c r="CD3491" s="29"/>
      <c r="CE3491" s="29"/>
      <c r="CF3491" s="29"/>
      <c r="CG3491" s="29"/>
      <c r="CH3491" s="29"/>
      <c r="CI3491" s="29"/>
      <c r="CJ3491" s="29"/>
      <c r="CK3491" s="29"/>
      <c r="CL3491" s="29"/>
      <c r="CM3491" s="29"/>
      <c r="CN3491" s="29"/>
      <c r="CO3491" s="29"/>
      <c r="CP3491" s="29"/>
      <c r="CQ3491" s="29"/>
      <c r="CR3491" s="29"/>
      <c r="CS3491" s="29"/>
      <c r="CT3491" s="29"/>
      <c r="CU3491" s="29"/>
      <c r="CV3491" s="29"/>
      <c r="CW3491" s="29"/>
      <c r="CX3491" s="29"/>
    </row>
    <row r="3492" spans="1:102" ht="50.1" customHeight="1">
      <c r="A3492" s="30" t="s">
        <v>8733</v>
      </c>
      <c r="B3492" s="31" t="s">
        <v>35</v>
      </c>
      <c r="C3492" s="32" t="s">
        <v>8734</v>
      </c>
      <c r="D3492" s="32" t="s">
        <v>8735</v>
      </c>
      <c r="E3492" s="32" t="s">
        <v>8736</v>
      </c>
      <c r="F3492" s="32" t="s">
        <v>8737</v>
      </c>
      <c r="G3492" s="33" t="s">
        <v>40</v>
      </c>
      <c r="H3492" s="34">
        <v>0</v>
      </c>
      <c r="I3492" s="33" t="s">
        <v>41</v>
      </c>
      <c r="J3492" s="33" t="s">
        <v>392</v>
      </c>
      <c r="K3492" s="33" t="s">
        <v>1149</v>
      </c>
      <c r="L3492" s="33" t="s">
        <v>85</v>
      </c>
      <c r="M3492" s="33" t="s">
        <v>71</v>
      </c>
      <c r="N3492" s="33" t="s">
        <v>8738</v>
      </c>
      <c r="O3492" s="33" t="s">
        <v>109</v>
      </c>
      <c r="P3492" s="33" t="s">
        <v>48</v>
      </c>
      <c r="Q3492" s="33" t="s">
        <v>49</v>
      </c>
      <c r="R3492" s="35">
        <v>2</v>
      </c>
      <c r="S3492" s="35">
        <v>30000</v>
      </c>
      <c r="T3492" s="36">
        <f t="shared" si="169"/>
        <v>60000</v>
      </c>
      <c r="U3492" s="37">
        <f t="shared" si="170"/>
        <v>67200</v>
      </c>
      <c r="V3492" s="38" t="s">
        <v>50</v>
      </c>
      <c r="W3492" s="33">
        <v>2016</v>
      </c>
      <c r="X3492" s="39" t="s">
        <v>50</v>
      </c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/>
      <c r="BI3492" s="29"/>
      <c r="BJ3492" s="29"/>
      <c r="BK3492" s="29"/>
      <c r="BL3492" s="29"/>
      <c r="BM3492" s="29"/>
      <c r="BN3492" s="29"/>
      <c r="BO3492" s="29"/>
      <c r="BP3492" s="29"/>
      <c r="BQ3492" s="29"/>
      <c r="BR3492" s="29"/>
      <c r="BS3492" s="29"/>
      <c r="BT3492" s="29"/>
      <c r="BU3492" s="29"/>
      <c r="BV3492" s="29"/>
      <c r="BW3492" s="29"/>
      <c r="BX3492" s="29"/>
      <c r="BY3492" s="29"/>
      <c r="BZ3492" s="29"/>
      <c r="CA3492" s="29"/>
      <c r="CB3492" s="29"/>
      <c r="CC3492" s="29"/>
      <c r="CD3492" s="29"/>
      <c r="CE3492" s="29"/>
      <c r="CF3492" s="29"/>
      <c r="CG3492" s="29"/>
      <c r="CH3492" s="29"/>
      <c r="CI3492" s="29"/>
      <c r="CJ3492" s="29"/>
      <c r="CK3492" s="29"/>
      <c r="CL3492" s="29"/>
      <c r="CM3492" s="29"/>
      <c r="CN3492" s="29"/>
      <c r="CO3492" s="29"/>
      <c r="CP3492" s="29"/>
      <c r="CQ3492" s="29"/>
      <c r="CR3492" s="29"/>
      <c r="CS3492" s="29"/>
      <c r="CT3492" s="29"/>
      <c r="CU3492" s="29"/>
      <c r="CV3492" s="29"/>
      <c r="CW3492" s="29"/>
      <c r="CX3492" s="29"/>
    </row>
    <row r="3493" spans="1:102" ht="50.1" customHeight="1">
      <c r="A3493" s="30" t="s">
        <v>8739</v>
      </c>
      <c r="B3493" s="31" t="s">
        <v>35</v>
      </c>
      <c r="C3493" s="32" t="s">
        <v>8740</v>
      </c>
      <c r="D3493" s="32" t="s">
        <v>1666</v>
      </c>
      <c r="E3493" s="32" t="s">
        <v>8741</v>
      </c>
      <c r="F3493" s="32" t="s">
        <v>8742</v>
      </c>
      <c r="G3493" s="33" t="s">
        <v>101</v>
      </c>
      <c r="H3493" s="34">
        <v>0</v>
      </c>
      <c r="I3493" s="33" t="s">
        <v>41</v>
      </c>
      <c r="J3493" s="33" t="s">
        <v>392</v>
      </c>
      <c r="K3493" s="33" t="s">
        <v>1149</v>
      </c>
      <c r="L3493" s="33" t="s">
        <v>392</v>
      </c>
      <c r="M3493" s="33" t="s">
        <v>71</v>
      </c>
      <c r="N3493" s="33" t="s">
        <v>312</v>
      </c>
      <c r="O3493" s="33" t="s">
        <v>58</v>
      </c>
      <c r="P3493" s="33" t="s">
        <v>48</v>
      </c>
      <c r="Q3493" s="33" t="s">
        <v>49</v>
      </c>
      <c r="R3493" s="35">
        <v>1</v>
      </c>
      <c r="S3493" s="35">
        <v>2156250</v>
      </c>
      <c r="T3493" s="36">
        <f t="shared" si="169"/>
        <v>2156250</v>
      </c>
      <c r="U3493" s="37">
        <f t="shared" si="170"/>
        <v>2415000</v>
      </c>
      <c r="V3493" s="38" t="s">
        <v>50</v>
      </c>
      <c r="W3493" s="33">
        <v>2016</v>
      </c>
      <c r="X3493" s="39" t="s">
        <v>50</v>
      </c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29"/>
      <c r="BA3493" s="29"/>
      <c r="BB3493" s="29"/>
      <c r="BC3493" s="29"/>
      <c r="BD3493" s="29"/>
      <c r="BE3493" s="29"/>
      <c r="BF3493" s="29"/>
      <c r="BG3493" s="29"/>
      <c r="BH3493" s="29"/>
      <c r="BI3493" s="29"/>
      <c r="BJ3493" s="29"/>
      <c r="BK3493" s="29"/>
      <c r="BL3493" s="29"/>
      <c r="BM3493" s="29"/>
      <c r="BN3493" s="29"/>
      <c r="BO3493" s="29"/>
      <c r="BP3493" s="29"/>
      <c r="BQ3493" s="29"/>
      <c r="BR3493" s="29"/>
      <c r="BS3493" s="29"/>
      <c r="BT3493" s="29"/>
      <c r="BU3493" s="29"/>
      <c r="BV3493" s="29"/>
      <c r="BW3493" s="29"/>
      <c r="BX3493" s="29"/>
      <c r="BY3493" s="29"/>
      <c r="BZ3493" s="29"/>
      <c r="CA3493" s="29"/>
      <c r="CB3493" s="29"/>
      <c r="CC3493" s="29"/>
      <c r="CD3493" s="29"/>
      <c r="CE3493" s="29"/>
      <c r="CF3493" s="29"/>
      <c r="CG3493" s="29"/>
      <c r="CH3493" s="29"/>
      <c r="CI3493" s="29"/>
      <c r="CJ3493" s="29"/>
      <c r="CK3493" s="29"/>
      <c r="CL3493" s="29"/>
      <c r="CM3493" s="29"/>
      <c r="CN3493" s="29"/>
      <c r="CO3493" s="29"/>
      <c r="CP3493" s="29"/>
      <c r="CQ3493" s="29"/>
      <c r="CR3493" s="29"/>
      <c r="CS3493" s="29"/>
      <c r="CT3493" s="29"/>
      <c r="CU3493" s="29"/>
      <c r="CV3493" s="29"/>
      <c r="CW3493" s="29"/>
      <c r="CX3493" s="29"/>
    </row>
    <row r="3494" spans="1:102" ht="50.1" customHeight="1">
      <c r="A3494" s="30" t="s">
        <v>8743</v>
      </c>
      <c r="B3494" s="31" t="s">
        <v>35</v>
      </c>
      <c r="C3494" s="32" t="s">
        <v>2517</v>
      </c>
      <c r="D3494" s="32" t="s">
        <v>2270</v>
      </c>
      <c r="E3494" s="32" t="s">
        <v>2518</v>
      </c>
      <c r="F3494" s="32" t="s">
        <v>8744</v>
      </c>
      <c r="G3494" s="33" t="s">
        <v>40</v>
      </c>
      <c r="H3494" s="34">
        <v>0</v>
      </c>
      <c r="I3494" s="33" t="s">
        <v>41</v>
      </c>
      <c r="J3494" s="33" t="s">
        <v>8745</v>
      </c>
      <c r="K3494" s="33" t="s">
        <v>1149</v>
      </c>
      <c r="L3494" s="33" t="s">
        <v>8745</v>
      </c>
      <c r="M3494" s="33" t="s">
        <v>45</v>
      </c>
      <c r="N3494" s="33" t="s">
        <v>3549</v>
      </c>
      <c r="O3494" s="33" t="s">
        <v>8746</v>
      </c>
      <c r="P3494" s="33" t="s">
        <v>131</v>
      </c>
      <c r="Q3494" s="33" t="s">
        <v>132</v>
      </c>
      <c r="R3494" s="35">
        <v>2.91</v>
      </c>
      <c r="S3494" s="35">
        <v>1200</v>
      </c>
      <c r="T3494" s="36">
        <f t="shared" si="169"/>
        <v>3492</v>
      </c>
      <c r="U3494" s="37">
        <f t="shared" si="170"/>
        <v>3911.0400000000004</v>
      </c>
      <c r="V3494" s="38" t="s">
        <v>50</v>
      </c>
      <c r="W3494" s="33">
        <v>2016</v>
      </c>
      <c r="X3494" s="39" t="s">
        <v>50</v>
      </c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29"/>
      <c r="CB3494" s="29"/>
      <c r="CC3494" s="29"/>
      <c r="CD3494" s="29"/>
      <c r="CE3494" s="29"/>
      <c r="CF3494" s="29"/>
      <c r="CG3494" s="29"/>
      <c r="CH3494" s="29"/>
      <c r="CI3494" s="29"/>
      <c r="CJ3494" s="29"/>
      <c r="CK3494" s="29"/>
      <c r="CL3494" s="29"/>
      <c r="CM3494" s="29"/>
      <c r="CN3494" s="29"/>
      <c r="CO3494" s="29"/>
      <c r="CP3494" s="29"/>
      <c r="CQ3494" s="29"/>
      <c r="CR3494" s="29"/>
      <c r="CS3494" s="29"/>
      <c r="CT3494" s="29"/>
      <c r="CU3494" s="29"/>
      <c r="CV3494" s="29"/>
      <c r="CW3494" s="29"/>
      <c r="CX3494" s="29"/>
    </row>
    <row r="3495" spans="1:102" ht="50.1" customHeight="1">
      <c r="A3495" s="30" t="s">
        <v>8747</v>
      </c>
      <c r="B3495" s="31" t="s">
        <v>35</v>
      </c>
      <c r="C3495" s="32" t="s">
        <v>8748</v>
      </c>
      <c r="D3495" s="32" t="s">
        <v>6812</v>
      </c>
      <c r="E3495" s="32" t="s">
        <v>6833</v>
      </c>
      <c r="F3495" s="32" t="s">
        <v>8749</v>
      </c>
      <c r="G3495" s="33" t="s">
        <v>40</v>
      </c>
      <c r="H3495" s="34">
        <v>0</v>
      </c>
      <c r="I3495" s="33" t="s">
        <v>41</v>
      </c>
      <c r="J3495" s="33" t="s">
        <v>8745</v>
      </c>
      <c r="K3495" s="33" t="s">
        <v>1149</v>
      </c>
      <c r="L3495" s="33" t="s">
        <v>8745</v>
      </c>
      <c r="M3495" s="33" t="s">
        <v>45</v>
      </c>
      <c r="N3495" s="33" t="s">
        <v>3549</v>
      </c>
      <c r="O3495" s="33" t="s">
        <v>8746</v>
      </c>
      <c r="P3495" s="33" t="s">
        <v>131</v>
      </c>
      <c r="Q3495" s="33" t="s">
        <v>132</v>
      </c>
      <c r="R3495" s="35">
        <v>0.86</v>
      </c>
      <c r="S3495" s="35">
        <v>3150</v>
      </c>
      <c r="T3495" s="36">
        <f t="shared" si="169"/>
        <v>2709</v>
      </c>
      <c r="U3495" s="37">
        <f t="shared" si="170"/>
        <v>3034.0800000000004</v>
      </c>
      <c r="V3495" s="38" t="s">
        <v>50</v>
      </c>
      <c r="W3495" s="33">
        <v>2016</v>
      </c>
      <c r="X3495" s="39" t="s">
        <v>50</v>
      </c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9"/>
      <c r="BC3495" s="29"/>
      <c r="BD3495" s="29"/>
      <c r="BE3495" s="29"/>
      <c r="BF3495" s="29"/>
      <c r="BG3495" s="29"/>
      <c r="BH3495" s="29"/>
      <c r="BI3495" s="29"/>
      <c r="BJ3495" s="29"/>
      <c r="BK3495" s="29"/>
      <c r="BL3495" s="29"/>
      <c r="BM3495" s="29"/>
      <c r="BN3495" s="29"/>
      <c r="BO3495" s="29"/>
      <c r="BP3495" s="29"/>
      <c r="BQ3495" s="29"/>
      <c r="BR3495" s="29"/>
      <c r="BS3495" s="29"/>
      <c r="BT3495" s="29"/>
      <c r="BU3495" s="29"/>
      <c r="BV3495" s="29"/>
      <c r="BW3495" s="29"/>
      <c r="BX3495" s="29"/>
      <c r="BY3495" s="29"/>
      <c r="BZ3495" s="29"/>
      <c r="CA3495" s="29"/>
      <c r="CB3495" s="29"/>
      <c r="CC3495" s="29"/>
      <c r="CD3495" s="29"/>
      <c r="CE3495" s="29"/>
      <c r="CF3495" s="29"/>
      <c r="CG3495" s="29"/>
      <c r="CH3495" s="29"/>
      <c r="CI3495" s="29"/>
      <c r="CJ3495" s="29"/>
      <c r="CK3495" s="29"/>
      <c r="CL3495" s="29"/>
      <c r="CM3495" s="29"/>
      <c r="CN3495" s="29"/>
      <c r="CO3495" s="29"/>
      <c r="CP3495" s="29"/>
      <c r="CQ3495" s="29"/>
      <c r="CR3495" s="29"/>
      <c r="CS3495" s="29"/>
      <c r="CT3495" s="29"/>
      <c r="CU3495" s="29"/>
      <c r="CV3495" s="29"/>
      <c r="CW3495" s="29"/>
      <c r="CX3495" s="29"/>
    </row>
    <row r="3496" spans="1:102" ht="50.1" customHeight="1">
      <c r="A3496" s="30" t="s">
        <v>8750</v>
      </c>
      <c r="B3496" s="31" t="s">
        <v>35</v>
      </c>
      <c r="C3496" s="32" t="s">
        <v>8751</v>
      </c>
      <c r="D3496" s="32" t="s">
        <v>6812</v>
      </c>
      <c r="E3496" s="32" t="s">
        <v>6845</v>
      </c>
      <c r="F3496" s="32" t="s">
        <v>8752</v>
      </c>
      <c r="G3496" s="33" t="s">
        <v>40</v>
      </c>
      <c r="H3496" s="34">
        <v>0</v>
      </c>
      <c r="I3496" s="33" t="s">
        <v>41</v>
      </c>
      <c r="J3496" s="33" t="s">
        <v>8745</v>
      </c>
      <c r="K3496" s="33" t="s">
        <v>1149</v>
      </c>
      <c r="L3496" s="33" t="s">
        <v>8745</v>
      </c>
      <c r="M3496" s="33" t="s">
        <v>45</v>
      </c>
      <c r="N3496" s="33" t="s">
        <v>3549</v>
      </c>
      <c r="O3496" s="33" t="s">
        <v>8746</v>
      </c>
      <c r="P3496" s="33" t="s">
        <v>131</v>
      </c>
      <c r="Q3496" s="33" t="s">
        <v>132</v>
      </c>
      <c r="R3496" s="35">
        <v>1.08</v>
      </c>
      <c r="S3496" s="35">
        <v>2600</v>
      </c>
      <c r="T3496" s="36">
        <f t="shared" si="169"/>
        <v>2808</v>
      </c>
      <c r="U3496" s="37">
        <f t="shared" si="170"/>
        <v>3144.9600000000005</v>
      </c>
      <c r="V3496" s="38" t="s">
        <v>50</v>
      </c>
      <c r="W3496" s="33">
        <v>2016</v>
      </c>
      <c r="X3496" s="39" t="s">
        <v>50</v>
      </c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29"/>
      <c r="CB3496" s="29"/>
      <c r="CC3496" s="29"/>
      <c r="CD3496" s="29"/>
      <c r="CE3496" s="29"/>
      <c r="CF3496" s="29"/>
      <c r="CG3496" s="29"/>
      <c r="CH3496" s="29"/>
      <c r="CI3496" s="29"/>
      <c r="CJ3496" s="29"/>
      <c r="CK3496" s="29"/>
      <c r="CL3496" s="29"/>
      <c r="CM3496" s="29"/>
      <c r="CN3496" s="29"/>
      <c r="CO3496" s="29"/>
      <c r="CP3496" s="29"/>
      <c r="CQ3496" s="29"/>
      <c r="CR3496" s="29"/>
      <c r="CS3496" s="29"/>
      <c r="CT3496" s="29"/>
      <c r="CU3496" s="29"/>
      <c r="CV3496" s="29"/>
      <c r="CW3496" s="29"/>
      <c r="CX3496" s="29"/>
    </row>
    <row r="3497" spans="1:102" ht="50.1" customHeight="1">
      <c r="A3497" s="30" t="s">
        <v>8753</v>
      </c>
      <c r="B3497" s="31" t="s">
        <v>35</v>
      </c>
      <c r="C3497" s="32" t="s">
        <v>2801</v>
      </c>
      <c r="D3497" s="32" t="s">
        <v>2802</v>
      </c>
      <c r="E3497" s="32" t="s">
        <v>2803</v>
      </c>
      <c r="F3497" s="32" t="s">
        <v>8754</v>
      </c>
      <c r="G3497" s="33" t="s">
        <v>40</v>
      </c>
      <c r="H3497" s="34">
        <v>0</v>
      </c>
      <c r="I3497" s="33" t="s">
        <v>41</v>
      </c>
      <c r="J3497" s="33" t="s">
        <v>42</v>
      </c>
      <c r="K3497" s="33" t="s">
        <v>1149</v>
      </c>
      <c r="L3497" s="33" t="s">
        <v>44</v>
      </c>
      <c r="M3497" s="33" t="s">
        <v>86</v>
      </c>
      <c r="N3497" s="33" t="s">
        <v>2359</v>
      </c>
      <c r="O3497" s="33" t="s">
        <v>638</v>
      </c>
      <c r="P3497" s="33" t="s">
        <v>131</v>
      </c>
      <c r="Q3497" s="33" t="s">
        <v>132</v>
      </c>
      <c r="R3497" s="35">
        <v>2200</v>
      </c>
      <c r="S3497" s="35">
        <v>158</v>
      </c>
      <c r="T3497" s="36">
        <f t="shared" si="169"/>
        <v>347600</v>
      </c>
      <c r="U3497" s="37">
        <f t="shared" si="170"/>
        <v>389312.00000000006</v>
      </c>
      <c r="V3497" s="38" t="s">
        <v>50</v>
      </c>
      <c r="W3497" s="33">
        <v>2016</v>
      </c>
      <c r="X3497" s="39" t="s">
        <v>50</v>
      </c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  <c r="BI3497" s="29"/>
      <c r="BJ3497" s="29"/>
      <c r="BK3497" s="29"/>
      <c r="BL3497" s="29"/>
      <c r="BM3497" s="29"/>
      <c r="BN3497" s="29"/>
      <c r="BO3497" s="29"/>
      <c r="BP3497" s="29"/>
      <c r="BQ3497" s="29"/>
      <c r="BR3497" s="29"/>
      <c r="BS3497" s="29"/>
      <c r="BT3497" s="29"/>
      <c r="BU3497" s="29"/>
      <c r="BV3497" s="29"/>
      <c r="BW3497" s="29"/>
      <c r="BX3497" s="29"/>
      <c r="BY3497" s="29"/>
      <c r="BZ3497" s="29"/>
      <c r="CA3497" s="29"/>
      <c r="CB3497" s="29"/>
      <c r="CC3497" s="29"/>
      <c r="CD3497" s="29"/>
      <c r="CE3497" s="29"/>
      <c r="CF3497" s="29"/>
      <c r="CG3497" s="29"/>
      <c r="CH3497" s="29"/>
      <c r="CI3497" s="29"/>
      <c r="CJ3497" s="29"/>
      <c r="CK3497" s="29"/>
      <c r="CL3497" s="29"/>
      <c r="CM3497" s="29"/>
      <c r="CN3497" s="29"/>
      <c r="CO3497" s="29"/>
      <c r="CP3497" s="29"/>
      <c r="CQ3497" s="29"/>
      <c r="CR3497" s="29"/>
      <c r="CS3497" s="29"/>
      <c r="CT3497" s="29"/>
      <c r="CU3497" s="29"/>
      <c r="CV3497" s="29"/>
      <c r="CW3497" s="29"/>
      <c r="CX3497" s="29"/>
    </row>
    <row r="3498" spans="1:102" ht="50.1" customHeight="1">
      <c r="A3498" s="30" t="s">
        <v>8755</v>
      </c>
      <c r="B3498" s="31" t="s">
        <v>35</v>
      </c>
      <c r="C3498" s="32" t="s">
        <v>6169</v>
      </c>
      <c r="D3498" s="32" t="s">
        <v>6069</v>
      </c>
      <c r="E3498" s="32" t="s">
        <v>6170</v>
      </c>
      <c r="F3498" s="32" t="s">
        <v>50</v>
      </c>
      <c r="G3498" s="33" t="s">
        <v>40</v>
      </c>
      <c r="H3498" s="34">
        <v>0</v>
      </c>
      <c r="I3498" s="33" t="s">
        <v>41</v>
      </c>
      <c r="J3498" s="33" t="s">
        <v>42</v>
      </c>
      <c r="K3498" s="33" t="s">
        <v>1149</v>
      </c>
      <c r="L3498" s="33" t="s">
        <v>44</v>
      </c>
      <c r="M3498" s="33" t="s">
        <v>86</v>
      </c>
      <c r="N3498" s="33" t="s">
        <v>2359</v>
      </c>
      <c r="O3498" s="33" t="s">
        <v>638</v>
      </c>
      <c r="P3498" s="33" t="s">
        <v>160</v>
      </c>
      <c r="Q3498" s="33" t="s">
        <v>161</v>
      </c>
      <c r="R3498" s="35">
        <v>30</v>
      </c>
      <c r="S3498" s="35">
        <v>553000</v>
      </c>
      <c r="T3498" s="36">
        <f t="shared" si="169"/>
        <v>16590000</v>
      </c>
      <c r="U3498" s="37">
        <f t="shared" si="170"/>
        <v>18580800</v>
      </c>
      <c r="V3498" s="38" t="s">
        <v>50</v>
      </c>
      <c r="W3498" s="33">
        <v>2016</v>
      </c>
      <c r="X3498" s="39" t="s">
        <v>50</v>
      </c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29"/>
      <c r="BL3498" s="29"/>
      <c r="BM3498" s="29"/>
      <c r="BN3498" s="29"/>
      <c r="BO3498" s="29"/>
      <c r="BP3498" s="29"/>
      <c r="BQ3498" s="29"/>
      <c r="BR3498" s="29"/>
      <c r="BS3498" s="29"/>
      <c r="BT3498" s="29"/>
      <c r="BU3498" s="29"/>
      <c r="BV3498" s="29"/>
      <c r="BW3498" s="29"/>
      <c r="BX3498" s="29"/>
      <c r="BY3498" s="29"/>
      <c r="BZ3498" s="29"/>
      <c r="CA3498" s="29"/>
      <c r="CB3498" s="29"/>
      <c r="CC3498" s="29"/>
      <c r="CD3498" s="29"/>
      <c r="CE3498" s="29"/>
      <c r="CF3498" s="29"/>
      <c r="CG3498" s="29"/>
      <c r="CH3498" s="29"/>
      <c r="CI3498" s="29"/>
      <c r="CJ3498" s="29"/>
      <c r="CK3498" s="29"/>
      <c r="CL3498" s="29"/>
      <c r="CM3498" s="29"/>
      <c r="CN3498" s="29"/>
      <c r="CO3498" s="29"/>
      <c r="CP3498" s="29"/>
      <c r="CQ3498" s="29"/>
      <c r="CR3498" s="29"/>
      <c r="CS3498" s="29"/>
      <c r="CT3498" s="29"/>
      <c r="CU3498" s="29"/>
      <c r="CV3498" s="29"/>
      <c r="CW3498" s="29"/>
      <c r="CX3498" s="29"/>
    </row>
    <row r="3499" spans="1:102" ht="50.1" customHeight="1">
      <c r="A3499" s="30" t="s">
        <v>8756</v>
      </c>
      <c r="B3499" s="31" t="s">
        <v>35</v>
      </c>
      <c r="C3499" s="32" t="s">
        <v>8140</v>
      </c>
      <c r="D3499" s="32" t="s">
        <v>6069</v>
      </c>
      <c r="E3499" s="32" t="s">
        <v>8141</v>
      </c>
      <c r="F3499" s="32" t="s">
        <v>50</v>
      </c>
      <c r="G3499" s="33" t="s">
        <v>40</v>
      </c>
      <c r="H3499" s="34">
        <v>0</v>
      </c>
      <c r="I3499" s="33" t="s">
        <v>41</v>
      </c>
      <c r="J3499" s="33" t="s">
        <v>42</v>
      </c>
      <c r="K3499" s="33" t="s">
        <v>1149</v>
      </c>
      <c r="L3499" s="33" t="s">
        <v>44</v>
      </c>
      <c r="M3499" s="33" t="s">
        <v>86</v>
      </c>
      <c r="N3499" s="33" t="s">
        <v>2359</v>
      </c>
      <c r="O3499" s="33" t="s">
        <v>638</v>
      </c>
      <c r="P3499" s="33" t="s">
        <v>160</v>
      </c>
      <c r="Q3499" s="33" t="s">
        <v>161</v>
      </c>
      <c r="R3499" s="35">
        <v>4</v>
      </c>
      <c r="S3499" s="35">
        <v>573000</v>
      </c>
      <c r="T3499" s="36">
        <f t="shared" si="169"/>
        <v>2292000</v>
      </c>
      <c r="U3499" s="37">
        <f t="shared" si="170"/>
        <v>2567040.0000000005</v>
      </c>
      <c r="V3499" s="38" t="s">
        <v>50</v>
      </c>
      <c r="W3499" s="33">
        <v>2016</v>
      </c>
      <c r="X3499" s="39" t="s">
        <v>50</v>
      </c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9"/>
      <c r="AX3499" s="29"/>
      <c r="AY3499" s="29"/>
      <c r="AZ3499" s="29"/>
      <c r="BA3499" s="29"/>
      <c r="BB3499" s="29"/>
      <c r="BC3499" s="29"/>
      <c r="BD3499" s="29"/>
      <c r="BE3499" s="29"/>
      <c r="BF3499" s="29"/>
      <c r="BG3499" s="29"/>
      <c r="BH3499" s="29"/>
      <c r="BI3499" s="29"/>
      <c r="BJ3499" s="29"/>
      <c r="BK3499" s="29"/>
      <c r="BL3499" s="29"/>
      <c r="BM3499" s="29"/>
      <c r="BN3499" s="29"/>
      <c r="BO3499" s="29"/>
      <c r="BP3499" s="29"/>
      <c r="BQ3499" s="29"/>
      <c r="BR3499" s="29"/>
      <c r="BS3499" s="29"/>
      <c r="BT3499" s="29"/>
      <c r="BU3499" s="29"/>
      <c r="BV3499" s="29"/>
      <c r="BW3499" s="29"/>
      <c r="BX3499" s="29"/>
      <c r="BY3499" s="29"/>
      <c r="BZ3499" s="29"/>
      <c r="CA3499" s="29"/>
      <c r="CB3499" s="29"/>
      <c r="CC3499" s="29"/>
      <c r="CD3499" s="29"/>
      <c r="CE3499" s="29"/>
      <c r="CF3499" s="29"/>
      <c r="CG3499" s="29"/>
      <c r="CH3499" s="29"/>
      <c r="CI3499" s="29"/>
      <c r="CJ3499" s="29"/>
      <c r="CK3499" s="29"/>
      <c r="CL3499" s="29"/>
      <c r="CM3499" s="29"/>
      <c r="CN3499" s="29"/>
      <c r="CO3499" s="29"/>
      <c r="CP3499" s="29"/>
      <c r="CQ3499" s="29"/>
      <c r="CR3499" s="29"/>
      <c r="CS3499" s="29"/>
      <c r="CT3499" s="29"/>
      <c r="CU3499" s="29"/>
      <c r="CV3499" s="29"/>
      <c r="CW3499" s="29"/>
      <c r="CX3499" s="29"/>
    </row>
    <row r="3500" spans="1:102" ht="50.1" customHeight="1">
      <c r="A3500" s="30" t="s">
        <v>8757</v>
      </c>
      <c r="B3500" s="31" t="s">
        <v>35</v>
      </c>
      <c r="C3500" s="32" t="s">
        <v>6800</v>
      </c>
      <c r="D3500" s="32" t="s">
        <v>6764</v>
      </c>
      <c r="E3500" s="32" t="s">
        <v>6801</v>
      </c>
      <c r="F3500" s="32" t="s">
        <v>50</v>
      </c>
      <c r="G3500" s="33" t="s">
        <v>40</v>
      </c>
      <c r="H3500" s="34">
        <v>0</v>
      </c>
      <c r="I3500" s="33" t="s">
        <v>41</v>
      </c>
      <c r="J3500" s="33" t="s">
        <v>42</v>
      </c>
      <c r="K3500" s="33" t="s">
        <v>1149</v>
      </c>
      <c r="L3500" s="33" t="s">
        <v>44</v>
      </c>
      <c r="M3500" s="33" t="s">
        <v>86</v>
      </c>
      <c r="N3500" s="33" t="s">
        <v>2359</v>
      </c>
      <c r="O3500" s="33" t="s">
        <v>638</v>
      </c>
      <c r="P3500" s="33" t="s">
        <v>160</v>
      </c>
      <c r="Q3500" s="33" t="s">
        <v>161</v>
      </c>
      <c r="R3500" s="35">
        <v>5.7</v>
      </c>
      <c r="S3500" s="35">
        <v>191000</v>
      </c>
      <c r="T3500" s="36">
        <f t="shared" si="169"/>
        <v>1088700</v>
      </c>
      <c r="U3500" s="37">
        <f t="shared" si="170"/>
        <v>1219344</v>
      </c>
      <c r="V3500" s="38" t="s">
        <v>50</v>
      </c>
      <c r="W3500" s="33">
        <v>2016</v>
      </c>
      <c r="X3500" s="39" t="s">
        <v>50</v>
      </c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9"/>
      <c r="AX3500" s="29"/>
      <c r="AY3500" s="29"/>
      <c r="AZ3500" s="29"/>
      <c r="BA3500" s="29"/>
      <c r="BB3500" s="29"/>
      <c r="BC3500" s="29"/>
      <c r="BD3500" s="29"/>
      <c r="BE3500" s="29"/>
      <c r="BF3500" s="29"/>
      <c r="BG3500" s="29"/>
      <c r="BH3500" s="29"/>
      <c r="BI3500" s="29"/>
      <c r="BJ3500" s="29"/>
      <c r="BK3500" s="29"/>
      <c r="BL3500" s="29"/>
      <c r="BM3500" s="29"/>
      <c r="BN3500" s="29"/>
      <c r="BO3500" s="29"/>
      <c r="BP3500" s="29"/>
      <c r="BQ3500" s="29"/>
      <c r="BR3500" s="29"/>
      <c r="BS3500" s="29"/>
      <c r="BT3500" s="29"/>
      <c r="BU3500" s="29"/>
      <c r="BV3500" s="29"/>
      <c r="BW3500" s="29"/>
      <c r="BX3500" s="29"/>
      <c r="BY3500" s="29"/>
      <c r="BZ3500" s="29"/>
      <c r="CA3500" s="29"/>
      <c r="CB3500" s="29"/>
      <c r="CC3500" s="29"/>
      <c r="CD3500" s="29"/>
      <c r="CE3500" s="29"/>
      <c r="CF3500" s="29"/>
      <c r="CG3500" s="29"/>
      <c r="CH3500" s="29"/>
      <c r="CI3500" s="29"/>
      <c r="CJ3500" s="29"/>
      <c r="CK3500" s="29"/>
      <c r="CL3500" s="29"/>
      <c r="CM3500" s="29"/>
      <c r="CN3500" s="29"/>
      <c r="CO3500" s="29"/>
      <c r="CP3500" s="29"/>
      <c r="CQ3500" s="29"/>
      <c r="CR3500" s="29"/>
      <c r="CS3500" s="29"/>
      <c r="CT3500" s="29"/>
      <c r="CU3500" s="29"/>
      <c r="CV3500" s="29"/>
      <c r="CW3500" s="29"/>
      <c r="CX3500" s="29"/>
    </row>
    <row r="3501" spans="1:102" ht="50.1" customHeight="1">
      <c r="A3501" s="30" t="s">
        <v>8758</v>
      </c>
      <c r="B3501" s="31" t="s">
        <v>35</v>
      </c>
      <c r="C3501" s="32" t="s">
        <v>8759</v>
      </c>
      <c r="D3501" s="32" t="s">
        <v>8760</v>
      </c>
      <c r="E3501" s="32" t="s">
        <v>8761</v>
      </c>
      <c r="F3501" s="32" t="s">
        <v>8762</v>
      </c>
      <c r="G3501" s="33" t="s">
        <v>40</v>
      </c>
      <c r="H3501" s="34">
        <v>0</v>
      </c>
      <c r="I3501" s="33" t="s">
        <v>41</v>
      </c>
      <c r="J3501" s="33" t="s">
        <v>42</v>
      </c>
      <c r="K3501" s="33" t="s">
        <v>1149</v>
      </c>
      <c r="L3501" s="33" t="s">
        <v>44</v>
      </c>
      <c r="M3501" s="33" t="s">
        <v>45</v>
      </c>
      <c r="N3501" s="33" t="s">
        <v>8763</v>
      </c>
      <c r="O3501" s="33" t="s">
        <v>3699</v>
      </c>
      <c r="P3501" s="33" t="s">
        <v>48</v>
      </c>
      <c r="Q3501" s="33" t="s">
        <v>49</v>
      </c>
      <c r="R3501" s="35">
        <v>1</v>
      </c>
      <c r="S3501" s="35">
        <v>6696.4290000000001</v>
      </c>
      <c r="T3501" s="36">
        <f t="shared" si="169"/>
        <v>6696.4290000000001</v>
      </c>
      <c r="U3501" s="37">
        <f t="shared" si="170"/>
        <v>7500.0004800000006</v>
      </c>
      <c r="V3501" s="38" t="s">
        <v>50</v>
      </c>
      <c r="W3501" s="33">
        <v>2016</v>
      </c>
      <c r="X3501" s="39" t="s">
        <v>50</v>
      </c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29"/>
      <c r="BL3501" s="29"/>
      <c r="BM3501" s="29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29"/>
      <c r="CB3501" s="29"/>
      <c r="CC3501" s="29"/>
      <c r="CD3501" s="29"/>
      <c r="CE3501" s="29"/>
      <c r="CF3501" s="29"/>
      <c r="CG3501" s="29"/>
      <c r="CH3501" s="29"/>
      <c r="CI3501" s="29"/>
      <c r="CJ3501" s="29"/>
      <c r="CK3501" s="29"/>
      <c r="CL3501" s="29"/>
      <c r="CM3501" s="29"/>
      <c r="CN3501" s="29"/>
      <c r="CO3501" s="29"/>
      <c r="CP3501" s="29"/>
      <c r="CQ3501" s="29"/>
      <c r="CR3501" s="29"/>
      <c r="CS3501" s="29"/>
      <c r="CT3501" s="29"/>
      <c r="CU3501" s="29"/>
      <c r="CV3501" s="29"/>
      <c r="CW3501" s="29"/>
      <c r="CX3501" s="29"/>
    </row>
    <row r="3502" spans="1:102" ht="50.1" customHeight="1">
      <c r="A3502" s="30" t="s">
        <v>8764</v>
      </c>
      <c r="B3502" s="31" t="s">
        <v>35</v>
      </c>
      <c r="C3502" s="32" t="s">
        <v>954</v>
      </c>
      <c r="D3502" s="32" t="s">
        <v>950</v>
      </c>
      <c r="E3502" s="32" t="s">
        <v>955</v>
      </c>
      <c r="F3502" s="32" t="s">
        <v>50</v>
      </c>
      <c r="G3502" s="33" t="s">
        <v>40</v>
      </c>
      <c r="H3502" s="34">
        <v>0</v>
      </c>
      <c r="I3502" s="33" t="s">
        <v>41</v>
      </c>
      <c r="J3502" s="33" t="s">
        <v>42</v>
      </c>
      <c r="K3502" s="33" t="s">
        <v>1149</v>
      </c>
      <c r="L3502" s="33" t="s">
        <v>44</v>
      </c>
      <c r="M3502" s="33" t="s">
        <v>71</v>
      </c>
      <c r="N3502" s="33" t="s">
        <v>72</v>
      </c>
      <c r="O3502" s="33" t="s">
        <v>73</v>
      </c>
      <c r="P3502" s="33" t="s">
        <v>48</v>
      </c>
      <c r="Q3502" s="33" t="s">
        <v>49</v>
      </c>
      <c r="R3502" s="35">
        <v>3</v>
      </c>
      <c r="S3502" s="35">
        <v>19553.571</v>
      </c>
      <c r="T3502" s="36">
        <f t="shared" si="169"/>
        <v>58660.713000000003</v>
      </c>
      <c r="U3502" s="37">
        <f t="shared" si="170"/>
        <v>65699.998560000007</v>
      </c>
      <c r="V3502" s="38" t="s">
        <v>50</v>
      </c>
      <c r="W3502" s="33">
        <v>2016</v>
      </c>
      <c r="X3502" s="39" t="s">
        <v>50</v>
      </c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29"/>
      <c r="CB3502" s="29"/>
      <c r="CC3502" s="29"/>
      <c r="CD3502" s="29"/>
      <c r="CE3502" s="29"/>
      <c r="CF3502" s="29"/>
      <c r="CG3502" s="29"/>
      <c r="CH3502" s="29"/>
      <c r="CI3502" s="29"/>
      <c r="CJ3502" s="29"/>
      <c r="CK3502" s="29"/>
      <c r="CL3502" s="29"/>
      <c r="CM3502" s="29"/>
      <c r="CN3502" s="29"/>
      <c r="CO3502" s="29"/>
      <c r="CP3502" s="29"/>
      <c r="CQ3502" s="29"/>
      <c r="CR3502" s="29"/>
      <c r="CS3502" s="29"/>
      <c r="CT3502" s="29"/>
      <c r="CU3502" s="29"/>
      <c r="CV3502" s="29"/>
      <c r="CW3502" s="29"/>
      <c r="CX3502" s="29"/>
    </row>
    <row r="3503" spans="1:102" ht="50.1" customHeight="1">
      <c r="A3503" s="30" t="s">
        <v>8765</v>
      </c>
      <c r="B3503" s="31" t="s">
        <v>35</v>
      </c>
      <c r="C3503" s="32" t="s">
        <v>1205</v>
      </c>
      <c r="D3503" s="32" t="s">
        <v>1206</v>
      </c>
      <c r="E3503" s="32" t="s">
        <v>1207</v>
      </c>
      <c r="F3503" s="32" t="s">
        <v>8766</v>
      </c>
      <c r="G3503" s="33" t="s">
        <v>40</v>
      </c>
      <c r="H3503" s="34">
        <v>0</v>
      </c>
      <c r="I3503" s="33" t="s">
        <v>41</v>
      </c>
      <c r="J3503" s="33" t="s">
        <v>42</v>
      </c>
      <c r="K3503" s="33" t="s">
        <v>1149</v>
      </c>
      <c r="L3503" s="33" t="s">
        <v>44</v>
      </c>
      <c r="M3503" s="33" t="s">
        <v>71</v>
      </c>
      <c r="N3503" s="33" t="s">
        <v>72</v>
      </c>
      <c r="O3503" s="33" t="s">
        <v>73</v>
      </c>
      <c r="P3503" s="33" t="s">
        <v>48</v>
      </c>
      <c r="Q3503" s="33" t="s">
        <v>49</v>
      </c>
      <c r="R3503" s="35">
        <v>1</v>
      </c>
      <c r="S3503" s="35">
        <v>13303.571</v>
      </c>
      <c r="T3503" s="36">
        <f t="shared" si="169"/>
        <v>13303.571</v>
      </c>
      <c r="U3503" s="37">
        <f t="shared" si="170"/>
        <v>14899.999520000001</v>
      </c>
      <c r="V3503" s="38" t="s">
        <v>50</v>
      </c>
      <c r="W3503" s="33">
        <v>2016</v>
      </c>
      <c r="X3503" s="39" t="s">
        <v>50</v>
      </c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9"/>
      <c r="AX3503" s="29"/>
      <c r="AY3503" s="29"/>
      <c r="AZ3503" s="29"/>
      <c r="BA3503" s="29"/>
      <c r="BB3503" s="29"/>
      <c r="BC3503" s="29"/>
      <c r="BD3503" s="29"/>
      <c r="BE3503" s="29"/>
      <c r="BF3503" s="29"/>
      <c r="BG3503" s="29"/>
      <c r="BH3503" s="29"/>
      <c r="BI3503" s="29"/>
      <c r="BJ3503" s="29"/>
      <c r="BK3503" s="29"/>
      <c r="BL3503" s="29"/>
      <c r="BM3503" s="29"/>
      <c r="BN3503" s="29"/>
      <c r="BO3503" s="29"/>
      <c r="BP3503" s="29"/>
      <c r="BQ3503" s="29"/>
      <c r="BR3503" s="29"/>
      <c r="BS3503" s="29"/>
      <c r="BT3503" s="29"/>
      <c r="BU3503" s="29"/>
      <c r="BV3503" s="29"/>
      <c r="BW3503" s="29"/>
      <c r="BX3503" s="29"/>
      <c r="BY3503" s="29"/>
      <c r="BZ3503" s="29"/>
      <c r="CA3503" s="29"/>
      <c r="CB3503" s="29"/>
      <c r="CC3503" s="29"/>
      <c r="CD3503" s="29"/>
      <c r="CE3503" s="29"/>
      <c r="CF3503" s="29"/>
      <c r="CG3503" s="29"/>
      <c r="CH3503" s="29"/>
      <c r="CI3503" s="29"/>
      <c r="CJ3503" s="29"/>
      <c r="CK3503" s="29"/>
      <c r="CL3503" s="29"/>
      <c r="CM3503" s="29"/>
      <c r="CN3503" s="29"/>
      <c r="CO3503" s="29"/>
      <c r="CP3503" s="29"/>
      <c r="CQ3503" s="29"/>
      <c r="CR3503" s="29"/>
      <c r="CS3503" s="29"/>
      <c r="CT3503" s="29"/>
      <c r="CU3503" s="29"/>
      <c r="CV3503" s="29"/>
      <c r="CW3503" s="29"/>
      <c r="CX3503" s="29"/>
    </row>
    <row r="3504" spans="1:102" ht="50.1" customHeight="1">
      <c r="A3504" s="30" t="s">
        <v>8767</v>
      </c>
      <c r="B3504" s="31" t="s">
        <v>35</v>
      </c>
      <c r="C3504" s="32" t="s">
        <v>8768</v>
      </c>
      <c r="D3504" s="32" t="s">
        <v>5928</v>
      </c>
      <c r="E3504" s="32" t="s">
        <v>8769</v>
      </c>
      <c r="F3504" s="32" t="s">
        <v>8770</v>
      </c>
      <c r="G3504" s="33" t="s">
        <v>40</v>
      </c>
      <c r="H3504" s="34">
        <v>0</v>
      </c>
      <c r="I3504" s="33" t="s">
        <v>41</v>
      </c>
      <c r="J3504" s="33" t="s">
        <v>42</v>
      </c>
      <c r="K3504" s="33" t="s">
        <v>1149</v>
      </c>
      <c r="L3504" s="33" t="s">
        <v>42</v>
      </c>
      <c r="M3504" s="33" t="s">
        <v>86</v>
      </c>
      <c r="N3504" s="33" t="s">
        <v>87</v>
      </c>
      <c r="O3504" s="33" t="s">
        <v>7079</v>
      </c>
      <c r="P3504" s="33" t="s">
        <v>985</v>
      </c>
      <c r="Q3504" s="33" t="s">
        <v>1214</v>
      </c>
      <c r="R3504" s="35">
        <v>60</v>
      </c>
      <c r="S3504" s="35">
        <v>1600</v>
      </c>
      <c r="T3504" s="36">
        <f t="shared" si="169"/>
        <v>96000</v>
      </c>
      <c r="U3504" s="37">
        <f t="shared" si="170"/>
        <v>107520.00000000001</v>
      </c>
      <c r="V3504" s="38" t="s">
        <v>50</v>
      </c>
      <c r="W3504" s="33">
        <v>2016</v>
      </c>
      <c r="X3504" s="39" t="s">
        <v>50</v>
      </c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29"/>
      <c r="BG3504" s="29"/>
      <c r="BH3504" s="29"/>
      <c r="BI3504" s="29"/>
      <c r="BJ3504" s="29"/>
      <c r="BK3504" s="29"/>
      <c r="BL3504" s="29"/>
      <c r="BM3504" s="29"/>
      <c r="BN3504" s="29"/>
      <c r="BO3504" s="29"/>
      <c r="BP3504" s="29"/>
      <c r="BQ3504" s="29"/>
      <c r="BR3504" s="29"/>
      <c r="BS3504" s="29"/>
      <c r="BT3504" s="29"/>
      <c r="BU3504" s="29"/>
      <c r="BV3504" s="29"/>
      <c r="BW3504" s="29"/>
      <c r="BX3504" s="29"/>
      <c r="BY3504" s="29"/>
      <c r="BZ3504" s="29"/>
      <c r="CA3504" s="29"/>
      <c r="CB3504" s="29"/>
      <c r="CC3504" s="29"/>
      <c r="CD3504" s="29"/>
      <c r="CE3504" s="29"/>
      <c r="CF3504" s="29"/>
      <c r="CG3504" s="29"/>
      <c r="CH3504" s="29"/>
      <c r="CI3504" s="29"/>
      <c r="CJ3504" s="29"/>
      <c r="CK3504" s="29"/>
      <c r="CL3504" s="29"/>
      <c r="CM3504" s="29"/>
      <c r="CN3504" s="29"/>
      <c r="CO3504" s="29"/>
      <c r="CP3504" s="29"/>
      <c r="CQ3504" s="29"/>
      <c r="CR3504" s="29"/>
      <c r="CS3504" s="29"/>
      <c r="CT3504" s="29"/>
      <c r="CU3504" s="29"/>
      <c r="CV3504" s="29"/>
      <c r="CW3504" s="29"/>
      <c r="CX3504" s="29"/>
    </row>
    <row r="3505" spans="1:102" ht="50.1" customHeight="1">
      <c r="A3505" s="30" t="s">
        <v>8771</v>
      </c>
      <c r="B3505" s="31" t="s">
        <v>35</v>
      </c>
      <c r="C3505" s="32" t="s">
        <v>1500</v>
      </c>
      <c r="D3505" s="32" t="s">
        <v>1501</v>
      </c>
      <c r="E3505" s="32" t="s">
        <v>1493</v>
      </c>
      <c r="F3505" s="32" t="s">
        <v>1470</v>
      </c>
      <c r="G3505" s="33" t="s">
        <v>40</v>
      </c>
      <c r="H3505" s="34">
        <v>0</v>
      </c>
      <c r="I3505" s="33" t="s">
        <v>41</v>
      </c>
      <c r="J3505" s="33" t="s">
        <v>42</v>
      </c>
      <c r="K3505" s="33" t="s">
        <v>1149</v>
      </c>
      <c r="L3505" s="33" t="s">
        <v>44</v>
      </c>
      <c r="M3505" s="33" t="s">
        <v>71</v>
      </c>
      <c r="N3505" s="33" t="s">
        <v>72</v>
      </c>
      <c r="O3505" s="33" t="s">
        <v>98</v>
      </c>
      <c r="P3505" s="33" t="s">
        <v>48</v>
      </c>
      <c r="Q3505" s="33" t="s">
        <v>49</v>
      </c>
      <c r="R3505" s="35">
        <v>1</v>
      </c>
      <c r="S3505" s="35">
        <v>13392.857</v>
      </c>
      <c r="T3505" s="36">
        <f t="shared" si="169"/>
        <v>13392.857</v>
      </c>
      <c r="U3505" s="37">
        <f t="shared" si="170"/>
        <v>14999.999840000002</v>
      </c>
      <c r="V3505" s="38" t="s">
        <v>50</v>
      </c>
      <c r="W3505" s="33">
        <v>2016</v>
      </c>
      <c r="X3505" s="39" t="s">
        <v>50</v>
      </c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9"/>
      <c r="BC3505" s="29"/>
      <c r="BD3505" s="29"/>
      <c r="BE3505" s="29"/>
      <c r="BF3505" s="29"/>
      <c r="BG3505" s="29"/>
      <c r="BH3505" s="29"/>
      <c r="BI3505" s="29"/>
      <c r="BJ3505" s="29"/>
      <c r="BK3505" s="29"/>
      <c r="BL3505" s="29"/>
      <c r="BM3505" s="29"/>
      <c r="BN3505" s="29"/>
      <c r="BO3505" s="29"/>
      <c r="BP3505" s="29"/>
      <c r="BQ3505" s="29"/>
      <c r="BR3505" s="29"/>
      <c r="BS3505" s="29"/>
      <c r="BT3505" s="29"/>
      <c r="BU3505" s="29"/>
      <c r="BV3505" s="29"/>
      <c r="BW3505" s="29"/>
      <c r="BX3505" s="29"/>
      <c r="BY3505" s="29"/>
      <c r="BZ3505" s="29"/>
      <c r="CA3505" s="29"/>
      <c r="CB3505" s="29"/>
      <c r="CC3505" s="29"/>
      <c r="CD3505" s="29"/>
      <c r="CE3505" s="29"/>
      <c r="CF3505" s="29"/>
      <c r="CG3505" s="29"/>
      <c r="CH3505" s="29"/>
      <c r="CI3505" s="29"/>
      <c r="CJ3505" s="29"/>
      <c r="CK3505" s="29"/>
      <c r="CL3505" s="29"/>
      <c r="CM3505" s="29"/>
      <c r="CN3505" s="29"/>
      <c r="CO3505" s="29"/>
      <c r="CP3505" s="29"/>
      <c r="CQ3505" s="29"/>
      <c r="CR3505" s="29"/>
      <c r="CS3505" s="29"/>
      <c r="CT3505" s="29"/>
      <c r="CU3505" s="29"/>
      <c r="CV3505" s="29"/>
      <c r="CW3505" s="29"/>
      <c r="CX3505" s="29"/>
    </row>
    <row r="3506" spans="1:102" ht="50.1" customHeight="1">
      <c r="A3506" s="30" t="s">
        <v>8772</v>
      </c>
      <c r="B3506" s="31" t="s">
        <v>35</v>
      </c>
      <c r="C3506" s="32" t="s">
        <v>1468</v>
      </c>
      <c r="D3506" s="32" t="s">
        <v>1457</v>
      </c>
      <c r="E3506" s="32" t="s">
        <v>1469</v>
      </c>
      <c r="F3506" s="32" t="s">
        <v>1470</v>
      </c>
      <c r="G3506" s="33" t="s">
        <v>40</v>
      </c>
      <c r="H3506" s="34">
        <v>0</v>
      </c>
      <c r="I3506" s="33" t="s">
        <v>41</v>
      </c>
      <c r="J3506" s="33" t="s">
        <v>42</v>
      </c>
      <c r="K3506" s="33" t="s">
        <v>1149</v>
      </c>
      <c r="L3506" s="33" t="s">
        <v>44</v>
      </c>
      <c r="M3506" s="33" t="s">
        <v>71</v>
      </c>
      <c r="N3506" s="33" t="s">
        <v>72</v>
      </c>
      <c r="O3506" s="33" t="s">
        <v>98</v>
      </c>
      <c r="P3506" s="33" t="s">
        <v>48</v>
      </c>
      <c r="Q3506" s="33" t="s">
        <v>49</v>
      </c>
      <c r="R3506" s="35">
        <v>1</v>
      </c>
      <c r="S3506" s="35">
        <v>13392.857</v>
      </c>
      <c r="T3506" s="36">
        <f t="shared" si="169"/>
        <v>13392.857</v>
      </c>
      <c r="U3506" s="37">
        <f t="shared" si="170"/>
        <v>14999.999840000002</v>
      </c>
      <c r="V3506" s="38" t="s">
        <v>50</v>
      </c>
      <c r="W3506" s="33">
        <v>2016</v>
      </c>
      <c r="X3506" s="39" t="s">
        <v>50</v>
      </c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/>
      <c r="BI3506" s="29"/>
      <c r="BJ3506" s="29"/>
      <c r="BK3506" s="29"/>
      <c r="BL3506" s="29"/>
      <c r="BM3506" s="29"/>
      <c r="BN3506" s="29"/>
      <c r="BO3506" s="29"/>
      <c r="BP3506" s="29"/>
      <c r="BQ3506" s="29"/>
      <c r="BR3506" s="29"/>
      <c r="BS3506" s="29"/>
      <c r="BT3506" s="29"/>
      <c r="BU3506" s="29"/>
      <c r="BV3506" s="29"/>
      <c r="BW3506" s="29"/>
      <c r="BX3506" s="29"/>
      <c r="BY3506" s="29"/>
      <c r="BZ3506" s="29"/>
      <c r="CA3506" s="29"/>
      <c r="CB3506" s="29"/>
      <c r="CC3506" s="29"/>
      <c r="CD3506" s="29"/>
      <c r="CE3506" s="29"/>
      <c r="CF3506" s="29"/>
      <c r="CG3506" s="29"/>
      <c r="CH3506" s="29"/>
      <c r="CI3506" s="29"/>
      <c r="CJ3506" s="29"/>
      <c r="CK3506" s="29"/>
      <c r="CL3506" s="29"/>
      <c r="CM3506" s="29"/>
      <c r="CN3506" s="29"/>
      <c r="CO3506" s="29"/>
      <c r="CP3506" s="29"/>
      <c r="CQ3506" s="29"/>
      <c r="CR3506" s="29"/>
      <c r="CS3506" s="29"/>
      <c r="CT3506" s="29"/>
      <c r="CU3506" s="29"/>
      <c r="CV3506" s="29"/>
      <c r="CW3506" s="29"/>
      <c r="CX3506" s="29"/>
    </row>
    <row r="3507" spans="1:102" ht="50.1" customHeight="1">
      <c r="A3507" s="30" t="s">
        <v>8773</v>
      </c>
      <c r="B3507" s="31" t="s">
        <v>35</v>
      </c>
      <c r="C3507" s="32" t="s">
        <v>1476</v>
      </c>
      <c r="D3507" s="32" t="s">
        <v>1457</v>
      </c>
      <c r="E3507" s="32" t="s">
        <v>1477</v>
      </c>
      <c r="F3507" s="32" t="s">
        <v>1470</v>
      </c>
      <c r="G3507" s="33" t="s">
        <v>40</v>
      </c>
      <c r="H3507" s="34">
        <v>0</v>
      </c>
      <c r="I3507" s="33" t="s">
        <v>41</v>
      </c>
      <c r="J3507" s="33" t="s">
        <v>42</v>
      </c>
      <c r="K3507" s="33" t="s">
        <v>1149</v>
      </c>
      <c r="L3507" s="33" t="s">
        <v>44</v>
      </c>
      <c r="M3507" s="33" t="s">
        <v>71</v>
      </c>
      <c r="N3507" s="33" t="s">
        <v>72</v>
      </c>
      <c r="O3507" s="33" t="s">
        <v>98</v>
      </c>
      <c r="P3507" s="33" t="s">
        <v>48</v>
      </c>
      <c r="Q3507" s="33" t="s">
        <v>49</v>
      </c>
      <c r="R3507" s="35">
        <v>1</v>
      </c>
      <c r="S3507" s="35">
        <v>13392.857</v>
      </c>
      <c r="T3507" s="36">
        <f t="shared" si="169"/>
        <v>13392.857</v>
      </c>
      <c r="U3507" s="37">
        <f t="shared" si="170"/>
        <v>14999.999840000002</v>
      </c>
      <c r="V3507" s="38" t="s">
        <v>50</v>
      </c>
      <c r="W3507" s="33">
        <v>2016</v>
      </c>
      <c r="X3507" s="39" t="s">
        <v>50</v>
      </c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9"/>
      <c r="AX3507" s="29"/>
      <c r="AY3507" s="29"/>
      <c r="AZ3507" s="29"/>
      <c r="BA3507" s="29"/>
      <c r="BB3507" s="29"/>
      <c r="BC3507" s="29"/>
      <c r="BD3507" s="29"/>
      <c r="BE3507" s="29"/>
      <c r="BF3507" s="29"/>
      <c r="BG3507" s="29"/>
      <c r="BH3507" s="29"/>
      <c r="BI3507" s="29"/>
      <c r="BJ3507" s="29"/>
      <c r="BK3507" s="29"/>
      <c r="BL3507" s="29"/>
      <c r="BM3507" s="29"/>
      <c r="BN3507" s="29"/>
      <c r="BO3507" s="29"/>
      <c r="BP3507" s="29"/>
      <c r="BQ3507" s="29"/>
      <c r="BR3507" s="29"/>
      <c r="BS3507" s="29"/>
      <c r="BT3507" s="29"/>
      <c r="BU3507" s="29"/>
      <c r="BV3507" s="29"/>
      <c r="BW3507" s="29"/>
      <c r="BX3507" s="29"/>
      <c r="BY3507" s="29"/>
      <c r="BZ3507" s="29"/>
      <c r="CA3507" s="29"/>
      <c r="CB3507" s="29"/>
      <c r="CC3507" s="29"/>
      <c r="CD3507" s="29"/>
      <c r="CE3507" s="29"/>
      <c r="CF3507" s="29"/>
      <c r="CG3507" s="29"/>
      <c r="CH3507" s="29"/>
      <c r="CI3507" s="29"/>
      <c r="CJ3507" s="29"/>
      <c r="CK3507" s="29"/>
      <c r="CL3507" s="29"/>
      <c r="CM3507" s="29"/>
      <c r="CN3507" s="29"/>
      <c r="CO3507" s="29"/>
      <c r="CP3507" s="29"/>
      <c r="CQ3507" s="29"/>
      <c r="CR3507" s="29"/>
      <c r="CS3507" s="29"/>
      <c r="CT3507" s="29"/>
      <c r="CU3507" s="29"/>
      <c r="CV3507" s="29"/>
      <c r="CW3507" s="29"/>
      <c r="CX3507" s="29"/>
    </row>
    <row r="3508" spans="1:102" ht="50.1" customHeight="1">
      <c r="A3508" s="30" t="s">
        <v>8774</v>
      </c>
      <c r="B3508" s="31" t="s">
        <v>35</v>
      </c>
      <c r="C3508" s="32" t="s">
        <v>1480</v>
      </c>
      <c r="D3508" s="32" t="s">
        <v>1457</v>
      </c>
      <c r="E3508" s="32" t="s">
        <v>1481</v>
      </c>
      <c r="F3508" s="32" t="s">
        <v>1470</v>
      </c>
      <c r="G3508" s="33" t="s">
        <v>40</v>
      </c>
      <c r="H3508" s="34">
        <v>0</v>
      </c>
      <c r="I3508" s="33" t="s">
        <v>41</v>
      </c>
      <c r="J3508" s="33" t="s">
        <v>42</v>
      </c>
      <c r="K3508" s="33" t="s">
        <v>1149</v>
      </c>
      <c r="L3508" s="33" t="s">
        <v>44</v>
      </c>
      <c r="M3508" s="33" t="s">
        <v>71</v>
      </c>
      <c r="N3508" s="33" t="s">
        <v>72</v>
      </c>
      <c r="O3508" s="33" t="s">
        <v>98</v>
      </c>
      <c r="P3508" s="33" t="s">
        <v>48</v>
      </c>
      <c r="Q3508" s="33" t="s">
        <v>49</v>
      </c>
      <c r="R3508" s="35">
        <v>1</v>
      </c>
      <c r="S3508" s="35">
        <v>13392.857</v>
      </c>
      <c r="T3508" s="36">
        <f t="shared" si="169"/>
        <v>13392.857</v>
      </c>
      <c r="U3508" s="37">
        <f t="shared" si="170"/>
        <v>14999.999840000002</v>
      </c>
      <c r="V3508" s="38" t="s">
        <v>50</v>
      </c>
      <c r="W3508" s="33">
        <v>2016</v>
      </c>
      <c r="X3508" s="39" t="s">
        <v>50</v>
      </c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/>
      <c r="BI3508" s="29"/>
      <c r="BJ3508" s="29"/>
      <c r="BK3508" s="29"/>
      <c r="BL3508" s="29"/>
      <c r="BM3508" s="29"/>
      <c r="BN3508" s="29"/>
      <c r="BO3508" s="29"/>
      <c r="BP3508" s="29"/>
      <c r="BQ3508" s="29"/>
      <c r="BR3508" s="29"/>
      <c r="BS3508" s="29"/>
      <c r="BT3508" s="29"/>
      <c r="BU3508" s="29"/>
      <c r="BV3508" s="29"/>
      <c r="BW3508" s="29"/>
      <c r="BX3508" s="29"/>
      <c r="BY3508" s="29"/>
      <c r="BZ3508" s="29"/>
      <c r="CA3508" s="29"/>
      <c r="CB3508" s="29"/>
      <c r="CC3508" s="29"/>
      <c r="CD3508" s="29"/>
      <c r="CE3508" s="29"/>
      <c r="CF3508" s="29"/>
      <c r="CG3508" s="29"/>
      <c r="CH3508" s="29"/>
      <c r="CI3508" s="29"/>
      <c r="CJ3508" s="29"/>
      <c r="CK3508" s="29"/>
      <c r="CL3508" s="29"/>
      <c r="CM3508" s="29"/>
      <c r="CN3508" s="29"/>
      <c r="CO3508" s="29"/>
      <c r="CP3508" s="29"/>
      <c r="CQ3508" s="29"/>
      <c r="CR3508" s="29"/>
      <c r="CS3508" s="29"/>
      <c r="CT3508" s="29"/>
      <c r="CU3508" s="29"/>
      <c r="CV3508" s="29"/>
      <c r="CW3508" s="29"/>
      <c r="CX3508" s="29"/>
    </row>
    <row r="3509" spans="1:102" ht="50.1" customHeight="1">
      <c r="A3509" s="30" t="s">
        <v>8775</v>
      </c>
      <c r="B3509" s="31" t="s">
        <v>35</v>
      </c>
      <c r="C3509" s="32" t="s">
        <v>1468</v>
      </c>
      <c r="D3509" s="32" t="s">
        <v>1457</v>
      </c>
      <c r="E3509" s="32" t="s">
        <v>1469</v>
      </c>
      <c r="F3509" s="32" t="s">
        <v>1470</v>
      </c>
      <c r="G3509" s="33" t="s">
        <v>40</v>
      </c>
      <c r="H3509" s="34">
        <v>0</v>
      </c>
      <c r="I3509" s="33" t="s">
        <v>41</v>
      </c>
      <c r="J3509" s="33" t="s">
        <v>42</v>
      </c>
      <c r="K3509" s="33" t="s">
        <v>1149</v>
      </c>
      <c r="L3509" s="33" t="s">
        <v>44</v>
      </c>
      <c r="M3509" s="33" t="s">
        <v>71</v>
      </c>
      <c r="N3509" s="33" t="s">
        <v>72</v>
      </c>
      <c r="O3509" s="33" t="s">
        <v>98</v>
      </c>
      <c r="P3509" s="33" t="s">
        <v>48</v>
      </c>
      <c r="Q3509" s="33" t="s">
        <v>49</v>
      </c>
      <c r="R3509" s="35">
        <v>2</v>
      </c>
      <c r="S3509" s="35">
        <v>18750</v>
      </c>
      <c r="T3509" s="36">
        <f t="shared" si="169"/>
        <v>37500</v>
      </c>
      <c r="U3509" s="37">
        <f t="shared" si="170"/>
        <v>42000.000000000007</v>
      </c>
      <c r="V3509" s="38" t="s">
        <v>50</v>
      </c>
      <c r="W3509" s="33">
        <v>2016</v>
      </c>
      <c r="X3509" s="39" t="s">
        <v>50</v>
      </c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  <c r="BI3509" s="29"/>
      <c r="BJ3509" s="29"/>
      <c r="BK3509" s="29"/>
      <c r="BL3509" s="29"/>
      <c r="BM3509" s="29"/>
      <c r="BN3509" s="29"/>
      <c r="BO3509" s="29"/>
      <c r="BP3509" s="29"/>
      <c r="BQ3509" s="29"/>
      <c r="BR3509" s="29"/>
      <c r="BS3509" s="29"/>
      <c r="BT3509" s="29"/>
      <c r="BU3509" s="29"/>
      <c r="BV3509" s="29"/>
      <c r="BW3509" s="29"/>
      <c r="BX3509" s="29"/>
      <c r="BY3509" s="29"/>
      <c r="BZ3509" s="29"/>
      <c r="CA3509" s="29"/>
      <c r="CB3509" s="29"/>
      <c r="CC3509" s="29"/>
      <c r="CD3509" s="29"/>
      <c r="CE3509" s="29"/>
      <c r="CF3509" s="29"/>
      <c r="CG3509" s="29"/>
      <c r="CH3509" s="29"/>
      <c r="CI3509" s="29"/>
      <c r="CJ3509" s="29"/>
      <c r="CK3509" s="29"/>
      <c r="CL3509" s="29"/>
      <c r="CM3509" s="29"/>
      <c r="CN3509" s="29"/>
      <c r="CO3509" s="29"/>
      <c r="CP3509" s="29"/>
      <c r="CQ3509" s="29"/>
      <c r="CR3509" s="29"/>
      <c r="CS3509" s="29"/>
      <c r="CT3509" s="29"/>
      <c r="CU3509" s="29"/>
      <c r="CV3509" s="29"/>
      <c r="CW3509" s="29"/>
      <c r="CX3509" s="29"/>
    </row>
    <row r="3510" spans="1:102" ht="50.1" customHeight="1">
      <c r="A3510" s="30" t="s">
        <v>8776</v>
      </c>
      <c r="B3510" s="31" t="s">
        <v>35</v>
      </c>
      <c r="C3510" s="32" t="s">
        <v>8777</v>
      </c>
      <c r="D3510" s="32" t="s">
        <v>6964</v>
      </c>
      <c r="E3510" s="32" t="s">
        <v>8778</v>
      </c>
      <c r="F3510" s="32" t="s">
        <v>8779</v>
      </c>
      <c r="G3510" s="33" t="s">
        <v>40</v>
      </c>
      <c r="H3510" s="34">
        <v>0</v>
      </c>
      <c r="I3510" s="33" t="s">
        <v>41</v>
      </c>
      <c r="J3510" s="33" t="s">
        <v>42</v>
      </c>
      <c r="K3510" s="33" t="s">
        <v>1149</v>
      </c>
      <c r="L3510" s="33" t="s">
        <v>44</v>
      </c>
      <c r="M3510" s="33" t="s">
        <v>45</v>
      </c>
      <c r="N3510" s="33" t="s">
        <v>87</v>
      </c>
      <c r="O3510" s="33" t="s">
        <v>103</v>
      </c>
      <c r="P3510" s="33" t="s">
        <v>985</v>
      </c>
      <c r="Q3510" s="33" t="s">
        <v>1214</v>
      </c>
      <c r="R3510" s="35">
        <v>5</v>
      </c>
      <c r="S3510" s="35">
        <v>414.47</v>
      </c>
      <c r="T3510" s="36">
        <f t="shared" si="169"/>
        <v>2072.3500000000004</v>
      </c>
      <c r="U3510" s="37">
        <f t="shared" si="170"/>
        <v>2321.0320000000006</v>
      </c>
      <c r="V3510" s="38" t="s">
        <v>50</v>
      </c>
      <c r="W3510" s="33">
        <v>2016</v>
      </c>
      <c r="X3510" s="39" t="s">
        <v>50</v>
      </c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29"/>
      <c r="CB3510" s="29"/>
      <c r="CC3510" s="29"/>
      <c r="CD3510" s="29"/>
      <c r="CE3510" s="29"/>
      <c r="CF3510" s="29"/>
      <c r="CG3510" s="29"/>
      <c r="CH3510" s="29"/>
      <c r="CI3510" s="29"/>
      <c r="CJ3510" s="29"/>
      <c r="CK3510" s="29"/>
      <c r="CL3510" s="29"/>
      <c r="CM3510" s="29"/>
      <c r="CN3510" s="29"/>
      <c r="CO3510" s="29"/>
      <c r="CP3510" s="29"/>
      <c r="CQ3510" s="29"/>
      <c r="CR3510" s="29"/>
      <c r="CS3510" s="29"/>
      <c r="CT3510" s="29"/>
      <c r="CU3510" s="29"/>
      <c r="CV3510" s="29"/>
      <c r="CW3510" s="29"/>
      <c r="CX3510" s="29"/>
    </row>
    <row r="3511" spans="1:102" ht="50.1" customHeight="1">
      <c r="A3511" s="30" t="s">
        <v>8780</v>
      </c>
      <c r="B3511" s="31" t="s">
        <v>35</v>
      </c>
      <c r="C3511" s="32" t="s">
        <v>8348</v>
      </c>
      <c r="D3511" s="32" t="s">
        <v>8275</v>
      </c>
      <c r="E3511" s="32" t="s">
        <v>8276</v>
      </c>
      <c r="F3511" s="32" t="s">
        <v>8781</v>
      </c>
      <c r="G3511" s="33" t="s">
        <v>40</v>
      </c>
      <c r="H3511" s="34">
        <v>0</v>
      </c>
      <c r="I3511" s="33" t="s">
        <v>41</v>
      </c>
      <c r="J3511" s="33" t="s">
        <v>42</v>
      </c>
      <c r="K3511" s="33" t="s">
        <v>1149</v>
      </c>
      <c r="L3511" s="33" t="s">
        <v>42</v>
      </c>
      <c r="M3511" s="33" t="s">
        <v>86</v>
      </c>
      <c r="N3511" s="33" t="s">
        <v>301</v>
      </c>
      <c r="O3511" s="33" t="s">
        <v>7079</v>
      </c>
      <c r="P3511" s="33" t="s">
        <v>187</v>
      </c>
      <c r="Q3511" s="33" t="s">
        <v>188</v>
      </c>
      <c r="R3511" s="35">
        <v>1</v>
      </c>
      <c r="S3511" s="35">
        <v>25029</v>
      </c>
      <c r="T3511" s="36">
        <f t="shared" si="169"/>
        <v>25029</v>
      </c>
      <c r="U3511" s="37">
        <f t="shared" si="170"/>
        <v>28032.480000000003</v>
      </c>
      <c r="V3511" s="38" t="s">
        <v>50</v>
      </c>
      <c r="W3511" s="33">
        <v>2016</v>
      </c>
      <c r="X3511" s="39" t="s">
        <v>50</v>
      </c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29"/>
      <c r="BL3511" s="29"/>
      <c r="BM3511" s="29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29"/>
      <c r="CB3511" s="29"/>
      <c r="CC3511" s="29"/>
      <c r="CD3511" s="29"/>
      <c r="CE3511" s="29"/>
      <c r="CF3511" s="29"/>
      <c r="CG3511" s="29"/>
      <c r="CH3511" s="29"/>
      <c r="CI3511" s="29"/>
      <c r="CJ3511" s="29"/>
      <c r="CK3511" s="29"/>
      <c r="CL3511" s="29"/>
      <c r="CM3511" s="29"/>
      <c r="CN3511" s="29"/>
      <c r="CO3511" s="29"/>
      <c r="CP3511" s="29"/>
      <c r="CQ3511" s="29"/>
      <c r="CR3511" s="29"/>
      <c r="CS3511" s="29"/>
      <c r="CT3511" s="29"/>
      <c r="CU3511" s="29"/>
      <c r="CV3511" s="29"/>
      <c r="CW3511" s="29"/>
      <c r="CX3511" s="29"/>
    </row>
    <row r="3512" spans="1:102" ht="50.1" customHeight="1">
      <c r="A3512" s="30" t="s">
        <v>8782</v>
      </c>
      <c r="B3512" s="31" t="s">
        <v>35</v>
      </c>
      <c r="C3512" s="32" t="s">
        <v>8783</v>
      </c>
      <c r="D3512" s="32" t="s">
        <v>6706</v>
      </c>
      <c r="E3512" s="32" t="s">
        <v>8784</v>
      </c>
      <c r="F3512" s="32" t="s">
        <v>6716</v>
      </c>
      <c r="G3512" s="33" t="s">
        <v>40</v>
      </c>
      <c r="H3512" s="34">
        <v>0</v>
      </c>
      <c r="I3512" s="33" t="s">
        <v>41</v>
      </c>
      <c r="J3512" s="33" t="s">
        <v>42</v>
      </c>
      <c r="K3512" s="33" t="s">
        <v>8785</v>
      </c>
      <c r="L3512" s="33" t="s">
        <v>42</v>
      </c>
      <c r="M3512" s="33" t="s">
        <v>86</v>
      </c>
      <c r="N3512" s="33" t="s">
        <v>798</v>
      </c>
      <c r="O3512" s="33" t="s">
        <v>6710</v>
      </c>
      <c r="P3512" s="33" t="s">
        <v>131</v>
      </c>
      <c r="Q3512" s="33" t="s">
        <v>132</v>
      </c>
      <c r="R3512" s="35">
        <v>157</v>
      </c>
      <c r="S3512" s="35">
        <v>650</v>
      </c>
      <c r="T3512" s="36">
        <f t="shared" si="169"/>
        <v>102050</v>
      </c>
      <c r="U3512" s="37">
        <f t="shared" si="170"/>
        <v>114296.00000000001</v>
      </c>
      <c r="V3512" s="38" t="s">
        <v>50</v>
      </c>
      <c r="W3512" s="33">
        <v>2016</v>
      </c>
      <c r="X3512" s="39" t="s">
        <v>50</v>
      </c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29"/>
      <c r="BL3512" s="29"/>
      <c r="BM3512" s="29"/>
      <c r="BN3512" s="29"/>
      <c r="BO3512" s="29"/>
      <c r="BP3512" s="29"/>
      <c r="BQ3512" s="29"/>
      <c r="BR3512" s="29"/>
      <c r="BS3512" s="29"/>
      <c r="BT3512" s="29"/>
      <c r="BU3512" s="29"/>
      <c r="BV3512" s="29"/>
      <c r="BW3512" s="29"/>
      <c r="BX3512" s="29"/>
      <c r="BY3512" s="29"/>
      <c r="BZ3512" s="29"/>
      <c r="CA3512" s="29"/>
      <c r="CB3512" s="29"/>
      <c r="CC3512" s="29"/>
      <c r="CD3512" s="29"/>
      <c r="CE3512" s="29"/>
      <c r="CF3512" s="29"/>
      <c r="CG3512" s="29"/>
      <c r="CH3512" s="29"/>
      <c r="CI3512" s="29"/>
      <c r="CJ3512" s="29"/>
      <c r="CK3512" s="29"/>
      <c r="CL3512" s="29"/>
      <c r="CM3512" s="29"/>
      <c r="CN3512" s="29"/>
      <c r="CO3512" s="29"/>
      <c r="CP3512" s="29"/>
      <c r="CQ3512" s="29"/>
      <c r="CR3512" s="29"/>
      <c r="CS3512" s="29"/>
      <c r="CT3512" s="29"/>
      <c r="CU3512" s="29"/>
      <c r="CV3512" s="29"/>
      <c r="CW3512" s="29"/>
      <c r="CX3512" s="29"/>
    </row>
    <row r="3513" spans="1:102" ht="50.1" customHeight="1">
      <c r="A3513" s="30" t="s">
        <v>8786</v>
      </c>
      <c r="B3513" s="31" t="s">
        <v>35</v>
      </c>
      <c r="C3513" s="32" t="s">
        <v>8431</v>
      </c>
      <c r="D3513" s="32" t="s">
        <v>4476</v>
      </c>
      <c r="E3513" s="32" t="s">
        <v>8432</v>
      </c>
      <c r="F3513" s="32" t="s">
        <v>8787</v>
      </c>
      <c r="G3513" s="33" t="s">
        <v>40</v>
      </c>
      <c r="H3513" s="34">
        <v>0</v>
      </c>
      <c r="I3513" s="33" t="s">
        <v>41</v>
      </c>
      <c r="J3513" s="33" t="s">
        <v>8788</v>
      </c>
      <c r="K3513" s="33" t="s">
        <v>1149</v>
      </c>
      <c r="L3513" s="33" t="s">
        <v>2977</v>
      </c>
      <c r="M3513" s="33" t="s">
        <v>71</v>
      </c>
      <c r="N3513" s="33" t="s">
        <v>8789</v>
      </c>
      <c r="O3513" s="33" t="s">
        <v>3466</v>
      </c>
      <c r="P3513" s="33" t="s">
        <v>48</v>
      </c>
      <c r="Q3513" s="33" t="s">
        <v>49</v>
      </c>
      <c r="R3513" s="35">
        <v>4</v>
      </c>
      <c r="S3513" s="35">
        <v>1305088</v>
      </c>
      <c r="T3513" s="36">
        <f t="shared" si="169"/>
        <v>5220352</v>
      </c>
      <c r="U3513" s="37">
        <f t="shared" si="170"/>
        <v>5846794.2400000002</v>
      </c>
      <c r="V3513" s="38" t="s">
        <v>50</v>
      </c>
      <c r="W3513" s="33">
        <v>2016</v>
      </c>
      <c r="X3513" s="39" t="s">
        <v>50</v>
      </c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29"/>
      <c r="BA3513" s="29"/>
      <c r="BB3513" s="29"/>
      <c r="BC3513" s="29"/>
      <c r="BD3513" s="29"/>
      <c r="BE3513" s="29"/>
      <c r="BF3513" s="29"/>
      <c r="BG3513" s="29"/>
      <c r="BH3513" s="29"/>
      <c r="BI3513" s="29"/>
      <c r="BJ3513" s="29"/>
      <c r="BK3513" s="29"/>
      <c r="BL3513" s="29"/>
      <c r="BM3513" s="29"/>
      <c r="BN3513" s="29"/>
      <c r="BO3513" s="29"/>
      <c r="BP3513" s="29"/>
      <c r="BQ3513" s="29"/>
      <c r="BR3513" s="29"/>
      <c r="BS3513" s="29"/>
      <c r="BT3513" s="29"/>
      <c r="BU3513" s="29"/>
      <c r="BV3513" s="29"/>
      <c r="BW3513" s="29"/>
      <c r="BX3513" s="29"/>
      <c r="BY3513" s="29"/>
      <c r="BZ3513" s="29"/>
      <c r="CA3513" s="29"/>
      <c r="CB3513" s="29"/>
      <c r="CC3513" s="29"/>
      <c r="CD3513" s="29"/>
      <c r="CE3513" s="29"/>
      <c r="CF3513" s="29"/>
      <c r="CG3513" s="29"/>
      <c r="CH3513" s="29"/>
      <c r="CI3513" s="29"/>
      <c r="CJ3513" s="29"/>
      <c r="CK3513" s="29"/>
      <c r="CL3513" s="29"/>
      <c r="CM3513" s="29"/>
      <c r="CN3513" s="29"/>
      <c r="CO3513" s="29"/>
      <c r="CP3513" s="29"/>
      <c r="CQ3513" s="29"/>
      <c r="CR3513" s="29"/>
      <c r="CS3513" s="29"/>
      <c r="CT3513" s="29"/>
      <c r="CU3513" s="29"/>
      <c r="CV3513" s="29"/>
      <c r="CW3513" s="29"/>
      <c r="CX3513" s="29"/>
    </row>
    <row r="3514" spans="1:102" ht="50.1" customHeight="1">
      <c r="A3514" s="30" t="s">
        <v>8790</v>
      </c>
      <c r="B3514" s="31" t="s">
        <v>35</v>
      </c>
      <c r="C3514" s="32" t="s">
        <v>8705</v>
      </c>
      <c r="D3514" s="32" t="s">
        <v>5724</v>
      </c>
      <c r="E3514" s="32" t="s">
        <v>8706</v>
      </c>
      <c r="F3514" s="32" t="s">
        <v>8695</v>
      </c>
      <c r="G3514" s="33" t="s">
        <v>40</v>
      </c>
      <c r="H3514" s="34">
        <v>0</v>
      </c>
      <c r="I3514" s="33" t="s">
        <v>41</v>
      </c>
      <c r="J3514" s="33" t="s">
        <v>42</v>
      </c>
      <c r="K3514" s="33" t="s">
        <v>1149</v>
      </c>
      <c r="L3514" s="33" t="s">
        <v>85</v>
      </c>
      <c r="M3514" s="33" t="s">
        <v>86</v>
      </c>
      <c r="N3514" s="33" t="s">
        <v>87</v>
      </c>
      <c r="O3514" s="33" t="s">
        <v>98</v>
      </c>
      <c r="P3514" s="33" t="s">
        <v>48</v>
      </c>
      <c r="Q3514" s="33" t="s">
        <v>49</v>
      </c>
      <c r="R3514" s="35">
        <v>1</v>
      </c>
      <c r="S3514" s="35">
        <v>24500</v>
      </c>
      <c r="T3514" s="36">
        <f t="shared" si="169"/>
        <v>24500</v>
      </c>
      <c r="U3514" s="37">
        <f t="shared" si="170"/>
        <v>27440.000000000004</v>
      </c>
      <c r="V3514" s="38" t="s">
        <v>50</v>
      </c>
      <c r="W3514" s="33">
        <v>2016</v>
      </c>
      <c r="X3514" s="39" t="s">
        <v>50</v>
      </c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9"/>
      <c r="BC3514" s="29"/>
      <c r="BD3514" s="29"/>
      <c r="BE3514" s="29"/>
      <c r="BF3514" s="29"/>
      <c r="BG3514" s="29"/>
      <c r="BH3514" s="29"/>
      <c r="BI3514" s="29"/>
      <c r="BJ3514" s="29"/>
      <c r="BK3514" s="29"/>
      <c r="BL3514" s="29"/>
      <c r="BM3514" s="29"/>
      <c r="BN3514" s="29"/>
      <c r="BO3514" s="29"/>
      <c r="BP3514" s="29"/>
      <c r="BQ3514" s="29"/>
      <c r="BR3514" s="29"/>
      <c r="BS3514" s="29"/>
      <c r="BT3514" s="29"/>
      <c r="BU3514" s="29"/>
      <c r="BV3514" s="29"/>
      <c r="BW3514" s="29"/>
      <c r="BX3514" s="29"/>
      <c r="BY3514" s="29"/>
      <c r="BZ3514" s="29"/>
      <c r="CA3514" s="29"/>
      <c r="CB3514" s="29"/>
      <c r="CC3514" s="29"/>
      <c r="CD3514" s="29"/>
      <c r="CE3514" s="29"/>
      <c r="CF3514" s="29"/>
      <c r="CG3514" s="29"/>
      <c r="CH3514" s="29"/>
      <c r="CI3514" s="29"/>
      <c r="CJ3514" s="29"/>
      <c r="CK3514" s="29"/>
      <c r="CL3514" s="29"/>
      <c r="CM3514" s="29"/>
      <c r="CN3514" s="29"/>
      <c r="CO3514" s="29"/>
      <c r="CP3514" s="29"/>
      <c r="CQ3514" s="29"/>
      <c r="CR3514" s="29"/>
      <c r="CS3514" s="29"/>
      <c r="CT3514" s="29"/>
      <c r="CU3514" s="29"/>
      <c r="CV3514" s="29"/>
      <c r="CW3514" s="29"/>
      <c r="CX3514" s="29"/>
    </row>
    <row r="3515" spans="1:102" ht="50.1" customHeight="1">
      <c r="A3515" s="30" t="s">
        <v>8791</v>
      </c>
      <c r="B3515" s="31" t="s">
        <v>35</v>
      </c>
      <c r="C3515" s="32" t="s">
        <v>8792</v>
      </c>
      <c r="D3515" s="32" t="s">
        <v>6726</v>
      </c>
      <c r="E3515" s="32" t="s">
        <v>8793</v>
      </c>
      <c r="F3515" s="32" t="s">
        <v>50</v>
      </c>
      <c r="G3515" s="33" t="s">
        <v>40</v>
      </c>
      <c r="H3515" s="34">
        <v>0</v>
      </c>
      <c r="I3515" s="33" t="s">
        <v>41</v>
      </c>
      <c r="J3515" s="33" t="s">
        <v>8745</v>
      </c>
      <c r="K3515" s="33" t="s">
        <v>1149</v>
      </c>
      <c r="L3515" s="33" t="s">
        <v>8745</v>
      </c>
      <c r="M3515" s="33" t="s">
        <v>45</v>
      </c>
      <c r="N3515" s="33" t="s">
        <v>6628</v>
      </c>
      <c r="O3515" s="33" t="s">
        <v>153</v>
      </c>
      <c r="P3515" s="33" t="s">
        <v>131</v>
      </c>
      <c r="Q3515" s="33" t="s">
        <v>132</v>
      </c>
      <c r="R3515" s="35">
        <v>5</v>
      </c>
      <c r="S3515" s="35">
        <v>653</v>
      </c>
      <c r="T3515" s="36">
        <f t="shared" si="169"/>
        <v>3265</v>
      </c>
      <c r="U3515" s="37">
        <f t="shared" si="170"/>
        <v>3656.8</v>
      </c>
      <c r="V3515" s="38" t="s">
        <v>50</v>
      </c>
      <c r="W3515" s="33">
        <v>2016</v>
      </c>
      <c r="X3515" s="39" t="s">
        <v>50</v>
      </c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29"/>
      <c r="BL3515" s="29"/>
      <c r="BM3515" s="29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29"/>
      <c r="CB3515" s="29"/>
      <c r="CC3515" s="29"/>
      <c r="CD3515" s="29"/>
      <c r="CE3515" s="29"/>
      <c r="CF3515" s="29"/>
      <c r="CG3515" s="29"/>
      <c r="CH3515" s="29"/>
      <c r="CI3515" s="29"/>
      <c r="CJ3515" s="29"/>
      <c r="CK3515" s="29"/>
      <c r="CL3515" s="29"/>
      <c r="CM3515" s="29"/>
      <c r="CN3515" s="29"/>
      <c r="CO3515" s="29"/>
      <c r="CP3515" s="29"/>
      <c r="CQ3515" s="29"/>
      <c r="CR3515" s="29"/>
      <c r="CS3515" s="29"/>
      <c r="CT3515" s="29"/>
      <c r="CU3515" s="29"/>
      <c r="CV3515" s="29"/>
      <c r="CW3515" s="29"/>
      <c r="CX3515" s="29"/>
    </row>
    <row r="3516" spans="1:102" ht="50.1" customHeight="1">
      <c r="A3516" s="30" t="s">
        <v>8794</v>
      </c>
      <c r="B3516" s="31" t="s">
        <v>35</v>
      </c>
      <c r="C3516" s="32" t="s">
        <v>8795</v>
      </c>
      <c r="D3516" s="32" t="s">
        <v>6726</v>
      </c>
      <c r="E3516" s="32" t="s">
        <v>8796</v>
      </c>
      <c r="F3516" s="32" t="s">
        <v>50</v>
      </c>
      <c r="G3516" s="33" t="s">
        <v>40</v>
      </c>
      <c r="H3516" s="34">
        <v>0</v>
      </c>
      <c r="I3516" s="33" t="s">
        <v>41</v>
      </c>
      <c r="J3516" s="33" t="s">
        <v>8745</v>
      </c>
      <c r="K3516" s="33" t="s">
        <v>1149</v>
      </c>
      <c r="L3516" s="33" t="s">
        <v>8745</v>
      </c>
      <c r="M3516" s="33" t="s">
        <v>45</v>
      </c>
      <c r="N3516" s="33" t="s">
        <v>6628</v>
      </c>
      <c r="O3516" s="33" t="s">
        <v>153</v>
      </c>
      <c r="P3516" s="33" t="s">
        <v>131</v>
      </c>
      <c r="Q3516" s="33" t="s">
        <v>132</v>
      </c>
      <c r="R3516" s="35">
        <v>3</v>
      </c>
      <c r="S3516" s="35">
        <v>653</v>
      </c>
      <c r="T3516" s="36">
        <f t="shared" si="169"/>
        <v>1959</v>
      </c>
      <c r="U3516" s="37">
        <f t="shared" si="170"/>
        <v>2194.0800000000004</v>
      </c>
      <c r="V3516" s="38" t="s">
        <v>50</v>
      </c>
      <c r="W3516" s="33">
        <v>2016</v>
      </c>
      <c r="X3516" s="39" t="s">
        <v>50</v>
      </c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29"/>
      <c r="BL3516" s="29"/>
      <c r="BM3516" s="29"/>
      <c r="BN3516" s="29"/>
      <c r="BO3516" s="29"/>
      <c r="BP3516" s="29"/>
      <c r="BQ3516" s="29"/>
      <c r="BR3516" s="29"/>
      <c r="BS3516" s="29"/>
      <c r="BT3516" s="29"/>
      <c r="BU3516" s="29"/>
      <c r="BV3516" s="29"/>
      <c r="BW3516" s="29"/>
      <c r="BX3516" s="29"/>
      <c r="BY3516" s="29"/>
      <c r="BZ3516" s="29"/>
      <c r="CA3516" s="29"/>
      <c r="CB3516" s="29"/>
      <c r="CC3516" s="29"/>
      <c r="CD3516" s="29"/>
      <c r="CE3516" s="29"/>
      <c r="CF3516" s="29"/>
      <c r="CG3516" s="29"/>
      <c r="CH3516" s="29"/>
      <c r="CI3516" s="29"/>
      <c r="CJ3516" s="29"/>
      <c r="CK3516" s="29"/>
      <c r="CL3516" s="29"/>
      <c r="CM3516" s="29"/>
      <c r="CN3516" s="29"/>
      <c r="CO3516" s="29"/>
      <c r="CP3516" s="29"/>
      <c r="CQ3516" s="29"/>
      <c r="CR3516" s="29"/>
      <c r="CS3516" s="29"/>
      <c r="CT3516" s="29"/>
      <c r="CU3516" s="29"/>
      <c r="CV3516" s="29"/>
      <c r="CW3516" s="29"/>
      <c r="CX3516" s="29"/>
    </row>
    <row r="3517" spans="1:102" ht="50.1" customHeight="1">
      <c r="A3517" s="30" t="s">
        <v>8797</v>
      </c>
      <c r="B3517" s="31" t="s">
        <v>35</v>
      </c>
      <c r="C3517" s="32" t="s">
        <v>8798</v>
      </c>
      <c r="D3517" s="32" t="s">
        <v>3743</v>
      </c>
      <c r="E3517" s="32" t="s">
        <v>8799</v>
      </c>
      <c r="F3517" s="32" t="s">
        <v>8800</v>
      </c>
      <c r="G3517" s="33" t="s">
        <v>40</v>
      </c>
      <c r="H3517" s="34">
        <v>0</v>
      </c>
      <c r="I3517" s="33" t="s">
        <v>41</v>
      </c>
      <c r="J3517" s="33" t="s">
        <v>42</v>
      </c>
      <c r="K3517" s="33" t="s">
        <v>1149</v>
      </c>
      <c r="L3517" s="33" t="s">
        <v>44</v>
      </c>
      <c r="M3517" s="33" t="s">
        <v>45</v>
      </c>
      <c r="N3517" s="33" t="s">
        <v>8763</v>
      </c>
      <c r="O3517" s="33" t="s">
        <v>153</v>
      </c>
      <c r="P3517" s="33" t="s">
        <v>48</v>
      </c>
      <c r="Q3517" s="33" t="s">
        <v>49</v>
      </c>
      <c r="R3517" s="35">
        <v>1</v>
      </c>
      <c r="S3517" s="35">
        <v>6428.5709999999999</v>
      </c>
      <c r="T3517" s="36">
        <f t="shared" si="169"/>
        <v>6428.5709999999999</v>
      </c>
      <c r="U3517" s="37">
        <f t="shared" si="170"/>
        <v>7199.9995200000003</v>
      </c>
      <c r="V3517" s="38" t="s">
        <v>50</v>
      </c>
      <c r="W3517" s="33">
        <v>2016</v>
      </c>
      <c r="X3517" s="39" t="s">
        <v>50</v>
      </c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29"/>
      <c r="BL3517" s="29"/>
      <c r="BM3517" s="29"/>
      <c r="BN3517" s="29"/>
      <c r="BO3517" s="29"/>
      <c r="BP3517" s="29"/>
      <c r="BQ3517" s="29"/>
      <c r="BR3517" s="29"/>
      <c r="BS3517" s="29"/>
      <c r="BT3517" s="29"/>
      <c r="BU3517" s="29"/>
      <c r="BV3517" s="29"/>
      <c r="BW3517" s="29"/>
      <c r="BX3517" s="29"/>
      <c r="BY3517" s="29"/>
      <c r="BZ3517" s="29"/>
      <c r="CA3517" s="29"/>
      <c r="CB3517" s="29"/>
      <c r="CC3517" s="29"/>
      <c r="CD3517" s="29"/>
      <c r="CE3517" s="29"/>
      <c r="CF3517" s="29"/>
      <c r="CG3517" s="29"/>
      <c r="CH3517" s="29"/>
      <c r="CI3517" s="29"/>
      <c r="CJ3517" s="29"/>
      <c r="CK3517" s="29"/>
      <c r="CL3517" s="29"/>
      <c r="CM3517" s="29"/>
      <c r="CN3517" s="29"/>
      <c r="CO3517" s="29"/>
      <c r="CP3517" s="29"/>
      <c r="CQ3517" s="29"/>
      <c r="CR3517" s="29"/>
      <c r="CS3517" s="29"/>
      <c r="CT3517" s="29"/>
      <c r="CU3517" s="29"/>
      <c r="CV3517" s="29"/>
      <c r="CW3517" s="29"/>
      <c r="CX3517" s="29"/>
    </row>
    <row r="3518" spans="1:102" ht="50.1" customHeight="1">
      <c r="A3518" s="30" t="s">
        <v>8801</v>
      </c>
      <c r="B3518" s="31" t="s">
        <v>35</v>
      </c>
      <c r="C3518" s="32" t="s">
        <v>8798</v>
      </c>
      <c r="D3518" s="32" t="s">
        <v>3743</v>
      </c>
      <c r="E3518" s="32" t="s">
        <v>8799</v>
      </c>
      <c r="F3518" s="32" t="s">
        <v>8802</v>
      </c>
      <c r="G3518" s="33" t="s">
        <v>40</v>
      </c>
      <c r="H3518" s="34">
        <v>0</v>
      </c>
      <c r="I3518" s="33" t="s">
        <v>41</v>
      </c>
      <c r="J3518" s="33" t="s">
        <v>42</v>
      </c>
      <c r="K3518" s="33" t="s">
        <v>1149</v>
      </c>
      <c r="L3518" s="33" t="s">
        <v>44</v>
      </c>
      <c r="M3518" s="33" t="s">
        <v>45</v>
      </c>
      <c r="N3518" s="33" t="s">
        <v>8763</v>
      </c>
      <c r="O3518" s="33" t="s">
        <v>153</v>
      </c>
      <c r="P3518" s="33" t="s">
        <v>48</v>
      </c>
      <c r="Q3518" s="33" t="s">
        <v>49</v>
      </c>
      <c r="R3518" s="35">
        <v>1</v>
      </c>
      <c r="S3518" s="35">
        <v>5803.5709999999999</v>
      </c>
      <c r="T3518" s="36">
        <f t="shared" si="169"/>
        <v>5803.5709999999999</v>
      </c>
      <c r="U3518" s="37">
        <f t="shared" si="170"/>
        <v>6499.9995200000003</v>
      </c>
      <c r="V3518" s="38" t="s">
        <v>50</v>
      </c>
      <c r="W3518" s="33">
        <v>2016</v>
      </c>
      <c r="X3518" s="39" t="s">
        <v>50</v>
      </c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29"/>
      <c r="CB3518" s="29"/>
      <c r="CC3518" s="29"/>
      <c r="CD3518" s="29"/>
      <c r="CE3518" s="29"/>
      <c r="CF3518" s="29"/>
      <c r="CG3518" s="29"/>
      <c r="CH3518" s="29"/>
      <c r="CI3518" s="29"/>
      <c r="CJ3518" s="29"/>
      <c r="CK3518" s="29"/>
      <c r="CL3518" s="29"/>
      <c r="CM3518" s="29"/>
      <c r="CN3518" s="29"/>
      <c r="CO3518" s="29"/>
      <c r="CP3518" s="29"/>
      <c r="CQ3518" s="29"/>
      <c r="CR3518" s="29"/>
      <c r="CS3518" s="29"/>
      <c r="CT3518" s="29"/>
      <c r="CU3518" s="29"/>
      <c r="CV3518" s="29"/>
      <c r="CW3518" s="29"/>
      <c r="CX3518" s="29"/>
    </row>
    <row r="3519" spans="1:102" ht="50.1" customHeight="1">
      <c r="A3519" s="30" t="s">
        <v>8803</v>
      </c>
      <c r="B3519" s="31" t="s">
        <v>35</v>
      </c>
      <c r="C3519" s="32" t="s">
        <v>3264</v>
      </c>
      <c r="D3519" s="32" t="s">
        <v>3265</v>
      </c>
      <c r="E3519" s="32" t="s">
        <v>3266</v>
      </c>
      <c r="F3519" s="32" t="s">
        <v>8804</v>
      </c>
      <c r="G3519" s="33" t="s">
        <v>40</v>
      </c>
      <c r="H3519" s="34">
        <v>0</v>
      </c>
      <c r="I3519" s="33" t="s">
        <v>41</v>
      </c>
      <c r="J3519" s="33" t="s">
        <v>42</v>
      </c>
      <c r="K3519" s="33" t="s">
        <v>1149</v>
      </c>
      <c r="L3519" s="33" t="s">
        <v>85</v>
      </c>
      <c r="M3519" s="33" t="s">
        <v>86</v>
      </c>
      <c r="N3519" s="33" t="s">
        <v>4017</v>
      </c>
      <c r="O3519" s="33" t="s">
        <v>98</v>
      </c>
      <c r="P3519" s="33" t="s">
        <v>48</v>
      </c>
      <c r="Q3519" s="33" t="s">
        <v>49</v>
      </c>
      <c r="R3519" s="35">
        <v>1</v>
      </c>
      <c r="S3519" s="35">
        <v>14500</v>
      </c>
      <c r="T3519" s="36">
        <f t="shared" si="169"/>
        <v>14500</v>
      </c>
      <c r="U3519" s="37">
        <f t="shared" si="170"/>
        <v>16240.000000000002</v>
      </c>
      <c r="V3519" s="38" t="s">
        <v>50</v>
      </c>
      <c r="W3519" s="33">
        <v>2016</v>
      </c>
      <c r="X3519" s="39" t="s">
        <v>50</v>
      </c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29"/>
      <c r="CB3519" s="29"/>
      <c r="CC3519" s="29"/>
      <c r="CD3519" s="29"/>
      <c r="CE3519" s="29"/>
      <c r="CF3519" s="29"/>
      <c r="CG3519" s="29"/>
      <c r="CH3519" s="29"/>
      <c r="CI3519" s="29"/>
      <c r="CJ3519" s="29"/>
      <c r="CK3519" s="29"/>
      <c r="CL3519" s="29"/>
      <c r="CM3519" s="29"/>
      <c r="CN3519" s="29"/>
      <c r="CO3519" s="29"/>
      <c r="CP3519" s="29"/>
      <c r="CQ3519" s="29"/>
      <c r="CR3519" s="29"/>
      <c r="CS3519" s="29"/>
      <c r="CT3519" s="29"/>
      <c r="CU3519" s="29"/>
      <c r="CV3519" s="29"/>
      <c r="CW3519" s="29"/>
      <c r="CX3519" s="29"/>
    </row>
    <row r="3520" spans="1:102" ht="50.1" customHeight="1">
      <c r="A3520" s="30" t="s">
        <v>8805</v>
      </c>
      <c r="B3520" s="31" t="s">
        <v>35</v>
      </c>
      <c r="C3520" s="32" t="s">
        <v>8806</v>
      </c>
      <c r="D3520" s="32" t="s">
        <v>925</v>
      </c>
      <c r="E3520" s="32" t="s">
        <v>8807</v>
      </c>
      <c r="F3520" s="32" t="s">
        <v>8804</v>
      </c>
      <c r="G3520" s="33" t="s">
        <v>40</v>
      </c>
      <c r="H3520" s="34">
        <v>0</v>
      </c>
      <c r="I3520" s="33" t="s">
        <v>41</v>
      </c>
      <c r="J3520" s="33" t="s">
        <v>42</v>
      </c>
      <c r="K3520" s="33" t="s">
        <v>1149</v>
      </c>
      <c r="L3520" s="33" t="s">
        <v>85</v>
      </c>
      <c r="M3520" s="33" t="s">
        <v>86</v>
      </c>
      <c r="N3520" s="33" t="s">
        <v>4017</v>
      </c>
      <c r="O3520" s="33" t="s">
        <v>98</v>
      </c>
      <c r="P3520" s="33" t="s">
        <v>48</v>
      </c>
      <c r="Q3520" s="33" t="s">
        <v>49</v>
      </c>
      <c r="R3520" s="35">
        <v>1</v>
      </c>
      <c r="S3520" s="35">
        <v>14500</v>
      </c>
      <c r="T3520" s="36">
        <f t="shared" si="169"/>
        <v>14500</v>
      </c>
      <c r="U3520" s="37">
        <f t="shared" si="170"/>
        <v>16240.000000000002</v>
      </c>
      <c r="V3520" s="38" t="s">
        <v>50</v>
      </c>
      <c r="W3520" s="33">
        <v>2016</v>
      </c>
      <c r="X3520" s="39" t="s">
        <v>50</v>
      </c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  <c r="BT3520" s="29"/>
      <c r="BU3520" s="29"/>
      <c r="BV3520" s="29"/>
      <c r="BW3520" s="29"/>
      <c r="BX3520" s="29"/>
      <c r="BY3520" s="29"/>
      <c r="BZ3520" s="29"/>
      <c r="CA3520" s="29"/>
      <c r="CB3520" s="29"/>
      <c r="CC3520" s="29"/>
      <c r="CD3520" s="29"/>
      <c r="CE3520" s="29"/>
      <c r="CF3520" s="29"/>
      <c r="CG3520" s="29"/>
      <c r="CH3520" s="29"/>
      <c r="CI3520" s="29"/>
      <c r="CJ3520" s="29"/>
      <c r="CK3520" s="29"/>
      <c r="CL3520" s="29"/>
      <c r="CM3520" s="29"/>
      <c r="CN3520" s="29"/>
      <c r="CO3520" s="29"/>
      <c r="CP3520" s="29"/>
      <c r="CQ3520" s="29"/>
      <c r="CR3520" s="29"/>
      <c r="CS3520" s="29"/>
      <c r="CT3520" s="29"/>
      <c r="CU3520" s="29"/>
      <c r="CV3520" s="29"/>
      <c r="CW3520" s="29"/>
      <c r="CX3520" s="29"/>
    </row>
    <row r="3521" spans="1:102" ht="50.1" customHeight="1">
      <c r="A3521" s="30" t="s">
        <v>8808</v>
      </c>
      <c r="B3521" s="31" t="s">
        <v>35</v>
      </c>
      <c r="C3521" s="32" t="s">
        <v>8809</v>
      </c>
      <c r="D3521" s="32" t="s">
        <v>8810</v>
      </c>
      <c r="E3521" s="32" t="s">
        <v>8811</v>
      </c>
      <c r="F3521" s="32" t="s">
        <v>8804</v>
      </c>
      <c r="G3521" s="33" t="s">
        <v>40</v>
      </c>
      <c r="H3521" s="34">
        <v>0</v>
      </c>
      <c r="I3521" s="33" t="s">
        <v>41</v>
      </c>
      <c r="J3521" s="33" t="s">
        <v>42</v>
      </c>
      <c r="K3521" s="33" t="s">
        <v>1149</v>
      </c>
      <c r="L3521" s="33" t="s">
        <v>85</v>
      </c>
      <c r="M3521" s="33" t="s">
        <v>86</v>
      </c>
      <c r="N3521" s="33" t="s">
        <v>4017</v>
      </c>
      <c r="O3521" s="33" t="s">
        <v>98</v>
      </c>
      <c r="P3521" s="33" t="s">
        <v>48</v>
      </c>
      <c r="Q3521" s="33" t="s">
        <v>49</v>
      </c>
      <c r="R3521" s="35">
        <v>1</v>
      </c>
      <c r="S3521" s="35">
        <v>2300</v>
      </c>
      <c r="T3521" s="36">
        <f t="shared" si="169"/>
        <v>2300</v>
      </c>
      <c r="U3521" s="37">
        <f t="shared" si="170"/>
        <v>2576.0000000000005</v>
      </c>
      <c r="V3521" s="38" t="s">
        <v>50</v>
      </c>
      <c r="W3521" s="33">
        <v>2016</v>
      </c>
      <c r="X3521" s="39" t="s">
        <v>50</v>
      </c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29"/>
      <c r="CB3521" s="29"/>
      <c r="CC3521" s="29"/>
      <c r="CD3521" s="29"/>
      <c r="CE3521" s="29"/>
      <c r="CF3521" s="29"/>
      <c r="CG3521" s="29"/>
      <c r="CH3521" s="29"/>
      <c r="CI3521" s="29"/>
      <c r="CJ3521" s="29"/>
      <c r="CK3521" s="29"/>
      <c r="CL3521" s="29"/>
      <c r="CM3521" s="29"/>
      <c r="CN3521" s="29"/>
      <c r="CO3521" s="29"/>
      <c r="CP3521" s="29"/>
      <c r="CQ3521" s="29"/>
      <c r="CR3521" s="29"/>
      <c r="CS3521" s="29"/>
      <c r="CT3521" s="29"/>
      <c r="CU3521" s="29"/>
      <c r="CV3521" s="29"/>
      <c r="CW3521" s="29"/>
      <c r="CX3521" s="29"/>
    </row>
    <row r="3522" spans="1:102" ht="50.1" customHeight="1">
      <c r="A3522" s="30" t="s">
        <v>8812</v>
      </c>
      <c r="B3522" s="31" t="s">
        <v>35</v>
      </c>
      <c r="C3522" s="32" t="s">
        <v>8813</v>
      </c>
      <c r="D3522" s="32" t="s">
        <v>8814</v>
      </c>
      <c r="E3522" s="32" t="s">
        <v>8815</v>
      </c>
      <c r="F3522" s="32" t="s">
        <v>8816</v>
      </c>
      <c r="G3522" s="33" t="s">
        <v>40</v>
      </c>
      <c r="H3522" s="34">
        <v>0</v>
      </c>
      <c r="I3522" s="33" t="s">
        <v>41</v>
      </c>
      <c r="J3522" s="33" t="s">
        <v>42</v>
      </c>
      <c r="K3522" s="33" t="s">
        <v>1149</v>
      </c>
      <c r="L3522" s="33" t="s">
        <v>85</v>
      </c>
      <c r="M3522" s="33" t="s">
        <v>86</v>
      </c>
      <c r="N3522" s="33" t="s">
        <v>4017</v>
      </c>
      <c r="O3522" s="33" t="s">
        <v>98</v>
      </c>
      <c r="P3522" s="33" t="s">
        <v>48</v>
      </c>
      <c r="Q3522" s="33" t="s">
        <v>49</v>
      </c>
      <c r="R3522" s="35">
        <v>1</v>
      </c>
      <c r="S3522" s="35">
        <v>13500</v>
      </c>
      <c r="T3522" s="36">
        <f t="shared" si="169"/>
        <v>13500</v>
      </c>
      <c r="U3522" s="37">
        <f t="shared" si="170"/>
        <v>15120.000000000002</v>
      </c>
      <c r="V3522" s="38" t="s">
        <v>50</v>
      </c>
      <c r="W3522" s="33">
        <v>2016</v>
      </c>
      <c r="X3522" s="39" t="s">
        <v>50</v>
      </c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29"/>
      <c r="BL3522" s="29"/>
      <c r="BM3522" s="29"/>
      <c r="BN3522" s="29"/>
      <c r="BO3522" s="29"/>
      <c r="BP3522" s="29"/>
      <c r="BQ3522" s="29"/>
      <c r="BR3522" s="29"/>
      <c r="BS3522" s="29"/>
      <c r="BT3522" s="29"/>
      <c r="BU3522" s="29"/>
      <c r="BV3522" s="29"/>
      <c r="BW3522" s="29"/>
      <c r="BX3522" s="29"/>
      <c r="BY3522" s="29"/>
      <c r="BZ3522" s="29"/>
      <c r="CA3522" s="29"/>
      <c r="CB3522" s="29"/>
      <c r="CC3522" s="29"/>
      <c r="CD3522" s="29"/>
      <c r="CE3522" s="29"/>
      <c r="CF3522" s="29"/>
      <c r="CG3522" s="29"/>
      <c r="CH3522" s="29"/>
      <c r="CI3522" s="29"/>
      <c r="CJ3522" s="29"/>
      <c r="CK3522" s="29"/>
      <c r="CL3522" s="29"/>
      <c r="CM3522" s="29"/>
      <c r="CN3522" s="29"/>
      <c r="CO3522" s="29"/>
      <c r="CP3522" s="29"/>
      <c r="CQ3522" s="29"/>
      <c r="CR3522" s="29"/>
      <c r="CS3522" s="29"/>
      <c r="CT3522" s="29"/>
      <c r="CU3522" s="29"/>
      <c r="CV3522" s="29"/>
      <c r="CW3522" s="29"/>
      <c r="CX3522" s="29"/>
    </row>
    <row r="3523" spans="1:102" ht="50.1" customHeight="1">
      <c r="A3523" s="30" t="s">
        <v>8817</v>
      </c>
      <c r="B3523" s="31" t="s">
        <v>35</v>
      </c>
      <c r="C3523" s="32" t="s">
        <v>8818</v>
      </c>
      <c r="D3523" s="32" t="s">
        <v>8819</v>
      </c>
      <c r="E3523" s="32" t="s">
        <v>8820</v>
      </c>
      <c r="F3523" s="32" t="s">
        <v>8804</v>
      </c>
      <c r="G3523" s="33" t="s">
        <v>40</v>
      </c>
      <c r="H3523" s="34">
        <v>0</v>
      </c>
      <c r="I3523" s="33" t="s">
        <v>41</v>
      </c>
      <c r="J3523" s="33" t="s">
        <v>42</v>
      </c>
      <c r="K3523" s="33" t="s">
        <v>1149</v>
      </c>
      <c r="L3523" s="33" t="s">
        <v>85</v>
      </c>
      <c r="M3523" s="33" t="s">
        <v>86</v>
      </c>
      <c r="N3523" s="33" t="s">
        <v>4017</v>
      </c>
      <c r="O3523" s="33" t="s">
        <v>98</v>
      </c>
      <c r="P3523" s="33" t="s">
        <v>48</v>
      </c>
      <c r="Q3523" s="33" t="s">
        <v>49</v>
      </c>
      <c r="R3523" s="35">
        <v>1</v>
      </c>
      <c r="S3523" s="35">
        <v>9900</v>
      </c>
      <c r="T3523" s="36">
        <f t="shared" si="169"/>
        <v>9900</v>
      </c>
      <c r="U3523" s="37">
        <f t="shared" si="170"/>
        <v>11088.000000000002</v>
      </c>
      <c r="V3523" s="38" t="s">
        <v>50</v>
      </c>
      <c r="W3523" s="33">
        <v>2016</v>
      </c>
      <c r="X3523" s="39" t="s">
        <v>50</v>
      </c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29"/>
      <c r="BL3523" s="29"/>
      <c r="BM3523" s="29"/>
      <c r="BN3523" s="29"/>
      <c r="BO3523" s="29"/>
      <c r="BP3523" s="29"/>
      <c r="BQ3523" s="29"/>
      <c r="BR3523" s="29"/>
      <c r="BS3523" s="29"/>
      <c r="BT3523" s="29"/>
      <c r="BU3523" s="29"/>
      <c r="BV3523" s="29"/>
      <c r="BW3523" s="29"/>
      <c r="BX3523" s="29"/>
      <c r="BY3523" s="29"/>
      <c r="BZ3523" s="29"/>
      <c r="CA3523" s="29"/>
      <c r="CB3523" s="29"/>
      <c r="CC3523" s="29"/>
      <c r="CD3523" s="29"/>
      <c r="CE3523" s="29"/>
      <c r="CF3523" s="29"/>
      <c r="CG3523" s="29"/>
      <c r="CH3523" s="29"/>
      <c r="CI3523" s="29"/>
      <c r="CJ3523" s="29"/>
      <c r="CK3523" s="29"/>
      <c r="CL3523" s="29"/>
      <c r="CM3523" s="29"/>
      <c r="CN3523" s="29"/>
      <c r="CO3523" s="29"/>
      <c r="CP3523" s="29"/>
      <c r="CQ3523" s="29"/>
      <c r="CR3523" s="29"/>
      <c r="CS3523" s="29"/>
      <c r="CT3523" s="29"/>
      <c r="CU3523" s="29"/>
      <c r="CV3523" s="29"/>
      <c r="CW3523" s="29"/>
      <c r="CX3523" s="29"/>
    </row>
    <row r="3524" spans="1:102" ht="50.1" customHeight="1">
      <c r="A3524" s="30" t="s">
        <v>8821</v>
      </c>
      <c r="B3524" s="31" t="s">
        <v>35</v>
      </c>
      <c r="C3524" s="32" t="s">
        <v>8822</v>
      </c>
      <c r="D3524" s="32" t="s">
        <v>5301</v>
      </c>
      <c r="E3524" s="32" t="s">
        <v>8823</v>
      </c>
      <c r="F3524" s="32" t="s">
        <v>8804</v>
      </c>
      <c r="G3524" s="33" t="s">
        <v>40</v>
      </c>
      <c r="H3524" s="34">
        <v>0</v>
      </c>
      <c r="I3524" s="33" t="s">
        <v>41</v>
      </c>
      <c r="J3524" s="33" t="s">
        <v>42</v>
      </c>
      <c r="K3524" s="33" t="s">
        <v>1149</v>
      </c>
      <c r="L3524" s="33" t="s">
        <v>85</v>
      </c>
      <c r="M3524" s="33" t="s">
        <v>86</v>
      </c>
      <c r="N3524" s="33" t="s">
        <v>4017</v>
      </c>
      <c r="O3524" s="33" t="s">
        <v>98</v>
      </c>
      <c r="P3524" s="33" t="s">
        <v>48</v>
      </c>
      <c r="Q3524" s="33" t="s">
        <v>49</v>
      </c>
      <c r="R3524" s="35">
        <v>2</v>
      </c>
      <c r="S3524" s="35">
        <v>1700</v>
      </c>
      <c r="T3524" s="36">
        <f t="shared" si="169"/>
        <v>3400</v>
      </c>
      <c r="U3524" s="37">
        <f t="shared" si="170"/>
        <v>3808.0000000000005</v>
      </c>
      <c r="V3524" s="38" t="s">
        <v>50</v>
      </c>
      <c r="W3524" s="33">
        <v>2016</v>
      </c>
      <c r="X3524" s="39" t="s">
        <v>50</v>
      </c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29"/>
      <c r="BL3524" s="29"/>
      <c r="BM3524" s="29"/>
      <c r="BN3524" s="29"/>
      <c r="BO3524" s="29"/>
      <c r="BP3524" s="29"/>
      <c r="BQ3524" s="29"/>
      <c r="BR3524" s="29"/>
      <c r="BS3524" s="29"/>
      <c r="BT3524" s="29"/>
      <c r="BU3524" s="29"/>
      <c r="BV3524" s="29"/>
      <c r="BW3524" s="29"/>
      <c r="BX3524" s="29"/>
      <c r="BY3524" s="29"/>
      <c r="BZ3524" s="29"/>
      <c r="CA3524" s="29"/>
      <c r="CB3524" s="29"/>
      <c r="CC3524" s="29"/>
      <c r="CD3524" s="29"/>
      <c r="CE3524" s="29"/>
      <c r="CF3524" s="29"/>
      <c r="CG3524" s="29"/>
      <c r="CH3524" s="29"/>
      <c r="CI3524" s="29"/>
      <c r="CJ3524" s="29"/>
      <c r="CK3524" s="29"/>
      <c r="CL3524" s="29"/>
      <c r="CM3524" s="29"/>
      <c r="CN3524" s="29"/>
      <c r="CO3524" s="29"/>
      <c r="CP3524" s="29"/>
      <c r="CQ3524" s="29"/>
      <c r="CR3524" s="29"/>
      <c r="CS3524" s="29"/>
      <c r="CT3524" s="29"/>
      <c r="CU3524" s="29"/>
      <c r="CV3524" s="29"/>
      <c r="CW3524" s="29"/>
      <c r="CX3524" s="29"/>
    </row>
    <row r="3525" spans="1:102" ht="50.1" customHeight="1">
      <c r="A3525" s="30" t="s">
        <v>8824</v>
      </c>
      <c r="B3525" s="31" t="s">
        <v>35</v>
      </c>
      <c r="C3525" s="32" t="s">
        <v>8825</v>
      </c>
      <c r="D3525" s="32" t="s">
        <v>5090</v>
      </c>
      <c r="E3525" s="32" t="s">
        <v>8826</v>
      </c>
      <c r="F3525" s="32" t="s">
        <v>8804</v>
      </c>
      <c r="G3525" s="33" t="s">
        <v>40</v>
      </c>
      <c r="H3525" s="34">
        <v>0</v>
      </c>
      <c r="I3525" s="33" t="s">
        <v>41</v>
      </c>
      <c r="J3525" s="33" t="s">
        <v>42</v>
      </c>
      <c r="K3525" s="33" t="s">
        <v>1149</v>
      </c>
      <c r="L3525" s="33" t="s">
        <v>85</v>
      </c>
      <c r="M3525" s="33" t="s">
        <v>86</v>
      </c>
      <c r="N3525" s="33" t="s">
        <v>4017</v>
      </c>
      <c r="O3525" s="33" t="s">
        <v>98</v>
      </c>
      <c r="P3525" s="33" t="s">
        <v>48</v>
      </c>
      <c r="Q3525" s="33" t="s">
        <v>49</v>
      </c>
      <c r="R3525" s="35">
        <v>2</v>
      </c>
      <c r="S3525" s="35">
        <v>2500</v>
      </c>
      <c r="T3525" s="36">
        <f t="shared" si="169"/>
        <v>5000</v>
      </c>
      <c r="U3525" s="37">
        <f t="shared" si="170"/>
        <v>5600.0000000000009</v>
      </c>
      <c r="V3525" s="38" t="s">
        <v>50</v>
      </c>
      <c r="W3525" s="33">
        <v>2016</v>
      </c>
      <c r="X3525" s="39" t="s">
        <v>50</v>
      </c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9"/>
      <c r="AX3525" s="29"/>
      <c r="AY3525" s="29"/>
      <c r="AZ3525" s="29"/>
      <c r="BA3525" s="29"/>
      <c r="BB3525" s="29"/>
      <c r="BC3525" s="29"/>
      <c r="BD3525" s="29"/>
      <c r="BE3525" s="29"/>
      <c r="BF3525" s="29"/>
      <c r="BG3525" s="29"/>
      <c r="BH3525" s="29"/>
      <c r="BI3525" s="29"/>
      <c r="BJ3525" s="29"/>
      <c r="BK3525" s="29"/>
      <c r="BL3525" s="29"/>
      <c r="BM3525" s="29"/>
      <c r="BN3525" s="29"/>
      <c r="BO3525" s="29"/>
      <c r="BP3525" s="29"/>
      <c r="BQ3525" s="29"/>
      <c r="BR3525" s="29"/>
      <c r="BS3525" s="29"/>
      <c r="BT3525" s="29"/>
      <c r="BU3525" s="29"/>
      <c r="BV3525" s="29"/>
      <c r="BW3525" s="29"/>
      <c r="BX3525" s="29"/>
      <c r="BY3525" s="29"/>
      <c r="BZ3525" s="29"/>
      <c r="CA3525" s="29"/>
      <c r="CB3525" s="29"/>
      <c r="CC3525" s="29"/>
      <c r="CD3525" s="29"/>
      <c r="CE3525" s="29"/>
      <c r="CF3525" s="29"/>
      <c r="CG3525" s="29"/>
      <c r="CH3525" s="29"/>
      <c r="CI3525" s="29"/>
      <c r="CJ3525" s="29"/>
      <c r="CK3525" s="29"/>
      <c r="CL3525" s="29"/>
      <c r="CM3525" s="29"/>
      <c r="CN3525" s="29"/>
      <c r="CO3525" s="29"/>
      <c r="CP3525" s="29"/>
      <c r="CQ3525" s="29"/>
      <c r="CR3525" s="29"/>
      <c r="CS3525" s="29"/>
      <c r="CT3525" s="29"/>
      <c r="CU3525" s="29"/>
      <c r="CV3525" s="29"/>
      <c r="CW3525" s="29"/>
      <c r="CX3525" s="29"/>
    </row>
    <row r="3526" spans="1:102" ht="50.1" customHeight="1">
      <c r="A3526" s="30" t="s">
        <v>8827</v>
      </c>
      <c r="B3526" s="31" t="s">
        <v>35</v>
      </c>
      <c r="C3526" s="32" t="s">
        <v>8828</v>
      </c>
      <c r="D3526" s="32" t="s">
        <v>3516</v>
      </c>
      <c r="E3526" s="32" t="s">
        <v>8829</v>
      </c>
      <c r="F3526" s="32" t="s">
        <v>8804</v>
      </c>
      <c r="G3526" s="33" t="s">
        <v>40</v>
      </c>
      <c r="H3526" s="34">
        <v>0</v>
      </c>
      <c r="I3526" s="33" t="s">
        <v>41</v>
      </c>
      <c r="J3526" s="33" t="s">
        <v>42</v>
      </c>
      <c r="K3526" s="33" t="s">
        <v>1149</v>
      </c>
      <c r="L3526" s="33" t="s">
        <v>85</v>
      </c>
      <c r="M3526" s="33" t="s">
        <v>86</v>
      </c>
      <c r="N3526" s="33" t="s">
        <v>4017</v>
      </c>
      <c r="O3526" s="33" t="s">
        <v>98</v>
      </c>
      <c r="P3526" s="33" t="s">
        <v>48</v>
      </c>
      <c r="Q3526" s="33" t="s">
        <v>49</v>
      </c>
      <c r="R3526" s="35">
        <v>1</v>
      </c>
      <c r="S3526" s="35">
        <v>11250</v>
      </c>
      <c r="T3526" s="36">
        <f t="shared" si="169"/>
        <v>11250</v>
      </c>
      <c r="U3526" s="37">
        <f t="shared" si="170"/>
        <v>12600.000000000002</v>
      </c>
      <c r="V3526" s="38" t="s">
        <v>50</v>
      </c>
      <c r="W3526" s="33">
        <v>2016</v>
      </c>
      <c r="X3526" s="39" t="s">
        <v>50</v>
      </c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9"/>
      <c r="AX3526" s="29"/>
      <c r="AY3526" s="29"/>
      <c r="AZ3526" s="29"/>
      <c r="BA3526" s="29"/>
      <c r="BB3526" s="29"/>
      <c r="BC3526" s="29"/>
      <c r="BD3526" s="29"/>
      <c r="BE3526" s="29"/>
      <c r="BF3526" s="29"/>
      <c r="BG3526" s="29"/>
      <c r="BH3526" s="29"/>
      <c r="BI3526" s="29"/>
      <c r="BJ3526" s="29"/>
      <c r="BK3526" s="29"/>
      <c r="BL3526" s="29"/>
      <c r="BM3526" s="29"/>
      <c r="BN3526" s="29"/>
      <c r="BO3526" s="29"/>
      <c r="BP3526" s="29"/>
      <c r="BQ3526" s="29"/>
      <c r="BR3526" s="29"/>
      <c r="BS3526" s="29"/>
      <c r="BT3526" s="29"/>
      <c r="BU3526" s="29"/>
      <c r="BV3526" s="29"/>
      <c r="BW3526" s="29"/>
      <c r="BX3526" s="29"/>
      <c r="BY3526" s="29"/>
      <c r="BZ3526" s="29"/>
      <c r="CA3526" s="29"/>
      <c r="CB3526" s="29"/>
      <c r="CC3526" s="29"/>
      <c r="CD3526" s="29"/>
      <c r="CE3526" s="29"/>
      <c r="CF3526" s="29"/>
      <c r="CG3526" s="29"/>
      <c r="CH3526" s="29"/>
      <c r="CI3526" s="29"/>
      <c r="CJ3526" s="29"/>
      <c r="CK3526" s="29"/>
      <c r="CL3526" s="29"/>
      <c r="CM3526" s="29"/>
      <c r="CN3526" s="29"/>
      <c r="CO3526" s="29"/>
      <c r="CP3526" s="29"/>
      <c r="CQ3526" s="29"/>
      <c r="CR3526" s="29"/>
      <c r="CS3526" s="29"/>
      <c r="CT3526" s="29"/>
      <c r="CU3526" s="29"/>
      <c r="CV3526" s="29"/>
      <c r="CW3526" s="29"/>
      <c r="CX3526" s="29"/>
    </row>
    <row r="3527" spans="1:102" ht="50.1" customHeight="1">
      <c r="A3527" s="30" t="s">
        <v>8830</v>
      </c>
      <c r="B3527" s="31" t="s">
        <v>35</v>
      </c>
      <c r="C3527" s="32" t="s">
        <v>8831</v>
      </c>
      <c r="D3527" s="32" t="s">
        <v>8832</v>
      </c>
      <c r="E3527" s="32" t="s">
        <v>8833</v>
      </c>
      <c r="F3527" s="32" t="s">
        <v>8834</v>
      </c>
      <c r="G3527" s="33" t="s">
        <v>40</v>
      </c>
      <c r="H3527" s="34">
        <v>0</v>
      </c>
      <c r="I3527" s="33" t="s">
        <v>41</v>
      </c>
      <c r="J3527" s="33" t="s">
        <v>42</v>
      </c>
      <c r="K3527" s="33" t="s">
        <v>1149</v>
      </c>
      <c r="L3527" s="33" t="s">
        <v>8788</v>
      </c>
      <c r="M3527" s="33" t="s">
        <v>86</v>
      </c>
      <c r="N3527" s="33" t="s">
        <v>8835</v>
      </c>
      <c r="O3527" s="33" t="s">
        <v>144</v>
      </c>
      <c r="P3527" s="33" t="s">
        <v>48</v>
      </c>
      <c r="Q3527" s="33" t="s">
        <v>49</v>
      </c>
      <c r="R3527" s="35">
        <v>126</v>
      </c>
      <c r="S3527" s="35">
        <v>6110</v>
      </c>
      <c r="T3527" s="36">
        <f t="shared" si="169"/>
        <v>769860</v>
      </c>
      <c r="U3527" s="37">
        <f t="shared" si="170"/>
        <v>862243.20000000007</v>
      </c>
      <c r="V3527" s="38" t="s">
        <v>50</v>
      </c>
      <c r="W3527" s="33">
        <v>2016</v>
      </c>
      <c r="X3527" s="39" t="s">
        <v>50</v>
      </c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9"/>
      <c r="BC3527" s="29"/>
      <c r="BD3527" s="29"/>
      <c r="BE3527" s="29"/>
      <c r="BF3527" s="29"/>
      <c r="BG3527" s="29"/>
      <c r="BH3527" s="29"/>
      <c r="BI3527" s="29"/>
      <c r="BJ3527" s="29"/>
      <c r="BK3527" s="29"/>
      <c r="BL3527" s="29"/>
      <c r="BM3527" s="29"/>
      <c r="BN3527" s="29"/>
      <c r="BO3527" s="29"/>
      <c r="BP3527" s="29"/>
      <c r="BQ3527" s="29"/>
      <c r="BR3527" s="29"/>
      <c r="BS3527" s="29"/>
      <c r="BT3527" s="29"/>
      <c r="BU3527" s="29"/>
      <c r="BV3527" s="29"/>
      <c r="BW3527" s="29"/>
      <c r="BX3527" s="29"/>
      <c r="BY3527" s="29"/>
      <c r="BZ3527" s="29"/>
      <c r="CA3527" s="29"/>
      <c r="CB3527" s="29"/>
      <c r="CC3527" s="29"/>
      <c r="CD3527" s="29"/>
      <c r="CE3527" s="29"/>
      <c r="CF3527" s="29"/>
      <c r="CG3527" s="29"/>
      <c r="CH3527" s="29"/>
      <c r="CI3527" s="29"/>
      <c r="CJ3527" s="29"/>
      <c r="CK3527" s="29"/>
      <c r="CL3527" s="29"/>
      <c r="CM3527" s="29"/>
      <c r="CN3527" s="29"/>
      <c r="CO3527" s="29"/>
      <c r="CP3527" s="29"/>
      <c r="CQ3527" s="29"/>
      <c r="CR3527" s="29"/>
      <c r="CS3527" s="29"/>
      <c r="CT3527" s="29"/>
      <c r="CU3527" s="29"/>
      <c r="CV3527" s="29"/>
      <c r="CW3527" s="29"/>
      <c r="CX3527" s="29"/>
    </row>
    <row r="3528" spans="1:102" ht="50.1" customHeight="1">
      <c r="A3528" s="30" t="s">
        <v>8836</v>
      </c>
      <c r="B3528" s="31" t="s">
        <v>35</v>
      </c>
      <c r="C3528" s="32" t="s">
        <v>8837</v>
      </c>
      <c r="D3528" s="32" t="s">
        <v>8832</v>
      </c>
      <c r="E3528" s="32" t="s">
        <v>8838</v>
      </c>
      <c r="F3528" s="32" t="s">
        <v>8839</v>
      </c>
      <c r="G3528" s="33" t="s">
        <v>40</v>
      </c>
      <c r="H3528" s="34">
        <v>0</v>
      </c>
      <c r="I3528" s="33" t="s">
        <v>41</v>
      </c>
      <c r="J3528" s="33" t="s">
        <v>42</v>
      </c>
      <c r="K3528" s="33" t="s">
        <v>1149</v>
      </c>
      <c r="L3528" s="33" t="s">
        <v>8788</v>
      </c>
      <c r="M3528" s="33" t="s">
        <v>86</v>
      </c>
      <c r="N3528" s="33" t="s">
        <v>8835</v>
      </c>
      <c r="O3528" s="33" t="s">
        <v>144</v>
      </c>
      <c r="P3528" s="33" t="s">
        <v>48</v>
      </c>
      <c r="Q3528" s="33" t="s">
        <v>49</v>
      </c>
      <c r="R3528" s="35">
        <v>16</v>
      </c>
      <c r="S3528" s="35">
        <v>5524</v>
      </c>
      <c r="T3528" s="36">
        <f t="shared" si="169"/>
        <v>88384</v>
      </c>
      <c r="U3528" s="37">
        <f t="shared" si="170"/>
        <v>98990.080000000016</v>
      </c>
      <c r="V3528" s="38" t="s">
        <v>50</v>
      </c>
      <c r="W3528" s="33">
        <v>2016</v>
      </c>
      <c r="X3528" s="39" t="s">
        <v>50</v>
      </c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29"/>
      <c r="BL3528" s="29"/>
      <c r="BM3528" s="29"/>
      <c r="BN3528" s="29"/>
      <c r="BO3528" s="29"/>
      <c r="BP3528" s="29"/>
      <c r="BQ3528" s="29"/>
      <c r="BR3528" s="29"/>
      <c r="BS3528" s="29"/>
      <c r="BT3528" s="29"/>
      <c r="BU3528" s="29"/>
      <c r="BV3528" s="29"/>
      <c r="BW3528" s="29"/>
      <c r="BX3528" s="29"/>
      <c r="BY3528" s="29"/>
      <c r="BZ3528" s="29"/>
      <c r="CA3528" s="29"/>
      <c r="CB3528" s="29"/>
      <c r="CC3528" s="29"/>
      <c r="CD3528" s="29"/>
      <c r="CE3528" s="29"/>
      <c r="CF3528" s="29"/>
      <c r="CG3528" s="29"/>
      <c r="CH3528" s="29"/>
      <c r="CI3528" s="29"/>
      <c r="CJ3528" s="29"/>
      <c r="CK3528" s="29"/>
      <c r="CL3528" s="29"/>
      <c r="CM3528" s="29"/>
      <c r="CN3528" s="29"/>
      <c r="CO3528" s="29"/>
      <c r="CP3528" s="29"/>
      <c r="CQ3528" s="29"/>
      <c r="CR3528" s="29"/>
      <c r="CS3528" s="29"/>
      <c r="CT3528" s="29"/>
      <c r="CU3528" s="29"/>
      <c r="CV3528" s="29"/>
      <c r="CW3528" s="29"/>
      <c r="CX3528" s="29"/>
    </row>
    <row r="3529" spans="1:102" ht="50.1" customHeight="1">
      <c r="A3529" s="30" t="s">
        <v>8840</v>
      </c>
      <c r="B3529" s="31" t="s">
        <v>35</v>
      </c>
      <c r="C3529" s="32" t="s">
        <v>8841</v>
      </c>
      <c r="D3529" s="32" t="s">
        <v>8832</v>
      </c>
      <c r="E3529" s="32" t="s">
        <v>8842</v>
      </c>
      <c r="F3529" s="32" t="s">
        <v>8843</v>
      </c>
      <c r="G3529" s="33" t="s">
        <v>40</v>
      </c>
      <c r="H3529" s="34">
        <v>0</v>
      </c>
      <c r="I3529" s="33" t="s">
        <v>41</v>
      </c>
      <c r="J3529" s="33" t="s">
        <v>42</v>
      </c>
      <c r="K3529" s="33" t="s">
        <v>1149</v>
      </c>
      <c r="L3529" s="33" t="s">
        <v>8788</v>
      </c>
      <c r="M3529" s="33" t="s">
        <v>86</v>
      </c>
      <c r="N3529" s="33" t="s">
        <v>8835</v>
      </c>
      <c r="O3529" s="33" t="s">
        <v>144</v>
      </c>
      <c r="P3529" s="33" t="s">
        <v>48</v>
      </c>
      <c r="Q3529" s="33" t="s">
        <v>49</v>
      </c>
      <c r="R3529" s="35">
        <v>136</v>
      </c>
      <c r="S3529" s="35">
        <v>4448</v>
      </c>
      <c r="T3529" s="36">
        <f t="shared" si="169"/>
        <v>604928</v>
      </c>
      <c r="U3529" s="37">
        <f t="shared" si="170"/>
        <v>677519.3600000001</v>
      </c>
      <c r="V3529" s="38" t="s">
        <v>50</v>
      </c>
      <c r="W3529" s="33">
        <v>2016</v>
      </c>
      <c r="X3529" s="39" t="s">
        <v>50</v>
      </c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  <c r="BT3529" s="29"/>
      <c r="BU3529" s="29"/>
      <c r="BV3529" s="29"/>
      <c r="BW3529" s="29"/>
      <c r="BX3529" s="29"/>
      <c r="BY3529" s="29"/>
      <c r="BZ3529" s="29"/>
      <c r="CA3529" s="29"/>
      <c r="CB3529" s="29"/>
      <c r="CC3529" s="29"/>
      <c r="CD3529" s="29"/>
      <c r="CE3529" s="29"/>
      <c r="CF3529" s="29"/>
      <c r="CG3529" s="29"/>
      <c r="CH3529" s="29"/>
      <c r="CI3529" s="29"/>
      <c r="CJ3529" s="29"/>
      <c r="CK3529" s="29"/>
      <c r="CL3529" s="29"/>
      <c r="CM3529" s="29"/>
      <c r="CN3529" s="29"/>
      <c r="CO3529" s="29"/>
      <c r="CP3529" s="29"/>
      <c r="CQ3529" s="29"/>
      <c r="CR3529" s="29"/>
      <c r="CS3529" s="29"/>
      <c r="CT3529" s="29"/>
      <c r="CU3529" s="29"/>
      <c r="CV3529" s="29"/>
      <c r="CW3529" s="29"/>
      <c r="CX3529" s="29"/>
    </row>
    <row r="3530" spans="1:102" ht="50.1" customHeight="1">
      <c r="A3530" s="30" t="s">
        <v>8844</v>
      </c>
      <c r="B3530" s="31" t="s">
        <v>35</v>
      </c>
      <c r="C3530" s="32" t="s">
        <v>8845</v>
      </c>
      <c r="D3530" s="32" t="s">
        <v>8832</v>
      </c>
      <c r="E3530" s="32" t="s">
        <v>8846</v>
      </c>
      <c r="F3530" s="32" t="s">
        <v>8847</v>
      </c>
      <c r="G3530" s="33" t="s">
        <v>40</v>
      </c>
      <c r="H3530" s="34">
        <v>0</v>
      </c>
      <c r="I3530" s="33" t="s">
        <v>41</v>
      </c>
      <c r="J3530" s="33" t="s">
        <v>42</v>
      </c>
      <c r="K3530" s="33" t="s">
        <v>1149</v>
      </c>
      <c r="L3530" s="33" t="s">
        <v>8788</v>
      </c>
      <c r="M3530" s="33" t="s">
        <v>86</v>
      </c>
      <c r="N3530" s="33" t="s">
        <v>8835</v>
      </c>
      <c r="O3530" s="33" t="s">
        <v>144</v>
      </c>
      <c r="P3530" s="33" t="s">
        <v>48</v>
      </c>
      <c r="Q3530" s="33" t="s">
        <v>49</v>
      </c>
      <c r="R3530" s="35">
        <v>232</v>
      </c>
      <c r="S3530" s="35">
        <v>3422</v>
      </c>
      <c r="T3530" s="36">
        <f t="shared" si="169"/>
        <v>793904</v>
      </c>
      <c r="U3530" s="37">
        <f t="shared" si="170"/>
        <v>889172.4800000001</v>
      </c>
      <c r="V3530" s="38" t="s">
        <v>50</v>
      </c>
      <c r="W3530" s="33">
        <v>2016</v>
      </c>
      <c r="X3530" s="39" t="s">
        <v>50</v>
      </c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  <c r="BT3530" s="29"/>
      <c r="BU3530" s="29"/>
      <c r="BV3530" s="29"/>
      <c r="BW3530" s="29"/>
      <c r="BX3530" s="29"/>
      <c r="BY3530" s="29"/>
      <c r="BZ3530" s="29"/>
      <c r="CA3530" s="29"/>
      <c r="CB3530" s="29"/>
      <c r="CC3530" s="29"/>
      <c r="CD3530" s="29"/>
      <c r="CE3530" s="29"/>
      <c r="CF3530" s="29"/>
      <c r="CG3530" s="29"/>
      <c r="CH3530" s="29"/>
      <c r="CI3530" s="29"/>
      <c r="CJ3530" s="29"/>
      <c r="CK3530" s="29"/>
      <c r="CL3530" s="29"/>
      <c r="CM3530" s="29"/>
      <c r="CN3530" s="29"/>
      <c r="CO3530" s="29"/>
      <c r="CP3530" s="29"/>
      <c r="CQ3530" s="29"/>
      <c r="CR3530" s="29"/>
      <c r="CS3530" s="29"/>
      <c r="CT3530" s="29"/>
      <c r="CU3530" s="29"/>
      <c r="CV3530" s="29"/>
      <c r="CW3530" s="29"/>
      <c r="CX3530" s="29"/>
    </row>
    <row r="3531" spans="1:102" ht="50.1" customHeight="1">
      <c r="A3531" s="30" t="s">
        <v>8848</v>
      </c>
      <c r="B3531" s="31" t="s">
        <v>35</v>
      </c>
      <c r="C3531" s="32" t="s">
        <v>8845</v>
      </c>
      <c r="D3531" s="32" t="s">
        <v>8832</v>
      </c>
      <c r="E3531" s="32" t="s">
        <v>8846</v>
      </c>
      <c r="F3531" s="32" t="s">
        <v>8849</v>
      </c>
      <c r="G3531" s="33" t="s">
        <v>40</v>
      </c>
      <c r="H3531" s="34">
        <v>0</v>
      </c>
      <c r="I3531" s="33" t="s">
        <v>41</v>
      </c>
      <c r="J3531" s="33" t="s">
        <v>42</v>
      </c>
      <c r="K3531" s="33" t="s">
        <v>1149</v>
      </c>
      <c r="L3531" s="33" t="s">
        <v>8788</v>
      </c>
      <c r="M3531" s="33" t="s">
        <v>86</v>
      </c>
      <c r="N3531" s="33" t="s">
        <v>8835</v>
      </c>
      <c r="O3531" s="33" t="s">
        <v>144</v>
      </c>
      <c r="P3531" s="33" t="s">
        <v>48</v>
      </c>
      <c r="Q3531" s="33" t="s">
        <v>49</v>
      </c>
      <c r="R3531" s="35">
        <v>232</v>
      </c>
      <c r="S3531" s="35">
        <v>2347</v>
      </c>
      <c r="T3531" s="36">
        <f t="shared" si="169"/>
        <v>544504</v>
      </c>
      <c r="U3531" s="37">
        <f t="shared" si="170"/>
        <v>609844.4800000001</v>
      </c>
      <c r="V3531" s="38" t="s">
        <v>50</v>
      </c>
      <c r="W3531" s="33">
        <v>2016</v>
      </c>
      <c r="X3531" s="39" t="s">
        <v>50</v>
      </c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  <c r="BT3531" s="29"/>
      <c r="BU3531" s="29"/>
      <c r="BV3531" s="29"/>
      <c r="BW3531" s="29"/>
      <c r="BX3531" s="29"/>
      <c r="BY3531" s="29"/>
      <c r="BZ3531" s="29"/>
      <c r="CA3531" s="29"/>
      <c r="CB3531" s="29"/>
      <c r="CC3531" s="29"/>
      <c r="CD3531" s="29"/>
      <c r="CE3531" s="29"/>
      <c r="CF3531" s="29"/>
      <c r="CG3531" s="29"/>
      <c r="CH3531" s="29"/>
      <c r="CI3531" s="29"/>
      <c r="CJ3531" s="29"/>
      <c r="CK3531" s="29"/>
      <c r="CL3531" s="29"/>
      <c r="CM3531" s="29"/>
      <c r="CN3531" s="29"/>
      <c r="CO3531" s="29"/>
      <c r="CP3531" s="29"/>
      <c r="CQ3531" s="29"/>
      <c r="CR3531" s="29"/>
      <c r="CS3531" s="29"/>
      <c r="CT3531" s="29"/>
      <c r="CU3531" s="29"/>
      <c r="CV3531" s="29"/>
      <c r="CW3531" s="29"/>
      <c r="CX3531" s="29"/>
    </row>
    <row r="3532" spans="1:102" ht="50.1" customHeight="1">
      <c r="A3532" s="30" t="s">
        <v>8850</v>
      </c>
      <c r="B3532" s="31" t="s">
        <v>35</v>
      </c>
      <c r="C3532" s="32" t="s">
        <v>8851</v>
      </c>
      <c r="D3532" s="32" t="s">
        <v>8832</v>
      </c>
      <c r="E3532" s="32" t="s">
        <v>8852</v>
      </c>
      <c r="F3532" s="32" t="s">
        <v>8853</v>
      </c>
      <c r="G3532" s="33" t="s">
        <v>40</v>
      </c>
      <c r="H3532" s="34">
        <v>0</v>
      </c>
      <c r="I3532" s="33" t="s">
        <v>41</v>
      </c>
      <c r="J3532" s="33" t="s">
        <v>42</v>
      </c>
      <c r="K3532" s="33" t="s">
        <v>1149</v>
      </c>
      <c r="L3532" s="33" t="s">
        <v>8788</v>
      </c>
      <c r="M3532" s="33" t="s">
        <v>86</v>
      </c>
      <c r="N3532" s="33" t="s">
        <v>8835</v>
      </c>
      <c r="O3532" s="33" t="s">
        <v>144</v>
      </c>
      <c r="P3532" s="33" t="s">
        <v>48</v>
      </c>
      <c r="Q3532" s="33" t="s">
        <v>49</v>
      </c>
      <c r="R3532" s="35">
        <v>64</v>
      </c>
      <c r="S3532" s="35">
        <v>1956</v>
      </c>
      <c r="T3532" s="36">
        <f t="shared" si="169"/>
        <v>125184</v>
      </c>
      <c r="U3532" s="37">
        <f t="shared" si="170"/>
        <v>140206.08000000002</v>
      </c>
      <c r="V3532" s="38" t="s">
        <v>50</v>
      </c>
      <c r="W3532" s="33">
        <v>2016</v>
      </c>
      <c r="X3532" s="39" t="s">
        <v>50</v>
      </c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29"/>
      <c r="CB3532" s="29"/>
      <c r="CC3532" s="29"/>
      <c r="CD3532" s="29"/>
      <c r="CE3532" s="29"/>
      <c r="CF3532" s="29"/>
      <c r="CG3532" s="29"/>
      <c r="CH3532" s="29"/>
      <c r="CI3532" s="29"/>
      <c r="CJ3532" s="29"/>
      <c r="CK3532" s="29"/>
      <c r="CL3532" s="29"/>
      <c r="CM3532" s="29"/>
      <c r="CN3532" s="29"/>
      <c r="CO3532" s="29"/>
      <c r="CP3532" s="29"/>
      <c r="CQ3532" s="29"/>
      <c r="CR3532" s="29"/>
      <c r="CS3532" s="29"/>
      <c r="CT3532" s="29"/>
      <c r="CU3532" s="29"/>
      <c r="CV3532" s="29"/>
      <c r="CW3532" s="29"/>
      <c r="CX3532" s="29"/>
    </row>
    <row r="3533" spans="1:102" ht="50.1" customHeight="1">
      <c r="A3533" s="30" t="s">
        <v>8854</v>
      </c>
      <c r="B3533" s="31" t="s">
        <v>35</v>
      </c>
      <c r="C3533" s="32" t="s">
        <v>8851</v>
      </c>
      <c r="D3533" s="32" t="s">
        <v>8832</v>
      </c>
      <c r="E3533" s="32" t="s">
        <v>8852</v>
      </c>
      <c r="F3533" s="32" t="s">
        <v>8855</v>
      </c>
      <c r="G3533" s="33" t="s">
        <v>40</v>
      </c>
      <c r="H3533" s="34">
        <v>0</v>
      </c>
      <c r="I3533" s="33" t="s">
        <v>41</v>
      </c>
      <c r="J3533" s="33" t="s">
        <v>42</v>
      </c>
      <c r="K3533" s="33" t="s">
        <v>1149</v>
      </c>
      <c r="L3533" s="33" t="s">
        <v>8788</v>
      </c>
      <c r="M3533" s="33" t="s">
        <v>86</v>
      </c>
      <c r="N3533" s="33" t="s">
        <v>8835</v>
      </c>
      <c r="O3533" s="33" t="s">
        <v>144</v>
      </c>
      <c r="P3533" s="33" t="s">
        <v>48</v>
      </c>
      <c r="Q3533" s="33" t="s">
        <v>49</v>
      </c>
      <c r="R3533" s="35">
        <v>32</v>
      </c>
      <c r="S3533" s="35">
        <v>1809</v>
      </c>
      <c r="T3533" s="36">
        <f t="shared" si="169"/>
        <v>57888</v>
      </c>
      <c r="U3533" s="37">
        <f t="shared" si="170"/>
        <v>64834.560000000005</v>
      </c>
      <c r="V3533" s="38" t="s">
        <v>50</v>
      </c>
      <c r="W3533" s="33">
        <v>2016</v>
      </c>
      <c r="X3533" s="39" t="s">
        <v>50</v>
      </c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  <c r="BT3533" s="29"/>
      <c r="BU3533" s="29"/>
      <c r="BV3533" s="29"/>
      <c r="BW3533" s="29"/>
      <c r="BX3533" s="29"/>
      <c r="BY3533" s="29"/>
      <c r="BZ3533" s="29"/>
      <c r="CA3533" s="29"/>
      <c r="CB3533" s="29"/>
      <c r="CC3533" s="29"/>
      <c r="CD3533" s="29"/>
      <c r="CE3533" s="29"/>
      <c r="CF3533" s="29"/>
      <c r="CG3533" s="29"/>
      <c r="CH3533" s="29"/>
      <c r="CI3533" s="29"/>
      <c r="CJ3533" s="29"/>
      <c r="CK3533" s="29"/>
      <c r="CL3533" s="29"/>
      <c r="CM3533" s="29"/>
      <c r="CN3533" s="29"/>
      <c r="CO3533" s="29"/>
      <c r="CP3533" s="29"/>
      <c r="CQ3533" s="29"/>
      <c r="CR3533" s="29"/>
      <c r="CS3533" s="29"/>
      <c r="CT3533" s="29"/>
      <c r="CU3533" s="29"/>
      <c r="CV3533" s="29"/>
      <c r="CW3533" s="29"/>
      <c r="CX3533" s="29"/>
    </row>
    <row r="3534" spans="1:102" ht="50.1" customHeight="1">
      <c r="A3534" s="30" t="s">
        <v>8856</v>
      </c>
      <c r="B3534" s="31" t="s">
        <v>35</v>
      </c>
      <c r="C3534" s="32" t="s">
        <v>8857</v>
      </c>
      <c r="D3534" s="32" t="s">
        <v>8832</v>
      </c>
      <c r="E3534" s="32" t="s">
        <v>8858</v>
      </c>
      <c r="F3534" s="32" t="s">
        <v>8859</v>
      </c>
      <c r="G3534" s="33" t="s">
        <v>40</v>
      </c>
      <c r="H3534" s="34">
        <v>0</v>
      </c>
      <c r="I3534" s="33" t="s">
        <v>41</v>
      </c>
      <c r="J3534" s="33" t="s">
        <v>42</v>
      </c>
      <c r="K3534" s="33" t="s">
        <v>1149</v>
      </c>
      <c r="L3534" s="33" t="s">
        <v>8788</v>
      </c>
      <c r="M3534" s="33" t="s">
        <v>86</v>
      </c>
      <c r="N3534" s="33" t="s">
        <v>8835</v>
      </c>
      <c r="O3534" s="33" t="s">
        <v>144</v>
      </c>
      <c r="P3534" s="33" t="s">
        <v>48</v>
      </c>
      <c r="Q3534" s="33" t="s">
        <v>49</v>
      </c>
      <c r="R3534" s="35">
        <v>24</v>
      </c>
      <c r="S3534" s="35">
        <v>1174</v>
      </c>
      <c r="T3534" s="36">
        <f t="shared" si="169"/>
        <v>28176</v>
      </c>
      <c r="U3534" s="37">
        <f t="shared" si="170"/>
        <v>31557.120000000003</v>
      </c>
      <c r="V3534" s="38" t="s">
        <v>50</v>
      </c>
      <c r="W3534" s="33">
        <v>2016</v>
      </c>
      <c r="X3534" s="39" t="s">
        <v>50</v>
      </c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  <c r="BT3534" s="29"/>
      <c r="BU3534" s="29"/>
      <c r="BV3534" s="29"/>
      <c r="BW3534" s="29"/>
      <c r="BX3534" s="29"/>
      <c r="BY3534" s="29"/>
      <c r="BZ3534" s="29"/>
      <c r="CA3534" s="29"/>
      <c r="CB3534" s="29"/>
      <c r="CC3534" s="29"/>
      <c r="CD3534" s="29"/>
      <c r="CE3534" s="29"/>
      <c r="CF3534" s="29"/>
      <c r="CG3534" s="29"/>
      <c r="CH3534" s="29"/>
      <c r="CI3534" s="29"/>
      <c r="CJ3534" s="29"/>
      <c r="CK3534" s="29"/>
      <c r="CL3534" s="29"/>
      <c r="CM3534" s="29"/>
      <c r="CN3534" s="29"/>
      <c r="CO3534" s="29"/>
      <c r="CP3534" s="29"/>
      <c r="CQ3534" s="29"/>
      <c r="CR3534" s="29"/>
      <c r="CS3534" s="29"/>
      <c r="CT3534" s="29"/>
      <c r="CU3534" s="29"/>
      <c r="CV3534" s="29"/>
      <c r="CW3534" s="29"/>
      <c r="CX3534" s="29"/>
    </row>
    <row r="3535" spans="1:102" ht="50.1" customHeight="1">
      <c r="A3535" s="30" t="s">
        <v>8860</v>
      </c>
      <c r="B3535" s="31" t="s">
        <v>35</v>
      </c>
      <c r="C3535" s="32" t="s">
        <v>8861</v>
      </c>
      <c r="D3535" s="32" t="s">
        <v>8862</v>
      </c>
      <c r="E3535" s="32" t="s">
        <v>8863</v>
      </c>
      <c r="F3535" s="32" t="s">
        <v>8864</v>
      </c>
      <c r="G3535" s="33" t="s">
        <v>40</v>
      </c>
      <c r="H3535" s="34">
        <v>0</v>
      </c>
      <c r="I3535" s="33" t="s">
        <v>41</v>
      </c>
      <c r="J3535" s="33" t="s">
        <v>42</v>
      </c>
      <c r="K3535" s="33" t="s">
        <v>1149</v>
      </c>
      <c r="L3535" s="33" t="s">
        <v>8788</v>
      </c>
      <c r="M3535" s="33" t="s">
        <v>86</v>
      </c>
      <c r="N3535" s="33" t="s">
        <v>8835</v>
      </c>
      <c r="O3535" s="33" t="s">
        <v>144</v>
      </c>
      <c r="P3535" s="33" t="s">
        <v>131</v>
      </c>
      <c r="Q3535" s="33" t="s">
        <v>132</v>
      </c>
      <c r="R3535" s="35">
        <v>462</v>
      </c>
      <c r="S3535" s="35">
        <v>13246</v>
      </c>
      <c r="T3535" s="36">
        <f t="shared" si="169"/>
        <v>6119652</v>
      </c>
      <c r="U3535" s="37">
        <f t="shared" si="170"/>
        <v>6854010.2400000002</v>
      </c>
      <c r="V3535" s="38" t="s">
        <v>50</v>
      </c>
      <c r="W3535" s="33">
        <v>2016</v>
      </c>
      <c r="X3535" s="39" t="s">
        <v>50</v>
      </c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  <c r="BT3535" s="29"/>
      <c r="BU3535" s="29"/>
      <c r="BV3535" s="29"/>
      <c r="BW3535" s="29"/>
      <c r="BX3535" s="29"/>
      <c r="BY3535" s="29"/>
      <c r="BZ3535" s="29"/>
      <c r="CA3535" s="29"/>
      <c r="CB3535" s="29"/>
      <c r="CC3535" s="29"/>
      <c r="CD3535" s="29"/>
      <c r="CE3535" s="29"/>
      <c r="CF3535" s="29"/>
      <c r="CG3535" s="29"/>
      <c r="CH3535" s="29"/>
      <c r="CI3535" s="29"/>
      <c r="CJ3535" s="29"/>
      <c r="CK3535" s="29"/>
      <c r="CL3535" s="29"/>
      <c r="CM3535" s="29"/>
      <c r="CN3535" s="29"/>
      <c r="CO3535" s="29"/>
      <c r="CP3535" s="29"/>
      <c r="CQ3535" s="29"/>
      <c r="CR3535" s="29"/>
      <c r="CS3535" s="29"/>
      <c r="CT3535" s="29"/>
      <c r="CU3535" s="29"/>
      <c r="CV3535" s="29"/>
      <c r="CW3535" s="29"/>
      <c r="CX3535" s="29"/>
    </row>
    <row r="3536" spans="1:102" ht="50.1" customHeight="1">
      <c r="A3536" s="30" t="s">
        <v>8865</v>
      </c>
      <c r="B3536" s="31" t="s">
        <v>35</v>
      </c>
      <c r="C3536" s="32" t="s">
        <v>8866</v>
      </c>
      <c r="D3536" s="32" t="s">
        <v>8862</v>
      </c>
      <c r="E3536" s="32" t="s">
        <v>8867</v>
      </c>
      <c r="F3536" s="32" t="s">
        <v>8868</v>
      </c>
      <c r="G3536" s="33" t="s">
        <v>40</v>
      </c>
      <c r="H3536" s="34">
        <v>0</v>
      </c>
      <c r="I3536" s="33" t="s">
        <v>41</v>
      </c>
      <c r="J3536" s="33" t="s">
        <v>42</v>
      </c>
      <c r="K3536" s="33" t="s">
        <v>1149</v>
      </c>
      <c r="L3536" s="33" t="s">
        <v>8788</v>
      </c>
      <c r="M3536" s="33" t="s">
        <v>86</v>
      </c>
      <c r="N3536" s="33" t="s">
        <v>8835</v>
      </c>
      <c r="O3536" s="33" t="s">
        <v>144</v>
      </c>
      <c r="P3536" s="33" t="s">
        <v>131</v>
      </c>
      <c r="Q3536" s="33" t="s">
        <v>132</v>
      </c>
      <c r="R3536" s="35">
        <v>212</v>
      </c>
      <c r="S3536" s="35">
        <v>13637</v>
      </c>
      <c r="T3536" s="36">
        <f t="shared" si="169"/>
        <v>2891044</v>
      </c>
      <c r="U3536" s="37">
        <f t="shared" si="170"/>
        <v>3237969.2800000003</v>
      </c>
      <c r="V3536" s="38" t="s">
        <v>50</v>
      </c>
      <c r="W3536" s="33">
        <v>2016</v>
      </c>
      <c r="X3536" s="39" t="s">
        <v>50</v>
      </c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  <c r="BT3536" s="29"/>
      <c r="BU3536" s="29"/>
      <c r="BV3536" s="29"/>
      <c r="BW3536" s="29"/>
      <c r="BX3536" s="29"/>
      <c r="BY3536" s="29"/>
      <c r="BZ3536" s="29"/>
      <c r="CA3536" s="29"/>
      <c r="CB3536" s="29"/>
      <c r="CC3536" s="29"/>
      <c r="CD3536" s="29"/>
      <c r="CE3536" s="29"/>
      <c r="CF3536" s="29"/>
      <c r="CG3536" s="29"/>
      <c r="CH3536" s="29"/>
      <c r="CI3536" s="29"/>
      <c r="CJ3536" s="29"/>
      <c r="CK3536" s="29"/>
      <c r="CL3536" s="29"/>
      <c r="CM3536" s="29"/>
      <c r="CN3536" s="29"/>
      <c r="CO3536" s="29"/>
      <c r="CP3536" s="29"/>
      <c r="CQ3536" s="29"/>
      <c r="CR3536" s="29"/>
      <c r="CS3536" s="29"/>
      <c r="CT3536" s="29"/>
      <c r="CU3536" s="29"/>
      <c r="CV3536" s="29"/>
      <c r="CW3536" s="29"/>
      <c r="CX3536" s="29"/>
    </row>
    <row r="3537" spans="1:102" ht="50.1" customHeight="1">
      <c r="A3537" s="30" t="s">
        <v>8869</v>
      </c>
      <c r="B3537" s="31" t="s">
        <v>35</v>
      </c>
      <c r="C3537" s="32" t="s">
        <v>8870</v>
      </c>
      <c r="D3537" s="32" t="s">
        <v>6726</v>
      </c>
      <c r="E3537" s="32" t="s">
        <v>8871</v>
      </c>
      <c r="F3537" s="32" t="s">
        <v>8872</v>
      </c>
      <c r="G3537" s="33" t="s">
        <v>40</v>
      </c>
      <c r="H3537" s="34">
        <v>0</v>
      </c>
      <c r="I3537" s="33" t="s">
        <v>41</v>
      </c>
      <c r="J3537" s="33" t="s">
        <v>42</v>
      </c>
      <c r="K3537" s="33" t="s">
        <v>1149</v>
      </c>
      <c r="L3537" s="33" t="s">
        <v>8788</v>
      </c>
      <c r="M3537" s="33" t="s">
        <v>86</v>
      </c>
      <c r="N3537" s="33" t="s">
        <v>8835</v>
      </c>
      <c r="O3537" s="33" t="s">
        <v>144</v>
      </c>
      <c r="P3537" s="33" t="s">
        <v>131</v>
      </c>
      <c r="Q3537" s="33" t="s">
        <v>132</v>
      </c>
      <c r="R3537" s="35">
        <v>2.2000000000000002</v>
      </c>
      <c r="S3537" s="35">
        <v>5035</v>
      </c>
      <c r="T3537" s="36">
        <f t="shared" si="169"/>
        <v>11077</v>
      </c>
      <c r="U3537" s="37">
        <f t="shared" si="170"/>
        <v>12406.240000000002</v>
      </c>
      <c r="V3537" s="38" t="s">
        <v>50</v>
      </c>
      <c r="W3537" s="33">
        <v>2016</v>
      </c>
      <c r="X3537" s="39" t="s">
        <v>50</v>
      </c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9"/>
      <c r="AX3537" s="29"/>
      <c r="AY3537" s="29"/>
      <c r="AZ3537" s="29"/>
      <c r="BA3537" s="29"/>
      <c r="BB3537" s="29"/>
      <c r="BC3537" s="29"/>
      <c r="BD3537" s="29"/>
      <c r="BE3537" s="29"/>
      <c r="BF3537" s="29"/>
      <c r="BG3537" s="29"/>
      <c r="BH3537" s="29"/>
      <c r="BI3537" s="29"/>
      <c r="BJ3537" s="29"/>
      <c r="BK3537" s="29"/>
      <c r="BL3537" s="29"/>
      <c r="BM3537" s="29"/>
      <c r="BN3537" s="29"/>
      <c r="BO3537" s="29"/>
      <c r="BP3537" s="29"/>
      <c r="BQ3537" s="29"/>
      <c r="BR3537" s="29"/>
      <c r="BS3537" s="29"/>
      <c r="BT3537" s="29"/>
      <c r="BU3537" s="29"/>
      <c r="BV3537" s="29"/>
      <c r="BW3537" s="29"/>
      <c r="BX3537" s="29"/>
      <c r="BY3537" s="29"/>
      <c r="BZ3537" s="29"/>
      <c r="CA3537" s="29"/>
      <c r="CB3537" s="29"/>
      <c r="CC3537" s="29"/>
      <c r="CD3537" s="29"/>
      <c r="CE3537" s="29"/>
      <c r="CF3537" s="29"/>
      <c r="CG3537" s="29"/>
      <c r="CH3537" s="29"/>
      <c r="CI3537" s="29"/>
      <c r="CJ3537" s="29"/>
      <c r="CK3537" s="29"/>
      <c r="CL3537" s="29"/>
      <c r="CM3537" s="29"/>
      <c r="CN3537" s="29"/>
      <c r="CO3537" s="29"/>
      <c r="CP3537" s="29"/>
      <c r="CQ3537" s="29"/>
      <c r="CR3537" s="29"/>
      <c r="CS3537" s="29"/>
      <c r="CT3537" s="29"/>
      <c r="CU3537" s="29"/>
      <c r="CV3537" s="29"/>
      <c r="CW3537" s="29"/>
      <c r="CX3537" s="29"/>
    </row>
    <row r="3538" spans="1:102" ht="50.1" customHeight="1">
      <c r="A3538" s="30" t="s">
        <v>8873</v>
      </c>
      <c r="B3538" s="31" t="s">
        <v>35</v>
      </c>
      <c r="C3538" s="32" t="s">
        <v>8874</v>
      </c>
      <c r="D3538" s="32" t="s">
        <v>6726</v>
      </c>
      <c r="E3538" s="32" t="s">
        <v>8875</v>
      </c>
      <c r="F3538" s="32" t="s">
        <v>8876</v>
      </c>
      <c r="G3538" s="33" t="s">
        <v>40</v>
      </c>
      <c r="H3538" s="34">
        <v>0</v>
      </c>
      <c r="I3538" s="33" t="s">
        <v>41</v>
      </c>
      <c r="J3538" s="33" t="s">
        <v>42</v>
      </c>
      <c r="K3538" s="33" t="s">
        <v>1149</v>
      </c>
      <c r="L3538" s="33" t="s">
        <v>8788</v>
      </c>
      <c r="M3538" s="33" t="s">
        <v>86</v>
      </c>
      <c r="N3538" s="33" t="s">
        <v>8835</v>
      </c>
      <c r="O3538" s="33" t="s">
        <v>144</v>
      </c>
      <c r="P3538" s="33" t="s">
        <v>131</v>
      </c>
      <c r="Q3538" s="33" t="s">
        <v>132</v>
      </c>
      <c r="R3538" s="35">
        <v>38.799999999999997</v>
      </c>
      <c r="S3538" s="35">
        <v>5035</v>
      </c>
      <c r="T3538" s="36">
        <f t="shared" si="169"/>
        <v>195358</v>
      </c>
      <c r="U3538" s="37">
        <f t="shared" si="170"/>
        <v>218800.96000000002</v>
      </c>
      <c r="V3538" s="38" t="s">
        <v>50</v>
      </c>
      <c r="W3538" s="33">
        <v>2016</v>
      </c>
      <c r="X3538" s="39" t="s">
        <v>50</v>
      </c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9"/>
      <c r="AX3538" s="29"/>
      <c r="AY3538" s="29"/>
      <c r="AZ3538" s="29"/>
      <c r="BA3538" s="29"/>
      <c r="BB3538" s="29"/>
      <c r="BC3538" s="29"/>
      <c r="BD3538" s="29"/>
      <c r="BE3538" s="29"/>
      <c r="BF3538" s="29"/>
      <c r="BG3538" s="29"/>
      <c r="BH3538" s="29"/>
      <c r="BI3538" s="29"/>
      <c r="BJ3538" s="29"/>
      <c r="BK3538" s="29"/>
      <c r="BL3538" s="29"/>
      <c r="BM3538" s="29"/>
      <c r="BN3538" s="29"/>
      <c r="BO3538" s="29"/>
      <c r="BP3538" s="29"/>
      <c r="BQ3538" s="29"/>
      <c r="BR3538" s="29"/>
      <c r="BS3538" s="29"/>
      <c r="BT3538" s="29"/>
      <c r="BU3538" s="29"/>
      <c r="BV3538" s="29"/>
      <c r="BW3538" s="29"/>
      <c r="BX3538" s="29"/>
      <c r="BY3538" s="29"/>
      <c r="BZ3538" s="29"/>
      <c r="CA3538" s="29"/>
      <c r="CB3538" s="29"/>
      <c r="CC3538" s="29"/>
      <c r="CD3538" s="29"/>
      <c r="CE3538" s="29"/>
      <c r="CF3538" s="29"/>
      <c r="CG3538" s="29"/>
      <c r="CH3538" s="29"/>
      <c r="CI3538" s="29"/>
      <c r="CJ3538" s="29"/>
      <c r="CK3538" s="29"/>
      <c r="CL3538" s="29"/>
      <c r="CM3538" s="29"/>
      <c r="CN3538" s="29"/>
      <c r="CO3538" s="29"/>
      <c r="CP3538" s="29"/>
      <c r="CQ3538" s="29"/>
      <c r="CR3538" s="29"/>
      <c r="CS3538" s="29"/>
      <c r="CT3538" s="29"/>
      <c r="CU3538" s="29"/>
      <c r="CV3538" s="29"/>
      <c r="CW3538" s="29"/>
      <c r="CX3538" s="29"/>
    </row>
    <row r="3539" spans="1:102" ht="50.1" customHeight="1">
      <c r="A3539" s="30" t="s">
        <v>8877</v>
      </c>
      <c r="B3539" s="31" t="s">
        <v>35</v>
      </c>
      <c r="C3539" s="32" t="s">
        <v>8878</v>
      </c>
      <c r="D3539" s="32" t="s">
        <v>6726</v>
      </c>
      <c r="E3539" s="32" t="s">
        <v>8879</v>
      </c>
      <c r="F3539" s="32" t="s">
        <v>8880</v>
      </c>
      <c r="G3539" s="33" t="s">
        <v>40</v>
      </c>
      <c r="H3539" s="34">
        <v>0</v>
      </c>
      <c r="I3539" s="33" t="s">
        <v>41</v>
      </c>
      <c r="J3539" s="33" t="s">
        <v>42</v>
      </c>
      <c r="K3539" s="33" t="s">
        <v>1149</v>
      </c>
      <c r="L3539" s="33" t="s">
        <v>8788</v>
      </c>
      <c r="M3539" s="33" t="s">
        <v>86</v>
      </c>
      <c r="N3539" s="33" t="s">
        <v>8835</v>
      </c>
      <c r="O3539" s="33" t="s">
        <v>144</v>
      </c>
      <c r="P3539" s="33" t="s">
        <v>131</v>
      </c>
      <c r="Q3539" s="33" t="s">
        <v>132</v>
      </c>
      <c r="R3539" s="35">
        <v>5.6</v>
      </c>
      <c r="S3539" s="35">
        <v>5035</v>
      </c>
      <c r="T3539" s="36">
        <f t="shared" si="169"/>
        <v>28196</v>
      </c>
      <c r="U3539" s="37">
        <f t="shared" si="170"/>
        <v>31579.520000000004</v>
      </c>
      <c r="V3539" s="38" t="s">
        <v>50</v>
      </c>
      <c r="W3539" s="33">
        <v>2016</v>
      </c>
      <c r="X3539" s="39" t="s">
        <v>50</v>
      </c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  <c r="BI3539" s="29"/>
      <c r="BJ3539" s="29"/>
      <c r="BK3539" s="29"/>
      <c r="BL3539" s="29"/>
      <c r="BM3539" s="29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29"/>
      <c r="CB3539" s="29"/>
      <c r="CC3539" s="29"/>
      <c r="CD3539" s="29"/>
      <c r="CE3539" s="29"/>
      <c r="CF3539" s="29"/>
      <c r="CG3539" s="29"/>
      <c r="CH3539" s="29"/>
      <c r="CI3539" s="29"/>
      <c r="CJ3539" s="29"/>
      <c r="CK3539" s="29"/>
      <c r="CL3539" s="29"/>
      <c r="CM3539" s="29"/>
      <c r="CN3539" s="29"/>
      <c r="CO3539" s="29"/>
      <c r="CP3539" s="29"/>
      <c r="CQ3539" s="29"/>
      <c r="CR3539" s="29"/>
      <c r="CS3539" s="29"/>
      <c r="CT3539" s="29"/>
      <c r="CU3539" s="29"/>
      <c r="CV3539" s="29"/>
      <c r="CW3539" s="29"/>
      <c r="CX3539" s="29"/>
    </row>
    <row r="3540" spans="1:102" ht="50.1" customHeight="1">
      <c r="A3540" s="30" t="s">
        <v>8881</v>
      </c>
      <c r="B3540" s="31" t="s">
        <v>35</v>
      </c>
      <c r="C3540" s="32" t="s">
        <v>8882</v>
      </c>
      <c r="D3540" s="32" t="s">
        <v>6726</v>
      </c>
      <c r="E3540" s="32" t="s">
        <v>8883</v>
      </c>
      <c r="F3540" s="32" t="s">
        <v>8884</v>
      </c>
      <c r="G3540" s="33" t="s">
        <v>40</v>
      </c>
      <c r="H3540" s="34">
        <v>0</v>
      </c>
      <c r="I3540" s="33" t="s">
        <v>41</v>
      </c>
      <c r="J3540" s="33" t="s">
        <v>42</v>
      </c>
      <c r="K3540" s="33" t="s">
        <v>1149</v>
      </c>
      <c r="L3540" s="33" t="s">
        <v>8788</v>
      </c>
      <c r="M3540" s="33" t="s">
        <v>86</v>
      </c>
      <c r="N3540" s="33" t="s">
        <v>8835</v>
      </c>
      <c r="O3540" s="33" t="s">
        <v>144</v>
      </c>
      <c r="P3540" s="33" t="s">
        <v>131</v>
      </c>
      <c r="Q3540" s="33" t="s">
        <v>132</v>
      </c>
      <c r="R3540" s="35">
        <v>0.7</v>
      </c>
      <c r="S3540" s="35">
        <v>4986</v>
      </c>
      <c r="T3540" s="36">
        <f t="shared" si="169"/>
        <v>3490.2</v>
      </c>
      <c r="U3540" s="37">
        <f t="shared" si="170"/>
        <v>3909.0240000000003</v>
      </c>
      <c r="V3540" s="38" t="s">
        <v>50</v>
      </c>
      <c r="W3540" s="33">
        <v>2016</v>
      </c>
      <c r="X3540" s="39" t="s">
        <v>50</v>
      </c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29"/>
      <c r="BL3540" s="29"/>
      <c r="BM3540" s="29"/>
      <c r="BN3540" s="29"/>
      <c r="BO3540" s="29"/>
      <c r="BP3540" s="29"/>
      <c r="BQ3540" s="29"/>
      <c r="BR3540" s="29"/>
      <c r="BS3540" s="29"/>
      <c r="BT3540" s="29"/>
      <c r="BU3540" s="29"/>
      <c r="BV3540" s="29"/>
      <c r="BW3540" s="29"/>
      <c r="BX3540" s="29"/>
      <c r="BY3540" s="29"/>
      <c r="BZ3540" s="29"/>
      <c r="CA3540" s="29"/>
      <c r="CB3540" s="29"/>
      <c r="CC3540" s="29"/>
      <c r="CD3540" s="29"/>
      <c r="CE3540" s="29"/>
      <c r="CF3540" s="29"/>
      <c r="CG3540" s="29"/>
      <c r="CH3540" s="29"/>
      <c r="CI3540" s="29"/>
      <c r="CJ3540" s="29"/>
      <c r="CK3540" s="29"/>
      <c r="CL3540" s="29"/>
      <c r="CM3540" s="29"/>
      <c r="CN3540" s="29"/>
      <c r="CO3540" s="29"/>
      <c r="CP3540" s="29"/>
      <c r="CQ3540" s="29"/>
      <c r="CR3540" s="29"/>
      <c r="CS3540" s="29"/>
      <c r="CT3540" s="29"/>
      <c r="CU3540" s="29"/>
      <c r="CV3540" s="29"/>
      <c r="CW3540" s="29"/>
      <c r="CX3540" s="29"/>
    </row>
    <row r="3541" spans="1:102" ht="50.1" customHeight="1">
      <c r="A3541" s="30" t="s">
        <v>8885</v>
      </c>
      <c r="B3541" s="31" t="s">
        <v>35</v>
      </c>
      <c r="C3541" s="32" t="s">
        <v>3087</v>
      </c>
      <c r="D3541" s="32" t="s">
        <v>3088</v>
      </c>
      <c r="E3541" s="32" t="s">
        <v>3089</v>
      </c>
      <c r="F3541" s="32" t="s">
        <v>8886</v>
      </c>
      <c r="G3541" s="33" t="s">
        <v>40</v>
      </c>
      <c r="H3541" s="34">
        <v>0</v>
      </c>
      <c r="I3541" s="33" t="s">
        <v>41</v>
      </c>
      <c r="J3541" s="33" t="s">
        <v>392</v>
      </c>
      <c r="K3541" s="33" t="s">
        <v>1149</v>
      </c>
      <c r="L3541" s="33" t="s">
        <v>85</v>
      </c>
      <c r="M3541" s="33" t="s">
        <v>71</v>
      </c>
      <c r="N3541" s="33" t="s">
        <v>1150</v>
      </c>
      <c r="O3541" s="33" t="s">
        <v>153</v>
      </c>
      <c r="P3541" s="33" t="s">
        <v>48</v>
      </c>
      <c r="Q3541" s="33" t="s">
        <v>49</v>
      </c>
      <c r="R3541" s="35">
        <v>2</v>
      </c>
      <c r="S3541" s="35">
        <v>7000</v>
      </c>
      <c r="T3541" s="36">
        <f t="shared" si="169"/>
        <v>14000</v>
      </c>
      <c r="U3541" s="37">
        <f t="shared" si="170"/>
        <v>15680.000000000002</v>
      </c>
      <c r="V3541" s="38" t="s">
        <v>50</v>
      </c>
      <c r="W3541" s="33">
        <v>2016</v>
      </c>
      <c r="X3541" s="39" t="s">
        <v>50</v>
      </c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29"/>
      <c r="BL3541" s="29"/>
      <c r="BM3541" s="29"/>
      <c r="BN3541" s="29"/>
      <c r="BO3541" s="29"/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29"/>
      <c r="CB3541" s="29"/>
      <c r="CC3541" s="29"/>
      <c r="CD3541" s="29"/>
      <c r="CE3541" s="29"/>
      <c r="CF3541" s="29"/>
      <c r="CG3541" s="29"/>
      <c r="CH3541" s="29"/>
      <c r="CI3541" s="29"/>
      <c r="CJ3541" s="29"/>
      <c r="CK3541" s="29"/>
      <c r="CL3541" s="29"/>
      <c r="CM3541" s="29"/>
      <c r="CN3541" s="29"/>
      <c r="CO3541" s="29"/>
      <c r="CP3541" s="29"/>
      <c r="CQ3541" s="29"/>
      <c r="CR3541" s="29"/>
      <c r="CS3541" s="29"/>
      <c r="CT3541" s="29"/>
      <c r="CU3541" s="29"/>
      <c r="CV3541" s="29"/>
      <c r="CW3541" s="29"/>
      <c r="CX3541" s="29"/>
    </row>
    <row r="3542" spans="1:102" ht="50.1" customHeight="1">
      <c r="A3542" s="30" t="s">
        <v>8887</v>
      </c>
      <c r="B3542" s="31" t="s">
        <v>35</v>
      </c>
      <c r="C3542" s="32" t="s">
        <v>1140</v>
      </c>
      <c r="D3542" s="32" t="s">
        <v>1141</v>
      </c>
      <c r="E3542" s="32" t="s">
        <v>1142</v>
      </c>
      <c r="F3542" s="32" t="s">
        <v>8888</v>
      </c>
      <c r="G3542" s="33" t="s">
        <v>40</v>
      </c>
      <c r="H3542" s="34">
        <v>0</v>
      </c>
      <c r="I3542" s="33" t="s">
        <v>41</v>
      </c>
      <c r="J3542" s="33" t="s">
        <v>392</v>
      </c>
      <c r="K3542" s="33" t="s">
        <v>1149</v>
      </c>
      <c r="L3542" s="33" t="s">
        <v>85</v>
      </c>
      <c r="M3542" s="33" t="s">
        <v>71</v>
      </c>
      <c r="N3542" s="33" t="s">
        <v>1150</v>
      </c>
      <c r="O3542" s="33" t="s">
        <v>153</v>
      </c>
      <c r="P3542" s="33" t="s">
        <v>48</v>
      </c>
      <c r="Q3542" s="33" t="s">
        <v>49</v>
      </c>
      <c r="R3542" s="35">
        <v>100</v>
      </c>
      <c r="S3542" s="35">
        <v>4</v>
      </c>
      <c r="T3542" s="36">
        <f t="shared" si="169"/>
        <v>400</v>
      </c>
      <c r="U3542" s="37">
        <f t="shared" si="170"/>
        <v>448.00000000000006</v>
      </c>
      <c r="V3542" s="38" t="s">
        <v>50</v>
      </c>
      <c r="W3542" s="33">
        <v>2016</v>
      </c>
      <c r="X3542" s="39" t="s">
        <v>50</v>
      </c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/>
      <c r="BP3542" s="29"/>
      <c r="BQ3542" s="29"/>
      <c r="BR3542" s="29"/>
      <c r="BS3542" s="29"/>
      <c r="BT3542" s="29"/>
      <c r="BU3542" s="29"/>
      <c r="BV3542" s="29"/>
      <c r="BW3542" s="29"/>
      <c r="BX3542" s="29"/>
      <c r="BY3542" s="29"/>
      <c r="BZ3542" s="29"/>
      <c r="CA3542" s="29"/>
      <c r="CB3542" s="29"/>
      <c r="CC3542" s="29"/>
      <c r="CD3542" s="29"/>
      <c r="CE3542" s="29"/>
      <c r="CF3542" s="29"/>
      <c r="CG3542" s="29"/>
      <c r="CH3542" s="29"/>
      <c r="CI3542" s="29"/>
      <c r="CJ3542" s="29"/>
      <c r="CK3542" s="29"/>
      <c r="CL3542" s="29"/>
      <c r="CM3542" s="29"/>
      <c r="CN3542" s="29"/>
      <c r="CO3542" s="29"/>
      <c r="CP3542" s="29"/>
      <c r="CQ3542" s="29"/>
      <c r="CR3542" s="29"/>
      <c r="CS3542" s="29"/>
      <c r="CT3542" s="29"/>
      <c r="CU3542" s="29"/>
      <c r="CV3542" s="29"/>
      <c r="CW3542" s="29"/>
      <c r="CX3542" s="29"/>
    </row>
    <row r="3543" spans="1:102" ht="50.1" customHeight="1">
      <c r="A3543" s="30" t="s">
        <v>8889</v>
      </c>
      <c r="B3543" s="31" t="s">
        <v>35</v>
      </c>
      <c r="C3543" s="32" t="s">
        <v>1140</v>
      </c>
      <c r="D3543" s="32" t="s">
        <v>1141</v>
      </c>
      <c r="E3543" s="32" t="s">
        <v>1142</v>
      </c>
      <c r="F3543" s="32" t="s">
        <v>8890</v>
      </c>
      <c r="G3543" s="33" t="s">
        <v>40</v>
      </c>
      <c r="H3543" s="34">
        <v>0</v>
      </c>
      <c r="I3543" s="33" t="s">
        <v>41</v>
      </c>
      <c r="J3543" s="33" t="s">
        <v>392</v>
      </c>
      <c r="K3543" s="33" t="s">
        <v>1149</v>
      </c>
      <c r="L3543" s="33" t="s">
        <v>85</v>
      </c>
      <c r="M3543" s="33" t="s">
        <v>71</v>
      </c>
      <c r="N3543" s="33" t="s">
        <v>1150</v>
      </c>
      <c r="O3543" s="33" t="s">
        <v>153</v>
      </c>
      <c r="P3543" s="33" t="s">
        <v>48</v>
      </c>
      <c r="Q3543" s="33" t="s">
        <v>49</v>
      </c>
      <c r="R3543" s="35">
        <v>50</v>
      </c>
      <c r="S3543" s="35">
        <v>4</v>
      </c>
      <c r="T3543" s="36">
        <f t="shared" si="169"/>
        <v>200</v>
      </c>
      <c r="U3543" s="37">
        <f t="shared" si="170"/>
        <v>224.00000000000003</v>
      </c>
      <c r="V3543" s="38" t="s">
        <v>50</v>
      </c>
      <c r="W3543" s="33">
        <v>2016</v>
      </c>
      <c r="X3543" s="39" t="s">
        <v>50</v>
      </c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9"/>
      <c r="AX3543" s="29"/>
      <c r="AY3543" s="29"/>
      <c r="AZ3543" s="29"/>
      <c r="BA3543" s="29"/>
      <c r="BB3543" s="29"/>
      <c r="BC3543" s="29"/>
      <c r="BD3543" s="29"/>
      <c r="BE3543" s="29"/>
      <c r="BF3543" s="29"/>
      <c r="BG3543" s="29"/>
      <c r="BH3543" s="29"/>
      <c r="BI3543" s="29"/>
      <c r="BJ3543" s="29"/>
      <c r="BK3543" s="29"/>
      <c r="BL3543" s="29"/>
      <c r="BM3543" s="29"/>
      <c r="BN3543" s="29"/>
      <c r="BO3543" s="29"/>
      <c r="BP3543" s="29"/>
      <c r="BQ3543" s="29"/>
      <c r="BR3543" s="29"/>
      <c r="BS3543" s="29"/>
      <c r="BT3543" s="29"/>
      <c r="BU3543" s="29"/>
      <c r="BV3543" s="29"/>
      <c r="BW3543" s="29"/>
      <c r="BX3543" s="29"/>
      <c r="BY3543" s="29"/>
      <c r="BZ3543" s="29"/>
      <c r="CA3543" s="29"/>
      <c r="CB3543" s="29"/>
      <c r="CC3543" s="29"/>
      <c r="CD3543" s="29"/>
      <c r="CE3543" s="29"/>
      <c r="CF3543" s="29"/>
      <c r="CG3543" s="29"/>
      <c r="CH3543" s="29"/>
      <c r="CI3543" s="29"/>
      <c r="CJ3543" s="29"/>
      <c r="CK3543" s="29"/>
      <c r="CL3543" s="29"/>
      <c r="CM3543" s="29"/>
      <c r="CN3543" s="29"/>
      <c r="CO3543" s="29"/>
      <c r="CP3543" s="29"/>
      <c r="CQ3543" s="29"/>
      <c r="CR3543" s="29"/>
      <c r="CS3543" s="29"/>
      <c r="CT3543" s="29"/>
      <c r="CU3543" s="29"/>
      <c r="CV3543" s="29"/>
      <c r="CW3543" s="29"/>
      <c r="CX3543" s="29"/>
    </row>
    <row r="3544" spans="1:102" ht="50.1" customHeight="1">
      <c r="A3544" s="30" t="s">
        <v>8891</v>
      </c>
      <c r="B3544" s="31" t="s">
        <v>35</v>
      </c>
      <c r="C3544" s="32" t="s">
        <v>4475</v>
      </c>
      <c r="D3544" s="32" t="s">
        <v>4476</v>
      </c>
      <c r="E3544" s="32" t="s">
        <v>4477</v>
      </c>
      <c r="F3544" s="32" t="s">
        <v>8892</v>
      </c>
      <c r="G3544" s="33" t="s">
        <v>40</v>
      </c>
      <c r="H3544" s="34">
        <v>0</v>
      </c>
      <c r="I3544" s="33" t="s">
        <v>41</v>
      </c>
      <c r="J3544" s="33" t="s">
        <v>42</v>
      </c>
      <c r="K3544" s="33" t="s">
        <v>1149</v>
      </c>
      <c r="L3544" s="33" t="s">
        <v>42</v>
      </c>
      <c r="M3544" s="33" t="s">
        <v>71</v>
      </c>
      <c r="N3544" s="33" t="s">
        <v>789</v>
      </c>
      <c r="O3544" s="33" t="s">
        <v>4479</v>
      </c>
      <c r="P3544" s="33" t="s">
        <v>48</v>
      </c>
      <c r="Q3544" s="33" t="s">
        <v>49</v>
      </c>
      <c r="R3544" s="35">
        <v>2</v>
      </c>
      <c r="S3544" s="35">
        <v>238000</v>
      </c>
      <c r="T3544" s="36">
        <f t="shared" si="169"/>
        <v>476000</v>
      </c>
      <c r="U3544" s="37">
        <f t="shared" si="170"/>
        <v>533120</v>
      </c>
      <c r="V3544" s="38" t="s">
        <v>50</v>
      </c>
      <c r="W3544" s="33">
        <v>2016</v>
      </c>
      <c r="X3544" s="39" t="s">
        <v>50</v>
      </c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  <c r="BT3544" s="29"/>
      <c r="BU3544" s="29"/>
      <c r="BV3544" s="29"/>
      <c r="BW3544" s="29"/>
      <c r="BX3544" s="29"/>
      <c r="BY3544" s="29"/>
      <c r="BZ3544" s="29"/>
      <c r="CA3544" s="29"/>
      <c r="CB3544" s="29"/>
      <c r="CC3544" s="29"/>
      <c r="CD3544" s="29"/>
      <c r="CE3544" s="29"/>
      <c r="CF3544" s="29"/>
      <c r="CG3544" s="29"/>
      <c r="CH3544" s="29"/>
      <c r="CI3544" s="29"/>
      <c r="CJ3544" s="29"/>
      <c r="CK3544" s="29"/>
      <c r="CL3544" s="29"/>
      <c r="CM3544" s="29"/>
      <c r="CN3544" s="29"/>
      <c r="CO3544" s="29"/>
      <c r="CP3544" s="29"/>
      <c r="CQ3544" s="29"/>
      <c r="CR3544" s="29"/>
      <c r="CS3544" s="29"/>
      <c r="CT3544" s="29"/>
      <c r="CU3544" s="29"/>
      <c r="CV3544" s="29"/>
      <c r="CW3544" s="29"/>
      <c r="CX3544" s="29"/>
    </row>
    <row r="3545" spans="1:102" ht="50.1" customHeight="1">
      <c r="A3545" s="30" t="s">
        <v>8893</v>
      </c>
      <c r="B3545" s="31" t="s">
        <v>35</v>
      </c>
      <c r="C3545" s="32" t="s">
        <v>4475</v>
      </c>
      <c r="D3545" s="32" t="s">
        <v>4476</v>
      </c>
      <c r="E3545" s="32" t="s">
        <v>4477</v>
      </c>
      <c r="F3545" s="32" t="s">
        <v>8894</v>
      </c>
      <c r="G3545" s="33" t="s">
        <v>40</v>
      </c>
      <c r="H3545" s="34">
        <v>0</v>
      </c>
      <c r="I3545" s="33" t="s">
        <v>41</v>
      </c>
      <c r="J3545" s="33" t="s">
        <v>42</v>
      </c>
      <c r="K3545" s="33" t="s">
        <v>1149</v>
      </c>
      <c r="L3545" s="33" t="s">
        <v>42</v>
      </c>
      <c r="M3545" s="33" t="s">
        <v>71</v>
      </c>
      <c r="N3545" s="33" t="s">
        <v>789</v>
      </c>
      <c r="O3545" s="33" t="s">
        <v>4479</v>
      </c>
      <c r="P3545" s="33" t="s">
        <v>48</v>
      </c>
      <c r="Q3545" s="33" t="s">
        <v>49</v>
      </c>
      <c r="R3545" s="35">
        <v>2</v>
      </c>
      <c r="S3545" s="35">
        <v>131000</v>
      </c>
      <c r="T3545" s="36">
        <f t="shared" si="169"/>
        <v>262000</v>
      </c>
      <c r="U3545" s="37">
        <f t="shared" si="170"/>
        <v>293440</v>
      </c>
      <c r="V3545" s="38" t="s">
        <v>50</v>
      </c>
      <c r="W3545" s="33">
        <v>2016</v>
      </c>
      <c r="X3545" s="39" t="s">
        <v>50</v>
      </c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  <c r="BT3545" s="29"/>
      <c r="BU3545" s="29"/>
      <c r="BV3545" s="29"/>
      <c r="BW3545" s="29"/>
      <c r="BX3545" s="29"/>
      <c r="BY3545" s="29"/>
      <c r="BZ3545" s="29"/>
      <c r="CA3545" s="29"/>
      <c r="CB3545" s="29"/>
      <c r="CC3545" s="29"/>
      <c r="CD3545" s="29"/>
      <c r="CE3545" s="29"/>
      <c r="CF3545" s="29"/>
      <c r="CG3545" s="29"/>
      <c r="CH3545" s="29"/>
      <c r="CI3545" s="29"/>
      <c r="CJ3545" s="29"/>
      <c r="CK3545" s="29"/>
      <c r="CL3545" s="29"/>
      <c r="CM3545" s="29"/>
      <c r="CN3545" s="29"/>
      <c r="CO3545" s="29"/>
      <c r="CP3545" s="29"/>
      <c r="CQ3545" s="29"/>
      <c r="CR3545" s="29"/>
      <c r="CS3545" s="29"/>
      <c r="CT3545" s="29"/>
      <c r="CU3545" s="29"/>
      <c r="CV3545" s="29"/>
      <c r="CW3545" s="29"/>
      <c r="CX3545" s="29"/>
    </row>
    <row r="3546" spans="1:102" ht="50.1" customHeight="1">
      <c r="A3546" s="30" t="s">
        <v>8895</v>
      </c>
      <c r="B3546" s="31" t="s">
        <v>35</v>
      </c>
      <c r="C3546" s="32" t="s">
        <v>8896</v>
      </c>
      <c r="D3546" s="32" t="s">
        <v>8897</v>
      </c>
      <c r="E3546" s="32" t="s">
        <v>8898</v>
      </c>
      <c r="F3546" s="32" t="s">
        <v>8899</v>
      </c>
      <c r="G3546" s="33" t="s">
        <v>40</v>
      </c>
      <c r="H3546" s="34">
        <v>0</v>
      </c>
      <c r="I3546" s="33" t="s">
        <v>41</v>
      </c>
      <c r="J3546" s="33" t="s">
        <v>42</v>
      </c>
      <c r="K3546" s="33" t="s">
        <v>8900</v>
      </c>
      <c r="L3546" s="33" t="s">
        <v>85</v>
      </c>
      <c r="M3546" s="33" t="s">
        <v>86</v>
      </c>
      <c r="N3546" s="33" t="s">
        <v>8901</v>
      </c>
      <c r="O3546" s="33" t="s">
        <v>144</v>
      </c>
      <c r="P3546" s="33" t="s">
        <v>265</v>
      </c>
      <c r="Q3546" s="33" t="s">
        <v>266</v>
      </c>
      <c r="R3546" s="35">
        <v>1</v>
      </c>
      <c r="S3546" s="35">
        <v>1700000</v>
      </c>
      <c r="T3546" s="36">
        <f t="shared" si="169"/>
        <v>1700000</v>
      </c>
      <c r="U3546" s="37">
        <f t="shared" si="170"/>
        <v>1904000.0000000002</v>
      </c>
      <c r="V3546" s="38" t="s">
        <v>50</v>
      </c>
      <c r="W3546" s="33">
        <v>2016</v>
      </c>
      <c r="X3546" s="39" t="s">
        <v>50</v>
      </c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  <c r="BT3546" s="29"/>
      <c r="BU3546" s="29"/>
      <c r="BV3546" s="29"/>
      <c r="BW3546" s="29"/>
      <c r="BX3546" s="29"/>
      <c r="BY3546" s="29"/>
      <c r="BZ3546" s="29"/>
      <c r="CA3546" s="29"/>
      <c r="CB3546" s="29"/>
      <c r="CC3546" s="29"/>
      <c r="CD3546" s="29"/>
      <c r="CE3546" s="29"/>
      <c r="CF3546" s="29"/>
      <c r="CG3546" s="29"/>
      <c r="CH3546" s="29"/>
      <c r="CI3546" s="29"/>
      <c r="CJ3546" s="29"/>
      <c r="CK3546" s="29"/>
      <c r="CL3546" s="29"/>
      <c r="CM3546" s="29"/>
      <c r="CN3546" s="29"/>
      <c r="CO3546" s="29"/>
      <c r="CP3546" s="29"/>
      <c r="CQ3546" s="29"/>
      <c r="CR3546" s="29"/>
      <c r="CS3546" s="29"/>
      <c r="CT3546" s="29"/>
      <c r="CU3546" s="29"/>
      <c r="CV3546" s="29"/>
      <c r="CW3546" s="29"/>
      <c r="CX3546" s="29"/>
    </row>
    <row r="3547" spans="1:102" ht="50.1" customHeight="1">
      <c r="A3547" s="30" t="s">
        <v>8902</v>
      </c>
      <c r="B3547" s="31" t="s">
        <v>35</v>
      </c>
      <c r="C3547" s="32" t="s">
        <v>8903</v>
      </c>
      <c r="D3547" s="32" t="s">
        <v>5056</v>
      </c>
      <c r="E3547" s="32" t="s">
        <v>1968</v>
      </c>
      <c r="F3547" s="32" t="s">
        <v>8904</v>
      </c>
      <c r="G3547" s="33" t="s">
        <v>40</v>
      </c>
      <c r="H3547" s="34">
        <v>0</v>
      </c>
      <c r="I3547" s="33" t="s">
        <v>41</v>
      </c>
      <c r="J3547" s="33" t="s">
        <v>42</v>
      </c>
      <c r="K3547" s="33" t="s">
        <v>8900</v>
      </c>
      <c r="L3547" s="33" t="s">
        <v>85</v>
      </c>
      <c r="M3547" s="33" t="s">
        <v>86</v>
      </c>
      <c r="N3547" s="33" t="s">
        <v>1403</v>
      </c>
      <c r="O3547" s="33" t="s">
        <v>109</v>
      </c>
      <c r="P3547" s="33" t="s">
        <v>48</v>
      </c>
      <c r="Q3547" s="33" t="s">
        <v>49</v>
      </c>
      <c r="R3547" s="35">
        <v>1</v>
      </c>
      <c r="S3547" s="35">
        <v>320000</v>
      </c>
      <c r="T3547" s="36">
        <f t="shared" si="169"/>
        <v>320000</v>
      </c>
      <c r="U3547" s="37">
        <f t="shared" si="170"/>
        <v>358400.00000000006</v>
      </c>
      <c r="V3547" s="38" t="s">
        <v>50</v>
      </c>
      <c r="W3547" s="33">
        <v>2016</v>
      </c>
      <c r="X3547" s="39" t="s">
        <v>50</v>
      </c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29"/>
      <c r="BA3547" s="29"/>
      <c r="BB3547" s="29"/>
      <c r="BC3547" s="29"/>
      <c r="BD3547" s="29"/>
      <c r="BE3547" s="29"/>
      <c r="BF3547" s="29"/>
      <c r="BG3547" s="29"/>
      <c r="BH3547" s="29"/>
      <c r="BI3547" s="29"/>
      <c r="BJ3547" s="29"/>
      <c r="BK3547" s="29"/>
      <c r="BL3547" s="29"/>
      <c r="BM3547" s="29"/>
      <c r="BN3547" s="29"/>
      <c r="BO3547" s="29"/>
      <c r="BP3547" s="29"/>
      <c r="BQ3547" s="29"/>
      <c r="BR3547" s="29"/>
      <c r="BS3547" s="29"/>
      <c r="BT3547" s="29"/>
      <c r="BU3547" s="29"/>
      <c r="BV3547" s="29"/>
      <c r="BW3547" s="29"/>
      <c r="BX3547" s="29"/>
      <c r="BY3547" s="29"/>
      <c r="BZ3547" s="29"/>
      <c r="CA3547" s="29"/>
      <c r="CB3547" s="29"/>
      <c r="CC3547" s="29"/>
      <c r="CD3547" s="29"/>
      <c r="CE3547" s="29"/>
      <c r="CF3547" s="29"/>
      <c r="CG3547" s="29"/>
      <c r="CH3547" s="29"/>
      <c r="CI3547" s="29"/>
      <c r="CJ3547" s="29"/>
      <c r="CK3547" s="29"/>
      <c r="CL3547" s="29"/>
      <c r="CM3547" s="29"/>
      <c r="CN3547" s="29"/>
      <c r="CO3547" s="29"/>
      <c r="CP3547" s="29"/>
      <c r="CQ3547" s="29"/>
      <c r="CR3547" s="29"/>
      <c r="CS3547" s="29"/>
      <c r="CT3547" s="29"/>
      <c r="CU3547" s="29"/>
      <c r="CV3547" s="29"/>
      <c r="CW3547" s="29"/>
      <c r="CX3547" s="29"/>
    </row>
    <row r="3548" spans="1:102" ht="50.1" customHeight="1">
      <c r="A3548" s="30" t="s">
        <v>8905</v>
      </c>
      <c r="B3548" s="31" t="s">
        <v>35</v>
      </c>
      <c r="C3548" s="32" t="s">
        <v>8906</v>
      </c>
      <c r="D3548" s="32" t="s">
        <v>8907</v>
      </c>
      <c r="E3548" s="32" t="s">
        <v>8908</v>
      </c>
      <c r="F3548" s="32" t="s">
        <v>8909</v>
      </c>
      <c r="G3548" s="33" t="s">
        <v>40</v>
      </c>
      <c r="H3548" s="34">
        <v>0</v>
      </c>
      <c r="I3548" s="33" t="s">
        <v>41</v>
      </c>
      <c r="J3548" s="33" t="s">
        <v>42</v>
      </c>
      <c r="K3548" s="33" t="s">
        <v>8900</v>
      </c>
      <c r="L3548" s="33" t="s">
        <v>85</v>
      </c>
      <c r="M3548" s="33" t="s">
        <v>86</v>
      </c>
      <c r="N3548" s="33" t="s">
        <v>274</v>
      </c>
      <c r="O3548" s="33" t="s">
        <v>109</v>
      </c>
      <c r="P3548" s="33" t="s">
        <v>48</v>
      </c>
      <c r="Q3548" s="33" t="s">
        <v>49</v>
      </c>
      <c r="R3548" s="35">
        <v>1</v>
      </c>
      <c r="S3548" s="35">
        <v>25000</v>
      </c>
      <c r="T3548" s="36">
        <f t="shared" si="169"/>
        <v>25000</v>
      </c>
      <c r="U3548" s="37">
        <f t="shared" si="170"/>
        <v>28000.000000000004</v>
      </c>
      <c r="V3548" s="38" t="s">
        <v>50</v>
      </c>
      <c r="W3548" s="33">
        <v>2016</v>
      </c>
      <c r="X3548" s="39" t="s">
        <v>50</v>
      </c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9"/>
      <c r="AX3548" s="29"/>
      <c r="AY3548" s="29"/>
      <c r="AZ3548" s="29"/>
      <c r="BA3548" s="29"/>
      <c r="BB3548" s="29"/>
      <c r="BC3548" s="29"/>
      <c r="BD3548" s="29"/>
      <c r="BE3548" s="29"/>
      <c r="BF3548" s="29"/>
      <c r="BG3548" s="29"/>
      <c r="BH3548" s="29"/>
      <c r="BI3548" s="29"/>
      <c r="BJ3548" s="29"/>
      <c r="BK3548" s="29"/>
      <c r="BL3548" s="29"/>
      <c r="BM3548" s="29"/>
      <c r="BN3548" s="29"/>
      <c r="BO3548" s="29"/>
      <c r="BP3548" s="29"/>
      <c r="BQ3548" s="29"/>
      <c r="BR3548" s="29"/>
      <c r="BS3548" s="29"/>
      <c r="BT3548" s="29"/>
      <c r="BU3548" s="29"/>
      <c r="BV3548" s="29"/>
      <c r="BW3548" s="29"/>
      <c r="BX3548" s="29"/>
      <c r="BY3548" s="29"/>
      <c r="BZ3548" s="29"/>
      <c r="CA3548" s="29"/>
      <c r="CB3548" s="29"/>
      <c r="CC3548" s="29"/>
      <c r="CD3548" s="29"/>
      <c r="CE3548" s="29"/>
      <c r="CF3548" s="29"/>
      <c r="CG3548" s="29"/>
      <c r="CH3548" s="29"/>
      <c r="CI3548" s="29"/>
      <c r="CJ3548" s="29"/>
      <c r="CK3548" s="29"/>
      <c r="CL3548" s="29"/>
      <c r="CM3548" s="29"/>
      <c r="CN3548" s="29"/>
      <c r="CO3548" s="29"/>
      <c r="CP3548" s="29"/>
      <c r="CQ3548" s="29"/>
      <c r="CR3548" s="29"/>
      <c r="CS3548" s="29"/>
      <c r="CT3548" s="29"/>
      <c r="CU3548" s="29"/>
      <c r="CV3548" s="29"/>
      <c r="CW3548" s="29"/>
      <c r="CX3548" s="29"/>
    </row>
    <row r="3549" spans="1:102" ht="50.1" customHeight="1">
      <c r="A3549" s="30" t="s">
        <v>8910</v>
      </c>
      <c r="B3549" s="31" t="s">
        <v>35</v>
      </c>
      <c r="C3549" s="32" t="s">
        <v>8911</v>
      </c>
      <c r="D3549" s="32" t="s">
        <v>8912</v>
      </c>
      <c r="E3549" s="32" t="s">
        <v>8913</v>
      </c>
      <c r="F3549" s="32" t="s">
        <v>8914</v>
      </c>
      <c r="G3549" s="33" t="s">
        <v>40</v>
      </c>
      <c r="H3549" s="34">
        <v>0</v>
      </c>
      <c r="I3549" s="33" t="s">
        <v>41</v>
      </c>
      <c r="J3549" s="33" t="s">
        <v>42</v>
      </c>
      <c r="K3549" s="33" t="s">
        <v>8915</v>
      </c>
      <c r="L3549" s="33" t="s">
        <v>85</v>
      </c>
      <c r="M3549" s="33" t="s">
        <v>45</v>
      </c>
      <c r="N3549" s="33" t="s">
        <v>8916</v>
      </c>
      <c r="O3549" s="33" t="s">
        <v>47</v>
      </c>
      <c r="P3549" s="33" t="s">
        <v>48</v>
      </c>
      <c r="Q3549" s="33" t="s">
        <v>49</v>
      </c>
      <c r="R3549" s="35">
        <v>1</v>
      </c>
      <c r="S3549" s="35">
        <v>1600</v>
      </c>
      <c r="T3549" s="36">
        <f t="shared" ref="T3549:T3612" si="171">R3549*S3549</f>
        <v>1600</v>
      </c>
      <c r="U3549" s="37">
        <f t="shared" ref="U3549:U3612" si="172">T3549*1.12</f>
        <v>1792.0000000000002</v>
      </c>
      <c r="V3549" s="38" t="s">
        <v>50</v>
      </c>
      <c r="W3549" s="33">
        <v>2016</v>
      </c>
      <c r="X3549" s="39" t="s">
        <v>50</v>
      </c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9"/>
      <c r="AX3549" s="29"/>
      <c r="AY3549" s="29"/>
      <c r="AZ3549" s="29"/>
      <c r="BA3549" s="29"/>
      <c r="BB3549" s="29"/>
      <c r="BC3549" s="29"/>
      <c r="BD3549" s="29"/>
      <c r="BE3549" s="29"/>
      <c r="BF3549" s="29"/>
      <c r="BG3549" s="29"/>
      <c r="BH3549" s="29"/>
      <c r="BI3549" s="29"/>
      <c r="BJ3549" s="29"/>
      <c r="BK3549" s="29"/>
      <c r="BL3549" s="29"/>
      <c r="BM3549" s="29"/>
      <c r="BN3549" s="29"/>
      <c r="BO3549" s="29"/>
      <c r="BP3549" s="29"/>
      <c r="BQ3549" s="29"/>
      <c r="BR3549" s="29"/>
      <c r="BS3549" s="29"/>
      <c r="BT3549" s="29"/>
      <c r="BU3549" s="29"/>
      <c r="BV3549" s="29"/>
      <c r="BW3549" s="29"/>
      <c r="BX3549" s="29"/>
      <c r="BY3549" s="29"/>
      <c r="BZ3549" s="29"/>
      <c r="CA3549" s="29"/>
      <c r="CB3549" s="29"/>
      <c r="CC3549" s="29"/>
      <c r="CD3549" s="29"/>
      <c r="CE3549" s="29"/>
      <c r="CF3549" s="29"/>
      <c r="CG3549" s="29"/>
      <c r="CH3549" s="29"/>
      <c r="CI3549" s="29"/>
      <c r="CJ3549" s="29"/>
      <c r="CK3549" s="29"/>
      <c r="CL3549" s="29"/>
      <c r="CM3549" s="29"/>
      <c r="CN3549" s="29"/>
      <c r="CO3549" s="29"/>
      <c r="CP3549" s="29"/>
      <c r="CQ3549" s="29"/>
      <c r="CR3549" s="29"/>
      <c r="CS3549" s="29"/>
      <c r="CT3549" s="29"/>
      <c r="CU3549" s="29"/>
      <c r="CV3549" s="29"/>
      <c r="CW3549" s="29"/>
      <c r="CX3549" s="29"/>
    </row>
    <row r="3550" spans="1:102" ht="50.1" customHeight="1">
      <c r="A3550" s="30" t="s">
        <v>8917</v>
      </c>
      <c r="B3550" s="31" t="s">
        <v>35</v>
      </c>
      <c r="C3550" s="32" t="s">
        <v>8918</v>
      </c>
      <c r="D3550" s="32" t="s">
        <v>8919</v>
      </c>
      <c r="E3550" s="32" t="s">
        <v>8920</v>
      </c>
      <c r="F3550" s="32" t="s">
        <v>8921</v>
      </c>
      <c r="G3550" s="33" t="s">
        <v>40</v>
      </c>
      <c r="H3550" s="34">
        <v>0</v>
      </c>
      <c r="I3550" s="33" t="s">
        <v>41</v>
      </c>
      <c r="J3550" s="33" t="s">
        <v>42</v>
      </c>
      <c r="K3550" s="33" t="s">
        <v>8915</v>
      </c>
      <c r="L3550" s="33" t="s">
        <v>85</v>
      </c>
      <c r="M3550" s="33" t="s">
        <v>86</v>
      </c>
      <c r="N3550" s="33" t="s">
        <v>8922</v>
      </c>
      <c r="O3550" s="33" t="s">
        <v>58</v>
      </c>
      <c r="P3550" s="33" t="s">
        <v>48</v>
      </c>
      <c r="Q3550" s="33" t="s">
        <v>49</v>
      </c>
      <c r="R3550" s="35">
        <v>1</v>
      </c>
      <c r="S3550" s="35">
        <v>730000</v>
      </c>
      <c r="T3550" s="36">
        <f t="shared" si="171"/>
        <v>730000</v>
      </c>
      <c r="U3550" s="37">
        <f t="shared" si="172"/>
        <v>817600.00000000012</v>
      </c>
      <c r="V3550" s="38" t="s">
        <v>50</v>
      </c>
      <c r="W3550" s="33">
        <v>2016</v>
      </c>
      <c r="X3550" s="39" t="s">
        <v>50</v>
      </c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29"/>
      <c r="BL3550" s="29"/>
      <c r="BM3550" s="29"/>
      <c r="BN3550" s="29"/>
      <c r="BO3550" s="29"/>
      <c r="BP3550" s="29"/>
      <c r="BQ3550" s="29"/>
      <c r="BR3550" s="29"/>
      <c r="BS3550" s="29"/>
      <c r="BT3550" s="29"/>
      <c r="BU3550" s="29"/>
      <c r="BV3550" s="29"/>
      <c r="BW3550" s="29"/>
      <c r="BX3550" s="29"/>
      <c r="BY3550" s="29"/>
      <c r="BZ3550" s="29"/>
      <c r="CA3550" s="29"/>
      <c r="CB3550" s="29"/>
      <c r="CC3550" s="29"/>
      <c r="CD3550" s="29"/>
      <c r="CE3550" s="29"/>
      <c r="CF3550" s="29"/>
      <c r="CG3550" s="29"/>
      <c r="CH3550" s="29"/>
      <c r="CI3550" s="29"/>
      <c r="CJ3550" s="29"/>
      <c r="CK3550" s="29"/>
      <c r="CL3550" s="29"/>
      <c r="CM3550" s="29"/>
      <c r="CN3550" s="29"/>
      <c r="CO3550" s="29"/>
      <c r="CP3550" s="29"/>
      <c r="CQ3550" s="29"/>
      <c r="CR3550" s="29"/>
      <c r="CS3550" s="29"/>
      <c r="CT3550" s="29"/>
      <c r="CU3550" s="29"/>
      <c r="CV3550" s="29"/>
      <c r="CW3550" s="29"/>
      <c r="CX3550" s="29"/>
    </row>
    <row r="3551" spans="1:102" ht="50.1" customHeight="1">
      <c r="A3551" s="30" t="s">
        <v>8923</v>
      </c>
      <c r="B3551" s="31" t="s">
        <v>35</v>
      </c>
      <c r="C3551" s="32" t="s">
        <v>8924</v>
      </c>
      <c r="D3551" s="32" t="s">
        <v>8925</v>
      </c>
      <c r="E3551" s="32" t="s">
        <v>8926</v>
      </c>
      <c r="F3551" s="32" t="s">
        <v>8927</v>
      </c>
      <c r="G3551" s="33" t="s">
        <v>101</v>
      </c>
      <c r="H3551" s="34">
        <v>0</v>
      </c>
      <c r="I3551" s="33" t="s">
        <v>41</v>
      </c>
      <c r="J3551" s="33" t="s">
        <v>42</v>
      </c>
      <c r="K3551" s="33" t="s">
        <v>8915</v>
      </c>
      <c r="L3551" s="33" t="s">
        <v>85</v>
      </c>
      <c r="M3551" s="33" t="s">
        <v>86</v>
      </c>
      <c r="N3551" s="33" t="s">
        <v>274</v>
      </c>
      <c r="O3551" s="33" t="s">
        <v>109</v>
      </c>
      <c r="P3551" s="33" t="s">
        <v>48</v>
      </c>
      <c r="Q3551" s="33" t="s">
        <v>49</v>
      </c>
      <c r="R3551" s="35">
        <v>1</v>
      </c>
      <c r="S3551" s="35">
        <v>2100000</v>
      </c>
      <c r="T3551" s="36">
        <f t="shared" si="171"/>
        <v>2100000</v>
      </c>
      <c r="U3551" s="37">
        <f t="shared" si="172"/>
        <v>2352000</v>
      </c>
      <c r="V3551" s="38" t="s">
        <v>50</v>
      </c>
      <c r="W3551" s="33">
        <v>2016</v>
      </c>
      <c r="X3551" s="39" t="s">
        <v>50</v>
      </c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  <c r="BI3551" s="29"/>
      <c r="BJ3551" s="29"/>
      <c r="BK3551" s="29"/>
      <c r="BL3551" s="29"/>
      <c r="BM3551" s="29"/>
      <c r="BN3551" s="29"/>
      <c r="BO3551" s="29"/>
      <c r="BP3551" s="29"/>
      <c r="BQ3551" s="29"/>
      <c r="BR3551" s="29"/>
      <c r="BS3551" s="29"/>
      <c r="BT3551" s="29"/>
      <c r="BU3551" s="29"/>
      <c r="BV3551" s="29"/>
      <c r="BW3551" s="29"/>
      <c r="BX3551" s="29"/>
      <c r="BY3551" s="29"/>
      <c r="BZ3551" s="29"/>
      <c r="CA3551" s="29"/>
      <c r="CB3551" s="29"/>
      <c r="CC3551" s="29"/>
      <c r="CD3551" s="29"/>
      <c r="CE3551" s="29"/>
      <c r="CF3551" s="29"/>
      <c r="CG3551" s="29"/>
      <c r="CH3551" s="29"/>
      <c r="CI3551" s="29"/>
      <c r="CJ3551" s="29"/>
      <c r="CK3551" s="29"/>
      <c r="CL3551" s="29"/>
      <c r="CM3551" s="29"/>
      <c r="CN3551" s="29"/>
      <c r="CO3551" s="29"/>
      <c r="CP3551" s="29"/>
      <c r="CQ3551" s="29"/>
      <c r="CR3551" s="29"/>
      <c r="CS3551" s="29"/>
      <c r="CT3551" s="29"/>
      <c r="CU3551" s="29"/>
      <c r="CV3551" s="29"/>
      <c r="CW3551" s="29"/>
      <c r="CX3551" s="29"/>
    </row>
    <row r="3552" spans="1:102" ht="50.1" customHeight="1">
      <c r="A3552" s="30" t="s">
        <v>8928</v>
      </c>
      <c r="B3552" s="31" t="s">
        <v>35</v>
      </c>
      <c r="C3552" s="32" t="s">
        <v>8929</v>
      </c>
      <c r="D3552" s="32" t="s">
        <v>8760</v>
      </c>
      <c r="E3552" s="32" t="s">
        <v>8930</v>
      </c>
      <c r="F3552" s="32" t="s">
        <v>8931</v>
      </c>
      <c r="G3552" s="33" t="s">
        <v>40</v>
      </c>
      <c r="H3552" s="34">
        <v>0</v>
      </c>
      <c r="I3552" s="33" t="s">
        <v>41</v>
      </c>
      <c r="J3552" s="33" t="s">
        <v>42</v>
      </c>
      <c r="K3552" s="33" t="s">
        <v>2091</v>
      </c>
      <c r="L3552" s="33" t="s">
        <v>44</v>
      </c>
      <c r="M3552" s="33" t="s">
        <v>45</v>
      </c>
      <c r="N3552" s="33" t="s">
        <v>8763</v>
      </c>
      <c r="O3552" s="33" t="s">
        <v>153</v>
      </c>
      <c r="P3552" s="33" t="s">
        <v>48</v>
      </c>
      <c r="Q3552" s="33" t="s">
        <v>49</v>
      </c>
      <c r="R3552" s="35">
        <v>2</v>
      </c>
      <c r="S3552" s="35">
        <v>2857.143</v>
      </c>
      <c r="T3552" s="36">
        <f t="shared" si="171"/>
        <v>5714.2860000000001</v>
      </c>
      <c r="U3552" s="37">
        <f t="shared" si="172"/>
        <v>6400.000320000001</v>
      </c>
      <c r="V3552" s="38" t="s">
        <v>50</v>
      </c>
      <c r="W3552" s="33">
        <v>2016</v>
      </c>
      <c r="X3552" s="39" t="s">
        <v>50</v>
      </c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9"/>
      <c r="AX3552" s="29"/>
      <c r="AY3552" s="29"/>
      <c r="AZ3552" s="29"/>
      <c r="BA3552" s="29"/>
      <c r="BB3552" s="29"/>
      <c r="BC3552" s="29"/>
      <c r="BD3552" s="29"/>
      <c r="BE3552" s="29"/>
      <c r="BF3552" s="29"/>
      <c r="BG3552" s="29"/>
      <c r="BH3552" s="29"/>
      <c r="BI3552" s="29"/>
      <c r="BJ3552" s="29"/>
      <c r="BK3552" s="29"/>
      <c r="BL3552" s="29"/>
      <c r="BM3552" s="29"/>
      <c r="BN3552" s="29"/>
      <c r="BO3552" s="29"/>
      <c r="BP3552" s="29"/>
      <c r="BQ3552" s="29"/>
      <c r="BR3552" s="29"/>
      <c r="BS3552" s="29"/>
      <c r="BT3552" s="29"/>
      <c r="BU3552" s="29"/>
      <c r="BV3552" s="29"/>
      <c r="BW3552" s="29"/>
      <c r="BX3552" s="29"/>
      <c r="BY3552" s="29"/>
      <c r="BZ3552" s="29"/>
      <c r="CA3552" s="29"/>
      <c r="CB3552" s="29"/>
      <c r="CC3552" s="29"/>
      <c r="CD3552" s="29"/>
      <c r="CE3552" s="29"/>
      <c r="CF3552" s="29"/>
      <c r="CG3552" s="29"/>
      <c r="CH3552" s="29"/>
      <c r="CI3552" s="29"/>
      <c r="CJ3552" s="29"/>
      <c r="CK3552" s="29"/>
      <c r="CL3552" s="29"/>
      <c r="CM3552" s="29"/>
      <c r="CN3552" s="29"/>
      <c r="CO3552" s="29"/>
      <c r="CP3552" s="29"/>
      <c r="CQ3552" s="29"/>
      <c r="CR3552" s="29"/>
      <c r="CS3552" s="29"/>
      <c r="CT3552" s="29"/>
      <c r="CU3552" s="29"/>
      <c r="CV3552" s="29"/>
      <c r="CW3552" s="29"/>
      <c r="CX3552" s="29"/>
    </row>
    <row r="3553" spans="1:102" ht="50.1" customHeight="1">
      <c r="A3553" s="30" t="s">
        <v>8932</v>
      </c>
      <c r="B3553" s="31" t="s">
        <v>35</v>
      </c>
      <c r="C3553" s="32" t="s">
        <v>2801</v>
      </c>
      <c r="D3553" s="32" t="s">
        <v>2802</v>
      </c>
      <c r="E3553" s="32" t="s">
        <v>2803</v>
      </c>
      <c r="F3553" s="32" t="s">
        <v>50</v>
      </c>
      <c r="G3553" s="33" t="s">
        <v>40</v>
      </c>
      <c r="H3553" s="34">
        <v>0</v>
      </c>
      <c r="I3553" s="33" t="s">
        <v>41</v>
      </c>
      <c r="J3553" s="33" t="s">
        <v>42</v>
      </c>
      <c r="K3553" s="33" t="s">
        <v>2091</v>
      </c>
      <c r="L3553" s="33" t="s">
        <v>44</v>
      </c>
      <c r="M3553" s="33" t="s">
        <v>86</v>
      </c>
      <c r="N3553" s="33" t="s">
        <v>152</v>
      </c>
      <c r="O3553" s="33" t="s">
        <v>153</v>
      </c>
      <c r="P3553" s="33" t="s">
        <v>131</v>
      </c>
      <c r="Q3553" s="33" t="s">
        <v>132</v>
      </c>
      <c r="R3553" s="35">
        <v>9627</v>
      </c>
      <c r="S3553" s="35">
        <v>250</v>
      </c>
      <c r="T3553" s="36">
        <f t="shared" si="171"/>
        <v>2406750</v>
      </c>
      <c r="U3553" s="37">
        <f t="shared" si="172"/>
        <v>2695560.0000000005</v>
      </c>
      <c r="V3553" s="38" t="s">
        <v>50</v>
      </c>
      <c r="W3553" s="33">
        <v>2016</v>
      </c>
      <c r="X3553" s="39" t="s">
        <v>50</v>
      </c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9"/>
      <c r="AX3553" s="29"/>
      <c r="AY3553" s="29"/>
      <c r="AZ3553" s="29"/>
      <c r="BA3553" s="29"/>
      <c r="BB3553" s="29"/>
      <c r="BC3553" s="29"/>
      <c r="BD3553" s="29"/>
      <c r="BE3553" s="29"/>
      <c r="BF3553" s="29"/>
      <c r="BG3553" s="29"/>
      <c r="BH3553" s="29"/>
      <c r="BI3553" s="29"/>
      <c r="BJ3553" s="29"/>
      <c r="BK3553" s="29"/>
      <c r="BL3553" s="29"/>
      <c r="BM3553" s="29"/>
      <c r="BN3553" s="29"/>
      <c r="BO3553" s="29"/>
      <c r="BP3553" s="29"/>
      <c r="BQ3553" s="29"/>
      <c r="BR3553" s="29"/>
      <c r="BS3553" s="29"/>
      <c r="BT3553" s="29"/>
      <c r="BU3553" s="29"/>
      <c r="BV3553" s="29"/>
      <c r="BW3553" s="29"/>
      <c r="BX3553" s="29"/>
      <c r="BY3553" s="29"/>
      <c r="BZ3553" s="29"/>
      <c r="CA3553" s="29"/>
      <c r="CB3553" s="29"/>
      <c r="CC3553" s="29"/>
      <c r="CD3553" s="29"/>
      <c r="CE3553" s="29"/>
      <c r="CF3553" s="29"/>
      <c r="CG3553" s="29"/>
      <c r="CH3553" s="29"/>
      <c r="CI3553" s="29"/>
      <c r="CJ3553" s="29"/>
      <c r="CK3553" s="29"/>
      <c r="CL3553" s="29"/>
      <c r="CM3553" s="29"/>
      <c r="CN3553" s="29"/>
      <c r="CO3553" s="29"/>
      <c r="CP3553" s="29"/>
      <c r="CQ3553" s="29"/>
      <c r="CR3553" s="29"/>
      <c r="CS3553" s="29"/>
      <c r="CT3553" s="29"/>
      <c r="CU3553" s="29"/>
      <c r="CV3553" s="29"/>
      <c r="CW3553" s="29"/>
      <c r="CX3553" s="29"/>
    </row>
    <row r="3554" spans="1:102" ht="50.1" customHeight="1">
      <c r="A3554" s="30" t="s">
        <v>8933</v>
      </c>
      <c r="B3554" s="31" t="s">
        <v>35</v>
      </c>
      <c r="C3554" s="32" t="s">
        <v>8934</v>
      </c>
      <c r="D3554" s="32" t="s">
        <v>6069</v>
      </c>
      <c r="E3554" s="32" t="s">
        <v>8935</v>
      </c>
      <c r="F3554" s="32" t="s">
        <v>50</v>
      </c>
      <c r="G3554" s="33" t="s">
        <v>40</v>
      </c>
      <c r="H3554" s="34">
        <v>0</v>
      </c>
      <c r="I3554" s="33" t="s">
        <v>41</v>
      </c>
      <c r="J3554" s="33" t="s">
        <v>42</v>
      </c>
      <c r="K3554" s="33" t="s">
        <v>2091</v>
      </c>
      <c r="L3554" s="33" t="s">
        <v>44</v>
      </c>
      <c r="M3554" s="33" t="s">
        <v>86</v>
      </c>
      <c r="N3554" s="33" t="s">
        <v>152</v>
      </c>
      <c r="O3554" s="33" t="s">
        <v>153</v>
      </c>
      <c r="P3554" s="33" t="s">
        <v>160</v>
      </c>
      <c r="Q3554" s="33" t="s">
        <v>161</v>
      </c>
      <c r="R3554" s="35">
        <v>0.86299999999999999</v>
      </c>
      <c r="S3554" s="35">
        <v>257000</v>
      </c>
      <c r="T3554" s="36">
        <f t="shared" si="171"/>
        <v>221791</v>
      </c>
      <c r="U3554" s="37">
        <f t="shared" si="172"/>
        <v>248405.92</v>
      </c>
      <c r="V3554" s="38" t="s">
        <v>50</v>
      </c>
      <c r="W3554" s="33">
        <v>2016</v>
      </c>
      <c r="X3554" s="39" t="s">
        <v>50</v>
      </c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/>
      <c r="BK3554" s="29"/>
      <c r="BL3554" s="29"/>
      <c r="BM3554" s="29"/>
      <c r="BN3554" s="29"/>
      <c r="BO3554" s="29"/>
      <c r="BP3554" s="29"/>
      <c r="BQ3554" s="29"/>
      <c r="BR3554" s="29"/>
      <c r="BS3554" s="29"/>
      <c r="BT3554" s="29"/>
      <c r="BU3554" s="29"/>
      <c r="BV3554" s="29"/>
      <c r="BW3554" s="29"/>
      <c r="BX3554" s="29"/>
      <c r="BY3554" s="29"/>
      <c r="BZ3554" s="29"/>
      <c r="CA3554" s="29"/>
      <c r="CB3554" s="29"/>
      <c r="CC3554" s="29"/>
      <c r="CD3554" s="29"/>
      <c r="CE3554" s="29"/>
      <c r="CF3554" s="29"/>
      <c r="CG3554" s="29"/>
      <c r="CH3554" s="29"/>
      <c r="CI3554" s="29"/>
      <c r="CJ3554" s="29"/>
      <c r="CK3554" s="29"/>
      <c r="CL3554" s="29"/>
      <c r="CM3554" s="29"/>
      <c r="CN3554" s="29"/>
      <c r="CO3554" s="29"/>
      <c r="CP3554" s="29"/>
      <c r="CQ3554" s="29"/>
      <c r="CR3554" s="29"/>
      <c r="CS3554" s="29"/>
      <c r="CT3554" s="29"/>
      <c r="CU3554" s="29"/>
      <c r="CV3554" s="29"/>
      <c r="CW3554" s="29"/>
      <c r="CX3554" s="29"/>
    </row>
    <row r="3555" spans="1:102" ht="50.1" customHeight="1">
      <c r="A3555" s="30" t="s">
        <v>8936</v>
      </c>
      <c r="B3555" s="31" t="s">
        <v>35</v>
      </c>
      <c r="C3555" s="32" t="s">
        <v>8937</v>
      </c>
      <c r="D3555" s="32" t="s">
        <v>6069</v>
      </c>
      <c r="E3555" s="32" t="s">
        <v>8938</v>
      </c>
      <c r="F3555" s="32" t="s">
        <v>50</v>
      </c>
      <c r="G3555" s="33" t="s">
        <v>40</v>
      </c>
      <c r="H3555" s="34">
        <v>0</v>
      </c>
      <c r="I3555" s="33" t="s">
        <v>41</v>
      </c>
      <c r="J3555" s="33" t="s">
        <v>42</v>
      </c>
      <c r="K3555" s="33" t="s">
        <v>2091</v>
      </c>
      <c r="L3555" s="33" t="s">
        <v>44</v>
      </c>
      <c r="M3555" s="33" t="s">
        <v>86</v>
      </c>
      <c r="N3555" s="33" t="s">
        <v>152</v>
      </c>
      <c r="O3555" s="33" t="s">
        <v>153</v>
      </c>
      <c r="P3555" s="33" t="s">
        <v>160</v>
      </c>
      <c r="Q3555" s="33" t="s">
        <v>161</v>
      </c>
      <c r="R3555" s="35">
        <v>0.48</v>
      </c>
      <c r="S3555" s="35">
        <v>257000</v>
      </c>
      <c r="T3555" s="36">
        <f t="shared" si="171"/>
        <v>123360</v>
      </c>
      <c r="U3555" s="37">
        <f t="shared" si="172"/>
        <v>138163.20000000001</v>
      </c>
      <c r="V3555" s="38" t="s">
        <v>50</v>
      </c>
      <c r="W3555" s="33">
        <v>2016</v>
      </c>
      <c r="X3555" s="39" t="s">
        <v>50</v>
      </c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29"/>
      <c r="BL3555" s="29"/>
      <c r="BM3555" s="29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29"/>
      <c r="CB3555" s="29"/>
      <c r="CC3555" s="29"/>
      <c r="CD3555" s="29"/>
      <c r="CE3555" s="29"/>
      <c r="CF3555" s="29"/>
      <c r="CG3555" s="29"/>
      <c r="CH3555" s="29"/>
      <c r="CI3555" s="29"/>
      <c r="CJ3555" s="29"/>
      <c r="CK3555" s="29"/>
      <c r="CL3555" s="29"/>
      <c r="CM3555" s="29"/>
      <c r="CN3555" s="29"/>
      <c r="CO3555" s="29"/>
      <c r="CP3555" s="29"/>
      <c r="CQ3555" s="29"/>
      <c r="CR3555" s="29"/>
      <c r="CS3555" s="29"/>
      <c r="CT3555" s="29"/>
      <c r="CU3555" s="29"/>
      <c r="CV3555" s="29"/>
      <c r="CW3555" s="29"/>
      <c r="CX3555" s="29"/>
    </row>
    <row r="3556" spans="1:102" ht="50.1" customHeight="1">
      <c r="A3556" s="30" t="s">
        <v>8939</v>
      </c>
      <c r="B3556" s="31" t="s">
        <v>35</v>
      </c>
      <c r="C3556" s="32" t="s">
        <v>8940</v>
      </c>
      <c r="D3556" s="32" t="s">
        <v>6069</v>
      </c>
      <c r="E3556" s="32" t="s">
        <v>8941</v>
      </c>
      <c r="F3556" s="32" t="s">
        <v>50</v>
      </c>
      <c r="G3556" s="33" t="s">
        <v>40</v>
      </c>
      <c r="H3556" s="34">
        <v>0</v>
      </c>
      <c r="I3556" s="33" t="s">
        <v>41</v>
      </c>
      <c r="J3556" s="33" t="s">
        <v>42</v>
      </c>
      <c r="K3556" s="33" t="s">
        <v>2091</v>
      </c>
      <c r="L3556" s="33" t="s">
        <v>44</v>
      </c>
      <c r="M3556" s="33" t="s">
        <v>86</v>
      </c>
      <c r="N3556" s="33" t="s">
        <v>152</v>
      </c>
      <c r="O3556" s="33" t="s">
        <v>153</v>
      </c>
      <c r="P3556" s="33" t="s">
        <v>160</v>
      </c>
      <c r="Q3556" s="33" t="s">
        <v>161</v>
      </c>
      <c r="R3556" s="35">
        <v>1.107</v>
      </c>
      <c r="S3556" s="35">
        <v>174000</v>
      </c>
      <c r="T3556" s="36">
        <f t="shared" si="171"/>
        <v>192618</v>
      </c>
      <c r="U3556" s="37">
        <f t="shared" si="172"/>
        <v>215732.16000000003</v>
      </c>
      <c r="V3556" s="38" t="s">
        <v>50</v>
      </c>
      <c r="W3556" s="33">
        <v>2016</v>
      </c>
      <c r="X3556" s="39" t="s">
        <v>50</v>
      </c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/>
      <c r="BK3556" s="29"/>
      <c r="BL3556" s="29"/>
      <c r="BM3556" s="29"/>
      <c r="BN3556" s="29"/>
      <c r="BO3556" s="29"/>
      <c r="BP3556" s="29"/>
      <c r="BQ3556" s="29"/>
      <c r="BR3556" s="29"/>
      <c r="BS3556" s="29"/>
      <c r="BT3556" s="29"/>
      <c r="BU3556" s="29"/>
      <c r="BV3556" s="29"/>
      <c r="BW3556" s="29"/>
      <c r="BX3556" s="29"/>
      <c r="BY3556" s="29"/>
      <c r="BZ3556" s="29"/>
      <c r="CA3556" s="29"/>
      <c r="CB3556" s="29"/>
      <c r="CC3556" s="29"/>
      <c r="CD3556" s="29"/>
      <c r="CE3556" s="29"/>
      <c r="CF3556" s="29"/>
      <c r="CG3556" s="29"/>
      <c r="CH3556" s="29"/>
      <c r="CI3556" s="29"/>
      <c r="CJ3556" s="29"/>
      <c r="CK3556" s="29"/>
      <c r="CL3556" s="29"/>
      <c r="CM3556" s="29"/>
      <c r="CN3556" s="29"/>
      <c r="CO3556" s="29"/>
      <c r="CP3556" s="29"/>
      <c r="CQ3556" s="29"/>
      <c r="CR3556" s="29"/>
      <c r="CS3556" s="29"/>
      <c r="CT3556" s="29"/>
      <c r="CU3556" s="29"/>
      <c r="CV3556" s="29"/>
      <c r="CW3556" s="29"/>
      <c r="CX3556" s="29"/>
    </row>
    <row r="3557" spans="1:102" ht="50.1" customHeight="1">
      <c r="A3557" s="30" t="s">
        <v>8942</v>
      </c>
      <c r="B3557" s="31" t="s">
        <v>35</v>
      </c>
      <c r="C3557" s="32" t="s">
        <v>2823</v>
      </c>
      <c r="D3557" s="32" t="s">
        <v>2802</v>
      </c>
      <c r="E3557" s="32" t="s">
        <v>2824</v>
      </c>
      <c r="F3557" s="32" t="s">
        <v>50</v>
      </c>
      <c r="G3557" s="33" t="s">
        <v>40</v>
      </c>
      <c r="H3557" s="34">
        <v>0</v>
      </c>
      <c r="I3557" s="33" t="s">
        <v>41</v>
      </c>
      <c r="J3557" s="33" t="s">
        <v>42</v>
      </c>
      <c r="K3557" s="33" t="s">
        <v>2091</v>
      </c>
      <c r="L3557" s="33" t="s">
        <v>44</v>
      </c>
      <c r="M3557" s="33" t="s">
        <v>86</v>
      </c>
      <c r="N3557" s="33" t="s">
        <v>152</v>
      </c>
      <c r="O3557" s="33" t="s">
        <v>153</v>
      </c>
      <c r="P3557" s="33" t="s">
        <v>160</v>
      </c>
      <c r="Q3557" s="33" t="s">
        <v>161</v>
      </c>
      <c r="R3557" s="35">
        <v>1.075</v>
      </c>
      <c r="S3557" s="35">
        <v>158000</v>
      </c>
      <c r="T3557" s="36">
        <f t="shared" si="171"/>
        <v>169850</v>
      </c>
      <c r="U3557" s="37">
        <f t="shared" si="172"/>
        <v>190232.00000000003</v>
      </c>
      <c r="V3557" s="38" t="s">
        <v>50</v>
      </c>
      <c r="W3557" s="33">
        <v>2016</v>
      </c>
      <c r="X3557" s="39" t="s">
        <v>50</v>
      </c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29"/>
      <c r="AZ3557" s="29"/>
      <c r="BA3557" s="29"/>
      <c r="BB3557" s="29"/>
      <c r="BC3557" s="29"/>
      <c r="BD3557" s="29"/>
      <c r="BE3557" s="29"/>
      <c r="BF3557" s="29"/>
      <c r="BG3557" s="29"/>
      <c r="BH3557" s="29"/>
      <c r="BI3557" s="29"/>
      <c r="BJ3557" s="29"/>
      <c r="BK3557" s="29"/>
      <c r="BL3557" s="29"/>
      <c r="BM3557" s="29"/>
      <c r="BN3557" s="29"/>
      <c r="BO3557" s="29"/>
      <c r="BP3557" s="29"/>
      <c r="BQ3557" s="29"/>
      <c r="BR3557" s="29"/>
      <c r="BS3557" s="29"/>
      <c r="BT3557" s="29"/>
      <c r="BU3557" s="29"/>
      <c r="BV3557" s="29"/>
      <c r="BW3557" s="29"/>
      <c r="BX3557" s="29"/>
      <c r="BY3557" s="29"/>
      <c r="BZ3557" s="29"/>
      <c r="CA3557" s="29"/>
      <c r="CB3557" s="29"/>
      <c r="CC3557" s="29"/>
      <c r="CD3557" s="29"/>
      <c r="CE3557" s="29"/>
      <c r="CF3557" s="29"/>
      <c r="CG3557" s="29"/>
      <c r="CH3557" s="29"/>
      <c r="CI3557" s="29"/>
      <c r="CJ3557" s="29"/>
      <c r="CK3557" s="29"/>
      <c r="CL3557" s="29"/>
      <c r="CM3557" s="29"/>
      <c r="CN3557" s="29"/>
      <c r="CO3557" s="29"/>
      <c r="CP3557" s="29"/>
      <c r="CQ3557" s="29"/>
      <c r="CR3557" s="29"/>
      <c r="CS3557" s="29"/>
      <c r="CT3557" s="29"/>
      <c r="CU3557" s="29"/>
      <c r="CV3557" s="29"/>
      <c r="CW3557" s="29"/>
      <c r="CX3557" s="29"/>
    </row>
    <row r="3558" spans="1:102" ht="50.1" customHeight="1">
      <c r="A3558" s="30" t="s">
        <v>8943</v>
      </c>
      <c r="B3558" s="31" t="s">
        <v>35</v>
      </c>
      <c r="C3558" s="32" t="s">
        <v>2517</v>
      </c>
      <c r="D3558" s="32" t="s">
        <v>2270</v>
      </c>
      <c r="E3558" s="32" t="s">
        <v>2518</v>
      </c>
      <c r="F3558" s="32" t="s">
        <v>50</v>
      </c>
      <c r="G3558" s="33" t="s">
        <v>40</v>
      </c>
      <c r="H3558" s="34">
        <v>0</v>
      </c>
      <c r="I3558" s="33" t="s">
        <v>41</v>
      </c>
      <c r="J3558" s="33" t="s">
        <v>42</v>
      </c>
      <c r="K3558" s="33" t="s">
        <v>2091</v>
      </c>
      <c r="L3558" s="33" t="s">
        <v>44</v>
      </c>
      <c r="M3558" s="33" t="s">
        <v>86</v>
      </c>
      <c r="N3558" s="33" t="s">
        <v>152</v>
      </c>
      <c r="O3558" s="33" t="s">
        <v>153</v>
      </c>
      <c r="P3558" s="33" t="s">
        <v>131</v>
      </c>
      <c r="Q3558" s="33" t="s">
        <v>132</v>
      </c>
      <c r="R3558" s="35">
        <v>10</v>
      </c>
      <c r="S3558" s="35">
        <v>454</v>
      </c>
      <c r="T3558" s="36">
        <f t="shared" si="171"/>
        <v>4540</v>
      </c>
      <c r="U3558" s="37">
        <f t="shared" si="172"/>
        <v>5084.8</v>
      </c>
      <c r="V3558" s="38" t="s">
        <v>50</v>
      </c>
      <c r="W3558" s="33">
        <v>2016</v>
      </c>
      <c r="X3558" s="39" t="s">
        <v>50</v>
      </c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9"/>
      <c r="BC3558" s="29"/>
      <c r="BD3558" s="29"/>
      <c r="BE3558" s="29"/>
      <c r="BF3558" s="29"/>
      <c r="BG3558" s="29"/>
      <c r="BH3558" s="29"/>
      <c r="BI3558" s="29"/>
      <c r="BJ3558" s="29"/>
      <c r="BK3558" s="29"/>
      <c r="BL3558" s="29"/>
      <c r="BM3558" s="29"/>
      <c r="BN3558" s="29"/>
      <c r="BO3558" s="29"/>
      <c r="BP3558" s="29"/>
      <c r="BQ3558" s="29"/>
      <c r="BR3558" s="29"/>
      <c r="BS3558" s="29"/>
      <c r="BT3558" s="29"/>
      <c r="BU3558" s="29"/>
      <c r="BV3558" s="29"/>
      <c r="BW3558" s="29"/>
      <c r="BX3558" s="29"/>
      <c r="BY3558" s="29"/>
      <c r="BZ3558" s="29"/>
      <c r="CA3558" s="29"/>
      <c r="CB3558" s="29"/>
      <c r="CC3558" s="29"/>
      <c r="CD3558" s="29"/>
      <c r="CE3558" s="29"/>
      <c r="CF3558" s="29"/>
      <c r="CG3558" s="29"/>
      <c r="CH3558" s="29"/>
      <c r="CI3558" s="29"/>
      <c r="CJ3558" s="29"/>
      <c r="CK3558" s="29"/>
      <c r="CL3558" s="29"/>
      <c r="CM3558" s="29"/>
      <c r="CN3558" s="29"/>
      <c r="CO3558" s="29"/>
      <c r="CP3558" s="29"/>
      <c r="CQ3558" s="29"/>
      <c r="CR3558" s="29"/>
      <c r="CS3558" s="29"/>
      <c r="CT3558" s="29"/>
      <c r="CU3558" s="29"/>
      <c r="CV3558" s="29"/>
      <c r="CW3558" s="29"/>
      <c r="CX3558" s="29"/>
    </row>
    <row r="3559" spans="1:102" ht="50.1" customHeight="1">
      <c r="A3559" s="30" t="s">
        <v>8944</v>
      </c>
      <c r="B3559" s="31" t="s">
        <v>35</v>
      </c>
      <c r="C3559" s="32" t="s">
        <v>8945</v>
      </c>
      <c r="D3559" s="32" t="s">
        <v>8946</v>
      </c>
      <c r="E3559" s="32" t="s">
        <v>8947</v>
      </c>
      <c r="F3559" s="32" t="s">
        <v>8948</v>
      </c>
      <c r="G3559" s="33" t="s">
        <v>101</v>
      </c>
      <c r="H3559" s="34">
        <v>87</v>
      </c>
      <c r="I3559" s="33" t="s">
        <v>41</v>
      </c>
      <c r="J3559" s="33" t="s">
        <v>42</v>
      </c>
      <c r="K3559" s="33" t="s">
        <v>1149</v>
      </c>
      <c r="L3559" s="33" t="s">
        <v>42</v>
      </c>
      <c r="M3559" s="33" t="s">
        <v>86</v>
      </c>
      <c r="N3559" s="33" t="s">
        <v>3824</v>
      </c>
      <c r="O3559" s="33" t="s">
        <v>638</v>
      </c>
      <c r="P3559" s="33" t="s">
        <v>48</v>
      </c>
      <c r="Q3559" s="33" t="s">
        <v>49</v>
      </c>
      <c r="R3559" s="35">
        <v>50</v>
      </c>
      <c r="S3559" s="35">
        <v>60</v>
      </c>
      <c r="T3559" s="36">
        <f t="shared" si="171"/>
        <v>3000</v>
      </c>
      <c r="U3559" s="37">
        <f t="shared" si="172"/>
        <v>3360.0000000000005</v>
      </c>
      <c r="V3559" s="38" t="s">
        <v>50</v>
      </c>
      <c r="W3559" s="33">
        <v>2016</v>
      </c>
      <c r="X3559" s="39" t="s">
        <v>50</v>
      </c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9"/>
      <c r="BC3559" s="29"/>
      <c r="BD3559" s="29"/>
      <c r="BE3559" s="29"/>
      <c r="BF3559" s="29"/>
      <c r="BG3559" s="29"/>
      <c r="BH3559" s="29"/>
      <c r="BI3559" s="29"/>
      <c r="BJ3559" s="29"/>
      <c r="BK3559" s="29"/>
      <c r="BL3559" s="29"/>
      <c r="BM3559" s="29"/>
      <c r="BN3559" s="29"/>
      <c r="BO3559" s="29"/>
      <c r="BP3559" s="29"/>
      <c r="BQ3559" s="29"/>
      <c r="BR3559" s="29"/>
      <c r="BS3559" s="29"/>
      <c r="BT3559" s="29"/>
      <c r="BU3559" s="29"/>
      <c r="BV3559" s="29"/>
      <c r="BW3559" s="29"/>
      <c r="BX3559" s="29"/>
      <c r="BY3559" s="29"/>
      <c r="BZ3559" s="29"/>
      <c r="CA3559" s="29"/>
      <c r="CB3559" s="29"/>
      <c r="CC3559" s="29"/>
      <c r="CD3559" s="29"/>
      <c r="CE3559" s="29"/>
      <c r="CF3559" s="29"/>
      <c r="CG3559" s="29"/>
      <c r="CH3559" s="29"/>
      <c r="CI3559" s="29"/>
      <c r="CJ3559" s="29"/>
      <c r="CK3559" s="29"/>
      <c r="CL3559" s="29"/>
      <c r="CM3559" s="29"/>
      <c r="CN3559" s="29"/>
      <c r="CO3559" s="29"/>
      <c r="CP3559" s="29"/>
      <c r="CQ3559" s="29"/>
      <c r="CR3559" s="29"/>
      <c r="CS3559" s="29"/>
      <c r="CT3559" s="29"/>
      <c r="CU3559" s="29"/>
      <c r="CV3559" s="29"/>
      <c r="CW3559" s="29"/>
      <c r="CX3559" s="29"/>
    </row>
    <row r="3560" spans="1:102" ht="50.1" customHeight="1">
      <c r="A3560" s="30" t="s">
        <v>8949</v>
      </c>
      <c r="B3560" s="31" t="s">
        <v>35</v>
      </c>
      <c r="C3560" s="32" t="s">
        <v>8950</v>
      </c>
      <c r="D3560" s="32" t="s">
        <v>8946</v>
      </c>
      <c r="E3560" s="32" t="s">
        <v>8951</v>
      </c>
      <c r="F3560" s="32" t="s">
        <v>8952</v>
      </c>
      <c r="G3560" s="33" t="s">
        <v>101</v>
      </c>
      <c r="H3560" s="34">
        <v>85</v>
      </c>
      <c r="I3560" s="33" t="s">
        <v>41</v>
      </c>
      <c r="J3560" s="33" t="s">
        <v>42</v>
      </c>
      <c r="K3560" s="33" t="s">
        <v>1149</v>
      </c>
      <c r="L3560" s="33" t="s">
        <v>42</v>
      </c>
      <c r="M3560" s="33" t="s">
        <v>86</v>
      </c>
      <c r="N3560" s="33" t="s">
        <v>3824</v>
      </c>
      <c r="O3560" s="33" t="s">
        <v>638</v>
      </c>
      <c r="P3560" s="33" t="s">
        <v>48</v>
      </c>
      <c r="Q3560" s="33" t="s">
        <v>49</v>
      </c>
      <c r="R3560" s="35">
        <v>1500</v>
      </c>
      <c r="S3560" s="35">
        <v>63</v>
      </c>
      <c r="T3560" s="36">
        <f t="shared" si="171"/>
        <v>94500</v>
      </c>
      <c r="U3560" s="37">
        <f t="shared" si="172"/>
        <v>105840.00000000001</v>
      </c>
      <c r="V3560" s="38" t="s">
        <v>50</v>
      </c>
      <c r="W3560" s="33">
        <v>2016</v>
      </c>
      <c r="X3560" s="39" t="s">
        <v>50</v>
      </c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29"/>
      <c r="CB3560" s="29"/>
      <c r="CC3560" s="29"/>
      <c r="CD3560" s="29"/>
      <c r="CE3560" s="29"/>
      <c r="CF3560" s="29"/>
      <c r="CG3560" s="29"/>
      <c r="CH3560" s="29"/>
      <c r="CI3560" s="29"/>
      <c r="CJ3560" s="29"/>
      <c r="CK3560" s="29"/>
      <c r="CL3560" s="29"/>
      <c r="CM3560" s="29"/>
      <c r="CN3560" s="29"/>
      <c r="CO3560" s="29"/>
      <c r="CP3560" s="29"/>
      <c r="CQ3560" s="29"/>
      <c r="CR3560" s="29"/>
      <c r="CS3560" s="29"/>
      <c r="CT3560" s="29"/>
      <c r="CU3560" s="29"/>
      <c r="CV3560" s="29"/>
      <c r="CW3560" s="29"/>
      <c r="CX3560" s="29"/>
    </row>
    <row r="3561" spans="1:102" ht="50.1" customHeight="1">
      <c r="A3561" s="30" t="s">
        <v>8953</v>
      </c>
      <c r="B3561" s="31" t="s">
        <v>35</v>
      </c>
      <c r="C3561" s="32" t="s">
        <v>8954</v>
      </c>
      <c r="D3561" s="32" t="s">
        <v>8955</v>
      </c>
      <c r="E3561" s="32" t="s">
        <v>8956</v>
      </c>
      <c r="F3561" s="32" t="s">
        <v>8957</v>
      </c>
      <c r="G3561" s="33" t="s">
        <v>101</v>
      </c>
      <c r="H3561" s="34">
        <v>64</v>
      </c>
      <c r="I3561" s="33" t="s">
        <v>41</v>
      </c>
      <c r="J3561" s="33" t="s">
        <v>42</v>
      </c>
      <c r="K3561" s="33" t="s">
        <v>1149</v>
      </c>
      <c r="L3561" s="33" t="s">
        <v>42</v>
      </c>
      <c r="M3561" s="33" t="s">
        <v>86</v>
      </c>
      <c r="N3561" s="33" t="s">
        <v>3824</v>
      </c>
      <c r="O3561" s="33" t="s">
        <v>638</v>
      </c>
      <c r="P3561" s="33" t="s">
        <v>323</v>
      </c>
      <c r="Q3561" s="33" t="s">
        <v>324</v>
      </c>
      <c r="R3561" s="35">
        <v>50</v>
      </c>
      <c r="S3561" s="35">
        <v>170</v>
      </c>
      <c r="T3561" s="36">
        <f t="shared" si="171"/>
        <v>8500</v>
      </c>
      <c r="U3561" s="37">
        <f t="shared" si="172"/>
        <v>9520</v>
      </c>
      <c r="V3561" s="38" t="s">
        <v>50</v>
      </c>
      <c r="W3561" s="33">
        <v>2016</v>
      </c>
      <c r="X3561" s="39" t="s">
        <v>50</v>
      </c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9"/>
      <c r="BC3561" s="29"/>
      <c r="BD3561" s="29"/>
      <c r="BE3561" s="29"/>
      <c r="BF3561" s="29"/>
      <c r="BG3561" s="29"/>
      <c r="BH3561" s="29"/>
      <c r="BI3561" s="29"/>
      <c r="BJ3561" s="29"/>
      <c r="BK3561" s="29"/>
      <c r="BL3561" s="29"/>
      <c r="BM3561" s="29"/>
      <c r="BN3561" s="29"/>
      <c r="BO3561" s="29"/>
      <c r="BP3561" s="29"/>
      <c r="BQ3561" s="29"/>
      <c r="BR3561" s="29"/>
      <c r="BS3561" s="29"/>
      <c r="BT3561" s="29"/>
      <c r="BU3561" s="29"/>
      <c r="BV3561" s="29"/>
      <c r="BW3561" s="29"/>
      <c r="BX3561" s="29"/>
      <c r="BY3561" s="29"/>
      <c r="BZ3561" s="29"/>
      <c r="CA3561" s="29"/>
      <c r="CB3561" s="29"/>
      <c r="CC3561" s="29"/>
      <c r="CD3561" s="29"/>
      <c r="CE3561" s="29"/>
      <c r="CF3561" s="29"/>
      <c r="CG3561" s="29"/>
      <c r="CH3561" s="29"/>
      <c r="CI3561" s="29"/>
      <c r="CJ3561" s="29"/>
      <c r="CK3561" s="29"/>
      <c r="CL3561" s="29"/>
      <c r="CM3561" s="29"/>
      <c r="CN3561" s="29"/>
      <c r="CO3561" s="29"/>
      <c r="CP3561" s="29"/>
      <c r="CQ3561" s="29"/>
      <c r="CR3561" s="29"/>
      <c r="CS3561" s="29"/>
      <c r="CT3561" s="29"/>
      <c r="CU3561" s="29"/>
      <c r="CV3561" s="29"/>
      <c r="CW3561" s="29"/>
      <c r="CX3561" s="29"/>
    </row>
    <row r="3562" spans="1:102" ht="50.1" customHeight="1">
      <c r="A3562" s="30" t="s">
        <v>8958</v>
      </c>
      <c r="B3562" s="31" t="s">
        <v>35</v>
      </c>
      <c r="C3562" s="32" t="s">
        <v>8959</v>
      </c>
      <c r="D3562" s="32" t="s">
        <v>8960</v>
      </c>
      <c r="E3562" s="32" t="s">
        <v>8961</v>
      </c>
      <c r="F3562" s="32" t="s">
        <v>8962</v>
      </c>
      <c r="G3562" s="33" t="s">
        <v>101</v>
      </c>
      <c r="H3562" s="34">
        <v>75</v>
      </c>
      <c r="I3562" s="33" t="s">
        <v>41</v>
      </c>
      <c r="J3562" s="33" t="s">
        <v>42</v>
      </c>
      <c r="K3562" s="33" t="s">
        <v>1149</v>
      </c>
      <c r="L3562" s="33" t="s">
        <v>42</v>
      </c>
      <c r="M3562" s="33" t="s">
        <v>86</v>
      </c>
      <c r="N3562" s="33" t="s">
        <v>3824</v>
      </c>
      <c r="O3562" s="33" t="s">
        <v>638</v>
      </c>
      <c r="P3562" s="33" t="s">
        <v>494</v>
      </c>
      <c r="Q3562" s="33" t="s">
        <v>495</v>
      </c>
      <c r="R3562" s="35">
        <v>50</v>
      </c>
      <c r="S3562" s="35">
        <v>390</v>
      </c>
      <c r="T3562" s="36">
        <f t="shared" si="171"/>
        <v>19500</v>
      </c>
      <c r="U3562" s="37">
        <f t="shared" si="172"/>
        <v>21840.000000000004</v>
      </c>
      <c r="V3562" s="38" t="s">
        <v>50</v>
      </c>
      <c r="W3562" s="33">
        <v>2016</v>
      </c>
      <c r="X3562" s="39" t="s">
        <v>50</v>
      </c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9"/>
      <c r="AX3562" s="29"/>
      <c r="AY3562" s="29"/>
      <c r="AZ3562" s="29"/>
      <c r="BA3562" s="29"/>
      <c r="BB3562" s="29"/>
      <c r="BC3562" s="29"/>
      <c r="BD3562" s="29"/>
      <c r="BE3562" s="29"/>
      <c r="BF3562" s="29"/>
      <c r="BG3562" s="29"/>
      <c r="BH3562" s="29"/>
      <c r="BI3562" s="29"/>
      <c r="BJ3562" s="29"/>
      <c r="BK3562" s="29"/>
      <c r="BL3562" s="29"/>
      <c r="BM3562" s="29"/>
      <c r="BN3562" s="29"/>
      <c r="BO3562" s="29"/>
      <c r="BP3562" s="29"/>
      <c r="BQ3562" s="29"/>
      <c r="BR3562" s="29"/>
      <c r="BS3562" s="29"/>
      <c r="BT3562" s="29"/>
      <c r="BU3562" s="29"/>
      <c r="BV3562" s="29"/>
      <c r="BW3562" s="29"/>
      <c r="BX3562" s="29"/>
      <c r="BY3562" s="29"/>
      <c r="BZ3562" s="29"/>
      <c r="CA3562" s="29"/>
      <c r="CB3562" s="29"/>
      <c r="CC3562" s="29"/>
      <c r="CD3562" s="29"/>
      <c r="CE3562" s="29"/>
      <c r="CF3562" s="29"/>
      <c r="CG3562" s="29"/>
      <c r="CH3562" s="29"/>
      <c r="CI3562" s="29"/>
      <c r="CJ3562" s="29"/>
      <c r="CK3562" s="29"/>
      <c r="CL3562" s="29"/>
      <c r="CM3562" s="29"/>
      <c r="CN3562" s="29"/>
      <c r="CO3562" s="29"/>
      <c r="CP3562" s="29"/>
      <c r="CQ3562" s="29"/>
      <c r="CR3562" s="29"/>
      <c r="CS3562" s="29"/>
      <c r="CT3562" s="29"/>
      <c r="CU3562" s="29"/>
      <c r="CV3562" s="29"/>
      <c r="CW3562" s="29"/>
      <c r="CX3562" s="29"/>
    </row>
    <row r="3563" spans="1:102" ht="50.1" customHeight="1">
      <c r="A3563" s="30" t="s">
        <v>8963</v>
      </c>
      <c r="B3563" s="31" t="s">
        <v>35</v>
      </c>
      <c r="C3563" s="32" t="s">
        <v>8964</v>
      </c>
      <c r="D3563" s="32" t="s">
        <v>8960</v>
      </c>
      <c r="E3563" s="32" t="s">
        <v>8965</v>
      </c>
      <c r="F3563" s="32" t="s">
        <v>8966</v>
      </c>
      <c r="G3563" s="33" t="s">
        <v>101</v>
      </c>
      <c r="H3563" s="34">
        <v>64</v>
      </c>
      <c r="I3563" s="33" t="s">
        <v>41</v>
      </c>
      <c r="J3563" s="33" t="s">
        <v>42</v>
      </c>
      <c r="K3563" s="33" t="s">
        <v>1149</v>
      </c>
      <c r="L3563" s="33" t="s">
        <v>42</v>
      </c>
      <c r="M3563" s="33" t="s">
        <v>86</v>
      </c>
      <c r="N3563" s="33" t="s">
        <v>3824</v>
      </c>
      <c r="O3563" s="33" t="s">
        <v>638</v>
      </c>
      <c r="P3563" s="33" t="s">
        <v>494</v>
      </c>
      <c r="Q3563" s="33" t="s">
        <v>495</v>
      </c>
      <c r="R3563" s="35">
        <v>100</v>
      </c>
      <c r="S3563" s="35">
        <v>277</v>
      </c>
      <c r="T3563" s="36">
        <f t="shared" si="171"/>
        <v>27700</v>
      </c>
      <c r="U3563" s="37">
        <f t="shared" si="172"/>
        <v>31024.000000000004</v>
      </c>
      <c r="V3563" s="38" t="s">
        <v>50</v>
      </c>
      <c r="W3563" s="33">
        <v>2016</v>
      </c>
      <c r="X3563" s="39" t="s">
        <v>50</v>
      </c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/>
      <c r="BI3563" s="29"/>
      <c r="BJ3563" s="29"/>
      <c r="BK3563" s="29"/>
      <c r="BL3563" s="29"/>
      <c r="BM3563" s="29"/>
      <c r="BN3563" s="29"/>
      <c r="BO3563" s="29"/>
      <c r="BP3563" s="29"/>
      <c r="BQ3563" s="29"/>
      <c r="BR3563" s="29"/>
      <c r="BS3563" s="29"/>
      <c r="BT3563" s="29"/>
      <c r="BU3563" s="29"/>
      <c r="BV3563" s="29"/>
      <c r="BW3563" s="29"/>
      <c r="BX3563" s="29"/>
      <c r="BY3563" s="29"/>
      <c r="BZ3563" s="29"/>
      <c r="CA3563" s="29"/>
      <c r="CB3563" s="29"/>
      <c r="CC3563" s="29"/>
      <c r="CD3563" s="29"/>
      <c r="CE3563" s="29"/>
      <c r="CF3563" s="29"/>
      <c r="CG3563" s="29"/>
      <c r="CH3563" s="29"/>
      <c r="CI3563" s="29"/>
      <c r="CJ3563" s="29"/>
      <c r="CK3563" s="29"/>
      <c r="CL3563" s="29"/>
      <c r="CM3563" s="29"/>
      <c r="CN3563" s="29"/>
      <c r="CO3563" s="29"/>
      <c r="CP3563" s="29"/>
      <c r="CQ3563" s="29"/>
      <c r="CR3563" s="29"/>
      <c r="CS3563" s="29"/>
      <c r="CT3563" s="29"/>
      <c r="CU3563" s="29"/>
      <c r="CV3563" s="29"/>
      <c r="CW3563" s="29"/>
      <c r="CX3563" s="29"/>
    </row>
    <row r="3564" spans="1:102" ht="50.1" customHeight="1">
      <c r="A3564" s="30" t="s">
        <v>8967</v>
      </c>
      <c r="B3564" s="31" t="s">
        <v>35</v>
      </c>
      <c r="C3564" s="32" t="s">
        <v>8968</v>
      </c>
      <c r="D3564" s="32" t="s">
        <v>8969</v>
      </c>
      <c r="E3564" s="32" t="s">
        <v>8970</v>
      </c>
      <c r="F3564" s="32" t="s">
        <v>8971</v>
      </c>
      <c r="G3564" s="33" t="s">
        <v>101</v>
      </c>
      <c r="H3564" s="34">
        <v>92</v>
      </c>
      <c r="I3564" s="33" t="s">
        <v>41</v>
      </c>
      <c r="J3564" s="33" t="s">
        <v>42</v>
      </c>
      <c r="K3564" s="33" t="s">
        <v>1149</v>
      </c>
      <c r="L3564" s="33" t="s">
        <v>42</v>
      </c>
      <c r="M3564" s="33" t="s">
        <v>86</v>
      </c>
      <c r="N3564" s="33" t="s">
        <v>3824</v>
      </c>
      <c r="O3564" s="33" t="s">
        <v>638</v>
      </c>
      <c r="P3564" s="33" t="s">
        <v>48</v>
      </c>
      <c r="Q3564" s="33" t="s">
        <v>49</v>
      </c>
      <c r="R3564" s="35">
        <v>100</v>
      </c>
      <c r="S3564" s="35">
        <v>197</v>
      </c>
      <c r="T3564" s="36">
        <f t="shared" si="171"/>
        <v>19700</v>
      </c>
      <c r="U3564" s="37">
        <f t="shared" si="172"/>
        <v>22064.000000000004</v>
      </c>
      <c r="V3564" s="38" t="s">
        <v>50</v>
      </c>
      <c r="W3564" s="33">
        <v>2016</v>
      </c>
      <c r="X3564" s="39" t="s">
        <v>50</v>
      </c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29"/>
      <c r="BL3564" s="29"/>
      <c r="BM3564" s="29"/>
      <c r="BN3564" s="29"/>
      <c r="BO3564" s="29"/>
      <c r="BP3564" s="29"/>
      <c r="BQ3564" s="29"/>
      <c r="BR3564" s="29"/>
      <c r="BS3564" s="29"/>
      <c r="BT3564" s="29"/>
      <c r="BU3564" s="29"/>
      <c r="BV3564" s="29"/>
      <c r="BW3564" s="29"/>
      <c r="BX3564" s="29"/>
      <c r="BY3564" s="29"/>
      <c r="BZ3564" s="29"/>
      <c r="CA3564" s="29"/>
      <c r="CB3564" s="29"/>
      <c r="CC3564" s="29"/>
      <c r="CD3564" s="29"/>
      <c r="CE3564" s="29"/>
      <c r="CF3564" s="29"/>
      <c r="CG3564" s="29"/>
      <c r="CH3564" s="29"/>
      <c r="CI3564" s="29"/>
      <c r="CJ3564" s="29"/>
      <c r="CK3564" s="29"/>
      <c r="CL3564" s="29"/>
      <c r="CM3564" s="29"/>
      <c r="CN3564" s="29"/>
      <c r="CO3564" s="29"/>
      <c r="CP3564" s="29"/>
      <c r="CQ3564" s="29"/>
      <c r="CR3564" s="29"/>
      <c r="CS3564" s="29"/>
      <c r="CT3564" s="29"/>
      <c r="CU3564" s="29"/>
      <c r="CV3564" s="29"/>
      <c r="CW3564" s="29"/>
      <c r="CX3564" s="29"/>
    </row>
    <row r="3565" spans="1:102" ht="50.1" customHeight="1">
      <c r="A3565" s="30" t="s">
        <v>8972</v>
      </c>
      <c r="B3565" s="31" t="s">
        <v>35</v>
      </c>
      <c r="C3565" s="32" t="s">
        <v>8973</v>
      </c>
      <c r="D3565" s="32" t="s">
        <v>8974</v>
      </c>
      <c r="E3565" s="32" t="s">
        <v>8975</v>
      </c>
      <c r="F3565" s="32" t="s">
        <v>8974</v>
      </c>
      <c r="G3565" s="33" t="s">
        <v>101</v>
      </c>
      <c r="H3565" s="34">
        <v>83</v>
      </c>
      <c r="I3565" s="33" t="s">
        <v>41</v>
      </c>
      <c r="J3565" s="33" t="s">
        <v>42</v>
      </c>
      <c r="K3565" s="33" t="s">
        <v>1149</v>
      </c>
      <c r="L3565" s="33" t="s">
        <v>42</v>
      </c>
      <c r="M3565" s="33" t="s">
        <v>86</v>
      </c>
      <c r="N3565" s="33" t="s">
        <v>3824</v>
      </c>
      <c r="O3565" s="33" t="s">
        <v>638</v>
      </c>
      <c r="P3565" s="33" t="s">
        <v>48</v>
      </c>
      <c r="Q3565" s="33" t="s">
        <v>49</v>
      </c>
      <c r="R3565" s="35">
        <v>20</v>
      </c>
      <c r="S3565" s="35">
        <v>225</v>
      </c>
      <c r="T3565" s="36">
        <f t="shared" si="171"/>
        <v>4500</v>
      </c>
      <c r="U3565" s="37">
        <f t="shared" si="172"/>
        <v>5040.0000000000009</v>
      </c>
      <c r="V3565" s="38" t="s">
        <v>50</v>
      </c>
      <c r="W3565" s="33">
        <v>2016</v>
      </c>
      <c r="X3565" s="39" t="s">
        <v>50</v>
      </c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29"/>
      <c r="BB3565" s="29"/>
      <c r="BC3565" s="29"/>
      <c r="BD3565" s="29"/>
      <c r="BE3565" s="29"/>
      <c r="BF3565" s="29"/>
      <c r="BG3565" s="29"/>
      <c r="BH3565" s="29"/>
      <c r="BI3565" s="29"/>
      <c r="BJ3565" s="29"/>
      <c r="BK3565" s="29"/>
      <c r="BL3565" s="29"/>
      <c r="BM3565" s="29"/>
      <c r="BN3565" s="29"/>
      <c r="BO3565" s="29"/>
      <c r="BP3565" s="29"/>
      <c r="BQ3565" s="29"/>
      <c r="BR3565" s="29"/>
      <c r="BS3565" s="29"/>
      <c r="BT3565" s="29"/>
      <c r="BU3565" s="29"/>
      <c r="BV3565" s="29"/>
      <c r="BW3565" s="29"/>
      <c r="BX3565" s="29"/>
      <c r="BY3565" s="29"/>
      <c r="BZ3565" s="29"/>
      <c r="CA3565" s="29"/>
      <c r="CB3565" s="29"/>
      <c r="CC3565" s="29"/>
      <c r="CD3565" s="29"/>
      <c r="CE3565" s="29"/>
      <c r="CF3565" s="29"/>
      <c r="CG3565" s="29"/>
      <c r="CH3565" s="29"/>
      <c r="CI3565" s="29"/>
      <c r="CJ3565" s="29"/>
      <c r="CK3565" s="29"/>
      <c r="CL3565" s="29"/>
      <c r="CM3565" s="29"/>
      <c r="CN3565" s="29"/>
      <c r="CO3565" s="29"/>
      <c r="CP3565" s="29"/>
      <c r="CQ3565" s="29"/>
      <c r="CR3565" s="29"/>
      <c r="CS3565" s="29"/>
      <c r="CT3565" s="29"/>
      <c r="CU3565" s="29"/>
      <c r="CV3565" s="29"/>
      <c r="CW3565" s="29"/>
      <c r="CX3565" s="29"/>
    </row>
    <row r="3566" spans="1:102" ht="50.1" customHeight="1">
      <c r="A3566" s="30" t="s">
        <v>8976</v>
      </c>
      <c r="B3566" s="31" t="s">
        <v>35</v>
      </c>
      <c r="C3566" s="32" t="s">
        <v>8977</v>
      </c>
      <c r="D3566" s="32" t="s">
        <v>8960</v>
      </c>
      <c r="E3566" s="32" t="s">
        <v>8978</v>
      </c>
      <c r="F3566" s="32" t="s">
        <v>8979</v>
      </c>
      <c r="G3566" s="33" t="s">
        <v>101</v>
      </c>
      <c r="H3566" s="34">
        <v>61</v>
      </c>
      <c r="I3566" s="33" t="s">
        <v>41</v>
      </c>
      <c r="J3566" s="33" t="s">
        <v>42</v>
      </c>
      <c r="K3566" s="33" t="s">
        <v>1149</v>
      </c>
      <c r="L3566" s="33" t="s">
        <v>42</v>
      </c>
      <c r="M3566" s="33" t="s">
        <v>86</v>
      </c>
      <c r="N3566" s="33" t="s">
        <v>3824</v>
      </c>
      <c r="O3566" s="33" t="s">
        <v>638</v>
      </c>
      <c r="P3566" s="33" t="s">
        <v>48</v>
      </c>
      <c r="Q3566" s="33" t="s">
        <v>49</v>
      </c>
      <c r="R3566" s="35">
        <v>20</v>
      </c>
      <c r="S3566" s="35">
        <v>268</v>
      </c>
      <c r="T3566" s="36">
        <f t="shared" si="171"/>
        <v>5360</v>
      </c>
      <c r="U3566" s="37">
        <f t="shared" si="172"/>
        <v>6003.2000000000007</v>
      </c>
      <c r="V3566" s="38" t="s">
        <v>50</v>
      </c>
      <c r="W3566" s="33">
        <v>2016</v>
      </c>
      <c r="X3566" s="39" t="s">
        <v>50</v>
      </c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29"/>
      <c r="BL3566" s="29"/>
      <c r="BM3566" s="29"/>
      <c r="BN3566" s="29"/>
      <c r="BO3566" s="29"/>
      <c r="BP3566" s="29"/>
      <c r="BQ3566" s="29"/>
      <c r="BR3566" s="29"/>
      <c r="BS3566" s="29"/>
      <c r="BT3566" s="29"/>
      <c r="BU3566" s="29"/>
      <c r="BV3566" s="29"/>
      <c r="BW3566" s="29"/>
      <c r="BX3566" s="29"/>
      <c r="BY3566" s="29"/>
      <c r="BZ3566" s="29"/>
      <c r="CA3566" s="29"/>
      <c r="CB3566" s="29"/>
      <c r="CC3566" s="29"/>
      <c r="CD3566" s="29"/>
      <c r="CE3566" s="29"/>
      <c r="CF3566" s="29"/>
      <c r="CG3566" s="29"/>
      <c r="CH3566" s="29"/>
      <c r="CI3566" s="29"/>
      <c r="CJ3566" s="29"/>
      <c r="CK3566" s="29"/>
      <c r="CL3566" s="29"/>
      <c r="CM3566" s="29"/>
      <c r="CN3566" s="29"/>
      <c r="CO3566" s="29"/>
      <c r="CP3566" s="29"/>
      <c r="CQ3566" s="29"/>
      <c r="CR3566" s="29"/>
      <c r="CS3566" s="29"/>
      <c r="CT3566" s="29"/>
      <c r="CU3566" s="29"/>
      <c r="CV3566" s="29"/>
      <c r="CW3566" s="29"/>
      <c r="CX3566" s="29"/>
    </row>
    <row r="3567" spans="1:102" ht="50.1" customHeight="1">
      <c r="A3567" s="30" t="s">
        <v>8980</v>
      </c>
      <c r="B3567" s="31" t="s">
        <v>35</v>
      </c>
      <c r="C3567" s="32" t="s">
        <v>8981</v>
      </c>
      <c r="D3567" s="32" t="s">
        <v>8982</v>
      </c>
      <c r="E3567" s="32" t="s">
        <v>8983</v>
      </c>
      <c r="F3567" s="32" t="s">
        <v>8984</v>
      </c>
      <c r="G3567" s="33" t="s">
        <v>101</v>
      </c>
      <c r="H3567" s="34">
        <v>97</v>
      </c>
      <c r="I3567" s="33" t="s">
        <v>41</v>
      </c>
      <c r="J3567" s="33" t="s">
        <v>42</v>
      </c>
      <c r="K3567" s="33" t="s">
        <v>1149</v>
      </c>
      <c r="L3567" s="33" t="s">
        <v>42</v>
      </c>
      <c r="M3567" s="33" t="s">
        <v>86</v>
      </c>
      <c r="N3567" s="33" t="s">
        <v>3824</v>
      </c>
      <c r="O3567" s="33" t="s">
        <v>638</v>
      </c>
      <c r="P3567" s="33" t="s">
        <v>494</v>
      </c>
      <c r="Q3567" s="33" t="s">
        <v>495</v>
      </c>
      <c r="R3567" s="35">
        <v>200</v>
      </c>
      <c r="S3567" s="35">
        <v>108</v>
      </c>
      <c r="T3567" s="36">
        <f t="shared" si="171"/>
        <v>21600</v>
      </c>
      <c r="U3567" s="37">
        <f t="shared" si="172"/>
        <v>24192.000000000004</v>
      </c>
      <c r="V3567" s="38" t="s">
        <v>50</v>
      </c>
      <c r="W3567" s="33">
        <v>2016</v>
      </c>
      <c r="X3567" s="39" t="s">
        <v>50</v>
      </c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29"/>
      <c r="BA3567" s="29"/>
      <c r="BB3567" s="29"/>
      <c r="BC3567" s="29"/>
      <c r="BD3567" s="29"/>
      <c r="BE3567" s="29"/>
      <c r="BF3567" s="29"/>
      <c r="BG3567" s="29"/>
      <c r="BH3567" s="29"/>
      <c r="BI3567" s="29"/>
      <c r="BJ3567" s="29"/>
      <c r="BK3567" s="29"/>
      <c r="BL3567" s="29"/>
      <c r="BM3567" s="29"/>
      <c r="BN3567" s="29"/>
      <c r="BO3567" s="29"/>
      <c r="BP3567" s="29"/>
      <c r="BQ3567" s="29"/>
      <c r="BR3567" s="29"/>
      <c r="BS3567" s="29"/>
      <c r="BT3567" s="29"/>
      <c r="BU3567" s="29"/>
      <c r="BV3567" s="29"/>
      <c r="BW3567" s="29"/>
      <c r="BX3567" s="29"/>
      <c r="BY3567" s="29"/>
      <c r="BZ3567" s="29"/>
      <c r="CA3567" s="29"/>
      <c r="CB3567" s="29"/>
      <c r="CC3567" s="29"/>
      <c r="CD3567" s="29"/>
      <c r="CE3567" s="29"/>
      <c r="CF3567" s="29"/>
      <c r="CG3567" s="29"/>
      <c r="CH3567" s="29"/>
      <c r="CI3567" s="29"/>
      <c r="CJ3567" s="29"/>
      <c r="CK3567" s="29"/>
      <c r="CL3567" s="29"/>
      <c r="CM3567" s="29"/>
      <c r="CN3567" s="29"/>
      <c r="CO3567" s="29"/>
      <c r="CP3567" s="29"/>
      <c r="CQ3567" s="29"/>
      <c r="CR3567" s="29"/>
      <c r="CS3567" s="29"/>
      <c r="CT3567" s="29"/>
      <c r="CU3567" s="29"/>
      <c r="CV3567" s="29"/>
      <c r="CW3567" s="29"/>
      <c r="CX3567" s="29"/>
    </row>
    <row r="3568" spans="1:102" ht="50.1" customHeight="1">
      <c r="A3568" s="30" t="s">
        <v>8985</v>
      </c>
      <c r="B3568" s="31" t="s">
        <v>35</v>
      </c>
      <c r="C3568" s="32" t="s">
        <v>8986</v>
      </c>
      <c r="D3568" s="32" t="s">
        <v>320</v>
      </c>
      <c r="E3568" s="32" t="s">
        <v>8987</v>
      </c>
      <c r="F3568" s="32" t="s">
        <v>8988</v>
      </c>
      <c r="G3568" s="33" t="s">
        <v>101</v>
      </c>
      <c r="H3568" s="34">
        <v>85</v>
      </c>
      <c r="I3568" s="33" t="s">
        <v>41</v>
      </c>
      <c r="J3568" s="33" t="s">
        <v>42</v>
      </c>
      <c r="K3568" s="33" t="s">
        <v>1149</v>
      </c>
      <c r="L3568" s="33" t="s">
        <v>42</v>
      </c>
      <c r="M3568" s="33" t="s">
        <v>86</v>
      </c>
      <c r="N3568" s="33" t="s">
        <v>3824</v>
      </c>
      <c r="O3568" s="33" t="s">
        <v>638</v>
      </c>
      <c r="P3568" s="33" t="s">
        <v>682</v>
      </c>
      <c r="Q3568" s="33" t="s">
        <v>683</v>
      </c>
      <c r="R3568" s="35">
        <v>30</v>
      </c>
      <c r="S3568" s="35">
        <v>252</v>
      </c>
      <c r="T3568" s="36">
        <f t="shared" si="171"/>
        <v>7560</v>
      </c>
      <c r="U3568" s="37">
        <f t="shared" si="172"/>
        <v>8467.2000000000007</v>
      </c>
      <c r="V3568" s="38" t="s">
        <v>50</v>
      </c>
      <c r="W3568" s="33">
        <v>2016</v>
      </c>
      <c r="X3568" s="39" t="s">
        <v>50</v>
      </c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9"/>
      <c r="AX3568" s="29"/>
      <c r="AY3568" s="29"/>
      <c r="AZ3568" s="29"/>
      <c r="BA3568" s="29"/>
      <c r="BB3568" s="29"/>
      <c r="BC3568" s="29"/>
      <c r="BD3568" s="29"/>
      <c r="BE3568" s="29"/>
      <c r="BF3568" s="29"/>
      <c r="BG3568" s="29"/>
      <c r="BH3568" s="29"/>
      <c r="BI3568" s="29"/>
      <c r="BJ3568" s="29"/>
      <c r="BK3568" s="29"/>
      <c r="BL3568" s="29"/>
      <c r="BM3568" s="29"/>
      <c r="BN3568" s="29"/>
      <c r="BO3568" s="29"/>
      <c r="BP3568" s="29"/>
      <c r="BQ3568" s="29"/>
      <c r="BR3568" s="29"/>
      <c r="BS3568" s="29"/>
      <c r="BT3568" s="29"/>
      <c r="BU3568" s="29"/>
      <c r="BV3568" s="29"/>
      <c r="BW3568" s="29"/>
      <c r="BX3568" s="29"/>
      <c r="BY3568" s="29"/>
      <c r="BZ3568" s="29"/>
      <c r="CA3568" s="29"/>
      <c r="CB3568" s="29"/>
      <c r="CC3568" s="29"/>
      <c r="CD3568" s="29"/>
      <c r="CE3568" s="29"/>
      <c r="CF3568" s="29"/>
      <c r="CG3568" s="29"/>
      <c r="CH3568" s="29"/>
      <c r="CI3568" s="29"/>
      <c r="CJ3568" s="29"/>
      <c r="CK3568" s="29"/>
      <c r="CL3568" s="29"/>
      <c r="CM3568" s="29"/>
      <c r="CN3568" s="29"/>
      <c r="CO3568" s="29"/>
      <c r="CP3568" s="29"/>
      <c r="CQ3568" s="29"/>
      <c r="CR3568" s="29"/>
      <c r="CS3568" s="29"/>
      <c r="CT3568" s="29"/>
      <c r="CU3568" s="29"/>
      <c r="CV3568" s="29"/>
      <c r="CW3568" s="29"/>
      <c r="CX3568" s="29"/>
    </row>
    <row r="3569" spans="1:102" ht="50.1" customHeight="1">
      <c r="A3569" s="30" t="s">
        <v>8989</v>
      </c>
      <c r="B3569" s="31" t="s">
        <v>35</v>
      </c>
      <c r="C3569" s="32" t="s">
        <v>8990</v>
      </c>
      <c r="D3569" s="32" t="s">
        <v>8991</v>
      </c>
      <c r="E3569" s="32" t="s">
        <v>8992</v>
      </c>
      <c r="F3569" s="32" t="s">
        <v>8993</v>
      </c>
      <c r="G3569" s="33" t="s">
        <v>101</v>
      </c>
      <c r="H3569" s="34">
        <v>63</v>
      </c>
      <c r="I3569" s="33" t="s">
        <v>41</v>
      </c>
      <c r="J3569" s="33" t="s">
        <v>42</v>
      </c>
      <c r="K3569" s="33" t="s">
        <v>1149</v>
      </c>
      <c r="L3569" s="33" t="s">
        <v>42</v>
      </c>
      <c r="M3569" s="33" t="s">
        <v>86</v>
      </c>
      <c r="N3569" s="33" t="s">
        <v>3824</v>
      </c>
      <c r="O3569" s="33" t="s">
        <v>638</v>
      </c>
      <c r="P3569" s="33" t="s">
        <v>682</v>
      </c>
      <c r="Q3569" s="33" t="s">
        <v>683</v>
      </c>
      <c r="R3569" s="35">
        <v>20</v>
      </c>
      <c r="S3569" s="35">
        <v>300</v>
      </c>
      <c r="T3569" s="36">
        <f t="shared" si="171"/>
        <v>6000</v>
      </c>
      <c r="U3569" s="37">
        <f t="shared" si="172"/>
        <v>6720.0000000000009</v>
      </c>
      <c r="V3569" s="38" t="s">
        <v>50</v>
      </c>
      <c r="W3569" s="33">
        <v>2016</v>
      </c>
      <c r="X3569" s="39" t="s">
        <v>50</v>
      </c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9"/>
      <c r="BA3569" s="29"/>
      <c r="BB3569" s="29"/>
      <c r="BC3569" s="29"/>
      <c r="BD3569" s="29"/>
      <c r="BE3569" s="29"/>
      <c r="BF3569" s="29"/>
      <c r="BG3569" s="29"/>
      <c r="BH3569" s="29"/>
      <c r="BI3569" s="29"/>
      <c r="BJ3569" s="29"/>
      <c r="BK3569" s="29"/>
      <c r="BL3569" s="29"/>
      <c r="BM3569" s="29"/>
      <c r="BN3569" s="29"/>
      <c r="BO3569" s="29"/>
      <c r="BP3569" s="29"/>
      <c r="BQ3569" s="29"/>
      <c r="BR3569" s="29"/>
      <c r="BS3569" s="29"/>
      <c r="BT3569" s="29"/>
      <c r="BU3569" s="29"/>
      <c r="BV3569" s="29"/>
      <c r="BW3569" s="29"/>
      <c r="BX3569" s="29"/>
      <c r="BY3569" s="29"/>
      <c r="BZ3569" s="29"/>
      <c r="CA3569" s="29"/>
      <c r="CB3569" s="29"/>
      <c r="CC3569" s="29"/>
      <c r="CD3569" s="29"/>
      <c r="CE3569" s="29"/>
      <c r="CF3569" s="29"/>
      <c r="CG3569" s="29"/>
      <c r="CH3569" s="29"/>
      <c r="CI3569" s="29"/>
      <c r="CJ3569" s="29"/>
      <c r="CK3569" s="29"/>
      <c r="CL3569" s="29"/>
      <c r="CM3569" s="29"/>
      <c r="CN3569" s="29"/>
      <c r="CO3569" s="29"/>
      <c r="CP3569" s="29"/>
      <c r="CQ3569" s="29"/>
      <c r="CR3569" s="29"/>
      <c r="CS3569" s="29"/>
      <c r="CT3569" s="29"/>
      <c r="CU3569" s="29"/>
      <c r="CV3569" s="29"/>
      <c r="CW3569" s="29"/>
      <c r="CX3569" s="29"/>
    </row>
    <row r="3570" spans="1:102" ht="50.1" customHeight="1">
      <c r="A3570" s="30" t="s">
        <v>8994</v>
      </c>
      <c r="B3570" s="31" t="s">
        <v>35</v>
      </c>
      <c r="C3570" s="32" t="s">
        <v>8995</v>
      </c>
      <c r="D3570" s="32" t="s">
        <v>8960</v>
      </c>
      <c r="E3570" s="32" t="s">
        <v>8996</v>
      </c>
      <c r="F3570" s="32" t="s">
        <v>8996</v>
      </c>
      <c r="G3570" s="33" t="s">
        <v>101</v>
      </c>
      <c r="H3570" s="34">
        <v>83</v>
      </c>
      <c r="I3570" s="33" t="s">
        <v>41</v>
      </c>
      <c r="J3570" s="33" t="s">
        <v>42</v>
      </c>
      <c r="K3570" s="33" t="s">
        <v>1149</v>
      </c>
      <c r="L3570" s="33" t="s">
        <v>42</v>
      </c>
      <c r="M3570" s="33" t="s">
        <v>86</v>
      </c>
      <c r="N3570" s="33" t="s">
        <v>3824</v>
      </c>
      <c r="O3570" s="33" t="s">
        <v>638</v>
      </c>
      <c r="P3570" s="33" t="s">
        <v>494</v>
      </c>
      <c r="Q3570" s="33" t="s">
        <v>495</v>
      </c>
      <c r="R3570" s="35">
        <v>50</v>
      </c>
      <c r="S3570" s="35">
        <v>210</v>
      </c>
      <c r="T3570" s="36">
        <f t="shared" si="171"/>
        <v>10500</v>
      </c>
      <c r="U3570" s="37">
        <f t="shared" si="172"/>
        <v>11760.000000000002</v>
      </c>
      <c r="V3570" s="38" t="s">
        <v>50</v>
      </c>
      <c r="W3570" s="33">
        <v>2016</v>
      </c>
      <c r="X3570" s="39" t="s">
        <v>50</v>
      </c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29"/>
      <c r="BL3570" s="29"/>
      <c r="BM3570" s="29"/>
      <c r="BN3570" s="29"/>
      <c r="BO3570" s="29"/>
      <c r="BP3570" s="29"/>
      <c r="BQ3570" s="29"/>
      <c r="BR3570" s="29"/>
      <c r="BS3570" s="29"/>
      <c r="BT3570" s="29"/>
      <c r="BU3570" s="29"/>
      <c r="BV3570" s="29"/>
      <c r="BW3570" s="29"/>
      <c r="BX3570" s="29"/>
      <c r="BY3570" s="29"/>
      <c r="BZ3570" s="29"/>
      <c r="CA3570" s="29"/>
      <c r="CB3570" s="29"/>
      <c r="CC3570" s="29"/>
      <c r="CD3570" s="29"/>
      <c r="CE3570" s="29"/>
      <c r="CF3570" s="29"/>
      <c r="CG3570" s="29"/>
      <c r="CH3570" s="29"/>
      <c r="CI3570" s="29"/>
      <c r="CJ3570" s="29"/>
      <c r="CK3570" s="29"/>
      <c r="CL3570" s="29"/>
      <c r="CM3570" s="29"/>
      <c r="CN3570" s="29"/>
      <c r="CO3570" s="29"/>
      <c r="CP3570" s="29"/>
      <c r="CQ3570" s="29"/>
      <c r="CR3570" s="29"/>
      <c r="CS3570" s="29"/>
      <c r="CT3570" s="29"/>
      <c r="CU3570" s="29"/>
      <c r="CV3570" s="29"/>
      <c r="CW3570" s="29"/>
      <c r="CX3570" s="29"/>
    </row>
    <row r="3571" spans="1:102" ht="50.1" customHeight="1">
      <c r="A3571" s="30" t="s">
        <v>8997</v>
      </c>
      <c r="B3571" s="31" t="s">
        <v>35</v>
      </c>
      <c r="C3571" s="32" t="s">
        <v>8998</v>
      </c>
      <c r="D3571" s="32" t="s">
        <v>8946</v>
      </c>
      <c r="E3571" s="32" t="s">
        <v>8999</v>
      </c>
      <c r="F3571" s="32" t="s">
        <v>9000</v>
      </c>
      <c r="G3571" s="33" t="s">
        <v>101</v>
      </c>
      <c r="H3571" s="34">
        <v>72</v>
      </c>
      <c r="I3571" s="33" t="s">
        <v>41</v>
      </c>
      <c r="J3571" s="33" t="s">
        <v>42</v>
      </c>
      <c r="K3571" s="33" t="s">
        <v>1149</v>
      </c>
      <c r="L3571" s="33" t="s">
        <v>42</v>
      </c>
      <c r="M3571" s="33" t="s">
        <v>86</v>
      </c>
      <c r="N3571" s="33" t="s">
        <v>3824</v>
      </c>
      <c r="O3571" s="33" t="s">
        <v>638</v>
      </c>
      <c r="P3571" s="33" t="s">
        <v>494</v>
      </c>
      <c r="Q3571" s="33" t="s">
        <v>495</v>
      </c>
      <c r="R3571" s="35">
        <v>10</v>
      </c>
      <c r="S3571" s="35">
        <v>350</v>
      </c>
      <c r="T3571" s="36">
        <f t="shared" si="171"/>
        <v>3500</v>
      </c>
      <c r="U3571" s="37">
        <f t="shared" si="172"/>
        <v>3920.0000000000005</v>
      </c>
      <c r="V3571" s="38" t="s">
        <v>50</v>
      </c>
      <c r="W3571" s="33">
        <v>2016</v>
      </c>
      <c r="X3571" s="39" t="s">
        <v>50</v>
      </c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9"/>
      <c r="AX3571" s="29"/>
      <c r="AY3571" s="29"/>
      <c r="AZ3571" s="29"/>
      <c r="BA3571" s="29"/>
      <c r="BB3571" s="29"/>
      <c r="BC3571" s="29"/>
      <c r="BD3571" s="29"/>
      <c r="BE3571" s="29"/>
      <c r="BF3571" s="29"/>
      <c r="BG3571" s="29"/>
      <c r="BH3571" s="29"/>
      <c r="BI3571" s="29"/>
      <c r="BJ3571" s="29"/>
      <c r="BK3571" s="29"/>
      <c r="BL3571" s="29"/>
      <c r="BM3571" s="29"/>
      <c r="BN3571" s="29"/>
      <c r="BO3571" s="29"/>
      <c r="BP3571" s="29"/>
      <c r="BQ3571" s="29"/>
      <c r="BR3571" s="29"/>
      <c r="BS3571" s="29"/>
      <c r="BT3571" s="29"/>
      <c r="BU3571" s="29"/>
      <c r="BV3571" s="29"/>
      <c r="BW3571" s="29"/>
      <c r="BX3571" s="29"/>
      <c r="BY3571" s="29"/>
      <c r="BZ3571" s="29"/>
      <c r="CA3571" s="29"/>
      <c r="CB3571" s="29"/>
      <c r="CC3571" s="29"/>
      <c r="CD3571" s="29"/>
      <c r="CE3571" s="29"/>
      <c r="CF3571" s="29"/>
      <c r="CG3571" s="29"/>
      <c r="CH3571" s="29"/>
      <c r="CI3571" s="29"/>
      <c r="CJ3571" s="29"/>
      <c r="CK3571" s="29"/>
      <c r="CL3571" s="29"/>
      <c r="CM3571" s="29"/>
      <c r="CN3571" s="29"/>
      <c r="CO3571" s="29"/>
      <c r="CP3571" s="29"/>
      <c r="CQ3571" s="29"/>
      <c r="CR3571" s="29"/>
      <c r="CS3571" s="29"/>
      <c r="CT3571" s="29"/>
      <c r="CU3571" s="29"/>
      <c r="CV3571" s="29"/>
      <c r="CW3571" s="29"/>
      <c r="CX3571" s="29"/>
    </row>
    <row r="3572" spans="1:102" ht="50.1" customHeight="1">
      <c r="A3572" s="30" t="s">
        <v>9001</v>
      </c>
      <c r="B3572" s="31" t="s">
        <v>35</v>
      </c>
      <c r="C3572" s="32" t="s">
        <v>9002</v>
      </c>
      <c r="D3572" s="32" t="s">
        <v>9003</v>
      </c>
      <c r="E3572" s="32" t="s">
        <v>9004</v>
      </c>
      <c r="F3572" s="32" t="s">
        <v>9005</v>
      </c>
      <c r="G3572" s="33" t="s">
        <v>40</v>
      </c>
      <c r="H3572" s="34">
        <v>0</v>
      </c>
      <c r="I3572" s="33" t="s">
        <v>41</v>
      </c>
      <c r="J3572" s="33" t="s">
        <v>392</v>
      </c>
      <c r="K3572" s="33" t="s">
        <v>2091</v>
      </c>
      <c r="L3572" s="33" t="s">
        <v>85</v>
      </c>
      <c r="M3572" s="33" t="s">
        <v>71</v>
      </c>
      <c r="N3572" s="33" t="s">
        <v>9006</v>
      </c>
      <c r="O3572" s="33" t="s">
        <v>3699</v>
      </c>
      <c r="P3572" s="33" t="s">
        <v>48</v>
      </c>
      <c r="Q3572" s="33" t="s">
        <v>49</v>
      </c>
      <c r="R3572" s="35">
        <v>1</v>
      </c>
      <c r="S3572" s="35">
        <v>120500</v>
      </c>
      <c r="T3572" s="36">
        <f t="shared" si="171"/>
        <v>120500</v>
      </c>
      <c r="U3572" s="37">
        <f t="shared" si="172"/>
        <v>134960</v>
      </c>
      <c r="V3572" s="38" t="s">
        <v>50</v>
      </c>
      <c r="W3572" s="33">
        <v>2016</v>
      </c>
      <c r="X3572" s="39" t="s">
        <v>50</v>
      </c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9"/>
      <c r="AX3572" s="29"/>
      <c r="AY3572" s="29"/>
      <c r="AZ3572" s="29"/>
      <c r="BA3572" s="29"/>
      <c r="BB3572" s="29"/>
      <c r="BC3572" s="29"/>
      <c r="BD3572" s="29"/>
      <c r="BE3572" s="29"/>
      <c r="BF3572" s="29"/>
      <c r="BG3572" s="29"/>
      <c r="BH3572" s="29"/>
      <c r="BI3572" s="29"/>
      <c r="BJ3572" s="29"/>
      <c r="BK3572" s="29"/>
      <c r="BL3572" s="29"/>
      <c r="BM3572" s="29"/>
      <c r="BN3572" s="29"/>
      <c r="BO3572" s="29"/>
      <c r="BP3572" s="29"/>
      <c r="BQ3572" s="29"/>
      <c r="BR3572" s="29"/>
      <c r="BS3572" s="29"/>
      <c r="BT3572" s="29"/>
      <c r="BU3572" s="29"/>
      <c r="BV3572" s="29"/>
      <c r="BW3572" s="29"/>
      <c r="BX3572" s="29"/>
      <c r="BY3572" s="29"/>
      <c r="BZ3572" s="29"/>
      <c r="CA3572" s="29"/>
      <c r="CB3572" s="29"/>
      <c r="CC3572" s="29"/>
      <c r="CD3572" s="29"/>
      <c r="CE3572" s="29"/>
      <c r="CF3572" s="29"/>
      <c r="CG3572" s="29"/>
      <c r="CH3572" s="29"/>
      <c r="CI3572" s="29"/>
      <c r="CJ3572" s="29"/>
      <c r="CK3572" s="29"/>
      <c r="CL3572" s="29"/>
      <c r="CM3572" s="29"/>
      <c r="CN3572" s="29"/>
      <c r="CO3572" s="29"/>
      <c r="CP3572" s="29"/>
      <c r="CQ3572" s="29"/>
      <c r="CR3572" s="29"/>
      <c r="CS3572" s="29"/>
      <c r="CT3572" s="29"/>
      <c r="CU3572" s="29"/>
      <c r="CV3572" s="29"/>
      <c r="CW3572" s="29"/>
      <c r="CX3572" s="29"/>
    </row>
    <row r="3573" spans="1:102" ht="50.1" customHeight="1">
      <c r="A3573" s="30" t="s">
        <v>9007</v>
      </c>
      <c r="B3573" s="31" t="s">
        <v>35</v>
      </c>
      <c r="C3573" s="32" t="s">
        <v>9008</v>
      </c>
      <c r="D3573" s="32" t="s">
        <v>9009</v>
      </c>
      <c r="E3573" s="32" t="s">
        <v>9010</v>
      </c>
      <c r="F3573" s="32" t="s">
        <v>9011</v>
      </c>
      <c r="G3573" s="33" t="s">
        <v>40</v>
      </c>
      <c r="H3573" s="34">
        <v>0</v>
      </c>
      <c r="I3573" s="33" t="s">
        <v>41</v>
      </c>
      <c r="J3573" s="33" t="s">
        <v>392</v>
      </c>
      <c r="K3573" s="33" t="s">
        <v>2091</v>
      </c>
      <c r="L3573" s="33" t="s">
        <v>85</v>
      </c>
      <c r="M3573" s="33" t="s">
        <v>71</v>
      </c>
      <c r="N3573" s="33" t="s">
        <v>9012</v>
      </c>
      <c r="O3573" s="33" t="s">
        <v>3699</v>
      </c>
      <c r="P3573" s="33" t="s">
        <v>48</v>
      </c>
      <c r="Q3573" s="33" t="s">
        <v>49</v>
      </c>
      <c r="R3573" s="35">
        <v>1</v>
      </c>
      <c r="S3573" s="35">
        <v>47500</v>
      </c>
      <c r="T3573" s="36">
        <f t="shared" si="171"/>
        <v>47500</v>
      </c>
      <c r="U3573" s="37">
        <f t="shared" si="172"/>
        <v>53200.000000000007</v>
      </c>
      <c r="V3573" s="38" t="s">
        <v>50</v>
      </c>
      <c r="W3573" s="33">
        <v>2016</v>
      </c>
      <c r="X3573" s="39" t="s">
        <v>50</v>
      </c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29"/>
      <c r="BL3573" s="29"/>
      <c r="BM3573" s="29"/>
      <c r="BN3573" s="29"/>
      <c r="BO3573" s="29"/>
      <c r="BP3573" s="29"/>
      <c r="BQ3573" s="29"/>
      <c r="BR3573" s="29"/>
      <c r="BS3573" s="29"/>
      <c r="BT3573" s="29"/>
      <c r="BU3573" s="29"/>
      <c r="BV3573" s="29"/>
      <c r="BW3573" s="29"/>
      <c r="BX3573" s="29"/>
      <c r="BY3573" s="29"/>
      <c r="BZ3573" s="29"/>
      <c r="CA3573" s="29"/>
      <c r="CB3573" s="29"/>
      <c r="CC3573" s="29"/>
      <c r="CD3573" s="29"/>
      <c r="CE3573" s="29"/>
      <c r="CF3573" s="29"/>
      <c r="CG3573" s="29"/>
      <c r="CH3573" s="29"/>
      <c r="CI3573" s="29"/>
      <c r="CJ3573" s="29"/>
      <c r="CK3573" s="29"/>
      <c r="CL3573" s="29"/>
      <c r="CM3573" s="29"/>
      <c r="CN3573" s="29"/>
      <c r="CO3573" s="29"/>
      <c r="CP3573" s="29"/>
      <c r="CQ3573" s="29"/>
      <c r="CR3573" s="29"/>
      <c r="CS3573" s="29"/>
      <c r="CT3573" s="29"/>
      <c r="CU3573" s="29"/>
      <c r="CV3573" s="29"/>
      <c r="CW3573" s="29"/>
      <c r="CX3573" s="29"/>
    </row>
    <row r="3574" spans="1:102" ht="50.1" customHeight="1">
      <c r="A3574" s="30" t="s">
        <v>9013</v>
      </c>
      <c r="B3574" s="31" t="s">
        <v>35</v>
      </c>
      <c r="C3574" s="32" t="s">
        <v>9014</v>
      </c>
      <c r="D3574" s="32" t="s">
        <v>9015</v>
      </c>
      <c r="E3574" s="32" t="s">
        <v>9016</v>
      </c>
      <c r="F3574" s="32" t="s">
        <v>9017</v>
      </c>
      <c r="G3574" s="33" t="s">
        <v>40</v>
      </c>
      <c r="H3574" s="34">
        <v>0</v>
      </c>
      <c r="I3574" s="33" t="s">
        <v>41</v>
      </c>
      <c r="J3574" s="33" t="s">
        <v>392</v>
      </c>
      <c r="K3574" s="33" t="s">
        <v>2091</v>
      </c>
      <c r="L3574" s="33" t="s">
        <v>85</v>
      </c>
      <c r="M3574" s="33" t="s">
        <v>71</v>
      </c>
      <c r="N3574" s="33" t="s">
        <v>9012</v>
      </c>
      <c r="O3574" s="33" t="s">
        <v>3699</v>
      </c>
      <c r="P3574" s="33" t="s">
        <v>48</v>
      </c>
      <c r="Q3574" s="33" t="s">
        <v>49</v>
      </c>
      <c r="R3574" s="35">
        <v>1</v>
      </c>
      <c r="S3574" s="35">
        <v>45500</v>
      </c>
      <c r="T3574" s="36">
        <f t="shared" si="171"/>
        <v>45500</v>
      </c>
      <c r="U3574" s="37">
        <f t="shared" si="172"/>
        <v>50960.000000000007</v>
      </c>
      <c r="V3574" s="38" t="s">
        <v>50</v>
      </c>
      <c r="W3574" s="33">
        <v>2016</v>
      </c>
      <c r="X3574" s="39" t="s">
        <v>50</v>
      </c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29"/>
      <c r="CB3574" s="29"/>
      <c r="CC3574" s="29"/>
      <c r="CD3574" s="29"/>
      <c r="CE3574" s="29"/>
      <c r="CF3574" s="29"/>
      <c r="CG3574" s="29"/>
      <c r="CH3574" s="29"/>
      <c r="CI3574" s="29"/>
      <c r="CJ3574" s="29"/>
      <c r="CK3574" s="29"/>
      <c r="CL3574" s="29"/>
      <c r="CM3574" s="29"/>
      <c r="CN3574" s="29"/>
      <c r="CO3574" s="29"/>
      <c r="CP3574" s="29"/>
      <c r="CQ3574" s="29"/>
      <c r="CR3574" s="29"/>
      <c r="CS3574" s="29"/>
      <c r="CT3574" s="29"/>
      <c r="CU3574" s="29"/>
      <c r="CV3574" s="29"/>
      <c r="CW3574" s="29"/>
      <c r="CX3574" s="29"/>
    </row>
    <row r="3575" spans="1:102" ht="50.1" customHeight="1">
      <c r="A3575" s="30" t="s">
        <v>9018</v>
      </c>
      <c r="B3575" s="31" t="s">
        <v>35</v>
      </c>
      <c r="C3575" s="32" t="s">
        <v>9019</v>
      </c>
      <c r="D3575" s="32" t="s">
        <v>9020</v>
      </c>
      <c r="E3575" s="32" t="s">
        <v>9021</v>
      </c>
      <c r="F3575" s="32" t="s">
        <v>9022</v>
      </c>
      <c r="G3575" s="33" t="s">
        <v>40</v>
      </c>
      <c r="H3575" s="34">
        <v>0</v>
      </c>
      <c r="I3575" s="33" t="s">
        <v>41</v>
      </c>
      <c r="J3575" s="33" t="s">
        <v>392</v>
      </c>
      <c r="K3575" s="33" t="s">
        <v>2091</v>
      </c>
      <c r="L3575" s="33" t="s">
        <v>85</v>
      </c>
      <c r="M3575" s="33" t="s">
        <v>71</v>
      </c>
      <c r="N3575" s="33" t="s">
        <v>9012</v>
      </c>
      <c r="O3575" s="33" t="s">
        <v>3699</v>
      </c>
      <c r="P3575" s="33" t="s">
        <v>48</v>
      </c>
      <c r="Q3575" s="33" t="s">
        <v>49</v>
      </c>
      <c r="R3575" s="35">
        <v>1</v>
      </c>
      <c r="S3575" s="35">
        <v>17500</v>
      </c>
      <c r="T3575" s="36">
        <f t="shared" si="171"/>
        <v>17500</v>
      </c>
      <c r="U3575" s="37">
        <f t="shared" si="172"/>
        <v>19600.000000000004</v>
      </c>
      <c r="V3575" s="38" t="s">
        <v>50</v>
      </c>
      <c r="W3575" s="33">
        <v>2016</v>
      </c>
      <c r="X3575" s="39" t="s">
        <v>50</v>
      </c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/>
      <c r="BK3575" s="29"/>
      <c r="BL3575" s="29"/>
      <c r="BM3575" s="29"/>
      <c r="BN3575" s="29"/>
      <c r="BO3575" s="29"/>
      <c r="BP3575" s="29"/>
      <c r="BQ3575" s="29"/>
      <c r="BR3575" s="29"/>
      <c r="BS3575" s="29"/>
      <c r="BT3575" s="29"/>
      <c r="BU3575" s="29"/>
      <c r="BV3575" s="29"/>
      <c r="BW3575" s="29"/>
      <c r="BX3575" s="29"/>
      <c r="BY3575" s="29"/>
      <c r="BZ3575" s="29"/>
      <c r="CA3575" s="29"/>
      <c r="CB3575" s="29"/>
      <c r="CC3575" s="29"/>
      <c r="CD3575" s="29"/>
      <c r="CE3575" s="29"/>
      <c r="CF3575" s="29"/>
      <c r="CG3575" s="29"/>
      <c r="CH3575" s="29"/>
      <c r="CI3575" s="29"/>
      <c r="CJ3575" s="29"/>
      <c r="CK3575" s="29"/>
      <c r="CL3575" s="29"/>
      <c r="CM3575" s="29"/>
      <c r="CN3575" s="29"/>
      <c r="CO3575" s="29"/>
      <c r="CP3575" s="29"/>
      <c r="CQ3575" s="29"/>
      <c r="CR3575" s="29"/>
      <c r="CS3575" s="29"/>
      <c r="CT3575" s="29"/>
      <c r="CU3575" s="29"/>
      <c r="CV3575" s="29"/>
      <c r="CW3575" s="29"/>
      <c r="CX3575" s="29"/>
    </row>
    <row r="3576" spans="1:102" ht="50.1" customHeight="1">
      <c r="A3576" s="30" t="s">
        <v>9023</v>
      </c>
      <c r="B3576" s="31" t="s">
        <v>35</v>
      </c>
      <c r="C3576" s="32" t="s">
        <v>8734</v>
      </c>
      <c r="D3576" s="32" t="s">
        <v>8735</v>
      </c>
      <c r="E3576" s="32" t="s">
        <v>8736</v>
      </c>
      <c r="F3576" s="32" t="s">
        <v>9024</v>
      </c>
      <c r="G3576" s="33" t="s">
        <v>40</v>
      </c>
      <c r="H3576" s="34">
        <v>0</v>
      </c>
      <c r="I3576" s="33" t="s">
        <v>41</v>
      </c>
      <c r="J3576" s="33" t="s">
        <v>392</v>
      </c>
      <c r="K3576" s="33" t="s">
        <v>2091</v>
      </c>
      <c r="L3576" s="33" t="s">
        <v>85</v>
      </c>
      <c r="M3576" s="33" t="s">
        <v>71</v>
      </c>
      <c r="N3576" s="33" t="s">
        <v>9025</v>
      </c>
      <c r="O3576" s="33" t="s">
        <v>47</v>
      </c>
      <c r="P3576" s="33" t="s">
        <v>48</v>
      </c>
      <c r="Q3576" s="33" t="s">
        <v>49</v>
      </c>
      <c r="R3576" s="35">
        <v>1</v>
      </c>
      <c r="S3576" s="35">
        <v>295000</v>
      </c>
      <c r="T3576" s="36">
        <f t="shared" si="171"/>
        <v>295000</v>
      </c>
      <c r="U3576" s="37">
        <f t="shared" si="172"/>
        <v>330400.00000000006</v>
      </c>
      <c r="V3576" s="38" t="s">
        <v>50</v>
      </c>
      <c r="W3576" s="33">
        <v>2016</v>
      </c>
      <c r="X3576" s="39" t="s">
        <v>50</v>
      </c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29"/>
      <c r="BL3576" s="29"/>
      <c r="BM3576" s="29"/>
      <c r="BN3576" s="29"/>
      <c r="BO3576" s="29"/>
      <c r="BP3576" s="29"/>
      <c r="BQ3576" s="29"/>
      <c r="BR3576" s="29"/>
      <c r="BS3576" s="29"/>
      <c r="BT3576" s="29"/>
      <c r="BU3576" s="29"/>
      <c r="BV3576" s="29"/>
      <c r="BW3576" s="29"/>
      <c r="BX3576" s="29"/>
      <c r="BY3576" s="29"/>
      <c r="BZ3576" s="29"/>
      <c r="CA3576" s="29"/>
      <c r="CB3576" s="29"/>
      <c r="CC3576" s="29"/>
      <c r="CD3576" s="29"/>
      <c r="CE3576" s="29"/>
      <c r="CF3576" s="29"/>
      <c r="CG3576" s="29"/>
      <c r="CH3576" s="29"/>
      <c r="CI3576" s="29"/>
      <c r="CJ3576" s="29"/>
      <c r="CK3576" s="29"/>
      <c r="CL3576" s="29"/>
      <c r="CM3576" s="29"/>
      <c r="CN3576" s="29"/>
      <c r="CO3576" s="29"/>
      <c r="CP3576" s="29"/>
      <c r="CQ3576" s="29"/>
      <c r="CR3576" s="29"/>
      <c r="CS3576" s="29"/>
      <c r="CT3576" s="29"/>
      <c r="CU3576" s="29"/>
      <c r="CV3576" s="29"/>
      <c r="CW3576" s="29"/>
      <c r="CX3576" s="29"/>
    </row>
    <row r="3577" spans="1:102" ht="50.1" customHeight="1">
      <c r="A3577" s="30" t="s">
        <v>9026</v>
      </c>
      <c r="B3577" s="31" t="s">
        <v>35</v>
      </c>
      <c r="C3577" s="32" t="s">
        <v>1809</v>
      </c>
      <c r="D3577" s="32" t="s">
        <v>1810</v>
      </c>
      <c r="E3577" s="32" t="s">
        <v>1811</v>
      </c>
      <c r="F3577" s="32" t="s">
        <v>9027</v>
      </c>
      <c r="G3577" s="33" t="s">
        <v>40</v>
      </c>
      <c r="H3577" s="34">
        <v>0</v>
      </c>
      <c r="I3577" s="33" t="s">
        <v>41</v>
      </c>
      <c r="J3577" s="33" t="s">
        <v>392</v>
      </c>
      <c r="K3577" s="33" t="s">
        <v>2091</v>
      </c>
      <c r="L3577" s="33" t="s">
        <v>85</v>
      </c>
      <c r="M3577" s="33" t="s">
        <v>71</v>
      </c>
      <c r="N3577" s="33" t="s">
        <v>9028</v>
      </c>
      <c r="O3577" s="33" t="s">
        <v>9029</v>
      </c>
      <c r="P3577" s="33" t="s">
        <v>48</v>
      </c>
      <c r="Q3577" s="33" t="s">
        <v>49</v>
      </c>
      <c r="R3577" s="35">
        <v>2</v>
      </c>
      <c r="S3577" s="35">
        <v>47880</v>
      </c>
      <c r="T3577" s="36">
        <f t="shared" si="171"/>
        <v>95760</v>
      </c>
      <c r="U3577" s="37">
        <f t="shared" si="172"/>
        <v>107251.20000000001</v>
      </c>
      <c r="V3577" s="38" t="s">
        <v>50</v>
      </c>
      <c r="W3577" s="33">
        <v>2016</v>
      </c>
      <c r="X3577" s="39" t="s">
        <v>50</v>
      </c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/>
      <c r="BF3577" s="29"/>
      <c r="BG3577" s="29"/>
      <c r="BH3577" s="29"/>
      <c r="BI3577" s="29"/>
      <c r="BJ3577" s="29"/>
      <c r="BK3577" s="29"/>
      <c r="BL3577" s="29"/>
      <c r="BM3577" s="29"/>
      <c r="BN3577" s="29"/>
      <c r="BO3577" s="29"/>
      <c r="BP3577" s="29"/>
      <c r="BQ3577" s="29"/>
      <c r="BR3577" s="29"/>
      <c r="BS3577" s="29"/>
      <c r="BT3577" s="29"/>
      <c r="BU3577" s="29"/>
      <c r="BV3577" s="29"/>
      <c r="BW3577" s="29"/>
      <c r="BX3577" s="29"/>
      <c r="BY3577" s="29"/>
      <c r="BZ3577" s="29"/>
      <c r="CA3577" s="29"/>
      <c r="CB3577" s="29"/>
      <c r="CC3577" s="29"/>
      <c r="CD3577" s="29"/>
      <c r="CE3577" s="29"/>
      <c r="CF3577" s="29"/>
      <c r="CG3577" s="29"/>
      <c r="CH3577" s="29"/>
      <c r="CI3577" s="29"/>
      <c r="CJ3577" s="29"/>
      <c r="CK3577" s="29"/>
      <c r="CL3577" s="29"/>
      <c r="CM3577" s="29"/>
      <c r="CN3577" s="29"/>
      <c r="CO3577" s="29"/>
      <c r="CP3577" s="29"/>
      <c r="CQ3577" s="29"/>
      <c r="CR3577" s="29"/>
      <c r="CS3577" s="29"/>
      <c r="CT3577" s="29"/>
      <c r="CU3577" s="29"/>
      <c r="CV3577" s="29"/>
      <c r="CW3577" s="29"/>
      <c r="CX3577" s="29"/>
    </row>
    <row r="3578" spans="1:102" ht="50.1" customHeight="1">
      <c r="A3578" s="30" t="s">
        <v>9030</v>
      </c>
      <c r="B3578" s="31" t="s">
        <v>35</v>
      </c>
      <c r="C3578" s="32" t="s">
        <v>9031</v>
      </c>
      <c r="D3578" s="32" t="s">
        <v>9032</v>
      </c>
      <c r="E3578" s="32" t="s">
        <v>9033</v>
      </c>
      <c r="F3578" s="32" t="s">
        <v>9034</v>
      </c>
      <c r="G3578" s="33" t="s">
        <v>40</v>
      </c>
      <c r="H3578" s="34">
        <v>0</v>
      </c>
      <c r="I3578" s="33" t="s">
        <v>41</v>
      </c>
      <c r="J3578" s="33" t="s">
        <v>42</v>
      </c>
      <c r="K3578" s="33" t="s">
        <v>2091</v>
      </c>
      <c r="L3578" s="33" t="s">
        <v>300</v>
      </c>
      <c r="M3578" s="33" t="s">
        <v>71</v>
      </c>
      <c r="N3578" s="33" t="s">
        <v>9028</v>
      </c>
      <c r="O3578" s="33" t="s">
        <v>9029</v>
      </c>
      <c r="P3578" s="33" t="s">
        <v>48</v>
      </c>
      <c r="Q3578" s="33" t="s">
        <v>49</v>
      </c>
      <c r="R3578" s="35">
        <v>8</v>
      </c>
      <c r="S3578" s="35">
        <v>3780</v>
      </c>
      <c r="T3578" s="36">
        <f t="shared" si="171"/>
        <v>30240</v>
      </c>
      <c r="U3578" s="37">
        <f t="shared" si="172"/>
        <v>33868.800000000003</v>
      </c>
      <c r="V3578" s="38" t="s">
        <v>50</v>
      </c>
      <c r="W3578" s="33">
        <v>2016</v>
      </c>
      <c r="X3578" s="39" t="s">
        <v>50</v>
      </c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29"/>
      <c r="BL3578" s="29"/>
      <c r="BM3578" s="29"/>
      <c r="BN3578" s="29"/>
      <c r="BO3578" s="29"/>
      <c r="BP3578" s="29"/>
      <c r="BQ3578" s="29"/>
      <c r="BR3578" s="29"/>
      <c r="BS3578" s="29"/>
      <c r="BT3578" s="29"/>
      <c r="BU3578" s="29"/>
      <c r="BV3578" s="29"/>
      <c r="BW3578" s="29"/>
      <c r="BX3578" s="29"/>
      <c r="BY3578" s="29"/>
      <c r="BZ3578" s="29"/>
      <c r="CA3578" s="29"/>
      <c r="CB3578" s="29"/>
      <c r="CC3578" s="29"/>
      <c r="CD3578" s="29"/>
      <c r="CE3578" s="29"/>
      <c r="CF3578" s="29"/>
      <c r="CG3578" s="29"/>
      <c r="CH3578" s="29"/>
      <c r="CI3578" s="29"/>
      <c r="CJ3578" s="29"/>
      <c r="CK3578" s="29"/>
      <c r="CL3578" s="29"/>
      <c r="CM3578" s="29"/>
      <c r="CN3578" s="29"/>
      <c r="CO3578" s="29"/>
      <c r="CP3578" s="29"/>
      <c r="CQ3578" s="29"/>
      <c r="CR3578" s="29"/>
      <c r="CS3578" s="29"/>
      <c r="CT3578" s="29"/>
      <c r="CU3578" s="29"/>
      <c r="CV3578" s="29"/>
      <c r="CW3578" s="29"/>
      <c r="CX3578" s="29"/>
    </row>
    <row r="3579" spans="1:102" ht="50.1" customHeight="1">
      <c r="A3579" s="30" t="s">
        <v>9035</v>
      </c>
      <c r="B3579" s="31" t="s">
        <v>35</v>
      </c>
      <c r="C3579" s="32" t="s">
        <v>9036</v>
      </c>
      <c r="D3579" s="32" t="s">
        <v>9037</v>
      </c>
      <c r="E3579" s="32" t="s">
        <v>9038</v>
      </c>
      <c r="F3579" s="32" t="s">
        <v>9039</v>
      </c>
      <c r="G3579" s="33" t="s">
        <v>40</v>
      </c>
      <c r="H3579" s="34">
        <v>0</v>
      </c>
      <c r="I3579" s="33" t="s">
        <v>41</v>
      </c>
      <c r="J3579" s="33" t="s">
        <v>42</v>
      </c>
      <c r="K3579" s="33" t="s">
        <v>2091</v>
      </c>
      <c r="L3579" s="33" t="s">
        <v>300</v>
      </c>
      <c r="M3579" s="33" t="s">
        <v>71</v>
      </c>
      <c r="N3579" s="33" t="s">
        <v>9028</v>
      </c>
      <c r="O3579" s="33" t="s">
        <v>9029</v>
      </c>
      <c r="P3579" s="33" t="s">
        <v>48</v>
      </c>
      <c r="Q3579" s="33" t="s">
        <v>49</v>
      </c>
      <c r="R3579" s="35">
        <v>2</v>
      </c>
      <c r="S3579" s="35">
        <v>9072</v>
      </c>
      <c r="T3579" s="36">
        <f t="shared" si="171"/>
        <v>18144</v>
      </c>
      <c r="U3579" s="37">
        <f t="shared" si="172"/>
        <v>20321.280000000002</v>
      </c>
      <c r="V3579" s="38" t="s">
        <v>50</v>
      </c>
      <c r="W3579" s="33">
        <v>2016</v>
      </c>
      <c r="X3579" s="39" t="s">
        <v>50</v>
      </c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29"/>
      <c r="BL3579" s="29"/>
      <c r="BM3579" s="29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29"/>
      <c r="CB3579" s="29"/>
      <c r="CC3579" s="29"/>
      <c r="CD3579" s="29"/>
      <c r="CE3579" s="29"/>
      <c r="CF3579" s="29"/>
      <c r="CG3579" s="29"/>
      <c r="CH3579" s="29"/>
      <c r="CI3579" s="29"/>
      <c r="CJ3579" s="29"/>
      <c r="CK3579" s="29"/>
      <c r="CL3579" s="29"/>
      <c r="CM3579" s="29"/>
      <c r="CN3579" s="29"/>
      <c r="CO3579" s="29"/>
      <c r="CP3579" s="29"/>
      <c r="CQ3579" s="29"/>
      <c r="CR3579" s="29"/>
      <c r="CS3579" s="29"/>
      <c r="CT3579" s="29"/>
      <c r="CU3579" s="29"/>
      <c r="CV3579" s="29"/>
      <c r="CW3579" s="29"/>
      <c r="CX3579" s="29"/>
    </row>
    <row r="3580" spans="1:102" ht="50.1" customHeight="1">
      <c r="A3580" s="30" t="s">
        <v>9040</v>
      </c>
      <c r="B3580" s="31" t="s">
        <v>35</v>
      </c>
      <c r="C3580" s="32" t="s">
        <v>9036</v>
      </c>
      <c r="D3580" s="32" t="s">
        <v>9037</v>
      </c>
      <c r="E3580" s="32" t="s">
        <v>9038</v>
      </c>
      <c r="F3580" s="32" t="s">
        <v>9041</v>
      </c>
      <c r="G3580" s="33" t="s">
        <v>40</v>
      </c>
      <c r="H3580" s="34">
        <v>0</v>
      </c>
      <c r="I3580" s="33" t="s">
        <v>41</v>
      </c>
      <c r="J3580" s="33" t="s">
        <v>42</v>
      </c>
      <c r="K3580" s="33" t="s">
        <v>2091</v>
      </c>
      <c r="L3580" s="33" t="s">
        <v>300</v>
      </c>
      <c r="M3580" s="33" t="s">
        <v>71</v>
      </c>
      <c r="N3580" s="33" t="s">
        <v>9028</v>
      </c>
      <c r="O3580" s="33" t="s">
        <v>9029</v>
      </c>
      <c r="P3580" s="33" t="s">
        <v>48</v>
      </c>
      <c r="Q3580" s="33" t="s">
        <v>49</v>
      </c>
      <c r="R3580" s="35">
        <v>8</v>
      </c>
      <c r="S3580" s="35">
        <v>9072</v>
      </c>
      <c r="T3580" s="36">
        <f t="shared" si="171"/>
        <v>72576</v>
      </c>
      <c r="U3580" s="37">
        <f t="shared" si="172"/>
        <v>81285.12000000001</v>
      </c>
      <c r="V3580" s="38" t="s">
        <v>50</v>
      </c>
      <c r="W3580" s="33">
        <v>2016</v>
      </c>
      <c r="X3580" s="39" t="s">
        <v>50</v>
      </c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29"/>
      <c r="BL3580" s="29"/>
      <c r="BM3580" s="29"/>
      <c r="BN3580" s="29"/>
      <c r="BO3580" s="29"/>
      <c r="BP3580" s="29"/>
      <c r="BQ3580" s="29"/>
      <c r="BR3580" s="29"/>
      <c r="BS3580" s="29"/>
      <c r="BT3580" s="29"/>
      <c r="BU3580" s="29"/>
      <c r="BV3580" s="29"/>
      <c r="BW3580" s="29"/>
      <c r="BX3580" s="29"/>
      <c r="BY3580" s="29"/>
      <c r="BZ3580" s="29"/>
      <c r="CA3580" s="29"/>
      <c r="CB3580" s="29"/>
      <c r="CC3580" s="29"/>
      <c r="CD3580" s="29"/>
      <c r="CE3580" s="29"/>
      <c r="CF3580" s="29"/>
      <c r="CG3580" s="29"/>
      <c r="CH3580" s="29"/>
      <c r="CI3580" s="29"/>
      <c r="CJ3580" s="29"/>
      <c r="CK3580" s="29"/>
      <c r="CL3580" s="29"/>
      <c r="CM3580" s="29"/>
      <c r="CN3580" s="29"/>
      <c r="CO3580" s="29"/>
      <c r="CP3580" s="29"/>
      <c r="CQ3580" s="29"/>
      <c r="CR3580" s="29"/>
      <c r="CS3580" s="29"/>
      <c r="CT3580" s="29"/>
      <c r="CU3580" s="29"/>
      <c r="CV3580" s="29"/>
      <c r="CW3580" s="29"/>
      <c r="CX3580" s="29"/>
    </row>
    <row r="3581" spans="1:102" ht="50.1" customHeight="1">
      <c r="A3581" s="30" t="s">
        <v>9042</v>
      </c>
      <c r="B3581" s="31" t="s">
        <v>35</v>
      </c>
      <c r="C3581" s="32" t="s">
        <v>9043</v>
      </c>
      <c r="D3581" s="32" t="s">
        <v>9044</v>
      </c>
      <c r="E3581" s="32" t="s">
        <v>9045</v>
      </c>
      <c r="F3581" s="32" t="s">
        <v>9046</v>
      </c>
      <c r="G3581" s="33" t="s">
        <v>40</v>
      </c>
      <c r="H3581" s="34">
        <v>0</v>
      </c>
      <c r="I3581" s="33" t="s">
        <v>41</v>
      </c>
      <c r="J3581" s="33" t="s">
        <v>42</v>
      </c>
      <c r="K3581" s="33" t="s">
        <v>2091</v>
      </c>
      <c r="L3581" s="33" t="s">
        <v>300</v>
      </c>
      <c r="M3581" s="33" t="s">
        <v>71</v>
      </c>
      <c r="N3581" s="33" t="s">
        <v>9028</v>
      </c>
      <c r="O3581" s="33" t="s">
        <v>9029</v>
      </c>
      <c r="P3581" s="33" t="s">
        <v>308</v>
      </c>
      <c r="Q3581" s="33" t="s">
        <v>309</v>
      </c>
      <c r="R3581" s="35">
        <v>50</v>
      </c>
      <c r="S3581" s="35">
        <v>383.1</v>
      </c>
      <c r="T3581" s="36">
        <f t="shared" si="171"/>
        <v>19155</v>
      </c>
      <c r="U3581" s="37">
        <f t="shared" si="172"/>
        <v>21453.600000000002</v>
      </c>
      <c r="V3581" s="38" t="s">
        <v>50</v>
      </c>
      <c r="W3581" s="33">
        <v>2016</v>
      </c>
      <c r="X3581" s="39" t="s">
        <v>50</v>
      </c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9"/>
      <c r="AX3581" s="29"/>
      <c r="AY3581" s="29"/>
      <c r="AZ3581" s="29"/>
      <c r="BA3581" s="29"/>
      <c r="BB3581" s="29"/>
      <c r="BC3581" s="29"/>
      <c r="BD3581" s="29"/>
      <c r="BE3581" s="29"/>
      <c r="BF3581" s="29"/>
      <c r="BG3581" s="29"/>
      <c r="BH3581" s="29"/>
      <c r="BI3581" s="29"/>
      <c r="BJ3581" s="29"/>
      <c r="BK3581" s="29"/>
      <c r="BL3581" s="29"/>
      <c r="BM3581" s="29"/>
      <c r="BN3581" s="29"/>
      <c r="BO3581" s="29"/>
      <c r="BP3581" s="29"/>
      <c r="BQ3581" s="29"/>
      <c r="BR3581" s="29"/>
      <c r="BS3581" s="29"/>
      <c r="BT3581" s="29"/>
      <c r="BU3581" s="29"/>
      <c r="BV3581" s="29"/>
      <c r="BW3581" s="29"/>
      <c r="BX3581" s="29"/>
      <c r="BY3581" s="29"/>
      <c r="BZ3581" s="29"/>
      <c r="CA3581" s="29"/>
      <c r="CB3581" s="29"/>
      <c r="CC3581" s="29"/>
      <c r="CD3581" s="29"/>
      <c r="CE3581" s="29"/>
      <c r="CF3581" s="29"/>
      <c r="CG3581" s="29"/>
      <c r="CH3581" s="29"/>
      <c r="CI3581" s="29"/>
      <c r="CJ3581" s="29"/>
      <c r="CK3581" s="29"/>
      <c r="CL3581" s="29"/>
      <c r="CM3581" s="29"/>
      <c r="CN3581" s="29"/>
      <c r="CO3581" s="29"/>
      <c r="CP3581" s="29"/>
      <c r="CQ3581" s="29"/>
      <c r="CR3581" s="29"/>
      <c r="CS3581" s="29"/>
      <c r="CT3581" s="29"/>
      <c r="CU3581" s="29"/>
      <c r="CV3581" s="29"/>
      <c r="CW3581" s="29"/>
      <c r="CX3581" s="29"/>
    </row>
    <row r="3582" spans="1:102" ht="50.1" customHeight="1">
      <c r="A3582" s="30" t="s">
        <v>9047</v>
      </c>
      <c r="B3582" s="31" t="s">
        <v>35</v>
      </c>
      <c r="C3582" s="32" t="s">
        <v>9048</v>
      </c>
      <c r="D3582" s="32" t="s">
        <v>8386</v>
      </c>
      <c r="E3582" s="32" t="s">
        <v>9049</v>
      </c>
      <c r="F3582" s="32" t="s">
        <v>9050</v>
      </c>
      <c r="G3582" s="33" t="s">
        <v>40</v>
      </c>
      <c r="H3582" s="34">
        <v>0</v>
      </c>
      <c r="I3582" s="33" t="s">
        <v>41</v>
      </c>
      <c r="J3582" s="33" t="s">
        <v>392</v>
      </c>
      <c r="K3582" s="33" t="s">
        <v>2091</v>
      </c>
      <c r="L3582" s="33" t="s">
        <v>85</v>
      </c>
      <c r="M3582" s="33" t="s">
        <v>71</v>
      </c>
      <c r="N3582" s="33" t="s">
        <v>9028</v>
      </c>
      <c r="O3582" s="33" t="s">
        <v>9029</v>
      </c>
      <c r="P3582" s="33" t="s">
        <v>48</v>
      </c>
      <c r="Q3582" s="33" t="s">
        <v>49</v>
      </c>
      <c r="R3582" s="35">
        <v>100</v>
      </c>
      <c r="S3582" s="35">
        <v>138.6</v>
      </c>
      <c r="T3582" s="36">
        <f t="shared" si="171"/>
        <v>13860</v>
      </c>
      <c r="U3582" s="37">
        <f t="shared" si="172"/>
        <v>15523.2</v>
      </c>
      <c r="V3582" s="38" t="s">
        <v>50</v>
      </c>
      <c r="W3582" s="33">
        <v>2016</v>
      </c>
      <c r="X3582" s="39" t="s">
        <v>50</v>
      </c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/>
      <c r="BX3582" s="29"/>
      <c r="BY3582" s="29"/>
      <c r="BZ3582" s="29"/>
      <c r="CA3582" s="29"/>
      <c r="CB3582" s="29"/>
      <c r="CC3582" s="29"/>
      <c r="CD3582" s="29"/>
      <c r="CE3582" s="29"/>
      <c r="CF3582" s="29"/>
      <c r="CG3582" s="29"/>
      <c r="CH3582" s="29"/>
      <c r="CI3582" s="29"/>
      <c r="CJ3582" s="29"/>
      <c r="CK3582" s="29"/>
      <c r="CL3582" s="29"/>
      <c r="CM3582" s="29"/>
      <c r="CN3582" s="29"/>
      <c r="CO3582" s="29"/>
      <c r="CP3582" s="29"/>
      <c r="CQ3582" s="29"/>
      <c r="CR3582" s="29"/>
      <c r="CS3582" s="29"/>
      <c r="CT3582" s="29"/>
      <c r="CU3582" s="29"/>
      <c r="CV3582" s="29"/>
      <c r="CW3582" s="29"/>
      <c r="CX3582" s="29"/>
    </row>
    <row r="3583" spans="1:102" ht="50.1" customHeight="1">
      <c r="A3583" s="30" t="s">
        <v>9051</v>
      </c>
      <c r="B3583" s="31" t="s">
        <v>35</v>
      </c>
      <c r="C3583" s="32" t="s">
        <v>9052</v>
      </c>
      <c r="D3583" s="32" t="s">
        <v>6603</v>
      </c>
      <c r="E3583" s="32" t="s">
        <v>9053</v>
      </c>
      <c r="F3583" s="32" t="s">
        <v>9054</v>
      </c>
      <c r="G3583" s="33" t="s">
        <v>40</v>
      </c>
      <c r="H3583" s="34">
        <v>0</v>
      </c>
      <c r="I3583" s="33" t="s">
        <v>41</v>
      </c>
      <c r="J3583" s="33" t="s">
        <v>42</v>
      </c>
      <c r="K3583" s="33" t="s">
        <v>2091</v>
      </c>
      <c r="L3583" s="33" t="s">
        <v>300</v>
      </c>
      <c r="M3583" s="33" t="s">
        <v>71</v>
      </c>
      <c r="N3583" s="33" t="s">
        <v>9028</v>
      </c>
      <c r="O3583" s="33" t="s">
        <v>9029</v>
      </c>
      <c r="P3583" s="33" t="s">
        <v>48</v>
      </c>
      <c r="Q3583" s="33" t="s">
        <v>49</v>
      </c>
      <c r="R3583" s="35">
        <v>2</v>
      </c>
      <c r="S3583" s="35">
        <v>16380</v>
      </c>
      <c r="T3583" s="36">
        <f t="shared" si="171"/>
        <v>32760</v>
      </c>
      <c r="U3583" s="37">
        <f t="shared" si="172"/>
        <v>36691.200000000004</v>
      </c>
      <c r="V3583" s="38" t="s">
        <v>50</v>
      </c>
      <c r="W3583" s="33">
        <v>2016</v>
      </c>
      <c r="X3583" s="39" t="s">
        <v>50</v>
      </c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9"/>
      <c r="AX3583" s="29"/>
      <c r="AY3583" s="29"/>
      <c r="AZ3583" s="29"/>
      <c r="BA3583" s="29"/>
      <c r="BB3583" s="29"/>
      <c r="BC3583" s="29"/>
      <c r="BD3583" s="29"/>
      <c r="BE3583" s="29"/>
      <c r="BF3583" s="29"/>
      <c r="BG3583" s="29"/>
      <c r="BH3583" s="29"/>
      <c r="BI3583" s="29"/>
      <c r="BJ3583" s="29"/>
      <c r="BK3583" s="29"/>
      <c r="BL3583" s="29"/>
      <c r="BM3583" s="29"/>
      <c r="BN3583" s="29"/>
      <c r="BO3583" s="29"/>
      <c r="BP3583" s="29"/>
      <c r="BQ3583" s="29"/>
      <c r="BR3583" s="29"/>
      <c r="BS3583" s="29"/>
      <c r="BT3583" s="29"/>
      <c r="BU3583" s="29"/>
      <c r="BV3583" s="29"/>
      <c r="BW3583" s="29"/>
      <c r="BX3583" s="29"/>
      <c r="BY3583" s="29"/>
      <c r="BZ3583" s="29"/>
      <c r="CA3583" s="29"/>
      <c r="CB3583" s="29"/>
      <c r="CC3583" s="29"/>
      <c r="CD3583" s="29"/>
      <c r="CE3583" s="29"/>
      <c r="CF3583" s="29"/>
      <c r="CG3583" s="29"/>
      <c r="CH3583" s="29"/>
      <c r="CI3583" s="29"/>
      <c r="CJ3583" s="29"/>
      <c r="CK3583" s="29"/>
      <c r="CL3583" s="29"/>
      <c r="CM3583" s="29"/>
      <c r="CN3583" s="29"/>
      <c r="CO3583" s="29"/>
      <c r="CP3583" s="29"/>
      <c r="CQ3583" s="29"/>
      <c r="CR3583" s="29"/>
      <c r="CS3583" s="29"/>
      <c r="CT3583" s="29"/>
      <c r="CU3583" s="29"/>
      <c r="CV3583" s="29"/>
      <c r="CW3583" s="29"/>
      <c r="CX3583" s="29"/>
    </row>
    <row r="3584" spans="1:102" ht="50.1" customHeight="1">
      <c r="A3584" s="30" t="s">
        <v>9055</v>
      </c>
      <c r="B3584" s="31" t="s">
        <v>35</v>
      </c>
      <c r="C3584" s="32" t="s">
        <v>9052</v>
      </c>
      <c r="D3584" s="32" t="s">
        <v>6603</v>
      </c>
      <c r="E3584" s="32" t="s">
        <v>9053</v>
      </c>
      <c r="F3584" s="32" t="s">
        <v>9056</v>
      </c>
      <c r="G3584" s="33" t="s">
        <v>40</v>
      </c>
      <c r="H3584" s="34">
        <v>0</v>
      </c>
      <c r="I3584" s="33" t="s">
        <v>41</v>
      </c>
      <c r="J3584" s="33" t="s">
        <v>42</v>
      </c>
      <c r="K3584" s="33" t="s">
        <v>2091</v>
      </c>
      <c r="L3584" s="33" t="s">
        <v>300</v>
      </c>
      <c r="M3584" s="33" t="s">
        <v>71</v>
      </c>
      <c r="N3584" s="33" t="s">
        <v>9028</v>
      </c>
      <c r="O3584" s="33" t="s">
        <v>9029</v>
      </c>
      <c r="P3584" s="33" t="s">
        <v>48</v>
      </c>
      <c r="Q3584" s="33" t="s">
        <v>49</v>
      </c>
      <c r="R3584" s="35">
        <v>8</v>
      </c>
      <c r="S3584" s="35">
        <v>16380</v>
      </c>
      <c r="T3584" s="36">
        <f t="shared" si="171"/>
        <v>131040</v>
      </c>
      <c r="U3584" s="37">
        <f t="shared" si="172"/>
        <v>146764.80000000002</v>
      </c>
      <c r="V3584" s="38" t="s">
        <v>50</v>
      </c>
      <c r="W3584" s="33">
        <v>2016</v>
      </c>
      <c r="X3584" s="39" t="s">
        <v>50</v>
      </c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/>
      <c r="BK3584" s="29"/>
      <c r="BL3584" s="29"/>
      <c r="BM3584" s="29"/>
      <c r="BN3584" s="29"/>
      <c r="BO3584" s="29"/>
      <c r="BP3584" s="29"/>
      <c r="BQ3584" s="29"/>
      <c r="BR3584" s="29"/>
      <c r="BS3584" s="29"/>
      <c r="BT3584" s="29"/>
      <c r="BU3584" s="29"/>
      <c r="BV3584" s="29"/>
      <c r="BW3584" s="29"/>
      <c r="BX3584" s="29"/>
      <c r="BY3584" s="29"/>
      <c r="BZ3584" s="29"/>
      <c r="CA3584" s="29"/>
      <c r="CB3584" s="29"/>
      <c r="CC3584" s="29"/>
      <c r="CD3584" s="29"/>
      <c r="CE3584" s="29"/>
      <c r="CF3584" s="29"/>
      <c r="CG3584" s="29"/>
      <c r="CH3584" s="29"/>
      <c r="CI3584" s="29"/>
      <c r="CJ3584" s="29"/>
      <c r="CK3584" s="29"/>
      <c r="CL3584" s="29"/>
      <c r="CM3584" s="29"/>
      <c r="CN3584" s="29"/>
      <c r="CO3584" s="29"/>
      <c r="CP3584" s="29"/>
      <c r="CQ3584" s="29"/>
      <c r="CR3584" s="29"/>
      <c r="CS3584" s="29"/>
      <c r="CT3584" s="29"/>
      <c r="CU3584" s="29"/>
      <c r="CV3584" s="29"/>
      <c r="CW3584" s="29"/>
      <c r="CX3584" s="29"/>
    </row>
    <row r="3585" spans="1:102" ht="50.1" customHeight="1">
      <c r="A3585" s="30" t="s">
        <v>9057</v>
      </c>
      <c r="B3585" s="31" t="s">
        <v>35</v>
      </c>
      <c r="C3585" s="32" t="s">
        <v>9058</v>
      </c>
      <c r="D3585" s="32" t="s">
        <v>3821</v>
      </c>
      <c r="E3585" s="32" t="s">
        <v>9059</v>
      </c>
      <c r="F3585" s="32" t="s">
        <v>9060</v>
      </c>
      <c r="G3585" s="33" t="s">
        <v>40</v>
      </c>
      <c r="H3585" s="34">
        <v>0</v>
      </c>
      <c r="I3585" s="33" t="s">
        <v>41</v>
      </c>
      <c r="J3585" s="33" t="s">
        <v>392</v>
      </c>
      <c r="K3585" s="33" t="s">
        <v>2091</v>
      </c>
      <c r="L3585" s="33" t="s">
        <v>85</v>
      </c>
      <c r="M3585" s="33" t="s">
        <v>71</v>
      </c>
      <c r="N3585" s="33" t="s">
        <v>9028</v>
      </c>
      <c r="O3585" s="33" t="s">
        <v>9029</v>
      </c>
      <c r="P3585" s="33" t="s">
        <v>308</v>
      </c>
      <c r="Q3585" s="33" t="s">
        <v>309</v>
      </c>
      <c r="R3585" s="35">
        <v>20</v>
      </c>
      <c r="S3585" s="35">
        <v>3276</v>
      </c>
      <c r="T3585" s="36">
        <f t="shared" si="171"/>
        <v>65520</v>
      </c>
      <c r="U3585" s="37">
        <f t="shared" si="172"/>
        <v>73382.400000000009</v>
      </c>
      <c r="V3585" s="38" t="s">
        <v>50</v>
      </c>
      <c r="W3585" s="33">
        <v>2016</v>
      </c>
      <c r="X3585" s="39" t="s">
        <v>50</v>
      </c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  <c r="BT3585" s="29"/>
      <c r="BU3585" s="29"/>
      <c r="BV3585" s="29"/>
      <c r="BW3585" s="29"/>
      <c r="BX3585" s="29"/>
      <c r="BY3585" s="29"/>
      <c r="BZ3585" s="29"/>
      <c r="CA3585" s="29"/>
      <c r="CB3585" s="29"/>
      <c r="CC3585" s="29"/>
      <c r="CD3585" s="29"/>
      <c r="CE3585" s="29"/>
      <c r="CF3585" s="29"/>
      <c r="CG3585" s="29"/>
      <c r="CH3585" s="29"/>
      <c r="CI3585" s="29"/>
      <c r="CJ3585" s="29"/>
      <c r="CK3585" s="29"/>
      <c r="CL3585" s="29"/>
      <c r="CM3585" s="29"/>
      <c r="CN3585" s="29"/>
      <c r="CO3585" s="29"/>
      <c r="CP3585" s="29"/>
      <c r="CQ3585" s="29"/>
      <c r="CR3585" s="29"/>
      <c r="CS3585" s="29"/>
      <c r="CT3585" s="29"/>
      <c r="CU3585" s="29"/>
      <c r="CV3585" s="29"/>
      <c r="CW3585" s="29"/>
      <c r="CX3585" s="29"/>
    </row>
    <row r="3586" spans="1:102" ht="50.1" customHeight="1">
      <c r="A3586" s="30" t="s">
        <v>9061</v>
      </c>
      <c r="B3586" s="31" t="s">
        <v>35</v>
      </c>
      <c r="C3586" s="32" t="s">
        <v>2974</v>
      </c>
      <c r="D3586" s="32" t="s">
        <v>2802</v>
      </c>
      <c r="E3586" s="32" t="s">
        <v>2975</v>
      </c>
      <c r="F3586" s="32" t="s">
        <v>9062</v>
      </c>
      <c r="G3586" s="33" t="s">
        <v>40</v>
      </c>
      <c r="H3586" s="34">
        <v>0</v>
      </c>
      <c r="I3586" s="33" t="s">
        <v>41</v>
      </c>
      <c r="J3586" s="33" t="s">
        <v>2977</v>
      </c>
      <c r="K3586" s="33" t="s">
        <v>2091</v>
      </c>
      <c r="L3586" s="33" t="s">
        <v>42</v>
      </c>
      <c r="M3586" s="33" t="s">
        <v>86</v>
      </c>
      <c r="N3586" s="33" t="s">
        <v>9063</v>
      </c>
      <c r="O3586" s="33" t="s">
        <v>47</v>
      </c>
      <c r="P3586" s="33" t="s">
        <v>48</v>
      </c>
      <c r="Q3586" s="33" t="s">
        <v>49</v>
      </c>
      <c r="R3586" s="35">
        <v>4</v>
      </c>
      <c r="S3586" s="35">
        <v>25045</v>
      </c>
      <c r="T3586" s="36">
        <f t="shared" si="171"/>
        <v>100180</v>
      </c>
      <c r="U3586" s="37">
        <f t="shared" si="172"/>
        <v>112201.60000000001</v>
      </c>
      <c r="V3586" s="38" t="s">
        <v>50</v>
      </c>
      <c r="W3586" s="33">
        <v>2016</v>
      </c>
      <c r="X3586" s="39" t="s">
        <v>50</v>
      </c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  <c r="BT3586" s="29"/>
      <c r="BU3586" s="29"/>
      <c r="BV3586" s="29"/>
      <c r="BW3586" s="29"/>
      <c r="BX3586" s="29"/>
      <c r="BY3586" s="29"/>
      <c r="BZ3586" s="29"/>
      <c r="CA3586" s="29"/>
      <c r="CB3586" s="29"/>
      <c r="CC3586" s="29"/>
      <c r="CD3586" s="29"/>
      <c r="CE3586" s="29"/>
      <c r="CF3586" s="29"/>
      <c r="CG3586" s="29"/>
      <c r="CH3586" s="29"/>
      <c r="CI3586" s="29"/>
      <c r="CJ3586" s="29"/>
      <c r="CK3586" s="29"/>
      <c r="CL3586" s="29"/>
      <c r="CM3586" s="29"/>
      <c r="CN3586" s="29"/>
      <c r="CO3586" s="29"/>
      <c r="CP3586" s="29"/>
      <c r="CQ3586" s="29"/>
      <c r="CR3586" s="29"/>
      <c r="CS3586" s="29"/>
      <c r="CT3586" s="29"/>
      <c r="CU3586" s="29"/>
      <c r="CV3586" s="29"/>
      <c r="CW3586" s="29"/>
      <c r="CX3586" s="29"/>
    </row>
    <row r="3587" spans="1:102" ht="50.1" customHeight="1">
      <c r="A3587" s="30" t="s">
        <v>9064</v>
      </c>
      <c r="B3587" s="31" t="s">
        <v>35</v>
      </c>
      <c r="C3587" s="32" t="s">
        <v>9065</v>
      </c>
      <c r="D3587" s="32" t="s">
        <v>9066</v>
      </c>
      <c r="E3587" s="32" t="s">
        <v>9067</v>
      </c>
      <c r="F3587" s="32" t="s">
        <v>9068</v>
      </c>
      <c r="G3587" s="33" t="s">
        <v>40</v>
      </c>
      <c r="H3587" s="34">
        <v>0</v>
      </c>
      <c r="I3587" s="33" t="s">
        <v>41</v>
      </c>
      <c r="J3587" s="33" t="s">
        <v>392</v>
      </c>
      <c r="K3587" s="33" t="s">
        <v>2091</v>
      </c>
      <c r="L3587" s="33" t="s">
        <v>392</v>
      </c>
      <c r="M3587" s="33" t="s">
        <v>510</v>
      </c>
      <c r="N3587" s="33" t="s">
        <v>223</v>
      </c>
      <c r="O3587" s="33" t="s">
        <v>109</v>
      </c>
      <c r="P3587" s="33" t="s">
        <v>48</v>
      </c>
      <c r="Q3587" s="33" t="s">
        <v>49</v>
      </c>
      <c r="R3587" s="35">
        <v>20</v>
      </c>
      <c r="S3587" s="35">
        <v>24480</v>
      </c>
      <c r="T3587" s="36">
        <f t="shared" si="171"/>
        <v>489600</v>
      </c>
      <c r="U3587" s="37">
        <f t="shared" si="172"/>
        <v>548352</v>
      </c>
      <c r="V3587" s="38" t="s">
        <v>50</v>
      </c>
      <c r="W3587" s="33">
        <v>2016</v>
      </c>
      <c r="X3587" s="39" t="s">
        <v>50</v>
      </c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  <c r="BT3587" s="29"/>
      <c r="BU3587" s="29"/>
      <c r="BV3587" s="29"/>
      <c r="BW3587" s="29"/>
      <c r="BX3587" s="29"/>
      <c r="BY3587" s="29"/>
      <c r="BZ3587" s="29"/>
      <c r="CA3587" s="29"/>
      <c r="CB3587" s="29"/>
      <c r="CC3587" s="29"/>
      <c r="CD3587" s="29"/>
      <c r="CE3587" s="29"/>
      <c r="CF3587" s="29"/>
      <c r="CG3587" s="29"/>
      <c r="CH3587" s="29"/>
      <c r="CI3587" s="29"/>
      <c r="CJ3587" s="29"/>
      <c r="CK3587" s="29"/>
      <c r="CL3587" s="29"/>
      <c r="CM3587" s="29"/>
      <c r="CN3587" s="29"/>
      <c r="CO3587" s="29"/>
      <c r="CP3587" s="29"/>
      <c r="CQ3587" s="29"/>
      <c r="CR3587" s="29"/>
      <c r="CS3587" s="29"/>
      <c r="CT3587" s="29"/>
      <c r="CU3587" s="29"/>
      <c r="CV3587" s="29"/>
      <c r="CW3587" s="29"/>
      <c r="CX3587" s="29"/>
    </row>
    <row r="3588" spans="1:102" ht="50.1" customHeight="1">
      <c r="A3588" s="30" t="s">
        <v>9069</v>
      </c>
      <c r="B3588" s="31" t="s">
        <v>35</v>
      </c>
      <c r="C3588" s="32" t="s">
        <v>9065</v>
      </c>
      <c r="D3588" s="32" t="s">
        <v>9066</v>
      </c>
      <c r="E3588" s="32" t="s">
        <v>9067</v>
      </c>
      <c r="F3588" s="32" t="s">
        <v>9070</v>
      </c>
      <c r="G3588" s="33" t="s">
        <v>40</v>
      </c>
      <c r="H3588" s="34">
        <v>0</v>
      </c>
      <c r="I3588" s="33" t="s">
        <v>41</v>
      </c>
      <c r="J3588" s="33" t="s">
        <v>392</v>
      </c>
      <c r="K3588" s="33" t="s">
        <v>2091</v>
      </c>
      <c r="L3588" s="33" t="s">
        <v>392</v>
      </c>
      <c r="M3588" s="33" t="s">
        <v>510</v>
      </c>
      <c r="N3588" s="33" t="s">
        <v>223</v>
      </c>
      <c r="O3588" s="33" t="s">
        <v>109</v>
      </c>
      <c r="P3588" s="33" t="s">
        <v>48</v>
      </c>
      <c r="Q3588" s="33" t="s">
        <v>49</v>
      </c>
      <c r="R3588" s="35">
        <v>17</v>
      </c>
      <c r="S3588" s="35">
        <v>36210</v>
      </c>
      <c r="T3588" s="36">
        <f t="shared" si="171"/>
        <v>615570</v>
      </c>
      <c r="U3588" s="37">
        <f t="shared" si="172"/>
        <v>689438.4</v>
      </c>
      <c r="V3588" s="38" t="s">
        <v>50</v>
      </c>
      <c r="W3588" s="33">
        <v>2016</v>
      </c>
      <c r="X3588" s="39" t="s">
        <v>50</v>
      </c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  <c r="BT3588" s="29"/>
      <c r="BU3588" s="29"/>
      <c r="BV3588" s="29"/>
      <c r="BW3588" s="29"/>
      <c r="BX3588" s="29"/>
      <c r="BY3588" s="29"/>
      <c r="BZ3588" s="29"/>
      <c r="CA3588" s="29"/>
      <c r="CB3588" s="29"/>
      <c r="CC3588" s="29"/>
      <c r="CD3588" s="29"/>
      <c r="CE3588" s="29"/>
      <c r="CF3588" s="29"/>
      <c r="CG3588" s="29"/>
      <c r="CH3588" s="29"/>
      <c r="CI3588" s="29"/>
      <c r="CJ3588" s="29"/>
      <c r="CK3588" s="29"/>
      <c r="CL3588" s="29"/>
      <c r="CM3588" s="29"/>
      <c r="CN3588" s="29"/>
      <c r="CO3588" s="29"/>
      <c r="CP3588" s="29"/>
      <c r="CQ3588" s="29"/>
      <c r="CR3588" s="29"/>
      <c r="CS3588" s="29"/>
      <c r="CT3588" s="29"/>
      <c r="CU3588" s="29"/>
      <c r="CV3588" s="29"/>
      <c r="CW3588" s="29"/>
      <c r="CX3588" s="29"/>
    </row>
    <row r="3589" spans="1:102" ht="50.1" customHeight="1">
      <c r="A3589" s="30" t="s">
        <v>9071</v>
      </c>
      <c r="B3589" s="31" t="s">
        <v>35</v>
      </c>
      <c r="C3589" s="32" t="s">
        <v>9065</v>
      </c>
      <c r="D3589" s="32" t="s">
        <v>9066</v>
      </c>
      <c r="E3589" s="32" t="s">
        <v>9067</v>
      </c>
      <c r="F3589" s="32" t="s">
        <v>9072</v>
      </c>
      <c r="G3589" s="33" t="s">
        <v>40</v>
      </c>
      <c r="H3589" s="34">
        <v>0</v>
      </c>
      <c r="I3589" s="33" t="s">
        <v>41</v>
      </c>
      <c r="J3589" s="33" t="s">
        <v>392</v>
      </c>
      <c r="K3589" s="33" t="s">
        <v>2091</v>
      </c>
      <c r="L3589" s="33" t="s">
        <v>392</v>
      </c>
      <c r="M3589" s="33" t="s">
        <v>510</v>
      </c>
      <c r="N3589" s="33" t="s">
        <v>223</v>
      </c>
      <c r="O3589" s="33" t="s">
        <v>109</v>
      </c>
      <c r="P3589" s="33" t="s">
        <v>48</v>
      </c>
      <c r="Q3589" s="33" t="s">
        <v>49</v>
      </c>
      <c r="R3589" s="35">
        <v>4</v>
      </c>
      <c r="S3589" s="35">
        <v>35700</v>
      </c>
      <c r="T3589" s="36">
        <f t="shared" si="171"/>
        <v>142800</v>
      </c>
      <c r="U3589" s="37">
        <f t="shared" si="172"/>
        <v>159936.00000000003</v>
      </c>
      <c r="V3589" s="38" t="s">
        <v>50</v>
      </c>
      <c r="W3589" s="33">
        <v>2016</v>
      </c>
      <c r="X3589" s="39" t="s">
        <v>50</v>
      </c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  <c r="BT3589" s="29"/>
      <c r="BU3589" s="29"/>
      <c r="BV3589" s="29"/>
      <c r="BW3589" s="29"/>
      <c r="BX3589" s="29"/>
      <c r="BY3589" s="29"/>
      <c r="BZ3589" s="29"/>
      <c r="CA3589" s="29"/>
      <c r="CB3589" s="29"/>
      <c r="CC3589" s="29"/>
      <c r="CD3589" s="29"/>
      <c r="CE3589" s="29"/>
      <c r="CF3589" s="29"/>
      <c r="CG3589" s="29"/>
      <c r="CH3589" s="29"/>
      <c r="CI3589" s="29"/>
      <c r="CJ3589" s="29"/>
      <c r="CK3589" s="29"/>
      <c r="CL3589" s="29"/>
      <c r="CM3589" s="29"/>
      <c r="CN3589" s="29"/>
      <c r="CO3589" s="29"/>
      <c r="CP3589" s="29"/>
      <c r="CQ3589" s="29"/>
      <c r="CR3589" s="29"/>
      <c r="CS3589" s="29"/>
      <c r="CT3589" s="29"/>
      <c r="CU3589" s="29"/>
      <c r="CV3589" s="29"/>
      <c r="CW3589" s="29"/>
      <c r="CX3589" s="29"/>
    </row>
    <row r="3590" spans="1:102" ht="50.1" customHeight="1">
      <c r="A3590" s="30" t="s">
        <v>9073</v>
      </c>
      <c r="B3590" s="31" t="s">
        <v>35</v>
      </c>
      <c r="C3590" s="32" t="s">
        <v>9065</v>
      </c>
      <c r="D3590" s="32" t="s">
        <v>9066</v>
      </c>
      <c r="E3590" s="32" t="s">
        <v>9067</v>
      </c>
      <c r="F3590" s="32" t="s">
        <v>9074</v>
      </c>
      <c r="G3590" s="33" t="s">
        <v>40</v>
      </c>
      <c r="H3590" s="34">
        <v>0</v>
      </c>
      <c r="I3590" s="33" t="s">
        <v>41</v>
      </c>
      <c r="J3590" s="33" t="s">
        <v>392</v>
      </c>
      <c r="K3590" s="33" t="s">
        <v>2091</v>
      </c>
      <c r="L3590" s="33" t="s">
        <v>392</v>
      </c>
      <c r="M3590" s="33" t="s">
        <v>510</v>
      </c>
      <c r="N3590" s="33" t="s">
        <v>223</v>
      </c>
      <c r="O3590" s="33" t="s">
        <v>109</v>
      </c>
      <c r="P3590" s="33" t="s">
        <v>48</v>
      </c>
      <c r="Q3590" s="33" t="s">
        <v>49</v>
      </c>
      <c r="R3590" s="35">
        <v>11</v>
      </c>
      <c r="S3590" s="35">
        <v>35700</v>
      </c>
      <c r="T3590" s="36">
        <f t="shared" si="171"/>
        <v>392700</v>
      </c>
      <c r="U3590" s="37">
        <f t="shared" si="172"/>
        <v>439824.00000000006</v>
      </c>
      <c r="V3590" s="38" t="s">
        <v>50</v>
      </c>
      <c r="W3590" s="33">
        <v>2016</v>
      </c>
      <c r="X3590" s="39" t="s">
        <v>50</v>
      </c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  <c r="BT3590" s="29"/>
      <c r="BU3590" s="29"/>
      <c r="BV3590" s="29"/>
      <c r="BW3590" s="29"/>
      <c r="BX3590" s="29"/>
      <c r="BY3590" s="29"/>
      <c r="BZ3590" s="29"/>
      <c r="CA3590" s="29"/>
      <c r="CB3590" s="29"/>
      <c r="CC3590" s="29"/>
      <c r="CD3590" s="29"/>
      <c r="CE3590" s="29"/>
      <c r="CF3590" s="29"/>
      <c r="CG3590" s="29"/>
      <c r="CH3590" s="29"/>
      <c r="CI3590" s="29"/>
      <c r="CJ3590" s="29"/>
      <c r="CK3590" s="29"/>
      <c r="CL3590" s="29"/>
      <c r="CM3590" s="29"/>
      <c r="CN3590" s="29"/>
      <c r="CO3590" s="29"/>
      <c r="CP3590" s="29"/>
      <c r="CQ3590" s="29"/>
      <c r="CR3590" s="29"/>
      <c r="CS3590" s="29"/>
      <c r="CT3590" s="29"/>
      <c r="CU3590" s="29"/>
      <c r="CV3590" s="29"/>
      <c r="CW3590" s="29"/>
      <c r="CX3590" s="29"/>
    </row>
    <row r="3591" spans="1:102" ht="50.1" customHeight="1">
      <c r="A3591" s="30" t="s">
        <v>9075</v>
      </c>
      <c r="B3591" s="31" t="s">
        <v>35</v>
      </c>
      <c r="C3591" s="32" t="s">
        <v>9065</v>
      </c>
      <c r="D3591" s="32" t="s">
        <v>9066</v>
      </c>
      <c r="E3591" s="32" t="s">
        <v>9067</v>
      </c>
      <c r="F3591" s="32" t="s">
        <v>9076</v>
      </c>
      <c r="G3591" s="33" t="s">
        <v>40</v>
      </c>
      <c r="H3591" s="34">
        <v>0</v>
      </c>
      <c r="I3591" s="33" t="s">
        <v>41</v>
      </c>
      <c r="J3591" s="33" t="s">
        <v>392</v>
      </c>
      <c r="K3591" s="33" t="s">
        <v>2091</v>
      </c>
      <c r="L3591" s="33" t="s">
        <v>392</v>
      </c>
      <c r="M3591" s="33" t="s">
        <v>510</v>
      </c>
      <c r="N3591" s="33" t="s">
        <v>223</v>
      </c>
      <c r="O3591" s="33" t="s">
        <v>109</v>
      </c>
      <c r="P3591" s="33" t="s">
        <v>48</v>
      </c>
      <c r="Q3591" s="33" t="s">
        <v>49</v>
      </c>
      <c r="R3591" s="35">
        <v>8</v>
      </c>
      <c r="S3591" s="35">
        <v>31365</v>
      </c>
      <c r="T3591" s="36">
        <f t="shared" si="171"/>
        <v>250920</v>
      </c>
      <c r="U3591" s="37">
        <f t="shared" si="172"/>
        <v>281030.40000000002</v>
      </c>
      <c r="V3591" s="38" t="s">
        <v>50</v>
      </c>
      <c r="W3591" s="33">
        <v>2016</v>
      </c>
      <c r="X3591" s="39" t="s">
        <v>50</v>
      </c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  <c r="BT3591" s="29"/>
      <c r="BU3591" s="29"/>
      <c r="BV3591" s="29"/>
      <c r="BW3591" s="29"/>
      <c r="BX3591" s="29"/>
      <c r="BY3591" s="29"/>
      <c r="BZ3591" s="29"/>
      <c r="CA3591" s="29"/>
      <c r="CB3591" s="29"/>
      <c r="CC3591" s="29"/>
      <c r="CD3591" s="29"/>
      <c r="CE3591" s="29"/>
      <c r="CF3591" s="29"/>
      <c r="CG3591" s="29"/>
      <c r="CH3591" s="29"/>
      <c r="CI3591" s="29"/>
      <c r="CJ3591" s="29"/>
      <c r="CK3591" s="29"/>
      <c r="CL3591" s="29"/>
      <c r="CM3591" s="29"/>
      <c r="CN3591" s="29"/>
      <c r="CO3591" s="29"/>
      <c r="CP3591" s="29"/>
      <c r="CQ3591" s="29"/>
      <c r="CR3591" s="29"/>
      <c r="CS3591" s="29"/>
      <c r="CT3591" s="29"/>
      <c r="CU3591" s="29"/>
      <c r="CV3591" s="29"/>
      <c r="CW3591" s="29"/>
      <c r="CX3591" s="29"/>
    </row>
    <row r="3592" spans="1:102" ht="50.1" customHeight="1">
      <c r="A3592" s="30" t="s">
        <v>9077</v>
      </c>
      <c r="B3592" s="31" t="s">
        <v>35</v>
      </c>
      <c r="C3592" s="32" t="s">
        <v>9078</v>
      </c>
      <c r="D3592" s="32" t="s">
        <v>9079</v>
      </c>
      <c r="E3592" s="32" t="s">
        <v>9080</v>
      </c>
      <c r="F3592" s="32" t="s">
        <v>9081</v>
      </c>
      <c r="G3592" s="33" t="s">
        <v>40</v>
      </c>
      <c r="H3592" s="34">
        <v>0</v>
      </c>
      <c r="I3592" s="33" t="s">
        <v>41</v>
      </c>
      <c r="J3592" s="33" t="s">
        <v>392</v>
      </c>
      <c r="K3592" s="33" t="s">
        <v>2091</v>
      </c>
      <c r="L3592" s="33" t="s">
        <v>392</v>
      </c>
      <c r="M3592" s="33" t="s">
        <v>71</v>
      </c>
      <c r="N3592" s="33" t="s">
        <v>1474</v>
      </c>
      <c r="O3592" s="33" t="s">
        <v>144</v>
      </c>
      <c r="P3592" s="33" t="s">
        <v>48</v>
      </c>
      <c r="Q3592" s="33" t="s">
        <v>49</v>
      </c>
      <c r="R3592" s="35">
        <v>2</v>
      </c>
      <c r="S3592" s="35">
        <v>73674</v>
      </c>
      <c r="T3592" s="36">
        <f t="shared" si="171"/>
        <v>147348</v>
      </c>
      <c r="U3592" s="37">
        <f t="shared" si="172"/>
        <v>165029.76000000001</v>
      </c>
      <c r="V3592" s="38" t="s">
        <v>50</v>
      </c>
      <c r="W3592" s="33">
        <v>2016</v>
      </c>
      <c r="X3592" s="39" t="s">
        <v>50</v>
      </c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29"/>
      <c r="CB3592" s="29"/>
      <c r="CC3592" s="29"/>
      <c r="CD3592" s="29"/>
      <c r="CE3592" s="29"/>
      <c r="CF3592" s="29"/>
      <c r="CG3592" s="29"/>
      <c r="CH3592" s="29"/>
      <c r="CI3592" s="29"/>
      <c r="CJ3592" s="29"/>
      <c r="CK3592" s="29"/>
      <c r="CL3592" s="29"/>
      <c r="CM3592" s="29"/>
      <c r="CN3592" s="29"/>
      <c r="CO3592" s="29"/>
      <c r="CP3592" s="29"/>
      <c r="CQ3592" s="29"/>
      <c r="CR3592" s="29"/>
      <c r="CS3592" s="29"/>
      <c r="CT3592" s="29"/>
      <c r="CU3592" s="29"/>
      <c r="CV3592" s="29"/>
      <c r="CW3592" s="29"/>
      <c r="CX3592" s="29"/>
    </row>
    <row r="3593" spans="1:102" ht="50.1" customHeight="1">
      <c r="A3593" s="30" t="s">
        <v>9082</v>
      </c>
      <c r="B3593" s="31" t="s">
        <v>35</v>
      </c>
      <c r="C3593" s="32" t="s">
        <v>9083</v>
      </c>
      <c r="D3593" s="32" t="s">
        <v>176</v>
      </c>
      <c r="E3593" s="32" t="s">
        <v>9084</v>
      </c>
      <c r="F3593" s="32" t="s">
        <v>9085</v>
      </c>
      <c r="G3593" s="33" t="s">
        <v>40</v>
      </c>
      <c r="H3593" s="34">
        <v>0</v>
      </c>
      <c r="I3593" s="33" t="s">
        <v>41</v>
      </c>
      <c r="J3593" s="33" t="s">
        <v>392</v>
      </c>
      <c r="K3593" s="33" t="s">
        <v>2091</v>
      </c>
      <c r="L3593" s="33" t="s">
        <v>392</v>
      </c>
      <c r="M3593" s="33" t="s">
        <v>71</v>
      </c>
      <c r="N3593" s="33" t="s">
        <v>1474</v>
      </c>
      <c r="O3593" s="33" t="s">
        <v>144</v>
      </c>
      <c r="P3593" s="33" t="s">
        <v>48</v>
      </c>
      <c r="Q3593" s="33" t="s">
        <v>49</v>
      </c>
      <c r="R3593" s="35">
        <v>4</v>
      </c>
      <c r="S3593" s="35">
        <v>8046</v>
      </c>
      <c r="T3593" s="36">
        <f t="shared" si="171"/>
        <v>32184</v>
      </c>
      <c r="U3593" s="37">
        <f t="shared" si="172"/>
        <v>36046.080000000002</v>
      </c>
      <c r="V3593" s="38" t="s">
        <v>50</v>
      </c>
      <c r="W3593" s="33">
        <v>2016</v>
      </c>
      <c r="X3593" s="39" t="s">
        <v>50</v>
      </c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  <c r="BI3593" s="29"/>
      <c r="BJ3593" s="29"/>
      <c r="BK3593" s="29"/>
      <c r="BL3593" s="29"/>
      <c r="BM3593" s="29"/>
      <c r="BN3593" s="29"/>
      <c r="BO3593" s="29"/>
      <c r="BP3593" s="29"/>
      <c r="BQ3593" s="29"/>
      <c r="BR3593" s="29"/>
      <c r="BS3593" s="29"/>
      <c r="BT3593" s="29"/>
      <c r="BU3593" s="29"/>
      <c r="BV3593" s="29"/>
      <c r="BW3593" s="29"/>
      <c r="BX3593" s="29"/>
      <c r="BY3593" s="29"/>
      <c r="BZ3593" s="29"/>
      <c r="CA3593" s="29"/>
      <c r="CB3593" s="29"/>
      <c r="CC3593" s="29"/>
      <c r="CD3593" s="29"/>
      <c r="CE3593" s="29"/>
      <c r="CF3593" s="29"/>
      <c r="CG3593" s="29"/>
      <c r="CH3593" s="29"/>
      <c r="CI3593" s="29"/>
      <c r="CJ3593" s="29"/>
      <c r="CK3593" s="29"/>
      <c r="CL3593" s="29"/>
      <c r="CM3593" s="29"/>
      <c r="CN3593" s="29"/>
      <c r="CO3593" s="29"/>
      <c r="CP3593" s="29"/>
      <c r="CQ3593" s="29"/>
      <c r="CR3593" s="29"/>
      <c r="CS3593" s="29"/>
      <c r="CT3593" s="29"/>
      <c r="CU3593" s="29"/>
      <c r="CV3593" s="29"/>
      <c r="CW3593" s="29"/>
      <c r="CX3593" s="29"/>
    </row>
    <row r="3594" spans="1:102" ht="50.1" customHeight="1">
      <c r="A3594" s="30" t="s">
        <v>9086</v>
      </c>
      <c r="B3594" s="31" t="s">
        <v>35</v>
      </c>
      <c r="C3594" s="32" t="s">
        <v>9078</v>
      </c>
      <c r="D3594" s="32" t="s">
        <v>9079</v>
      </c>
      <c r="E3594" s="32" t="s">
        <v>9080</v>
      </c>
      <c r="F3594" s="32" t="s">
        <v>9087</v>
      </c>
      <c r="G3594" s="33" t="s">
        <v>40</v>
      </c>
      <c r="H3594" s="34">
        <v>0</v>
      </c>
      <c r="I3594" s="33" t="s">
        <v>41</v>
      </c>
      <c r="J3594" s="33" t="s">
        <v>392</v>
      </c>
      <c r="K3594" s="33" t="s">
        <v>2091</v>
      </c>
      <c r="L3594" s="33" t="s">
        <v>392</v>
      </c>
      <c r="M3594" s="33" t="s">
        <v>71</v>
      </c>
      <c r="N3594" s="33" t="s">
        <v>1474</v>
      </c>
      <c r="O3594" s="33" t="s">
        <v>144</v>
      </c>
      <c r="P3594" s="33" t="s">
        <v>48</v>
      </c>
      <c r="Q3594" s="33" t="s">
        <v>49</v>
      </c>
      <c r="R3594" s="35">
        <v>1</v>
      </c>
      <c r="S3594" s="35">
        <v>445210</v>
      </c>
      <c r="T3594" s="36">
        <f t="shared" si="171"/>
        <v>445210</v>
      </c>
      <c r="U3594" s="37">
        <f t="shared" si="172"/>
        <v>498635.20000000007</v>
      </c>
      <c r="V3594" s="38" t="s">
        <v>50</v>
      </c>
      <c r="W3594" s="33">
        <v>2016</v>
      </c>
      <c r="X3594" s="39" t="s">
        <v>50</v>
      </c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9"/>
      <c r="BC3594" s="29"/>
      <c r="BD3594" s="29"/>
      <c r="BE3594" s="29"/>
      <c r="BF3594" s="29"/>
      <c r="BG3594" s="29"/>
      <c r="BH3594" s="29"/>
      <c r="BI3594" s="29"/>
      <c r="BJ3594" s="29"/>
      <c r="BK3594" s="29"/>
      <c r="BL3594" s="29"/>
      <c r="BM3594" s="29"/>
      <c r="BN3594" s="29"/>
      <c r="BO3594" s="29"/>
      <c r="BP3594" s="29"/>
      <c r="BQ3594" s="29"/>
      <c r="BR3594" s="29"/>
      <c r="BS3594" s="29"/>
      <c r="BT3594" s="29"/>
      <c r="BU3594" s="29"/>
      <c r="BV3594" s="29"/>
      <c r="BW3594" s="29"/>
      <c r="BX3594" s="29"/>
      <c r="BY3594" s="29"/>
      <c r="BZ3594" s="29"/>
      <c r="CA3594" s="29"/>
      <c r="CB3594" s="29"/>
      <c r="CC3594" s="29"/>
      <c r="CD3594" s="29"/>
      <c r="CE3594" s="29"/>
      <c r="CF3594" s="29"/>
      <c r="CG3594" s="29"/>
      <c r="CH3594" s="29"/>
      <c r="CI3594" s="29"/>
      <c r="CJ3594" s="29"/>
      <c r="CK3594" s="29"/>
      <c r="CL3594" s="29"/>
      <c r="CM3594" s="29"/>
      <c r="CN3594" s="29"/>
      <c r="CO3594" s="29"/>
      <c r="CP3594" s="29"/>
      <c r="CQ3594" s="29"/>
      <c r="CR3594" s="29"/>
      <c r="CS3594" s="29"/>
      <c r="CT3594" s="29"/>
      <c r="CU3594" s="29"/>
      <c r="CV3594" s="29"/>
      <c r="CW3594" s="29"/>
      <c r="CX3594" s="29"/>
    </row>
    <row r="3595" spans="1:102" ht="50.1" customHeight="1">
      <c r="A3595" s="30" t="s">
        <v>9088</v>
      </c>
      <c r="B3595" s="31" t="s">
        <v>35</v>
      </c>
      <c r="C3595" s="32" t="s">
        <v>9083</v>
      </c>
      <c r="D3595" s="32" t="s">
        <v>176</v>
      </c>
      <c r="E3595" s="32" t="s">
        <v>9084</v>
      </c>
      <c r="F3595" s="32" t="s">
        <v>9089</v>
      </c>
      <c r="G3595" s="33" t="s">
        <v>40</v>
      </c>
      <c r="H3595" s="34">
        <v>0</v>
      </c>
      <c r="I3595" s="33" t="s">
        <v>41</v>
      </c>
      <c r="J3595" s="33" t="s">
        <v>392</v>
      </c>
      <c r="K3595" s="33" t="s">
        <v>2091</v>
      </c>
      <c r="L3595" s="33" t="s">
        <v>392</v>
      </c>
      <c r="M3595" s="33" t="s">
        <v>71</v>
      </c>
      <c r="N3595" s="33" t="s">
        <v>1474</v>
      </c>
      <c r="O3595" s="33" t="s">
        <v>144</v>
      </c>
      <c r="P3595" s="33" t="s">
        <v>48</v>
      </c>
      <c r="Q3595" s="33" t="s">
        <v>49</v>
      </c>
      <c r="R3595" s="35">
        <v>1</v>
      </c>
      <c r="S3595" s="35">
        <v>316762</v>
      </c>
      <c r="T3595" s="36">
        <f t="shared" si="171"/>
        <v>316762</v>
      </c>
      <c r="U3595" s="37">
        <f t="shared" si="172"/>
        <v>354773.44000000006</v>
      </c>
      <c r="V3595" s="38" t="s">
        <v>50</v>
      </c>
      <c r="W3595" s="33">
        <v>2016</v>
      </c>
      <c r="X3595" s="39" t="s">
        <v>50</v>
      </c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9"/>
      <c r="AX3595" s="29"/>
      <c r="AY3595" s="29"/>
      <c r="AZ3595" s="29"/>
      <c r="BA3595" s="29"/>
      <c r="BB3595" s="29"/>
      <c r="BC3595" s="29"/>
      <c r="BD3595" s="29"/>
      <c r="BE3595" s="29"/>
      <c r="BF3595" s="29"/>
      <c r="BG3595" s="29"/>
      <c r="BH3595" s="29"/>
      <c r="BI3595" s="29"/>
      <c r="BJ3595" s="29"/>
      <c r="BK3595" s="29"/>
      <c r="BL3595" s="29"/>
      <c r="BM3595" s="29"/>
      <c r="BN3595" s="29"/>
      <c r="BO3595" s="29"/>
      <c r="BP3595" s="29"/>
      <c r="BQ3595" s="29"/>
      <c r="BR3595" s="29"/>
      <c r="BS3595" s="29"/>
      <c r="BT3595" s="29"/>
      <c r="BU3595" s="29"/>
      <c r="BV3595" s="29"/>
      <c r="BW3595" s="29"/>
      <c r="BX3595" s="29"/>
      <c r="BY3595" s="29"/>
      <c r="BZ3595" s="29"/>
      <c r="CA3595" s="29"/>
      <c r="CB3595" s="29"/>
      <c r="CC3595" s="29"/>
      <c r="CD3595" s="29"/>
      <c r="CE3595" s="29"/>
      <c r="CF3595" s="29"/>
      <c r="CG3595" s="29"/>
      <c r="CH3595" s="29"/>
      <c r="CI3595" s="29"/>
      <c r="CJ3595" s="29"/>
      <c r="CK3595" s="29"/>
      <c r="CL3595" s="29"/>
      <c r="CM3595" s="29"/>
      <c r="CN3595" s="29"/>
      <c r="CO3595" s="29"/>
      <c r="CP3595" s="29"/>
      <c r="CQ3595" s="29"/>
      <c r="CR3595" s="29"/>
      <c r="CS3595" s="29"/>
      <c r="CT3595" s="29"/>
      <c r="CU3595" s="29"/>
      <c r="CV3595" s="29"/>
      <c r="CW3595" s="29"/>
      <c r="CX3595" s="29"/>
    </row>
    <row r="3596" spans="1:102" ht="50.1" customHeight="1">
      <c r="A3596" s="30" t="s">
        <v>9090</v>
      </c>
      <c r="B3596" s="31" t="s">
        <v>35</v>
      </c>
      <c r="C3596" s="32" t="s">
        <v>9083</v>
      </c>
      <c r="D3596" s="32" t="s">
        <v>176</v>
      </c>
      <c r="E3596" s="32" t="s">
        <v>9084</v>
      </c>
      <c r="F3596" s="32" t="s">
        <v>9091</v>
      </c>
      <c r="G3596" s="33" t="s">
        <v>40</v>
      </c>
      <c r="H3596" s="34">
        <v>0</v>
      </c>
      <c r="I3596" s="33" t="s">
        <v>41</v>
      </c>
      <c r="J3596" s="33" t="s">
        <v>392</v>
      </c>
      <c r="K3596" s="33" t="s">
        <v>2091</v>
      </c>
      <c r="L3596" s="33" t="s">
        <v>392</v>
      </c>
      <c r="M3596" s="33" t="s">
        <v>71</v>
      </c>
      <c r="N3596" s="33" t="s">
        <v>1474</v>
      </c>
      <c r="O3596" s="33" t="s">
        <v>144</v>
      </c>
      <c r="P3596" s="33" t="s">
        <v>48</v>
      </c>
      <c r="Q3596" s="33" t="s">
        <v>49</v>
      </c>
      <c r="R3596" s="35">
        <v>2</v>
      </c>
      <c r="S3596" s="35">
        <v>52118</v>
      </c>
      <c r="T3596" s="36">
        <f t="shared" si="171"/>
        <v>104236</v>
      </c>
      <c r="U3596" s="37">
        <f t="shared" si="172"/>
        <v>116744.32000000001</v>
      </c>
      <c r="V3596" s="38" t="s">
        <v>50</v>
      </c>
      <c r="W3596" s="33">
        <v>2016</v>
      </c>
      <c r="X3596" s="39" t="s">
        <v>50</v>
      </c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29"/>
      <c r="BL3596" s="29"/>
      <c r="BM3596" s="29"/>
      <c r="BN3596" s="29"/>
      <c r="BO3596" s="29"/>
      <c r="BP3596" s="29"/>
      <c r="BQ3596" s="29"/>
      <c r="BR3596" s="29"/>
      <c r="BS3596" s="29"/>
      <c r="BT3596" s="29"/>
      <c r="BU3596" s="29"/>
      <c r="BV3596" s="29"/>
      <c r="BW3596" s="29"/>
      <c r="BX3596" s="29"/>
      <c r="BY3596" s="29"/>
      <c r="BZ3596" s="29"/>
      <c r="CA3596" s="29"/>
      <c r="CB3596" s="29"/>
      <c r="CC3596" s="29"/>
      <c r="CD3596" s="29"/>
      <c r="CE3596" s="29"/>
      <c r="CF3596" s="29"/>
      <c r="CG3596" s="29"/>
      <c r="CH3596" s="29"/>
      <c r="CI3596" s="29"/>
      <c r="CJ3596" s="29"/>
      <c r="CK3596" s="29"/>
      <c r="CL3596" s="29"/>
      <c r="CM3596" s="29"/>
      <c r="CN3596" s="29"/>
      <c r="CO3596" s="29"/>
      <c r="CP3596" s="29"/>
      <c r="CQ3596" s="29"/>
      <c r="CR3596" s="29"/>
      <c r="CS3596" s="29"/>
      <c r="CT3596" s="29"/>
      <c r="CU3596" s="29"/>
      <c r="CV3596" s="29"/>
      <c r="CW3596" s="29"/>
      <c r="CX3596" s="29"/>
    </row>
    <row r="3597" spans="1:102" ht="50.1" customHeight="1">
      <c r="A3597" s="30" t="s">
        <v>9092</v>
      </c>
      <c r="B3597" s="31" t="s">
        <v>35</v>
      </c>
      <c r="C3597" s="32" t="s">
        <v>9093</v>
      </c>
      <c r="D3597" s="32" t="s">
        <v>9094</v>
      </c>
      <c r="E3597" s="32" t="s">
        <v>9095</v>
      </c>
      <c r="F3597" s="32" t="s">
        <v>9096</v>
      </c>
      <c r="G3597" s="33" t="s">
        <v>40</v>
      </c>
      <c r="H3597" s="34">
        <v>0</v>
      </c>
      <c r="I3597" s="33" t="s">
        <v>41</v>
      </c>
      <c r="J3597" s="33" t="s">
        <v>392</v>
      </c>
      <c r="K3597" s="33" t="s">
        <v>2091</v>
      </c>
      <c r="L3597" s="33" t="s">
        <v>392</v>
      </c>
      <c r="M3597" s="33" t="s">
        <v>71</v>
      </c>
      <c r="N3597" s="33" t="s">
        <v>312</v>
      </c>
      <c r="O3597" s="33" t="s">
        <v>109</v>
      </c>
      <c r="P3597" s="33" t="s">
        <v>48</v>
      </c>
      <c r="Q3597" s="33" t="s">
        <v>49</v>
      </c>
      <c r="R3597" s="35">
        <v>2</v>
      </c>
      <c r="S3597" s="35">
        <v>173838.6</v>
      </c>
      <c r="T3597" s="36">
        <f t="shared" si="171"/>
        <v>347677.2</v>
      </c>
      <c r="U3597" s="37">
        <f t="shared" si="172"/>
        <v>389398.46400000004</v>
      </c>
      <c r="V3597" s="38" t="s">
        <v>50</v>
      </c>
      <c r="W3597" s="33">
        <v>2016</v>
      </c>
      <c r="X3597" s="39" t="s">
        <v>50</v>
      </c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/>
      <c r="BC3597" s="29"/>
      <c r="BD3597" s="29"/>
      <c r="BE3597" s="29"/>
      <c r="BF3597" s="29"/>
      <c r="BG3597" s="29"/>
      <c r="BH3597" s="29"/>
      <c r="BI3597" s="29"/>
      <c r="BJ3597" s="29"/>
      <c r="BK3597" s="29"/>
      <c r="BL3597" s="29"/>
      <c r="BM3597" s="29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29"/>
      <c r="CB3597" s="29"/>
      <c r="CC3597" s="29"/>
      <c r="CD3597" s="29"/>
      <c r="CE3597" s="29"/>
      <c r="CF3597" s="29"/>
      <c r="CG3597" s="29"/>
      <c r="CH3597" s="29"/>
      <c r="CI3597" s="29"/>
      <c r="CJ3597" s="29"/>
      <c r="CK3597" s="29"/>
      <c r="CL3597" s="29"/>
      <c r="CM3597" s="29"/>
      <c r="CN3597" s="29"/>
      <c r="CO3597" s="29"/>
      <c r="CP3597" s="29"/>
      <c r="CQ3597" s="29"/>
      <c r="CR3597" s="29"/>
      <c r="CS3597" s="29"/>
      <c r="CT3597" s="29"/>
      <c r="CU3597" s="29"/>
      <c r="CV3597" s="29"/>
      <c r="CW3597" s="29"/>
      <c r="CX3597" s="29"/>
    </row>
    <row r="3598" spans="1:102" ht="50.1" customHeight="1">
      <c r="A3598" s="30" t="s">
        <v>9097</v>
      </c>
      <c r="B3598" s="31" t="s">
        <v>35</v>
      </c>
      <c r="C3598" s="32" t="s">
        <v>9093</v>
      </c>
      <c r="D3598" s="32" t="s">
        <v>9094</v>
      </c>
      <c r="E3598" s="32" t="s">
        <v>9095</v>
      </c>
      <c r="F3598" s="32" t="s">
        <v>9098</v>
      </c>
      <c r="G3598" s="33" t="s">
        <v>40</v>
      </c>
      <c r="H3598" s="34">
        <v>0</v>
      </c>
      <c r="I3598" s="33" t="s">
        <v>41</v>
      </c>
      <c r="J3598" s="33" t="s">
        <v>392</v>
      </c>
      <c r="K3598" s="33" t="s">
        <v>2091</v>
      </c>
      <c r="L3598" s="33" t="s">
        <v>392</v>
      </c>
      <c r="M3598" s="33" t="s">
        <v>71</v>
      </c>
      <c r="N3598" s="33" t="s">
        <v>312</v>
      </c>
      <c r="O3598" s="33" t="s">
        <v>109</v>
      </c>
      <c r="P3598" s="33" t="s">
        <v>48</v>
      </c>
      <c r="Q3598" s="33" t="s">
        <v>49</v>
      </c>
      <c r="R3598" s="35">
        <v>2</v>
      </c>
      <c r="S3598" s="35">
        <v>156009</v>
      </c>
      <c r="T3598" s="36">
        <f t="shared" si="171"/>
        <v>312018</v>
      </c>
      <c r="U3598" s="37">
        <f t="shared" si="172"/>
        <v>349460.16000000003</v>
      </c>
      <c r="V3598" s="38" t="s">
        <v>50</v>
      </c>
      <c r="W3598" s="33">
        <v>2016</v>
      </c>
      <c r="X3598" s="39" t="s">
        <v>50</v>
      </c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29"/>
      <c r="BL3598" s="29"/>
      <c r="BM3598" s="29"/>
      <c r="BN3598" s="29"/>
      <c r="BO3598" s="29"/>
      <c r="BP3598" s="29"/>
      <c r="BQ3598" s="29"/>
      <c r="BR3598" s="29"/>
      <c r="BS3598" s="29"/>
      <c r="BT3598" s="29"/>
      <c r="BU3598" s="29"/>
      <c r="BV3598" s="29"/>
      <c r="BW3598" s="29"/>
      <c r="BX3598" s="29"/>
      <c r="BY3598" s="29"/>
      <c r="BZ3598" s="29"/>
      <c r="CA3598" s="29"/>
      <c r="CB3598" s="29"/>
      <c r="CC3598" s="29"/>
      <c r="CD3598" s="29"/>
      <c r="CE3598" s="29"/>
      <c r="CF3598" s="29"/>
      <c r="CG3598" s="29"/>
      <c r="CH3598" s="29"/>
      <c r="CI3598" s="29"/>
      <c r="CJ3598" s="29"/>
      <c r="CK3598" s="29"/>
      <c r="CL3598" s="29"/>
      <c r="CM3598" s="29"/>
      <c r="CN3598" s="29"/>
      <c r="CO3598" s="29"/>
      <c r="CP3598" s="29"/>
      <c r="CQ3598" s="29"/>
      <c r="CR3598" s="29"/>
      <c r="CS3598" s="29"/>
      <c r="CT3598" s="29"/>
      <c r="CU3598" s="29"/>
      <c r="CV3598" s="29"/>
      <c r="CW3598" s="29"/>
      <c r="CX3598" s="29"/>
    </row>
    <row r="3599" spans="1:102" ht="50.1" customHeight="1">
      <c r="A3599" s="30" t="s">
        <v>9099</v>
      </c>
      <c r="B3599" s="31" t="s">
        <v>35</v>
      </c>
      <c r="C3599" s="32" t="s">
        <v>9100</v>
      </c>
      <c r="D3599" s="32" t="s">
        <v>1797</v>
      </c>
      <c r="E3599" s="32" t="s">
        <v>9101</v>
      </c>
      <c r="F3599" s="32" t="s">
        <v>9102</v>
      </c>
      <c r="G3599" s="33" t="s">
        <v>40</v>
      </c>
      <c r="H3599" s="34">
        <v>0</v>
      </c>
      <c r="I3599" s="33" t="s">
        <v>41</v>
      </c>
      <c r="J3599" s="33" t="s">
        <v>392</v>
      </c>
      <c r="K3599" s="33" t="s">
        <v>2091</v>
      </c>
      <c r="L3599" s="33" t="s">
        <v>392</v>
      </c>
      <c r="M3599" s="33" t="s">
        <v>71</v>
      </c>
      <c r="N3599" s="33" t="s">
        <v>312</v>
      </c>
      <c r="O3599" s="33" t="s">
        <v>109</v>
      </c>
      <c r="P3599" s="33" t="s">
        <v>48</v>
      </c>
      <c r="Q3599" s="33" t="s">
        <v>49</v>
      </c>
      <c r="R3599" s="35">
        <v>3</v>
      </c>
      <c r="S3599" s="35">
        <v>82.62</v>
      </c>
      <c r="T3599" s="36">
        <f t="shared" si="171"/>
        <v>247.86</v>
      </c>
      <c r="U3599" s="37">
        <f t="shared" si="172"/>
        <v>277.60320000000002</v>
      </c>
      <c r="V3599" s="38" t="s">
        <v>50</v>
      </c>
      <c r="W3599" s="33">
        <v>2016</v>
      </c>
      <c r="X3599" s="39" t="s">
        <v>50</v>
      </c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  <c r="BI3599" s="29"/>
      <c r="BJ3599" s="29"/>
      <c r="BK3599" s="29"/>
      <c r="BL3599" s="29"/>
      <c r="BM3599" s="29"/>
      <c r="BN3599" s="29"/>
      <c r="BO3599" s="29"/>
      <c r="BP3599" s="29"/>
      <c r="BQ3599" s="29"/>
      <c r="BR3599" s="29"/>
      <c r="BS3599" s="29"/>
      <c r="BT3599" s="29"/>
      <c r="BU3599" s="29"/>
      <c r="BV3599" s="29"/>
      <c r="BW3599" s="29"/>
      <c r="BX3599" s="29"/>
      <c r="BY3599" s="29"/>
      <c r="BZ3599" s="29"/>
      <c r="CA3599" s="29"/>
      <c r="CB3599" s="29"/>
      <c r="CC3599" s="29"/>
      <c r="CD3599" s="29"/>
      <c r="CE3599" s="29"/>
      <c r="CF3599" s="29"/>
      <c r="CG3599" s="29"/>
      <c r="CH3599" s="29"/>
      <c r="CI3599" s="29"/>
      <c r="CJ3599" s="29"/>
      <c r="CK3599" s="29"/>
      <c r="CL3599" s="29"/>
      <c r="CM3599" s="29"/>
      <c r="CN3599" s="29"/>
      <c r="CO3599" s="29"/>
      <c r="CP3599" s="29"/>
      <c r="CQ3599" s="29"/>
      <c r="CR3599" s="29"/>
      <c r="CS3599" s="29"/>
      <c r="CT3599" s="29"/>
      <c r="CU3599" s="29"/>
      <c r="CV3599" s="29"/>
      <c r="CW3599" s="29"/>
      <c r="CX3599" s="29"/>
    </row>
    <row r="3600" spans="1:102" ht="50.1" customHeight="1">
      <c r="A3600" s="30" t="s">
        <v>9103</v>
      </c>
      <c r="B3600" s="31" t="s">
        <v>35</v>
      </c>
      <c r="C3600" s="32" t="s">
        <v>7184</v>
      </c>
      <c r="D3600" s="32" t="s">
        <v>7185</v>
      </c>
      <c r="E3600" s="32" t="s">
        <v>7186</v>
      </c>
      <c r="F3600" s="32" t="s">
        <v>9104</v>
      </c>
      <c r="G3600" s="33" t="s">
        <v>40</v>
      </c>
      <c r="H3600" s="34">
        <v>0</v>
      </c>
      <c r="I3600" s="33" t="s">
        <v>41</v>
      </c>
      <c r="J3600" s="33" t="s">
        <v>392</v>
      </c>
      <c r="K3600" s="33" t="s">
        <v>2091</v>
      </c>
      <c r="L3600" s="33" t="s">
        <v>392</v>
      </c>
      <c r="M3600" s="33" t="s">
        <v>71</v>
      </c>
      <c r="N3600" s="33" t="s">
        <v>312</v>
      </c>
      <c r="O3600" s="33" t="s">
        <v>109</v>
      </c>
      <c r="P3600" s="33" t="s">
        <v>48</v>
      </c>
      <c r="Q3600" s="33" t="s">
        <v>49</v>
      </c>
      <c r="R3600" s="35">
        <v>8</v>
      </c>
      <c r="S3600" s="35">
        <v>25.5</v>
      </c>
      <c r="T3600" s="36">
        <f t="shared" si="171"/>
        <v>204</v>
      </c>
      <c r="U3600" s="37">
        <f t="shared" si="172"/>
        <v>228.48000000000002</v>
      </c>
      <c r="V3600" s="38" t="s">
        <v>50</v>
      </c>
      <c r="W3600" s="33">
        <v>2016</v>
      </c>
      <c r="X3600" s="39" t="s">
        <v>50</v>
      </c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9"/>
      <c r="AX3600" s="29"/>
      <c r="AY3600" s="29"/>
      <c r="AZ3600" s="29"/>
      <c r="BA3600" s="29"/>
      <c r="BB3600" s="29"/>
      <c r="BC3600" s="29"/>
      <c r="BD3600" s="29"/>
      <c r="BE3600" s="29"/>
      <c r="BF3600" s="29"/>
      <c r="BG3600" s="29"/>
      <c r="BH3600" s="29"/>
      <c r="BI3600" s="29"/>
      <c r="BJ3600" s="29"/>
      <c r="BK3600" s="29"/>
      <c r="BL3600" s="29"/>
      <c r="BM3600" s="29"/>
      <c r="BN3600" s="29"/>
      <c r="BO3600" s="29"/>
      <c r="BP3600" s="29"/>
      <c r="BQ3600" s="29"/>
      <c r="BR3600" s="29"/>
      <c r="BS3600" s="29"/>
      <c r="BT3600" s="29"/>
      <c r="BU3600" s="29"/>
      <c r="BV3600" s="29"/>
      <c r="BW3600" s="29"/>
      <c r="BX3600" s="29"/>
      <c r="BY3600" s="29"/>
      <c r="BZ3600" s="29"/>
      <c r="CA3600" s="29"/>
      <c r="CB3600" s="29"/>
      <c r="CC3600" s="29"/>
      <c r="CD3600" s="29"/>
      <c r="CE3600" s="29"/>
      <c r="CF3600" s="29"/>
      <c r="CG3600" s="29"/>
      <c r="CH3600" s="29"/>
      <c r="CI3600" s="29"/>
      <c r="CJ3600" s="29"/>
      <c r="CK3600" s="29"/>
      <c r="CL3600" s="29"/>
      <c r="CM3600" s="29"/>
      <c r="CN3600" s="29"/>
      <c r="CO3600" s="29"/>
      <c r="CP3600" s="29"/>
      <c r="CQ3600" s="29"/>
      <c r="CR3600" s="29"/>
      <c r="CS3600" s="29"/>
      <c r="CT3600" s="29"/>
      <c r="CU3600" s="29"/>
      <c r="CV3600" s="29"/>
      <c r="CW3600" s="29"/>
      <c r="CX3600" s="29"/>
    </row>
    <row r="3601" spans="1:102" ht="50.1" customHeight="1">
      <c r="A3601" s="30" t="s">
        <v>9105</v>
      </c>
      <c r="B3601" s="31" t="s">
        <v>35</v>
      </c>
      <c r="C3601" s="32" t="s">
        <v>7184</v>
      </c>
      <c r="D3601" s="32" t="s">
        <v>7185</v>
      </c>
      <c r="E3601" s="32" t="s">
        <v>7186</v>
      </c>
      <c r="F3601" s="32" t="s">
        <v>9106</v>
      </c>
      <c r="G3601" s="33" t="s">
        <v>40</v>
      </c>
      <c r="H3601" s="34">
        <v>0</v>
      </c>
      <c r="I3601" s="33" t="s">
        <v>41</v>
      </c>
      <c r="J3601" s="33" t="s">
        <v>392</v>
      </c>
      <c r="K3601" s="33" t="s">
        <v>2091</v>
      </c>
      <c r="L3601" s="33" t="s">
        <v>392</v>
      </c>
      <c r="M3601" s="33" t="s">
        <v>71</v>
      </c>
      <c r="N3601" s="33" t="s">
        <v>312</v>
      </c>
      <c r="O3601" s="33" t="s">
        <v>109</v>
      </c>
      <c r="P3601" s="33" t="s">
        <v>48</v>
      </c>
      <c r="Q3601" s="33" t="s">
        <v>49</v>
      </c>
      <c r="R3601" s="35">
        <v>8</v>
      </c>
      <c r="S3601" s="35">
        <v>25.5</v>
      </c>
      <c r="T3601" s="36">
        <f t="shared" si="171"/>
        <v>204</v>
      </c>
      <c r="U3601" s="37">
        <f t="shared" si="172"/>
        <v>228.48000000000002</v>
      </c>
      <c r="V3601" s="38" t="s">
        <v>50</v>
      </c>
      <c r="W3601" s="33">
        <v>2016</v>
      </c>
      <c r="X3601" s="39" t="s">
        <v>50</v>
      </c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29"/>
      <c r="BA3601" s="29"/>
      <c r="BB3601" s="29"/>
      <c r="BC3601" s="29"/>
      <c r="BD3601" s="29"/>
      <c r="BE3601" s="29"/>
      <c r="BF3601" s="29"/>
      <c r="BG3601" s="29"/>
      <c r="BH3601" s="29"/>
      <c r="BI3601" s="29"/>
      <c r="BJ3601" s="29"/>
      <c r="BK3601" s="29"/>
      <c r="BL3601" s="29"/>
      <c r="BM3601" s="29"/>
      <c r="BN3601" s="29"/>
      <c r="BO3601" s="29"/>
      <c r="BP3601" s="29"/>
      <c r="BQ3601" s="29"/>
      <c r="BR3601" s="29"/>
      <c r="BS3601" s="29"/>
      <c r="BT3601" s="29"/>
      <c r="BU3601" s="29"/>
      <c r="BV3601" s="29"/>
      <c r="BW3601" s="29"/>
      <c r="BX3601" s="29"/>
      <c r="BY3601" s="29"/>
      <c r="BZ3601" s="29"/>
      <c r="CA3601" s="29"/>
      <c r="CB3601" s="29"/>
      <c r="CC3601" s="29"/>
      <c r="CD3601" s="29"/>
      <c r="CE3601" s="29"/>
      <c r="CF3601" s="29"/>
      <c r="CG3601" s="29"/>
      <c r="CH3601" s="29"/>
      <c r="CI3601" s="29"/>
      <c r="CJ3601" s="29"/>
      <c r="CK3601" s="29"/>
      <c r="CL3601" s="29"/>
      <c r="CM3601" s="29"/>
      <c r="CN3601" s="29"/>
      <c r="CO3601" s="29"/>
      <c r="CP3601" s="29"/>
      <c r="CQ3601" s="29"/>
      <c r="CR3601" s="29"/>
      <c r="CS3601" s="29"/>
      <c r="CT3601" s="29"/>
      <c r="CU3601" s="29"/>
      <c r="CV3601" s="29"/>
      <c r="CW3601" s="29"/>
      <c r="CX3601" s="29"/>
    </row>
    <row r="3602" spans="1:102" ht="50.1" customHeight="1">
      <c r="A3602" s="30" t="s">
        <v>9107</v>
      </c>
      <c r="B3602" s="31" t="s">
        <v>35</v>
      </c>
      <c r="C3602" s="32" t="s">
        <v>7184</v>
      </c>
      <c r="D3602" s="32" t="s">
        <v>7185</v>
      </c>
      <c r="E3602" s="32" t="s">
        <v>7186</v>
      </c>
      <c r="F3602" s="32" t="s">
        <v>9108</v>
      </c>
      <c r="G3602" s="33" t="s">
        <v>40</v>
      </c>
      <c r="H3602" s="34">
        <v>0</v>
      </c>
      <c r="I3602" s="33" t="s">
        <v>41</v>
      </c>
      <c r="J3602" s="33" t="s">
        <v>392</v>
      </c>
      <c r="K3602" s="33" t="s">
        <v>2091</v>
      </c>
      <c r="L3602" s="33" t="s">
        <v>392</v>
      </c>
      <c r="M3602" s="33" t="s">
        <v>71</v>
      </c>
      <c r="N3602" s="33" t="s">
        <v>312</v>
      </c>
      <c r="O3602" s="33" t="s">
        <v>109</v>
      </c>
      <c r="P3602" s="33" t="s">
        <v>48</v>
      </c>
      <c r="Q3602" s="33" t="s">
        <v>49</v>
      </c>
      <c r="R3602" s="35">
        <v>3</v>
      </c>
      <c r="S3602" s="35">
        <v>35.700000000000003</v>
      </c>
      <c r="T3602" s="36">
        <f t="shared" si="171"/>
        <v>107.10000000000001</v>
      </c>
      <c r="U3602" s="37">
        <f t="shared" si="172"/>
        <v>119.95200000000003</v>
      </c>
      <c r="V3602" s="38" t="s">
        <v>50</v>
      </c>
      <c r="W3602" s="33">
        <v>2016</v>
      </c>
      <c r="X3602" s="39" t="s">
        <v>50</v>
      </c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29"/>
      <c r="CB3602" s="29"/>
      <c r="CC3602" s="29"/>
      <c r="CD3602" s="29"/>
      <c r="CE3602" s="29"/>
      <c r="CF3602" s="29"/>
      <c r="CG3602" s="29"/>
      <c r="CH3602" s="29"/>
      <c r="CI3602" s="29"/>
      <c r="CJ3602" s="29"/>
      <c r="CK3602" s="29"/>
      <c r="CL3602" s="29"/>
      <c r="CM3602" s="29"/>
      <c r="CN3602" s="29"/>
      <c r="CO3602" s="29"/>
      <c r="CP3602" s="29"/>
      <c r="CQ3602" s="29"/>
      <c r="CR3602" s="29"/>
      <c r="CS3602" s="29"/>
      <c r="CT3602" s="29"/>
      <c r="CU3602" s="29"/>
      <c r="CV3602" s="29"/>
      <c r="CW3602" s="29"/>
      <c r="CX3602" s="29"/>
    </row>
    <row r="3603" spans="1:102" ht="50.1" customHeight="1">
      <c r="A3603" s="30" t="s">
        <v>9109</v>
      </c>
      <c r="B3603" s="31" t="s">
        <v>35</v>
      </c>
      <c r="C3603" s="32" t="s">
        <v>9110</v>
      </c>
      <c r="D3603" s="32" t="s">
        <v>1946</v>
      </c>
      <c r="E3603" s="32" t="s">
        <v>9111</v>
      </c>
      <c r="F3603" s="32" t="s">
        <v>9112</v>
      </c>
      <c r="G3603" s="33" t="s">
        <v>40</v>
      </c>
      <c r="H3603" s="34">
        <v>0</v>
      </c>
      <c r="I3603" s="33" t="s">
        <v>41</v>
      </c>
      <c r="J3603" s="33" t="s">
        <v>392</v>
      </c>
      <c r="K3603" s="33" t="s">
        <v>2091</v>
      </c>
      <c r="L3603" s="33" t="s">
        <v>392</v>
      </c>
      <c r="M3603" s="33" t="s">
        <v>71</v>
      </c>
      <c r="N3603" s="33" t="s">
        <v>312</v>
      </c>
      <c r="O3603" s="33" t="s">
        <v>109</v>
      </c>
      <c r="P3603" s="33" t="s">
        <v>48</v>
      </c>
      <c r="Q3603" s="33" t="s">
        <v>49</v>
      </c>
      <c r="R3603" s="35">
        <v>4</v>
      </c>
      <c r="S3603" s="35">
        <v>35.700000000000003</v>
      </c>
      <c r="T3603" s="36">
        <f t="shared" si="171"/>
        <v>142.80000000000001</v>
      </c>
      <c r="U3603" s="37">
        <f t="shared" si="172"/>
        <v>159.93600000000004</v>
      </c>
      <c r="V3603" s="38" t="s">
        <v>50</v>
      </c>
      <c r="W3603" s="33">
        <v>2016</v>
      </c>
      <c r="X3603" s="39" t="s">
        <v>50</v>
      </c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9"/>
      <c r="AX3603" s="29"/>
      <c r="AY3603" s="29"/>
      <c r="AZ3603" s="29"/>
      <c r="BA3603" s="29"/>
      <c r="BB3603" s="29"/>
      <c r="BC3603" s="29"/>
      <c r="BD3603" s="29"/>
      <c r="BE3603" s="29"/>
      <c r="BF3603" s="29"/>
      <c r="BG3603" s="29"/>
      <c r="BH3603" s="29"/>
      <c r="BI3603" s="29"/>
      <c r="BJ3603" s="29"/>
      <c r="BK3603" s="29"/>
      <c r="BL3603" s="29"/>
      <c r="BM3603" s="29"/>
      <c r="BN3603" s="29"/>
      <c r="BO3603" s="29"/>
      <c r="BP3603" s="29"/>
      <c r="BQ3603" s="29"/>
      <c r="BR3603" s="29"/>
      <c r="BS3603" s="29"/>
      <c r="BT3603" s="29"/>
      <c r="BU3603" s="29"/>
      <c r="BV3603" s="29"/>
      <c r="BW3603" s="29"/>
      <c r="BX3603" s="29"/>
      <c r="BY3603" s="29"/>
      <c r="BZ3603" s="29"/>
      <c r="CA3603" s="29"/>
      <c r="CB3603" s="29"/>
      <c r="CC3603" s="29"/>
      <c r="CD3603" s="29"/>
      <c r="CE3603" s="29"/>
      <c r="CF3603" s="29"/>
      <c r="CG3603" s="29"/>
      <c r="CH3603" s="29"/>
      <c r="CI3603" s="29"/>
      <c r="CJ3603" s="29"/>
      <c r="CK3603" s="29"/>
      <c r="CL3603" s="29"/>
      <c r="CM3603" s="29"/>
      <c r="CN3603" s="29"/>
      <c r="CO3603" s="29"/>
      <c r="CP3603" s="29"/>
      <c r="CQ3603" s="29"/>
      <c r="CR3603" s="29"/>
      <c r="CS3603" s="29"/>
      <c r="CT3603" s="29"/>
      <c r="CU3603" s="29"/>
      <c r="CV3603" s="29"/>
      <c r="CW3603" s="29"/>
      <c r="CX3603" s="29"/>
    </row>
    <row r="3604" spans="1:102" ht="50.1" customHeight="1">
      <c r="A3604" s="30" t="s">
        <v>9113</v>
      </c>
      <c r="B3604" s="31" t="s">
        <v>35</v>
      </c>
      <c r="C3604" s="32" t="s">
        <v>9114</v>
      </c>
      <c r="D3604" s="32" t="s">
        <v>1946</v>
      </c>
      <c r="E3604" s="32" t="s">
        <v>9115</v>
      </c>
      <c r="F3604" s="32" t="s">
        <v>9116</v>
      </c>
      <c r="G3604" s="33" t="s">
        <v>40</v>
      </c>
      <c r="H3604" s="34">
        <v>0</v>
      </c>
      <c r="I3604" s="33" t="s">
        <v>41</v>
      </c>
      <c r="J3604" s="33" t="s">
        <v>392</v>
      </c>
      <c r="K3604" s="33" t="s">
        <v>2091</v>
      </c>
      <c r="L3604" s="33" t="s">
        <v>392</v>
      </c>
      <c r="M3604" s="33" t="s">
        <v>71</v>
      </c>
      <c r="N3604" s="33" t="s">
        <v>312</v>
      </c>
      <c r="O3604" s="33" t="s">
        <v>109</v>
      </c>
      <c r="P3604" s="33" t="s">
        <v>48</v>
      </c>
      <c r="Q3604" s="33" t="s">
        <v>49</v>
      </c>
      <c r="R3604" s="35">
        <v>2</v>
      </c>
      <c r="S3604" s="35">
        <v>35.700000000000003</v>
      </c>
      <c r="T3604" s="36">
        <f t="shared" si="171"/>
        <v>71.400000000000006</v>
      </c>
      <c r="U3604" s="37">
        <f t="shared" si="172"/>
        <v>79.968000000000018</v>
      </c>
      <c r="V3604" s="38" t="s">
        <v>50</v>
      </c>
      <c r="W3604" s="33">
        <v>2016</v>
      </c>
      <c r="X3604" s="39" t="s">
        <v>50</v>
      </c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29"/>
      <c r="CB3604" s="29"/>
      <c r="CC3604" s="29"/>
      <c r="CD3604" s="29"/>
      <c r="CE3604" s="29"/>
      <c r="CF3604" s="29"/>
      <c r="CG3604" s="29"/>
      <c r="CH3604" s="29"/>
      <c r="CI3604" s="29"/>
      <c r="CJ3604" s="29"/>
      <c r="CK3604" s="29"/>
      <c r="CL3604" s="29"/>
      <c r="CM3604" s="29"/>
      <c r="CN3604" s="29"/>
      <c r="CO3604" s="29"/>
      <c r="CP3604" s="29"/>
      <c r="CQ3604" s="29"/>
      <c r="CR3604" s="29"/>
      <c r="CS3604" s="29"/>
      <c r="CT3604" s="29"/>
      <c r="CU3604" s="29"/>
      <c r="CV3604" s="29"/>
      <c r="CW3604" s="29"/>
      <c r="CX3604" s="29"/>
    </row>
    <row r="3605" spans="1:102" ht="50.1" customHeight="1">
      <c r="A3605" s="30" t="s">
        <v>9117</v>
      </c>
      <c r="B3605" s="31" t="s">
        <v>35</v>
      </c>
      <c r="C3605" s="32" t="s">
        <v>9110</v>
      </c>
      <c r="D3605" s="32" t="s">
        <v>1946</v>
      </c>
      <c r="E3605" s="32" t="s">
        <v>9111</v>
      </c>
      <c r="F3605" s="32" t="s">
        <v>9118</v>
      </c>
      <c r="G3605" s="33" t="s">
        <v>40</v>
      </c>
      <c r="H3605" s="34">
        <v>0</v>
      </c>
      <c r="I3605" s="33" t="s">
        <v>41</v>
      </c>
      <c r="J3605" s="33" t="s">
        <v>392</v>
      </c>
      <c r="K3605" s="33" t="s">
        <v>2091</v>
      </c>
      <c r="L3605" s="33" t="s">
        <v>392</v>
      </c>
      <c r="M3605" s="33" t="s">
        <v>71</v>
      </c>
      <c r="N3605" s="33" t="s">
        <v>312</v>
      </c>
      <c r="O3605" s="33" t="s">
        <v>109</v>
      </c>
      <c r="P3605" s="33" t="s">
        <v>48</v>
      </c>
      <c r="Q3605" s="33" t="s">
        <v>49</v>
      </c>
      <c r="R3605" s="35">
        <v>1</v>
      </c>
      <c r="S3605" s="35">
        <v>178.5</v>
      </c>
      <c r="T3605" s="36">
        <f t="shared" si="171"/>
        <v>178.5</v>
      </c>
      <c r="U3605" s="37">
        <f t="shared" si="172"/>
        <v>199.92000000000002</v>
      </c>
      <c r="V3605" s="38" t="s">
        <v>50</v>
      </c>
      <c r="W3605" s="33">
        <v>2016</v>
      </c>
      <c r="X3605" s="39" t="s">
        <v>50</v>
      </c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29"/>
      <c r="BL3605" s="29"/>
      <c r="BM3605" s="29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29"/>
      <c r="CB3605" s="29"/>
      <c r="CC3605" s="29"/>
      <c r="CD3605" s="29"/>
      <c r="CE3605" s="29"/>
      <c r="CF3605" s="29"/>
      <c r="CG3605" s="29"/>
      <c r="CH3605" s="29"/>
      <c r="CI3605" s="29"/>
      <c r="CJ3605" s="29"/>
      <c r="CK3605" s="29"/>
      <c r="CL3605" s="29"/>
      <c r="CM3605" s="29"/>
      <c r="CN3605" s="29"/>
      <c r="CO3605" s="29"/>
      <c r="CP3605" s="29"/>
      <c r="CQ3605" s="29"/>
      <c r="CR3605" s="29"/>
      <c r="CS3605" s="29"/>
      <c r="CT3605" s="29"/>
      <c r="CU3605" s="29"/>
      <c r="CV3605" s="29"/>
      <c r="CW3605" s="29"/>
      <c r="CX3605" s="29"/>
    </row>
    <row r="3606" spans="1:102" ht="50.1" customHeight="1">
      <c r="A3606" s="30" t="s">
        <v>9119</v>
      </c>
      <c r="B3606" s="31" t="s">
        <v>35</v>
      </c>
      <c r="C3606" s="32" t="s">
        <v>9120</v>
      </c>
      <c r="D3606" s="32" t="s">
        <v>1946</v>
      </c>
      <c r="E3606" s="32" t="s">
        <v>9121</v>
      </c>
      <c r="F3606" s="32" t="s">
        <v>9122</v>
      </c>
      <c r="G3606" s="33" t="s">
        <v>40</v>
      </c>
      <c r="H3606" s="34">
        <v>0</v>
      </c>
      <c r="I3606" s="33" t="s">
        <v>41</v>
      </c>
      <c r="J3606" s="33" t="s">
        <v>392</v>
      </c>
      <c r="K3606" s="33" t="s">
        <v>2091</v>
      </c>
      <c r="L3606" s="33" t="s">
        <v>392</v>
      </c>
      <c r="M3606" s="33" t="s">
        <v>71</v>
      </c>
      <c r="N3606" s="33" t="s">
        <v>312</v>
      </c>
      <c r="O3606" s="33" t="s">
        <v>109</v>
      </c>
      <c r="P3606" s="33" t="s">
        <v>48</v>
      </c>
      <c r="Q3606" s="33" t="s">
        <v>49</v>
      </c>
      <c r="R3606" s="35">
        <v>1</v>
      </c>
      <c r="S3606" s="35">
        <v>178.5</v>
      </c>
      <c r="T3606" s="36">
        <f t="shared" si="171"/>
        <v>178.5</v>
      </c>
      <c r="U3606" s="37">
        <f t="shared" si="172"/>
        <v>199.92000000000002</v>
      </c>
      <c r="V3606" s="38" t="s">
        <v>50</v>
      </c>
      <c r="W3606" s="33">
        <v>2016</v>
      </c>
      <c r="X3606" s="39" t="s">
        <v>50</v>
      </c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29"/>
      <c r="BL3606" s="29"/>
      <c r="BM3606" s="29"/>
      <c r="BN3606" s="29"/>
      <c r="BO3606" s="29"/>
      <c r="BP3606" s="29"/>
      <c r="BQ3606" s="29"/>
      <c r="BR3606" s="29"/>
      <c r="BS3606" s="29"/>
      <c r="BT3606" s="29"/>
      <c r="BU3606" s="29"/>
      <c r="BV3606" s="29"/>
      <c r="BW3606" s="29"/>
      <c r="BX3606" s="29"/>
      <c r="BY3606" s="29"/>
      <c r="BZ3606" s="29"/>
      <c r="CA3606" s="29"/>
      <c r="CB3606" s="29"/>
      <c r="CC3606" s="29"/>
      <c r="CD3606" s="29"/>
      <c r="CE3606" s="29"/>
      <c r="CF3606" s="29"/>
      <c r="CG3606" s="29"/>
      <c r="CH3606" s="29"/>
      <c r="CI3606" s="29"/>
      <c r="CJ3606" s="29"/>
      <c r="CK3606" s="29"/>
      <c r="CL3606" s="29"/>
      <c r="CM3606" s="29"/>
      <c r="CN3606" s="29"/>
      <c r="CO3606" s="29"/>
      <c r="CP3606" s="29"/>
      <c r="CQ3606" s="29"/>
      <c r="CR3606" s="29"/>
      <c r="CS3606" s="29"/>
      <c r="CT3606" s="29"/>
      <c r="CU3606" s="29"/>
      <c r="CV3606" s="29"/>
      <c r="CW3606" s="29"/>
      <c r="CX3606" s="29"/>
    </row>
    <row r="3607" spans="1:102" ht="50.1" customHeight="1">
      <c r="A3607" s="30" t="s">
        <v>9123</v>
      </c>
      <c r="B3607" s="31" t="s">
        <v>35</v>
      </c>
      <c r="C3607" s="32" t="s">
        <v>3314</v>
      </c>
      <c r="D3607" s="32" t="s">
        <v>3315</v>
      </c>
      <c r="E3607" s="32" t="s">
        <v>3316</v>
      </c>
      <c r="F3607" s="32" t="s">
        <v>9124</v>
      </c>
      <c r="G3607" s="33" t="s">
        <v>40</v>
      </c>
      <c r="H3607" s="34">
        <v>0</v>
      </c>
      <c r="I3607" s="33" t="s">
        <v>41</v>
      </c>
      <c r="J3607" s="33" t="s">
        <v>392</v>
      </c>
      <c r="K3607" s="33" t="s">
        <v>2091</v>
      </c>
      <c r="L3607" s="33" t="s">
        <v>392</v>
      </c>
      <c r="M3607" s="33" t="s">
        <v>71</v>
      </c>
      <c r="N3607" s="33" t="s">
        <v>312</v>
      </c>
      <c r="O3607" s="33" t="s">
        <v>109</v>
      </c>
      <c r="P3607" s="33" t="s">
        <v>48</v>
      </c>
      <c r="Q3607" s="33" t="s">
        <v>49</v>
      </c>
      <c r="R3607" s="35">
        <v>1</v>
      </c>
      <c r="S3607" s="35">
        <v>535.5</v>
      </c>
      <c r="T3607" s="36">
        <f t="shared" si="171"/>
        <v>535.5</v>
      </c>
      <c r="U3607" s="37">
        <f t="shared" si="172"/>
        <v>599.7600000000001</v>
      </c>
      <c r="V3607" s="38" t="s">
        <v>50</v>
      </c>
      <c r="W3607" s="33">
        <v>2016</v>
      </c>
      <c r="X3607" s="39" t="s">
        <v>50</v>
      </c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9"/>
      <c r="AX3607" s="29"/>
      <c r="AY3607" s="29"/>
      <c r="AZ3607" s="29"/>
      <c r="BA3607" s="29"/>
      <c r="BB3607" s="29"/>
      <c r="BC3607" s="29"/>
      <c r="BD3607" s="29"/>
      <c r="BE3607" s="29"/>
      <c r="BF3607" s="29"/>
      <c r="BG3607" s="29"/>
      <c r="BH3607" s="29"/>
      <c r="BI3607" s="29"/>
      <c r="BJ3607" s="29"/>
      <c r="BK3607" s="29"/>
      <c r="BL3607" s="29"/>
      <c r="BM3607" s="29"/>
      <c r="BN3607" s="29"/>
      <c r="BO3607" s="29"/>
      <c r="BP3607" s="29"/>
      <c r="BQ3607" s="29"/>
      <c r="BR3607" s="29"/>
      <c r="BS3607" s="29"/>
      <c r="BT3607" s="29"/>
      <c r="BU3607" s="29"/>
      <c r="BV3607" s="29"/>
      <c r="BW3607" s="29"/>
      <c r="BX3607" s="29"/>
      <c r="BY3607" s="29"/>
      <c r="BZ3607" s="29"/>
      <c r="CA3607" s="29"/>
      <c r="CB3607" s="29"/>
      <c r="CC3607" s="29"/>
      <c r="CD3607" s="29"/>
      <c r="CE3607" s="29"/>
      <c r="CF3607" s="29"/>
      <c r="CG3607" s="29"/>
      <c r="CH3607" s="29"/>
      <c r="CI3607" s="29"/>
      <c r="CJ3607" s="29"/>
      <c r="CK3607" s="29"/>
      <c r="CL3607" s="29"/>
      <c r="CM3607" s="29"/>
      <c r="CN3607" s="29"/>
      <c r="CO3607" s="29"/>
      <c r="CP3607" s="29"/>
      <c r="CQ3607" s="29"/>
      <c r="CR3607" s="29"/>
      <c r="CS3607" s="29"/>
      <c r="CT3607" s="29"/>
      <c r="CU3607" s="29"/>
      <c r="CV3607" s="29"/>
      <c r="CW3607" s="29"/>
      <c r="CX3607" s="29"/>
    </row>
    <row r="3608" spans="1:102" ht="50.1" customHeight="1">
      <c r="A3608" s="30" t="s">
        <v>9125</v>
      </c>
      <c r="B3608" s="31" t="s">
        <v>35</v>
      </c>
      <c r="C3608" s="32" t="s">
        <v>9126</v>
      </c>
      <c r="D3608" s="32" t="s">
        <v>5068</v>
      </c>
      <c r="E3608" s="32" t="s">
        <v>9127</v>
      </c>
      <c r="F3608" s="32" t="s">
        <v>9128</v>
      </c>
      <c r="G3608" s="33" t="s">
        <v>40</v>
      </c>
      <c r="H3608" s="34">
        <v>0</v>
      </c>
      <c r="I3608" s="33" t="s">
        <v>41</v>
      </c>
      <c r="J3608" s="33" t="s">
        <v>392</v>
      </c>
      <c r="K3608" s="33" t="s">
        <v>2091</v>
      </c>
      <c r="L3608" s="33" t="s">
        <v>392</v>
      </c>
      <c r="M3608" s="33" t="s">
        <v>71</v>
      </c>
      <c r="N3608" s="33" t="s">
        <v>312</v>
      </c>
      <c r="O3608" s="33" t="s">
        <v>109</v>
      </c>
      <c r="P3608" s="33" t="s">
        <v>48</v>
      </c>
      <c r="Q3608" s="33" t="s">
        <v>49</v>
      </c>
      <c r="R3608" s="35">
        <v>80</v>
      </c>
      <c r="S3608" s="35">
        <v>3501.4050000000002</v>
      </c>
      <c r="T3608" s="36">
        <f t="shared" si="171"/>
        <v>280112.40000000002</v>
      </c>
      <c r="U3608" s="37">
        <f t="shared" si="172"/>
        <v>313725.88800000004</v>
      </c>
      <c r="V3608" s="38" t="s">
        <v>50</v>
      </c>
      <c r="W3608" s="33">
        <v>2016</v>
      </c>
      <c r="X3608" s="39" t="s">
        <v>50</v>
      </c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9"/>
      <c r="BC3608" s="29"/>
      <c r="BD3608" s="29"/>
      <c r="BE3608" s="29"/>
      <c r="BF3608" s="29"/>
      <c r="BG3608" s="29"/>
      <c r="BH3608" s="29"/>
      <c r="BI3608" s="29"/>
      <c r="BJ3608" s="29"/>
      <c r="BK3608" s="29"/>
      <c r="BL3608" s="29"/>
      <c r="BM3608" s="29"/>
      <c r="BN3608" s="29"/>
      <c r="BO3608" s="29"/>
      <c r="BP3608" s="29"/>
      <c r="BQ3608" s="29"/>
      <c r="BR3608" s="29"/>
      <c r="BS3608" s="29"/>
      <c r="BT3608" s="29"/>
      <c r="BU3608" s="29"/>
      <c r="BV3608" s="29"/>
      <c r="BW3608" s="29"/>
      <c r="BX3608" s="29"/>
      <c r="BY3608" s="29"/>
      <c r="BZ3608" s="29"/>
      <c r="CA3608" s="29"/>
      <c r="CB3608" s="29"/>
      <c r="CC3608" s="29"/>
      <c r="CD3608" s="29"/>
      <c r="CE3608" s="29"/>
      <c r="CF3608" s="29"/>
      <c r="CG3608" s="29"/>
      <c r="CH3608" s="29"/>
      <c r="CI3608" s="29"/>
      <c r="CJ3608" s="29"/>
      <c r="CK3608" s="29"/>
      <c r="CL3608" s="29"/>
      <c r="CM3608" s="29"/>
      <c r="CN3608" s="29"/>
      <c r="CO3608" s="29"/>
      <c r="CP3608" s="29"/>
      <c r="CQ3608" s="29"/>
      <c r="CR3608" s="29"/>
      <c r="CS3608" s="29"/>
      <c r="CT3608" s="29"/>
      <c r="CU3608" s="29"/>
      <c r="CV3608" s="29"/>
      <c r="CW3608" s="29"/>
      <c r="CX3608" s="29"/>
    </row>
    <row r="3609" spans="1:102" ht="50.1" customHeight="1">
      <c r="A3609" s="30" t="s">
        <v>9129</v>
      </c>
      <c r="B3609" s="31" t="s">
        <v>35</v>
      </c>
      <c r="C3609" s="32" t="s">
        <v>9126</v>
      </c>
      <c r="D3609" s="32" t="s">
        <v>5068</v>
      </c>
      <c r="E3609" s="32" t="s">
        <v>9127</v>
      </c>
      <c r="F3609" s="32" t="s">
        <v>9130</v>
      </c>
      <c r="G3609" s="33" t="s">
        <v>40</v>
      </c>
      <c r="H3609" s="34">
        <v>0</v>
      </c>
      <c r="I3609" s="33" t="s">
        <v>41</v>
      </c>
      <c r="J3609" s="33" t="s">
        <v>392</v>
      </c>
      <c r="K3609" s="33" t="s">
        <v>2091</v>
      </c>
      <c r="L3609" s="33" t="s">
        <v>392</v>
      </c>
      <c r="M3609" s="33" t="s">
        <v>71</v>
      </c>
      <c r="N3609" s="33" t="s">
        <v>312</v>
      </c>
      <c r="O3609" s="33" t="s">
        <v>109</v>
      </c>
      <c r="P3609" s="33" t="s">
        <v>48</v>
      </c>
      <c r="Q3609" s="33" t="s">
        <v>49</v>
      </c>
      <c r="R3609" s="35">
        <v>80</v>
      </c>
      <c r="S3609" s="35">
        <v>3501.4050000000002</v>
      </c>
      <c r="T3609" s="36">
        <f t="shared" si="171"/>
        <v>280112.40000000002</v>
      </c>
      <c r="U3609" s="37">
        <f t="shared" si="172"/>
        <v>313725.88800000004</v>
      </c>
      <c r="V3609" s="38" t="s">
        <v>50</v>
      </c>
      <c r="W3609" s="33">
        <v>2016</v>
      </c>
      <c r="X3609" s="39" t="s">
        <v>50</v>
      </c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9"/>
      <c r="AX3609" s="29"/>
      <c r="AY3609" s="29"/>
      <c r="AZ3609" s="29"/>
      <c r="BA3609" s="29"/>
      <c r="BB3609" s="29"/>
      <c r="BC3609" s="29"/>
      <c r="BD3609" s="29"/>
      <c r="BE3609" s="29"/>
      <c r="BF3609" s="29"/>
      <c r="BG3609" s="29"/>
      <c r="BH3609" s="29"/>
      <c r="BI3609" s="29"/>
      <c r="BJ3609" s="29"/>
      <c r="BK3609" s="29"/>
      <c r="BL3609" s="29"/>
      <c r="BM3609" s="29"/>
      <c r="BN3609" s="29"/>
      <c r="BO3609" s="29"/>
      <c r="BP3609" s="29"/>
      <c r="BQ3609" s="29"/>
      <c r="BR3609" s="29"/>
      <c r="BS3609" s="29"/>
      <c r="BT3609" s="29"/>
      <c r="BU3609" s="29"/>
      <c r="BV3609" s="29"/>
      <c r="BW3609" s="29"/>
      <c r="BX3609" s="29"/>
      <c r="BY3609" s="29"/>
      <c r="BZ3609" s="29"/>
      <c r="CA3609" s="29"/>
      <c r="CB3609" s="29"/>
      <c r="CC3609" s="29"/>
      <c r="CD3609" s="29"/>
      <c r="CE3609" s="29"/>
      <c r="CF3609" s="29"/>
      <c r="CG3609" s="29"/>
      <c r="CH3609" s="29"/>
      <c r="CI3609" s="29"/>
      <c r="CJ3609" s="29"/>
      <c r="CK3609" s="29"/>
      <c r="CL3609" s="29"/>
      <c r="CM3609" s="29"/>
      <c r="CN3609" s="29"/>
      <c r="CO3609" s="29"/>
      <c r="CP3609" s="29"/>
      <c r="CQ3609" s="29"/>
      <c r="CR3609" s="29"/>
      <c r="CS3609" s="29"/>
      <c r="CT3609" s="29"/>
      <c r="CU3609" s="29"/>
      <c r="CV3609" s="29"/>
      <c r="CW3609" s="29"/>
      <c r="CX3609" s="29"/>
    </row>
    <row r="3610" spans="1:102" ht="50.1" customHeight="1">
      <c r="A3610" s="30" t="s">
        <v>9131</v>
      </c>
      <c r="B3610" s="31" t="s">
        <v>35</v>
      </c>
      <c r="C3610" s="32" t="s">
        <v>7184</v>
      </c>
      <c r="D3610" s="32" t="s">
        <v>7185</v>
      </c>
      <c r="E3610" s="32" t="s">
        <v>7186</v>
      </c>
      <c r="F3610" s="32" t="s">
        <v>9132</v>
      </c>
      <c r="G3610" s="33" t="s">
        <v>40</v>
      </c>
      <c r="H3610" s="34">
        <v>0</v>
      </c>
      <c r="I3610" s="33" t="s">
        <v>41</v>
      </c>
      <c r="J3610" s="33" t="s">
        <v>392</v>
      </c>
      <c r="K3610" s="33" t="s">
        <v>2091</v>
      </c>
      <c r="L3610" s="33" t="s">
        <v>392</v>
      </c>
      <c r="M3610" s="33" t="s">
        <v>71</v>
      </c>
      <c r="N3610" s="33" t="s">
        <v>312</v>
      </c>
      <c r="O3610" s="33" t="s">
        <v>109</v>
      </c>
      <c r="P3610" s="33" t="s">
        <v>48</v>
      </c>
      <c r="Q3610" s="33" t="s">
        <v>49</v>
      </c>
      <c r="R3610" s="35">
        <v>12</v>
      </c>
      <c r="S3610" s="35">
        <v>1640.16</v>
      </c>
      <c r="T3610" s="36">
        <f t="shared" si="171"/>
        <v>19681.920000000002</v>
      </c>
      <c r="U3610" s="37">
        <f t="shared" si="172"/>
        <v>22043.750400000004</v>
      </c>
      <c r="V3610" s="38" t="s">
        <v>50</v>
      </c>
      <c r="W3610" s="33">
        <v>2016</v>
      </c>
      <c r="X3610" s="39" t="s">
        <v>50</v>
      </c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  <c r="BT3610" s="29"/>
      <c r="BU3610" s="29"/>
      <c r="BV3610" s="29"/>
      <c r="BW3610" s="29"/>
      <c r="BX3610" s="29"/>
      <c r="BY3610" s="29"/>
      <c r="BZ3610" s="29"/>
      <c r="CA3610" s="29"/>
      <c r="CB3610" s="29"/>
      <c r="CC3610" s="29"/>
      <c r="CD3610" s="29"/>
      <c r="CE3610" s="29"/>
      <c r="CF3610" s="29"/>
      <c r="CG3610" s="29"/>
      <c r="CH3610" s="29"/>
      <c r="CI3610" s="29"/>
      <c r="CJ3610" s="29"/>
      <c r="CK3610" s="29"/>
      <c r="CL3610" s="29"/>
      <c r="CM3610" s="29"/>
      <c r="CN3610" s="29"/>
      <c r="CO3610" s="29"/>
      <c r="CP3610" s="29"/>
      <c r="CQ3610" s="29"/>
      <c r="CR3610" s="29"/>
      <c r="CS3610" s="29"/>
      <c r="CT3610" s="29"/>
      <c r="CU3610" s="29"/>
      <c r="CV3610" s="29"/>
      <c r="CW3610" s="29"/>
      <c r="CX3610" s="29"/>
    </row>
    <row r="3611" spans="1:102" ht="50.1" customHeight="1">
      <c r="A3611" s="30" t="s">
        <v>9133</v>
      </c>
      <c r="B3611" s="31" t="s">
        <v>35</v>
      </c>
      <c r="C3611" s="32" t="s">
        <v>7184</v>
      </c>
      <c r="D3611" s="32" t="s">
        <v>7185</v>
      </c>
      <c r="E3611" s="32" t="s">
        <v>7186</v>
      </c>
      <c r="F3611" s="32" t="s">
        <v>9134</v>
      </c>
      <c r="G3611" s="33" t="s">
        <v>40</v>
      </c>
      <c r="H3611" s="34">
        <v>0</v>
      </c>
      <c r="I3611" s="33" t="s">
        <v>41</v>
      </c>
      <c r="J3611" s="33" t="s">
        <v>392</v>
      </c>
      <c r="K3611" s="33" t="s">
        <v>2091</v>
      </c>
      <c r="L3611" s="33" t="s">
        <v>392</v>
      </c>
      <c r="M3611" s="33" t="s">
        <v>71</v>
      </c>
      <c r="N3611" s="33" t="s">
        <v>312</v>
      </c>
      <c r="O3611" s="33" t="s">
        <v>109</v>
      </c>
      <c r="P3611" s="33" t="s">
        <v>48</v>
      </c>
      <c r="Q3611" s="33" t="s">
        <v>49</v>
      </c>
      <c r="R3611" s="35">
        <v>32</v>
      </c>
      <c r="S3611" s="35">
        <v>3389.97</v>
      </c>
      <c r="T3611" s="36">
        <f t="shared" si="171"/>
        <v>108479.03999999999</v>
      </c>
      <c r="U3611" s="37">
        <f t="shared" si="172"/>
        <v>121496.5248</v>
      </c>
      <c r="V3611" s="38" t="s">
        <v>50</v>
      </c>
      <c r="W3611" s="33">
        <v>2016</v>
      </c>
      <c r="X3611" s="39" t="s">
        <v>50</v>
      </c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  <c r="BI3611" s="29"/>
      <c r="BJ3611" s="29"/>
      <c r="BK3611" s="29"/>
      <c r="BL3611" s="29"/>
      <c r="BM3611" s="29"/>
      <c r="BN3611" s="29"/>
      <c r="BO3611" s="29"/>
      <c r="BP3611" s="29"/>
      <c r="BQ3611" s="29"/>
      <c r="BR3611" s="29"/>
      <c r="BS3611" s="29"/>
      <c r="BT3611" s="29"/>
      <c r="BU3611" s="29"/>
      <c r="BV3611" s="29"/>
      <c r="BW3611" s="29"/>
      <c r="BX3611" s="29"/>
      <c r="BY3611" s="29"/>
      <c r="BZ3611" s="29"/>
      <c r="CA3611" s="29"/>
      <c r="CB3611" s="29"/>
      <c r="CC3611" s="29"/>
      <c r="CD3611" s="29"/>
      <c r="CE3611" s="29"/>
      <c r="CF3611" s="29"/>
      <c r="CG3611" s="29"/>
      <c r="CH3611" s="29"/>
      <c r="CI3611" s="29"/>
      <c r="CJ3611" s="29"/>
      <c r="CK3611" s="29"/>
      <c r="CL3611" s="29"/>
      <c r="CM3611" s="29"/>
      <c r="CN3611" s="29"/>
      <c r="CO3611" s="29"/>
      <c r="CP3611" s="29"/>
      <c r="CQ3611" s="29"/>
      <c r="CR3611" s="29"/>
      <c r="CS3611" s="29"/>
      <c r="CT3611" s="29"/>
      <c r="CU3611" s="29"/>
      <c r="CV3611" s="29"/>
      <c r="CW3611" s="29"/>
      <c r="CX3611" s="29"/>
    </row>
    <row r="3612" spans="1:102" ht="50.1" customHeight="1">
      <c r="A3612" s="30" t="s">
        <v>9135</v>
      </c>
      <c r="B3612" s="31" t="s">
        <v>35</v>
      </c>
      <c r="C3612" s="32" t="s">
        <v>7184</v>
      </c>
      <c r="D3612" s="32" t="s">
        <v>7185</v>
      </c>
      <c r="E3612" s="32" t="s">
        <v>7186</v>
      </c>
      <c r="F3612" s="32" t="s">
        <v>9136</v>
      </c>
      <c r="G3612" s="33" t="s">
        <v>40</v>
      </c>
      <c r="H3612" s="34">
        <v>0</v>
      </c>
      <c r="I3612" s="33" t="s">
        <v>41</v>
      </c>
      <c r="J3612" s="33" t="s">
        <v>392</v>
      </c>
      <c r="K3612" s="33" t="s">
        <v>2091</v>
      </c>
      <c r="L3612" s="33" t="s">
        <v>392</v>
      </c>
      <c r="M3612" s="33" t="s">
        <v>71</v>
      </c>
      <c r="N3612" s="33" t="s">
        <v>312</v>
      </c>
      <c r="O3612" s="33" t="s">
        <v>109</v>
      </c>
      <c r="P3612" s="33" t="s">
        <v>48</v>
      </c>
      <c r="Q3612" s="33" t="s">
        <v>49</v>
      </c>
      <c r="R3612" s="35">
        <v>80</v>
      </c>
      <c r="S3612" s="35">
        <v>1555.5</v>
      </c>
      <c r="T3612" s="36">
        <f t="shared" si="171"/>
        <v>124440</v>
      </c>
      <c r="U3612" s="37">
        <f t="shared" si="172"/>
        <v>139372.80000000002</v>
      </c>
      <c r="V3612" s="38" t="s">
        <v>50</v>
      </c>
      <c r="W3612" s="33">
        <v>2016</v>
      </c>
      <c r="X3612" s="39" t="s">
        <v>50</v>
      </c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29"/>
      <c r="BL3612" s="29"/>
      <c r="BM3612" s="29"/>
      <c r="BN3612" s="29"/>
      <c r="BO3612" s="29"/>
      <c r="BP3612" s="29"/>
      <c r="BQ3612" s="29"/>
      <c r="BR3612" s="29"/>
      <c r="BS3612" s="29"/>
      <c r="BT3612" s="29"/>
      <c r="BU3612" s="29"/>
      <c r="BV3612" s="29"/>
      <c r="BW3612" s="29"/>
      <c r="BX3612" s="29"/>
      <c r="BY3612" s="29"/>
      <c r="BZ3612" s="29"/>
      <c r="CA3612" s="29"/>
      <c r="CB3612" s="29"/>
      <c r="CC3612" s="29"/>
      <c r="CD3612" s="29"/>
      <c r="CE3612" s="29"/>
      <c r="CF3612" s="29"/>
      <c r="CG3612" s="29"/>
      <c r="CH3612" s="29"/>
      <c r="CI3612" s="29"/>
      <c r="CJ3612" s="29"/>
      <c r="CK3612" s="29"/>
      <c r="CL3612" s="29"/>
      <c r="CM3612" s="29"/>
      <c r="CN3612" s="29"/>
      <c r="CO3612" s="29"/>
      <c r="CP3612" s="29"/>
      <c r="CQ3612" s="29"/>
      <c r="CR3612" s="29"/>
      <c r="CS3612" s="29"/>
      <c r="CT3612" s="29"/>
      <c r="CU3612" s="29"/>
      <c r="CV3612" s="29"/>
      <c r="CW3612" s="29"/>
      <c r="CX3612" s="29"/>
    </row>
    <row r="3613" spans="1:102" ht="50.1" customHeight="1">
      <c r="A3613" s="30" t="s">
        <v>9137</v>
      </c>
      <c r="B3613" s="31" t="s">
        <v>35</v>
      </c>
      <c r="C3613" s="32" t="s">
        <v>7184</v>
      </c>
      <c r="D3613" s="32" t="s">
        <v>7185</v>
      </c>
      <c r="E3613" s="32" t="s">
        <v>7186</v>
      </c>
      <c r="F3613" s="32" t="s">
        <v>9138</v>
      </c>
      <c r="G3613" s="33" t="s">
        <v>40</v>
      </c>
      <c r="H3613" s="34">
        <v>0</v>
      </c>
      <c r="I3613" s="33" t="s">
        <v>41</v>
      </c>
      <c r="J3613" s="33" t="s">
        <v>392</v>
      </c>
      <c r="K3613" s="33" t="s">
        <v>2091</v>
      </c>
      <c r="L3613" s="33" t="s">
        <v>392</v>
      </c>
      <c r="M3613" s="33" t="s">
        <v>71</v>
      </c>
      <c r="N3613" s="33" t="s">
        <v>312</v>
      </c>
      <c r="O3613" s="33" t="s">
        <v>109</v>
      </c>
      <c r="P3613" s="33" t="s">
        <v>48</v>
      </c>
      <c r="Q3613" s="33" t="s">
        <v>49</v>
      </c>
      <c r="R3613" s="35">
        <v>120</v>
      </c>
      <c r="S3613" s="35">
        <v>280.5</v>
      </c>
      <c r="T3613" s="36">
        <f t="shared" ref="T3613:T3676" si="173">R3613*S3613</f>
        <v>33660</v>
      </c>
      <c r="U3613" s="37">
        <f t="shared" ref="U3613:U3676" si="174">T3613*1.12</f>
        <v>37699.200000000004</v>
      </c>
      <c r="V3613" s="38" t="s">
        <v>50</v>
      </c>
      <c r="W3613" s="33">
        <v>2016</v>
      </c>
      <c r="X3613" s="39" t="s">
        <v>50</v>
      </c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9"/>
      <c r="AX3613" s="29"/>
      <c r="AY3613" s="29"/>
      <c r="AZ3613" s="29"/>
      <c r="BA3613" s="29"/>
      <c r="BB3613" s="29"/>
      <c r="BC3613" s="29"/>
      <c r="BD3613" s="29"/>
      <c r="BE3613" s="29"/>
      <c r="BF3613" s="29"/>
      <c r="BG3613" s="29"/>
      <c r="BH3613" s="29"/>
      <c r="BI3613" s="29"/>
      <c r="BJ3613" s="29"/>
      <c r="BK3613" s="29"/>
      <c r="BL3613" s="29"/>
      <c r="BM3613" s="29"/>
      <c r="BN3613" s="29"/>
      <c r="BO3613" s="29"/>
      <c r="BP3613" s="29"/>
      <c r="BQ3613" s="29"/>
      <c r="BR3613" s="29"/>
      <c r="BS3613" s="29"/>
      <c r="BT3613" s="29"/>
      <c r="BU3613" s="29"/>
      <c r="BV3613" s="29"/>
      <c r="BW3613" s="29"/>
      <c r="BX3613" s="29"/>
      <c r="BY3613" s="29"/>
      <c r="BZ3613" s="29"/>
      <c r="CA3613" s="29"/>
      <c r="CB3613" s="29"/>
      <c r="CC3613" s="29"/>
      <c r="CD3613" s="29"/>
      <c r="CE3613" s="29"/>
      <c r="CF3613" s="29"/>
      <c r="CG3613" s="29"/>
      <c r="CH3613" s="29"/>
      <c r="CI3613" s="29"/>
      <c r="CJ3613" s="29"/>
      <c r="CK3613" s="29"/>
      <c r="CL3613" s="29"/>
      <c r="CM3613" s="29"/>
      <c r="CN3613" s="29"/>
      <c r="CO3613" s="29"/>
      <c r="CP3613" s="29"/>
      <c r="CQ3613" s="29"/>
      <c r="CR3613" s="29"/>
      <c r="CS3613" s="29"/>
      <c r="CT3613" s="29"/>
      <c r="CU3613" s="29"/>
      <c r="CV3613" s="29"/>
      <c r="CW3613" s="29"/>
      <c r="CX3613" s="29"/>
    </row>
    <row r="3614" spans="1:102" ht="50.1" customHeight="1">
      <c r="A3614" s="30" t="s">
        <v>9139</v>
      </c>
      <c r="B3614" s="31" t="s">
        <v>35</v>
      </c>
      <c r="C3614" s="32" t="s">
        <v>7184</v>
      </c>
      <c r="D3614" s="32" t="s">
        <v>7185</v>
      </c>
      <c r="E3614" s="32" t="s">
        <v>7186</v>
      </c>
      <c r="F3614" s="32" t="s">
        <v>9140</v>
      </c>
      <c r="G3614" s="33" t="s">
        <v>40</v>
      </c>
      <c r="H3614" s="34">
        <v>0</v>
      </c>
      <c r="I3614" s="33" t="s">
        <v>41</v>
      </c>
      <c r="J3614" s="33" t="s">
        <v>392</v>
      </c>
      <c r="K3614" s="33" t="s">
        <v>2091</v>
      </c>
      <c r="L3614" s="33" t="s">
        <v>392</v>
      </c>
      <c r="M3614" s="33" t="s">
        <v>71</v>
      </c>
      <c r="N3614" s="33" t="s">
        <v>312</v>
      </c>
      <c r="O3614" s="33" t="s">
        <v>109</v>
      </c>
      <c r="P3614" s="33" t="s">
        <v>48</v>
      </c>
      <c r="Q3614" s="33" t="s">
        <v>49</v>
      </c>
      <c r="R3614" s="35">
        <v>100</v>
      </c>
      <c r="S3614" s="35">
        <v>229.5</v>
      </c>
      <c r="T3614" s="36">
        <f t="shared" si="173"/>
        <v>22950</v>
      </c>
      <c r="U3614" s="37">
        <f t="shared" si="174"/>
        <v>25704.000000000004</v>
      </c>
      <c r="V3614" s="38" t="s">
        <v>50</v>
      </c>
      <c r="W3614" s="33">
        <v>2016</v>
      </c>
      <c r="X3614" s="39" t="s">
        <v>50</v>
      </c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29"/>
      <c r="CB3614" s="29"/>
      <c r="CC3614" s="29"/>
      <c r="CD3614" s="29"/>
      <c r="CE3614" s="29"/>
      <c r="CF3614" s="29"/>
      <c r="CG3614" s="29"/>
      <c r="CH3614" s="29"/>
      <c r="CI3614" s="29"/>
      <c r="CJ3614" s="29"/>
      <c r="CK3614" s="29"/>
      <c r="CL3614" s="29"/>
      <c r="CM3614" s="29"/>
      <c r="CN3614" s="29"/>
      <c r="CO3614" s="29"/>
      <c r="CP3614" s="29"/>
      <c r="CQ3614" s="29"/>
      <c r="CR3614" s="29"/>
      <c r="CS3614" s="29"/>
      <c r="CT3614" s="29"/>
      <c r="CU3614" s="29"/>
      <c r="CV3614" s="29"/>
      <c r="CW3614" s="29"/>
      <c r="CX3614" s="29"/>
    </row>
    <row r="3615" spans="1:102" ht="50.1" customHeight="1">
      <c r="A3615" s="30" t="s">
        <v>9141</v>
      </c>
      <c r="B3615" s="31" t="s">
        <v>35</v>
      </c>
      <c r="C3615" s="32" t="s">
        <v>9142</v>
      </c>
      <c r="D3615" s="32" t="s">
        <v>6011</v>
      </c>
      <c r="E3615" s="32" t="s">
        <v>9143</v>
      </c>
      <c r="F3615" s="32" t="s">
        <v>9144</v>
      </c>
      <c r="G3615" s="33" t="s">
        <v>40</v>
      </c>
      <c r="H3615" s="34">
        <v>0</v>
      </c>
      <c r="I3615" s="33" t="s">
        <v>41</v>
      </c>
      <c r="J3615" s="33" t="s">
        <v>392</v>
      </c>
      <c r="K3615" s="33" t="s">
        <v>2091</v>
      </c>
      <c r="L3615" s="33" t="s">
        <v>392</v>
      </c>
      <c r="M3615" s="33" t="s">
        <v>71</v>
      </c>
      <c r="N3615" s="33" t="s">
        <v>312</v>
      </c>
      <c r="O3615" s="33" t="s">
        <v>109</v>
      </c>
      <c r="P3615" s="33" t="s">
        <v>48</v>
      </c>
      <c r="Q3615" s="33" t="s">
        <v>49</v>
      </c>
      <c r="R3615" s="35">
        <v>6</v>
      </c>
      <c r="S3615" s="35">
        <v>178.5</v>
      </c>
      <c r="T3615" s="36">
        <f t="shared" si="173"/>
        <v>1071</v>
      </c>
      <c r="U3615" s="37">
        <f t="shared" si="174"/>
        <v>1199.5200000000002</v>
      </c>
      <c r="V3615" s="38" t="s">
        <v>50</v>
      </c>
      <c r="W3615" s="33">
        <v>2016</v>
      </c>
      <c r="X3615" s="39" t="s">
        <v>50</v>
      </c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9"/>
      <c r="AX3615" s="29"/>
      <c r="AY3615" s="29"/>
      <c r="AZ3615" s="29"/>
      <c r="BA3615" s="29"/>
      <c r="BB3615" s="29"/>
      <c r="BC3615" s="29"/>
      <c r="BD3615" s="29"/>
      <c r="BE3615" s="29"/>
      <c r="BF3615" s="29"/>
      <c r="BG3615" s="29"/>
      <c r="BH3615" s="29"/>
      <c r="BI3615" s="29"/>
      <c r="BJ3615" s="29"/>
      <c r="BK3615" s="29"/>
      <c r="BL3615" s="29"/>
      <c r="BM3615" s="29"/>
      <c r="BN3615" s="29"/>
      <c r="BO3615" s="29"/>
      <c r="BP3615" s="29"/>
      <c r="BQ3615" s="29"/>
      <c r="BR3615" s="29"/>
      <c r="BS3615" s="29"/>
      <c r="BT3615" s="29"/>
      <c r="BU3615" s="29"/>
      <c r="BV3615" s="29"/>
      <c r="BW3615" s="29"/>
      <c r="BX3615" s="29"/>
      <c r="BY3615" s="29"/>
      <c r="BZ3615" s="29"/>
      <c r="CA3615" s="29"/>
      <c r="CB3615" s="29"/>
      <c r="CC3615" s="29"/>
      <c r="CD3615" s="29"/>
      <c r="CE3615" s="29"/>
      <c r="CF3615" s="29"/>
      <c r="CG3615" s="29"/>
      <c r="CH3615" s="29"/>
      <c r="CI3615" s="29"/>
      <c r="CJ3615" s="29"/>
      <c r="CK3615" s="29"/>
      <c r="CL3615" s="29"/>
      <c r="CM3615" s="29"/>
      <c r="CN3615" s="29"/>
      <c r="CO3615" s="29"/>
      <c r="CP3615" s="29"/>
      <c r="CQ3615" s="29"/>
      <c r="CR3615" s="29"/>
      <c r="CS3615" s="29"/>
      <c r="CT3615" s="29"/>
      <c r="CU3615" s="29"/>
      <c r="CV3615" s="29"/>
      <c r="CW3615" s="29"/>
      <c r="CX3615" s="29"/>
    </row>
    <row r="3616" spans="1:102" ht="50.1" customHeight="1">
      <c r="A3616" s="30" t="s">
        <v>9145</v>
      </c>
      <c r="B3616" s="31" t="s">
        <v>35</v>
      </c>
      <c r="C3616" s="32" t="s">
        <v>9142</v>
      </c>
      <c r="D3616" s="32" t="s">
        <v>6011</v>
      </c>
      <c r="E3616" s="32" t="s">
        <v>9143</v>
      </c>
      <c r="F3616" s="32" t="s">
        <v>9146</v>
      </c>
      <c r="G3616" s="33" t="s">
        <v>40</v>
      </c>
      <c r="H3616" s="34">
        <v>0</v>
      </c>
      <c r="I3616" s="33" t="s">
        <v>41</v>
      </c>
      <c r="J3616" s="33" t="s">
        <v>392</v>
      </c>
      <c r="K3616" s="33" t="s">
        <v>2091</v>
      </c>
      <c r="L3616" s="33" t="s">
        <v>392</v>
      </c>
      <c r="M3616" s="33" t="s">
        <v>71</v>
      </c>
      <c r="N3616" s="33" t="s">
        <v>312</v>
      </c>
      <c r="O3616" s="33" t="s">
        <v>109</v>
      </c>
      <c r="P3616" s="33" t="s">
        <v>48</v>
      </c>
      <c r="Q3616" s="33" t="s">
        <v>49</v>
      </c>
      <c r="R3616" s="35">
        <v>6</v>
      </c>
      <c r="S3616" s="35">
        <v>433.5</v>
      </c>
      <c r="T3616" s="36">
        <f t="shared" si="173"/>
        <v>2601</v>
      </c>
      <c r="U3616" s="37">
        <f t="shared" si="174"/>
        <v>2913.1200000000003</v>
      </c>
      <c r="V3616" s="38" t="s">
        <v>50</v>
      </c>
      <c r="W3616" s="33">
        <v>2016</v>
      </c>
      <c r="X3616" s="39" t="s">
        <v>50</v>
      </c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29"/>
      <c r="CB3616" s="29"/>
      <c r="CC3616" s="29"/>
      <c r="CD3616" s="29"/>
      <c r="CE3616" s="29"/>
      <c r="CF3616" s="29"/>
      <c r="CG3616" s="29"/>
      <c r="CH3616" s="29"/>
      <c r="CI3616" s="29"/>
      <c r="CJ3616" s="29"/>
      <c r="CK3616" s="29"/>
      <c r="CL3616" s="29"/>
      <c r="CM3616" s="29"/>
      <c r="CN3616" s="29"/>
      <c r="CO3616" s="29"/>
      <c r="CP3616" s="29"/>
      <c r="CQ3616" s="29"/>
      <c r="CR3616" s="29"/>
      <c r="CS3616" s="29"/>
      <c r="CT3616" s="29"/>
      <c r="CU3616" s="29"/>
      <c r="CV3616" s="29"/>
      <c r="CW3616" s="29"/>
      <c r="CX3616" s="29"/>
    </row>
    <row r="3617" spans="1:102" ht="50.1" customHeight="1">
      <c r="A3617" s="30" t="s">
        <v>9147</v>
      </c>
      <c r="B3617" s="31" t="s">
        <v>35</v>
      </c>
      <c r="C3617" s="32" t="s">
        <v>7184</v>
      </c>
      <c r="D3617" s="32" t="s">
        <v>7185</v>
      </c>
      <c r="E3617" s="32" t="s">
        <v>7186</v>
      </c>
      <c r="F3617" s="32" t="s">
        <v>9148</v>
      </c>
      <c r="G3617" s="33" t="s">
        <v>40</v>
      </c>
      <c r="H3617" s="34">
        <v>0</v>
      </c>
      <c r="I3617" s="33" t="s">
        <v>41</v>
      </c>
      <c r="J3617" s="33" t="s">
        <v>392</v>
      </c>
      <c r="K3617" s="33" t="s">
        <v>2091</v>
      </c>
      <c r="L3617" s="33" t="s">
        <v>392</v>
      </c>
      <c r="M3617" s="33" t="s">
        <v>71</v>
      </c>
      <c r="N3617" s="33" t="s">
        <v>312</v>
      </c>
      <c r="O3617" s="33" t="s">
        <v>109</v>
      </c>
      <c r="P3617" s="33" t="s">
        <v>48</v>
      </c>
      <c r="Q3617" s="33" t="s">
        <v>49</v>
      </c>
      <c r="R3617" s="35">
        <v>10</v>
      </c>
      <c r="S3617" s="35">
        <v>45.9</v>
      </c>
      <c r="T3617" s="36">
        <f t="shared" si="173"/>
        <v>459</v>
      </c>
      <c r="U3617" s="37">
        <f t="shared" si="174"/>
        <v>514.08000000000004</v>
      </c>
      <c r="V3617" s="38" t="s">
        <v>50</v>
      </c>
      <c r="W3617" s="33">
        <v>2016</v>
      </c>
      <c r="X3617" s="39" t="s">
        <v>50</v>
      </c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  <c r="BI3617" s="29"/>
      <c r="BJ3617" s="29"/>
      <c r="BK3617" s="29"/>
      <c r="BL3617" s="29"/>
      <c r="BM3617" s="29"/>
      <c r="BN3617" s="29"/>
      <c r="BO3617" s="29"/>
      <c r="BP3617" s="29"/>
      <c r="BQ3617" s="29"/>
      <c r="BR3617" s="29"/>
      <c r="BS3617" s="29"/>
      <c r="BT3617" s="29"/>
      <c r="BU3617" s="29"/>
      <c r="BV3617" s="29"/>
      <c r="BW3617" s="29"/>
      <c r="BX3617" s="29"/>
      <c r="BY3617" s="29"/>
      <c r="BZ3617" s="29"/>
      <c r="CA3617" s="29"/>
      <c r="CB3617" s="29"/>
      <c r="CC3617" s="29"/>
      <c r="CD3617" s="29"/>
      <c r="CE3617" s="29"/>
      <c r="CF3617" s="29"/>
      <c r="CG3617" s="29"/>
      <c r="CH3617" s="29"/>
      <c r="CI3617" s="29"/>
      <c r="CJ3617" s="29"/>
      <c r="CK3617" s="29"/>
      <c r="CL3617" s="29"/>
      <c r="CM3617" s="29"/>
      <c r="CN3617" s="29"/>
      <c r="CO3617" s="29"/>
      <c r="CP3617" s="29"/>
      <c r="CQ3617" s="29"/>
      <c r="CR3617" s="29"/>
      <c r="CS3617" s="29"/>
      <c r="CT3617" s="29"/>
      <c r="CU3617" s="29"/>
      <c r="CV3617" s="29"/>
      <c r="CW3617" s="29"/>
      <c r="CX3617" s="29"/>
    </row>
    <row r="3618" spans="1:102" ht="50.1" customHeight="1">
      <c r="A3618" s="30" t="s">
        <v>9149</v>
      </c>
      <c r="B3618" s="31" t="s">
        <v>35</v>
      </c>
      <c r="C3618" s="32" t="s">
        <v>7184</v>
      </c>
      <c r="D3618" s="32" t="s">
        <v>7185</v>
      </c>
      <c r="E3618" s="32" t="s">
        <v>7186</v>
      </c>
      <c r="F3618" s="32" t="s">
        <v>9150</v>
      </c>
      <c r="G3618" s="33" t="s">
        <v>40</v>
      </c>
      <c r="H3618" s="34">
        <v>0</v>
      </c>
      <c r="I3618" s="33" t="s">
        <v>41</v>
      </c>
      <c r="J3618" s="33" t="s">
        <v>392</v>
      </c>
      <c r="K3618" s="33" t="s">
        <v>2091</v>
      </c>
      <c r="L3618" s="33" t="s">
        <v>392</v>
      </c>
      <c r="M3618" s="33" t="s">
        <v>71</v>
      </c>
      <c r="N3618" s="33" t="s">
        <v>312</v>
      </c>
      <c r="O3618" s="33" t="s">
        <v>109</v>
      </c>
      <c r="P3618" s="33" t="s">
        <v>48</v>
      </c>
      <c r="Q3618" s="33" t="s">
        <v>49</v>
      </c>
      <c r="R3618" s="35">
        <v>10</v>
      </c>
      <c r="S3618" s="35">
        <v>45.9</v>
      </c>
      <c r="T3618" s="36">
        <f t="shared" si="173"/>
        <v>459</v>
      </c>
      <c r="U3618" s="37">
        <f t="shared" si="174"/>
        <v>514.08000000000004</v>
      </c>
      <c r="V3618" s="38" t="s">
        <v>50</v>
      </c>
      <c r="W3618" s="33">
        <v>2016</v>
      </c>
      <c r="X3618" s="39" t="s">
        <v>50</v>
      </c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29"/>
      <c r="BL3618" s="29"/>
      <c r="BM3618" s="29"/>
      <c r="BN3618" s="29"/>
      <c r="BO3618" s="29"/>
      <c r="BP3618" s="29"/>
      <c r="BQ3618" s="29"/>
      <c r="BR3618" s="29"/>
      <c r="BS3618" s="29"/>
      <c r="BT3618" s="29"/>
      <c r="BU3618" s="29"/>
      <c r="BV3618" s="29"/>
      <c r="BW3618" s="29"/>
      <c r="BX3618" s="29"/>
      <c r="BY3618" s="29"/>
      <c r="BZ3618" s="29"/>
      <c r="CA3618" s="29"/>
      <c r="CB3618" s="29"/>
      <c r="CC3618" s="29"/>
      <c r="CD3618" s="29"/>
      <c r="CE3618" s="29"/>
      <c r="CF3618" s="29"/>
      <c r="CG3618" s="29"/>
      <c r="CH3618" s="29"/>
      <c r="CI3618" s="29"/>
      <c r="CJ3618" s="29"/>
      <c r="CK3618" s="29"/>
      <c r="CL3618" s="29"/>
      <c r="CM3618" s="29"/>
      <c r="CN3618" s="29"/>
      <c r="CO3618" s="29"/>
      <c r="CP3618" s="29"/>
      <c r="CQ3618" s="29"/>
      <c r="CR3618" s="29"/>
      <c r="CS3618" s="29"/>
      <c r="CT3618" s="29"/>
      <c r="CU3618" s="29"/>
      <c r="CV3618" s="29"/>
      <c r="CW3618" s="29"/>
      <c r="CX3618" s="29"/>
    </row>
    <row r="3619" spans="1:102" ht="50.1" customHeight="1">
      <c r="A3619" s="30" t="s">
        <v>9151</v>
      </c>
      <c r="B3619" s="31" t="s">
        <v>35</v>
      </c>
      <c r="C3619" s="32" t="s">
        <v>9152</v>
      </c>
      <c r="D3619" s="32" t="s">
        <v>9153</v>
      </c>
      <c r="E3619" s="32" t="s">
        <v>9154</v>
      </c>
      <c r="F3619" s="32" t="s">
        <v>9155</v>
      </c>
      <c r="G3619" s="33" t="s">
        <v>40</v>
      </c>
      <c r="H3619" s="34">
        <v>0</v>
      </c>
      <c r="I3619" s="33" t="s">
        <v>41</v>
      </c>
      <c r="J3619" s="33" t="s">
        <v>392</v>
      </c>
      <c r="K3619" s="33" t="s">
        <v>2091</v>
      </c>
      <c r="L3619" s="33" t="s">
        <v>392</v>
      </c>
      <c r="M3619" s="33" t="s">
        <v>71</v>
      </c>
      <c r="N3619" s="33" t="s">
        <v>312</v>
      </c>
      <c r="O3619" s="33" t="s">
        <v>109</v>
      </c>
      <c r="P3619" s="33" t="s">
        <v>48</v>
      </c>
      <c r="Q3619" s="33" t="s">
        <v>49</v>
      </c>
      <c r="R3619" s="35">
        <v>1</v>
      </c>
      <c r="S3619" s="35">
        <v>15555</v>
      </c>
      <c r="T3619" s="36">
        <f t="shared" si="173"/>
        <v>15555</v>
      </c>
      <c r="U3619" s="37">
        <f t="shared" si="174"/>
        <v>17421.600000000002</v>
      </c>
      <c r="V3619" s="38" t="s">
        <v>50</v>
      </c>
      <c r="W3619" s="33">
        <v>2016</v>
      </c>
      <c r="X3619" s="39" t="s">
        <v>50</v>
      </c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9"/>
      <c r="BC3619" s="29"/>
      <c r="BD3619" s="29"/>
      <c r="BE3619" s="29"/>
      <c r="BF3619" s="29"/>
      <c r="BG3619" s="29"/>
      <c r="BH3619" s="29"/>
      <c r="BI3619" s="29"/>
      <c r="BJ3619" s="29"/>
      <c r="BK3619" s="29"/>
      <c r="BL3619" s="29"/>
      <c r="BM3619" s="29"/>
      <c r="BN3619" s="29"/>
      <c r="BO3619" s="29"/>
      <c r="BP3619" s="29"/>
      <c r="BQ3619" s="29"/>
      <c r="BR3619" s="29"/>
      <c r="BS3619" s="29"/>
      <c r="BT3619" s="29"/>
      <c r="BU3619" s="29"/>
      <c r="BV3619" s="29"/>
      <c r="BW3619" s="29"/>
      <c r="BX3619" s="29"/>
      <c r="BY3619" s="29"/>
      <c r="BZ3619" s="29"/>
      <c r="CA3619" s="29"/>
      <c r="CB3619" s="29"/>
      <c r="CC3619" s="29"/>
      <c r="CD3619" s="29"/>
      <c r="CE3619" s="29"/>
      <c r="CF3619" s="29"/>
      <c r="CG3619" s="29"/>
      <c r="CH3619" s="29"/>
      <c r="CI3619" s="29"/>
      <c r="CJ3619" s="29"/>
      <c r="CK3619" s="29"/>
      <c r="CL3619" s="29"/>
      <c r="CM3619" s="29"/>
      <c r="CN3619" s="29"/>
      <c r="CO3619" s="29"/>
      <c r="CP3619" s="29"/>
      <c r="CQ3619" s="29"/>
      <c r="CR3619" s="29"/>
      <c r="CS3619" s="29"/>
      <c r="CT3619" s="29"/>
      <c r="CU3619" s="29"/>
      <c r="CV3619" s="29"/>
      <c r="CW3619" s="29"/>
      <c r="CX3619" s="29"/>
    </row>
    <row r="3620" spans="1:102" ht="50.1" customHeight="1">
      <c r="A3620" s="30" t="s">
        <v>9156</v>
      </c>
      <c r="B3620" s="31" t="s">
        <v>35</v>
      </c>
      <c r="C3620" s="32" t="s">
        <v>9157</v>
      </c>
      <c r="D3620" s="32" t="s">
        <v>9158</v>
      </c>
      <c r="E3620" s="32" t="s">
        <v>9159</v>
      </c>
      <c r="F3620" s="32" t="s">
        <v>9160</v>
      </c>
      <c r="G3620" s="33" t="s">
        <v>40</v>
      </c>
      <c r="H3620" s="34">
        <v>0</v>
      </c>
      <c r="I3620" s="33" t="s">
        <v>41</v>
      </c>
      <c r="J3620" s="33" t="s">
        <v>392</v>
      </c>
      <c r="K3620" s="33" t="s">
        <v>2091</v>
      </c>
      <c r="L3620" s="33" t="s">
        <v>392</v>
      </c>
      <c r="M3620" s="33" t="s">
        <v>71</v>
      </c>
      <c r="N3620" s="33" t="s">
        <v>312</v>
      </c>
      <c r="O3620" s="33" t="s">
        <v>109</v>
      </c>
      <c r="P3620" s="33" t="s">
        <v>48</v>
      </c>
      <c r="Q3620" s="33" t="s">
        <v>49</v>
      </c>
      <c r="R3620" s="35">
        <v>1</v>
      </c>
      <c r="S3620" s="35">
        <v>152270.70000000001</v>
      </c>
      <c r="T3620" s="36">
        <f t="shared" si="173"/>
        <v>152270.70000000001</v>
      </c>
      <c r="U3620" s="37">
        <f t="shared" si="174"/>
        <v>170543.18400000004</v>
      </c>
      <c r="V3620" s="38" t="s">
        <v>50</v>
      </c>
      <c r="W3620" s="33">
        <v>2016</v>
      </c>
      <c r="X3620" s="39" t="s">
        <v>50</v>
      </c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29"/>
      <c r="BL3620" s="29"/>
      <c r="BM3620" s="29"/>
      <c r="BN3620" s="29"/>
      <c r="BO3620" s="29"/>
      <c r="BP3620" s="29"/>
      <c r="BQ3620" s="29"/>
      <c r="BR3620" s="29"/>
      <c r="BS3620" s="29"/>
      <c r="BT3620" s="29"/>
      <c r="BU3620" s="29"/>
      <c r="BV3620" s="29"/>
      <c r="BW3620" s="29"/>
      <c r="BX3620" s="29"/>
      <c r="BY3620" s="29"/>
      <c r="BZ3620" s="29"/>
      <c r="CA3620" s="29"/>
      <c r="CB3620" s="29"/>
      <c r="CC3620" s="29"/>
      <c r="CD3620" s="29"/>
      <c r="CE3620" s="29"/>
      <c r="CF3620" s="29"/>
      <c r="CG3620" s="29"/>
      <c r="CH3620" s="29"/>
      <c r="CI3620" s="29"/>
      <c r="CJ3620" s="29"/>
      <c r="CK3620" s="29"/>
      <c r="CL3620" s="29"/>
      <c r="CM3620" s="29"/>
      <c r="CN3620" s="29"/>
      <c r="CO3620" s="29"/>
      <c r="CP3620" s="29"/>
      <c r="CQ3620" s="29"/>
      <c r="CR3620" s="29"/>
      <c r="CS3620" s="29"/>
      <c r="CT3620" s="29"/>
      <c r="CU3620" s="29"/>
      <c r="CV3620" s="29"/>
      <c r="CW3620" s="29"/>
      <c r="CX3620" s="29"/>
    </row>
    <row r="3621" spans="1:102" ht="50.1" customHeight="1">
      <c r="A3621" s="30" t="s">
        <v>9161</v>
      </c>
      <c r="B3621" s="31" t="s">
        <v>35</v>
      </c>
      <c r="C3621" s="32" t="s">
        <v>9065</v>
      </c>
      <c r="D3621" s="32" t="s">
        <v>9066</v>
      </c>
      <c r="E3621" s="32" t="s">
        <v>9067</v>
      </c>
      <c r="F3621" s="32" t="s">
        <v>9162</v>
      </c>
      <c r="G3621" s="33" t="s">
        <v>40</v>
      </c>
      <c r="H3621" s="34">
        <v>0</v>
      </c>
      <c r="I3621" s="33" t="s">
        <v>41</v>
      </c>
      <c r="J3621" s="33" t="s">
        <v>392</v>
      </c>
      <c r="K3621" s="33" t="s">
        <v>2091</v>
      </c>
      <c r="L3621" s="33" t="s">
        <v>392</v>
      </c>
      <c r="M3621" s="33" t="s">
        <v>71</v>
      </c>
      <c r="N3621" s="33" t="s">
        <v>312</v>
      </c>
      <c r="O3621" s="33" t="s">
        <v>109</v>
      </c>
      <c r="P3621" s="33" t="s">
        <v>48</v>
      </c>
      <c r="Q3621" s="33" t="s">
        <v>49</v>
      </c>
      <c r="R3621" s="35">
        <v>8</v>
      </c>
      <c r="S3621" s="35">
        <v>1829.88</v>
      </c>
      <c r="T3621" s="36">
        <f t="shared" si="173"/>
        <v>14639.04</v>
      </c>
      <c r="U3621" s="37">
        <f t="shared" si="174"/>
        <v>16395.724800000004</v>
      </c>
      <c r="V3621" s="38" t="s">
        <v>50</v>
      </c>
      <c r="W3621" s="33">
        <v>2016</v>
      </c>
      <c r="X3621" s="39" t="s">
        <v>50</v>
      </c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9"/>
      <c r="AX3621" s="29"/>
      <c r="AY3621" s="29"/>
      <c r="AZ3621" s="29"/>
      <c r="BA3621" s="29"/>
      <c r="BB3621" s="29"/>
      <c r="BC3621" s="29"/>
      <c r="BD3621" s="29"/>
      <c r="BE3621" s="29"/>
      <c r="BF3621" s="29"/>
      <c r="BG3621" s="29"/>
      <c r="BH3621" s="29"/>
      <c r="BI3621" s="29"/>
      <c r="BJ3621" s="29"/>
      <c r="BK3621" s="29"/>
      <c r="BL3621" s="29"/>
      <c r="BM3621" s="29"/>
      <c r="BN3621" s="29"/>
      <c r="BO3621" s="29"/>
      <c r="BP3621" s="29"/>
      <c r="BQ3621" s="29"/>
      <c r="BR3621" s="29"/>
      <c r="BS3621" s="29"/>
      <c r="BT3621" s="29"/>
      <c r="BU3621" s="29"/>
      <c r="BV3621" s="29"/>
      <c r="BW3621" s="29"/>
      <c r="BX3621" s="29"/>
      <c r="BY3621" s="29"/>
      <c r="BZ3621" s="29"/>
      <c r="CA3621" s="29"/>
      <c r="CB3621" s="29"/>
      <c r="CC3621" s="29"/>
      <c r="CD3621" s="29"/>
      <c r="CE3621" s="29"/>
      <c r="CF3621" s="29"/>
      <c r="CG3621" s="29"/>
      <c r="CH3621" s="29"/>
      <c r="CI3621" s="29"/>
      <c r="CJ3621" s="29"/>
      <c r="CK3621" s="29"/>
      <c r="CL3621" s="29"/>
      <c r="CM3621" s="29"/>
      <c r="CN3621" s="29"/>
      <c r="CO3621" s="29"/>
      <c r="CP3621" s="29"/>
      <c r="CQ3621" s="29"/>
      <c r="CR3621" s="29"/>
      <c r="CS3621" s="29"/>
      <c r="CT3621" s="29"/>
      <c r="CU3621" s="29"/>
      <c r="CV3621" s="29"/>
      <c r="CW3621" s="29"/>
      <c r="CX3621" s="29"/>
    </row>
    <row r="3622" spans="1:102" ht="50.1" customHeight="1">
      <c r="A3622" s="30" t="s">
        <v>9163</v>
      </c>
      <c r="B3622" s="31" t="s">
        <v>35</v>
      </c>
      <c r="C3622" s="32" t="s">
        <v>9065</v>
      </c>
      <c r="D3622" s="32" t="s">
        <v>9066</v>
      </c>
      <c r="E3622" s="32" t="s">
        <v>9067</v>
      </c>
      <c r="F3622" s="32" t="s">
        <v>9164</v>
      </c>
      <c r="G3622" s="33" t="s">
        <v>40</v>
      </c>
      <c r="H3622" s="34">
        <v>0</v>
      </c>
      <c r="I3622" s="33" t="s">
        <v>41</v>
      </c>
      <c r="J3622" s="33" t="s">
        <v>392</v>
      </c>
      <c r="K3622" s="33" t="s">
        <v>2091</v>
      </c>
      <c r="L3622" s="33" t="s">
        <v>392</v>
      </c>
      <c r="M3622" s="33" t="s">
        <v>71</v>
      </c>
      <c r="N3622" s="33" t="s">
        <v>312</v>
      </c>
      <c r="O3622" s="33" t="s">
        <v>109</v>
      </c>
      <c r="P3622" s="33" t="s">
        <v>48</v>
      </c>
      <c r="Q3622" s="33" t="s">
        <v>49</v>
      </c>
      <c r="R3622" s="35">
        <v>8</v>
      </c>
      <c r="S3622" s="35">
        <v>3408.84</v>
      </c>
      <c r="T3622" s="36">
        <f t="shared" si="173"/>
        <v>27270.720000000001</v>
      </c>
      <c r="U3622" s="37">
        <f t="shared" si="174"/>
        <v>30543.206400000003</v>
      </c>
      <c r="V3622" s="38" t="s">
        <v>50</v>
      </c>
      <c r="W3622" s="33">
        <v>2016</v>
      </c>
      <c r="X3622" s="39" t="s">
        <v>50</v>
      </c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29"/>
      <c r="BL3622" s="29"/>
      <c r="BM3622" s="29"/>
      <c r="BN3622" s="29"/>
      <c r="BO3622" s="29"/>
      <c r="BP3622" s="29"/>
      <c r="BQ3622" s="29"/>
      <c r="BR3622" s="29"/>
      <c r="BS3622" s="29"/>
      <c r="BT3622" s="29"/>
      <c r="BU3622" s="29"/>
      <c r="BV3622" s="29"/>
      <c r="BW3622" s="29"/>
      <c r="BX3622" s="29"/>
      <c r="BY3622" s="29"/>
      <c r="BZ3622" s="29"/>
      <c r="CA3622" s="29"/>
      <c r="CB3622" s="29"/>
      <c r="CC3622" s="29"/>
      <c r="CD3622" s="29"/>
      <c r="CE3622" s="29"/>
      <c r="CF3622" s="29"/>
      <c r="CG3622" s="29"/>
      <c r="CH3622" s="29"/>
      <c r="CI3622" s="29"/>
      <c r="CJ3622" s="29"/>
      <c r="CK3622" s="29"/>
      <c r="CL3622" s="29"/>
      <c r="CM3622" s="29"/>
      <c r="CN3622" s="29"/>
      <c r="CO3622" s="29"/>
      <c r="CP3622" s="29"/>
      <c r="CQ3622" s="29"/>
      <c r="CR3622" s="29"/>
      <c r="CS3622" s="29"/>
      <c r="CT3622" s="29"/>
      <c r="CU3622" s="29"/>
      <c r="CV3622" s="29"/>
      <c r="CW3622" s="29"/>
      <c r="CX3622" s="29"/>
    </row>
    <row r="3623" spans="1:102" ht="50.1" customHeight="1">
      <c r="A3623" s="30" t="s">
        <v>9165</v>
      </c>
      <c r="B3623" s="31" t="s">
        <v>35</v>
      </c>
      <c r="C3623" s="32" t="s">
        <v>9166</v>
      </c>
      <c r="D3623" s="32" t="s">
        <v>911</v>
      </c>
      <c r="E3623" s="32" t="s">
        <v>9167</v>
      </c>
      <c r="F3623" s="32" t="s">
        <v>9168</v>
      </c>
      <c r="G3623" s="33" t="s">
        <v>40</v>
      </c>
      <c r="H3623" s="34">
        <v>0</v>
      </c>
      <c r="I3623" s="33" t="s">
        <v>41</v>
      </c>
      <c r="J3623" s="33" t="s">
        <v>392</v>
      </c>
      <c r="K3623" s="33" t="s">
        <v>2091</v>
      </c>
      <c r="L3623" s="33" t="s">
        <v>392</v>
      </c>
      <c r="M3623" s="33" t="s">
        <v>71</v>
      </c>
      <c r="N3623" s="33" t="s">
        <v>312</v>
      </c>
      <c r="O3623" s="33" t="s">
        <v>109</v>
      </c>
      <c r="P3623" s="33" t="s">
        <v>48</v>
      </c>
      <c r="Q3623" s="33" t="s">
        <v>49</v>
      </c>
      <c r="R3623" s="35">
        <v>5</v>
      </c>
      <c r="S3623" s="35">
        <v>127.5</v>
      </c>
      <c r="T3623" s="36">
        <f t="shared" si="173"/>
        <v>637.5</v>
      </c>
      <c r="U3623" s="37">
        <f t="shared" si="174"/>
        <v>714.00000000000011</v>
      </c>
      <c r="V3623" s="38" t="s">
        <v>50</v>
      </c>
      <c r="W3623" s="33">
        <v>2016</v>
      </c>
      <c r="X3623" s="39" t="s">
        <v>50</v>
      </c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9"/>
      <c r="AX3623" s="29"/>
      <c r="AY3623" s="29"/>
      <c r="AZ3623" s="29"/>
      <c r="BA3623" s="29"/>
      <c r="BB3623" s="29"/>
      <c r="BC3623" s="29"/>
      <c r="BD3623" s="29"/>
      <c r="BE3623" s="29"/>
      <c r="BF3623" s="29"/>
      <c r="BG3623" s="29"/>
      <c r="BH3623" s="29"/>
      <c r="BI3623" s="29"/>
      <c r="BJ3623" s="29"/>
      <c r="BK3623" s="29"/>
      <c r="BL3623" s="29"/>
      <c r="BM3623" s="29"/>
      <c r="BN3623" s="29"/>
      <c r="BO3623" s="29"/>
      <c r="BP3623" s="29"/>
      <c r="BQ3623" s="29"/>
      <c r="BR3623" s="29"/>
      <c r="BS3623" s="29"/>
      <c r="BT3623" s="29"/>
      <c r="BU3623" s="29"/>
      <c r="BV3623" s="29"/>
      <c r="BW3623" s="29"/>
      <c r="BX3623" s="29"/>
      <c r="BY3623" s="29"/>
      <c r="BZ3623" s="29"/>
      <c r="CA3623" s="29"/>
      <c r="CB3623" s="29"/>
      <c r="CC3623" s="29"/>
      <c r="CD3623" s="29"/>
      <c r="CE3623" s="29"/>
      <c r="CF3623" s="29"/>
      <c r="CG3623" s="29"/>
      <c r="CH3623" s="29"/>
      <c r="CI3623" s="29"/>
      <c r="CJ3623" s="29"/>
      <c r="CK3623" s="29"/>
      <c r="CL3623" s="29"/>
      <c r="CM3623" s="29"/>
      <c r="CN3623" s="29"/>
      <c r="CO3623" s="29"/>
      <c r="CP3623" s="29"/>
      <c r="CQ3623" s="29"/>
      <c r="CR3623" s="29"/>
      <c r="CS3623" s="29"/>
      <c r="CT3623" s="29"/>
      <c r="CU3623" s="29"/>
      <c r="CV3623" s="29"/>
      <c r="CW3623" s="29"/>
      <c r="CX3623" s="29"/>
    </row>
    <row r="3624" spans="1:102" ht="50.1" customHeight="1">
      <c r="A3624" s="30" t="s">
        <v>9169</v>
      </c>
      <c r="B3624" s="31" t="s">
        <v>35</v>
      </c>
      <c r="C3624" s="32" t="s">
        <v>9166</v>
      </c>
      <c r="D3624" s="32" t="s">
        <v>911</v>
      </c>
      <c r="E3624" s="32" t="s">
        <v>9167</v>
      </c>
      <c r="F3624" s="32" t="s">
        <v>9170</v>
      </c>
      <c r="G3624" s="33" t="s">
        <v>40</v>
      </c>
      <c r="H3624" s="34">
        <v>0</v>
      </c>
      <c r="I3624" s="33" t="s">
        <v>41</v>
      </c>
      <c r="J3624" s="33" t="s">
        <v>392</v>
      </c>
      <c r="K3624" s="33" t="s">
        <v>2091</v>
      </c>
      <c r="L3624" s="33" t="s">
        <v>392</v>
      </c>
      <c r="M3624" s="33" t="s">
        <v>71</v>
      </c>
      <c r="N3624" s="33" t="s">
        <v>312</v>
      </c>
      <c r="O3624" s="33" t="s">
        <v>109</v>
      </c>
      <c r="P3624" s="33" t="s">
        <v>48</v>
      </c>
      <c r="Q3624" s="33" t="s">
        <v>49</v>
      </c>
      <c r="R3624" s="35">
        <v>3</v>
      </c>
      <c r="S3624" s="35">
        <v>45.9</v>
      </c>
      <c r="T3624" s="36">
        <f t="shared" si="173"/>
        <v>137.69999999999999</v>
      </c>
      <c r="U3624" s="37">
        <f t="shared" si="174"/>
        <v>154.22399999999999</v>
      </c>
      <c r="V3624" s="38" t="s">
        <v>50</v>
      </c>
      <c r="W3624" s="33">
        <v>2016</v>
      </c>
      <c r="X3624" s="39" t="s">
        <v>50</v>
      </c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/>
      <c r="BU3624" s="29"/>
      <c r="BV3624" s="29"/>
      <c r="BW3624" s="29"/>
      <c r="BX3624" s="29"/>
      <c r="BY3624" s="29"/>
      <c r="BZ3624" s="29"/>
      <c r="CA3624" s="29"/>
      <c r="CB3624" s="29"/>
      <c r="CC3624" s="29"/>
      <c r="CD3624" s="29"/>
      <c r="CE3624" s="29"/>
      <c r="CF3624" s="29"/>
      <c r="CG3624" s="29"/>
      <c r="CH3624" s="29"/>
      <c r="CI3624" s="29"/>
      <c r="CJ3624" s="29"/>
      <c r="CK3624" s="29"/>
      <c r="CL3624" s="29"/>
      <c r="CM3624" s="29"/>
      <c r="CN3624" s="29"/>
      <c r="CO3624" s="29"/>
      <c r="CP3624" s="29"/>
      <c r="CQ3624" s="29"/>
      <c r="CR3624" s="29"/>
      <c r="CS3624" s="29"/>
      <c r="CT3624" s="29"/>
      <c r="CU3624" s="29"/>
      <c r="CV3624" s="29"/>
      <c r="CW3624" s="29"/>
      <c r="CX3624" s="29"/>
    </row>
    <row r="3625" spans="1:102" ht="50.1" customHeight="1">
      <c r="A3625" s="30" t="s">
        <v>9171</v>
      </c>
      <c r="B3625" s="31" t="s">
        <v>35</v>
      </c>
      <c r="C3625" s="32" t="s">
        <v>9166</v>
      </c>
      <c r="D3625" s="32" t="s">
        <v>911</v>
      </c>
      <c r="E3625" s="32" t="s">
        <v>9167</v>
      </c>
      <c r="F3625" s="32" t="s">
        <v>9172</v>
      </c>
      <c r="G3625" s="33" t="s">
        <v>40</v>
      </c>
      <c r="H3625" s="34">
        <v>0</v>
      </c>
      <c r="I3625" s="33" t="s">
        <v>41</v>
      </c>
      <c r="J3625" s="33" t="s">
        <v>392</v>
      </c>
      <c r="K3625" s="33" t="s">
        <v>2091</v>
      </c>
      <c r="L3625" s="33" t="s">
        <v>392</v>
      </c>
      <c r="M3625" s="33" t="s">
        <v>71</v>
      </c>
      <c r="N3625" s="33" t="s">
        <v>312</v>
      </c>
      <c r="O3625" s="33" t="s">
        <v>109</v>
      </c>
      <c r="P3625" s="33" t="s">
        <v>48</v>
      </c>
      <c r="Q3625" s="33" t="s">
        <v>49</v>
      </c>
      <c r="R3625" s="35">
        <v>1610</v>
      </c>
      <c r="S3625" s="35">
        <v>15.3</v>
      </c>
      <c r="T3625" s="36">
        <f t="shared" si="173"/>
        <v>24633</v>
      </c>
      <c r="U3625" s="37">
        <f t="shared" si="174"/>
        <v>27588.960000000003</v>
      </c>
      <c r="V3625" s="38" t="s">
        <v>50</v>
      </c>
      <c r="W3625" s="33">
        <v>2016</v>
      </c>
      <c r="X3625" s="39" t="s">
        <v>50</v>
      </c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29"/>
      <c r="BA3625" s="29"/>
      <c r="BB3625" s="29"/>
      <c r="BC3625" s="29"/>
      <c r="BD3625" s="29"/>
      <c r="BE3625" s="29"/>
      <c r="BF3625" s="29"/>
      <c r="BG3625" s="29"/>
      <c r="BH3625" s="29"/>
      <c r="BI3625" s="29"/>
      <c r="BJ3625" s="29"/>
      <c r="BK3625" s="29"/>
      <c r="BL3625" s="29"/>
      <c r="BM3625" s="29"/>
      <c r="BN3625" s="29"/>
      <c r="BO3625" s="29"/>
      <c r="BP3625" s="29"/>
      <c r="BQ3625" s="29"/>
      <c r="BR3625" s="29"/>
      <c r="BS3625" s="29"/>
      <c r="BT3625" s="29"/>
      <c r="BU3625" s="29"/>
      <c r="BV3625" s="29"/>
      <c r="BW3625" s="29"/>
      <c r="BX3625" s="29"/>
      <c r="BY3625" s="29"/>
      <c r="BZ3625" s="29"/>
      <c r="CA3625" s="29"/>
      <c r="CB3625" s="29"/>
      <c r="CC3625" s="29"/>
      <c r="CD3625" s="29"/>
      <c r="CE3625" s="29"/>
      <c r="CF3625" s="29"/>
      <c r="CG3625" s="29"/>
      <c r="CH3625" s="29"/>
      <c r="CI3625" s="29"/>
      <c r="CJ3625" s="29"/>
      <c r="CK3625" s="29"/>
      <c r="CL3625" s="29"/>
      <c r="CM3625" s="29"/>
      <c r="CN3625" s="29"/>
      <c r="CO3625" s="29"/>
      <c r="CP3625" s="29"/>
      <c r="CQ3625" s="29"/>
      <c r="CR3625" s="29"/>
      <c r="CS3625" s="29"/>
      <c r="CT3625" s="29"/>
      <c r="CU3625" s="29"/>
      <c r="CV3625" s="29"/>
      <c r="CW3625" s="29"/>
      <c r="CX3625" s="29"/>
    </row>
    <row r="3626" spans="1:102" ht="50.1" customHeight="1">
      <c r="A3626" s="30" t="s">
        <v>9173</v>
      </c>
      <c r="B3626" s="31" t="s">
        <v>35</v>
      </c>
      <c r="C3626" s="32" t="s">
        <v>992</v>
      </c>
      <c r="D3626" s="32" t="s">
        <v>993</v>
      </c>
      <c r="E3626" s="32" t="s">
        <v>994</v>
      </c>
      <c r="F3626" s="32" t="s">
        <v>9174</v>
      </c>
      <c r="G3626" s="33" t="s">
        <v>40</v>
      </c>
      <c r="H3626" s="34">
        <v>0</v>
      </c>
      <c r="I3626" s="33" t="s">
        <v>41</v>
      </c>
      <c r="J3626" s="33" t="s">
        <v>392</v>
      </c>
      <c r="K3626" s="33" t="s">
        <v>2091</v>
      </c>
      <c r="L3626" s="33" t="s">
        <v>392</v>
      </c>
      <c r="M3626" s="33" t="s">
        <v>71</v>
      </c>
      <c r="N3626" s="33" t="s">
        <v>312</v>
      </c>
      <c r="O3626" s="33" t="s">
        <v>109</v>
      </c>
      <c r="P3626" s="33" t="s">
        <v>48</v>
      </c>
      <c r="Q3626" s="33" t="s">
        <v>49</v>
      </c>
      <c r="R3626" s="35">
        <v>23</v>
      </c>
      <c r="S3626" s="35">
        <v>178.5</v>
      </c>
      <c r="T3626" s="36">
        <f t="shared" si="173"/>
        <v>4105.5</v>
      </c>
      <c r="U3626" s="37">
        <f t="shared" si="174"/>
        <v>4598.1600000000008</v>
      </c>
      <c r="V3626" s="38" t="s">
        <v>50</v>
      </c>
      <c r="W3626" s="33">
        <v>2016</v>
      </c>
      <c r="X3626" s="39" t="s">
        <v>50</v>
      </c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/>
      <c r="BG3626" s="29"/>
      <c r="BH3626" s="29"/>
      <c r="BI3626" s="29"/>
      <c r="BJ3626" s="29"/>
      <c r="BK3626" s="29"/>
      <c r="BL3626" s="29"/>
      <c r="BM3626" s="29"/>
      <c r="BN3626" s="29"/>
      <c r="BO3626" s="29"/>
      <c r="BP3626" s="29"/>
      <c r="BQ3626" s="29"/>
      <c r="BR3626" s="29"/>
      <c r="BS3626" s="29"/>
      <c r="BT3626" s="29"/>
      <c r="BU3626" s="29"/>
      <c r="BV3626" s="29"/>
      <c r="BW3626" s="29"/>
      <c r="BX3626" s="29"/>
      <c r="BY3626" s="29"/>
      <c r="BZ3626" s="29"/>
      <c r="CA3626" s="29"/>
      <c r="CB3626" s="29"/>
      <c r="CC3626" s="29"/>
      <c r="CD3626" s="29"/>
      <c r="CE3626" s="29"/>
      <c r="CF3626" s="29"/>
      <c r="CG3626" s="29"/>
      <c r="CH3626" s="29"/>
      <c r="CI3626" s="29"/>
      <c r="CJ3626" s="29"/>
      <c r="CK3626" s="29"/>
      <c r="CL3626" s="29"/>
      <c r="CM3626" s="29"/>
      <c r="CN3626" s="29"/>
      <c r="CO3626" s="29"/>
      <c r="CP3626" s="29"/>
      <c r="CQ3626" s="29"/>
      <c r="CR3626" s="29"/>
      <c r="CS3626" s="29"/>
      <c r="CT3626" s="29"/>
      <c r="CU3626" s="29"/>
      <c r="CV3626" s="29"/>
      <c r="CW3626" s="29"/>
      <c r="CX3626" s="29"/>
    </row>
    <row r="3627" spans="1:102" ht="50.1" customHeight="1">
      <c r="A3627" s="30" t="s">
        <v>9175</v>
      </c>
      <c r="B3627" s="31" t="s">
        <v>35</v>
      </c>
      <c r="C3627" s="32" t="s">
        <v>9176</v>
      </c>
      <c r="D3627" s="32" t="s">
        <v>1946</v>
      </c>
      <c r="E3627" s="32" t="s">
        <v>9177</v>
      </c>
      <c r="F3627" s="32" t="s">
        <v>9178</v>
      </c>
      <c r="G3627" s="33" t="s">
        <v>40</v>
      </c>
      <c r="H3627" s="34">
        <v>0</v>
      </c>
      <c r="I3627" s="33" t="s">
        <v>41</v>
      </c>
      <c r="J3627" s="33" t="s">
        <v>392</v>
      </c>
      <c r="K3627" s="33" t="s">
        <v>2091</v>
      </c>
      <c r="L3627" s="33" t="s">
        <v>392</v>
      </c>
      <c r="M3627" s="33" t="s">
        <v>71</v>
      </c>
      <c r="N3627" s="33" t="s">
        <v>312</v>
      </c>
      <c r="O3627" s="33" t="s">
        <v>109</v>
      </c>
      <c r="P3627" s="33" t="s">
        <v>48</v>
      </c>
      <c r="Q3627" s="33" t="s">
        <v>49</v>
      </c>
      <c r="R3627" s="35">
        <v>23</v>
      </c>
      <c r="S3627" s="35">
        <v>40.799999999999997</v>
      </c>
      <c r="T3627" s="36">
        <f t="shared" si="173"/>
        <v>938.4</v>
      </c>
      <c r="U3627" s="37">
        <f t="shared" si="174"/>
        <v>1051.008</v>
      </c>
      <c r="V3627" s="38" t="s">
        <v>50</v>
      </c>
      <c r="W3627" s="33">
        <v>2016</v>
      </c>
      <c r="X3627" s="39" t="s">
        <v>50</v>
      </c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9"/>
      <c r="AX3627" s="29"/>
      <c r="AY3627" s="29"/>
      <c r="AZ3627" s="29"/>
      <c r="BA3627" s="29"/>
      <c r="BB3627" s="29"/>
      <c r="BC3627" s="29"/>
      <c r="BD3627" s="29"/>
      <c r="BE3627" s="29"/>
      <c r="BF3627" s="29"/>
      <c r="BG3627" s="29"/>
      <c r="BH3627" s="29"/>
      <c r="BI3627" s="29"/>
      <c r="BJ3627" s="29"/>
      <c r="BK3627" s="29"/>
      <c r="BL3627" s="29"/>
      <c r="BM3627" s="29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/>
      <c r="BZ3627" s="29"/>
      <c r="CA3627" s="29"/>
      <c r="CB3627" s="29"/>
      <c r="CC3627" s="29"/>
      <c r="CD3627" s="29"/>
      <c r="CE3627" s="29"/>
      <c r="CF3627" s="29"/>
      <c r="CG3627" s="29"/>
      <c r="CH3627" s="29"/>
      <c r="CI3627" s="29"/>
      <c r="CJ3627" s="29"/>
      <c r="CK3627" s="29"/>
      <c r="CL3627" s="29"/>
      <c r="CM3627" s="29"/>
      <c r="CN3627" s="29"/>
      <c r="CO3627" s="29"/>
      <c r="CP3627" s="29"/>
      <c r="CQ3627" s="29"/>
      <c r="CR3627" s="29"/>
      <c r="CS3627" s="29"/>
      <c r="CT3627" s="29"/>
      <c r="CU3627" s="29"/>
      <c r="CV3627" s="29"/>
      <c r="CW3627" s="29"/>
      <c r="CX3627" s="29"/>
    </row>
    <row r="3628" spans="1:102" ht="50.1" customHeight="1">
      <c r="A3628" s="30" t="s">
        <v>9179</v>
      </c>
      <c r="B3628" s="31" t="s">
        <v>35</v>
      </c>
      <c r="C3628" s="32" t="s">
        <v>9180</v>
      </c>
      <c r="D3628" s="32" t="s">
        <v>1946</v>
      </c>
      <c r="E3628" s="32" t="s">
        <v>9181</v>
      </c>
      <c r="F3628" s="32" t="s">
        <v>9182</v>
      </c>
      <c r="G3628" s="33" t="s">
        <v>40</v>
      </c>
      <c r="H3628" s="34">
        <v>0</v>
      </c>
      <c r="I3628" s="33" t="s">
        <v>41</v>
      </c>
      <c r="J3628" s="33" t="s">
        <v>392</v>
      </c>
      <c r="K3628" s="33" t="s">
        <v>2091</v>
      </c>
      <c r="L3628" s="33" t="s">
        <v>392</v>
      </c>
      <c r="M3628" s="33" t="s">
        <v>71</v>
      </c>
      <c r="N3628" s="33" t="s">
        <v>312</v>
      </c>
      <c r="O3628" s="33" t="s">
        <v>109</v>
      </c>
      <c r="P3628" s="33" t="s">
        <v>48</v>
      </c>
      <c r="Q3628" s="33" t="s">
        <v>49</v>
      </c>
      <c r="R3628" s="35">
        <v>5</v>
      </c>
      <c r="S3628" s="35">
        <v>35.700000000000003</v>
      </c>
      <c r="T3628" s="36">
        <f t="shared" si="173"/>
        <v>178.5</v>
      </c>
      <c r="U3628" s="37">
        <f t="shared" si="174"/>
        <v>199.92000000000002</v>
      </c>
      <c r="V3628" s="38" t="s">
        <v>50</v>
      </c>
      <c r="W3628" s="33">
        <v>2016</v>
      </c>
      <c r="X3628" s="39" t="s">
        <v>50</v>
      </c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29"/>
      <c r="CB3628" s="29"/>
      <c r="CC3628" s="29"/>
      <c r="CD3628" s="29"/>
      <c r="CE3628" s="29"/>
      <c r="CF3628" s="29"/>
      <c r="CG3628" s="29"/>
      <c r="CH3628" s="29"/>
      <c r="CI3628" s="29"/>
      <c r="CJ3628" s="29"/>
      <c r="CK3628" s="29"/>
      <c r="CL3628" s="29"/>
      <c r="CM3628" s="29"/>
      <c r="CN3628" s="29"/>
      <c r="CO3628" s="29"/>
      <c r="CP3628" s="29"/>
      <c r="CQ3628" s="29"/>
      <c r="CR3628" s="29"/>
      <c r="CS3628" s="29"/>
      <c r="CT3628" s="29"/>
      <c r="CU3628" s="29"/>
      <c r="CV3628" s="29"/>
      <c r="CW3628" s="29"/>
      <c r="CX3628" s="29"/>
    </row>
    <row r="3629" spans="1:102" ht="50.1" customHeight="1">
      <c r="A3629" s="30" t="s">
        <v>9183</v>
      </c>
      <c r="B3629" s="31" t="s">
        <v>35</v>
      </c>
      <c r="C3629" s="32" t="s">
        <v>9184</v>
      </c>
      <c r="D3629" s="32" t="s">
        <v>1946</v>
      </c>
      <c r="E3629" s="32" t="s">
        <v>9185</v>
      </c>
      <c r="F3629" s="32" t="s">
        <v>9186</v>
      </c>
      <c r="G3629" s="33" t="s">
        <v>40</v>
      </c>
      <c r="H3629" s="34">
        <v>0</v>
      </c>
      <c r="I3629" s="33" t="s">
        <v>41</v>
      </c>
      <c r="J3629" s="33" t="s">
        <v>392</v>
      </c>
      <c r="K3629" s="33" t="s">
        <v>2091</v>
      </c>
      <c r="L3629" s="33" t="s">
        <v>392</v>
      </c>
      <c r="M3629" s="33" t="s">
        <v>71</v>
      </c>
      <c r="N3629" s="33" t="s">
        <v>312</v>
      </c>
      <c r="O3629" s="33" t="s">
        <v>109</v>
      </c>
      <c r="P3629" s="33" t="s">
        <v>48</v>
      </c>
      <c r="Q3629" s="33" t="s">
        <v>49</v>
      </c>
      <c r="R3629" s="35">
        <v>2</v>
      </c>
      <c r="S3629" s="35">
        <v>35.700000000000003</v>
      </c>
      <c r="T3629" s="36">
        <f t="shared" si="173"/>
        <v>71.400000000000006</v>
      </c>
      <c r="U3629" s="37">
        <f t="shared" si="174"/>
        <v>79.968000000000018</v>
      </c>
      <c r="V3629" s="38" t="s">
        <v>50</v>
      </c>
      <c r="W3629" s="33">
        <v>2016</v>
      </c>
      <c r="X3629" s="39" t="s">
        <v>50</v>
      </c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9"/>
      <c r="BC3629" s="29"/>
      <c r="BD3629" s="29"/>
      <c r="BE3629" s="29"/>
      <c r="BF3629" s="29"/>
      <c r="BG3629" s="29"/>
      <c r="BH3629" s="29"/>
      <c r="BI3629" s="29"/>
      <c r="BJ3629" s="29"/>
      <c r="BK3629" s="29"/>
      <c r="BL3629" s="29"/>
      <c r="BM3629" s="29"/>
      <c r="BN3629" s="29"/>
      <c r="BO3629" s="29"/>
      <c r="BP3629" s="29"/>
      <c r="BQ3629" s="29"/>
      <c r="BR3629" s="29"/>
      <c r="BS3629" s="29"/>
      <c r="BT3629" s="29"/>
      <c r="BU3629" s="29"/>
      <c r="BV3629" s="29"/>
      <c r="BW3629" s="29"/>
      <c r="BX3629" s="29"/>
      <c r="BY3629" s="29"/>
      <c r="BZ3629" s="29"/>
      <c r="CA3629" s="29"/>
      <c r="CB3629" s="29"/>
      <c r="CC3629" s="29"/>
      <c r="CD3629" s="29"/>
      <c r="CE3629" s="29"/>
      <c r="CF3629" s="29"/>
      <c r="CG3629" s="29"/>
      <c r="CH3629" s="29"/>
      <c r="CI3629" s="29"/>
      <c r="CJ3629" s="29"/>
      <c r="CK3629" s="29"/>
      <c r="CL3629" s="29"/>
      <c r="CM3629" s="29"/>
      <c r="CN3629" s="29"/>
      <c r="CO3629" s="29"/>
      <c r="CP3629" s="29"/>
      <c r="CQ3629" s="29"/>
      <c r="CR3629" s="29"/>
      <c r="CS3629" s="29"/>
      <c r="CT3629" s="29"/>
      <c r="CU3629" s="29"/>
      <c r="CV3629" s="29"/>
      <c r="CW3629" s="29"/>
      <c r="CX3629" s="29"/>
    </row>
    <row r="3630" spans="1:102" ht="50.1" customHeight="1">
      <c r="A3630" s="30" t="s">
        <v>9187</v>
      </c>
      <c r="B3630" s="31" t="s">
        <v>35</v>
      </c>
      <c r="C3630" s="32" t="s">
        <v>9188</v>
      </c>
      <c r="D3630" s="32" t="s">
        <v>1946</v>
      </c>
      <c r="E3630" s="32" t="s">
        <v>9189</v>
      </c>
      <c r="F3630" s="32" t="s">
        <v>9190</v>
      </c>
      <c r="G3630" s="33" t="s">
        <v>40</v>
      </c>
      <c r="H3630" s="34">
        <v>0</v>
      </c>
      <c r="I3630" s="33" t="s">
        <v>41</v>
      </c>
      <c r="J3630" s="33" t="s">
        <v>392</v>
      </c>
      <c r="K3630" s="33" t="s">
        <v>2091</v>
      </c>
      <c r="L3630" s="33" t="s">
        <v>392</v>
      </c>
      <c r="M3630" s="33" t="s">
        <v>71</v>
      </c>
      <c r="N3630" s="33" t="s">
        <v>312</v>
      </c>
      <c r="O3630" s="33" t="s">
        <v>109</v>
      </c>
      <c r="P3630" s="33" t="s">
        <v>48</v>
      </c>
      <c r="Q3630" s="33" t="s">
        <v>49</v>
      </c>
      <c r="R3630" s="35">
        <v>11</v>
      </c>
      <c r="S3630" s="35">
        <v>40.799999999999997</v>
      </c>
      <c r="T3630" s="36">
        <f t="shared" si="173"/>
        <v>448.79999999999995</v>
      </c>
      <c r="U3630" s="37">
        <f t="shared" si="174"/>
        <v>502.65600000000001</v>
      </c>
      <c r="V3630" s="38" t="s">
        <v>50</v>
      </c>
      <c r="W3630" s="33">
        <v>2016</v>
      </c>
      <c r="X3630" s="39" t="s">
        <v>50</v>
      </c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  <c r="AX3630" s="29"/>
      <c r="AY3630" s="29"/>
      <c r="AZ3630" s="29"/>
      <c r="BA3630" s="29"/>
      <c r="BB3630" s="29"/>
      <c r="BC3630" s="29"/>
      <c r="BD3630" s="29"/>
      <c r="BE3630" s="29"/>
      <c r="BF3630" s="29"/>
      <c r="BG3630" s="29"/>
      <c r="BH3630" s="29"/>
      <c r="BI3630" s="29"/>
      <c r="BJ3630" s="29"/>
      <c r="BK3630" s="29"/>
      <c r="BL3630" s="29"/>
      <c r="BM3630" s="29"/>
      <c r="BN3630" s="29"/>
      <c r="BO3630" s="29"/>
      <c r="BP3630" s="29"/>
      <c r="BQ3630" s="29"/>
      <c r="BR3630" s="29"/>
      <c r="BS3630" s="29"/>
      <c r="BT3630" s="29"/>
      <c r="BU3630" s="29"/>
      <c r="BV3630" s="29"/>
      <c r="BW3630" s="29"/>
      <c r="BX3630" s="29"/>
      <c r="BY3630" s="29"/>
      <c r="BZ3630" s="29"/>
      <c r="CA3630" s="29"/>
      <c r="CB3630" s="29"/>
      <c r="CC3630" s="29"/>
      <c r="CD3630" s="29"/>
      <c r="CE3630" s="29"/>
      <c r="CF3630" s="29"/>
      <c r="CG3630" s="29"/>
      <c r="CH3630" s="29"/>
      <c r="CI3630" s="29"/>
      <c r="CJ3630" s="29"/>
      <c r="CK3630" s="29"/>
      <c r="CL3630" s="29"/>
      <c r="CM3630" s="29"/>
      <c r="CN3630" s="29"/>
      <c r="CO3630" s="29"/>
      <c r="CP3630" s="29"/>
      <c r="CQ3630" s="29"/>
      <c r="CR3630" s="29"/>
      <c r="CS3630" s="29"/>
      <c r="CT3630" s="29"/>
      <c r="CU3630" s="29"/>
      <c r="CV3630" s="29"/>
      <c r="CW3630" s="29"/>
      <c r="CX3630" s="29"/>
    </row>
    <row r="3631" spans="1:102" ht="50.1" customHeight="1">
      <c r="A3631" s="30" t="s">
        <v>9191</v>
      </c>
      <c r="B3631" s="31" t="s">
        <v>35</v>
      </c>
      <c r="C3631" s="32" t="s">
        <v>9192</v>
      </c>
      <c r="D3631" s="32" t="s">
        <v>1946</v>
      </c>
      <c r="E3631" s="32" t="s">
        <v>9193</v>
      </c>
      <c r="F3631" s="32" t="s">
        <v>9194</v>
      </c>
      <c r="G3631" s="33" t="s">
        <v>40</v>
      </c>
      <c r="H3631" s="34">
        <v>0</v>
      </c>
      <c r="I3631" s="33" t="s">
        <v>41</v>
      </c>
      <c r="J3631" s="33" t="s">
        <v>392</v>
      </c>
      <c r="K3631" s="33" t="s">
        <v>2091</v>
      </c>
      <c r="L3631" s="33" t="s">
        <v>392</v>
      </c>
      <c r="M3631" s="33" t="s">
        <v>71</v>
      </c>
      <c r="N3631" s="33" t="s">
        <v>312</v>
      </c>
      <c r="O3631" s="33" t="s">
        <v>109</v>
      </c>
      <c r="P3631" s="33" t="s">
        <v>48</v>
      </c>
      <c r="Q3631" s="33" t="s">
        <v>49</v>
      </c>
      <c r="R3631" s="35">
        <v>11</v>
      </c>
      <c r="S3631" s="35">
        <v>150.44999999999999</v>
      </c>
      <c r="T3631" s="36">
        <f t="shared" si="173"/>
        <v>1654.9499999999998</v>
      </c>
      <c r="U3631" s="37">
        <f t="shared" si="174"/>
        <v>1853.5439999999999</v>
      </c>
      <c r="V3631" s="38" t="s">
        <v>50</v>
      </c>
      <c r="W3631" s="33">
        <v>2016</v>
      </c>
      <c r="X3631" s="39" t="s">
        <v>50</v>
      </c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29"/>
      <c r="BL3631" s="29"/>
      <c r="BM3631" s="29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29"/>
      <c r="CB3631" s="29"/>
      <c r="CC3631" s="29"/>
      <c r="CD3631" s="29"/>
      <c r="CE3631" s="29"/>
      <c r="CF3631" s="29"/>
      <c r="CG3631" s="29"/>
      <c r="CH3631" s="29"/>
      <c r="CI3631" s="29"/>
      <c r="CJ3631" s="29"/>
      <c r="CK3631" s="29"/>
      <c r="CL3631" s="29"/>
      <c r="CM3631" s="29"/>
      <c r="CN3631" s="29"/>
      <c r="CO3631" s="29"/>
      <c r="CP3631" s="29"/>
      <c r="CQ3631" s="29"/>
      <c r="CR3631" s="29"/>
      <c r="CS3631" s="29"/>
      <c r="CT3631" s="29"/>
      <c r="CU3631" s="29"/>
      <c r="CV3631" s="29"/>
      <c r="CW3631" s="29"/>
      <c r="CX3631" s="29"/>
    </row>
    <row r="3632" spans="1:102" ht="50.1" customHeight="1">
      <c r="A3632" s="30" t="s">
        <v>9195</v>
      </c>
      <c r="B3632" s="31" t="s">
        <v>35</v>
      </c>
      <c r="C3632" s="32" t="s">
        <v>9196</v>
      </c>
      <c r="D3632" s="32" t="s">
        <v>1946</v>
      </c>
      <c r="E3632" s="32" t="s">
        <v>9197</v>
      </c>
      <c r="F3632" s="32" t="s">
        <v>9198</v>
      </c>
      <c r="G3632" s="33" t="s">
        <v>40</v>
      </c>
      <c r="H3632" s="34">
        <v>0</v>
      </c>
      <c r="I3632" s="33" t="s">
        <v>41</v>
      </c>
      <c r="J3632" s="33" t="s">
        <v>392</v>
      </c>
      <c r="K3632" s="33" t="s">
        <v>2091</v>
      </c>
      <c r="L3632" s="33" t="s">
        <v>392</v>
      </c>
      <c r="M3632" s="33" t="s">
        <v>71</v>
      </c>
      <c r="N3632" s="33" t="s">
        <v>312</v>
      </c>
      <c r="O3632" s="33" t="s">
        <v>109</v>
      </c>
      <c r="P3632" s="33" t="s">
        <v>48</v>
      </c>
      <c r="Q3632" s="33" t="s">
        <v>49</v>
      </c>
      <c r="R3632" s="35">
        <v>105</v>
      </c>
      <c r="S3632" s="35">
        <v>30.6</v>
      </c>
      <c r="T3632" s="36">
        <f t="shared" si="173"/>
        <v>3213</v>
      </c>
      <c r="U3632" s="37">
        <f t="shared" si="174"/>
        <v>3598.5600000000004</v>
      </c>
      <c r="V3632" s="38" t="s">
        <v>50</v>
      </c>
      <c r="W3632" s="33">
        <v>2016</v>
      </c>
      <c r="X3632" s="39" t="s">
        <v>50</v>
      </c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9"/>
      <c r="AX3632" s="29"/>
      <c r="AY3632" s="29"/>
      <c r="AZ3632" s="29"/>
      <c r="BA3632" s="29"/>
      <c r="BB3632" s="29"/>
      <c r="BC3632" s="29"/>
      <c r="BD3632" s="29"/>
      <c r="BE3632" s="29"/>
      <c r="BF3632" s="29"/>
      <c r="BG3632" s="29"/>
      <c r="BH3632" s="29"/>
      <c r="BI3632" s="29"/>
      <c r="BJ3632" s="29"/>
      <c r="BK3632" s="29"/>
      <c r="BL3632" s="29"/>
      <c r="BM3632" s="29"/>
      <c r="BN3632" s="29"/>
      <c r="BO3632" s="29"/>
      <c r="BP3632" s="29"/>
      <c r="BQ3632" s="29"/>
      <c r="BR3632" s="29"/>
      <c r="BS3632" s="29"/>
      <c r="BT3632" s="29"/>
      <c r="BU3632" s="29"/>
      <c r="BV3632" s="29"/>
      <c r="BW3632" s="29"/>
      <c r="BX3632" s="29"/>
      <c r="BY3632" s="29"/>
      <c r="BZ3632" s="29"/>
      <c r="CA3632" s="29"/>
      <c r="CB3632" s="29"/>
      <c r="CC3632" s="29"/>
      <c r="CD3632" s="29"/>
      <c r="CE3632" s="29"/>
      <c r="CF3632" s="29"/>
      <c r="CG3632" s="29"/>
      <c r="CH3632" s="29"/>
      <c r="CI3632" s="29"/>
      <c r="CJ3632" s="29"/>
      <c r="CK3632" s="29"/>
      <c r="CL3632" s="29"/>
      <c r="CM3632" s="29"/>
      <c r="CN3632" s="29"/>
      <c r="CO3632" s="29"/>
      <c r="CP3632" s="29"/>
      <c r="CQ3632" s="29"/>
      <c r="CR3632" s="29"/>
      <c r="CS3632" s="29"/>
      <c r="CT3632" s="29"/>
      <c r="CU3632" s="29"/>
      <c r="CV3632" s="29"/>
      <c r="CW3632" s="29"/>
      <c r="CX3632" s="29"/>
    </row>
    <row r="3633" spans="1:102" ht="50.1" customHeight="1">
      <c r="A3633" s="30" t="s">
        <v>9199</v>
      </c>
      <c r="B3633" s="31" t="s">
        <v>35</v>
      </c>
      <c r="C3633" s="32" t="s">
        <v>9200</v>
      </c>
      <c r="D3633" s="32" t="s">
        <v>1946</v>
      </c>
      <c r="E3633" s="32" t="s">
        <v>9201</v>
      </c>
      <c r="F3633" s="32" t="s">
        <v>9202</v>
      </c>
      <c r="G3633" s="33" t="s">
        <v>40</v>
      </c>
      <c r="H3633" s="34">
        <v>0</v>
      </c>
      <c r="I3633" s="33" t="s">
        <v>41</v>
      </c>
      <c r="J3633" s="33" t="s">
        <v>392</v>
      </c>
      <c r="K3633" s="33" t="s">
        <v>2091</v>
      </c>
      <c r="L3633" s="33" t="s">
        <v>392</v>
      </c>
      <c r="M3633" s="33" t="s">
        <v>71</v>
      </c>
      <c r="N3633" s="33" t="s">
        <v>312</v>
      </c>
      <c r="O3633" s="33" t="s">
        <v>109</v>
      </c>
      <c r="P3633" s="33" t="s">
        <v>48</v>
      </c>
      <c r="Q3633" s="33" t="s">
        <v>49</v>
      </c>
      <c r="R3633" s="35">
        <v>93</v>
      </c>
      <c r="S3633" s="35">
        <v>40.799999999999997</v>
      </c>
      <c r="T3633" s="36">
        <f t="shared" si="173"/>
        <v>3794.3999999999996</v>
      </c>
      <c r="U3633" s="37">
        <f t="shared" si="174"/>
        <v>4249.7280000000001</v>
      </c>
      <c r="V3633" s="38" t="s">
        <v>50</v>
      </c>
      <c r="W3633" s="33">
        <v>2016</v>
      </c>
      <c r="X3633" s="39" t="s">
        <v>50</v>
      </c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29"/>
      <c r="BA3633" s="29"/>
      <c r="BB3633" s="29"/>
      <c r="BC3633" s="29"/>
      <c r="BD3633" s="29"/>
      <c r="BE3633" s="29"/>
      <c r="BF3633" s="29"/>
      <c r="BG3633" s="29"/>
      <c r="BH3633" s="29"/>
      <c r="BI3633" s="29"/>
      <c r="BJ3633" s="29"/>
      <c r="BK3633" s="29"/>
      <c r="BL3633" s="29"/>
      <c r="BM3633" s="29"/>
      <c r="BN3633" s="29"/>
      <c r="BO3633" s="29"/>
      <c r="BP3633" s="29"/>
      <c r="BQ3633" s="29"/>
      <c r="BR3633" s="29"/>
      <c r="BS3633" s="29"/>
      <c r="BT3633" s="29"/>
      <c r="BU3633" s="29"/>
      <c r="BV3633" s="29"/>
      <c r="BW3633" s="29"/>
      <c r="BX3633" s="29"/>
      <c r="BY3633" s="29"/>
      <c r="BZ3633" s="29"/>
      <c r="CA3633" s="29"/>
      <c r="CB3633" s="29"/>
      <c r="CC3633" s="29"/>
      <c r="CD3633" s="29"/>
      <c r="CE3633" s="29"/>
      <c r="CF3633" s="29"/>
      <c r="CG3633" s="29"/>
      <c r="CH3633" s="29"/>
      <c r="CI3633" s="29"/>
      <c r="CJ3633" s="29"/>
      <c r="CK3633" s="29"/>
      <c r="CL3633" s="29"/>
      <c r="CM3633" s="29"/>
      <c r="CN3633" s="29"/>
      <c r="CO3633" s="29"/>
      <c r="CP3633" s="29"/>
      <c r="CQ3633" s="29"/>
      <c r="CR3633" s="29"/>
      <c r="CS3633" s="29"/>
      <c r="CT3633" s="29"/>
      <c r="CU3633" s="29"/>
      <c r="CV3633" s="29"/>
      <c r="CW3633" s="29"/>
      <c r="CX3633" s="29"/>
    </row>
    <row r="3634" spans="1:102" ht="50.1" customHeight="1">
      <c r="A3634" s="30" t="s">
        <v>9203</v>
      </c>
      <c r="B3634" s="31" t="s">
        <v>35</v>
      </c>
      <c r="C3634" s="32" t="s">
        <v>9204</v>
      </c>
      <c r="D3634" s="32" t="s">
        <v>1946</v>
      </c>
      <c r="E3634" s="32" t="s">
        <v>9205</v>
      </c>
      <c r="F3634" s="32" t="s">
        <v>9206</v>
      </c>
      <c r="G3634" s="33" t="s">
        <v>40</v>
      </c>
      <c r="H3634" s="34">
        <v>0</v>
      </c>
      <c r="I3634" s="33" t="s">
        <v>41</v>
      </c>
      <c r="J3634" s="33" t="s">
        <v>392</v>
      </c>
      <c r="K3634" s="33" t="s">
        <v>2091</v>
      </c>
      <c r="L3634" s="33" t="s">
        <v>392</v>
      </c>
      <c r="M3634" s="33" t="s">
        <v>71</v>
      </c>
      <c r="N3634" s="33" t="s">
        <v>312</v>
      </c>
      <c r="O3634" s="33" t="s">
        <v>109</v>
      </c>
      <c r="P3634" s="33" t="s">
        <v>48</v>
      </c>
      <c r="Q3634" s="33" t="s">
        <v>49</v>
      </c>
      <c r="R3634" s="35">
        <v>94</v>
      </c>
      <c r="S3634" s="35">
        <v>257.04000000000002</v>
      </c>
      <c r="T3634" s="36">
        <f t="shared" si="173"/>
        <v>24161.760000000002</v>
      </c>
      <c r="U3634" s="37">
        <f t="shared" si="174"/>
        <v>27061.171200000004</v>
      </c>
      <c r="V3634" s="38" t="s">
        <v>50</v>
      </c>
      <c r="W3634" s="33">
        <v>2016</v>
      </c>
      <c r="X3634" s="39" t="s">
        <v>50</v>
      </c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29"/>
      <c r="CB3634" s="29"/>
      <c r="CC3634" s="29"/>
      <c r="CD3634" s="29"/>
      <c r="CE3634" s="29"/>
      <c r="CF3634" s="29"/>
      <c r="CG3634" s="29"/>
      <c r="CH3634" s="29"/>
      <c r="CI3634" s="29"/>
      <c r="CJ3634" s="29"/>
      <c r="CK3634" s="29"/>
      <c r="CL3634" s="29"/>
      <c r="CM3634" s="29"/>
      <c r="CN3634" s="29"/>
      <c r="CO3634" s="29"/>
      <c r="CP3634" s="29"/>
      <c r="CQ3634" s="29"/>
      <c r="CR3634" s="29"/>
      <c r="CS3634" s="29"/>
      <c r="CT3634" s="29"/>
      <c r="CU3634" s="29"/>
      <c r="CV3634" s="29"/>
      <c r="CW3634" s="29"/>
      <c r="CX3634" s="29"/>
    </row>
    <row r="3635" spans="1:102" ht="50.1" customHeight="1">
      <c r="A3635" s="30" t="s">
        <v>9207</v>
      </c>
      <c r="B3635" s="31" t="s">
        <v>35</v>
      </c>
      <c r="C3635" s="32" t="s">
        <v>9204</v>
      </c>
      <c r="D3635" s="32" t="s">
        <v>1946</v>
      </c>
      <c r="E3635" s="32" t="s">
        <v>9205</v>
      </c>
      <c r="F3635" s="32" t="s">
        <v>9208</v>
      </c>
      <c r="G3635" s="33" t="s">
        <v>40</v>
      </c>
      <c r="H3635" s="34">
        <v>0</v>
      </c>
      <c r="I3635" s="33" t="s">
        <v>41</v>
      </c>
      <c r="J3635" s="33" t="s">
        <v>392</v>
      </c>
      <c r="K3635" s="33" t="s">
        <v>2091</v>
      </c>
      <c r="L3635" s="33" t="s">
        <v>392</v>
      </c>
      <c r="M3635" s="33" t="s">
        <v>71</v>
      </c>
      <c r="N3635" s="33" t="s">
        <v>312</v>
      </c>
      <c r="O3635" s="33" t="s">
        <v>109</v>
      </c>
      <c r="P3635" s="33" t="s">
        <v>48</v>
      </c>
      <c r="Q3635" s="33" t="s">
        <v>49</v>
      </c>
      <c r="R3635" s="35">
        <v>22</v>
      </c>
      <c r="S3635" s="35">
        <v>232.05</v>
      </c>
      <c r="T3635" s="36">
        <f t="shared" si="173"/>
        <v>5105.1000000000004</v>
      </c>
      <c r="U3635" s="37">
        <f t="shared" si="174"/>
        <v>5717.7120000000014</v>
      </c>
      <c r="V3635" s="38" t="s">
        <v>50</v>
      </c>
      <c r="W3635" s="33">
        <v>2016</v>
      </c>
      <c r="X3635" s="39" t="s">
        <v>50</v>
      </c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29"/>
      <c r="BB3635" s="29"/>
      <c r="BC3635" s="29"/>
      <c r="BD3635" s="29"/>
      <c r="BE3635" s="29"/>
      <c r="BF3635" s="29"/>
      <c r="BG3635" s="29"/>
      <c r="BH3635" s="29"/>
      <c r="BI3635" s="29"/>
      <c r="BJ3635" s="29"/>
      <c r="BK3635" s="29"/>
      <c r="BL3635" s="29"/>
      <c r="BM3635" s="29"/>
      <c r="BN3635" s="29"/>
      <c r="BO3635" s="29"/>
      <c r="BP3635" s="29"/>
      <c r="BQ3635" s="29"/>
      <c r="BR3635" s="29"/>
      <c r="BS3635" s="29"/>
      <c r="BT3635" s="29"/>
      <c r="BU3635" s="29"/>
      <c r="BV3635" s="29"/>
      <c r="BW3635" s="29"/>
      <c r="BX3635" s="29"/>
      <c r="BY3635" s="29"/>
      <c r="BZ3635" s="29"/>
      <c r="CA3635" s="29"/>
      <c r="CB3635" s="29"/>
      <c r="CC3635" s="29"/>
      <c r="CD3635" s="29"/>
      <c r="CE3635" s="29"/>
      <c r="CF3635" s="29"/>
      <c r="CG3635" s="29"/>
      <c r="CH3635" s="29"/>
      <c r="CI3635" s="29"/>
      <c r="CJ3635" s="29"/>
      <c r="CK3635" s="29"/>
      <c r="CL3635" s="29"/>
      <c r="CM3635" s="29"/>
      <c r="CN3635" s="29"/>
      <c r="CO3635" s="29"/>
      <c r="CP3635" s="29"/>
      <c r="CQ3635" s="29"/>
      <c r="CR3635" s="29"/>
      <c r="CS3635" s="29"/>
      <c r="CT3635" s="29"/>
      <c r="CU3635" s="29"/>
      <c r="CV3635" s="29"/>
      <c r="CW3635" s="29"/>
      <c r="CX3635" s="29"/>
    </row>
    <row r="3636" spans="1:102" ht="50.1" customHeight="1">
      <c r="A3636" s="30" t="s">
        <v>9209</v>
      </c>
      <c r="B3636" s="31" t="s">
        <v>35</v>
      </c>
      <c r="C3636" s="32" t="s">
        <v>9204</v>
      </c>
      <c r="D3636" s="32" t="s">
        <v>1946</v>
      </c>
      <c r="E3636" s="32" t="s">
        <v>9205</v>
      </c>
      <c r="F3636" s="32" t="s">
        <v>9210</v>
      </c>
      <c r="G3636" s="33" t="s">
        <v>40</v>
      </c>
      <c r="H3636" s="34">
        <v>0</v>
      </c>
      <c r="I3636" s="33" t="s">
        <v>41</v>
      </c>
      <c r="J3636" s="33" t="s">
        <v>392</v>
      </c>
      <c r="K3636" s="33" t="s">
        <v>2091</v>
      </c>
      <c r="L3636" s="33" t="s">
        <v>392</v>
      </c>
      <c r="M3636" s="33" t="s">
        <v>71</v>
      </c>
      <c r="N3636" s="33" t="s">
        <v>312</v>
      </c>
      <c r="O3636" s="33" t="s">
        <v>109</v>
      </c>
      <c r="P3636" s="33" t="s">
        <v>48</v>
      </c>
      <c r="Q3636" s="33" t="s">
        <v>49</v>
      </c>
      <c r="R3636" s="35">
        <v>14</v>
      </c>
      <c r="S3636" s="35">
        <v>275.39999999999998</v>
      </c>
      <c r="T3636" s="36">
        <f t="shared" si="173"/>
        <v>3855.5999999999995</v>
      </c>
      <c r="U3636" s="37">
        <f t="shared" si="174"/>
        <v>4318.2719999999999</v>
      </c>
      <c r="V3636" s="38" t="s">
        <v>50</v>
      </c>
      <c r="W3636" s="33">
        <v>2016</v>
      </c>
      <c r="X3636" s="39" t="s">
        <v>50</v>
      </c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29"/>
      <c r="BL3636" s="29"/>
      <c r="BM3636" s="29"/>
      <c r="BN3636" s="29"/>
      <c r="BO3636" s="29"/>
      <c r="BP3636" s="29"/>
      <c r="BQ3636" s="29"/>
      <c r="BR3636" s="29"/>
      <c r="BS3636" s="29"/>
      <c r="BT3636" s="29"/>
      <c r="BU3636" s="29"/>
      <c r="BV3636" s="29"/>
      <c r="BW3636" s="29"/>
      <c r="BX3636" s="29"/>
      <c r="BY3636" s="29"/>
      <c r="BZ3636" s="29"/>
      <c r="CA3636" s="29"/>
      <c r="CB3636" s="29"/>
      <c r="CC3636" s="29"/>
      <c r="CD3636" s="29"/>
      <c r="CE3636" s="29"/>
      <c r="CF3636" s="29"/>
      <c r="CG3636" s="29"/>
      <c r="CH3636" s="29"/>
      <c r="CI3636" s="29"/>
      <c r="CJ3636" s="29"/>
      <c r="CK3636" s="29"/>
      <c r="CL3636" s="29"/>
      <c r="CM3636" s="29"/>
      <c r="CN3636" s="29"/>
      <c r="CO3636" s="29"/>
      <c r="CP3636" s="29"/>
      <c r="CQ3636" s="29"/>
      <c r="CR3636" s="29"/>
      <c r="CS3636" s="29"/>
      <c r="CT3636" s="29"/>
      <c r="CU3636" s="29"/>
      <c r="CV3636" s="29"/>
      <c r="CW3636" s="29"/>
      <c r="CX3636" s="29"/>
    </row>
    <row r="3637" spans="1:102" ht="50.1" customHeight="1">
      <c r="A3637" s="30" t="s">
        <v>9211</v>
      </c>
      <c r="B3637" s="31" t="s">
        <v>35</v>
      </c>
      <c r="C3637" s="32" t="s">
        <v>9204</v>
      </c>
      <c r="D3637" s="32" t="s">
        <v>1946</v>
      </c>
      <c r="E3637" s="32" t="s">
        <v>9205</v>
      </c>
      <c r="F3637" s="32" t="s">
        <v>9212</v>
      </c>
      <c r="G3637" s="33" t="s">
        <v>40</v>
      </c>
      <c r="H3637" s="34">
        <v>0</v>
      </c>
      <c r="I3637" s="33" t="s">
        <v>41</v>
      </c>
      <c r="J3637" s="33" t="s">
        <v>392</v>
      </c>
      <c r="K3637" s="33" t="s">
        <v>2091</v>
      </c>
      <c r="L3637" s="33" t="s">
        <v>392</v>
      </c>
      <c r="M3637" s="33" t="s">
        <v>71</v>
      </c>
      <c r="N3637" s="33" t="s">
        <v>312</v>
      </c>
      <c r="O3637" s="33" t="s">
        <v>109</v>
      </c>
      <c r="P3637" s="33" t="s">
        <v>48</v>
      </c>
      <c r="Q3637" s="33" t="s">
        <v>49</v>
      </c>
      <c r="R3637" s="35">
        <v>11</v>
      </c>
      <c r="S3637" s="35">
        <v>35.700000000000003</v>
      </c>
      <c r="T3637" s="36">
        <f t="shared" si="173"/>
        <v>392.70000000000005</v>
      </c>
      <c r="U3637" s="37">
        <f t="shared" si="174"/>
        <v>439.82400000000007</v>
      </c>
      <c r="V3637" s="38" t="s">
        <v>50</v>
      </c>
      <c r="W3637" s="33">
        <v>2016</v>
      </c>
      <c r="X3637" s="39" t="s">
        <v>50</v>
      </c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29"/>
      <c r="BA3637" s="29"/>
      <c r="BB3637" s="29"/>
      <c r="BC3637" s="29"/>
      <c r="BD3637" s="29"/>
      <c r="BE3637" s="29"/>
      <c r="BF3637" s="29"/>
      <c r="BG3637" s="29"/>
      <c r="BH3637" s="29"/>
      <c r="BI3637" s="29"/>
      <c r="BJ3637" s="29"/>
      <c r="BK3637" s="29"/>
      <c r="BL3637" s="29"/>
      <c r="BM3637" s="29"/>
      <c r="BN3637" s="29"/>
      <c r="BO3637" s="29"/>
      <c r="BP3637" s="29"/>
      <c r="BQ3637" s="29"/>
      <c r="BR3637" s="29"/>
      <c r="BS3637" s="29"/>
      <c r="BT3637" s="29"/>
      <c r="BU3637" s="29"/>
      <c r="BV3637" s="29"/>
      <c r="BW3637" s="29"/>
      <c r="BX3637" s="29"/>
      <c r="BY3637" s="29"/>
      <c r="BZ3637" s="29"/>
      <c r="CA3637" s="29"/>
      <c r="CB3637" s="29"/>
      <c r="CC3637" s="29"/>
      <c r="CD3637" s="29"/>
      <c r="CE3637" s="29"/>
      <c r="CF3637" s="29"/>
      <c r="CG3637" s="29"/>
      <c r="CH3637" s="29"/>
      <c r="CI3637" s="29"/>
      <c r="CJ3637" s="29"/>
      <c r="CK3637" s="29"/>
      <c r="CL3637" s="29"/>
      <c r="CM3637" s="29"/>
      <c r="CN3637" s="29"/>
      <c r="CO3637" s="29"/>
      <c r="CP3637" s="29"/>
      <c r="CQ3637" s="29"/>
      <c r="CR3637" s="29"/>
      <c r="CS3637" s="29"/>
      <c r="CT3637" s="29"/>
      <c r="CU3637" s="29"/>
      <c r="CV3637" s="29"/>
      <c r="CW3637" s="29"/>
      <c r="CX3637" s="29"/>
    </row>
    <row r="3638" spans="1:102" ht="50.1" customHeight="1">
      <c r="A3638" s="30" t="s">
        <v>9213</v>
      </c>
      <c r="B3638" s="31" t="s">
        <v>35</v>
      </c>
      <c r="C3638" s="32" t="s">
        <v>9204</v>
      </c>
      <c r="D3638" s="32" t="s">
        <v>1946</v>
      </c>
      <c r="E3638" s="32" t="s">
        <v>9205</v>
      </c>
      <c r="F3638" s="32" t="s">
        <v>9214</v>
      </c>
      <c r="G3638" s="33" t="s">
        <v>40</v>
      </c>
      <c r="H3638" s="34">
        <v>0</v>
      </c>
      <c r="I3638" s="33" t="s">
        <v>41</v>
      </c>
      <c r="J3638" s="33" t="s">
        <v>392</v>
      </c>
      <c r="K3638" s="33" t="s">
        <v>2091</v>
      </c>
      <c r="L3638" s="33" t="s">
        <v>392</v>
      </c>
      <c r="M3638" s="33" t="s">
        <v>71</v>
      </c>
      <c r="N3638" s="33" t="s">
        <v>312</v>
      </c>
      <c r="O3638" s="33" t="s">
        <v>109</v>
      </c>
      <c r="P3638" s="33" t="s">
        <v>48</v>
      </c>
      <c r="Q3638" s="33" t="s">
        <v>49</v>
      </c>
      <c r="R3638" s="35">
        <v>2</v>
      </c>
      <c r="S3638" s="35">
        <v>35.700000000000003</v>
      </c>
      <c r="T3638" s="36">
        <f t="shared" si="173"/>
        <v>71.400000000000006</v>
      </c>
      <c r="U3638" s="37">
        <f t="shared" si="174"/>
        <v>79.968000000000018</v>
      </c>
      <c r="V3638" s="38" t="s">
        <v>50</v>
      </c>
      <c r="W3638" s="33">
        <v>2016</v>
      </c>
      <c r="X3638" s="39" t="s">
        <v>50</v>
      </c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/>
      <c r="BJ3638" s="29"/>
      <c r="BK3638" s="29"/>
      <c r="BL3638" s="29"/>
      <c r="BM3638" s="29"/>
      <c r="BN3638" s="29"/>
      <c r="BO3638" s="29"/>
      <c r="BP3638" s="29"/>
      <c r="BQ3638" s="29"/>
      <c r="BR3638" s="29"/>
      <c r="BS3638" s="29"/>
      <c r="BT3638" s="29"/>
      <c r="BU3638" s="29"/>
      <c r="BV3638" s="29"/>
      <c r="BW3638" s="29"/>
      <c r="BX3638" s="29"/>
      <c r="BY3638" s="29"/>
      <c r="BZ3638" s="29"/>
      <c r="CA3638" s="29"/>
      <c r="CB3638" s="29"/>
      <c r="CC3638" s="29"/>
      <c r="CD3638" s="29"/>
      <c r="CE3638" s="29"/>
      <c r="CF3638" s="29"/>
      <c r="CG3638" s="29"/>
      <c r="CH3638" s="29"/>
      <c r="CI3638" s="29"/>
      <c r="CJ3638" s="29"/>
      <c r="CK3638" s="29"/>
      <c r="CL3638" s="29"/>
      <c r="CM3638" s="29"/>
      <c r="CN3638" s="29"/>
      <c r="CO3638" s="29"/>
      <c r="CP3638" s="29"/>
      <c r="CQ3638" s="29"/>
      <c r="CR3638" s="29"/>
      <c r="CS3638" s="29"/>
      <c r="CT3638" s="29"/>
      <c r="CU3638" s="29"/>
      <c r="CV3638" s="29"/>
      <c r="CW3638" s="29"/>
      <c r="CX3638" s="29"/>
    </row>
    <row r="3639" spans="1:102" ht="50.1" customHeight="1">
      <c r="A3639" s="30" t="s">
        <v>9215</v>
      </c>
      <c r="B3639" s="31" t="s">
        <v>35</v>
      </c>
      <c r="C3639" s="32" t="s">
        <v>9204</v>
      </c>
      <c r="D3639" s="32" t="s">
        <v>1946</v>
      </c>
      <c r="E3639" s="32" t="s">
        <v>9205</v>
      </c>
      <c r="F3639" s="32" t="s">
        <v>9216</v>
      </c>
      <c r="G3639" s="33" t="s">
        <v>40</v>
      </c>
      <c r="H3639" s="34">
        <v>0</v>
      </c>
      <c r="I3639" s="33" t="s">
        <v>41</v>
      </c>
      <c r="J3639" s="33" t="s">
        <v>392</v>
      </c>
      <c r="K3639" s="33" t="s">
        <v>2091</v>
      </c>
      <c r="L3639" s="33" t="s">
        <v>392</v>
      </c>
      <c r="M3639" s="33" t="s">
        <v>71</v>
      </c>
      <c r="N3639" s="33" t="s">
        <v>312</v>
      </c>
      <c r="O3639" s="33" t="s">
        <v>109</v>
      </c>
      <c r="P3639" s="33" t="s">
        <v>48</v>
      </c>
      <c r="Q3639" s="33" t="s">
        <v>49</v>
      </c>
      <c r="R3639" s="35">
        <v>23</v>
      </c>
      <c r="S3639" s="35">
        <v>30.6</v>
      </c>
      <c r="T3639" s="36">
        <f t="shared" si="173"/>
        <v>703.80000000000007</v>
      </c>
      <c r="U3639" s="37">
        <f t="shared" si="174"/>
        <v>788.2560000000002</v>
      </c>
      <c r="V3639" s="38" t="s">
        <v>50</v>
      </c>
      <c r="W3639" s="33">
        <v>2016</v>
      </c>
      <c r="X3639" s="39" t="s">
        <v>50</v>
      </c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9"/>
      <c r="AX3639" s="29"/>
      <c r="AY3639" s="29"/>
      <c r="AZ3639" s="29"/>
      <c r="BA3639" s="29"/>
      <c r="BB3639" s="29"/>
      <c r="BC3639" s="29"/>
      <c r="BD3639" s="29"/>
      <c r="BE3639" s="29"/>
      <c r="BF3639" s="29"/>
      <c r="BG3639" s="29"/>
      <c r="BH3639" s="29"/>
      <c r="BI3639" s="29"/>
      <c r="BJ3639" s="29"/>
      <c r="BK3639" s="29"/>
      <c r="BL3639" s="29"/>
      <c r="BM3639" s="29"/>
      <c r="BN3639" s="29"/>
      <c r="BO3639" s="29"/>
      <c r="BP3639" s="29"/>
      <c r="BQ3639" s="29"/>
      <c r="BR3639" s="29"/>
      <c r="BS3639" s="29"/>
      <c r="BT3639" s="29"/>
      <c r="BU3639" s="29"/>
      <c r="BV3639" s="29"/>
      <c r="BW3639" s="29"/>
      <c r="BX3639" s="29"/>
      <c r="BY3639" s="29"/>
      <c r="BZ3639" s="29"/>
      <c r="CA3639" s="29"/>
      <c r="CB3639" s="29"/>
      <c r="CC3639" s="29"/>
      <c r="CD3639" s="29"/>
      <c r="CE3639" s="29"/>
      <c r="CF3639" s="29"/>
      <c r="CG3639" s="29"/>
      <c r="CH3639" s="29"/>
      <c r="CI3639" s="29"/>
      <c r="CJ3639" s="29"/>
      <c r="CK3639" s="29"/>
      <c r="CL3639" s="29"/>
      <c r="CM3639" s="29"/>
      <c r="CN3639" s="29"/>
      <c r="CO3639" s="29"/>
      <c r="CP3639" s="29"/>
      <c r="CQ3639" s="29"/>
      <c r="CR3639" s="29"/>
      <c r="CS3639" s="29"/>
      <c r="CT3639" s="29"/>
      <c r="CU3639" s="29"/>
      <c r="CV3639" s="29"/>
      <c r="CW3639" s="29"/>
      <c r="CX3639" s="29"/>
    </row>
    <row r="3640" spans="1:102" ht="50.1" customHeight="1">
      <c r="A3640" s="30" t="s">
        <v>9217</v>
      </c>
      <c r="B3640" s="31" t="s">
        <v>35</v>
      </c>
      <c r="C3640" s="32" t="s">
        <v>9204</v>
      </c>
      <c r="D3640" s="32" t="s">
        <v>1946</v>
      </c>
      <c r="E3640" s="32" t="s">
        <v>9205</v>
      </c>
      <c r="F3640" s="32" t="s">
        <v>9218</v>
      </c>
      <c r="G3640" s="33" t="s">
        <v>40</v>
      </c>
      <c r="H3640" s="34">
        <v>0</v>
      </c>
      <c r="I3640" s="33" t="s">
        <v>41</v>
      </c>
      <c r="J3640" s="33" t="s">
        <v>392</v>
      </c>
      <c r="K3640" s="33" t="s">
        <v>2091</v>
      </c>
      <c r="L3640" s="33" t="s">
        <v>392</v>
      </c>
      <c r="M3640" s="33" t="s">
        <v>71</v>
      </c>
      <c r="N3640" s="33" t="s">
        <v>312</v>
      </c>
      <c r="O3640" s="33" t="s">
        <v>109</v>
      </c>
      <c r="P3640" s="33" t="s">
        <v>48</v>
      </c>
      <c r="Q3640" s="33" t="s">
        <v>49</v>
      </c>
      <c r="R3640" s="35">
        <v>175</v>
      </c>
      <c r="S3640" s="35">
        <v>30.6</v>
      </c>
      <c r="T3640" s="36">
        <f t="shared" si="173"/>
        <v>5355</v>
      </c>
      <c r="U3640" s="37">
        <f t="shared" si="174"/>
        <v>5997.6</v>
      </c>
      <c r="V3640" s="38" t="s">
        <v>50</v>
      </c>
      <c r="W3640" s="33">
        <v>2016</v>
      </c>
      <c r="X3640" s="39" t="s">
        <v>50</v>
      </c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29"/>
      <c r="CB3640" s="29"/>
      <c r="CC3640" s="29"/>
      <c r="CD3640" s="29"/>
      <c r="CE3640" s="29"/>
      <c r="CF3640" s="29"/>
      <c r="CG3640" s="29"/>
      <c r="CH3640" s="29"/>
      <c r="CI3640" s="29"/>
      <c r="CJ3640" s="29"/>
      <c r="CK3640" s="29"/>
      <c r="CL3640" s="29"/>
      <c r="CM3640" s="29"/>
      <c r="CN3640" s="29"/>
      <c r="CO3640" s="29"/>
      <c r="CP3640" s="29"/>
      <c r="CQ3640" s="29"/>
      <c r="CR3640" s="29"/>
      <c r="CS3640" s="29"/>
      <c r="CT3640" s="29"/>
      <c r="CU3640" s="29"/>
      <c r="CV3640" s="29"/>
      <c r="CW3640" s="29"/>
      <c r="CX3640" s="29"/>
    </row>
    <row r="3641" spans="1:102" ht="50.1" customHeight="1">
      <c r="A3641" s="30" t="s">
        <v>9219</v>
      </c>
      <c r="B3641" s="31" t="s">
        <v>35</v>
      </c>
      <c r="C3641" s="32" t="s">
        <v>9204</v>
      </c>
      <c r="D3641" s="32" t="s">
        <v>1946</v>
      </c>
      <c r="E3641" s="32" t="s">
        <v>9205</v>
      </c>
      <c r="F3641" s="32" t="s">
        <v>9220</v>
      </c>
      <c r="G3641" s="33" t="s">
        <v>40</v>
      </c>
      <c r="H3641" s="34">
        <v>0</v>
      </c>
      <c r="I3641" s="33" t="s">
        <v>41</v>
      </c>
      <c r="J3641" s="33" t="s">
        <v>392</v>
      </c>
      <c r="K3641" s="33" t="s">
        <v>2091</v>
      </c>
      <c r="L3641" s="33" t="s">
        <v>392</v>
      </c>
      <c r="M3641" s="33" t="s">
        <v>71</v>
      </c>
      <c r="N3641" s="33" t="s">
        <v>312</v>
      </c>
      <c r="O3641" s="33" t="s">
        <v>109</v>
      </c>
      <c r="P3641" s="33" t="s">
        <v>48</v>
      </c>
      <c r="Q3641" s="33" t="s">
        <v>49</v>
      </c>
      <c r="R3641" s="35">
        <v>169</v>
      </c>
      <c r="S3641" s="35">
        <v>145.095</v>
      </c>
      <c r="T3641" s="36">
        <f t="shared" si="173"/>
        <v>24521.055</v>
      </c>
      <c r="U3641" s="37">
        <f t="shared" si="174"/>
        <v>27463.581600000001</v>
      </c>
      <c r="V3641" s="38" t="s">
        <v>50</v>
      </c>
      <c r="W3641" s="33">
        <v>2016</v>
      </c>
      <c r="X3641" s="39" t="s">
        <v>50</v>
      </c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29"/>
      <c r="BL3641" s="29"/>
      <c r="BM3641" s="29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29"/>
      <c r="CB3641" s="29"/>
      <c r="CC3641" s="29"/>
      <c r="CD3641" s="29"/>
      <c r="CE3641" s="29"/>
      <c r="CF3641" s="29"/>
      <c r="CG3641" s="29"/>
      <c r="CH3641" s="29"/>
      <c r="CI3641" s="29"/>
      <c r="CJ3641" s="29"/>
      <c r="CK3641" s="29"/>
      <c r="CL3641" s="29"/>
      <c r="CM3641" s="29"/>
      <c r="CN3641" s="29"/>
      <c r="CO3641" s="29"/>
      <c r="CP3641" s="29"/>
      <c r="CQ3641" s="29"/>
      <c r="CR3641" s="29"/>
      <c r="CS3641" s="29"/>
      <c r="CT3641" s="29"/>
      <c r="CU3641" s="29"/>
      <c r="CV3641" s="29"/>
      <c r="CW3641" s="29"/>
      <c r="CX3641" s="29"/>
    </row>
    <row r="3642" spans="1:102" ht="50.1" customHeight="1">
      <c r="A3642" s="30" t="s">
        <v>9221</v>
      </c>
      <c r="B3642" s="31" t="s">
        <v>35</v>
      </c>
      <c r="C3642" s="32" t="s">
        <v>9222</v>
      </c>
      <c r="D3642" s="32" t="s">
        <v>5062</v>
      </c>
      <c r="E3642" s="32" t="s">
        <v>9223</v>
      </c>
      <c r="F3642" s="32" t="s">
        <v>9224</v>
      </c>
      <c r="G3642" s="33" t="s">
        <v>40</v>
      </c>
      <c r="H3642" s="34">
        <v>0</v>
      </c>
      <c r="I3642" s="33" t="s">
        <v>41</v>
      </c>
      <c r="J3642" s="33" t="s">
        <v>392</v>
      </c>
      <c r="K3642" s="33" t="s">
        <v>2091</v>
      </c>
      <c r="L3642" s="33" t="s">
        <v>392</v>
      </c>
      <c r="M3642" s="33" t="s">
        <v>71</v>
      </c>
      <c r="N3642" s="33" t="s">
        <v>312</v>
      </c>
      <c r="O3642" s="33" t="s">
        <v>109</v>
      </c>
      <c r="P3642" s="33" t="s">
        <v>48</v>
      </c>
      <c r="Q3642" s="33" t="s">
        <v>49</v>
      </c>
      <c r="R3642" s="35">
        <v>22</v>
      </c>
      <c r="S3642" s="35">
        <v>244.8</v>
      </c>
      <c r="T3642" s="36">
        <f t="shared" si="173"/>
        <v>5385.6</v>
      </c>
      <c r="U3642" s="37">
        <f t="shared" si="174"/>
        <v>6031.8720000000012</v>
      </c>
      <c r="V3642" s="38" t="s">
        <v>50</v>
      </c>
      <c r="W3642" s="33">
        <v>2016</v>
      </c>
      <c r="X3642" s="39" t="s">
        <v>50</v>
      </c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29"/>
      <c r="CB3642" s="29"/>
      <c r="CC3642" s="29"/>
      <c r="CD3642" s="29"/>
      <c r="CE3642" s="29"/>
      <c r="CF3642" s="29"/>
      <c r="CG3642" s="29"/>
      <c r="CH3642" s="29"/>
      <c r="CI3642" s="29"/>
      <c r="CJ3642" s="29"/>
      <c r="CK3642" s="29"/>
      <c r="CL3642" s="29"/>
      <c r="CM3642" s="29"/>
      <c r="CN3642" s="29"/>
      <c r="CO3642" s="29"/>
      <c r="CP3642" s="29"/>
      <c r="CQ3642" s="29"/>
      <c r="CR3642" s="29"/>
      <c r="CS3642" s="29"/>
      <c r="CT3642" s="29"/>
      <c r="CU3642" s="29"/>
      <c r="CV3642" s="29"/>
      <c r="CW3642" s="29"/>
      <c r="CX3642" s="29"/>
    </row>
    <row r="3643" spans="1:102" ht="50.1" customHeight="1">
      <c r="A3643" s="30" t="s">
        <v>9225</v>
      </c>
      <c r="B3643" s="31" t="s">
        <v>35</v>
      </c>
      <c r="C3643" s="32" t="s">
        <v>9226</v>
      </c>
      <c r="D3643" s="32" t="s">
        <v>5062</v>
      </c>
      <c r="E3643" s="32" t="s">
        <v>9227</v>
      </c>
      <c r="F3643" s="32" t="s">
        <v>9228</v>
      </c>
      <c r="G3643" s="33" t="s">
        <v>40</v>
      </c>
      <c r="H3643" s="34">
        <v>0</v>
      </c>
      <c r="I3643" s="33" t="s">
        <v>41</v>
      </c>
      <c r="J3643" s="33" t="s">
        <v>392</v>
      </c>
      <c r="K3643" s="33" t="s">
        <v>2091</v>
      </c>
      <c r="L3643" s="33" t="s">
        <v>392</v>
      </c>
      <c r="M3643" s="33" t="s">
        <v>71</v>
      </c>
      <c r="N3643" s="33" t="s">
        <v>312</v>
      </c>
      <c r="O3643" s="33" t="s">
        <v>109</v>
      </c>
      <c r="P3643" s="33" t="s">
        <v>48</v>
      </c>
      <c r="Q3643" s="33" t="s">
        <v>49</v>
      </c>
      <c r="R3643" s="35">
        <v>2</v>
      </c>
      <c r="S3643" s="35">
        <v>244.8</v>
      </c>
      <c r="T3643" s="36">
        <f t="shared" si="173"/>
        <v>489.6</v>
      </c>
      <c r="U3643" s="37">
        <f t="shared" si="174"/>
        <v>548.35200000000009</v>
      </c>
      <c r="V3643" s="38" t="s">
        <v>50</v>
      </c>
      <c r="W3643" s="33">
        <v>2016</v>
      </c>
      <c r="X3643" s="39" t="s">
        <v>50</v>
      </c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9"/>
      <c r="BC3643" s="29"/>
      <c r="BD3643" s="29"/>
      <c r="BE3643" s="29"/>
      <c r="BF3643" s="29"/>
      <c r="BG3643" s="29"/>
      <c r="BH3643" s="29"/>
      <c r="BI3643" s="29"/>
      <c r="BJ3643" s="29"/>
      <c r="BK3643" s="29"/>
      <c r="BL3643" s="29"/>
      <c r="BM3643" s="29"/>
      <c r="BN3643" s="29"/>
      <c r="BO3643" s="29"/>
      <c r="BP3643" s="29"/>
      <c r="BQ3643" s="29"/>
      <c r="BR3643" s="29"/>
      <c r="BS3643" s="29"/>
      <c r="BT3643" s="29"/>
      <c r="BU3643" s="29"/>
      <c r="BV3643" s="29"/>
      <c r="BW3643" s="29"/>
      <c r="BX3643" s="29"/>
      <c r="BY3643" s="29"/>
      <c r="BZ3643" s="29"/>
      <c r="CA3643" s="29"/>
      <c r="CB3643" s="29"/>
      <c r="CC3643" s="29"/>
      <c r="CD3643" s="29"/>
      <c r="CE3643" s="29"/>
      <c r="CF3643" s="29"/>
      <c r="CG3643" s="29"/>
      <c r="CH3643" s="29"/>
      <c r="CI3643" s="29"/>
      <c r="CJ3643" s="29"/>
      <c r="CK3643" s="29"/>
      <c r="CL3643" s="29"/>
      <c r="CM3643" s="29"/>
      <c r="CN3643" s="29"/>
      <c r="CO3643" s="29"/>
      <c r="CP3643" s="29"/>
      <c r="CQ3643" s="29"/>
      <c r="CR3643" s="29"/>
      <c r="CS3643" s="29"/>
      <c r="CT3643" s="29"/>
      <c r="CU3643" s="29"/>
      <c r="CV3643" s="29"/>
      <c r="CW3643" s="29"/>
      <c r="CX3643" s="29"/>
    </row>
    <row r="3644" spans="1:102" ht="50.1" customHeight="1">
      <c r="A3644" s="30" t="s">
        <v>9229</v>
      </c>
      <c r="B3644" s="31" t="s">
        <v>35</v>
      </c>
      <c r="C3644" s="32" t="s">
        <v>9230</v>
      </c>
      <c r="D3644" s="32" t="s">
        <v>5062</v>
      </c>
      <c r="E3644" s="32" t="s">
        <v>9231</v>
      </c>
      <c r="F3644" s="32" t="s">
        <v>9232</v>
      </c>
      <c r="G3644" s="33" t="s">
        <v>40</v>
      </c>
      <c r="H3644" s="34">
        <v>0</v>
      </c>
      <c r="I3644" s="33" t="s">
        <v>41</v>
      </c>
      <c r="J3644" s="33" t="s">
        <v>392</v>
      </c>
      <c r="K3644" s="33" t="s">
        <v>2091</v>
      </c>
      <c r="L3644" s="33" t="s">
        <v>392</v>
      </c>
      <c r="M3644" s="33" t="s">
        <v>71</v>
      </c>
      <c r="N3644" s="33" t="s">
        <v>312</v>
      </c>
      <c r="O3644" s="33" t="s">
        <v>109</v>
      </c>
      <c r="P3644" s="33" t="s">
        <v>48</v>
      </c>
      <c r="Q3644" s="33" t="s">
        <v>49</v>
      </c>
      <c r="R3644" s="35">
        <v>24</v>
      </c>
      <c r="S3644" s="35">
        <v>25.5</v>
      </c>
      <c r="T3644" s="36">
        <f t="shared" si="173"/>
        <v>612</v>
      </c>
      <c r="U3644" s="37">
        <f t="shared" si="174"/>
        <v>685.44</v>
      </c>
      <c r="V3644" s="38" t="s">
        <v>50</v>
      </c>
      <c r="W3644" s="33">
        <v>2016</v>
      </c>
      <c r="X3644" s="39" t="s">
        <v>50</v>
      </c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29"/>
      <c r="BL3644" s="29"/>
      <c r="BM3644" s="29"/>
      <c r="BN3644" s="29"/>
      <c r="BO3644" s="29"/>
      <c r="BP3644" s="29"/>
      <c r="BQ3644" s="29"/>
      <c r="BR3644" s="29"/>
      <c r="BS3644" s="29"/>
      <c r="BT3644" s="29"/>
      <c r="BU3644" s="29"/>
      <c r="BV3644" s="29"/>
      <c r="BW3644" s="29"/>
      <c r="BX3644" s="29"/>
      <c r="BY3644" s="29"/>
      <c r="BZ3644" s="29"/>
      <c r="CA3644" s="29"/>
      <c r="CB3644" s="29"/>
      <c r="CC3644" s="29"/>
      <c r="CD3644" s="29"/>
      <c r="CE3644" s="29"/>
      <c r="CF3644" s="29"/>
      <c r="CG3644" s="29"/>
      <c r="CH3644" s="29"/>
      <c r="CI3644" s="29"/>
      <c r="CJ3644" s="29"/>
      <c r="CK3644" s="29"/>
      <c r="CL3644" s="29"/>
      <c r="CM3644" s="29"/>
      <c r="CN3644" s="29"/>
      <c r="CO3644" s="29"/>
      <c r="CP3644" s="29"/>
      <c r="CQ3644" s="29"/>
      <c r="CR3644" s="29"/>
      <c r="CS3644" s="29"/>
      <c r="CT3644" s="29"/>
      <c r="CU3644" s="29"/>
      <c r="CV3644" s="29"/>
      <c r="CW3644" s="29"/>
      <c r="CX3644" s="29"/>
    </row>
    <row r="3645" spans="1:102" ht="50.1" customHeight="1">
      <c r="A3645" s="30" t="s">
        <v>9233</v>
      </c>
      <c r="B3645" s="31" t="s">
        <v>35</v>
      </c>
      <c r="C3645" s="32" t="s">
        <v>9234</v>
      </c>
      <c r="D3645" s="32" t="s">
        <v>5062</v>
      </c>
      <c r="E3645" s="32" t="s">
        <v>9235</v>
      </c>
      <c r="F3645" s="32" t="s">
        <v>9236</v>
      </c>
      <c r="G3645" s="33" t="s">
        <v>40</v>
      </c>
      <c r="H3645" s="34">
        <v>0</v>
      </c>
      <c r="I3645" s="33" t="s">
        <v>41</v>
      </c>
      <c r="J3645" s="33" t="s">
        <v>392</v>
      </c>
      <c r="K3645" s="33" t="s">
        <v>2091</v>
      </c>
      <c r="L3645" s="33" t="s">
        <v>392</v>
      </c>
      <c r="M3645" s="33" t="s">
        <v>71</v>
      </c>
      <c r="N3645" s="33" t="s">
        <v>312</v>
      </c>
      <c r="O3645" s="33" t="s">
        <v>109</v>
      </c>
      <c r="P3645" s="33" t="s">
        <v>48</v>
      </c>
      <c r="Q3645" s="33" t="s">
        <v>49</v>
      </c>
      <c r="R3645" s="35">
        <v>124</v>
      </c>
      <c r="S3645" s="35">
        <v>25.5</v>
      </c>
      <c r="T3645" s="36">
        <f t="shared" si="173"/>
        <v>3162</v>
      </c>
      <c r="U3645" s="37">
        <f t="shared" si="174"/>
        <v>3541.4400000000005</v>
      </c>
      <c r="V3645" s="38" t="s">
        <v>50</v>
      </c>
      <c r="W3645" s="33">
        <v>2016</v>
      </c>
      <c r="X3645" s="39" t="s">
        <v>50</v>
      </c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9"/>
      <c r="BC3645" s="29"/>
      <c r="BD3645" s="29"/>
      <c r="BE3645" s="29"/>
      <c r="BF3645" s="29"/>
      <c r="BG3645" s="29"/>
      <c r="BH3645" s="29"/>
      <c r="BI3645" s="29"/>
      <c r="BJ3645" s="29"/>
      <c r="BK3645" s="29"/>
      <c r="BL3645" s="29"/>
      <c r="BM3645" s="29"/>
      <c r="BN3645" s="29"/>
      <c r="BO3645" s="29"/>
      <c r="BP3645" s="29"/>
      <c r="BQ3645" s="29"/>
      <c r="BR3645" s="29"/>
      <c r="BS3645" s="29"/>
      <c r="BT3645" s="29"/>
      <c r="BU3645" s="29"/>
      <c r="BV3645" s="29"/>
      <c r="BW3645" s="29"/>
      <c r="BX3645" s="29"/>
      <c r="BY3645" s="29"/>
      <c r="BZ3645" s="29"/>
      <c r="CA3645" s="29"/>
      <c r="CB3645" s="29"/>
      <c r="CC3645" s="29"/>
      <c r="CD3645" s="29"/>
      <c r="CE3645" s="29"/>
      <c r="CF3645" s="29"/>
      <c r="CG3645" s="29"/>
      <c r="CH3645" s="29"/>
      <c r="CI3645" s="29"/>
      <c r="CJ3645" s="29"/>
      <c r="CK3645" s="29"/>
      <c r="CL3645" s="29"/>
      <c r="CM3645" s="29"/>
      <c r="CN3645" s="29"/>
      <c r="CO3645" s="29"/>
      <c r="CP3645" s="29"/>
      <c r="CQ3645" s="29"/>
      <c r="CR3645" s="29"/>
      <c r="CS3645" s="29"/>
      <c r="CT3645" s="29"/>
      <c r="CU3645" s="29"/>
      <c r="CV3645" s="29"/>
      <c r="CW3645" s="29"/>
      <c r="CX3645" s="29"/>
    </row>
    <row r="3646" spans="1:102" ht="50.1" customHeight="1">
      <c r="A3646" s="30" t="s">
        <v>9237</v>
      </c>
      <c r="B3646" s="31" t="s">
        <v>35</v>
      </c>
      <c r="C3646" s="32" t="s">
        <v>9238</v>
      </c>
      <c r="D3646" s="32" t="s">
        <v>5062</v>
      </c>
      <c r="E3646" s="32" t="s">
        <v>9239</v>
      </c>
      <c r="F3646" s="32" t="s">
        <v>9240</v>
      </c>
      <c r="G3646" s="33" t="s">
        <v>40</v>
      </c>
      <c r="H3646" s="34">
        <v>0</v>
      </c>
      <c r="I3646" s="33" t="s">
        <v>41</v>
      </c>
      <c r="J3646" s="33" t="s">
        <v>392</v>
      </c>
      <c r="K3646" s="33" t="s">
        <v>2091</v>
      </c>
      <c r="L3646" s="33" t="s">
        <v>392</v>
      </c>
      <c r="M3646" s="33" t="s">
        <v>71</v>
      </c>
      <c r="N3646" s="33" t="s">
        <v>312</v>
      </c>
      <c r="O3646" s="33" t="s">
        <v>109</v>
      </c>
      <c r="P3646" s="33" t="s">
        <v>48</v>
      </c>
      <c r="Q3646" s="33" t="s">
        <v>49</v>
      </c>
      <c r="R3646" s="35">
        <v>48</v>
      </c>
      <c r="S3646" s="35">
        <v>25.5</v>
      </c>
      <c r="T3646" s="36">
        <f t="shared" si="173"/>
        <v>1224</v>
      </c>
      <c r="U3646" s="37">
        <f t="shared" si="174"/>
        <v>1370.88</v>
      </c>
      <c r="V3646" s="38" t="s">
        <v>50</v>
      </c>
      <c r="W3646" s="33">
        <v>2016</v>
      </c>
      <c r="X3646" s="39" t="s">
        <v>50</v>
      </c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9"/>
      <c r="AX3646" s="29"/>
      <c r="AY3646" s="29"/>
      <c r="AZ3646" s="29"/>
      <c r="BA3646" s="29"/>
      <c r="BB3646" s="29"/>
      <c r="BC3646" s="29"/>
      <c r="BD3646" s="29"/>
      <c r="BE3646" s="29"/>
      <c r="BF3646" s="29"/>
      <c r="BG3646" s="29"/>
      <c r="BH3646" s="29"/>
      <c r="BI3646" s="29"/>
      <c r="BJ3646" s="29"/>
      <c r="BK3646" s="29"/>
      <c r="BL3646" s="29"/>
      <c r="BM3646" s="29"/>
      <c r="BN3646" s="29"/>
      <c r="BO3646" s="29"/>
      <c r="BP3646" s="29"/>
      <c r="BQ3646" s="29"/>
      <c r="BR3646" s="29"/>
      <c r="BS3646" s="29"/>
      <c r="BT3646" s="29"/>
      <c r="BU3646" s="29"/>
      <c r="BV3646" s="29"/>
      <c r="BW3646" s="29"/>
      <c r="BX3646" s="29"/>
      <c r="BY3646" s="29"/>
      <c r="BZ3646" s="29"/>
      <c r="CA3646" s="29"/>
      <c r="CB3646" s="29"/>
      <c r="CC3646" s="29"/>
      <c r="CD3646" s="29"/>
      <c r="CE3646" s="29"/>
      <c r="CF3646" s="29"/>
      <c r="CG3646" s="29"/>
      <c r="CH3646" s="29"/>
      <c r="CI3646" s="29"/>
      <c r="CJ3646" s="29"/>
      <c r="CK3646" s="29"/>
      <c r="CL3646" s="29"/>
      <c r="CM3646" s="29"/>
      <c r="CN3646" s="29"/>
      <c r="CO3646" s="29"/>
      <c r="CP3646" s="29"/>
      <c r="CQ3646" s="29"/>
      <c r="CR3646" s="29"/>
      <c r="CS3646" s="29"/>
      <c r="CT3646" s="29"/>
      <c r="CU3646" s="29"/>
      <c r="CV3646" s="29"/>
      <c r="CW3646" s="29"/>
      <c r="CX3646" s="29"/>
    </row>
    <row r="3647" spans="1:102" ht="50.1" customHeight="1">
      <c r="A3647" s="30" t="s">
        <v>9241</v>
      </c>
      <c r="B3647" s="31" t="s">
        <v>35</v>
      </c>
      <c r="C3647" s="32" t="s">
        <v>9242</v>
      </c>
      <c r="D3647" s="32" t="s">
        <v>5062</v>
      </c>
      <c r="E3647" s="32" t="s">
        <v>9243</v>
      </c>
      <c r="F3647" s="32" t="s">
        <v>9244</v>
      </c>
      <c r="G3647" s="33" t="s">
        <v>40</v>
      </c>
      <c r="H3647" s="34">
        <v>0</v>
      </c>
      <c r="I3647" s="33" t="s">
        <v>41</v>
      </c>
      <c r="J3647" s="33" t="s">
        <v>392</v>
      </c>
      <c r="K3647" s="33" t="s">
        <v>2091</v>
      </c>
      <c r="L3647" s="33" t="s">
        <v>392</v>
      </c>
      <c r="M3647" s="33" t="s">
        <v>71</v>
      </c>
      <c r="N3647" s="33" t="s">
        <v>312</v>
      </c>
      <c r="O3647" s="33" t="s">
        <v>109</v>
      </c>
      <c r="P3647" s="33" t="s">
        <v>48</v>
      </c>
      <c r="Q3647" s="33" t="s">
        <v>49</v>
      </c>
      <c r="R3647" s="35">
        <v>124</v>
      </c>
      <c r="S3647" s="35">
        <v>25.5</v>
      </c>
      <c r="T3647" s="36">
        <f t="shared" si="173"/>
        <v>3162</v>
      </c>
      <c r="U3647" s="37">
        <f t="shared" si="174"/>
        <v>3541.4400000000005</v>
      </c>
      <c r="V3647" s="38" t="s">
        <v>50</v>
      </c>
      <c r="W3647" s="33">
        <v>2016</v>
      </c>
      <c r="X3647" s="39" t="s">
        <v>50</v>
      </c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9"/>
      <c r="BC3647" s="29"/>
      <c r="BD3647" s="29"/>
      <c r="BE3647" s="29"/>
      <c r="BF3647" s="29"/>
      <c r="BG3647" s="29"/>
      <c r="BH3647" s="29"/>
      <c r="BI3647" s="29"/>
      <c r="BJ3647" s="29"/>
      <c r="BK3647" s="29"/>
      <c r="BL3647" s="29"/>
      <c r="BM3647" s="29"/>
      <c r="BN3647" s="29"/>
      <c r="BO3647" s="29"/>
      <c r="BP3647" s="29"/>
      <c r="BQ3647" s="29"/>
      <c r="BR3647" s="29"/>
      <c r="BS3647" s="29"/>
      <c r="BT3647" s="29"/>
      <c r="BU3647" s="29"/>
      <c r="BV3647" s="29"/>
      <c r="BW3647" s="29"/>
      <c r="BX3647" s="29"/>
      <c r="BY3647" s="29"/>
      <c r="BZ3647" s="29"/>
      <c r="CA3647" s="29"/>
      <c r="CB3647" s="29"/>
      <c r="CC3647" s="29"/>
      <c r="CD3647" s="29"/>
      <c r="CE3647" s="29"/>
      <c r="CF3647" s="29"/>
      <c r="CG3647" s="29"/>
      <c r="CH3647" s="29"/>
      <c r="CI3647" s="29"/>
      <c r="CJ3647" s="29"/>
      <c r="CK3647" s="29"/>
      <c r="CL3647" s="29"/>
      <c r="CM3647" s="29"/>
      <c r="CN3647" s="29"/>
      <c r="CO3647" s="29"/>
      <c r="CP3647" s="29"/>
      <c r="CQ3647" s="29"/>
      <c r="CR3647" s="29"/>
      <c r="CS3647" s="29"/>
      <c r="CT3647" s="29"/>
      <c r="CU3647" s="29"/>
      <c r="CV3647" s="29"/>
      <c r="CW3647" s="29"/>
      <c r="CX3647" s="29"/>
    </row>
    <row r="3648" spans="1:102" ht="50.1" customHeight="1">
      <c r="A3648" s="30" t="s">
        <v>9245</v>
      </c>
      <c r="B3648" s="31" t="s">
        <v>35</v>
      </c>
      <c r="C3648" s="32" t="s">
        <v>9246</v>
      </c>
      <c r="D3648" s="32" t="s">
        <v>5062</v>
      </c>
      <c r="E3648" s="32" t="s">
        <v>9247</v>
      </c>
      <c r="F3648" s="32" t="s">
        <v>9248</v>
      </c>
      <c r="G3648" s="33" t="s">
        <v>40</v>
      </c>
      <c r="H3648" s="34">
        <v>0</v>
      </c>
      <c r="I3648" s="33" t="s">
        <v>41</v>
      </c>
      <c r="J3648" s="33" t="s">
        <v>392</v>
      </c>
      <c r="K3648" s="33" t="s">
        <v>2091</v>
      </c>
      <c r="L3648" s="33" t="s">
        <v>392</v>
      </c>
      <c r="M3648" s="33" t="s">
        <v>71</v>
      </c>
      <c r="N3648" s="33" t="s">
        <v>312</v>
      </c>
      <c r="O3648" s="33" t="s">
        <v>109</v>
      </c>
      <c r="P3648" s="33" t="s">
        <v>48</v>
      </c>
      <c r="Q3648" s="33" t="s">
        <v>49</v>
      </c>
      <c r="R3648" s="35">
        <v>124</v>
      </c>
      <c r="S3648" s="35">
        <v>25.5</v>
      </c>
      <c r="T3648" s="36">
        <f t="shared" si="173"/>
        <v>3162</v>
      </c>
      <c r="U3648" s="37">
        <f t="shared" si="174"/>
        <v>3541.4400000000005</v>
      </c>
      <c r="V3648" s="38" t="s">
        <v>50</v>
      </c>
      <c r="W3648" s="33">
        <v>2016</v>
      </c>
      <c r="X3648" s="39" t="s">
        <v>50</v>
      </c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29"/>
      <c r="CB3648" s="29"/>
      <c r="CC3648" s="29"/>
      <c r="CD3648" s="29"/>
      <c r="CE3648" s="29"/>
      <c r="CF3648" s="29"/>
      <c r="CG3648" s="29"/>
      <c r="CH3648" s="29"/>
      <c r="CI3648" s="29"/>
      <c r="CJ3648" s="29"/>
      <c r="CK3648" s="29"/>
      <c r="CL3648" s="29"/>
      <c r="CM3648" s="29"/>
      <c r="CN3648" s="29"/>
      <c r="CO3648" s="29"/>
      <c r="CP3648" s="29"/>
      <c r="CQ3648" s="29"/>
      <c r="CR3648" s="29"/>
      <c r="CS3648" s="29"/>
      <c r="CT3648" s="29"/>
      <c r="CU3648" s="29"/>
      <c r="CV3648" s="29"/>
      <c r="CW3648" s="29"/>
      <c r="CX3648" s="29"/>
    </row>
    <row r="3649" spans="1:102" ht="50.1" customHeight="1">
      <c r="A3649" s="30" t="s">
        <v>9249</v>
      </c>
      <c r="B3649" s="31" t="s">
        <v>35</v>
      </c>
      <c r="C3649" s="32" t="s">
        <v>9250</v>
      </c>
      <c r="D3649" s="32" t="s">
        <v>5062</v>
      </c>
      <c r="E3649" s="32" t="s">
        <v>9251</v>
      </c>
      <c r="F3649" s="32" t="s">
        <v>9252</v>
      </c>
      <c r="G3649" s="33" t="s">
        <v>40</v>
      </c>
      <c r="H3649" s="34">
        <v>0</v>
      </c>
      <c r="I3649" s="33" t="s">
        <v>41</v>
      </c>
      <c r="J3649" s="33" t="s">
        <v>392</v>
      </c>
      <c r="K3649" s="33" t="s">
        <v>2091</v>
      </c>
      <c r="L3649" s="33" t="s">
        <v>392</v>
      </c>
      <c r="M3649" s="33" t="s">
        <v>71</v>
      </c>
      <c r="N3649" s="33" t="s">
        <v>312</v>
      </c>
      <c r="O3649" s="33" t="s">
        <v>109</v>
      </c>
      <c r="P3649" s="33" t="s">
        <v>48</v>
      </c>
      <c r="Q3649" s="33" t="s">
        <v>49</v>
      </c>
      <c r="R3649" s="35">
        <v>24</v>
      </c>
      <c r="S3649" s="35">
        <v>25.5</v>
      </c>
      <c r="T3649" s="36">
        <f t="shared" si="173"/>
        <v>612</v>
      </c>
      <c r="U3649" s="37">
        <f t="shared" si="174"/>
        <v>685.44</v>
      </c>
      <c r="V3649" s="38" t="s">
        <v>50</v>
      </c>
      <c r="W3649" s="33">
        <v>2016</v>
      </c>
      <c r="X3649" s="39" t="s">
        <v>50</v>
      </c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29"/>
      <c r="CB3649" s="29"/>
      <c r="CC3649" s="29"/>
      <c r="CD3649" s="29"/>
      <c r="CE3649" s="29"/>
      <c r="CF3649" s="29"/>
      <c r="CG3649" s="29"/>
      <c r="CH3649" s="29"/>
      <c r="CI3649" s="29"/>
      <c r="CJ3649" s="29"/>
      <c r="CK3649" s="29"/>
      <c r="CL3649" s="29"/>
      <c r="CM3649" s="29"/>
      <c r="CN3649" s="29"/>
      <c r="CO3649" s="29"/>
      <c r="CP3649" s="29"/>
      <c r="CQ3649" s="29"/>
      <c r="CR3649" s="29"/>
      <c r="CS3649" s="29"/>
      <c r="CT3649" s="29"/>
      <c r="CU3649" s="29"/>
      <c r="CV3649" s="29"/>
      <c r="CW3649" s="29"/>
      <c r="CX3649" s="29"/>
    </row>
    <row r="3650" spans="1:102" ht="50.1" customHeight="1">
      <c r="A3650" s="30" t="s">
        <v>9253</v>
      </c>
      <c r="B3650" s="31" t="s">
        <v>35</v>
      </c>
      <c r="C3650" s="32" t="s">
        <v>9254</v>
      </c>
      <c r="D3650" s="32" t="s">
        <v>5062</v>
      </c>
      <c r="E3650" s="32" t="s">
        <v>9255</v>
      </c>
      <c r="F3650" s="32" t="s">
        <v>9256</v>
      </c>
      <c r="G3650" s="33" t="s">
        <v>40</v>
      </c>
      <c r="H3650" s="34">
        <v>0</v>
      </c>
      <c r="I3650" s="33" t="s">
        <v>41</v>
      </c>
      <c r="J3650" s="33" t="s">
        <v>392</v>
      </c>
      <c r="K3650" s="33" t="s">
        <v>2091</v>
      </c>
      <c r="L3650" s="33" t="s">
        <v>392</v>
      </c>
      <c r="M3650" s="33" t="s">
        <v>71</v>
      </c>
      <c r="N3650" s="33" t="s">
        <v>312</v>
      </c>
      <c r="O3650" s="33" t="s">
        <v>109</v>
      </c>
      <c r="P3650" s="33" t="s">
        <v>48</v>
      </c>
      <c r="Q3650" s="33" t="s">
        <v>49</v>
      </c>
      <c r="R3650" s="35">
        <v>35</v>
      </c>
      <c r="S3650" s="35">
        <v>401.47199999999998</v>
      </c>
      <c r="T3650" s="36">
        <f t="shared" si="173"/>
        <v>14051.519999999999</v>
      </c>
      <c r="U3650" s="37">
        <f t="shared" si="174"/>
        <v>15737.7024</v>
      </c>
      <c r="V3650" s="38" t="s">
        <v>50</v>
      </c>
      <c r="W3650" s="33">
        <v>2016</v>
      </c>
      <c r="X3650" s="39" t="s">
        <v>50</v>
      </c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  <c r="BT3650" s="29"/>
      <c r="BU3650" s="29"/>
      <c r="BV3650" s="29"/>
      <c r="BW3650" s="29"/>
      <c r="BX3650" s="29"/>
      <c r="BY3650" s="29"/>
      <c r="BZ3650" s="29"/>
      <c r="CA3650" s="29"/>
      <c r="CB3650" s="29"/>
      <c r="CC3650" s="29"/>
      <c r="CD3650" s="29"/>
      <c r="CE3650" s="29"/>
      <c r="CF3650" s="29"/>
      <c r="CG3650" s="29"/>
      <c r="CH3650" s="29"/>
      <c r="CI3650" s="29"/>
      <c r="CJ3650" s="29"/>
      <c r="CK3650" s="29"/>
      <c r="CL3650" s="29"/>
      <c r="CM3650" s="29"/>
      <c r="CN3650" s="29"/>
      <c r="CO3650" s="29"/>
      <c r="CP3650" s="29"/>
      <c r="CQ3650" s="29"/>
      <c r="CR3650" s="29"/>
      <c r="CS3650" s="29"/>
      <c r="CT3650" s="29"/>
      <c r="CU3650" s="29"/>
      <c r="CV3650" s="29"/>
      <c r="CW3650" s="29"/>
      <c r="CX3650" s="29"/>
    </row>
    <row r="3651" spans="1:102" ht="50.1" customHeight="1">
      <c r="A3651" s="30" t="s">
        <v>9257</v>
      </c>
      <c r="B3651" s="31" t="s">
        <v>35</v>
      </c>
      <c r="C3651" s="32" t="s">
        <v>9258</v>
      </c>
      <c r="D3651" s="32" t="s">
        <v>6011</v>
      </c>
      <c r="E3651" s="32" t="s">
        <v>9259</v>
      </c>
      <c r="F3651" s="32" t="s">
        <v>9260</v>
      </c>
      <c r="G3651" s="33" t="s">
        <v>40</v>
      </c>
      <c r="H3651" s="34">
        <v>0</v>
      </c>
      <c r="I3651" s="33" t="s">
        <v>41</v>
      </c>
      <c r="J3651" s="33" t="s">
        <v>392</v>
      </c>
      <c r="K3651" s="33" t="s">
        <v>2091</v>
      </c>
      <c r="L3651" s="33" t="s">
        <v>392</v>
      </c>
      <c r="M3651" s="33" t="s">
        <v>71</v>
      </c>
      <c r="N3651" s="33" t="s">
        <v>312</v>
      </c>
      <c r="O3651" s="33" t="s">
        <v>109</v>
      </c>
      <c r="P3651" s="33" t="s">
        <v>48</v>
      </c>
      <c r="Q3651" s="33" t="s">
        <v>49</v>
      </c>
      <c r="R3651" s="35">
        <v>11</v>
      </c>
      <c r="S3651" s="35">
        <v>30.6</v>
      </c>
      <c r="T3651" s="36">
        <f t="shared" si="173"/>
        <v>336.6</v>
      </c>
      <c r="U3651" s="37">
        <f t="shared" si="174"/>
        <v>376.99200000000008</v>
      </c>
      <c r="V3651" s="38" t="s">
        <v>50</v>
      </c>
      <c r="W3651" s="33">
        <v>2016</v>
      </c>
      <c r="X3651" s="39" t="s">
        <v>50</v>
      </c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29"/>
      <c r="BA3651" s="29"/>
      <c r="BB3651" s="29"/>
      <c r="BC3651" s="29"/>
      <c r="BD3651" s="29"/>
      <c r="BE3651" s="29"/>
      <c r="BF3651" s="29"/>
      <c r="BG3651" s="29"/>
      <c r="BH3651" s="29"/>
      <c r="BI3651" s="29"/>
      <c r="BJ3651" s="29"/>
      <c r="BK3651" s="29"/>
      <c r="BL3651" s="29"/>
      <c r="BM3651" s="29"/>
      <c r="BN3651" s="29"/>
      <c r="BO3651" s="29"/>
      <c r="BP3651" s="29"/>
      <c r="BQ3651" s="29"/>
      <c r="BR3651" s="29"/>
      <c r="BS3651" s="29"/>
      <c r="BT3651" s="29"/>
      <c r="BU3651" s="29"/>
      <c r="BV3651" s="29"/>
      <c r="BW3651" s="29"/>
      <c r="BX3651" s="29"/>
      <c r="BY3651" s="29"/>
      <c r="BZ3651" s="29"/>
      <c r="CA3651" s="29"/>
      <c r="CB3651" s="29"/>
      <c r="CC3651" s="29"/>
      <c r="CD3651" s="29"/>
      <c r="CE3651" s="29"/>
      <c r="CF3651" s="29"/>
      <c r="CG3651" s="29"/>
      <c r="CH3651" s="29"/>
      <c r="CI3651" s="29"/>
      <c r="CJ3651" s="29"/>
      <c r="CK3651" s="29"/>
      <c r="CL3651" s="29"/>
      <c r="CM3651" s="29"/>
      <c r="CN3651" s="29"/>
      <c r="CO3651" s="29"/>
      <c r="CP3651" s="29"/>
      <c r="CQ3651" s="29"/>
      <c r="CR3651" s="29"/>
      <c r="CS3651" s="29"/>
      <c r="CT3651" s="29"/>
      <c r="CU3651" s="29"/>
      <c r="CV3651" s="29"/>
      <c r="CW3651" s="29"/>
      <c r="CX3651" s="29"/>
    </row>
    <row r="3652" spans="1:102" ht="50.1" customHeight="1">
      <c r="A3652" s="30" t="s">
        <v>9261</v>
      </c>
      <c r="B3652" s="31" t="s">
        <v>35</v>
      </c>
      <c r="C3652" s="32" t="s">
        <v>9262</v>
      </c>
      <c r="D3652" s="32" t="s">
        <v>6011</v>
      </c>
      <c r="E3652" s="32" t="s">
        <v>9263</v>
      </c>
      <c r="F3652" s="32" t="s">
        <v>9264</v>
      </c>
      <c r="G3652" s="33" t="s">
        <v>40</v>
      </c>
      <c r="H3652" s="34">
        <v>0</v>
      </c>
      <c r="I3652" s="33" t="s">
        <v>41</v>
      </c>
      <c r="J3652" s="33" t="s">
        <v>392</v>
      </c>
      <c r="K3652" s="33" t="s">
        <v>2091</v>
      </c>
      <c r="L3652" s="33" t="s">
        <v>392</v>
      </c>
      <c r="M3652" s="33" t="s">
        <v>71</v>
      </c>
      <c r="N3652" s="33" t="s">
        <v>312</v>
      </c>
      <c r="O3652" s="33" t="s">
        <v>109</v>
      </c>
      <c r="P3652" s="33" t="s">
        <v>48</v>
      </c>
      <c r="Q3652" s="33" t="s">
        <v>49</v>
      </c>
      <c r="R3652" s="35">
        <v>3</v>
      </c>
      <c r="S3652" s="35">
        <v>94.248000000000005</v>
      </c>
      <c r="T3652" s="36">
        <f t="shared" si="173"/>
        <v>282.74400000000003</v>
      </c>
      <c r="U3652" s="37">
        <f t="shared" si="174"/>
        <v>316.67328000000003</v>
      </c>
      <c r="V3652" s="38" t="s">
        <v>50</v>
      </c>
      <c r="W3652" s="33">
        <v>2016</v>
      </c>
      <c r="X3652" s="39" t="s">
        <v>50</v>
      </c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29"/>
      <c r="BL3652" s="29"/>
      <c r="BM3652" s="29"/>
      <c r="BN3652" s="29"/>
      <c r="BO3652" s="29"/>
      <c r="BP3652" s="29"/>
      <c r="BQ3652" s="29"/>
      <c r="BR3652" s="29"/>
      <c r="BS3652" s="29"/>
      <c r="BT3652" s="29"/>
      <c r="BU3652" s="29"/>
      <c r="BV3652" s="29"/>
      <c r="BW3652" s="29"/>
      <c r="BX3652" s="29"/>
      <c r="BY3652" s="29"/>
      <c r="BZ3652" s="29"/>
      <c r="CA3652" s="29"/>
      <c r="CB3652" s="29"/>
      <c r="CC3652" s="29"/>
      <c r="CD3652" s="29"/>
      <c r="CE3652" s="29"/>
      <c r="CF3652" s="29"/>
      <c r="CG3652" s="29"/>
      <c r="CH3652" s="29"/>
      <c r="CI3652" s="29"/>
      <c r="CJ3652" s="29"/>
      <c r="CK3652" s="29"/>
      <c r="CL3652" s="29"/>
      <c r="CM3652" s="29"/>
      <c r="CN3652" s="29"/>
      <c r="CO3652" s="29"/>
      <c r="CP3652" s="29"/>
      <c r="CQ3652" s="29"/>
      <c r="CR3652" s="29"/>
      <c r="CS3652" s="29"/>
      <c r="CT3652" s="29"/>
      <c r="CU3652" s="29"/>
      <c r="CV3652" s="29"/>
      <c r="CW3652" s="29"/>
      <c r="CX3652" s="29"/>
    </row>
    <row r="3653" spans="1:102" ht="50.1" customHeight="1">
      <c r="A3653" s="30" t="s">
        <v>9265</v>
      </c>
      <c r="B3653" s="31" t="s">
        <v>35</v>
      </c>
      <c r="C3653" s="32" t="s">
        <v>9266</v>
      </c>
      <c r="D3653" s="32" t="s">
        <v>6011</v>
      </c>
      <c r="E3653" s="32" t="s">
        <v>9267</v>
      </c>
      <c r="F3653" s="32" t="s">
        <v>9268</v>
      </c>
      <c r="G3653" s="33" t="s">
        <v>40</v>
      </c>
      <c r="H3653" s="34">
        <v>0</v>
      </c>
      <c r="I3653" s="33" t="s">
        <v>41</v>
      </c>
      <c r="J3653" s="33" t="s">
        <v>392</v>
      </c>
      <c r="K3653" s="33" t="s">
        <v>2091</v>
      </c>
      <c r="L3653" s="33" t="s">
        <v>392</v>
      </c>
      <c r="M3653" s="33" t="s">
        <v>71</v>
      </c>
      <c r="N3653" s="33" t="s">
        <v>312</v>
      </c>
      <c r="O3653" s="33" t="s">
        <v>109</v>
      </c>
      <c r="P3653" s="33" t="s">
        <v>48</v>
      </c>
      <c r="Q3653" s="33" t="s">
        <v>49</v>
      </c>
      <c r="R3653" s="35">
        <v>138</v>
      </c>
      <c r="S3653" s="35">
        <v>115.66800000000001</v>
      </c>
      <c r="T3653" s="36">
        <f t="shared" si="173"/>
        <v>15962.184000000001</v>
      </c>
      <c r="U3653" s="37">
        <f t="shared" si="174"/>
        <v>17877.646080000002</v>
      </c>
      <c r="V3653" s="38" t="s">
        <v>50</v>
      </c>
      <c r="W3653" s="33">
        <v>2016</v>
      </c>
      <c r="X3653" s="39" t="s">
        <v>50</v>
      </c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29"/>
      <c r="BL3653" s="29"/>
      <c r="BM3653" s="29"/>
      <c r="BN3653" s="29"/>
      <c r="BO3653" s="29"/>
      <c r="BP3653" s="29"/>
      <c r="BQ3653" s="29"/>
      <c r="BR3653" s="29"/>
      <c r="BS3653" s="29"/>
      <c r="BT3653" s="29"/>
      <c r="BU3653" s="29"/>
      <c r="BV3653" s="29"/>
      <c r="BW3653" s="29"/>
      <c r="BX3653" s="29"/>
      <c r="BY3653" s="29"/>
      <c r="BZ3653" s="29"/>
      <c r="CA3653" s="29"/>
      <c r="CB3653" s="29"/>
      <c r="CC3653" s="29"/>
      <c r="CD3653" s="29"/>
      <c r="CE3653" s="29"/>
      <c r="CF3653" s="29"/>
      <c r="CG3653" s="29"/>
      <c r="CH3653" s="29"/>
      <c r="CI3653" s="29"/>
      <c r="CJ3653" s="29"/>
      <c r="CK3653" s="29"/>
      <c r="CL3653" s="29"/>
      <c r="CM3653" s="29"/>
      <c r="CN3653" s="29"/>
      <c r="CO3653" s="29"/>
      <c r="CP3653" s="29"/>
      <c r="CQ3653" s="29"/>
      <c r="CR3653" s="29"/>
      <c r="CS3653" s="29"/>
      <c r="CT3653" s="29"/>
      <c r="CU3653" s="29"/>
      <c r="CV3653" s="29"/>
      <c r="CW3653" s="29"/>
      <c r="CX3653" s="29"/>
    </row>
    <row r="3654" spans="1:102" ht="50.1" customHeight="1">
      <c r="A3654" s="30" t="s">
        <v>9269</v>
      </c>
      <c r="B3654" s="31" t="s">
        <v>35</v>
      </c>
      <c r="C3654" s="32" t="s">
        <v>9262</v>
      </c>
      <c r="D3654" s="32" t="s">
        <v>6011</v>
      </c>
      <c r="E3654" s="32" t="s">
        <v>9263</v>
      </c>
      <c r="F3654" s="32" t="s">
        <v>9270</v>
      </c>
      <c r="G3654" s="33" t="s">
        <v>40</v>
      </c>
      <c r="H3654" s="34">
        <v>0</v>
      </c>
      <c r="I3654" s="33" t="s">
        <v>41</v>
      </c>
      <c r="J3654" s="33" t="s">
        <v>392</v>
      </c>
      <c r="K3654" s="33" t="s">
        <v>2091</v>
      </c>
      <c r="L3654" s="33" t="s">
        <v>392</v>
      </c>
      <c r="M3654" s="33" t="s">
        <v>71</v>
      </c>
      <c r="N3654" s="33" t="s">
        <v>312</v>
      </c>
      <c r="O3654" s="33" t="s">
        <v>109</v>
      </c>
      <c r="P3654" s="33" t="s">
        <v>48</v>
      </c>
      <c r="Q3654" s="33" t="s">
        <v>49</v>
      </c>
      <c r="R3654" s="35">
        <v>22</v>
      </c>
      <c r="S3654" s="35">
        <v>55.08</v>
      </c>
      <c r="T3654" s="36">
        <f t="shared" si="173"/>
        <v>1211.76</v>
      </c>
      <c r="U3654" s="37">
        <f t="shared" si="174"/>
        <v>1357.1712000000002</v>
      </c>
      <c r="V3654" s="38" t="s">
        <v>50</v>
      </c>
      <c r="W3654" s="33">
        <v>2016</v>
      </c>
      <c r="X3654" s="39" t="s">
        <v>50</v>
      </c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29"/>
      <c r="BL3654" s="29"/>
      <c r="BM3654" s="29"/>
      <c r="BN3654" s="29"/>
      <c r="BO3654" s="29"/>
      <c r="BP3654" s="29"/>
      <c r="BQ3654" s="29"/>
      <c r="BR3654" s="29"/>
      <c r="BS3654" s="29"/>
      <c r="BT3654" s="29"/>
      <c r="BU3654" s="29"/>
      <c r="BV3654" s="29"/>
      <c r="BW3654" s="29"/>
      <c r="BX3654" s="29"/>
      <c r="BY3654" s="29"/>
      <c r="BZ3654" s="29"/>
      <c r="CA3654" s="29"/>
      <c r="CB3654" s="29"/>
      <c r="CC3654" s="29"/>
      <c r="CD3654" s="29"/>
      <c r="CE3654" s="29"/>
      <c r="CF3654" s="29"/>
      <c r="CG3654" s="29"/>
      <c r="CH3654" s="29"/>
      <c r="CI3654" s="29"/>
      <c r="CJ3654" s="29"/>
      <c r="CK3654" s="29"/>
      <c r="CL3654" s="29"/>
      <c r="CM3654" s="29"/>
      <c r="CN3654" s="29"/>
      <c r="CO3654" s="29"/>
      <c r="CP3654" s="29"/>
      <c r="CQ3654" s="29"/>
      <c r="CR3654" s="29"/>
      <c r="CS3654" s="29"/>
      <c r="CT3654" s="29"/>
      <c r="CU3654" s="29"/>
      <c r="CV3654" s="29"/>
      <c r="CW3654" s="29"/>
      <c r="CX3654" s="29"/>
    </row>
    <row r="3655" spans="1:102" ht="50.1" customHeight="1">
      <c r="A3655" s="30" t="s">
        <v>9271</v>
      </c>
      <c r="B3655" s="31" t="s">
        <v>35</v>
      </c>
      <c r="C3655" s="32" t="s">
        <v>9258</v>
      </c>
      <c r="D3655" s="32" t="s">
        <v>6011</v>
      </c>
      <c r="E3655" s="32" t="s">
        <v>9259</v>
      </c>
      <c r="F3655" s="32" t="s">
        <v>9272</v>
      </c>
      <c r="G3655" s="33" t="s">
        <v>40</v>
      </c>
      <c r="H3655" s="34">
        <v>0</v>
      </c>
      <c r="I3655" s="33" t="s">
        <v>41</v>
      </c>
      <c r="J3655" s="33" t="s">
        <v>392</v>
      </c>
      <c r="K3655" s="33" t="s">
        <v>2091</v>
      </c>
      <c r="L3655" s="33" t="s">
        <v>392</v>
      </c>
      <c r="M3655" s="33" t="s">
        <v>71</v>
      </c>
      <c r="N3655" s="33" t="s">
        <v>312</v>
      </c>
      <c r="O3655" s="33" t="s">
        <v>109</v>
      </c>
      <c r="P3655" s="33" t="s">
        <v>48</v>
      </c>
      <c r="Q3655" s="33" t="s">
        <v>49</v>
      </c>
      <c r="R3655" s="35">
        <v>49</v>
      </c>
      <c r="S3655" s="35">
        <v>40.799999999999997</v>
      </c>
      <c r="T3655" s="36">
        <f t="shared" si="173"/>
        <v>1999.1999999999998</v>
      </c>
      <c r="U3655" s="37">
        <f t="shared" si="174"/>
        <v>2239.1039999999998</v>
      </c>
      <c r="V3655" s="38" t="s">
        <v>50</v>
      </c>
      <c r="W3655" s="33">
        <v>2016</v>
      </c>
      <c r="X3655" s="39" t="s">
        <v>50</v>
      </c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  <c r="BT3655" s="29"/>
      <c r="BU3655" s="29"/>
      <c r="BV3655" s="29"/>
      <c r="BW3655" s="29"/>
      <c r="BX3655" s="29"/>
      <c r="BY3655" s="29"/>
      <c r="BZ3655" s="29"/>
      <c r="CA3655" s="29"/>
      <c r="CB3655" s="29"/>
      <c r="CC3655" s="29"/>
      <c r="CD3655" s="29"/>
      <c r="CE3655" s="29"/>
      <c r="CF3655" s="29"/>
      <c r="CG3655" s="29"/>
      <c r="CH3655" s="29"/>
      <c r="CI3655" s="29"/>
      <c r="CJ3655" s="29"/>
      <c r="CK3655" s="29"/>
      <c r="CL3655" s="29"/>
      <c r="CM3655" s="29"/>
      <c r="CN3655" s="29"/>
      <c r="CO3655" s="29"/>
      <c r="CP3655" s="29"/>
      <c r="CQ3655" s="29"/>
      <c r="CR3655" s="29"/>
      <c r="CS3655" s="29"/>
      <c r="CT3655" s="29"/>
      <c r="CU3655" s="29"/>
      <c r="CV3655" s="29"/>
      <c r="CW3655" s="29"/>
      <c r="CX3655" s="29"/>
    </row>
    <row r="3656" spans="1:102" ht="50.1" customHeight="1">
      <c r="A3656" s="30" t="s">
        <v>9273</v>
      </c>
      <c r="B3656" s="31" t="s">
        <v>35</v>
      </c>
      <c r="C3656" s="32" t="s">
        <v>9274</v>
      </c>
      <c r="D3656" s="32" t="s">
        <v>6011</v>
      </c>
      <c r="E3656" s="32" t="s">
        <v>9275</v>
      </c>
      <c r="F3656" s="32" t="s">
        <v>9276</v>
      </c>
      <c r="G3656" s="33" t="s">
        <v>40</v>
      </c>
      <c r="H3656" s="34">
        <v>0</v>
      </c>
      <c r="I3656" s="33" t="s">
        <v>41</v>
      </c>
      <c r="J3656" s="33" t="s">
        <v>392</v>
      </c>
      <c r="K3656" s="33" t="s">
        <v>2091</v>
      </c>
      <c r="L3656" s="33" t="s">
        <v>392</v>
      </c>
      <c r="M3656" s="33" t="s">
        <v>71</v>
      </c>
      <c r="N3656" s="33" t="s">
        <v>312</v>
      </c>
      <c r="O3656" s="33" t="s">
        <v>109</v>
      </c>
      <c r="P3656" s="33" t="s">
        <v>48</v>
      </c>
      <c r="Q3656" s="33" t="s">
        <v>49</v>
      </c>
      <c r="R3656" s="35">
        <v>169</v>
      </c>
      <c r="S3656" s="35">
        <v>51</v>
      </c>
      <c r="T3656" s="36">
        <f t="shared" si="173"/>
        <v>8619</v>
      </c>
      <c r="U3656" s="37">
        <f t="shared" si="174"/>
        <v>9653.2800000000007</v>
      </c>
      <c r="V3656" s="38" t="s">
        <v>50</v>
      </c>
      <c r="W3656" s="33">
        <v>2016</v>
      </c>
      <c r="X3656" s="39" t="s">
        <v>50</v>
      </c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  <c r="BT3656" s="29"/>
      <c r="BU3656" s="29"/>
      <c r="BV3656" s="29"/>
      <c r="BW3656" s="29"/>
      <c r="BX3656" s="29"/>
      <c r="BY3656" s="29"/>
      <c r="BZ3656" s="29"/>
      <c r="CA3656" s="29"/>
      <c r="CB3656" s="29"/>
      <c r="CC3656" s="29"/>
      <c r="CD3656" s="29"/>
      <c r="CE3656" s="29"/>
      <c r="CF3656" s="29"/>
      <c r="CG3656" s="29"/>
      <c r="CH3656" s="29"/>
      <c r="CI3656" s="29"/>
      <c r="CJ3656" s="29"/>
      <c r="CK3656" s="29"/>
      <c r="CL3656" s="29"/>
      <c r="CM3656" s="29"/>
      <c r="CN3656" s="29"/>
      <c r="CO3656" s="29"/>
      <c r="CP3656" s="29"/>
      <c r="CQ3656" s="29"/>
      <c r="CR3656" s="29"/>
      <c r="CS3656" s="29"/>
      <c r="CT3656" s="29"/>
      <c r="CU3656" s="29"/>
      <c r="CV3656" s="29"/>
      <c r="CW3656" s="29"/>
      <c r="CX3656" s="29"/>
    </row>
    <row r="3657" spans="1:102" ht="50.1" customHeight="1">
      <c r="A3657" s="30" t="s">
        <v>9277</v>
      </c>
      <c r="B3657" s="31" t="s">
        <v>35</v>
      </c>
      <c r="C3657" s="32" t="s">
        <v>9278</v>
      </c>
      <c r="D3657" s="32" t="s">
        <v>6011</v>
      </c>
      <c r="E3657" s="32" t="s">
        <v>9279</v>
      </c>
      <c r="F3657" s="32" t="s">
        <v>9280</v>
      </c>
      <c r="G3657" s="33" t="s">
        <v>40</v>
      </c>
      <c r="H3657" s="34">
        <v>0</v>
      </c>
      <c r="I3657" s="33" t="s">
        <v>41</v>
      </c>
      <c r="J3657" s="33" t="s">
        <v>392</v>
      </c>
      <c r="K3657" s="33" t="s">
        <v>2091</v>
      </c>
      <c r="L3657" s="33" t="s">
        <v>392</v>
      </c>
      <c r="M3657" s="33" t="s">
        <v>71</v>
      </c>
      <c r="N3657" s="33" t="s">
        <v>312</v>
      </c>
      <c r="O3657" s="33" t="s">
        <v>109</v>
      </c>
      <c r="P3657" s="33" t="s">
        <v>48</v>
      </c>
      <c r="Q3657" s="33" t="s">
        <v>49</v>
      </c>
      <c r="R3657" s="35">
        <v>2</v>
      </c>
      <c r="S3657" s="35">
        <v>112.812</v>
      </c>
      <c r="T3657" s="36">
        <f t="shared" si="173"/>
        <v>225.624</v>
      </c>
      <c r="U3657" s="37">
        <f t="shared" si="174"/>
        <v>252.69888000000003</v>
      </c>
      <c r="V3657" s="38" t="s">
        <v>50</v>
      </c>
      <c r="W3657" s="33">
        <v>2016</v>
      </c>
      <c r="X3657" s="39" t="s">
        <v>50</v>
      </c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  <c r="BT3657" s="29"/>
      <c r="BU3657" s="29"/>
      <c r="BV3657" s="29"/>
      <c r="BW3657" s="29"/>
      <c r="BX3657" s="29"/>
      <c r="BY3657" s="29"/>
      <c r="BZ3657" s="29"/>
      <c r="CA3657" s="29"/>
      <c r="CB3657" s="29"/>
      <c r="CC3657" s="29"/>
      <c r="CD3657" s="29"/>
      <c r="CE3657" s="29"/>
      <c r="CF3657" s="29"/>
      <c r="CG3657" s="29"/>
      <c r="CH3657" s="29"/>
      <c r="CI3657" s="29"/>
      <c r="CJ3657" s="29"/>
      <c r="CK3657" s="29"/>
      <c r="CL3657" s="29"/>
      <c r="CM3657" s="29"/>
      <c r="CN3657" s="29"/>
      <c r="CO3657" s="29"/>
      <c r="CP3657" s="29"/>
      <c r="CQ3657" s="29"/>
      <c r="CR3657" s="29"/>
      <c r="CS3657" s="29"/>
      <c r="CT3657" s="29"/>
      <c r="CU3657" s="29"/>
      <c r="CV3657" s="29"/>
      <c r="CW3657" s="29"/>
      <c r="CX3657" s="29"/>
    </row>
    <row r="3658" spans="1:102" ht="50.1" customHeight="1">
      <c r="A3658" s="30" t="s">
        <v>9281</v>
      </c>
      <c r="B3658" s="31" t="s">
        <v>35</v>
      </c>
      <c r="C3658" s="32" t="s">
        <v>9126</v>
      </c>
      <c r="D3658" s="32" t="s">
        <v>5068</v>
      </c>
      <c r="E3658" s="32" t="s">
        <v>9127</v>
      </c>
      <c r="F3658" s="32" t="s">
        <v>9282</v>
      </c>
      <c r="G3658" s="33" t="s">
        <v>40</v>
      </c>
      <c r="H3658" s="34">
        <v>0</v>
      </c>
      <c r="I3658" s="33" t="s">
        <v>41</v>
      </c>
      <c r="J3658" s="33" t="s">
        <v>392</v>
      </c>
      <c r="K3658" s="33" t="s">
        <v>2091</v>
      </c>
      <c r="L3658" s="33" t="s">
        <v>392</v>
      </c>
      <c r="M3658" s="33" t="s">
        <v>71</v>
      </c>
      <c r="N3658" s="33" t="s">
        <v>312</v>
      </c>
      <c r="O3658" s="33" t="s">
        <v>109</v>
      </c>
      <c r="P3658" s="33" t="s">
        <v>48</v>
      </c>
      <c r="Q3658" s="33" t="s">
        <v>49</v>
      </c>
      <c r="R3658" s="35">
        <v>24</v>
      </c>
      <c r="S3658" s="35">
        <v>367.2</v>
      </c>
      <c r="T3658" s="36">
        <f t="shared" si="173"/>
        <v>8812.7999999999993</v>
      </c>
      <c r="U3658" s="37">
        <f t="shared" si="174"/>
        <v>9870.3359999999993</v>
      </c>
      <c r="V3658" s="38" t="s">
        <v>50</v>
      </c>
      <c r="W3658" s="33">
        <v>2016</v>
      </c>
      <c r="X3658" s="39" t="s">
        <v>50</v>
      </c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  <c r="BT3658" s="29"/>
      <c r="BU3658" s="29"/>
      <c r="BV3658" s="29"/>
      <c r="BW3658" s="29"/>
      <c r="BX3658" s="29"/>
      <c r="BY3658" s="29"/>
      <c r="BZ3658" s="29"/>
      <c r="CA3658" s="29"/>
      <c r="CB3658" s="29"/>
      <c r="CC3658" s="29"/>
      <c r="CD3658" s="29"/>
      <c r="CE3658" s="29"/>
      <c r="CF3658" s="29"/>
      <c r="CG3658" s="29"/>
      <c r="CH3658" s="29"/>
      <c r="CI3658" s="29"/>
      <c r="CJ3658" s="29"/>
      <c r="CK3658" s="29"/>
      <c r="CL3658" s="29"/>
      <c r="CM3658" s="29"/>
      <c r="CN3658" s="29"/>
      <c r="CO3658" s="29"/>
      <c r="CP3658" s="29"/>
      <c r="CQ3658" s="29"/>
      <c r="CR3658" s="29"/>
      <c r="CS3658" s="29"/>
      <c r="CT3658" s="29"/>
      <c r="CU3658" s="29"/>
      <c r="CV3658" s="29"/>
      <c r="CW3658" s="29"/>
      <c r="CX3658" s="29"/>
    </row>
    <row r="3659" spans="1:102" ht="50.1" customHeight="1">
      <c r="A3659" s="30" t="s">
        <v>9283</v>
      </c>
      <c r="B3659" s="31" t="s">
        <v>35</v>
      </c>
      <c r="C3659" s="32" t="s">
        <v>9284</v>
      </c>
      <c r="D3659" s="32" t="s">
        <v>9285</v>
      </c>
      <c r="E3659" s="32" t="s">
        <v>9286</v>
      </c>
      <c r="F3659" s="32" t="s">
        <v>9287</v>
      </c>
      <c r="G3659" s="33" t="s">
        <v>40</v>
      </c>
      <c r="H3659" s="34">
        <v>0</v>
      </c>
      <c r="I3659" s="33" t="s">
        <v>41</v>
      </c>
      <c r="J3659" s="33" t="s">
        <v>392</v>
      </c>
      <c r="K3659" s="33" t="s">
        <v>2091</v>
      </c>
      <c r="L3659" s="33" t="s">
        <v>392</v>
      </c>
      <c r="M3659" s="33" t="s">
        <v>71</v>
      </c>
      <c r="N3659" s="33" t="s">
        <v>312</v>
      </c>
      <c r="O3659" s="33" t="s">
        <v>109</v>
      </c>
      <c r="P3659" s="33" t="s">
        <v>48</v>
      </c>
      <c r="Q3659" s="33" t="s">
        <v>49</v>
      </c>
      <c r="R3659" s="35">
        <v>45</v>
      </c>
      <c r="S3659" s="35">
        <v>930.24</v>
      </c>
      <c r="T3659" s="36">
        <f t="shared" si="173"/>
        <v>41860.800000000003</v>
      </c>
      <c r="U3659" s="37">
        <f t="shared" si="174"/>
        <v>46884.096000000005</v>
      </c>
      <c r="V3659" s="38" t="s">
        <v>50</v>
      </c>
      <c r="W3659" s="33">
        <v>2016</v>
      </c>
      <c r="X3659" s="39" t="s">
        <v>50</v>
      </c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  <c r="BT3659" s="29"/>
      <c r="BU3659" s="29"/>
      <c r="BV3659" s="29"/>
      <c r="BW3659" s="29"/>
      <c r="BX3659" s="29"/>
      <c r="BY3659" s="29"/>
      <c r="BZ3659" s="29"/>
      <c r="CA3659" s="29"/>
      <c r="CB3659" s="29"/>
      <c r="CC3659" s="29"/>
      <c r="CD3659" s="29"/>
      <c r="CE3659" s="29"/>
      <c r="CF3659" s="29"/>
      <c r="CG3659" s="29"/>
      <c r="CH3659" s="29"/>
      <c r="CI3659" s="29"/>
      <c r="CJ3659" s="29"/>
      <c r="CK3659" s="29"/>
      <c r="CL3659" s="29"/>
      <c r="CM3659" s="29"/>
      <c r="CN3659" s="29"/>
      <c r="CO3659" s="29"/>
      <c r="CP3659" s="29"/>
      <c r="CQ3659" s="29"/>
      <c r="CR3659" s="29"/>
      <c r="CS3659" s="29"/>
      <c r="CT3659" s="29"/>
      <c r="CU3659" s="29"/>
      <c r="CV3659" s="29"/>
      <c r="CW3659" s="29"/>
      <c r="CX3659" s="29"/>
    </row>
    <row r="3660" spans="1:102" ht="50.1" customHeight="1">
      <c r="A3660" s="30" t="s">
        <v>9288</v>
      </c>
      <c r="B3660" s="31" t="s">
        <v>35</v>
      </c>
      <c r="C3660" s="32" t="s">
        <v>9289</v>
      </c>
      <c r="D3660" s="32" t="s">
        <v>4576</v>
      </c>
      <c r="E3660" s="32" t="s">
        <v>9290</v>
      </c>
      <c r="F3660" s="32" t="s">
        <v>9291</v>
      </c>
      <c r="G3660" s="33" t="s">
        <v>40</v>
      </c>
      <c r="H3660" s="34">
        <v>0</v>
      </c>
      <c r="I3660" s="33" t="s">
        <v>41</v>
      </c>
      <c r="J3660" s="33" t="s">
        <v>392</v>
      </c>
      <c r="K3660" s="33" t="s">
        <v>2091</v>
      </c>
      <c r="L3660" s="33" t="s">
        <v>392</v>
      </c>
      <c r="M3660" s="33" t="s">
        <v>71</v>
      </c>
      <c r="N3660" s="33" t="s">
        <v>312</v>
      </c>
      <c r="O3660" s="33" t="s">
        <v>109</v>
      </c>
      <c r="P3660" s="33" t="s">
        <v>48</v>
      </c>
      <c r="Q3660" s="33" t="s">
        <v>49</v>
      </c>
      <c r="R3660" s="35">
        <v>15</v>
      </c>
      <c r="S3660" s="35">
        <v>208.08</v>
      </c>
      <c r="T3660" s="36">
        <f t="shared" si="173"/>
        <v>3121.2000000000003</v>
      </c>
      <c r="U3660" s="37">
        <f t="shared" si="174"/>
        <v>3495.7440000000006</v>
      </c>
      <c r="V3660" s="38" t="s">
        <v>50</v>
      </c>
      <c r="W3660" s="33">
        <v>2016</v>
      </c>
      <c r="X3660" s="39" t="s">
        <v>50</v>
      </c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  <c r="BT3660" s="29"/>
      <c r="BU3660" s="29"/>
      <c r="BV3660" s="29"/>
      <c r="BW3660" s="29"/>
      <c r="BX3660" s="29"/>
      <c r="BY3660" s="29"/>
      <c r="BZ3660" s="29"/>
      <c r="CA3660" s="29"/>
      <c r="CB3660" s="29"/>
      <c r="CC3660" s="29"/>
      <c r="CD3660" s="29"/>
      <c r="CE3660" s="29"/>
      <c r="CF3660" s="29"/>
      <c r="CG3660" s="29"/>
      <c r="CH3660" s="29"/>
      <c r="CI3660" s="29"/>
      <c r="CJ3660" s="29"/>
      <c r="CK3660" s="29"/>
      <c r="CL3660" s="29"/>
      <c r="CM3660" s="29"/>
      <c r="CN3660" s="29"/>
      <c r="CO3660" s="29"/>
      <c r="CP3660" s="29"/>
      <c r="CQ3660" s="29"/>
      <c r="CR3660" s="29"/>
      <c r="CS3660" s="29"/>
      <c r="CT3660" s="29"/>
      <c r="CU3660" s="29"/>
      <c r="CV3660" s="29"/>
      <c r="CW3660" s="29"/>
      <c r="CX3660" s="29"/>
    </row>
    <row r="3661" spans="1:102" ht="50.1" customHeight="1">
      <c r="A3661" s="30" t="s">
        <v>9292</v>
      </c>
      <c r="B3661" s="31" t="s">
        <v>35</v>
      </c>
      <c r="C3661" s="32" t="s">
        <v>9289</v>
      </c>
      <c r="D3661" s="32" t="s">
        <v>4576</v>
      </c>
      <c r="E3661" s="32" t="s">
        <v>9290</v>
      </c>
      <c r="F3661" s="32" t="s">
        <v>9293</v>
      </c>
      <c r="G3661" s="33" t="s">
        <v>40</v>
      </c>
      <c r="H3661" s="34">
        <v>0</v>
      </c>
      <c r="I3661" s="33" t="s">
        <v>41</v>
      </c>
      <c r="J3661" s="33" t="s">
        <v>392</v>
      </c>
      <c r="K3661" s="33" t="s">
        <v>2091</v>
      </c>
      <c r="L3661" s="33" t="s">
        <v>392</v>
      </c>
      <c r="M3661" s="33" t="s">
        <v>71</v>
      </c>
      <c r="N3661" s="33" t="s">
        <v>312</v>
      </c>
      <c r="O3661" s="33" t="s">
        <v>109</v>
      </c>
      <c r="P3661" s="33" t="s">
        <v>48</v>
      </c>
      <c r="Q3661" s="33" t="s">
        <v>49</v>
      </c>
      <c r="R3661" s="35">
        <v>45</v>
      </c>
      <c r="S3661" s="35">
        <v>357</v>
      </c>
      <c r="T3661" s="36">
        <f t="shared" si="173"/>
        <v>16065</v>
      </c>
      <c r="U3661" s="37">
        <f t="shared" si="174"/>
        <v>17992.800000000003</v>
      </c>
      <c r="V3661" s="38" t="s">
        <v>50</v>
      </c>
      <c r="W3661" s="33">
        <v>2016</v>
      </c>
      <c r="X3661" s="39" t="s">
        <v>50</v>
      </c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  <c r="BT3661" s="29"/>
      <c r="BU3661" s="29"/>
      <c r="BV3661" s="29"/>
      <c r="BW3661" s="29"/>
      <c r="BX3661" s="29"/>
      <c r="BY3661" s="29"/>
      <c r="BZ3661" s="29"/>
      <c r="CA3661" s="29"/>
      <c r="CB3661" s="29"/>
      <c r="CC3661" s="29"/>
      <c r="CD3661" s="29"/>
      <c r="CE3661" s="29"/>
      <c r="CF3661" s="29"/>
      <c r="CG3661" s="29"/>
      <c r="CH3661" s="29"/>
      <c r="CI3661" s="29"/>
      <c r="CJ3661" s="29"/>
      <c r="CK3661" s="29"/>
      <c r="CL3661" s="29"/>
      <c r="CM3661" s="29"/>
      <c r="CN3661" s="29"/>
      <c r="CO3661" s="29"/>
      <c r="CP3661" s="29"/>
      <c r="CQ3661" s="29"/>
      <c r="CR3661" s="29"/>
      <c r="CS3661" s="29"/>
      <c r="CT3661" s="29"/>
      <c r="CU3661" s="29"/>
      <c r="CV3661" s="29"/>
      <c r="CW3661" s="29"/>
      <c r="CX3661" s="29"/>
    </row>
    <row r="3662" spans="1:102" ht="50.1" customHeight="1">
      <c r="A3662" s="30" t="s">
        <v>9294</v>
      </c>
      <c r="B3662" s="31" t="s">
        <v>35</v>
      </c>
      <c r="C3662" s="32" t="s">
        <v>1843</v>
      </c>
      <c r="D3662" s="32" t="s">
        <v>1844</v>
      </c>
      <c r="E3662" s="32" t="s">
        <v>1845</v>
      </c>
      <c r="F3662" s="32" t="s">
        <v>9295</v>
      </c>
      <c r="G3662" s="33" t="s">
        <v>40</v>
      </c>
      <c r="H3662" s="34">
        <v>0</v>
      </c>
      <c r="I3662" s="33" t="s">
        <v>41</v>
      </c>
      <c r="J3662" s="33" t="s">
        <v>392</v>
      </c>
      <c r="K3662" s="33" t="s">
        <v>2091</v>
      </c>
      <c r="L3662" s="33" t="s">
        <v>392</v>
      </c>
      <c r="M3662" s="33" t="s">
        <v>71</v>
      </c>
      <c r="N3662" s="33" t="s">
        <v>312</v>
      </c>
      <c r="O3662" s="33" t="s">
        <v>109</v>
      </c>
      <c r="P3662" s="33" t="s">
        <v>48</v>
      </c>
      <c r="Q3662" s="33" t="s">
        <v>49</v>
      </c>
      <c r="R3662" s="35">
        <v>23</v>
      </c>
      <c r="S3662" s="35">
        <v>200.94</v>
      </c>
      <c r="T3662" s="36">
        <f t="shared" si="173"/>
        <v>4621.62</v>
      </c>
      <c r="U3662" s="37">
        <f t="shared" si="174"/>
        <v>5176.2144000000008</v>
      </c>
      <c r="V3662" s="38" t="s">
        <v>50</v>
      </c>
      <c r="W3662" s="33">
        <v>2016</v>
      </c>
      <c r="X3662" s="39" t="s">
        <v>50</v>
      </c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29"/>
      <c r="CB3662" s="29"/>
      <c r="CC3662" s="29"/>
      <c r="CD3662" s="29"/>
      <c r="CE3662" s="29"/>
      <c r="CF3662" s="29"/>
      <c r="CG3662" s="29"/>
      <c r="CH3662" s="29"/>
      <c r="CI3662" s="29"/>
      <c r="CJ3662" s="29"/>
      <c r="CK3662" s="29"/>
      <c r="CL3662" s="29"/>
      <c r="CM3662" s="29"/>
      <c r="CN3662" s="29"/>
      <c r="CO3662" s="29"/>
      <c r="CP3662" s="29"/>
      <c r="CQ3662" s="29"/>
      <c r="CR3662" s="29"/>
      <c r="CS3662" s="29"/>
      <c r="CT3662" s="29"/>
      <c r="CU3662" s="29"/>
      <c r="CV3662" s="29"/>
      <c r="CW3662" s="29"/>
      <c r="CX3662" s="29"/>
    </row>
    <row r="3663" spans="1:102" ht="50.1" customHeight="1">
      <c r="A3663" s="30" t="s">
        <v>9296</v>
      </c>
      <c r="B3663" s="31" t="s">
        <v>35</v>
      </c>
      <c r="C3663" s="32" t="s">
        <v>9297</v>
      </c>
      <c r="D3663" s="32" t="s">
        <v>9298</v>
      </c>
      <c r="E3663" s="32" t="s">
        <v>9299</v>
      </c>
      <c r="F3663" s="32" t="s">
        <v>9300</v>
      </c>
      <c r="G3663" s="33" t="s">
        <v>40</v>
      </c>
      <c r="H3663" s="34">
        <v>0</v>
      </c>
      <c r="I3663" s="33" t="s">
        <v>41</v>
      </c>
      <c r="J3663" s="33" t="s">
        <v>392</v>
      </c>
      <c r="K3663" s="33" t="s">
        <v>2091</v>
      </c>
      <c r="L3663" s="33" t="s">
        <v>392</v>
      </c>
      <c r="M3663" s="33" t="s">
        <v>71</v>
      </c>
      <c r="N3663" s="33" t="s">
        <v>312</v>
      </c>
      <c r="O3663" s="33" t="s">
        <v>109</v>
      </c>
      <c r="P3663" s="33" t="s">
        <v>48</v>
      </c>
      <c r="Q3663" s="33" t="s">
        <v>49</v>
      </c>
      <c r="R3663" s="35">
        <v>2</v>
      </c>
      <c r="S3663" s="35">
        <v>100980</v>
      </c>
      <c r="T3663" s="36">
        <f t="shared" si="173"/>
        <v>201960</v>
      </c>
      <c r="U3663" s="37">
        <f t="shared" si="174"/>
        <v>226195.20000000001</v>
      </c>
      <c r="V3663" s="38" t="s">
        <v>50</v>
      </c>
      <c r="W3663" s="33">
        <v>2016</v>
      </c>
      <c r="X3663" s="39" t="s">
        <v>50</v>
      </c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9"/>
      <c r="AX3663" s="29"/>
      <c r="AY3663" s="29"/>
      <c r="AZ3663" s="29"/>
      <c r="BA3663" s="29"/>
      <c r="BB3663" s="29"/>
      <c r="BC3663" s="29"/>
      <c r="BD3663" s="29"/>
      <c r="BE3663" s="29"/>
      <c r="BF3663" s="29"/>
      <c r="BG3663" s="29"/>
      <c r="BH3663" s="29"/>
      <c r="BI3663" s="29"/>
      <c r="BJ3663" s="29"/>
      <c r="BK3663" s="29"/>
      <c r="BL3663" s="29"/>
      <c r="BM3663" s="29"/>
      <c r="BN3663" s="29"/>
      <c r="BO3663" s="29"/>
      <c r="BP3663" s="29"/>
      <c r="BQ3663" s="29"/>
      <c r="BR3663" s="29"/>
      <c r="BS3663" s="29"/>
      <c r="BT3663" s="29"/>
      <c r="BU3663" s="29"/>
      <c r="BV3663" s="29"/>
      <c r="BW3663" s="29"/>
      <c r="BX3663" s="29"/>
      <c r="BY3663" s="29"/>
      <c r="BZ3663" s="29"/>
      <c r="CA3663" s="29"/>
      <c r="CB3663" s="29"/>
      <c r="CC3663" s="29"/>
      <c r="CD3663" s="29"/>
      <c r="CE3663" s="29"/>
      <c r="CF3663" s="29"/>
      <c r="CG3663" s="29"/>
      <c r="CH3663" s="29"/>
      <c r="CI3663" s="29"/>
      <c r="CJ3663" s="29"/>
      <c r="CK3663" s="29"/>
      <c r="CL3663" s="29"/>
      <c r="CM3663" s="29"/>
      <c r="CN3663" s="29"/>
      <c r="CO3663" s="29"/>
      <c r="CP3663" s="29"/>
      <c r="CQ3663" s="29"/>
      <c r="CR3663" s="29"/>
      <c r="CS3663" s="29"/>
      <c r="CT3663" s="29"/>
      <c r="CU3663" s="29"/>
      <c r="CV3663" s="29"/>
      <c r="CW3663" s="29"/>
      <c r="CX3663" s="29"/>
    </row>
    <row r="3664" spans="1:102" ht="50.1" customHeight="1">
      <c r="A3664" s="30" t="s">
        <v>9301</v>
      </c>
      <c r="B3664" s="31" t="s">
        <v>35</v>
      </c>
      <c r="C3664" s="32" t="s">
        <v>9297</v>
      </c>
      <c r="D3664" s="32" t="s">
        <v>9298</v>
      </c>
      <c r="E3664" s="32" t="s">
        <v>9299</v>
      </c>
      <c r="F3664" s="32" t="s">
        <v>9302</v>
      </c>
      <c r="G3664" s="33" t="s">
        <v>40</v>
      </c>
      <c r="H3664" s="34">
        <v>0</v>
      </c>
      <c r="I3664" s="33" t="s">
        <v>41</v>
      </c>
      <c r="J3664" s="33" t="s">
        <v>392</v>
      </c>
      <c r="K3664" s="33" t="s">
        <v>2091</v>
      </c>
      <c r="L3664" s="33" t="s">
        <v>392</v>
      </c>
      <c r="M3664" s="33" t="s">
        <v>71</v>
      </c>
      <c r="N3664" s="33" t="s">
        <v>312</v>
      </c>
      <c r="O3664" s="33" t="s">
        <v>109</v>
      </c>
      <c r="P3664" s="33" t="s">
        <v>48</v>
      </c>
      <c r="Q3664" s="33" t="s">
        <v>49</v>
      </c>
      <c r="R3664" s="35">
        <v>2</v>
      </c>
      <c r="S3664" s="35">
        <v>65280</v>
      </c>
      <c r="T3664" s="36">
        <f t="shared" si="173"/>
        <v>130560</v>
      </c>
      <c r="U3664" s="37">
        <f t="shared" si="174"/>
        <v>146227.20000000001</v>
      </c>
      <c r="V3664" s="38" t="s">
        <v>50</v>
      </c>
      <c r="W3664" s="33">
        <v>2016</v>
      </c>
      <c r="X3664" s="39" t="s">
        <v>50</v>
      </c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</row>
    <row r="3665" spans="1:102" ht="50.1" customHeight="1">
      <c r="A3665" s="30" t="s">
        <v>9303</v>
      </c>
      <c r="B3665" s="31" t="s">
        <v>35</v>
      </c>
      <c r="C3665" s="32" t="s">
        <v>9093</v>
      </c>
      <c r="D3665" s="32" t="s">
        <v>9094</v>
      </c>
      <c r="E3665" s="32" t="s">
        <v>9095</v>
      </c>
      <c r="F3665" s="32" t="s">
        <v>9304</v>
      </c>
      <c r="G3665" s="33" t="s">
        <v>40</v>
      </c>
      <c r="H3665" s="34">
        <v>0</v>
      </c>
      <c r="I3665" s="33" t="s">
        <v>41</v>
      </c>
      <c r="J3665" s="33" t="s">
        <v>392</v>
      </c>
      <c r="K3665" s="33" t="s">
        <v>2091</v>
      </c>
      <c r="L3665" s="33" t="s">
        <v>392</v>
      </c>
      <c r="M3665" s="33" t="s">
        <v>71</v>
      </c>
      <c r="N3665" s="33" t="s">
        <v>312</v>
      </c>
      <c r="O3665" s="33" t="s">
        <v>109</v>
      </c>
      <c r="P3665" s="33" t="s">
        <v>48</v>
      </c>
      <c r="Q3665" s="33" t="s">
        <v>49</v>
      </c>
      <c r="R3665" s="35">
        <v>2</v>
      </c>
      <c r="S3665" s="35">
        <v>43350</v>
      </c>
      <c r="T3665" s="36">
        <f t="shared" si="173"/>
        <v>86700</v>
      </c>
      <c r="U3665" s="37">
        <f t="shared" si="174"/>
        <v>97104.000000000015</v>
      </c>
      <c r="V3665" s="38" t="s">
        <v>50</v>
      </c>
      <c r="W3665" s="33">
        <v>2016</v>
      </c>
      <c r="X3665" s="39" t="s">
        <v>50</v>
      </c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  <c r="BT3665" s="29"/>
      <c r="BU3665" s="29"/>
      <c r="BV3665" s="29"/>
      <c r="BW3665" s="29"/>
      <c r="BX3665" s="29"/>
      <c r="BY3665" s="29"/>
      <c r="BZ3665" s="29"/>
      <c r="CA3665" s="29"/>
      <c r="CB3665" s="29"/>
      <c r="CC3665" s="29"/>
      <c r="CD3665" s="29"/>
      <c r="CE3665" s="29"/>
      <c r="CF3665" s="29"/>
      <c r="CG3665" s="29"/>
      <c r="CH3665" s="29"/>
      <c r="CI3665" s="29"/>
      <c r="CJ3665" s="29"/>
      <c r="CK3665" s="29"/>
      <c r="CL3665" s="29"/>
      <c r="CM3665" s="29"/>
      <c r="CN3665" s="29"/>
      <c r="CO3665" s="29"/>
      <c r="CP3665" s="29"/>
      <c r="CQ3665" s="29"/>
      <c r="CR3665" s="29"/>
      <c r="CS3665" s="29"/>
      <c r="CT3665" s="29"/>
      <c r="CU3665" s="29"/>
      <c r="CV3665" s="29"/>
      <c r="CW3665" s="29"/>
      <c r="CX3665" s="29"/>
    </row>
    <row r="3666" spans="1:102" ht="50.1" customHeight="1">
      <c r="A3666" s="30" t="s">
        <v>9305</v>
      </c>
      <c r="B3666" s="31" t="s">
        <v>35</v>
      </c>
      <c r="C3666" s="32" t="s">
        <v>9306</v>
      </c>
      <c r="D3666" s="32" t="s">
        <v>1211</v>
      </c>
      <c r="E3666" s="32" t="s">
        <v>9307</v>
      </c>
      <c r="F3666" s="32" t="s">
        <v>9308</v>
      </c>
      <c r="G3666" s="33" t="s">
        <v>40</v>
      </c>
      <c r="H3666" s="34">
        <v>0</v>
      </c>
      <c r="I3666" s="33" t="s">
        <v>41</v>
      </c>
      <c r="J3666" s="33" t="s">
        <v>392</v>
      </c>
      <c r="K3666" s="33" t="s">
        <v>2091</v>
      </c>
      <c r="L3666" s="33" t="s">
        <v>392</v>
      </c>
      <c r="M3666" s="33" t="s">
        <v>71</v>
      </c>
      <c r="N3666" s="33" t="s">
        <v>312</v>
      </c>
      <c r="O3666" s="33" t="s">
        <v>109</v>
      </c>
      <c r="P3666" s="33" t="s">
        <v>48</v>
      </c>
      <c r="Q3666" s="33" t="s">
        <v>49</v>
      </c>
      <c r="R3666" s="35">
        <v>5</v>
      </c>
      <c r="S3666" s="35">
        <v>9180</v>
      </c>
      <c r="T3666" s="36">
        <f t="shared" si="173"/>
        <v>45900</v>
      </c>
      <c r="U3666" s="37">
        <f t="shared" si="174"/>
        <v>51408.000000000007</v>
      </c>
      <c r="V3666" s="38" t="s">
        <v>50</v>
      </c>
      <c r="W3666" s="33">
        <v>2016</v>
      </c>
      <c r="X3666" s="39" t="s">
        <v>50</v>
      </c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</row>
    <row r="3667" spans="1:102" ht="50.1" customHeight="1">
      <c r="A3667" s="30" t="s">
        <v>9309</v>
      </c>
      <c r="B3667" s="31" t="s">
        <v>35</v>
      </c>
      <c r="C3667" s="32" t="s">
        <v>9310</v>
      </c>
      <c r="D3667" s="32" t="s">
        <v>1211</v>
      </c>
      <c r="E3667" s="32" t="s">
        <v>9311</v>
      </c>
      <c r="F3667" s="32" t="s">
        <v>9312</v>
      </c>
      <c r="G3667" s="33" t="s">
        <v>40</v>
      </c>
      <c r="H3667" s="34">
        <v>0</v>
      </c>
      <c r="I3667" s="33" t="s">
        <v>41</v>
      </c>
      <c r="J3667" s="33" t="s">
        <v>392</v>
      </c>
      <c r="K3667" s="33" t="s">
        <v>2091</v>
      </c>
      <c r="L3667" s="33" t="s">
        <v>392</v>
      </c>
      <c r="M3667" s="33" t="s">
        <v>71</v>
      </c>
      <c r="N3667" s="33" t="s">
        <v>312</v>
      </c>
      <c r="O3667" s="33" t="s">
        <v>109</v>
      </c>
      <c r="P3667" s="33" t="s">
        <v>985</v>
      </c>
      <c r="Q3667" s="33" t="s">
        <v>1214</v>
      </c>
      <c r="R3667" s="35">
        <v>2135</v>
      </c>
      <c r="S3667" s="35">
        <v>76.5</v>
      </c>
      <c r="T3667" s="36">
        <f t="shared" si="173"/>
        <v>163327.5</v>
      </c>
      <c r="U3667" s="37">
        <f t="shared" si="174"/>
        <v>182926.80000000002</v>
      </c>
      <c r="V3667" s="38" t="s">
        <v>50</v>
      </c>
      <c r="W3667" s="33">
        <v>2016</v>
      </c>
      <c r="X3667" s="39" t="s">
        <v>50</v>
      </c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9"/>
      <c r="AX3667" s="29"/>
      <c r="AY3667" s="29"/>
      <c r="AZ3667" s="29"/>
      <c r="BA3667" s="29"/>
      <c r="BB3667" s="29"/>
      <c r="BC3667" s="29"/>
      <c r="BD3667" s="29"/>
      <c r="BE3667" s="29"/>
      <c r="BF3667" s="29"/>
      <c r="BG3667" s="29"/>
      <c r="BH3667" s="29"/>
      <c r="BI3667" s="29"/>
      <c r="BJ3667" s="29"/>
      <c r="BK3667" s="29"/>
      <c r="BL3667" s="29"/>
      <c r="BM3667" s="29"/>
      <c r="BN3667" s="29"/>
      <c r="BO3667" s="29"/>
      <c r="BP3667" s="29"/>
      <c r="BQ3667" s="29"/>
      <c r="BR3667" s="29"/>
      <c r="BS3667" s="29"/>
      <c r="BT3667" s="29"/>
      <c r="BU3667" s="29"/>
      <c r="BV3667" s="29"/>
      <c r="BW3667" s="29"/>
      <c r="BX3667" s="29"/>
      <c r="BY3667" s="29"/>
      <c r="BZ3667" s="29"/>
      <c r="CA3667" s="29"/>
      <c r="CB3667" s="29"/>
      <c r="CC3667" s="29"/>
      <c r="CD3667" s="29"/>
      <c r="CE3667" s="29"/>
      <c r="CF3667" s="29"/>
      <c r="CG3667" s="29"/>
      <c r="CH3667" s="29"/>
      <c r="CI3667" s="29"/>
      <c r="CJ3667" s="29"/>
      <c r="CK3667" s="29"/>
      <c r="CL3667" s="29"/>
      <c r="CM3667" s="29"/>
      <c r="CN3667" s="29"/>
      <c r="CO3667" s="29"/>
      <c r="CP3667" s="29"/>
      <c r="CQ3667" s="29"/>
      <c r="CR3667" s="29"/>
      <c r="CS3667" s="29"/>
      <c r="CT3667" s="29"/>
      <c r="CU3667" s="29"/>
      <c r="CV3667" s="29"/>
      <c r="CW3667" s="29"/>
      <c r="CX3667" s="29"/>
    </row>
    <row r="3668" spans="1:102" ht="50.1" customHeight="1">
      <c r="A3668" s="30" t="s">
        <v>9313</v>
      </c>
      <c r="B3668" s="31" t="s">
        <v>35</v>
      </c>
      <c r="C3668" s="32" t="s">
        <v>9314</v>
      </c>
      <c r="D3668" s="32" t="s">
        <v>1967</v>
      </c>
      <c r="E3668" s="32" t="s">
        <v>9315</v>
      </c>
      <c r="F3668" s="32" t="s">
        <v>9316</v>
      </c>
      <c r="G3668" s="33" t="s">
        <v>40</v>
      </c>
      <c r="H3668" s="34">
        <v>0</v>
      </c>
      <c r="I3668" s="33" t="s">
        <v>41</v>
      </c>
      <c r="J3668" s="33" t="s">
        <v>392</v>
      </c>
      <c r="K3668" s="33" t="s">
        <v>2091</v>
      </c>
      <c r="L3668" s="33" t="s">
        <v>392</v>
      </c>
      <c r="M3668" s="33" t="s">
        <v>71</v>
      </c>
      <c r="N3668" s="33" t="s">
        <v>312</v>
      </c>
      <c r="O3668" s="33" t="s">
        <v>109</v>
      </c>
      <c r="P3668" s="33" t="s">
        <v>48</v>
      </c>
      <c r="Q3668" s="33" t="s">
        <v>49</v>
      </c>
      <c r="R3668" s="35">
        <v>120</v>
      </c>
      <c r="S3668" s="35">
        <v>616.33500000000004</v>
      </c>
      <c r="T3668" s="36">
        <f t="shared" si="173"/>
        <v>73960.200000000012</v>
      </c>
      <c r="U3668" s="37">
        <f t="shared" si="174"/>
        <v>82835.424000000028</v>
      </c>
      <c r="V3668" s="38" t="s">
        <v>50</v>
      </c>
      <c r="W3668" s="33">
        <v>2016</v>
      </c>
      <c r="X3668" s="39" t="s">
        <v>50</v>
      </c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  <c r="BT3668" s="29"/>
      <c r="BU3668" s="29"/>
      <c r="BV3668" s="29"/>
      <c r="BW3668" s="29"/>
      <c r="BX3668" s="29"/>
      <c r="BY3668" s="29"/>
      <c r="BZ3668" s="29"/>
      <c r="CA3668" s="29"/>
      <c r="CB3668" s="29"/>
      <c r="CC3668" s="29"/>
      <c r="CD3668" s="29"/>
      <c r="CE3668" s="29"/>
      <c r="CF3668" s="29"/>
      <c r="CG3668" s="29"/>
      <c r="CH3668" s="29"/>
      <c r="CI3668" s="29"/>
      <c r="CJ3668" s="29"/>
      <c r="CK3668" s="29"/>
      <c r="CL3668" s="29"/>
      <c r="CM3668" s="29"/>
      <c r="CN3668" s="29"/>
      <c r="CO3668" s="29"/>
      <c r="CP3668" s="29"/>
      <c r="CQ3668" s="29"/>
      <c r="CR3668" s="29"/>
      <c r="CS3668" s="29"/>
      <c r="CT3668" s="29"/>
      <c r="CU3668" s="29"/>
      <c r="CV3668" s="29"/>
      <c r="CW3668" s="29"/>
      <c r="CX3668" s="29"/>
    </row>
    <row r="3669" spans="1:102" ht="50.1" customHeight="1">
      <c r="A3669" s="30" t="s">
        <v>9317</v>
      </c>
      <c r="B3669" s="31" t="s">
        <v>35</v>
      </c>
      <c r="C3669" s="32" t="s">
        <v>9314</v>
      </c>
      <c r="D3669" s="32" t="s">
        <v>1967</v>
      </c>
      <c r="E3669" s="32" t="s">
        <v>9315</v>
      </c>
      <c r="F3669" s="32" t="s">
        <v>9318</v>
      </c>
      <c r="G3669" s="33" t="s">
        <v>40</v>
      </c>
      <c r="H3669" s="34">
        <v>0</v>
      </c>
      <c r="I3669" s="33" t="s">
        <v>41</v>
      </c>
      <c r="J3669" s="33" t="s">
        <v>392</v>
      </c>
      <c r="K3669" s="33" t="s">
        <v>2091</v>
      </c>
      <c r="L3669" s="33" t="s">
        <v>392</v>
      </c>
      <c r="M3669" s="33" t="s">
        <v>71</v>
      </c>
      <c r="N3669" s="33" t="s">
        <v>312</v>
      </c>
      <c r="O3669" s="33" t="s">
        <v>109</v>
      </c>
      <c r="P3669" s="33" t="s">
        <v>48</v>
      </c>
      <c r="Q3669" s="33" t="s">
        <v>49</v>
      </c>
      <c r="R3669" s="35">
        <v>120</v>
      </c>
      <c r="S3669" s="35">
        <v>252.042</v>
      </c>
      <c r="T3669" s="36">
        <f t="shared" si="173"/>
        <v>30245.040000000001</v>
      </c>
      <c r="U3669" s="37">
        <f t="shared" si="174"/>
        <v>33874.444800000005</v>
      </c>
      <c r="V3669" s="38" t="s">
        <v>50</v>
      </c>
      <c r="W3669" s="33">
        <v>2016</v>
      </c>
      <c r="X3669" s="39" t="s">
        <v>50</v>
      </c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29"/>
      <c r="CB3669" s="29"/>
      <c r="CC3669" s="29"/>
      <c r="CD3669" s="29"/>
      <c r="CE3669" s="29"/>
      <c r="CF3669" s="29"/>
      <c r="CG3669" s="29"/>
      <c r="CH3669" s="29"/>
      <c r="CI3669" s="29"/>
      <c r="CJ3669" s="29"/>
      <c r="CK3669" s="29"/>
      <c r="CL3669" s="29"/>
      <c r="CM3669" s="29"/>
      <c r="CN3669" s="29"/>
      <c r="CO3669" s="29"/>
      <c r="CP3669" s="29"/>
      <c r="CQ3669" s="29"/>
      <c r="CR3669" s="29"/>
      <c r="CS3669" s="29"/>
      <c r="CT3669" s="29"/>
      <c r="CU3669" s="29"/>
      <c r="CV3669" s="29"/>
      <c r="CW3669" s="29"/>
      <c r="CX3669" s="29"/>
    </row>
    <row r="3670" spans="1:102" ht="50.1" customHeight="1">
      <c r="A3670" s="30" t="s">
        <v>9319</v>
      </c>
      <c r="B3670" s="31" t="s">
        <v>35</v>
      </c>
      <c r="C3670" s="32" t="s">
        <v>9314</v>
      </c>
      <c r="D3670" s="32" t="s">
        <v>1967</v>
      </c>
      <c r="E3670" s="32" t="s">
        <v>9315</v>
      </c>
      <c r="F3670" s="32" t="s">
        <v>9320</v>
      </c>
      <c r="G3670" s="33" t="s">
        <v>40</v>
      </c>
      <c r="H3670" s="34">
        <v>0</v>
      </c>
      <c r="I3670" s="33" t="s">
        <v>41</v>
      </c>
      <c r="J3670" s="33" t="s">
        <v>392</v>
      </c>
      <c r="K3670" s="33" t="s">
        <v>2091</v>
      </c>
      <c r="L3670" s="33" t="s">
        <v>392</v>
      </c>
      <c r="M3670" s="33" t="s">
        <v>71</v>
      </c>
      <c r="N3670" s="33" t="s">
        <v>312</v>
      </c>
      <c r="O3670" s="33" t="s">
        <v>109</v>
      </c>
      <c r="P3670" s="33" t="s">
        <v>48</v>
      </c>
      <c r="Q3670" s="33" t="s">
        <v>49</v>
      </c>
      <c r="R3670" s="35">
        <v>60</v>
      </c>
      <c r="S3670" s="35">
        <v>769.43700000000001</v>
      </c>
      <c r="T3670" s="36">
        <f t="shared" si="173"/>
        <v>46166.22</v>
      </c>
      <c r="U3670" s="37">
        <f t="shared" si="174"/>
        <v>51706.166400000009</v>
      </c>
      <c r="V3670" s="38" t="s">
        <v>50</v>
      </c>
      <c r="W3670" s="33">
        <v>2016</v>
      </c>
      <c r="X3670" s="39" t="s">
        <v>50</v>
      </c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29"/>
      <c r="CB3670" s="29"/>
      <c r="CC3670" s="29"/>
      <c r="CD3670" s="29"/>
      <c r="CE3670" s="29"/>
      <c r="CF3670" s="29"/>
      <c r="CG3670" s="29"/>
      <c r="CH3670" s="29"/>
      <c r="CI3670" s="29"/>
      <c r="CJ3670" s="29"/>
      <c r="CK3670" s="29"/>
      <c r="CL3670" s="29"/>
      <c r="CM3670" s="29"/>
      <c r="CN3670" s="29"/>
      <c r="CO3670" s="29"/>
      <c r="CP3670" s="29"/>
      <c r="CQ3670" s="29"/>
      <c r="CR3670" s="29"/>
      <c r="CS3670" s="29"/>
      <c r="CT3670" s="29"/>
      <c r="CU3670" s="29"/>
      <c r="CV3670" s="29"/>
      <c r="CW3670" s="29"/>
      <c r="CX3670" s="29"/>
    </row>
    <row r="3671" spans="1:102" ht="50.1" customHeight="1">
      <c r="A3671" s="30" t="s">
        <v>9321</v>
      </c>
      <c r="B3671" s="31" t="s">
        <v>35</v>
      </c>
      <c r="C3671" s="32" t="s">
        <v>9322</v>
      </c>
      <c r="D3671" s="32" t="s">
        <v>9323</v>
      </c>
      <c r="E3671" s="32" t="s">
        <v>9324</v>
      </c>
      <c r="F3671" s="32" t="s">
        <v>9325</v>
      </c>
      <c r="G3671" s="33" t="s">
        <v>40</v>
      </c>
      <c r="H3671" s="34">
        <v>0</v>
      </c>
      <c r="I3671" s="33" t="s">
        <v>41</v>
      </c>
      <c r="J3671" s="33" t="s">
        <v>392</v>
      </c>
      <c r="K3671" s="33" t="s">
        <v>2091</v>
      </c>
      <c r="L3671" s="33" t="s">
        <v>392</v>
      </c>
      <c r="M3671" s="33" t="s">
        <v>71</v>
      </c>
      <c r="N3671" s="33" t="s">
        <v>312</v>
      </c>
      <c r="O3671" s="33" t="s">
        <v>109</v>
      </c>
      <c r="P3671" s="33" t="s">
        <v>48</v>
      </c>
      <c r="Q3671" s="33" t="s">
        <v>49</v>
      </c>
      <c r="R3671" s="35">
        <v>2</v>
      </c>
      <c r="S3671" s="35">
        <v>4030.2750000000001</v>
      </c>
      <c r="T3671" s="36">
        <f t="shared" si="173"/>
        <v>8060.55</v>
      </c>
      <c r="U3671" s="37">
        <f t="shared" si="174"/>
        <v>9027.8160000000007</v>
      </c>
      <c r="V3671" s="38" t="s">
        <v>50</v>
      </c>
      <c r="W3671" s="33">
        <v>2016</v>
      </c>
      <c r="X3671" s="39" t="s">
        <v>50</v>
      </c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29"/>
      <c r="CB3671" s="29"/>
      <c r="CC3671" s="29"/>
      <c r="CD3671" s="29"/>
      <c r="CE3671" s="29"/>
      <c r="CF3671" s="29"/>
      <c r="CG3671" s="29"/>
      <c r="CH3671" s="29"/>
      <c r="CI3671" s="29"/>
      <c r="CJ3671" s="29"/>
      <c r="CK3671" s="29"/>
      <c r="CL3671" s="29"/>
      <c r="CM3671" s="29"/>
      <c r="CN3671" s="29"/>
      <c r="CO3671" s="29"/>
      <c r="CP3671" s="29"/>
      <c r="CQ3671" s="29"/>
      <c r="CR3671" s="29"/>
      <c r="CS3671" s="29"/>
      <c r="CT3671" s="29"/>
      <c r="CU3671" s="29"/>
      <c r="CV3671" s="29"/>
      <c r="CW3671" s="29"/>
      <c r="CX3671" s="29"/>
    </row>
    <row r="3672" spans="1:102" ht="50.1" customHeight="1">
      <c r="A3672" s="30" t="s">
        <v>9326</v>
      </c>
      <c r="B3672" s="31" t="s">
        <v>35</v>
      </c>
      <c r="C3672" s="32" t="s">
        <v>9327</v>
      </c>
      <c r="D3672" s="32" t="s">
        <v>3315</v>
      </c>
      <c r="E3672" s="32" t="s">
        <v>9328</v>
      </c>
      <c r="F3672" s="32" t="s">
        <v>9329</v>
      </c>
      <c r="G3672" s="33" t="s">
        <v>40</v>
      </c>
      <c r="H3672" s="34">
        <v>0</v>
      </c>
      <c r="I3672" s="33" t="s">
        <v>41</v>
      </c>
      <c r="J3672" s="33" t="s">
        <v>392</v>
      </c>
      <c r="K3672" s="33" t="s">
        <v>2091</v>
      </c>
      <c r="L3672" s="33" t="s">
        <v>392</v>
      </c>
      <c r="M3672" s="33" t="s">
        <v>71</v>
      </c>
      <c r="N3672" s="33" t="s">
        <v>312</v>
      </c>
      <c r="O3672" s="33" t="s">
        <v>109</v>
      </c>
      <c r="P3672" s="33" t="s">
        <v>48</v>
      </c>
      <c r="Q3672" s="33" t="s">
        <v>49</v>
      </c>
      <c r="R3672" s="35">
        <v>4</v>
      </c>
      <c r="S3672" s="35">
        <v>1966.662</v>
      </c>
      <c r="T3672" s="36">
        <f t="shared" si="173"/>
        <v>7866.6480000000001</v>
      </c>
      <c r="U3672" s="37">
        <f t="shared" si="174"/>
        <v>8810.6457600000012</v>
      </c>
      <c r="V3672" s="38" t="s">
        <v>50</v>
      </c>
      <c r="W3672" s="33">
        <v>2016</v>
      </c>
      <c r="X3672" s="39" t="s">
        <v>50</v>
      </c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9"/>
      <c r="BC3672" s="29"/>
      <c r="BD3672" s="29"/>
      <c r="BE3672" s="29"/>
      <c r="BF3672" s="29"/>
      <c r="BG3672" s="29"/>
      <c r="BH3672" s="29"/>
      <c r="BI3672" s="29"/>
      <c r="BJ3672" s="29"/>
      <c r="BK3672" s="29"/>
      <c r="BL3672" s="29"/>
      <c r="BM3672" s="29"/>
      <c r="BN3672" s="29"/>
      <c r="BO3672" s="29"/>
      <c r="BP3672" s="29"/>
      <c r="BQ3672" s="29"/>
      <c r="BR3672" s="29"/>
      <c r="BS3672" s="29"/>
      <c r="BT3672" s="29"/>
      <c r="BU3672" s="29"/>
      <c r="BV3672" s="29"/>
      <c r="BW3672" s="29"/>
      <c r="BX3672" s="29"/>
      <c r="BY3672" s="29"/>
      <c r="BZ3672" s="29"/>
      <c r="CA3672" s="29"/>
      <c r="CB3672" s="29"/>
      <c r="CC3672" s="29"/>
      <c r="CD3672" s="29"/>
      <c r="CE3672" s="29"/>
      <c r="CF3672" s="29"/>
      <c r="CG3672" s="29"/>
      <c r="CH3672" s="29"/>
      <c r="CI3672" s="29"/>
      <c r="CJ3672" s="29"/>
      <c r="CK3672" s="29"/>
      <c r="CL3672" s="29"/>
      <c r="CM3672" s="29"/>
      <c r="CN3672" s="29"/>
      <c r="CO3672" s="29"/>
      <c r="CP3672" s="29"/>
      <c r="CQ3672" s="29"/>
      <c r="CR3672" s="29"/>
      <c r="CS3672" s="29"/>
      <c r="CT3672" s="29"/>
      <c r="CU3672" s="29"/>
      <c r="CV3672" s="29"/>
      <c r="CW3672" s="29"/>
      <c r="CX3672" s="29"/>
    </row>
    <row r="3673" spans="1:102" ht="50.1" customHeight="1">
      <c r="A3673" s="30" t="s">
        <v>9330</v>
      </c>
      <c r="B3673" s="31" t="s">
        <v>35</v>
      </c>
      <c r="C3673" s="32" t="s">
        <v>9331</v>
      </c>
      <c r="D3673" s="32" t="s">
        <v>9332</v>
      </c>
      <c r="E3673" s="32" t="s">
        <v>9333</v>
      </c>
      <c r="F3673" s="32" t="s">
        <v>9334</v>
      </c>
      <c r="G3673" s="33" t="s">
        <v>40</v>
      </c>
      <c r="H3673" s="34">
        <v>0</v>
      </c>
      <c r="I3673" s="33" t="s">
        <v>41</v>
      </c>
      <c r="J3673" s="33" t="s">
        <v>392</v>
      </c>
      <c r="K3673" s="33" t="s">
        <v>2091</v>
      </c>
      <c r="L3673" s="33" t="s">
        <v>392</v>
      </c>
      <c r="M3673" s="33" t="s">
        <v>71</v>
      </c>
      <c r="N3673" s="33" t="s">
        <v>312</v>
      </c>
      <c r="O3673" s="33" t="s">
        <v>109</v>
      </c>
      <c r="P3673" s="33" t="s">
        <v>48</v>
      </c>
      <c r="Q3673" s="33" t="s">
        <v>49</v>
      </c>
      <c r="R3673" s="35">
        <v>4</v>
      </c>
      <c r="S3673" s="35">
        <v>3010.6320000000001</v>
      </c>
      <c r="T3673" s="36">
        <f t="shared" si="173"/>
        <v>12042.528</v>
      </c>
      <c r="U3673" s="37">
        <f t="shared" si="174"/>
        <v>13487.631360000001</v>
      </c>
      <c r="V3673" s="38" t="s">
        <v>50</v>
      </c>
      <c r="W3673" s="33">
        <v>2016</v>
      </c>
      <c r="X3673" s="39" t="s">
        <v>50</v>
      </c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9"/>
      <c r="BC3673" s="29"/>
      <c r="BD3673" s="29"/>
      <c r="BE3673" s="29"/>
      <c r="BF3673" s="29"/>
      <c r="BG3673" s="29"/>
      <c r="BH3673" s="29"/>
      <c r="BI3673" s="29"/>
      <c r="BJ3673" s="29"/>
      <c r="BK3673" s="29"/>
      <c r="BL3673" s="29"/>
      <c r="BM3673" s="29"/>
      <c r="BN3673" s="29"/>
      <c r="BO3673" s="29"/>
      <c r="BP3673" s="29"/>
      <c r="BQ3673" s="29"/>
      <c r="BR3673" s="29"/>
      <c r="BS3673" s="29"/>
      <c r="BT3673" s="29"/>
      <c r="BU3673" s="29"/>
      <c r="BV3673" s="29"/>
      <c r="BW3673" s="29"/>
      <c r="BX3673" s="29"/>
      <c r="BY3673" s="29"/>
      <c r="BZ3673" s="29"/>
      <c r="CA3673" s="29"/>
      <c r="CB3673" s="29"/>
      <c r="CC3673" s="29"/>
      <c r="CD3673" s="29"/>
      <c r="CE3673" s="29"/>
      <c r="CF3673" s="29"/>
      <c r="CG3673" s="29"/>
      <c r="CH3673" s="29"/>
      <c r="CI3673" s="29"/>
      <c r="CJ3673" s="29"/>
      <c r="CK3673" s="29"/>
      <c r="CL3673" s="29"/>
      <c r="CM3673" s="29"/>
      <c r="CN3673" s="29"/>
      <c r="CO3673" s="29"/>
      <c r="CP3673" s="29"/>
      <c r="CQ3673" s="29"/>
      <c r="CR3673" s="29"/>
      <c r="CS3673" s="29"/>
      <c r="CT3673" s="29"/>
      <c r="CU3673" s="29"/>
      <c r="CV3673" s="29"/>
      <c r="CW3673" s="29"/>
      <c r="CX3673" s="29"/>
    </row>
    <row r="3674" spans="1:102" ht="50.1" customHeight="1">
      <c r="A3674" s="30" t="s">
        <v>9335</v>
      </c>
      <c r="B3674" s="31" t="s">
        <v>35</v>
      </c>
      <c r="C3674" s="32" t="s">
        <v>9336</v>
      </c>
      <c r="D3674" s="32" t="s">
        <v>9337</v>
      </c>
      <c r="E3674" s="32" t="s">
        <v>9338</v>
      </c>
      <c r="F3674" s="32" t="s">
        <v>9339</v>
      </c>
      <c r="G3674" s="33" t="s">
        <v>40</v>
      </c>
      <c r="H3674" s="34">
        <v>0</v>
      </c>
      <c r="I3674" s="33" t="s">
        <v>41</v>
      </c>
      <c r="J3674" s="33" t="s">
        <v>392</v>
      </c>
      <c r="K3674" s="33" t="s">
        <v>2091</v>
      </c>
      <c r="L3674" s="33" t="s">
        <v>392</v>
      </c>
      <c r="M3674" s="33" t="s">
        <v>71</v>
      </c>
      <c r="N3674" s="33" t="s">
        <v>312</v>
      </c>
      <c r="O3674" s="33" t="s">
        <v>109</v>
      </c>
      <c r="P3674" s="33" t="s">
        <v>48</v>
      </c>
      <c r="Q3674" s="33" t="s">
        <v>49</v>
      </c>
      <c r="R3674" s="35">
        <v>10</v>
      </c>
      <c r="S3674" s="35">
        <v>306</v>
      </c>
      <c r="T3674" s="36">
        <f t="shared" si="173"/>
        <v>3060</v>
      </c>
      <c r="U3674" s="37">
        <f t="shared" si="174"/>
        <v>3427.2000000000003</v>
      </c>
      <c r="V3674" s="38" t="s">
        <v>50</v>
      </c>
      <c r="W3674" s="33">
        <v>2016</v>
      </c>
      <c r="X3674" s="39" t="s">
        <v>50</v>
      </c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9"/>
      <c r="BC3674" s="29"/>
      <c r="BD3674" s="29"/>
      <c r="BE3674" s="29"/>
      <c r="BF3674" s="29"/>
      <c r="BG3674" s="29"/>
      <c r="BH3674" s="29"/>
      <c r="BI3674" s="29"/>
      <c r="BJ3674" s="29"/>
      <c r="BK3674" s="29"/>
      <c r="BL3674" s="29"/>
      <c r="BM3674" s="29"/>
      <c r="BN3674" s="29"/>
      <c r="BO3674" s="29"/>
      <c r="BP3674" s="29"/>
      <c r="BQ3674" s="29"/>
      <c r="BR3674" s="29"/>
      <c r="BS3674" s="29"/>
      <c r="BT3674" s="29"/>
      <c r="BU3674" s="29"/>
      <c r="BV3674" s="29"/>
      <c r="BW3674" s="29"/>
      <c r="BX3674" s="29"/>
      <c r="BY3674" s="29"/>
      <c r="BZ3674" s="29"/>
      <c r="CA3674" s="29"/>
      <c r="CB3674" s="29"/>
      <c r="CC3674" s="29"/>
      <c r="CD3674" s="29"/>
      <c r="CE3674" s="29"/>
      <c r="CF3674" s="29"/>
      <c r="CG3674" s="29"/>
      <c r="CH3674" s="29"/>
      <c r="CI3674" s="29"/>
      <c r="CJ3674" s="29"/>
      <c r="CK3674" s="29"/>
      <c r="CL3674" s="29"/>
      <c r="CM3674" s="29"/>
      <c r="CN3674" s="29"/>
      <c r="CO3674" s="29"/>
      <c r="CP3674" s="29"/>
      <c r="CQ3674" s="29"/>
      <c r="CR3674" s="29"/>
      <c r="CS3674" s="29"/>
      <c r="CT3674" s="29"/>
      <c r="CU3674" s="29"/>
      <c r="CV3674" s="29"/>
      <c r="CW3674" s="29"/>
      <c r="CX3674" s="29"/>
    </row>
    <row r="3675" spans="1:102" ht="50.1" customHeight="1">
      <c r="A3675" s="30" t="s">
        <v>9340</v>
      </c>
      <c r="B3675" s="31" t="s">
        <v>35</v>
      </c>
      <c r="C3675" s="32" t="s">
        <v>9341</v>
      </c>
      <c r="D3675" s="32" t="s">
        <v>6011</v>
      </c>
      <c r="E3675" s="32" t="s">
        <v>9342</v>
      </c>
      <c r="F3675" s="32" t="s">
        <v>9343</v>
      </c>
      <c r="G3675" s="33" t="s">
        <v>40</v>
      </c>
      <c r="H3675" s="34">
        <v>0</v>
      </c>
      <c r="I3675" s="33" t="s">
        <v>41</v>
      </c>
      <c r="J3675" s="33" t="s">
        <v>392</v>
      </c>
      <c r="K3675" s="33" t="s">
        <v>2091</v>
      </c>
      <c r="L3675" s="33" t="s">
        <v>392</v>
      </c>
      <c r="M3675" s="33" t="s">
        <v>71</v>
      </c>
      <c r="N3675" s="33" t="s">
        <v>312</v>
      </c>
      <c r="O3675" s="33" t="s">
        <v>109</v>
      </c>
      <c r="P3675" s="33" t="s">
        <v>48</v>
      </c>
      <c r="Q3675" s="33" t="s">
        <v>49</v>
      </c>
      <c r="R3675" s="35">
        <v>4</v>
      </c>
      <c r="S3675" s="35">
        <v>2170.56</v>
      </c>
      <c r="T3675" s="36">
        <f t="shared" si="173"/>
        <v>8682.24</v>
      </c>
      <c r="U3675" s="37">
        <f t="shared" si="174"/>
        <v>9724.1088</v>
      </c>
      <c r="V3675" s="38" t="s">
        <v>50</v>
      </c>
      <c r="W3675" s="33">
        <v>2016</v>
      </c>
      <c r="X3675" s="39" t="s">
        <v>50</v>
      </c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9"/>
      <c r="AX3675" s="29"/>
      <c r="AY3675" s="29"/>
      <c r="AZ3675" s="29"/>
      <c r="BA3675" s="29"/>
      <c r="BB3675" s="29"/>
      <c r="BC3675" s="29"/>
      <c r="BD3675" s="29"/>
      <c r="BE3675" s="29"/>
      <c r="BF3675" s="29"/>
      <c r="BG3675" s="29"/>
      <c r="BH3675" s="29"/>
      <c r="BI3675" s="29"/>
      <c r="BJ3675" s="29"/>
      <c r="BK3675" s="29"/>
      <c r="BL3675" s="29"/>
      <c r="BM3675" s="29"/>
      <c r="BN3675" s="29"/>
      <c r="BO3675" s="29"/>
      <c r="BP3675" s="29"/>
      <c r="BQ3675" s="29"/>
      <c r="BR3675" s="29"/>
      <c r="BS3675" s="29"/>
      <c r="BT3675" s="29"/>
      <c r="BU3675" s="29"/>
      <c r="BV3675" s="29"/>
      <c r="BW3675" s="29"/>
      <c r="BX3675" s="29"/>
      <c r="BY3675" s="29"/>
      <c r="BZ3675" s="29"/>
      <c r="CA3675" s="29"/>
      <c r="CB3675" s="29"/>
      <c r="CC3675" s="29"/>
      <c r="CD3675" s="29"/>
      <c r="CE3675" s="29"/>
      <c r="CF3675" s="29"/>
      <c r="CG3675" s="29"/>
      <c r="CH3675" s="29"/>
      <c r="CI3675" s="29"/>
      <c r="CJ3675" s="29"/>
      <c r="CK3675" s="29"/>
      <c r="CL3675" s="29"/>
      <c r="CM3675" s="29"/>
      <c r="CN3675" s="29"/>
      <c r="CO3675" s="29"/>
      <c r="CP3675" s="29"/>
      <c r="CQ3675" s="29"/>
      <c r="CR3675" s="29"/>
      <c r="CS3675" s="29"/>
      <c r="CT3675" s="29"/>
      <c r="CU3675" s="29"/>
      <c r="CV3675" s="29"/>
      <c r="CW3675" s="29"/>
      <c r="CX3675" s="29"/>
    </row>
    <row r="3676" spans="1:102" ht="50.1" customHeight="1">
      <c r="A3676" s="30" t="s">
        <v>9344</v>
      </c>
      <c r="B3676" s="31" t="s">
        <v>35</v>
      </c>
      <c r="C3676" s="32" t="s">
        <v>9345</v>
      </c>
      <c r="D3676" s="32" t="s">
        <v>4988</v>
      </c>
      <c r="E3676" s="32" t="s">
        <v>9346</v>
      </c>
      <c r="F3676" s="32" t="s">
        <v>9347</v>
      </c>
      <c r="G3676" s="33" t="s">
        <v>40</v>
      </c>
      <c r="H3676" s="34">
        <v>0</v>
      </c>
      <c r="I3676" s="33" t="s">
        <v>41</v>
      </c>
      <c r="J3676" s="33" t="s">
        <v>392</v>
      </c>
      <c r="K3676" s="33" t="s">
        <v>2091</v>
      </c>
      <c r="L3676" s="33" t="s">
        <v>392</v>
      </c>
      <c r="M3676" s="33" t="s">
        <v>71</v>
      </c>
      <c r="N3676" s="33" t="s">
        <v>312</v>
      </c>
      <c r="O3676" s="33" t="s">
        <v>109</v>
      </c>
      <c r="P3676" s="33" t="s">
        <v>48</v>
      </c>
      <c r="Q3676" s="33" t="s">
        <v>49</v>
      </c>
      <c r="R3676" s="35">
        <v>1</v>
      </c>
      <c r="S3676" s="35">
        <v>433.5</v>
      </c>
      <c r="T3676" s="36">
        <f t="shared" si="173"/>
        <v>433.5</v>
      </c>
      <c r="U3676" s="37">
        <f t="shared" si="174"/>
        <v>485.52000000000004</v>
      </c>
      <c r="V3676" s="38" t="s">
        <v>50</v>
      </c>
      <c r="W3676" s="33">
        <v>2016</v>
      </c>
      <c r="X3676" s="39" t="s">
        <v>50</v>
      </c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29"/>
      <c r="CB3676" s="29"/>
      <c r="CC3676" s="29"/>
      <c r="CD3676" s="29"/>
      <c r="CE3676" s="29"/>
      <c r="CF3676" s="29"/>
      <c r="CG3676" s="29"/>
      <c r="CH3676" s="29"/>
      <c r="CI3676" s="29"/>
      <c r="CJ3676" s="29"/>
      <c r="CK3676" s="29"/>
      <c r="CL3676" s="29"/>
      <c r="CM3676" s="29"/>
      <c r="CN3676" s="29"/>
      <c r="CO3676" s="29"/>
      <c r="CP3676" s="29"/>
      <c r="CQ3676" s="29"/>
      <c r="CR3676" s="29"/>
      <c r="CS3676" s="29"/>
      <c r="CT3676" s="29"/>
      <c r="CU3676" s="29"/>
      <c r="CV3676" s="29"/>
      <c r="CW3676" s="29"/>
      <c r="CX3676" s="29"/>
    </row>
    <row r="3677" spans="1:102" ht="50.1" customHeight="1">
      <c r="A3677" s="30" t="s">
        <v>9348</v>
      </c>
      <c r="B3677" s="31" t="s">
        <v>35</v>
      </c>
      <c r="C3677" s="32" t="s">
        <v>9349</v>
      </c>
      <c r="D3677" s="32" t="s">
        <v>5062</v>
      </c>
      <c r="E3677" s="32" t="s">
        <v>9350</v>
      </c>
      <c r="F3677" s="32" t="s">
        <v>9351</v>
      </c>
      <c r="G3677" s="33" t="s">
        <v>40</v>
      </c>
      <c r="H3677" s="34">
        <v>0</v>
      </c>
      <c r="I3677" s="33" t="s">
        <v>41</v>
      </c>
      <c r="J3677" s="33" t="s">
        <v>392</v>
      </c>
      <c r="K3677" s="33" t="s">
        <v>2091</v>
      </c>
      <c r="L3677" s="33" t="s">
        <v>392</v>
      </c>
      <c r="M3677" s="33" t="s">
        <v>71</v>
      </c>
      <c r="N3677" s="33" t="s">
        <v>312</v>
      </c>
      <c r="O3677" s="33" t="s">
        <v>109</v>
      </c>
      <c r="P3677" s="33" t="s">
        <v>48</v>
      </c>
      <c r="Q3677" s="33" t="s">
        <v>49</v>
      </c>
      <c r="R3677" s="35">
        <v>17</v>
      </c>
      <c r="S3677" s="35">
        <v>20.399999999999999</v>
      </c>
      <c r="T3677" s="36">
        <f t="shared" ref="T3677:T3745" si="175">R3677*S3677</f>
        <v>346.79999999999995</v>
      </c>
      <c r="U3677" s="37">
        <f t="shared" ref="U3677:U3745" si="176">T3677*1.12</f>
        <v>388.416</v>
      </c>
      <c r="V3677" s="38" t="s">
        <v>50</v>
      </c>
      <c r="W3677" s="33">
        <v>2016</v>
      </c>
      <c r="X3677" s="39" t="s">
        <v>50</v>
      </c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29"/>
      <c r="BL3677" s="29"/>
      <c r="BM3677" s="29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29"/>
      <c r="CB3677" s="29"/>
      <c r="CC3677" s="29"/>
      <c r="CD3677" s="29"/>
      <c r="CE3677" s="29"/>
      <c r="CF3677" s="29"/>
      <c r="CG3677" s="29"/>
      <c r="CH3677" s="29"/>
      <c r="CI3677" s="29"/>
      <c r="CJ3677" s="29"/>
      <c r="CK3677" s="29"/>
      <c r="CL3677" s="29"/>
      <c r="CM3677" s="29"/>
      <c r="CN3677" s="29"/>
      <c r="CO3677" s="29"/>
      <c r="CP3677" s="29"/>
      <c r="CQ3677" s="29"/>
      <c r="CR3677" s="29"/>
      <c r="CS3677" s="29"/>
      <c r="CT3677" s="29"/>
      <c r="CU3677" s="29"/>
      <c r="CV3677" s="29"/>
      <c r="CW3677" s="29"/>
      <c r="CX3677" s="29"/>
    </row>
    <row r="3678" spans="1:102" ht="50.1" customHeight="1">
      <c r="A3678" s="30" t="s">
        <v>9352</v>
      </c>
      <c r="B3678" s="31" t="s">
        <v>35</v>
      </c>
      <c r="C3678" s="32" t="s">
        <v>9246</v>
      </c>
      <c r="D3678" s="32" t="s">
        <v>5062</v>
      </c>
      <c r="E3678" s="32" t="s">
        <v>9247</v>
      </c>
      <c r="F3678" s="32" t="s">
        <v>9353</v>
      </c>
      <c r="G3678" s="33" t="s">
        <v>40</v>
      </c>
      <c r="H3678" s="34">
        <v>0</v>
      </c>
      <c r="I3678" s="33" t="s">
        <v>41</v>
      </c>
      <c r="J3678" s="33" t="s">
        <v>392</v>
      </c>
      <c r="K3678" s="33" t="s">
        <v>2091</v>
      </c>
      <c r="L3678" s="33" t="s">
        <v>392</v>
      </c>
      <c r="M3678" s="33" t="s">
        <v>71</v>
      </c>
      <c r="N3678" s="33" t="s">
        <v>312</v>
      </c>
      <c r="O3678" s="33" t="s">
        <v>109</v>
      </c>
      <c r="P3678" s="33" t="s">
        <v>48</v>
      </c>
      <c r="Q3678" s="33" t="s">
        <v>49</v>
      </c>
      <c r="R3678" s="35">
        <v>3</v>
      </c>
      <c r="S3678" s="35">
        <v>20.399999999999999</v>
      </c>
      <c r="T3678" s="36">
        <f t="shared" si="175"/>
        <v>61.199999999999996</v>
      </c>
      <c r="U3678" s="37">
        <f t="shared" si="176"/>
        <v>68.543999999999997</v>
      </c>
      <c r="V3678" s="38" t="s">
        <v>50</v>
      </c>
      <c r="W3678" s="33">
        <v>2016</v>
      </c>
      <c r="X3678" s="39" t="s">
        <v>50</v>
      </c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29"/>
      <c r="BL3678" s="29"/>
      <c r="BM3678" s="29"/>
      <c r="BN3678" s="29"/>
      <c r="BO3678" s="29"/>
      <c r="BP3678" s="29"/>
      <c r="BQ3678" s="29"/>
      <c r="BR3678" s="29"/>
      <c r="BS3678" s="29"/>
      <c r="BT3678" s="29"/>
      <c r="BU3678" s="29"/>
      <c r="BV3678" s="29"/>
      <c r="BW3678" s="29"/>
      <c r="BX3678" s="29"/>
      <c r="BY3678" s="29"/>
      <c r="BZ3678" s="29"/>
      <c r="CA3678" s="29"/>
      <c r="CB3678" s="29"/>
      <c r="CC3678" s="29"/>
      <c r="CD3678" s="29"/>
      <c r="CE3678" s="29"/>
      <c r="CF3678" s="29"/>
      <c r="CG3678" s="29"/>
      <c r="CH3678" s="29"/>
      <c r="CI3678" s="29"/>
      <c r="CJ3678" s="29"/>
      <c r="CK3678" s="29"/>
      <c r="CL3678" s="29"/>
      <c r="CM3678" s="29"/>
      <c r="CN3678" s="29"/>
      <c r="CO3678" s="29"/>
      <c r="CP3678" s="29"/>
      <c r="CQ3678" s="29"/>
      <c r="CR3678" s="29"/>
      <c r="CS3678" s="29"/>
      <c r="CT3678" s="29"/>
      <c r="CU3678" s="29"/>
      <c r="CV3678" s="29"/>
      <c r="CW3678" s="29"/>
      <c r="CX3678" s="29"/>
    </row>
    <row r="3679" spans="1:102" ht="50.1" customHeight="1">
      <c r="A3679" s="30" t="s">
        <v>9354</v>
      </c>
      <c r="B3679" s="31" t="s">
        <v>35</v>
      </c>
      <c r="C3679" s="32" t="s">
        <v>9355</v>
      </c>
      <c r="D3679" s="32" t="s">
        <v>5062</v>
      </c>
      <c r="E3679" s="32" t="s">
        <v>9356</v>
      </c>
      <c r="F3679" s="32" t="s">
        <v>9357</v>
      </c>
      <c r="G3679" s="33" t="s">
        <v>40</v>
      </c>
      <c r="H3679" s="34">
        <v>0</v>
      </c>
      <c r="I3679" s="33" t="s">
        <v>41</v>
      </c>
      <c r="J3679" s="33" t="s">
        <v>392</v>
      </c>
      <c r="K3679" s="33" t="s">
        <v>2091</v>
      </c>
      <c r="L3679" s="33" t="s">
        <v>392</v>
      </c>
      <c r="M3679" s="33" t="s">
        <v>71</v>
      </c>
      <c r="N3679" s="33" t="s">
        <v>312</v>
      </c>
      <c r="O3679" s="33" t="s">
        <v>109</v>
      </c>
      <c r="P3679" s="33" t="s">
        <v>48</v>
      </c>
      <c r="Q3679" s="33" t="s">
        <v>49</v>
      </c>
      <c r="R3679" s="35">
        <v>44</v>
      </c>
      <c r="S3679" s="35">
        <v>20.399999999999999</v>
      </c>
      <c r="T3679" s="36">
        <f t="shared" si="175"/>
        <v>897.59999999999991</v>
      </c>
      <c r="U3679" s="37">
        <f t="shared" si="176"/>
        <v>1005.312</v>
      </c>
      <c r="V3679" s="38" t="s">
        <v>50</v>
      </c>
      <c r="W3679" s="33">
        <v>2016</v>
      </c>
      <c r="X3679" s="39" t="s">
        <v>50</v>
      </c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29"/>
      <c r="BB3679" s="29"/>
      <c r="BC3679" s="29"/>
      <c r="BD3679" s="29"/>
      <c r="BE3679" s="29"/>
      <c r="BF3679" s="29"/>
      <c r="BG3679" s="29"/>
      <c r="BH3679" s="29"/>
      <c r="BI3679" s="29"/>
      <c r="BJ3679" s="29"/>
      <c r="BK3679" s="29"/>
      <c r="BL3679" s="29"/>
      <c r="BM3679" s="29"/>
      <c r="BN3679" s="29"/>
      <c r="BO3679" s="29"/>
      <c r="BP3679" s="29"/>
      <c r="BQ3679" s="29"/>
      <c r="BR3679" s="29"/>
      <c r="BS3679" s="29"/>
      <c r="BT3679" s="29"/>
      <c r="BU3679" s="29"/>
      <c r="BV3679" s="29"/>
      <c r="BW3679" s="29"/>
      <c r="BX3679" s="29"/>
      <c r="BY3679" s="29"/>
      <c r="BZ3679" s="29"/>
      <c r="CA3679" s="29"/>
      <c r="CB3679" s="29"/>
      <c r="CC3679" s="29"/>
      <c r="CD3679" s="29"/>
      <c r="CE3679" s="29"/>
      <c r="CF3679" s="29"/>
      <c r="CG3679" s="29"/>
      <c r="CH3679" s="29"/>
      <c r="CI3679" s="29"/>
      <c r="CJ3679" s="29"/>
      <c r="CK3679" s="29"/>
      <c r="CL3679" s="29"/>
      <c r="CM3679" s="29"/>
      <c r="CN3679" s="29"/>
      <c r="CO3679" s="29"/>
      <c r="CP3679" s="29"/>
      <c r="CQ3679" s="29"/>
      <c r="CR3679" s="29"/>
      <c r="CS3679" s="29"/>
      <c r="CT3679" s="29"/>
      <c r="CU3679" s="29"/>
      <c r="CV3679" s="29"/>
      <c r="CW3679" s="29"/>
      <c r="CX3679" s="29"/>
    </row>
    <row r="3680" spans="1:102" ht="50.1" customHeight="1">
      <c r="A3680" s="30" t="s">
        <v>9358</v>
      </c>
      <c r="B3680" s="31" t="s">
        <v>35</v>
      </c>
      <c r="C3680" s="32" t="s">
        <v>9359</v>
      </c>
      <c r="D3680" s="32" t="s">
        <v>5062</v>
      </c>
      <c r="E3680" s="32" t="s">
        <v>9360</v>
      </c>
      <c r="F3680" s="32" t="s">
        <v>9361</v>
      </c>
      <c r="G3680" s="33" t="s">
        <v>40</v>
      </c>
      <c r="H3680" s="34">
        <v>0</v>
      </c>
      <c r="I3680" s="33" t="s">
        <v>41</v>
      </c>
      <c r="J3680" s="33" t="s">
        <v>392</v>
      </c>
      <c r="K3680" s="33" t="s">
        <v>2091</v>
      </c>
      <c r="L3680" s="33" t="s">
        <v>392</v>
      </c>
      <c r="M3680" s="33" t="s">
        <v>71</v>
      </c>
      <c r="N3680" s="33" t="s">
        <v>312</v>
      </c>
      <c r="O3680" s="33" t="s">
        <v>109</v>
      </c>
      <c r="P3680" s="33" t="s">
        <v>48</v>
      </c>
      <c r="Q3680" s="33" t="s">
        <v>49</v>
      </c>
      <c r="R3680" s="35">
        <v>3</v>
      </c>
      <c r="S3680" s="35">
        <v>20.399999999999999</v>
      </c>
      <c r="T3680" s="36">
        <f t="shared" si="175"/>
        <v>61.199999999999996</v>
      </c>
      <c r="U3680" s="37">
        <f t="shared" si="176"/>
        <v>68.543999999999997</v>
      </c>
      <c r="V3680" s="38" t="s">
        <v>50</v>
      </c>
      <c r="W3680" s="33">
        <v>2016</v>
      </c>
      <c r="X3680" s="39" t="s">
        <v>50</v>
      </c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29"/>
      <c r="CB3680" s="29"/>
      <c r="CC3680" s="29"/>
      <c r="CD3680" s="29"/>
      <c r="CE3680" s="29"/>
      <c r="CF3680" s="29"/>
      <c r="CG3680" s="29"/>
      <c r="CH3680" s="29"/>
      <c r="CI3680" s="29"/>
      <c r="CJ3680" s="29"/>
      <c r="CK3680" s="29"/>
      <c r="CL3680" s="29"/>
      <c r="CM3680" s="29"/>
      <c r="CN3680" s="29"/>
      <c r="CO3680" s="29"/>
      <c r="CP3680" s="29"/>
      <c r="CQ3680" s="29"/>
      <c r="CR3680" s="29"/>
      <c r="CS3680" s="29"/>
      <c r="CT3680" s="29"/>
      <c r="CU3680" s="29"/>
      <c r="CV3680" s="29"/>
      <c r="CW3680" s="29"/>
      <c r="CX3680" s="29"/>
    </row>
    <row r="3681" spans="1:102" ht="50.1" customHeight="1">
      <c r="A3681" s="30" t="s">
        <v>9362</v>
      </c>
      <c r="B3681" s="31" t="s">
        <v>35</v>
      </c>
      <c r="C3681" s="32" t="s">
        <v>9363</v>
      </c>
      <c r="D3681" s="32" t="s">
        <v>5062</v>
      </c>
      <c r="E3681" s="32" t="s">
        <v>9364</v>
      </c>
      <c r="F3681" s="32" t="s">
        <v>9365</v>
      </c>
      <c r="G3681" s="33" t="s">
        <v>40</v>
      </c>
      <c r="H3681" s="34">
        <v>0</v>
      </c>
      <c r="I3681" s="33" t="s">
        <v>41</v>
      </c>
      <c r="J3681" s="33" t="s">
        <v>392</v>
      </c>
      <c r="K3681" s="33" t="s">
        <v>2091</v>
      </c>
      <c r="L3681" s="33" t="s">
        <v>392</v>
      </c>
      <c r="M3681" s="33" t="s">
        <v>71</v>
      </c>
      <c r="N3681" s="33" t="s">
        <v>312</v>
      </c>
      <c r="O3681" s="33" t="s">
        <v>109</v>
      </c>
      <c r="P3681" s="33" t="s">
        <v>48</v>
      </c>
      <c r="Q3681" s="33" t="s">
        <v>49</v>
      </c>
      <c r="R3681" s="35">
        <v>4</v>
      </c>
      <c r="S3681" s="35">
        <v>20.399999999999999</v>
      </c>
      <c r="T3681" s="36">
        <f t="shared" si="175"/>
        <v>81.599999999999994</v>
      </c>
      <c r="U3681" s="37">
        <f t="shared" si="176"/>
        <v>91.391999999999996</v>
      </c>
      <c r="V3681" s="38" t="s">
        <v>50</v>
      </c>
      <c r="W3681" s="33">
        <v>2016</v>
      </c>
      <c r="X3681" s="39" t="s">
        <v>50</v>
      </c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9"/>
      <c r="BC3681" s="29"/>
      <c r="BD3681" s="29"/>
      <c r="BE3681" s="29"/>
      <c r="BF3681" s="29"/>
      <c r="BG3681" s="29"/>
      <c r="BH3681" s="29"/>
      <c r="BI3681" s="29"/>
      <c r="BJ3681" s="29"/>
      <c r="BK3681" s="29"/>
      <c r="BL3681" s="29"/>
      <c r="BM3681" s="29"/>
      <c r="BN3681" s="29"/>
      <c r="BO3681" s="29"/>
      <c r="BP3681" s="29"/>
      <c r="BQ3681" s="29"/>
      <c r="BR3681" s="29"/>
      <c r="BS3681" s="29"/>
      <c r="BT3681" s="29"/>
      <c r="BU3681" s="29"/>
      <c r="BV3681" s="29"/>
      <c r="BW3681" s="29"/>
      <c r="BX3681" s="29"/>
      <c r="BY3681" s="29"/>
      <c r="BZ3681" s="29"/>
      <c r="CA3681" s="29"/>
      <c r="CB3681" s="29"/>
      <c r="CC3681" s="29"/>
      <c r="CD3681" s="29"/>
      <c r="CE3681" s="29"/>
      <c r="CF3681" s="29"/>
      <c r="CG3681" s="29"/>
      <c r="CH3681" s="29"/>
      <c r="CI3681" s="29"/>
      <c r="CJ3681" s="29"/>
      <c r="CK3681" s="29"/>
      <c r="CL3681" s="29"/>
      <c r="CM3681" s="29"/>
      <c r="CN3681" s="29"/>
      <c r="CO3681" s="29"/>
      <c r="CP3681" s="29"/>
      <c r="CQ3681" s="29"/>
      <c r="CR3681" s="29"/>
      <c r="CS3681" s="29"/>
      <c r="CT3681" s="29"/>
      <c r="CU3681" s="29"/>
      <c r="CV3681" s="29"/>
      <c r="CW3681" s="29"/>
      <c r="CX3681" s="29"/>
    </row>
    <row r="3682" spans="1:102" ht="50.1" customHeight="1">
      <c r="A3682" s="30" t="s">
        <v>9366</v>
      </c>
      <c r="B3682" s="31" t="s">
        <v>35</v>
      </c>
      <c r="C3682" s="32" t="s">
        <v>9355</v>
      </c>
      <c r="D3682" s="32" t="s">
        <v>5062</v>
      </c>
      <c r="E3682" s="32" t="s">
        <v>9356</v>
      </c>
      <c r="F3682" s="32" t="s">
        <v>9367</v>
      </c>
      <c r="G3682" s="33" t="s">
        <v>40</v>
      </c>
      <c r="H3682" s="34">
        <v>0</v>
      </c>
      <c r="I3682" s="33" t="s">
        <v>41</v>
      </c>
      <c r="J3682" s="33" t="s">
        <v>392</v>
      </c>
      <c r="K3682" s="33" t="s">
        <v>2091</v>
      </c>
      <c r="L3682" s="33" t="s">
        <v>392</v>
      </c>
      <c r="M3682" s="33" t="s">
        <v>71</v>
      </c>
      <c r="N3682" s="33" t="s">
        <v>312</v>
      </c>
      <c r="O3682" s="33" t="s">
        <v>109</v>
      </c>
      <c r="P3682" s="33" t="s">
        <v>48</v>
      </c>
      <c r="Q3682" s="33" t="s">
        <v>49</v>
      </c>
      <c r="R3682" s="35">
        <v>2</v>
      </c>
      <c r="S3682" s="35">
        <v>20.399999999999999</v>
      </c>
      <c r="T3682" s="36">
        <f t="shared" si="175"/>
        <v>40.799999999999997</v>
      </c>
      <c r="U3682" s="37">
        <f t="shared" si="176"/>
        <v>45.695999999999998</v>
      </c>
      <c r="V3682" s="38" t="s">
        <v>50</v>
      </c>
      <c r="W3682" s="33">
        <v>2016</v>
      </c>
      <c r="X3682" s="39" t="s">
        <v>50</v>
      </c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29"/>
      <c r="BL3682" s="29"/>
      <c r="BM3682" s="29"/>
      <c r="BN3682" s="29"/>
      <c r="BO3682" s="29"/>
      <c r="BP3682" s="29"/>
      <c r="BQ3682" s="29"/>
      <c r="BR3682" s="29"/>
      <c r="BS3682" s="29"/>
      <c r="BT3682" s="29"/>
      <c r="BU3682" s="29"/>
      <c r="BV3682" s="29"/>
      <c r="BW3682" s="29"/>
      <c r="BX3682" s="29"/>
      <c r="BY3682" s="29"/>
      <c r="BZ3682" s="29"/>
      <c r="CA3682" s="29"/>
      <c r="CB3682" s="29"/>
      <c r="CC3682" s="29"/>
      <c r="CD3682" s="29"/>
      <c r="CE3682" s="29"/>
      <c r="CF3682" s="29"/>
      <c r="CG3682" s="29"/>
      <c r="CH3682" s="29"/>
      <c r="CI3682" s="29"/>
      <c r="CJ3682" s="29"/>
      <c r="CK3682" s="29"/>
      <c r="CL3682" s="29"/>
      <c r="CM3682" s="29"/>
      <c r="CN3682" s="29"/>
      <c r="CO3682" s="29"/>
      <c r="CP3682" s="29"/>
      <c r="CQ3682" s="29"/>
      <c r="CR3682" s="29"/>
      <c r="CS3682" s="29"/>
      <c r="CT3682" s="29"/>
      <c r="CU3682" s="29"/>
      <c r="CV3682" s="29"/>
      <c r="CW3682" s="29"/>
      <c r="CX3682" s="29"/>
    </row>
    <row r="3683" spans="1:102" ht="50.1" customHeight="1">
      <c r="A3683" s="30" t="s">
        <v>9368</v>
      </c>
      <c r="B3683" s="31" t="s">
        <v>35</v>
      </c>
      <c r="C3683" s="32" t="s">
        <v>9369</v>
      </c>
      <c r="D3683" s="32" t="s">
        <v>5062</v>
      </c>
      <c r="E3683" s="32" t="s">
        <v>9370</v>
      </c>
      <c r="F3683" s="32" t="s">
        <v>9371</v>
      </c>
      <c r="G3683" s="33" t="s">
        <v>40</v>
      </c>
      <c r="H3683" s="34">
        <v>0</v>
      </c>
      <c r="I3683" s="33" t="s">
        <v>41</v>
      </c>
      <c r="J3683" s="33" t="s">
        <v>392</v>
      </c>
      <c r="K3683" s="33" t="s">
        <v>2091</v>
      </c>
      <c r="L3683" s="33" t="s">
        <v>392</v>
      </c>
      <c r="M3683" s="33" t="s">
        <v>71</v>
      </c>
      <c r="N3683" s="33" t="s">
        <v>312</v>
      </c>
      <c r="O3683" s="33" t="s">
        <v>109</v>
      </c>
      <c r="P3683" s="33" t="s">
        <v>48</v>
      </c>
      <c r="Q3683" s="33" t="s">
        <v>49</v>
      </c>
      <c r="R3683" s="35">
        <v>1</v>
      </c>
      <c r="S3683" s="35">
        <v>20.399999999999999</v>
      </c>
      <c r="T3683" s="36">
        <f t="shared" si="175"/>
        <v>20.399999999999999</v>
      </c>
      <c r="U3683" s="37">
        <f t="shared" si="176"/>
        <v>22.847999999999999</v>
      </c>
      <c r="V3683" s="38" t="s">
        <v>50</v>
      </c>
      <c r="W3683" s="33">
        <v>2016</v>
      </c>
      <c r="X3683" s="39" t="s">
        <v>50</v>
      </c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  <c r="BI3683" s="29"/>
      <c r="BJ3683" s="29"/>
      <c r="BK3683" s="29"/>
      <c r="BL3683" s="29"/>
      <c r="BM3683" s="29"/>
      <c r="BN3683" s="29"/>
      <c r="BO3683" s="29"/>
      <c r="BP3683" s="29"/>
      <c r="BQ3683" s="29"/>
      <c r="BR3683" s="29"/>
      <c r="BS3683" s="29"/>
      <c r="BT3683" s="29"/>
      <c r="BU3683" s="29"/>
      <c r="BV3683" s="29"/>
      <c r="BW3683" s="29"/>
      <c r="BX3683" s="29"/>
      <c r="BY3683" s="29"/>
      <c r="BZ3683" s="29"/>
      <c r="CA3683" s="29"/>
      <c r="CB3683" s="29"/>
      <c r="CC3683" s="29"/>
      <c r="CD3683" s="29"/>
      <c r="CE3683" s="29"/>
      <c r="CF3683" s="29"/>
      <c r="CG3683" s="29"/>
      <c r="CH3683" s="29"/>
      <c r="CI3683" s="29"/>
      <c r="CJ3683" s="29"/>
      <c r="CK3683" s="29"/>
      <c r="CL3683" s="29"/>
      <c r="CM3683" s="29"/>
      <c r="CN3683" s="29"/>
      <c r="CO3683" s="29"/>
      <c r="CP3683" s="29"/>
      <c r="CQ3683" s="29"/>
      <c r="CR3683" s="29"/>
      <c r="CS3683" s="29"/>
      <c r="CT3683" s="29"/>
      <c r="CU3683" s="29"/>
      <c r="CV3683" s="29"/>
      <c r="CW3683" s="29"/>
      <c r="CX3683" s="29"/>
    </row>
    <row r="3684" spans="1:102" ht="50.1" customHeight="1">
      <c r="A3684" s="30" t="s">
        <v>9372</v>
      </c>
      <c r="B3684" s="31" t="s">
        <v>35</v>
      </c>
      <c r="C3684" s="32" t="s">
        <v>9369</v>
      </c>
      <c r="D3684" s="32" t="s">
        <v>5062</v>
      </c>
      <c r="E3684" s="32" t="s">
        <v>9370</v>
      </c>
      <c r="F3684" s="32" t="s">
        <v>9373</v>
      </c>
      <c r="G3684" s="33" t="s">
        <v>40</v>
      </c>
      <c r="H3684" s="34">
        <v>0</v>
      </c>
      <c r="I3684" s="33" t="s">
        <v>41</v>
      </c>
      <c r="J3684" s="33" t="s">
        <v>392</v>
      </c>
      <c r="K3684" s="33" t="s">
        <v>2091</v>
      </c>
      <c r="L3684" s="33" t="s">
        <v>392</v>
      </c>
      <c r="M3684" s="33" t="s">
        <v>71</v>
      </c>
      <c r="N3684" s="33" t="s">
        <v>312</v>
      </c>
      <c r="O3684" s="33" t="s">
        <v>109</v>
      </c>
      <c r="P3684" s="33" t="s">
        <v>48</v>
      </c>
      <c r="Q3684" s="33" t="s">
        <v>49</v>
      </c>
      <c r="R3684" s="35">
        <v>1</v>
      </c>
      <c r="S3684" s="35">
        <v>20.399999999999999</v>
      </c>
      <c r="T3684" s="36">
        <f t="shared" si="175"/>
        <v>20.399999999999999</v>
      </c>
      <c r="U3684" s="37">
        <f t="shared" si="176"/>
        <v>22.847999999999999</v>
      </c>
      <c r="V3684" s="38" t="s">
        <v>50</v>
      </c>
      <c r="W3684" s="33">
        <v>2016</v>
      </c>
      <c r="X3684" s="39" t="s">
        <v>50</v>
      </c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/>
      <c r="BB3684" s="29"/>
      <c r="BC3684" s="29"/>
      <c r="BD3684" s="29"/>
      <c r="BE3684" s="29"/>
      <c r="BF3684" s="29"/>
      <c r="BG3684" s="29"/>
      <c r="BH3684" s="29"/>
      <c r="BI3684" s="29"/>
      <c r="BJ3684" s="29"/>
      <c r="BK3684" s="29"/>
      <c r="BL3684" s="29"/>
      <c r="BM3684" s="29"/>
      <c r="BN3684" s="29"/>
      <c r="BO3684" s="29"/>
      <c r="BP3684" s="29"/>
      <c r="BQ3684" s="29"/>
      <c r="BR3684" s="29"/>
      <c r="BS3684" s="29"/>
      <c r="BT3684" s="29"/>
      <c r="BU3684" s="29"/>
      <c r="BV3684" s="29"/>
      <c r="BW3684" s="29"/>
      <c r="BX3684" s="29"/>
      <c r="BY3684" s="29"/>
      <c r="BZ3684" s="29"/>
      <c r="CA3684" s="29"/>
      <c r="CB3684" s="29"/>
      <c r="CC3684" s="29"/>
      <c r="CD3684" s="29"/>
      <c r="CE3684" s="29"/>
      <c r="CF3684" s="29"/>
      <c r="CG3684" s="29"/>
      <c r="CH3684" s="29"/>
      <c r="CI3684" s="29"/>
      <c r="CJ3684" s="29"/>
      <c r="CK3684" s="29"/>
      <c r="CL3684" s="29"/>
      <c r="CM3684" s="29"/>
      <c r="CN3684" s="29"/>
      <c r="CO3684" s="29"/>
      <c r="CP3684" s="29"/>
      <c r="CQ3684" s="29"/>
      <c r="CR3684" s="29"/>
      <c r="CS3684" s="29"/>
      <c r="CT3684" s="29"/>
      <c r="CU3684" s="29"/>
      <c r="CV3684" s="29"/>
      <c r="CW3684" s="29"/>
      <c r="CX3684" s="29"/>
    </row>
    <row r="3685" spans="1:102" ht="50.1" customHeight="1">
      <c r="A3685" s="30" t="s">
        <v>9374</v>
      </c>
      <c r="B3685" s="31" t="s">
        <v>35</v>
      </c>
      <c r="C3685" s="32" t="s">
        <v>9375</v>
      </c>
      <c r="D3685" s="32" t="s">
        <v>5062</v>
      </c>
      <c r="E3685" s="32" t="s">
        <v>9376</v>
      </c>
      <c r="F3685" s="32" t="s">
        <v>9377</v>
      </c>
      <c r="G3685" s="33" t="s">
        <v>40</v>
      </c>
      <c r="H3685" s="34">
        <v>0</v>
      </c>
      <c r="I3685" s="33" t="s">
        <v>41</v>
      </c>
      <c r="J3685" s="33" t="s">
        <v>392</v>
      </c>
      <c r="K3685" s="33" t="s">
        <v>2091</v>
      </c>
      <c r="L3685" s="33" t="s">
        <v>392</v>
      </c>
      <c r="M3685" s="33" t="s">
        <v>71</v>
      </c>
      <c r="N3685" s="33" t="s">
        <v>312</v>
      </c>
      <c r="O3685" s="33" t="s">
        <v>109</v>
      </c>
      <c r="P3685" s="33" t="s">
        <v>48</v>
      </c>
      <c r="Q3685" s="33" t="s">
        <v>49</v>
      </c>
      <c r="R3685" s="35">
        <v>1</v>
      </c>
      <c r="S3685" s="35">
        <v>20.399999999999999</v>
      </c>
      <c r="T3685" s="36">
        <f t="shared" si="175"/>
        <v>20.399999999999999</v>
      </c>
      <c r="U3685" s="37">
        <f t="shared" si="176"/>
        <v>22.847999999999999</v>
      </c>
      <c r="V3685" s="38" t="s">
        <v>50</v>
      </c>
      <c r="W3685" s="33">
        <v>2016</v>
      </c>
      <c r="X3685" s="39" t="s">
        <v>50</v>
      </c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9"/>
      <c r="BC3685" s="29"/>
      <c r="BD3685" s="29"/>
      <c r="BE3685" s="29"/>
      <c r="BF3685" s="29"/>
      <c r="BG3685" s="29"/>
      <c r="BH3685" s="29"/>
      <c r="BI3685" s="29"/>
      <c r="BJ3685" s="29"/>
      <c r="BK3685" s="29"/>
      <c r="BL3685" s="29"/>
      <c r="BM3685" s="29"/>
      <c r="BN3685" s="29"/>
      <c r="BO3685" s="29"/>
      <c r="BP3685" s="29"/>
      <c r="BQ3685" s="29"/>
      <c r="BR3685" s="29"/>
      <c r="BS3685" s="29"/>
      <c r="BT3685" s="29"/>
      <c r="BU3685" s="29"/>
      <c r="BV3685" s="29"/>
      <c r="BW3685" s="29"/>
      <c r="BX3685" s="29"/>
      <c r="BY3685" s="29"/>
      <c r="BZ3685" s="29"/>
      <c r="CA3685" s="29"/>
      <c r="CB3685" s="29"/>
      <c r="CC3685" s="29"/>
      <c r="CD3685" s="29"/>
      <c r="CE3685" s="29"/>
      <c r="CF3685" s="29"/>
      <c r="CG3685" s="29"/>
      <c r="CH3685" s="29"/>
      <c r="CI3685" s="29"/>
      <c r="CJ3685" s="29"/>
      <c r="CK3685" s="29"/>
      <c r="CL3685" s="29"/>
      <c r="CM3685" s="29"/>
      <c r="CN3685" s="29"/>
      <c r="CO3685" s="29"/>
      <c r="CP3685" s="29"/>
      <c r="CQ3685" s="29"/>
      <c r="CR3685" s="29"/>
      <c r="CS3685" s="29"/>
      <c r="CT3685" s="29"/>
      <c r="CU3685" s="29"/>
      <c r="CV3685" s="29"/>
      <c r="CW3685" s="29"/>
      <c r="CX3685" s="29"/>
    </row>
    <row r="3686" spans="1:102" ht="50.1" customHeight="1">
      <c r="A3686" s="30" t="s">
        <v>9378</v>
      </c>
      <c r="B3686" s="31" t="s">
        <v>35</v>
      </c>
      <c r="C3686" s="32" t="s">
        <v>9379</v>
      </c>
      <c r="D3686" s="32" t="s">
        <v>5062</v>
      </c>
      <c r="E3686" s="32" t="s">
        <v>9380</v>
      </c>
      <c r="F3686" s="32" t="s">
        <v>9381</v>
      </c>
      <c r="G3686" s="33" t="s">
        <v>40</v>
      </c>
      <c r="H3686" s="34">
        <v>0</v>
      </c>
      <c r="I3686" s="33" t="s">
        <v>41</v>
      </c>
      <c r="J3686" s="33" t="s">
        <v>392</v>
      </c>
      <c r="K3686" s="33" t="s">
        <v>2091</v>
      </c>
      <c r="L3686" s="33" t="s">
        <v>392</v>
      </c>
      <c r="M3686" s="33" t="s">
        <v>71</v>
      </c>
      <c r="N3686" s="33" t="s">
        <v>312</v>
      </c>
      <c r="O3686" s="33" t="s">
        <v>109</v>
      </c>
      <c r="P3686" s="33" t="s">
        <v>48</v>
      </c>
      <c r="Q3686" s="33" t="s">
        <v>49</v>
      </c>
      <c r="R3686" s="35">
        <v>2</v>
      </c>
      <c r="S3686" s="35">
        <v>20.399999999999999</v>
      </c>
      <c r="T3686" s="36">
        <f t="shared" si="175"/>
        <v>40.799999999999997</v>
      </c>
      <c r="U3686" s="37">
        <f t="shared" si="176"/>
        <v>45.695999999999998</v>
      </c>
      <c r="V3686" s="38" t="s">
        <v>50</v>
      </c>
      <c r="W3686" s="33">
        <v>2016</v>
      </c>
      <c r="X3686" s="39" t="s">
        <v>50</v>
      </c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9"/>
      <c r="AX3686" s="29"/>
      <c r="AY3686" s="29"/>
      <c r="AZ3686" s="29"/>
      <c r="BA3686" s="29"/>
      <c r="BB3686" s="29"/>
      <c r="BC3686" s="29"/>
      <c r="BD3686" s="29"/>
      <c r="BE3686" s="29"/>
      <c r="BF3686" s="29"/>
      <c r="BG3686" s="29"/>
      <c r="BH3686" s="29"/>
      <c r="BI3686" s="29"/>
      <c r="BJ3686" s="29"/>
      <c r="BK3686" s="29"/>
      <c r="BL3686" s="29"/>
      <c r="BM3686" s="29"/>
      <c r="BN3686" s="29"/>
      <c r="BO3686" s="29"/>
      <c r="BP3686" s="29"/>
      <c r="BQ3686" s="29"/>
      <c r="BR3686" s="29"/>
      <c r="BS3686" s="29"/>
      <c r="BT3686" s="29"/>
      <c r="BU3686" s="29"/>
      <c r="BV3686" s="29"/>
      <c r="BW3686" s="29"/>
      <c r="BX3686" s="29"/>
      <c r="BY3686" s="29"/>
      <c r="BZ3686" s="29"/>
      <c r="CA3686" s="29"/>
      <c r="CB3686" s="29"/>
      <c r="CC3686" s="29"/>
      <c r="CD3686" s="29"/>
      <c r="CE3686" s="29"/>
      <c r="CF3686" s="29"/>
      <c r="CG3686" s="29"/>
      <c r="CH3686" s="29"/>
      <c r="CI3686" s="29"/>
      <c r="CJ3686" s="29"/>
      <c r="CK3686" s="29"/>
      <c r="CL3686" s="29"/>
      <c r="CM3686" s="29"/>
      <c r="CN3686" s="29"/>
      <c r="CO3686" s="29"/>
      <c r="CP3686" s="29"/>
      <c r="CQ3686" s="29"/>
      <c r="CR3686" s="29"/>
      <c r="CS3686" s="29"/>
      <c r="CT3686" s="29"/>
      <c r="CU3686" s="29"/>
      <c r="CV3686" s="29"/>
      <c r="CW3686" s="29"/>
      <c r="CX3686" s="29"/>
    </row>
    <row r="3687" spans="1:102" ht="50.1" customHeight="1">
      <c r="A3687" s="30" t="s">
        <v>9382</v>
      </c>
      <c r="B3687" s="31" t="s">
        <v>35</v>
      </c>
      <c r="C3687" s="32" t="s">
        <v>9383</v>
      </c>
      <c r="D3687" s="32" t="s">
        <v>5062</v>
      </c>
      <c r="E3687" s="32" t="s">
        <v>9384</v>
      </c>
      <c r="F3687" s="32" t="s">
        <v>9385</v>
      </c>
      <c r="G3687" s="33" t="s">
        <v>40</v>
      </c>
      <c r="H3687" s="34">
        <v>0</v>
      </c>
      <c r="I3687" s="33" t="s">
        <v>41</v>
      </c>
      <c r="J3687" s="33" t="s">
        <v>392</v>
      </c>
      <c r="K3687" s="33" t="s">
        <v>2091</v>
      </c>
      <c r="L3687" s="33" t="s">
        <v>392</v>
      </c>
      <c r="M3687" s="33" t="s">
        <v>71</v>
      </c>
      <c r="N3687" s="33" t="s">
        <v>312</v>
      </c>
      <c r="O3687" s="33" t="s">
        <v>109</v>
      </c>
      <c r="P3687" s="33" t="s">
        <v>48</v>
      </c>
      <c r="Q3687" s="33" t="s">
        <v>49</v>
      </c>
      <c r="R3687" s="35">
        <v>3</v>
      </c>
      <c r="S3687" s="35">
        <v>20.399999999999999</v>
      </c>
      <c r="T3687" s="36">
        <f t="shared" si="175"/>
        <v>61.199999999999996</v>
      </c>
      <c r="U3687" s="37">
        <f t="shared" si="176"/>
        <v>68.543999999999997</v>
      </c>
      <c r="V3687" s="38" t="s">
        <v>50</v>
      </c>
      <c r="W3687" s="33">
        <v>2016</v>
      </c>
      <c r="X3687" s="39" t="s">
        <v>50</v>
      </c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9"/>
      <c r="AX3687" s="29"/>
      <c r="AY3687" s="29"/>
      <c r="AZ3687" s="29"/>
      <c r="BA3687" s="29"/>
      <c r="BB3687" s="29"/>
      <c r="BC3687" s="29"/>
      <c r="BD3687" s="29"/>
      <c r="BE3687" s="29"/>
      <c r="BF3687" s="29"/>
      <c r="BG3687" s="29"/>
      <c r="BH3687" s="29"/>
      <c r="BI3687" s="29"/>
      <c r="BJ3687" s="29"/>
      <c r="BK3687" s="29"/>
      <c r="BL3687" s="29"/>
      <c r="BM3687" s="29"/>
      <c r="BN3687" s="29"/>
      <c r="BO3687" s="29"/>
      <c r="BP3687" s="29"/>
      <c r="BQ3687" s="29"/>
      <c r="BR3687" s="29"/>
      <c r="BS3687" s="29"/>
      <c r="BT3687" s="29"/>
      <c r="BU3687" s="29"/>
      <c r="BV3687" s="29"/>
      <c r="BW3687" s="29"/>
      <c r="BX3687" s="29"/>
      <c r="BY3687" s="29"/>
      <c r="BZ3687" s="29"/>
      <c r="CA3687" s="29"/>
      <c r="CB3687" s="29"/>
      <c r="CC3687" s="29"/>
      <c r="CD3687" s="29"/>
      <c r="CE3687" s="29"/>
      <c r="CF3687" s="29"/>
      <c r="CG3687" s="29"/>
      <c r="CH3687" s="29"/>
      <c r="CI3687" s="29"/>
      <c r="CJ3687" s="29"/>
      <c r="CK3687" s="29"/>
      <c r="CL3687" s="29"/>
      <c r="CM3687" s="29"/>
      <c r="CN3687" s="29"/>
      <c r="CO3687" s="29"/>
      <c r="CP3687" s="29"/>
      <c r="CQ3687" s="29"/>
      <c r="CR3687" s="29"/>
      <c r="CS3687" s="29"/>
      <c r="CT3687" s="29"/>
      <c r="CU3687" s="29"/>
      <c r="CV3687" s="29"/>
      <c r="CW3687" s="29"/>
      <c r="CX3687" s="29"/>
    </row>
    <row r="3688" spans="1:102" ht="50.1" customHeight="1">
      <c r="A3688" s="30" t="s">
        <v>9386</v>
      </c>
      <c r="B3688" s="31" t="s">
        <v>35</v>
      </c>
      <c r="C3688" s="32" t="s">
        <v>9387</v>
      </c>
      <c r="D3688" s="32" t="s">
        <v>5062</v>
      </c>
      <c r="E3688" s="32" t="s">
        <v>9388</v>
      </c>
      <c r="F3688" s="32" t="s">
        <v>9389</v>
      </c>
      <c r="G3688" s="33" t="s">
        <v>40</v>
      </c>
      <c r="H3688" s="34">
        <v>0</v>
      </c>
      <c r="I3688" s="33" t="s">
        <v>41</v>
      </c>
      <c r="J3688" s="33" t="s">
        <v>392</v>
      </c>
      <c r="K3688" s="33" t="s">
        <v>2091</v>
      </c>
      <c r="L3688" s="33" t="s">
        <v>392</v>
      </c>
      <c r="M3688" s="33" t="s">
        <v>71</v>
      </c>
      <c r="N3688" s="33" t="s">
        <v>312</v>
      </c>
      <c r="O3688" s="33" t="s">
        <v>109</v>
      </c>
      <c r="P3688" s="33" t="s">
        <v>48</v>
      </c>
      <c r="Q3688" s="33" t="s">
        <v>49</v>
      </c>
      <c r="R3688" s="35">
        <v>2</v>
      </c>
      <c r="S3688" s="35">
        <v>20.399999999999999</v>
      </c>
      <c r="T3688" s="36">
        <f t="shared" si="175"/>
        <v>40.799999999999997</v>
      </c>
      <c r="U3688" s="37">
        <f t="shared" si="176"/>
        <v>45.695999999999998</v>
      </c>
      <c r="V3688" s="38" t="s">
        <v>50</v>
      </c>
      <c r="W3688" s="33">
        <v>2016</v>
      </c>
      <c r="X3688" s="39" t="s">
        <v>50</v>
      </c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29"/>
      <c r="BB3688" s="29"/>
      <c r="BC3688" s="29"/>
      <c r="BD3688" s="29"/>
      <c r="BE3688" s="29"/>
      <c r="BF3688" s="29"/>
      <c r="BG3688" s="29"/>
      <c r="BH3688" s="29"/>
      <c r="BI3688" s="29"/>
      <c r="BJ3688" s="29"/>
      <c r="BK3688" s="29"/>
      <c r="BL3688" s="29"/>
      <c r="BM3688" s="29"/>
      <c r="BN3688" s="29"/>
      <c r="BO3688" s="29"/>
      <c r="BP3688" s="29"/>
      <c r="BQ3688" s="29"/>
      <c r="BR3688" s="29"/>
      <c r="BS3688" s="29"/>
      <c r="BT3688" s="29"/>
      <c r="BU3688" s="29"/>
      <c r="BV3688" s="29"/>
      <c r="BW3688" s="29"/>
      <c r="BX3688" s="29"/>
      <c r="BY3688" s="29"/>
      <c r="BZ3688" s="29"/>
      <c r="CA3688" s="29"/>
      <c r="CB3688" s="29"/>
      <c r="CC3688" s="29"/>
      <c r="CD3688" s="29"/>
      <c r="CE3688" s="29"/>
      <c r="CF3688" s="29"/>
      <c r="CG3688" s="29"/>
      <c r="CH3688" s="29"/>
      <c r="CI3688" s="29"/>
      <c r="CJ3688" s="29"/>
      <c r="CK3688" s="29"/>
      <c r="CL3688" s="29"/>
      <c r="CM3688" s="29"/>
      <c r="CN3688" s="29"/>
      <c r="CO3688" s="29"/>
      <c r="CP3688" s="29"/>
      <c r="CQ3688" s="29"/>
      <c r="CR3688" s="29"/>
      <c r="CS3688" s="29"/>
      <c r="CT3688" s="29"/>
      <c r="CU3688" s="29"/>
      <c r="CV3688" s="29"/>
      <c r="CW3688" s="29"/>
      <c r="CX3688" s="29"/>
    </row>
    <row r="3689" spans="1:102" ht="50.1" customHeight="1">
      <c r="A3689" s="30" t="s">
        <v>9390</v>
      </c>
      <c r="B3689" s="31" t="s">
        <v>35</v>
      </c>
      <c r="C3689" s="32" t="s">
        <v>9387</v>
      </c>
      <c r="D3689" s="32" t="s">
        <v>5062</v>
      </c>
      <c r="E3689" s="32" t="s">
        <v>9388</v>
      </c>
      <c r="F3689" s="32" t="s">
        <v>9391</v>
      </c>
      <c r="G3689" s="33" t="s">
        <v>40</v>
      </c>
      <c r="H3689" s="34">
        <v>0</v>
      </c>
      <c r="I3689" s="33" t="s">
        <v>41</v>
      </c>
      <c r="J3689" s="33" t="s">
        <v>392</v>
      </c>
      <c r="K3689" s="33" t="s">
        <v>2091</v>
      </c>
      <c r="L3689" s="33" t="s">
        <v>392</v>
      </c>
      <c r="M3689" s="33" t="s">
        <v>71</v>
      </c>
      <c r="N3689" s="33" t="s">
        <v>312</v>
      </c>
      <c r="O3689" s="33" t="s">
        <v>109</v>
      </c>
      <c r="P3689" s="33" t="s">
        <v>48</v>
      </c>
      <c r="Q3689" s="33" t="s">
        <v>49</v>
      </c>
      <c r="R3689" s="35">
        <v>1</v>
      </c>
      <c r="S3689" s="35">
        <v>20.399999999999999</v>
      </c>
      <c r="T3689" s="36">
        <f t="shared" si="175"/>
        <v>20.399999999999999</v>
      </c>
      <c r="U3689" s="37">
        <f t="shared" si="176"/>
        <v>22.847999999999999</v>
      </c>
      <c r="V3689" s="38" t="s">
        <v>50</v>
      </c>
      <c r="W3689" s="33">
        <v>2016</v>
      </c>
      <c r="X3689" s="39" t="s">
        <v>50</v>
      </c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  <c r="BI3689" s="29"/>
      <c r="BJ3689" s="29"/>
      <c r="BK3689" s="29"/>
      <c r="BL3689" s="29"/>
      <c r="BM3689" s="29"/>
      <c r="BN3689" s="29"/>
      <c r="BO3689" s="29"/>
      <c r="BP3689" s="29"/>
      <c r="BQ3689" s="29"/>
      <c r="BR3689" s="29"/>
      <c r="BS3689" s="29"/>
      <c r="BT3689" s="29"/>
      <c r="BU3689" s="29"/>
      <c r="BV3689" s="29"/>
      <c r="BW3689" s="29"/>
      <c r="BX3689" s="29"/>
      <c r="BY3689" s="29"/>
      <c r="BZ3689" s="29"/>
      <c r="CA3689" s="29"/>
      <c r="CB3689" s="29"/>
      <c r="CC3689" s="29"/>
      <c r="CD3689" s="29"/>
      <c r="CE3689" s="29"/>
      <c r="CF3689" s="29"/>
      <c r="CG3689" s="29"/>
      <c r="CH3689" s="29"/>
      <c r="CI3689" s="29"/>
      <c r="CJ3689" s="29"/>
      <c r="CK3689" s="29"/>
      <c r="CL3689" s="29"/>
      <c r="CM3689" s="29"/>
      <c r="CN3689" s="29"/>
      <c r="CO3689" s="29"/>
      <c r="CP3689" s="29"/>
      <c r="CQ3689" s="29"/>
      <c r="CR3689" s="29"/>
      <c r="CS3689" s="29"/>
      <c r="CT3689" s="29"/>
      <c r="CU3689" s="29"/>
      <c r="CV3689" s="29"/>
      <c r="CW3689" s="29"/>
      <c r="CX3689" s="29"/>
    </row>
    <row r="3690" spans="1:102" ht="50.1" customHeight="1">
      <c r="A3690" s="30" t="s">
        <v>9392</v>
      </c>
      <c r="B3690" s="31" t="s">
        <v>35</v>
      </c>
      <c r="C3690" s="32" t="s">
        <v>9387</v>
      </c>
      <c r="D3690" s="32" t="s">
        <v>5062</v>
      </c>
      <c r="E3690" s="32" t="s">
        <v>9388</v>
      </c>
      <c r="F3690" s="32" t="s">
        <v>9393</v>
      </c>
      <c r="G3690" s="33" t="s">
        <v>40</v>
      </c>
      <c r="H3690" s="34">
        <v>0</v>
      </c>
      <c r="I3690" s="33" t="s">
        <v>41</v>
      </c>
      <c r="J3690" s="33" t="s">
        <v>392</v>
      </c>
      <c r="K3690" s="33" t="s">
        <v>2091</v>
      </c>
      <c r="L3690" s="33" t="s">
        <v>392</v>
      </c>
      <c r="M3690" s="33" t="s">
        <v>71</v>
      </c>
      <c r="N3690" s="33" t="s">
        <v>312</v>
      </c>
      <c r="O3690" s="33" t="s">
        <v>109</v>
      </c>
      <c r="P3690" s="33" t="s">
        <v>48</v>
      </c>
      <c r="Q3690" s="33" t="s">
        <v>49</v>
      </c>
      <c r="R3690" s="35">
        <v>1</v>
      </c>
      <c r="S3690" s="35">
        <v>20.399999999999999</v>
      </c>
      <c r="T3690" s="36">
        <f t="shared" si="175"/>
        <v>20.399999999999999</v>
      </c>
      <c r="U3690" s="37">
        <f t="shared" si="176"/>
        <v>22.847999999999999</v>
      </c>
      <c r="V3690" s="38" t="s">
        <v>50</v>
      </c>
      <c r="W3690" s="33">
        <v>2016</v>
      </c>
      <c r="X3690" s="39" t="s">
        <v>50</v>
      </c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9"/>
      <c r="BI3690" s="29"/>
      <c r="BJ3690" s="29"/>
      <c r="BK3690" s="29"/>
      <c r="BL3690" s="29"/>
      <c r="BM3690" s="29"/>
      <c r="BN3690" s="29"/>
      <c r="BO3690" s="29"/>
      <c r="BP3690" s="29"/>
      <c r="BQ3690" s="29"/>
      <c r="BR3690" s="29"/>
      <c r="BS3690" s="29"/>
      <c r="BT3690" s="29"/>
      <c r="BU3690" s="29"/>
      <c r="BV3690" s="29"/>
      <c r="BW3690" s="29"/>
      <c r="BX3690" s="29"/>
      <c r="BY3690" s="29"/>
      <c r="BZ3690" s="29"/>
      <c r="CA3690" s="29"/>
      <c r="CB3690" s="29"/>
      <c r="CC3690" s="29"/>
      <c r="CD3690" s="29"/>
      <c r="CE3690" s="29"/>
      <c r="CF3690" s="29"/>
      <c r="CG3690" s="29"/>
      <c r="CH3690" s="29"/>
      <c r="CI3690" s="29"/>
      <c r="CJ3690" s="29"/>
      <c r="CK3690" s="29"/>
      <c r="CL3690" s="29"/>
      <c r="CM3690" s="29"/>
      <c r="CN3690" s="29"/>
      <c r="CO3690" s="29"/>
      <c r="CP3690" s="29"/>
      <c r="CQ3690" s="29"/>
      <c r="CR3690" s="29"/>
      <c r="CS3690" s="29"/>
      <c r="CT3690" s="29"/>
      <c r="CU3690" s="29"/>
      <c r="CV3690" s="29"/>
      <c r="CW3690" s="29"/>
      <c r="CX3690" s="29"/>
    </row>
    <row r="3691" spans="1:102" ht="50.1" customHeight="1">
      <c r="A3691" s="30" t="s">
        <v>9394</v>
      </c>
      <c r="B3691" s="31" t="s">
        <v>35</v>
      </c>
      <c r="C3691" s="32" t="s">
        <v>9242</v>
      </c>
      <c r="D3691" s="32" t="s">
        <v>5062</v>
      </c>
      <c r="E3691" s="32" t="s">
        <v>9243</v>
      </c>
      <c r="F3691" s="32" t="s">
        <v>9395</v>
      </c>
      <c r="G3691" s="33" t="s">
        <v>40</v>
      </c>
      <c r="H3691" s="34">
        <v>0</v>
      </c>
      <c r="I3691" s="33" t="s">
        <v>41</v>
      </c>
      <c r="J3691" s="33" t="s">
        <v>392</v>
      </c>
      <c r="K3691" s="33" t="s">
        <v>2091</v>
      </c>
      <c r="L3691" s="33" t="s">
        <v>392</v>
      </c>
      <c r="M3691" s="33" t="s">
        <v>71</v>
      </c>
      <c r="N3691" s="33" t="s">
        <v>312</v>
      </c>
      <c r="O3691" s="33" t="s">
        <v>109</v>
      </c>
      <c r="P3691" s="33" t="s">
        <v>48</v>
      </c>
      <c r="Q3691" s="33" t="s">
        <v>49</v>
      </c>
      <c r="R3691" s="35">
        <v>9</v>
      </c>
      <c r="S3691" s="35">
        <v>20.399999999999999</v>
      </c>
      <c r="T3691" s="36">
        <f t="shared" si="175"/>
        <v>183.6</v>
      </c>
      <c r="U3691" s="37">
        <f t="shared" si="176"/>
        <v>205.63200000000001</v>
      </c>
      <c r="V3691" s="38" t="s">
        <v>50</v>
      </c>
      <c r="W3691" s="33">
        <v>2016</v>
      </c>
      <c r="X3691" s="39" t="s">
        <v>50</v>
      </c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9"/>
      <c r="AX3691" s="29"/>
      <c r="AY3691" s="29"/>
      <c r="AZ3691" s="29"/>
      <c r="BA3691" s="29"/>
      <c r="BB3691" s="29"/>
      <c r="BC3691" s="29"/>
      <c r="BD3691" s="29"/>
      <c r="BE3691" s="29"/>
      <c r="BF3691" s="29"/>
      <c r="BG3691" s="29"/>
      <c r="BH3691" s="29"/>
      <c r="BI3691" s="29"/>
      <c r="BJ3691" s="29"/>
      <c r="BK3691" s="29"/>
      <c r="BL3691" s="29"/>
      <c r="BM3691" s="29"/>
      <c r="BN3691" s="29"/>
      <c r="BO3691" s="29"/>
      <c r="BP3691" s="29"/>
      <c r="BQ3691" s="29"/>
      <c r="BR3691" s="29"/>
      <c r="BS3691" s="29"/>
      <c r="BT3691" s="29"/>
      <c r="BU3691" s="29"/>
      <c r="BV3691" s="29"/>
      <c r="BW3691" s="29"/>
      <c r="BX3691" s="29"/>
      <c r="BY3691" s="29"/>
      <c r="BZ3691" s="29"/>
      <c r="CA3691" s="29"/>
      <c r="CB3691" s="29"/>
      <c r="CC3691" s="29"/>
      <c r="CD3691" s="29"/>
      <c r="CE3691" s="29"/>
      <c r="CF3691" s="29"/>
      <c r="CG3691" s="29"/>
      <c r="CH3691" s="29"/>
      <c r="CI3691" s="29"/>
      <c r="CJ3691" s="29"/>
      <c r="CK3691" s="29"/>
      <c r="CL3691" s="29"/>
      <c r="CM3691" s="29"/>
      <c r="CN3691" s="29"/>
      <c r="CO3691" s="29"/>
      <c r="CP3691" s="29"/>
      <c r="CQ3691" s="29"/>
      <c r="CR3691" s="29"/>
      <c r="CS3691" s="29"/>
      <c r="CT3691" s="29"/>
      <c r="CU3691" s="29"/>
      <c r="CV3691" s="29"/>
      <c r="CW3691" s="29"/>
      <c r="CX3691" s="29"/>
    </row>
    <row r="3692" spans="1:102" ht="50.1" customHeight="1">
      <c r="A3692" s="30" t="s">
        <v>9396</v>
      </c>
      <c r="B3692" s="31" t="s">
        <v>35</v>
      </c>
      <c r="C3692" s="32" t="s">
        <v>9242</v>
      </c>
      <c r="D3692" s="32" t="s">
        <v>5062</v>
      </c>
      <c r="E3692" s="32" t="s">
        <v>9243</v>
      </c>
      <c r="F3692" s="32" t="s">
        <v>9397</v>
      </c>
      <c r="G3692" s="33" t="s">
        <v>40</v>
      </c>
      <c r="H3692" s="34">
        <v>0</v>
      </c>
      <c r="I3692" s="33" t="s">
        <v>41</v>
      </c>
      <c r="J3692" s="33" t="s">
        <v>392</v>
      </c>
      <c r="K3692" s="33" t="s">
        <v>2091</v>
      </c>
      <c r="L3692" s="33" t="s">
        <v>392</v>
      </c>
      <c r="M3692" s="33" t="s">
        <v>71</v>
      </c>
      <c r="N3692" s="33" t="s">
        <v>312</v>
      </c>
      <c r="O3692" s="33" t="s">
        <v>109</v>
      </c>
      <c r="P3692" s="33" t="s">
        <v>48</v>
      </c>
      <c r="Q3692" s="33" t="s">
        <v>49</v>
      </c>
      <c r="R3692" s="35">
        <v>2</v>
      </c>
      <c r="S3692" s="35">
        <v>20.399999999999999</v>
      </c>
      <c r="T3692" s="36">
        <f t="shared" si="175"/>
        <v>40.799999999999997</v>
      </c>
      <c r="U3692" s="37">
        <f t="shared" si="176"/>
        <v>45.695999999999998</v>
      </c>
      <c r="V3692" s="38" t="s">
        <v>50</v>
      </c>
      <c r="W3692" s="33">
        <v>2016</v>
      </c>
      <c r="X3692" s="39" t="s">
        <v>50</v>
      </c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29"/>
      <c r="BL3692" s="29"/>
      <c r="BM3692" s="29"/>
      <c r="BN3692" s="29"/>
      <c r="BO3692" s="29"/>
      <c r="BP3692" s="29"/>
      <c r="BQ3692" s="29"/>
      <c r="BR3692" s="29"/>
      <c r="BS3692" s="29"/>
      <c r="BT3692" s="29"/>
      <c r="BU3692" s="29"/>
      <c r="BV3692" s="29"/>
      <c r="BW3692" s="29"/>
      <c r="BX3692" s="29"/>
      <c r="BY3692" s="29"/>
      <c r="BZ3692" s="29"/>
      <c r="CA3692" s="29"/>
      <c r="CB3692" s="29"/>
      <c r="CC3692" s="29"/>
      <c r="CD3692" s="29"/>
      <c r="CE3692" s="29"/>
      <c r="CF3692" s="29"/>
      <c r="CG3692" s="29"/>
      <c r="CH3692" s="29"/>
      <c r="CI3692" s="29"/>
      <c r="CJ3692" s="29"/>
      <c r="CK3692" s="29"/>
      <c r="CL3692" s="29"/>
      <c r="CM3692" s="29"/>
      <c r="CN3692" s="29"/>
      <c r="CO3692" s="29"/>
      <c r="CP3692" s="29"/>
      <c r="CQ3692" s="29"/>
      <c r="CR3692" s="29"/>
      <c r="CS3692" s="29"/>
      <c r="CT3692" s="29"/>
      <c r="CU3692" s="29"/>
      <c r="CV3692" s="29"/>
      <c r="CW3692" s="29"/>
      <c r="CX3692" s="29"/>
    </row>
    <row r="3693" spans="1:102" ht="50.1" customHeight="1">
      <c r="A3693" s="30" t="s">
        <v>9398</v>
      </c>
      <c r="B3693" s="31" t="s">
        <v>35</v>
      </c>
      <c r="C3693" s="32" t="s">
        <v>9399</v>
      </c>
      <c r="D3693" s="32" t="s">
        <v>5062</v>
      </c>
      <c r="E3693" s="32" t="s">
        <v>9400</v>
      </c>
      <c r="F3693" s="32" t="s">
        <v>9401</v>
      </c>
      <c r="G3693" s="33" t="s">
        <v>40</v>
      </c>
      <c r="H3693" s="34">
        <v>0</v>
      </c>
      <c r="I3693" s="33" t="s">
        <v>41</v>
      </c>
      <c r="J3693" s="33" t="s">
        <v>392</v>
      </c>
      <c r="K3693" s="33" t="s">
        <v>2091</v>
      </c>
      <c r="L3693" s="33" t="s">
        <v>392</v>
      </c>
      <c r="M3693" s="33" t="s">
        <v>71</v>
      </c>
      <c r="N3693" s="33" t="s">
        <v>312</v>
      </c>
      <c r="O3693" s="33" t="s">
        <v>109</v>
      </c>
      <c r="P3693" s="33" t="s">
        <v>48</v>
      </c>
      <c r="Q3693" s="33" t="s">
        <v>49</v>
      </c>
      <c r="R3693" s="35">
        <v>1</v>
      </c>
      <c r="S3693" s="35">
        <v>25.5</v>
      </c>
      <c r="T3693" s="36">
        <f t="shared" si="175"/>
        <v>25.5</v>
      </c>
      <c r="U3693" s="37">
        <f t="shared" si="176"/>
        <v>28.560000000000002</v>
      </c>
      <c r="V3693" s="38" t="s">
        <v>50</v>
      </c>
      <c r="W3693" s="33">
        <v>2016</v>
      </c>
      <c r="X3693" s="39" t="s">
        <v>50</v>
      </c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9"/>
      <c r="AX3693" s="29"/>
      <c r="AY3693" s="29"/>
      <c r="AZ3693" s="29"/>
      <c r="BA3693" s="29"/>
      <c r="BB3693" s="29"/>
      <c r="BC3693" s="29"/>
      <c r="BD3693" s="29"/>
      <c r="BE3693" s="29"/>
      <c r="BF3693" s="29"/>
      <c r="BG3693" s="29"/>
      <c r="BH3693" s="29"/>
      <c r="BI3693" s="29"/>
      <c r="BJ3693" s="29"/>
      <c r="BK3693" s="29"/>
      <c r="BL3693" s="29"/>
      <c r="BM3693" s="29"/>
      <c r="BN3693" s="29"/>
      <c r="BO3693" s="29"/>
      <c r="BP3693" s="29"/>
      <c r="BQ3693" s="29"/>
      <c r="BR3693" s="29"/>
      <c r="BS3693" s="29"/>
      <c r="BT3693" s="29"/>
      <c r="BU3693" s="29"/>
      <c r="BV3693" s="29"/>
      <c r="BW3693" s="29"/>
      <c r="BX3693" s="29"/>
      <c r="BY3693" s="29"/>
      <c r="BZ3693" s="29"/>
      <c r="CA3693" s="29"/>
      <c r="CB3693" s="29"/>
      <c r="CC3693" s="29"/>
      <c r="CD3693" s="29"/>
      <c r="CE3693" s="29"/>
      <c r="CF3693" s="29"/>
      <c r="CG3693" s="29"/>
      <c r="CH3693" s="29"/>
      <c r="CI3693" s="29"/>
      <c r="CJ3693" s="29"/>
      <c r="CK3693" s="29"/>
      <c r="CL3693" s="29"/>
      <c r="CM3693" s="29"/>
      <c r="CN3693" s="29"/>
      <c r="CO3693" s="29"/>
      <c r="CP3693" s="29"/>
      <c r="CQ3693" s="29"/>
      <c r="CR3693" s="29"/>
      <c r="CS3693" s="29"/>
      <c r="CT3693" s="29"/>
      <c r="CU3693" s="29"/>
      <c r="CV3693" s="29"/>
      <c r="CW3693" s="29"/>
      <c r="CX3693" s="29"/>
    </row>
    <row r="3694" spans="1:102" ht="50.1" customHeight="1">
      <c r="A3694" s="30" t="s">
        <v>9402</v>
      </c>
      <c r="B3694" s="31" t="s">
        <v>35</v>
      </c>
      <c r="C3694" s="32" t="s">
        <v>9403</v>
      </c>
      <c r="D3694" s="32" t="s">
        <v>5062</v>
      </c>
      <c r="E3694" s="32" t="s">
        <v>9404</v>
      </c>
      <c r="F3694" s="32" t="s">
        <v>9405</v>
      </c>
      <c r="G3694" s="33" t="s">
        <v>40</v>
      </c>
      <c r="H3694" s="34">
        <v>0</v>
      </c>
      <c r="I3694" s="33" t="s">
        <v>41</v>
      </c>
      <c r="J3694" s="33" t="s">
        <v>392</v>
      </c>
      <c r="K3694" s="33" t="s">
        <v>2091</v>
      </c>
      <c r="L3694" s="33" t="s">
        <v>392</v>
      </c>
      <c r="M3694" s="33" t="s">
        <v>71</v>
      </c>
      <c r="N3694" s="33" t="s">
        <v>312</v>
      </c>
      <c r="O3694" s="33" t="s">
        <v>109</v>
      </c>
      <c r="P3694" s="33" t="s">
        <v>48</v>
      </c>
      <c r="Q3694" s="33" t="s">
        <v>49</v>
      </c>
      <c r="R3694" s="35">
        <v>1</v>
      </c>
      <c r="S3694" s="35">
        <v>25.5</v>
      </c>
      <c r="T3694" s="36">
        <f t="shared" si="175"/>
        <v>25.5</v>
      </c>
      <c r="U3694" s="37">
        <f t="shared" si="176"/>
        <v>28.560000000000002</v>
      </c>
      <c r="V3694" s="38" t="s">
        <v>50</v>
      </c>
      <c r="W3694" s="33">
        <v>2016</v>
      </c>
      <c r="X3694" s="39" t="s">
        <v>50</v>
      </c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29"/>
      <c r="BL3694" s="29"/>
      <c r="BM3694" s="29"/>
      <c r="BN3694" s="29"/>
      <c r="BO3694" s="29"/>
      <c r="BP3694" s="29"/>
      <c r="BQ3694" s="29"/>
      <c r="BR3694" s="29"/>
      <c r="BS3694" s="29"/>
      <c r="BT3694" s="29"/>
      <c r="BU3694" s="29"/>
      <c r="BV3694" s="29"/>
      <c r="BW3694" s="29"/>
      <c r="BX3694" s="29"/>
      <c r="BY3694" s="29"/>
      <c r="BZ3694" s="29"/>
      <c r="CA3694" s="29"/>
      <c r="CB3694" s="29"/>
      <c r="CC3694" s="29"/>
      <c r="CD3694" s="29"/>
      <c r="CE3694" s="29"/>
      <c r="CF3694" s="29"/>
      <c r="CG3694" s="29"/>
      <c r="CH3694" s="29"/>
      <c r="CI3694" s="29"/>
      <c r="CJ3694" s="29"/>
      <c r="CK3694" s="29"/>
      <c r="CL3694" s="29"/>
      <c r="CM3694" s="29"/>
      <c r="CN3694" s="29"/>
      <c r="CO3694" s="29"/>
      <c r="CP3694" s="29"/>
      <c r="CQ3694" s="29"/>
      <c r="CR3694" s="29"/>
      <c r="CS3694" s="29"/>
      <c r="CT3694" s="29"/>
      <c r="CU3694" s="29"/>
      <c r="CV3694" s="29"/>
      <c r="CW3694" s="29"/>
      <c r="CX3694" s="29"/>
    </row>
    <row r="3695" spans="1:102" ht="50.1" customHeight="1">
      <c r="A3695" s="30" t="s">
        <v>9406</v>
      </c>
      <c r="B3695" s="31" t="s">
        <v>35</v>
      </c>
      <c r="C3695" s="32" t="s">
        <v>9407</v>
      </c>
      <c r="D3695" s="32" t="s">
        <v>5062</v>
      </c>
      <c r="E3695" s="32" t="s">
        <v>9408</v>
      </c>
      <c r="F3695" s="32" t="s">
        <v>9409</v>
      </c>
      <c r="G3695" s="33" t="s">
        <v>40</v>
      </c>
      <c r="H3695" s="34">
        <v>0</v>
      </c>
      <c r="I3695" s="33" t="s">
        <v>41</v>
      </c>
      <c r="J3695" s="33" t="s">
        <v>392</v>
      </c>
      <c r="K3695" s="33" t="s">
        <v>2091</v>
      </c>
      <c r="L3695" s="33" t="s">
        <v>392</v>
      </c>
      <c r="M3695" s="33" t="s">
        <v>71</v>
      </c>
      <c r="N3695" s="33" t="s">
        <v>312</v>
      </c>
      <c r="O3695" s="33" t="s">
        <v>109</v>
      </c>
      <c r="P3695" s="33" t="s">
        <v>48</v>
      </c>
      <c r="Q3695" s="33" t="s">
        <v>49</v>
      </c>
      <c r="R3695" s="35">
        <v>1</v>
      </c>
      <c r="S3695" s="35">
        <v>35.700000000000003</v>
      </c>
      <c r="T3695" s="36">
        <f t="shared" si="175"/>
        <v>35.700000000000003</v>
      </c>
      <c r="U3695" s="37">
        <f t="shared" si="176"/>
        <v>39.984000000000009</v>
      </c>
      <c r="V3695" s="38" t="s">
        <v>50</v>
      </c>
      <c r="W3695" s="33">
        <v>2016</v>
      </c>
      <c r="X3695" s="39" t="s">
        <v>50</v>
      </c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9"/>
      <c r="BC3695" s="29"/>
      <c r="BD3695" s="29"/>
      <c r="BE3695" s="29"/>
      <c r="BF3695" s="29"/>
      <c r="BG3695" s="29"/>
      <c r="BH3695" s="29"/>
      <c r="BI3695" s="29"/>
      <c r="BJ3695" s="29"/>
      <c r="BK3695" s="29"/>
      <c r="BL3695" s="29"/>
      <c r="BM3695" s="29"/>
      <c r="BN3695" s="29"/>
      <c r="BO3695" s="29"/>
      <c r="BP3695" s="29"/>
      <c r="BQ3695" s="29"/>
      <c r="BR3695" s="29"/>
      <c r="BS3695" s="29"/>
      <c r="BT3695" s="29"/>
      <c r="BU3695" s="29"/>
      <c r="BV3695" s="29"/>
      <c r="BW3695" s="29"/>
      <c r="BX3695" s="29"/>
      <c r="BY3695" s="29"/>
      <c r="BZ3695" s="29"/>
      <c r="CA3695" s="29"/>
      <c r="CB3695" s="29"/>
      <c r="CC3695" s="29"/>
      <c r="CD3695" s="29"/>
      <c r="CE3695" s="29"/>
      <c r="CF3695" s="29"/>
      <c r="CG3695" s="29"/>
      <c r="CH3695" s="29"/>
      <c r="CI3695" s="29"/>
      <c r="CJ3695" s="29"/>
      <c r="CK3695" s="29"/>
      <c r="CL3695" s="29"/>
      <c r="CM3695" s="29"/>
      <c r="CN3695" s="29"/>
      <c r="CO3695" s="29"/>
      <c r="CP3695" s="29"/>
      <c r="CQ3695" s="29"/>
      <c r="CR3695" s="29"/>
      <c r="CS3695" s="29"/>
      <c r="CT3695" s="29"/>
      <c r="CU3695" s="29"/>
      <c r="CV3695" s="29"/>
      <c r="CW3695" s="29"/>
      <c r="CX3695" s="29"/>
    </row>
    <row r="3696" spans="1:102" ht="50.1" customHeight="1">
      <c r="A3696" s="30" t="s">
        <v>9410</v>
      </c>
      <c r="B3696" s="31" t="s">
        <v>35</v>
      </c>
      <c r="C3696" s="32" t="s">
        <v>9411</v>
      </c>
      <c r="D3696" s="32" t="s">
        <v>5062</v>
      </c>
      <c r="E3696" s="32" t="s">
        <v>9412</v>
      </c>
      <c r="F3696" s="32" t="s">
        <v>9413</v>
      </c>
      <c r="G3696" s="33" t="s">
        <v>40</v>
      </c>
      <c r="H3696" s="34">
        <v>0</v>
      </c>
      <c r="I3696" s="33" t="s">
        <v>41</v>
      </c>
      <c r="J3696" s="33" t="s">
        <v>392</v>
      </c>
      <c r="K3696" s="33" t="s">
        <v>2091</v>
      </c>
      <c r="L3696" s="33" t="s">
        <v>392</v>
      </c>
      <c r="M3696" s="33" t="s">
        <v>71</v>
      </c>
      <c r="N3696" s="33" t="s">
        <v>312</v>
      </c>
      <c r="O3696" s="33" t="s">
        <v>109</v>
      </c>
      <c r="P3696" s="33" t="s">
        <v>48</v>
      </c>
      <c r="Q3696" s="33" t="s">
        <v>49</v>
      </c>
      <c r="R3696" s="35">
        <v>2</v>
      </c>
      <c r="S3696" s="35">
        <v>35.700000000000003</v>
      </c>
      <c r="T3696" s="36">
        <f t="shared" si="175"/>
        <v>71.400000000000006</v>
      </c>
      <c r="U3696" s="37">
        <f t="shared" si="176"/>
        <v>79.968000000000018</v>
      </c>
      <c r="V3696" s="38" t="s">
        <v>50</v>
      </c>
      <c r="W3696" s="33">
        <v>2016</v>
      </c>
      <c r="X3696" s="39" t="s">
        <v>50</v>
      </c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9"/>
      <c r="AX3696" s="29"/>
      <c r="AY3696" s="29"/>
      <c r="AZ3696" s="29"/>
      <c r="BA3696" s="29"/>
      <c r="BB3696" s="29"/>
      <c r="BC3696" s="29"/>
      <c r="BD3696" s="29"/>
      <c r="BE3696" s="29"/>
      <c r="BF3696" s="29"/>
      <c r="BG3696" s="29"/>
      <c r="BH3696" s="29"/>
      <c r="BI3696" s="29"/>
      <c r="BJ3696" s="29"/>
      <c r="BK3696" s="29"/>
      <c r="BL3696" s="29"/>
      <c r="BM3696" s="29"/>
      <c r="BN3696" s="29"/>
      <c r="BO3696" s="29"/>
      <c r="BP3696" s="29"/>
      <c r="BQ3696" s="29"/>
      <c r="BR3696" s="29"/>
      <c r="BS3696" s="29"/>
      <c r="BT3696" s="29"/>
      <c r="BU3696" s="29"/>
      <c r="BV3696" s="29"/>
      <c r="BW3696" s="29"/>
      <c r="BX3696" s="29"/>
      <c r="BY3696" s="29"/>
      <c r="BZ3696" s="29"/>
      <c r="CA3696" s="29"/>
      <c r="CB3696" s="29"/>
      <c r="CC3696" s="29"/>
      <c r="CD3696" s="29"/>
      <c r="CE3696" s="29"/>
      <c r="CF3696" s="29"/>
      <c r="CG3696" s="29"/>
      <c r="CH3696" s="29"/>
      <c r="CI3696" s="29"/>
      <c r="CJ3696" s="29"/>
      <c r="CK3696" s="29"/>
      <c r="CL3696" s="29"/>
      <c r="CM3696" s="29"/>
      <c r="CN3696" s="29"/>
      <c r="CO3696" s="29"/>
      <c r="CP3696" s="29"/>
      <c r="CQ3696" s="29"/>
      <c r="CR3696" s="29"/>
      <c r="CS3696" s="29"/>
      <c r="CT3696" s="29"/>
      <c r="CU3696" s="29"/>
      <c r="CV3696" s="29"/>
      <c r="CW3696" s="29"/>
      <c r="CX3696" s="29"/>
    </row>
    <row r="3697" spans="1:102" ht="50.1" customHeight="1">
      <c r="A3697" s="30" t="s">
        <v>9414</v>
      </c>
      <c r="B3697" s="31" t="s">
        <v>35</v>
      </c>
      <c r="C3697" s="32" t="s">
        <v>9415</v>
      </c>
      <c r="D3697" s="32" t="s">
        <v>5062</v>
      </c>
      <c r="E3697" s="32" t="s">
        <v>9416</v>
      </c>
      <c r="F3697" s="32" t="s">
        <v>9417</v>
      </c>
      <c r="G3697" s="33" t="s">
        <v>40</v>
      </c>
      <c r="H3697" s="34">
        <v>0</v>
      </c>
      <c r="I3697" s="33" t="s">
        <v>41</v>
      </c>
      <c r="J3697" s="33" t="s">
        <v>392</v>
      </c>
      <c r="K3697" s="33" t="s">
        <v>2091</v>
      </c>
      <c r="L3697" s="33" t="s">
        <v>392</v>
      </c>
      <c r="M3697" s="33" t="s">
        <v>71</v>
      </c>
      <c r="N3697" s="33" t="s">
        <v>312</v>
      </c>
      <c r="O3697" s="33" t="s">
        <v>109</v>
      </c>
      <c r="P3697" s="33" t="s">
        <v>48</v>
      </c>
      <c r="Q3697" s="33" t="s">
        <v>49</v>
      </c>
      <c r="R3697" s="35">
        <v>14</v>
      </c>
      <c r="S3697" s="35">
        <v>20.399999999999999</v>
      </c>
      <c r="T3697" s="36">
        <f t="shared" si="175"/>
        <v>285.59999999999997</v>
      </c>
      <c r="U3697" s="37">
        <f t="shared" si="176"/>
        <v>319.87200000000001</v>
      </c>
      <c r="V3697" s="38" t="s">
        <v>50</v>
      </c>
      <c r="W3697" s="33">
        <v>2016</v>
      </c>
      <c r="X3697" s="39" t="s">
        <v>50</v>
      </c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9"/>
      <c r="AX3697" s="29"/>
      <c r="AY3697" s="29"/>
      <c r="AZ3697" s="29"/>
      <c r="BA3697" s="29"/>
      <c r="BB3697" s="29"/>
      <c r="BC3697" s="29"/>
      <c r="BD3697" s="29"/>
      <c r="BE3697" s="29"/>
      <c r="BF3697" s="29"/>
      <c r="BG3697" s="29"/>
      <c r="BH3697" s="29"/>
      <c r="BI3697" s="29"/>
      <c r="BJ3697" s="29"/>
      <c r="BK3697" s="29"/>
      <c r="BL3697" s="29"/>
      <c r="BM3697" s="29"/>
      <c r="BN3697" s="29"/>
      <c r="BO3697" s="29"/>
      <c r="BP3697" s="29"/>
      <c r="BQ3697" s="29"/>
      <c r="BR3697" s="29"/>
      <c r="BS3697" s="29"/>
      <c r="BT3697" s="29"/>
      <c r="BU3697" s="29"/>
      <c r="BV3697" s="29"/>
      <c r="BW3697" s="29"/>
      <c r="BX3697" s="29"/>
      <c r="BY3697" s="29"/>
      <c r="BZ3697" s="29"/>
      <c r="CA3697" s="29"/>
      <c r="CB3697" s="29"/>
      <c r="CC3697" s="29"/>
      <c r="CD3697" s="29"/>
      <c r="CE3697" s="29"/>
      <c r="CF3697" s="29"/>
      <c r="CG3697" s="29"/>
      <c r="CH3697" s="29"/>
      <c r="CI3697" s="29"/>
      <c r="CJ3697" s="29"/>
      <c r="CK3697" s="29"/>
      <c r="CL3697" s="29"/>
      <c r="CM3697" s="29"/>
      <c r="CN3697" s="29"/>
      <c r="CO3697" s="29"/>
      <c r="CP3697" s="29"/>
      <c r="CQ3697" s="29"/>
      <c r="CR3697" s="29"/>
      <c r="CS3697" s="29"/>
      <c r="CT3697" s="29"/>
      <c r="CU3697" s="29"/>
      <c r="CV3697" s="29"/>
      <c r="CW3697" s="29"/>
      <c r="CX3697" s="29"/>
    </row>
    <row r="3698" spans="1:102" ht="50.1" customHeight="1">
      <c r="A3698" s="30" t="s">
        <v>9418</v>
      </c>
      <c r="B3698" s="31" t="s">
        <v>35</v>
      </c>
      <c r="C3698" s="32" t="s">
        <v>9254</v>
      </c>
      <c r="D3698" s="32" t="s">
        <v>5062</v>
      </c>
      <c r="E3698" s="32" t="s">
        <v>9255</v>
      </c>
      <c r="F3698" s="32" t="s">
        <v>9419</v>
      </c>
      <c r="G3698" s="33" t="s">
        <v>40</v>
      </c>
      <c r="H3698" s="34">
        <v>0</v>
      </c>
      <c r="I3698" s="33" t="s">
        <v>41</v>
      </c>
      <c r="J3698" s="33" t="s">
        <v>392</v>
      </c>
      <c r="K3698" s="33" t="s">
        <v>2091</v>
      </c>
      <c r="L3698" s="33" t="s">
        <v>392</v>
      </c>
      <c r="M3698" s="33" t="s">
        <v>71</v>
      </c>
      <c r="N3698" s="33" t="s">
        <v>312</v>
      </c>
      <c r="O3698" s="33" t="s">
        <v>109</v>
      </c>
      <c r="P3698" s="33" t="s">
        <v>48</v>
      </c>
      <c r="Q3698" s="33" t="s">
        <v>49</v>
      </c>
      <c r="R3698" s="35">
        <v>14</v>
      </c>
      <c r="S3698" s="35">
        <v>20.399999999999999</v>
      </c>
      <c r="T3698" s="36">
        <f t="shared" si="175"/>
        <v>285.59999999999997</v>
      </c>
      <c r="U3698" s="37">
        <f t="shared" si="176"/>
        <v>319.87200000000001</v>
      </c>
      <c r="V3698" s="38" t="s">
        <v>50</v>
      </c>
      <c r="W3698" s="33">
        <v>2016</v>
      </c>
      <c r="X3698" s="39" t="s">
        <v>50</v>
      </c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29"/>
      <c r="BL3698" s="29"/>
      <c r="BM3698" s="29"/>
      <c r="BN3698" s="29"/>
      <c r="BO3698" s="29"/>
      <c r="BP3698" s="29"/>
      <c r="BQ3698" s="29"/>
      <c r="BR3698" s="29"/>
      <c r="BS3698" s="29"/>
      <c r="BT3698" s="29"/>
      <c r="BU3698" s="29"/>
      <c r="BV3698" s="29"/>
      <c r="BW3698" s="29"/>
      <c r="BX3698" s="29"/>
      <c r="BY3698" s="29"/>
      <c r="BZ3698" s="29"/>
      <c r="CA3698" s="29"/>
      <c r="CB3698" s="29"/>
      <c r="CC3698" s="29"/>
      <c r="CD3698" s="29"/>
      <c r="CE3698" s="29"/>
      <c r="CF3698" s="29"/>
      <c r="CG3698" s="29"/>
      <c r="CH3698" s="29"/>
      <c r="CI3698" s="29"/>
      <c r="CJ3698" s="29"/>
      <c r="CK3698" s="29"/>
      <c r="CL3698" s="29"/>
      <c r="CM3698" s="29"/>
      <c r="CN3698" s="29"/>
      <c r="CO3698" s="29"/>
      <c r="CP3698" s="29"/>
      <c r="CQ3698" s="29"/>
      <c r="CR3698" s="29"/>
      <c r="CS3698" s="29"/>
      <c r="CT3698" s="29"/>
      <c r="CU3698" s="29"/>
      <c r="CV3698" s="29"/>
      <c r="CW3698" s="29"/>
      <c r="CX3698" s="29"/>
    </row>
    <row r="3699" spans="1:102" ht="50.1" customHeight="1">
      <c r="A3699" s="30" t="s">
        <v>9420</v>
      </c>
      <c r="B3699" s="31" t="s">
        <v>35</v>
      </c>
      <c r="C3699" s="32" t="s">
        <v>9403</v>
      </c>
      <c r="D3699" s="32" t="s">
        <v>5062</v>
      </c>
      <c r="E3699" s="32" t="s">
        <v>9404</v>
      </c>
      <c r="F3699" s="32" t="s">
        <v>9421</v>
      </c>
      <c r="G3699" s="33" t="s">
        <v>40</v>
      </c>
      <c r="H3699" s="34">
        <v>0</v>
      </c>
      <c r="I3699" s="33" t="s">
        <v>41</v>
      </c>
      <c r="J3699" s="33" t="s">
        <v>392</v>
      </c>
      <c r="K3699" s="33" t="s">
        <v>2091</v>
      </c>
      <c r="L3699" s="33" t="s">
        <v>392</v>
      </c>
      <c r="M3699" s="33" t="s">
        <v>71</v>
      </c>
      <c r="N3699" s="33" t="s">
        <v>312</v>
      </c>
      <c r="O3699" s="33" t="s">
        <v>109</v>
      </c>
      <c r="P3699" s="33" t="s">
        <v>48</v>
      </c>
      <c r="Q3699" s="33" t="s">
        <v>49</v>
      </c>
      <c r="R3699" s="35">
        <v>1</v>
      </c>
      <c r="S3699" s="35">
        <v>20.399999999999999</v>
      </c>
      <c r="T3699" s="36">
        <f t="shared" si="175"/>
        <v>20.399999999999999</v>
      </c>
      <c r="U3699" s="37">
        <f t="shared" si="176"/>
        <v>22.847999999999999</v>
      </c>
      <c r="V3699" s="38" t="s">
        <v>50</v>
      </c>
      <c r="W3699" s="33">
        <v>2016</v>
      </c>
      <c r="X3699" s="39" t="s">
        <v>50</v>
      </c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9"/>
      <c r="BC3699" s="29"/>
      <c r="BD3699" s="29"/>
      <c r="BE3699" s="29"/>
      <c r="BF3699" s="29"/>
      <c r="BG3699" s="29"/>
      <c r="BH3699" s="29"/>
      <c r="BI3699" s="29"/>
      <c r="BJ3699" s="29"/>
      <c r="BK3699" s="29"/>
      <c r="BL3699" s="29"/>
      <c r="BM3699" s="29"/>
      <c r="BN3699" s="29"/>
      <c r="BO3699" s="29"/>
      <c r="BP3699" s="29"/>
      <c r="BQ3699" s="29"/>
      <c r="BR3699" s="29"/>
      <c r="BS3699" s="29"/>
      <c r="BT3699" s="29"/>
      <c r="BU3699" s="29"/>
      <c r="BV3699" s="29"/>
      <c r="BW3699" s="29"/>
      <c r="BX3699" s="29"/>
      <c r="BY3699" s="29"/>
      <c r="BZ3699" s="29"/>
      <c r="CA3699" s="29"/>
      <c r="CB3699" s="29"/>
      <c r="CC3699" s="29"/>
      <c r="CD3699" s="29"/>
      <c r="CE3699" s="29"/>
      <c r="CF3699" s="29"/>
      <c r="CG3699" s="29"/>
      <c r="CH3699" s="29"/>
      <c r="CI3699" s="29"/>
      <c r="CJ3699" s="29"/>
      <c r="CK3699" s="29"/>
      <c r="CL3699" s="29"/>
      <c r="CM3699" s="29"/>
      <c r="CN3699" s="29"/>
      <c r="CO3699" s="29"/>
      <c r="CP3699" s="29"/>
      <c r="CQ3699" s="29"/>
      <c r="CR3699" s="29"/>
      <c r="CS3699" s="29"/>
      <c r="CT3699" s="29"/>
      <c r="CU3699" s="29"/>
      <c r="CV3699" s="29"/>
      <c r="CW3699" s="29"/>
      <c r="CX3699" s="29"/>
    </row>
    <row r="3700" spans="1:102" ht="50.1" customHeight="1">
      <c r="A3700" s="30" t="s">
        <v>9422</v>
      </c>
      <c r="B3700" s="31" t="s">
        <v>35</v>
      </c>
      <c r="C3700" s="32" t="s">
        <v>9423</v>
      </c>
      <c r="D3700" s="32" t="s">
        <v>5062</v>
      </c>
      <c r="E3700" s="32" t="s">
        <v>9424</v>
      </c>
      <c r="F3700" s="32" t="s">
        <v>9425</v>
      </c>
      <c r="G3700" s="33" t="s">
        <v>40</v>
      </c>
      <c r="H3700" s="34">
        <v>0</v>
      </c>
      <c r="I3700" s="33" t="s">
        <v>41</v>
      </c>
      <c r="J3700" s="33" t="s">
        <v>392</v>
      </c>
      <c r="K3700" s="33" t="s">
        <v>2091</v>
      </c>
      <c r="L3700" s="33" t="s">
        <v>392</v>
      </c>
      <c r="M3700" s="33" t="s">
        <v>71</v>
      </c>
      <c r="N3700" s="33" t="s">
        <v>312</v>
      </c>
      <c r="O3700" s="33" t="s">
        <v>109</v>
      </c>
      <c r="P3700" s="33" t="s">
        <v>48</v>
      </c>
      <c r="Q3700" s="33" t="s">
        <v>49</v>
      </c>
      <c r="R3700" s="35">
        <v>2</v>
      </c>
      <c r="S3700" s="35">
        <v>20.399999999999999</v>
      </c>
      <c r="T3700" s="36">
        <f t="shared" si="175"/>
        <v>40.799999999999997</v>
      </c>
      <c r="U3700" s="37">
        <f t="shared" si="176"/>
        <v>45.695999999999998</v>
      </c>
      <c r="V3700" s="38" t="s">
        <v>50</v>
      </c>
      <c r="W3700" s="33">
        <v>2016</v>
      </c>
      <c r="X3700" s="39" t="s">
        <v>50</v>
      </c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29"/>
      <c r="BL3700" s="29"/>
      <c r="BM3700" s="29"/>
      <c r="BN3700" s="29"/>
      <c r="BO3700" s="29"/>
      <c r="BP3700" s="29"/>
      <c r="BQ3700" s="29"/>
      <c r="BR3700" s="29"/>
      <c r="BS3700" s="29"/>
      <c r="BT3700" s="29"/>
      <c r="BU3700" s="29"/>
      <c r="BV3700" s="29"/>
      <c r="BW3700" s="29"/>
      <c r="BX3700" s="29"/>
      <c r="BY3700" s="29"/>
      <c r="BZ3700" s="29"/>
      <c r="CA3700" s="29"/>
      <c r="CB3700" s="29"/>
      <c r="CC3700" s="29"/>
      <c r="CD3700" s="29"/>
      <c r="CE3700" s="29"/>
      <c r="CF3700" s="29"/>
      <c r="CG3700" s="29"/>
      <c r="CH3700" s="29"/>
      <c r="CI3700" s="29"/>
      <c r="CJ3700" s="29"/>
      <c r="CK3700" s="29"/>
      <c r="CL3700" s="29"/>
      <c r="CM3700" s="29"/>
      <c r="CN3700" s="29"/>
      <c r="CO3700" s="29"/>
      <c r="CP3700" s="29"/>
      <c r="CQ3700" s="29"/>
      <c r="CR3700" s="29"/>
      <c r="CS3700" s="29"/>
      <c r="CT3700" s="29"/>
      <c r="CU3700" s="29"/>
      <c r="CV3700" s="29"/>
      <c r="CW3700" s="29"/>
      <c r="CX3700" s="29"/>
    </row>
    <row r="3701" spans="1:102" ht="50.1" customHeight="1">
      <c r="A3701" s="30" t="s">
        <v>9426</v>
      </c>
      <c r="B3701" s="31" t="s">
        <v>35</v>
      </c>
      <c r="C3701" s="32" t="s">
        <v>9427</v>
      </c>
      <c r="D3701" s="32" t="s">
        <v>5062</v>
      </c>
      <c r="E3701" s="32" t="s">
        <v>9428</v>
      </c>
      <c r="F3701" s="32" t="s">
        <v>9429</v>
      </c>
      <c r="G3701" s="33" t="s">
        <v>40</v>
      </c>
      <c r="H3701" s="34">
        <v>0</v>
      </c>
      <c r="I3701" s="33" t="s">
        <v>41</v>
      </c>
      <c r="J3701" s="33" t="s">
        <v>392</v>
      </c>
      <c r="K3701" s="33" t="s">
        <v>2091</v>
      </c>
      <c r="L3701" s="33" t="s">
        <v>392</v>
      </c>
      <c r="M3701" s="33" t="s">
        <v>71</v>
      </c>
      <c r="N3701" s="33" t="s">
        <v>312</v>
      </c>
      <c r="O3701" s="33" t="s">
        <v>109</v>
      </c>
      <c r="P3701" s="33" t="s">
        <v>48</v>
      </c>
      <c r="Q3701" s="33" t="s">
        <v>49</v>
      </c>
      <c r="R3701" s="35">
        <v>1</v>
      </c>
      <c r="S3701" s="35">
        <v>20.399999999999999</v>
      </c>
      <c r="T3701" s="36">
        <f t="shared" si="175"/>
        <v>20.399999999999999</v>
      </c>
      <c r="U3701" s="37">
        <f t="shared" si="176"/>
        <v>22.847999999999999</v>
      </c>
      <c r="V3701" s="38" t="s">
        <v>50</v>
      </c>
      <c r="W3701" s="33">
        <v>2016</v>
      </c>
      <c r="X3701" s="39" t="s">
        <v>50</v>
      </c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29"/>
      <c r="BL3701" s="29"/>
      <c r="BM3701" s="29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29"/>
      <c r="CB3701" s="29"/>
      <c r="CC3701" s="29"/>
      <c r="CD3701" s="29"/>
      <c r="CE3701" s="29"/>
      <c r="CF3701" s="29"/>
      <c r="CG3701" s="29"/>
      <c r="CH3701" s="29"/>
      <c r="CI3701" s="29"/>
      <c r="CJ3701" s="29"/>
      <c r="CK3701" s="29"/>
      <c r="CL3701" s="29"/>
      <c r="CM3701" s="29"/>
      <c r="CN3701" s="29"/>
      <c r="CO3701" s="29"/>
      <c r="CP3701" s="29"/>
      <c r="CQ3701" s="29"/>
      <c r="CR3701" s="29"/>
      <c r="CS3701" s="29"/>
      <c r="CT3701" s="29"/>
      <c r="CU3701" s="29"/>
      <c r="CV3701" s="29"/>
      <c r="CW3701" s="29"/>
      <c r="CX3701" s="29"/>
    </row>
    <row r="3702" spans="1:102" ht="50.1" customHeight="1">
      <c r="A3702" s="30" t="s">
        <v>9430</v>
      </c>
      <c r="B3702" s="31" t="s">
        <v>35</v>
      </c>
      <c r="C3702" s="32" t="s">
        <v>9431</v>
      </c>
      <c r="D3702" s="32" t="s">
        <v>5062</v>
      </c>
      <c r="E3702" s="32" t="s">
        <v>9432</v>
      </c>
      <c r="F3702" s="32" t="s">
        <v>9433</v>
      </c>
      <c r="G3702" s="33" t="s">
        <v>40</v>
      </c>
      <c r="H3702" s="34">
        <v>0</v>
      </c>
      <c r="I3702" s="33" t="s">
        <v>41</v>
      </c>
      <c r="J3702" s="33" t="s">
        <v>392</v>
      </c>
      <c r="K3702" s="33" t="s">
        <v>2091</v>
      </c>
      <c r="L3702" s="33" t="s">
        <v>392</v>
      </c>
      <c r="M3702" s="33" t="s">
        <v>71</v>
      </c>
      <c r="N3702" s="33" t="s">
        <v>312</v>
      </c>
      <c r="O3702" s="33" t="s">
        <v>109</v>
      </c>
      <c r="P3702" s="33" t="s">
        <v>48</v>
      </c>
      <c r="Q3702" s="33" t="s">
        <v>49</v>
      </c>
      <c r="R3702" s="35">
        <v>5</v>
      </c>
      <c r="S3702" s="35">
        <v>20.399999999999999</v>
      </c>
      <c r="T3702" s="36">
        <f t="shared" si="175"/>
        <v>102</v>
      </c>
      <c r="U3702" s="37">
        <f t="shared" si="176"/>
        <v>114.24000000000001</v>
      </c>
      <c r="V3702" s="38" t="s">
        <v>50</v>
      </c>
      <c r="W3702" s="33">
        <v>2016</v>
      </c>
      <c r="X3702" s="39" t="s">
        <v>50</v>
      </c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9"/>
      <c r="BC3702" s="29"/>
      <c r="BD3702" s="29"/>
      <c r="BE3702" s="29"/>
      <c r="BF3702" s="29"/>
      <c r="BG3702" s="29"/>
      <c r="BH3702" s="29"/>
      <c r="BI3702" s="29"/>
      <c r="BJ3702" s="29"/>
      <c r="BK3702" s="29"/>
      <c r="BL3702" s="29"/>
      <c r="BM3702" s="29"/>
      <c r="BN3702" s="29"/>
      <c r="BO3702" s="29"/>
      <c r="BP3702" s="29"/>
      <c r="BQ3702" s="29"/>
      <c r="BR3702" s="29"/>
      <c r="BS3702" s="29"/>
      <c r="BT3702" s="29"/>
      <c r="BU3702" s="29"/>
      <c r="BV3702" s="29"/>
      <c r="BW3702" s="29"/>
      <c r="BX3702" s="29"/>
      <c r="BY3702" s="29"/>
      <c r="BZ3702" s="29"/>
      <c r="CA3702" s="29"/>
      <c r="CB3702" s="29"/>
      <c r="CC3702" s="29"/>
      <c r="CD3702" s="29"/>
      <c r="CE3702" s="29"/>
      <c r="CF3702" s="29"/>
      <c r="CG3702" s="29"/>
      <c r="CH3702" s="29"/>
      <c r="CI3702" s="29"/>
      <c r="CJ3702" s="29"/>
      <c r="CK3702" s="29"/>
      <c r="CL3702" s="29"/>
      <c r="CM3702" s="29"/>
      <c r="CN3702" s="29"/>
      <c r="CO3702" s="29"/>
      <c r="CP3702" s="29"/>
      <c r="CQ3702" s="29"/>
      <c r="CR3702" s="29"/>
      <c r="CS3702" s="29"/>
      <c r="CT3702" s="29"/>
      <c r="CU3702" s="29"/>
      <c r="CV3702" s="29"/>
      <c r="CW3702" s="29"/>
      <c r="CX3702" s="29"/>
    </row>
    <row r="3703" spans="1:102" ht="50.1" customHeight="1">
      <c r="A3703" s="30" t="s">
        <v>9434</v>
      </c>
      <c r="B3703" s="31" t="s">
        <v>35</v>
      </c>
      <c r="C3703" s="32" t="s">
        <v>9435</v>
      </c>
      <c r="D3703" s="32" t="s">
        <v>9436</v>
      </c>
      <c r="E3703" s="32" t="s">
        <v>9437</v>
      </c>
      <c r="F3703" s="32" t="s">
        <v>9438</v>
      </c>
      <c r="G3703" s="33" t="s">
        <v>40</v>
      </c>
      <c r="H3703" s="34">
        <v>0</v>
      </c>
      <c r="I3703" s="33" t="s">
        <v>41</v>
      </c>
      <c r="J3703" s="33" t="s">
        <v>392</v>
      </c>
      <c r="K3703" s="33" t="s">
        <v>2091</v>
      </c>
      <c r="L3703" s="33" t="s">
        <v>392</v>
      </c>
      <c r="M3703" s="33" t="s">
        <v>71</v>
      </c>
      <c r="N3703" s="33" t="s">
        <v>312</v>
      </c>
      <c r="O3703" s="33" t="s">
        <v>109</v>
      </c>
      <c r="P3703" s="33" t="s">
        <v>48</v>
      </c>
      <c r="Q3703" s="33" t="s">
        <v>49</v>
      </c>
      <c r="R3703" s="35">
        <v>12</v>
      </c>
      <c r="S3703" s="35">
        <v>1317.942</v>
      </c>
      <c r="T3703" s="36">
        <f t="shared" si="175"/>
        <v>15815.304</v>
      </c>
      <c r="U3703" s="37">
        <f t="shared" si="176"/>
        <v>17713.140480000002</v>
      </c>
      <c r="V3703" s="38" t="s">
        <v>50</v>
      </c>
      <c r="W3703" s="33">
        <v>2016</v>
      </c>
      <c r="X3703" s="39" t="s">
        <v>50</v>
      </c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9"/>
      <c r="BC3703" s="29"/>
      <c r="BD3703" s="29"/>
      <c r="BE3703" s="29"/>
      <c r="BF3703" s="29"/>
      <c r="BG3703" s="29"/>
      <c r="BH3703" s="29"/>
      <c r="BI3703" s="29"/>
      <c r="BJ3703" s="29"/>
      <c r="BK3703" s="29"/>
      <c r="BL3703" s="29"/>
      <c r="BM3703" s="29"/>
      <c r="BN3703" s="29"/>
      <c r="BO3703" s="29"/>
      <c r="BP3703" s="29"/>
      <c r="BQ3703" s="29"/>
      <c r="BR3703" s="29"/>
      <c r="BS3703" s="29"/>
      <c r="BT3703" s="29"/>
      <c r="BU3703" s="29"/>
      <c r="BV3703" s="29"/>
      <c r="BW3703" s="29"/>
      <c r="BX3703" s="29"/>
      <c r="BY3703" s="29"/>
      <c r="BZ3703" s="29"/>
      <c r="CA3703" s="29"/>
      <c r="CB3703" s="29"/>
      <c r="CC3703" s="29"/>
      <c r="CD3703" s="29"/>
      <c r="CE3703" s="29"/>
      <c r="CF3703" s="29"/>
      <c r="CG3703" s="29"/>
      <c r="CH3703" s="29"/>
      <c r="CI3703" s="29"/>
      <c r="CJ3703" s="29"/>
      <c r="CK3703" s="29"/>
      <c r="CL3703" s="29"/>
      <c r="CM3703" s="29"/>
      <c r="CN3703" s="29"/>
      <c r="CO3703" s="29"/>
      <c r="CP3703" s="29"/>
      <c r="CQ3703" s="29"/>
      <c r="CR3703" s="29"/>
      <c r="CS3703" s="29"/>
      <c r="CT3703" s="29"/>
      <c r="CU3703" s="29"/>
      <c r="CV3703" s="29"/>
      <c r="CW3703" s="29"/>
      <c r="CX3703" s="29"/>
    </row>
    <row r="3704" spans="1:102" ht="50.1" customHeight="1">
      <c r="A3704" s="30" t="s">
        <v>9439</v>
      </c>
      <c r="B3704" s="31" t="s">
        <v>35</v>
      </c>
      <c r="C3704" s="32" t="s">
        <v>9440</v>
      </c>
      <c r="D3704" s="32" t="s">
        <v>7903</v>
      </c>
      <c r="E3704" s="32" t="s">
        <v>9441</v>
      </c>
      <c r="F3704" s="32" t="s">
        <v>50</v>
      </c>
      <c r="G3704" s="33" t="s">
        <v>40</v>
      </c>
      <c r="H3704" s="34">
        <v>0</v>
      </c>
      <c r="I3704" s="33" t="s">
        <v>41</v>
      </c>
      <c r="J3704" s="33" t="s">
        <v>7237</v>
      </c>
      <c r="K3704" s="33" t="s">
        <v>2091</v>
      </c>
      <c r="L3704" s="33" t="s">
        <v>7237</v>
      </c>
      <c r="M3704" s="33" t="s">
        <v>71</v>
      </c>
      <c r="N3704" s="33" t="s">
        <v>7404</v>
      </c>
      <c r="O3704" s="33" t="s">
        <v>58</v>
      </c>
      <c r="P3704" s="33" t="s">
        <v>48</v>
      </c>
      <c r="Q3704" s="33" t="s">
        <v>49</v>
      </c>
      <c r="R3704" s="35">
        <v>10</v>
      </c>
      <c r="S3704" s="35">
        <v>6300</v>
      </c>
      <c r="T3704" s="36">
        <f t="shared" si="175"/>
        <v>63000</v>
      </c>
      <c r="U3704" s="37">
        <f t="shared" si="176"/>
        <v>70560</v>
      </c>
      <c r="V3704" s="38" t="s">
        <v>50</v>
      </c>
      <c r="W3704" s="33">
        <v>2016</v>
      </c>
      <c r="X3704" s="39" t="s">
        <v>50</v>
      </c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29"/>
      <c r="CB3704" s="29"/>
      <c r="CC3704" s="29"/>
      <c r="CD3704" s="29"/>
      <c r="CE3704" s="29"/>
      <c r="CF3704" s="29"/>
      <c r="CG3704" s="29"/>
      <c r="CH3704" s="29"/>
      <c r="CI3704" s="29"/>
      <c r="CJ3704" s="29"/>
      <c r="CK3704" s="29"/>
      <c r="CL3704" s="29"/>
      <c r="CM3704" s="29"/>
      <c r="CN3704" s="29"/>
      <c r="CO3704" s="29"/>
      <c r="CP3704" s="29"/>
      <c r="CQ3704" s="29"/>
      <c r="CR3704" s="29"/>
      <c r="CS3704" s="29"/>
      <c r="CT3704" s="29"/>
      <c r="CU3704" s="29"/>
      <c r="CV3704" s="29"/>
      <c r="CW3704" s="29"/>
      <c r="CX3704" s="29"/>
    </row>
    <row r="3705" spans="1:102" ht="50.1" customHeight="1">
      <c r="A3705" s="30" t="s">
        <v>9442</v>
      </c>
      <c r="B3705" s="31" t="s">
        <v>35</v>
      </c>
      <c r="C3705" s="32" t="s">
        <v>7659</v>
      </c>
      <c r="D3705" s="32" t="s">
        <v>7660</v>
      </c>
      <c r="E3705" s="32" t="s">
        <v>7661</v>
      </c>
      <c r="F3705" s="32" t="s">
        <v>7662</v>
      </c>
      <c r="G3705" s="33" t="s">
        <v>101</v>
      </c>
      <c r="H3705" s="34">
        <v>0</v>
      </c>
      <c r="I3705" s="33" t="s">
        <v>41</v>
      </c>
      <c r="J3705" s="33" t="s">
        <v>7237</v>
      </c>
      <c r="K3705" s="33" t="s">
        <v>4606</v>
      </c>
      <c r="L3705" s="33" t="s">
        <v>7237</v>
      </c>
      <c r="M3705" s="33" t="s">
        <v>86</v>
      </c>
      <c r="N3705" s="33" t="s">
        <v>7663</v>
      </c>
      <c r="O3705" s="33" t="s">
        <v>58</v>
      </c>
      <c r="P3705" s="33" t="s">
        <v>48</v>
      </c>
      <c r="Q3705" s="33" t="s">
        <v>49</v>
      </c>
      <c r="R3705" s="35">
        <v>10</v>
      </c>
      <c r="S3705" s="35">
        <v>8143</v>
      </c>
      <c r="T3705" s="36">
        <f t="shared" si="175"/>
        <v>81430</v>
      </c>
      <c r="U3705" s="37">
        <f t="shared" si="176"/>
        <v>91201.600000000006</v>
      </c>
      <c r="V3705" s="38" t="s">
        <v>50</v>
      </c>
      <c r="W3705" s="33">
        <v>2016</v>
      </c>
      <c r="X3705" s="39" t="s">
        <v>50</v>
      </c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9"/>
      <c r="AX3705" s="29"/>
      <c r="AY3705" s="29"/>
      <c r="AZ3705" s="29"/>
      <c r="BA3705" s="29"/>
      <c r="BB3705" s="29"/>
      <c r="BC3705" s="29"/>
      <c r="BD3705" s="29"/>
      <c r="BE3705" s="29"/>
      <c r="BF3705" s="29"/>
      <c r="BG3705" s="29"/>
      <c r="BH3705" s="29"/>
      <c r="BI3705" s="29"/>
      <c r="BJ3705" s="29"/>
      <c r="BK3705" s="29"/>
      <c r="BL3705" s="29"/>
      <c r="BM3705" s="29"/>
      <c r="BN3705" s="29"/>
      <c r="BO3705" s="29"/>
      <c r="BP3705" s="29"/>
      <c r="BQ3705" s="29"/>
      <c r="BR3705" s="29"/>
      <c r="BS3705" s="29"/>
      <c r="BT3705" s="29"/>
      <c r="BU3705" s="29"/>
      <c r="BV3705" s="29"/>
      <c r="BW3705" s="29"/>
      <c r="BX3705" s="29"/>
      <c r="BY3705" s="29"/>
      <c r="BZ3705" s="29"/>
      <c r="CA3705" s="29"/>
      <c r="CB3705" s="29"/>
      <c r="CC3705" s="29"/>
      <c r="CD3705" s="29"/>
      <c r="CE3705" s="29"/>
      <c r="CF3705" s="29"/>
      <c r="CG3705" s="29"/>
      <c r="CH3705" s="29"/>
      <c r="CI3705" s="29"/>
      <c r="CJ3705" s="29"/>
      <c r="CK3705" s="29"/>
      <c r="CL3705" s="29"/>
      <c r="CM3705" s="29"/>
      <c r="CN3705" s="29"/>
      <c r="CO3705" s="29"/>
      <c r="CP3705" s="29"/>
      <c r="CQ3705" s="29"/>
      <c r="CR3705" s="29"/>
      <c r="CS3705" s="29"/>
      <c r="CT3705" s="29"/>
      <c r="CU3705" s="29"/>
      <c r="CV3705" s="29"/>
      <c r="CW3705" s="29"/>
      <c r="CX3705" s="29"/>
    </row>
    <row r="3706" spans="1:102" ht="50.1" customHeight="1">
      <c r="A3706" s="30" t="s">
        <v>9443</v>
      </c>
      <c r="B3706" s="31" t="s">
        <v>35</v>
      </c>
      <c r="C3706" s="32" t="s">
        <v>7691</v>
      </c>
      <c r="D3706" s="32" t="s">
        <v>7660</v>
      </c>
      <c r="E3706" s="32" t="s">
        <v>7692</v>
      </c>
      <c r="F3706" s="32" t="s">
        <v>9444</v>
      </c>
      <c r="G3706" s="33" t="s">
        <v>101</v>
      </c>
      <c r="H3706" s="34">
        <v>0</v>
      </c>
      <c r="I3706" s="33" t="s">
        <v>41</v>
      </c>
      <c r="J3706" s="33" t="s">
        <v>7237</v>
      </c>
      <c r="K3706" s="33" t="s">
        <v>4606</v>
      </c>
      <c r="L3706" s="33" t="s">
        <v>7237</v>
      </c>
      <c r="M3706" s="33" t="s">
        <v>86</v>
      </c>
      <c r="N3706" s="33" t="s">
        <v>7663</v>
      </c>
      <c r="O3706" s="33" t="s">
        <v>58</v>
      </c>
      <c r="P3706" s="33" t="s">
        <v>48</v>
      </c>
      <c r="Q3706" s="33" t="s">
        <v>49</v>
      </c>
      <c r="R3706" s="35">
        <v>30</v>
      </c>
      <c r="S3706" s="35">
        <v>12474</v>
      </c>
      <c r="T3706" s="36">
        <f t="shared" si="175"/>
        <v>374220</v>
      </c>
      <c r="U3706" s="37">
        <f t="shared" si="176"/>
        <v>419126.4</v>
      </c>
      <c r="V3706" s="38" t="s">
        <v>50</v>
      </c>
      <c r="W3706" s="33">
        <v>2016</v>
      </c>
      <c r="X3706" s="39" t="s">
        <v>50</v>
      </c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29"/>
      <c r="BL3706" s="29"/>
      <c r="BM3706" s="29"/>
      <c r="BN3706" s="29"/>
      <c r="BO3706" s="29"/>
      <c r="BP3706" s="29"/>
      <c r="BQ3706" s="29"/>
      <c r="BR3706" s="29"/>
      <c r="BS3706" s="29"/>
      <c r="BT3706" s="29"/>
      <c r="BU3706" s="29"/>
      <c r="BV3706" s="29"/>
      <c r="BW3706" s="29"/>
      <c r="BX3706" s="29"/>
      <c r="BY3706" s="29"/>
      <c r="BZ3706" s="29"/>
      <c r="CA3706" s="29"/>
      <c r="CB3706" s="29"/>
      <c r="CC3706" s="29"/>
      <c r="CD3706" s="29"/>
      <c r="CE3706" s="29"/>
      <c r="CF3706" s="29"/>
      <c r="CG3706" s="29"/>
      <c r="CH3706" s="29"/>
      <c r="CI3706" s="29"/>
      <c r="CJ3706" s="29"/>
      <c r="CK3706" s="29"/>
      <c r="CL3706" s="29"/>
      <c r="CM3706" s="29"/>
      <c r="CN3706" s="29"/>
      <c r="CO3706" s="29"/>
      <c r="CP3706" s="29"/>
      <c r="CQ3706" s="29"/>
      <c r="CR3706" s="29"/>
      <c r="CS3706" s="29"/>
      <c r="CT3706" s="29"/>
      <c r="CU3706" s="29"/>
      <c r="CV3706" s="29"/>
      <c r="CW3706" s="29"/>
      <c r="CX3706" s="29"/>
    </row>
    <row r="3707" spans="1:102" ht="50.1" customHeight="1">
      <c r="A3707" s="30" t="s">
        <v>9445</v>
      </c>
      <c r="B3707" s="31" t="s">
        <v>35</v>
      </c>
      <c r="C3707" s="32" t="s">
        <v>7691</v>
      </c>
      <c r="D3707" s="32" t="s">
        <v>7660</v>
      </c>
      <c r="E3707" s="32" t="s">
        <v>7692</v>
      </c>
      <c r="F3707" s="32" t="s">
        <v>7695</v>
      </c>
      <c r="G3707" s="33" t="s">
        <v>101</v>
      </c>
      <c r="H3707" s="34">
        <v>0</v>
      </c>
      <c r="I3707" s="33" t="s">
        <v>41</v>
      </c>
      <c r="J3707" s="33" t="s">
        <v>7237</v>
      </c>
      <c r="K3707" s="33" t="s">
        <v>4606</v>
      </c>
      <c r="L3707" s="33" t="s">
        <v>7237</v>
      </c>
      <c r="M3707" s="33" t="s">
        <v>86</v>
      </c>
      <c r="N3707" s="33" t="s">
        <v>7663</v>
      </c>
      <c r="O3707" s="33" t="s">
        <v>58</v>
      </c>
      <c r="P3707" s="33" t="s">
        <v>48</v>
      </c>
      <c r="Q3707" s="33" t="s">
        <v>49</v>
      </c>
      <c r="R3707" s="35">
        <v>18</v>
      </c>
      <c r="S3707" s="35">
        <v>12474</v>
      </c>
      <c r="T3707" s="36">
        <f t="shared" si="175"/>
        <v>224532</v>
      </c>
      <c r="U3707" s="37">
        <f t="shared" si="176"/>
        <v>251475.84000000003</v>
      </c>
      <c r="V3707" s="38" t="s">
        <v>50</v>
      </c>
      <c r="W3707" s="33">
        <v>2016</v>
      </c>
      <c r="X3707" s="39" t="s">
        <v>50</v>
      </c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9"/>
      <c r="BC3707" s="29"/>
      <c r="BD3707" s="29"/>
      <c r="BE3707" s="29"/>
      <c r="BF3707" s="29"/>
      <c r="BG3707" s="29"/>
      <c r="BH3707" s="29"/>
      <c r="BI3707" s="29"/>
      <c r="BJ3707" s="29"/>
      <c r="BK3707" s="29"/>
      <c r="BL3707" s="29"/>
      <c r="BM3707" s="29"/>
      <c r="BN3707" s="29"/>
      <c r="BO3707" s="29"/>
      <c r="BP3707" s="29"/>
      <c r="BQ3707" s="29"/>
      <c r="BR3707" s="29"/>
      <c r="BS3707" s="29"/>
      <c r="BT3707" s="29"/>
      <c r="BU3707" s="29"/>
      <c r="BV3707" s="29"/>
      <c r="BW3707" s="29"/>
      <c r="BX3707" s="29"/>
      <c r="BY3707" s="29"/>
      <c r="BZ3707" s="29"/>
      <c r="CA3707" s="29"/>
      <c r="CB3707" s="29"/>
      <c r="CC3707" s="29"/>
      <c r="CD3707" s="29"/>
      <c r="CE3707" s="29"/>
      <c r="CF3707" s="29"/>
      <c r="CG3707" s="29"/>
      <c r="CH3707" s="29"/>
      <c r="CI3707" s="29"/>
      <c r="CJ3707" s="29"/>
      <c r="CK3707" s="29"/>
      <c r="CL3707" s="29"/>
      <c r="CM3707" s="29"/>
      <c r="CN3707" s="29"/>
      <c r="CO3707" s="29"/>
      <c r="CP3707" s="29"/>
      <c r="CQ3707" s="29"/>
      <c r="CR3707" s="29"/>
      <c r="CS3707" s="29"/>
      <c r="CT3707" s="29"/>
      <c r="CU3707" s="29"/>
      <c r="CV3707" s="29"/>
      <c r="CW3707" s="29"/>
      <c r="CX3707" s="29"/>
    </row>
    <row r="3708" spans="1:102" ht="50.1" customHeight="1">
      <c r="A3708" s="30" t="s">
        <v>9446</v>
      </c>
      <c r="B3708" s="31" t="s">
        <v>35</v>
      </c>
      <c r="C3708" s="32" t="s">
        <v>7691</v>
      </c>
      <c r="D3708" s="32" t="s">
        <v>7660</v>
      </c>
      <c r="E3708" s="32" t="s">
        <v>7692</v>
      </c>
      <c r="F3708" s="32" t="s">
        <v>9447</v>
      </c>
      <c r="G3708" s="33" t="s">
        <v>101</v>
      </c>
      <c r="H3708" s="34">
        <v>0</v>
      </c>
      <c r="I3708" s="33" t="s">
        <v>41</v>
      </c>
      <c r="J3708" s="33" t="s">
        <v>7237</v>
      </c>
      <c r="K3708" s="33" t="s">
        <v>4606</v>
      </c>
      <c r="L3708" s="33" t="s">
        <v>7237</v>
      </c>
      <c r="M3708" s="33" t="s">
        <v>86</v>
      </c>
      <c r="N3708" s="33" t="s">
        <v>7663</v>
      </c>
      <c r="O3708" s="33" t="s">
        <v>58</v>
      </c>
      <c r="P3708" s="33" t="s">
        <v>48</v>
      </c>
      <c r="Q3708" s="33" t="s">
        <v>49</v>
      </c>
      <c r="R3708" s="35">
        <v>5</v>
      </c>
      <c r="S3708" s="35">
        <v>12821</v>
      </c>
      <c r="T3708" s="36">
        <f t="shared" si="175"/>
        <v>64105</v>
      </c>
      <c r="U3708" s="37">
        <f t="shared" si="176"/>
        <v>71797.600000000006</v>
      </c>
      <c r="V3708" s="38" t="s">
        <v>50</v>
      </c>
      <c r="W3708" s="33">
        <v>2016</v>
      </c>
      <c r="X3708" s="39" t="s">
        <v>50</v>
      </c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9"/>
      <c r="BC3708" s="29"/>
      <c r="BD3708" s="29"/>
      <c r="BE3708" s="29"/>
      <c r="BF3708" s="29"/>
      <c r="BG3708" s="29"/>
      <c r="BH3708" s="29"/>
      <c r="BI3708" s="29"/>
      <c r="BJ3708" s="29"/>
      <c r="BK3708" s="29"/>
      <c r="BL3708" s="29"/>
      <c r="BM3708" s="29"/>
      <c r="BN3708" s="29"/>
      <c r="BO3708" s="29"/>
      <c r="BP3708" s="29"/>
      <c r="BQ3708" s="29"/>
      <c r="BR3708" s="29"/>
      <c r="BS3708" s="29"/>
      <c r="BT3708" s="29"/>
      <c r="BU3708" s="29"/>
      <c r="BV3708" s="29"/>
      <c r="BW3708" s="29"/>
      <c r="BX3708" s="29"/>
      <c r="BY3708" s="29"/>
      <c r="BZ3708" s="29"/>
      <c r="CA3708" s="29"/>
      <c r="CB3708" s="29"/>
      <c r="CC3708" s="29"/>
      <c r="CD3708" s="29"/>
      <c r="CE3708" s="29"/>
      <c r="CF3708" s="29"/>
      <c r="CG3708" s="29"/>
      <c r="CH3708" s="29"/>
      <c r="CI3708" s="29"/>
      <c r="CJ3708" s="29"/>
      <c r="CK3708" s="29"/>
      <c r="CL3708" s="29"/>
      <c r="CM3708" s="29"/>
      <c r="CN3708" s="29"/>
      <c r="CO3708" s="29"/>
      <c r="CP3708" s="29"/>
      <c r="CQ3708" s="29"/>
      <c r="CR3708" s="29"/>
      <c r="CS3708" s="29"/>
      <c r="CT3708" s="29"/>
      <c r="CU3708" s="29"/>
      <c r="CV3708" s="29"/>
      <c r="CW3708" s="29"/>
      <c r="CX3708" s="29"/>
    </row>
    <row r="3709" spans="1:102" ht="50.1" customHeight="1">
      <c r="A3709" s="30" t="s">
        <v>9448</v>
      </c>
      <c r="B3709" s="31" t="s">
        <v>35</v>
      </c>
      <c r="C3709" s="32" t="s">
        <v>9449</v>
      </c>
      <c r="D3709" s="32" t="s">
        <v>7660</v>
      </c>
      <c r="E3709" s="32" t="s">
        <v>9450</v>
      </c>
      <c r="F3709" s="32" t="s">
        <v>9451</v>
      </c>
      <c r="G3709" s="33" t="s">
        <v>101</v>
      </c>
      <c r="H3709" s="34">
        <v>0</v>
      </c>
      <c r="I3709" s="33" t="s">
        <v>41</v>
      </c>
      <c r="J3709" s="33" t="s">
        <v>7237</v>
      </c>
      <c r="K3709" s="33" t="s">
        <v>4606</v>
      </c>
      <c r="L3709" s="33" t="s">
        <v>7237</v>
      </c>
      <c r="M3709" s="33" t="s">
        <v>86</v>
      </c>
      <c r="N3709" s="33" t="s">
        <v>7663</v>
      </c>
      <c r="O3709" s="33" t="s">
        <v>58</v>
      </c>
      <c r="P3709" s="33" t="s">
        <v>48</v>
      </c>
      <c r="Q3709" s="33" t="s">
        <v>49</v>
      </c>
      <c r="R3709" s="35">
        <v>20</v>
      </c>
      <c r="S3709" s="35">
        <v>24255</v>
      </c>
      <c r="T3709" s="36">
        <f t="shared" si="175"/>
        <v>485100</v>
      </c>
      <c r="U3709" s="37">
        <f t="shared" si="176"/>
        <v>543312</v>
      </c>
      <c r="V3709" s="38" t="s">
        <v>50</v>
      </c>
      <c r="W3709" s="33">
        <v>2016</v>
      </c>
      <c r="X3709" s="39" t="s">
        <v>50</v>
      </c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9"/>
      <c r="AX3709" s="29"/>
      <c r="AY3709" s="29"/>
      <c r="AZ3709" s="29"/>
      <c r="BA3709" s="29"/>
      <c r="BB3709" s="29"/>
      <c r="BC3709" s="29"/>
      <c r="BD3709" s="29"/>
      <c r="BE3709" s="29"/>
      <c r="BF3709" s="29"/>
      <c r="BG3709" s="29"/>
      <c r="BH3709" s="29"/>
      <c r="BI3709" s="29"/>
      <c r="BJ3709" s="29"/>
      <c r="BK3709" s="29"/>
      <c r="BL3709" s="29"/>
      <c r="BM3709" s="29"/>
      <c r="BN3709" s="29"/>
      <c r="BO3709" s="29"/>
      <c r="BP3709" s="29"/>
      <c r="BQ3709" s="29"/>
      <c r="BR3709" s="29"/>
      <c r="BS3709" s="29"/>
      <c r="BT3709" s="29"/>
      <c r="BU3709" s="29"/>
      <c r="BV3709" s="29"/>
      <c r="BW3709" s="29"/>
      <c r="BX3709" s="29"/>
      <c r="BY3709" s="29"/>
      <c r="BZ3709" s="29"/>
      <c r="CA3709" s="29"/>
      <c r="CB3709" s="29"/>
      <c r="CC3709" s="29"/>
      <c r="CD3709" s="29"/>
      <c r="CE3709" s="29"/>
      <c r="CF3709" s="29"/>
      <c r="CG3709" s="29"/>
      <c r="CH3709" s="29"/>
      <c r="CI3709" s="29"/>
      <c r="CJ3709" s="29"/>
      <c r="CK3709" s="29"/>
      <c r="CL3709" s="29"/>
      <c r="CM3709" s="29"/>
      <c r="CN3709" s="29"/>
      <c r="CO3709" s="29"/>
      <c r="CP3709" s="29"/>
      <c r="CQ3709" s="29"/>
      <c r="CR3709" s="29"/>
      <c r="CS3709" s="29"/>
      <c r="CT3709" s="29"/>
      <c r="CU3709" s="29"/>
      <c r="CV3709" s="29"/>
      <c r="CW3709" s="29"/>
      <c r="CX3709" s="29"/>
    </row>
    <row r="3710" spans="1:102" ht="50.1" customHeight="1">
      <c r="A3710" s="30" t="s">
        <v>9452</v>
      </c>
      <c r="B3710" s="31" t="s">
        <v>35</v>
      </c>
      <c r="C3710" s="32" t="s">
        <v>9453</v>
      </c>
      <c r="D3710" s="32" t="s">
        <v>9454</v>
      </c>
      <c r="E3710" s="32" t="s">
        <v>9455</v>
      </c>
      <c r="F3710" s="32" t="s">
        <v>9456</v>
      </c>
      <c r="G3710" s="33" t="s">
        <v>40</v>
      </c>
      <c r="H3710" s="34">
        <v>0</v>
      </c>
      <c r="I3710" s="33" t="s">
        <v>41</v>
      </c>
      <c r="J3710" s="33" t="s">
        <v>392</v>
      </c>
      <c r="K3710" s="33" t="s">
        <v>2091</v>
      </c>
      <c r="L3710" s="33" t="s">
        <v>7237</v>
      </c>
      <c r="M3710" s="33" t="s">
        <v>71</v>
      </c>
      <c r="N3710" s="33" t="s">
        <v>3549</v>
      </c>
      <c r="O3710" s="33" t="s">
        <v>144</v>
      </c>
      <c r="P3710" s="33" t="s">
        <v>48</v>
      </c>
      <c r="Q3710" s="33" t="s">
        <v>49</v>
      </c>
      <c r="R3710" s="35">
        <v>1</v>
      </c>
      <c r="S3710" s="35">
        <v>410000</v>
      </c>
      <c r="T3710" s="36">
        <f t="shared" si="175"/>
        <v>410000</v>
      </c>
      <c r="U3710" s="37">
        <f t="shared" si="176"/>
        <v>459200.00000000006</v>
      </c>
      <c r="V3710" s="38" t="s">
        <v>50</v>
      </c>
      <c r="W3710" s="33">
        <v>2016</v>
      </c>
      <c r="X3710" s="39" t="s">
        <v>50</v>
      </c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9"/>
      <c r="AX3710" s="29"/>
      <c r="AY3710" s="29"/>
      <c r="AZ3710" s="29"/>
      <c r="BA3710" s="29"/>
      <c r="BB3710" s="29"/>
      <c r="BC3710" s="29"/>
      <c r="BD3710" s="29"/>
      <c r="BE3710" s="29"/>
      <c r="BF3710" s="29"/>
      <c r="BG3710" s="29"/>
      <c r="BH3710" s="29"/>
      <c r="BI3710" s="29"/>
      <c r="BJ3710" s="29"/>
      <c r="BK3710" s="29"/>
      <c r="BL3710" s="29"/>
      <c r="BM3710" s="29"/>
      <c r="BN3710" s="29"/>
      <c r="BO3710" s="29"/>
      <c r="BP3710" s="29"/>
      <c r="BQ3710" s="29"/>
      <c r="BR3710" s="29"/>
      <c r="BS3710" s="29"/>
      <c r="BT3710" s="29"/>
      <c r="BU3710" s="29"/>
      <c r="BV3710" s="29"/>
      <c r="BW3710" s="29"/>
      <c r="BX3710" s="29"/>
      <c r="BY3710" s="29"/>
      <c r="BZ3710" s="29"/>
      <c r="CA3710" s="29"/>
      <c r="CB3710" s="29"/>
      <c r="CC3710" s="29"/>
      <c r="CD3710" s="29"/>
      <c r="CE3710" s="29"/>
      <c r="CF3710" s="29"/>
      <c r="CG3710" s="29"/>
      <c r="CH3710" s="29"/>
      <c r="CI3710" s="29"/>
      <c r="CJ3710" s="29"/>
      <c r="CK3710" s="29"/>
      <c r="CL3710" s="29"/>
      <c r="CM3710" s="29"/>
      <c r="CN3710" s="29"/>
      <c r="CO3710" s="29"/>
      <c r="CP3710" s="29"/>
      <c r="CQ3710" s="29"/>
      <c r="CR3710" s="29"/>
      <c r="CS3710" s="29"/>
      <c r="CT3710" s="29"/>
      <c r="CU3710" s="29"/>
      <c r="CV3710" s="29"/>
      <c r="CW3710" s="29"/>
      <c r="CX3710" s="29"/>
    </row>
    <row r="3711" spans="1:102" ht="50.1" customHeight="1">
      <c r="A3711" s="30" t="s">
        <v>9457</v>
      </c>
      <c r="B3711" s="31" t="s">
        <v>35</v>
      </c>
      <c r="C3711" s="32" t="s">
        <v>9008</v>
      </c>
      <c r="D3711" s="32" t="s">
        <v>9009</v>
      </c>
      <c r="E3711" s="32" t="s">
        <v>9010</v>
      </c>
      <c r="F3711" s="32" t="s">
        <v>9458</v>
      </c>
      <c r="G3711" s="33" t="s">
        <v>40</v>
      </c>
      <c r="H3711" s="34">
        <v>0</v>
      </c>
      <c r="I3711" s="33" t="s">
        <v>41</v>
      </c>
      <c r="J3711" s="33" t="s">
        <v>392</v>
      </c>
      <c r="K3711" s="33" t="s">
        <v>2091</v>
      </c>
      <c r="L3711" s="33" t="s">
        <v>7237</v>
      </c>
      <c r="M3711" s="33" t="s">
        <v>71</v>
      </c>
      <c r="N3711" s="33" t="s">
        <v>3549</v>
      </c>
      <c r="O3711" s="33" t="s">
        <v>144</v>
      </c>
      <c r="P3711" s="33" t="s">
        <v>48</v>
      </c>
      <c r="Q3711" s="33" t="s">
        <v>49</v>
      </c>
      <c r="R3711" s="35">
        <v>1</v>
      </c>
      <c r="S3711" s="35">
        <v>35000</v>
      </c>
      <c r="T3711" s="36">
        <f t="shared" si="175"/>
        <v>35000</v>
      </c>
      <c r="U3711" s="37">
        <f t="shared" si="176"/>
        <v>39200.000000000007</v>
      </c>
      <c r="V3711" s="38" t="s">
        <v>50</v>
      </c>
      <c r="W3711" s="33">
        <v>2016</v>
      </c>
      <c r="X3711" s="39" t="s">
        <v>50</v>
      </c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9"/>
      <c r="BC3711" s="29"/>
      <c r="BD3711" s="29"/>
      <c r="BE3711" s="29"/>
      <c r="BF3711" s="29"/>
      <c r="BG3711" s="29"/>
      <c r="BH3711" s="29"/>
      <c r="BI3711" s="29"/>
      <c r="BJ3711" s="29"/>
      <c r="BK3711" s="29"/>
      <c r="BL3711" s="29"/>
      <c r="BM3711" s="29"/>
      <c r="BN3711" s="29"/>
      <c r="BO3711" s="29"/>
      <c r="BP3711" s="29"/>
      <c r="BQ3711" s="29"/>
      <c r="BR3711" s="29"/>
      <c r="BS3711" s="29"/>
      <c r="BT3711" s="29"/>
      <c r="BU3711" s="29"/>
      <c r="BV3711" s="29"/>
      <c r="BW3711" s="29"/>
      <c r="BX3711" s="29"/>
      <c r="BY3711" s="29"/>
      <c r="BZ3711" s="29"/>
      <c r="CA3711" s="29"/>
      <c r="CB3711" s="29"/>
      <c r="CC3711" s="29"/>
      <c r="CD3711" s="29"/>
      <c r="CE3711" s="29"/>
      <c r="CF3711" s="29"/>
      <c r="CG3711" s="29"/>
      <c r="CH3711" s="29"/>
      <c r="CI3711" s="29"/>
      <c r="CJ3711" s="29"/>
      <c r="CK3711" s="29"/>
      <c r="CL3711" s="29"/>
      <c r="CM3711" s="29"/>
      <c r="CN3711" s="29"/>
      <c r="CO3711" s="29"/>
      <c r="CP3711" s="29"/>
      <c r="CQ3711" s="29"/>
      <c r="CR3711" s="29"/>
      <c r="CS3711" s="29"/>
      <c r="CT3711" s="29"/>
      <c r="CU3711" s="29"/>
      <c r="CV3711" s="29"/>
      <c r="CW3711" s="29"/>
      <c r="CX3711" s="29"/>
    </row>
    <row r="3712" spans="1:102" ht="50.1" customHeight="1">
      <c r="A3712" s="30" t="s">
        <v>9459</v>
      </c>
      <c r="B3712" s="31" t="s">
        <v>35</v>
      </c>
      <c r="C3712" s="32" t="s">
        <v>9460</v>
      </c>
      <c r="D3712" s="32" t="s">
        <v>9461</v>
      </c>
      <c r="E3712" s="32" t="s">
        <v>9462</v>
      </c>
      <c r="F3712" s="32" t="s">
        <v>50</v>
      </c>
      <c r="G3712" s="33" t="s">
        <v>40</v>
      </c>
      <c r="H3712" s="34">
        <v>0</v>
      </c>
      <c r="I3712" s="33" t="s">
        <v>41</v>
      </c>
      <c r="J3712" s="33" t="s">
        <v>42</v>
      </c>
      <c r="K3712" s="33" t="s">
        <v>2091</v>
      </c>
      <c r="L3712" s="33" t="s">
        <v>42</v>
      </c>
      <c r="M3712" s="33" t="s">
        <v>86</v>
      </c>
      <c r="N3712" s="33" t="s">
        <v>6628</v>
      </c>
      <c r="O3712" s="33" t="s">
        <v>3699</v>
      </c>
      <c r="P3712" s="33" t="s">
        <v>48</v>
      </c>
      <c r="Q3712" s="33" t="s">
        <v>49</v>
      </c>
      <c r="R3712" s="35">
        <v>5</v>
      </c>
      <c r="S3712" s="35">
        <v>650</v>
      </c>
      <c r="T3712" s="36">
        <f t="shared" si="175"/>
        <v>3250</v>
      </c>
      <c r="U3712" s="37">
        <f t="shared" si="176"/>
        <v>3640.0000000000005</v>
      </c>
      <c r="V3712" s="38" t="s">
        <v>50</v>
      </c>
      <c r="W3712" s="33">
        <v>2016</v>
      </c>
      <c r="X3712" s="39" t="s">
        <v>50</v>
      </c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/>
      <c r="BI3712" s="29"/>
      <c r="BJ3712" s="29"/>
      <c r="BK3712" s="29"/>
      <c r="BL3712" s="29"/>
      <c r="BM3712" s="29"/>
      <c r="BN3712" s="29"/>
      <c r="BO3712" s="29"/>
      <c r="BP3712" s="29"/>
      <c r="BQ3712" s="29"/>
      <c r="BR3712" s="29"/>
      <c r="BS3712" s="29"/>
      <c r="BT3712" s="29"/>
      <c r="BU3712" s="29"/>
      <c r="BV3712" s="29"/>
      <c r="BW3712" s="29"/>
      <c r="BX3712" s="29"/>
      <c r="BY3712" s="29"/>
      <c r="BZ3712" s="29"/>
      <c r="CA3712" s="29"/>
      <c r="CB3712" s="29"/>
      <c r="CC3712" s="29"/>
      <c r="CD3712" s="29"/>
      <c r="CE3712" s="29"/>
      <c r="CF3712" s="29"/>
      <c r="CG3712" s="29"/>
      <c r="CH3712" s="29"/>
      <c r="CI3712" s="29"/>
      <c r="CJ3712" s="29"/>
      <c r="CK3712" s="29"/>
      <c r="CL3712" s="29"/>
      <c r="CM3712" s="29"/>
      <c r="CN3712" s="29"/>
      <c r="CO3712" s="29"/>
      <c r="CP3712" s="29"/>
      <c r="CQ3712" s="29"/>
      <c r="CR3712" s="29"/>
      <c r="CS3712" s="29"/>
      <c r="CT3712" s="29"/>
      <c r="CU3712" s="29"/>
      <c r="CV3712" s="29"/>
      <c r="CW3712" s="29"/>
      <c r="CX3712" s="29"/>
    </row>
    <row r="3713" spans="1:102" ht="50.1" customHeight="1">
      <c r="A3713" s="30" t="s">
        <v>9463</v>
      </c>
      <c r="B3713" s="31" t="s">
        <v>35</v>
      </c>
      <c r="C3713" s="32" t="s">
        <v>9464</v>
      </c>
      <c r="D3713" s="32" t="s">
        <v>9465</v>
      </c>
      <c r="E3713" s="32" t="s">
        <v>9466</v>
      </c>
      <c r="F3713" s="32" t="s">
        <v>9467</v>
      </c>
      <c r="G3713" s="33" t="s">
        <v>40</v>
      </c>
      <c r="H3713" s="34">
        <v>0</v>
      </c>
      <c r="I3713" s="33" t="s">
        <v>41</v>
      </c>
      <c r="J3713" s="33" t="s">
        <v>42</v>
      </c>
      <c r="K3713" s="33" t="s">
        <v>2091</v>
      </c>
      <c r="L3713" s="33" t="s">
        <v>42</v>
      </c>
      <c r="M3713" s="33" t="s">
        <v>45</v>
      </c>
      <c r="N3713" s="33" t="s">
        <v>5886</v>
      </c>
      <c r="O3713" s="33" t="s">
        <v>7079</v>
      </c>
      <c r="P3713" s="33" t="s">
        <v>48</v>
      </c>
      <c r="Q3713" s="33" t="s">
        <v>49</v>
      </c>
      <c r="R3713" s="35">
        <v>10</v>
      </c>
      <c r="S3713" s="35">
        <v>950</v>
      </c>
      <c r="T3713" s="36">
        <f t="shared" si="175"/>
        <v>9500</v>
      </c>
      <c r="U3713" s="37">
        <f t="shared" si="176"/>
        <v>10640.000000000002</v>
      </c>
      <c r="V3713" s="38" t="s">
        <v>50</v>
      </c>
      <c r="W3713" s="33">
        <v>2016</v>
      </c>
      <c r="X3713" s="39" t="s">
        <v>50</v>
      </c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  <c r="AX3713" s="29"/>
      <c r="AY3713" s="29"/>
      <c r="AZ3713" s="29"/>
      <c r="BA3713" s="29"/>
      <c r="BB3713" s="29"/>
      <c r="BC3713" s="29"/>
      <c r="BD3713" s="29"/>
      <c r="BE3713" s="29"/>
      <c r="BF3713" s="29"/>
      <c r="BG3713" s="29"/>
      <c r="BH3713" s="29"/>
      <c r="BI3713" s="29"/>
      <c r="BJ3713" s="29"/>
      <c r="BK3713" s="29"/>
      <c r="BL3713" s="29"/>
      <c r="BM3713" s="29"/>
      <c r="BN3713" s="29"/>
      <c r="BO3713" s="29"/>
      <c r="BP3713" s="29"/>
      <c r="BQ3713" s="29"/>
      <c r="BR3713" s="29"/>
      <c r="BS3713" s="29"/>
      <c r="BT3713" s="29"/>
      <c r="BU3713" s="29"/>
      <c r="BV3713" s="29"/>
      <c r="BW3713" s="29"/>
      <c r="BX3713" s="29"/>
      <c r="BY3713" s="29"/>
      <c r="BZ3713" s="29"/>
      <c r="CA3713" s="29"/>
      <c r="CB3713" s="29"/>
      <c r="CC3713" s="29"/>
      <c r="CD3713" s="29"/>
      <c r="CE3713" s="29"/>
      <c r="CF3713" s="29"/>
      <c r="CG3713" s="29"/>
      <c r="CH3713" s="29"/>
      <c r="CI3713" s="29"/>
      <c r="CJ3713" s="29"/>
      <c r="CK3713" s="29"/>
      <c r="CL3713" s="29"/>
      <c r="CM3713" s="29"/>
      <c r="CN3713" s="29"/>
      <c r="CO3713" s="29"/>
      <c r="CP3713" s="29"/>
      <c r="CQ3713" s="29"/>
      <c r="CR3713" s="29"/>
      <c r="CS3713" s="29"/>
      <c r="CT3713" s="29"/>
      <c r="CU3713" s="29"/>
      <c r="CV3713" s="29"/>
      <c r="CW3713" s="29"/>
      <c r="CX3713" s="29"/>
    </row>
    <row r="3714" spans="1:102" ht="50.1" customHeight="1">
      <c r="A3714" s="30" t="s">
        <v>9468</v>
      </c>
      <c r="B3714" s="31" t="s">
        <v>35</v>
      </c>
      <c r="C3714" s="32" t="s">
        <v>8397</v>
      </c>
      <c r="D3714" s="32" t="s">
        <v>8398</v>
      </c>
      <c r="E3714" s="32" t="s">
        <v>8399</v>
      </c>
      <c r="F3714" s="32" t="s">
        <v>9469</v>
      </c>
      <c r="G3714" s="33" t="s">
        <v>40</v>
      </c>
      <c r="H3714" s="34">
        <v>0</v>
      </c>
      <c r="I3714" s="33" t="s">
        <v>41</v>
      </c>
      <c r="J3714" s="33" t="s">
        <v>42</v>
      </c>
      <c r="K3714" s="33" t="s">
        <v>2091</v>
      </c>
      <c r="L3714" s="33" t="s">
        <v>42</v>
      </c>
      <c r="M3714" s="33" t="s">
        <v>45</v>
      </c>
      <c r="N3714" s="33" t="s">
        <v>5886</v>
      </c>
      <c r="O3714" s="33" t="s">
        <v>7079</v>
      </c>
      <c r="P3714" s="33" t="s">
        <v>48</v>
      </c>
      <c r="Q3714" s="33" t="s">
        <v>49</v>
      </c>
      <c r="R3714" s="35">
        <v>10</v>
      </c>
      <c r="S3714" s="35">
        <v>500</v>
      </c>
      <c r="T3714" s="36">
        <f t="shared" si="175"/>
        <v>5000</v>
      </c>
      <c r="U3714" s="37">
        <f t="shared" si="176"/>
        <v>5600.0000000000009</v>
      </c>
      <c r="V3714" s="38" t="s">
        <v>50</v>
      </c>
      <c r="W3714" s="33">
        <v>2016</v>
      </c>
      <c r="X3714" s="39" t="s">
        <v>50</v>
      </c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9"/>
      <c r="BC3714" s="29"/>
      <c r="BD3714" s="29"/>
      <c r="BE3714" s="29"/>
      <c r="BF3714" s="29"/>
      <c r="BG3714" s="29"/>
      <c r="BH3714" s="29"/>
      <c r="BI3714" s="29"/>
      <c r="BJ3714" s="29"/>
      <c r="BK3714" s="29"/>
      <c r="BL3714" s="29"/>
      <c r="BM3714" s="29"/>
      <c r="BN3714" s="29"/>
      <c r="BO3714" s="29"/>
      <c r="BP3714" s="29"/>
      <c r="BQ3714" s="29"/>
      <c r="BR3714" s="29"/>
      <c r="BS3714" s="29"/>
      <c r="BT3714" s="29"/>
      <c r="BU3714" s="29"/>
      <c r="BV3714" s="29"/>
      <c r="BW3714" s="29"/>
      <c r="BX3714" s="29"/>
      <c r="BY3714" s="29"/>
      <c r="BZ3714" s="29"/>
      <c r="CA3714" s="29"/>
      <c r="CB3714" s="29"/>
      <c r="CC3714" s="29"/>
      <c r="CD3714" s="29"/>
      <c r="CE3714" s="29"/>
      <c r="CF3714" s="29"/>
      <c r="CG3714" s="29"/>
      <c r="CH3714" s="29"/>
      <c r="CI3714" s="29"/>
      <c r="CJ3714" s="29"/>
      <c r="CK3714" s="29"/>
      <c r="CL3714" s="29"/>
      <c r="CM3714" s="29"/>
      <c r="CN3714" s="29"/>
      <c r="CO3714" s="29"/>
      <c r="CP3714" s="29"/>
      <c r="CQ3714" s="29"/>
      <c r="CR3714" s="29"/>
      <c r="CS3714" s="29"/>
      <c r="CT3714" s="29"/>
      <c r="CU3714" s="29"/>
      <c r="CV3714" s="29"/>
      <c r="CW3714" s="29"/>
      <c r="CX3714" s="29"/>
    </row>
    <row r="3715" spans="1:102" ht="50.1" customHeight="1">
      <c r="A3715" s="30" t="s">
        <v>9470</v>
      </c>
      <c r="B3715" s="31" t="s">
        <v>35</v>
      </c>
      <c r="C3715" s="32" t="s">
        <v>9471</v>
      </c>
      <c r="D3715" s="32" t="s">
        <v>7000</v>
      </c>
      <c r="E3715" s="32" t="s">
        <v>9472</v>
      </c>
      <c r="F3715" s="32" t="s">
        <v>9473</v>
      </c>
      <c r="G3715" s="33" t="s">
        <v>40</v>
      </c>
      <c r="H3715" s="34">
        <v>0</v>
      </c>
      <c r="I3715" s="33" t="s">
        <v>41</v>
      </c>
      <c r="J3715" s="33" t="s">
        <v>42</v>
      </c>
      <c r="K3715" s="33" t="s">
        <v>2091</v>
      </c>
      <c r="L3715" s="33" t="s">
        <v>42</v>
      </c>
      <c r="M3715" s="33" t="s">
        <v>45</v>
      </c>
      <c r="N3715" s="33" t="s">
        <v>5886</v>
      </c>
      <c r="O3715" s="33" t="s">
        <v>7079</v>
      </c>
      <c r="P3715" s="33" t="s">
        <v>48</v>
      </c>
      <c r="Q3715" s="33" t="s">
        <v>49</v>
      </c>
      <c r="R3715" s="35">
        <v>10</v>
      </c>
      <c r="S3715" s="35">
        <v>370</v>
      </c>
      <c r="T3715" s="36">
        <f t="shared" si="175"/>
        <v>3700</v>
      </c>
      <c r="U3715" s="37">
        <f t="shared" si="176"/>
        <v>4144</v>
      </c>
      <c r="V3715" s="38" t="s">
        <v>50</v>
      </c>
      <c r="W3715" s="33">
        <v>2016</v>
      </c>
      <c r="X3715" s="39" t="s">
        <v>50</v>
      </c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9"/>
      <c r="BC3715" s="29"/>
      <c r="BD3715" s="29"/>
      <c r="BE3715" s="29"/>
      <c r="BF3715" s="29"/>
      <c r="BG3715" s="29"/>
      <c r="BH3715" s="29"/>
      <c r="BI3715" s="29"/>
      <c r="BJ3715" s="29"/>
      <c r="BK3715" s="29"/>
      <c r="BL3715" s="29"/>
      <c r="BM3715" s="29"/>
      <c r="BN3715" s="29"/>
      <c r="BO3715" s="29"/>
      <c r="BP3715" s="29"/>
      <c r="BQ3715" s="29"/>
      <c r="BR3715" s="29"/>
      <c r="BS3715" s="29"/>
      <c r="BT3715" s="29"/>
      <c r="BU3715" s="29"/>
      <c r="BV3715" s="29"/>
      <c r="BW3715" s="29"/>
      <c r="BX3715" s="29"/>
      <c r="BY3715" s="29"/>
      <c r="BZ3715" s="29"/>
      <c r="CA3715" s="29"/>
      <c r="CB3715" s="29"/>
      <c r="CC3715" s="29"/>
      <c r="CD3715" s="29"/>
      <c r="CE3715" s="29"/>
      <c r="CF3715" s="29"/>
      <c r="CG3715" s="29"/>
      <c r="CH3715" s="29"/>
      <c r="CI3715" s="29"/>
      <c r="CJ3715" s="29"/>
      <c r="CK3715" s="29"/>
      <c r="CL3715" s="29"/>
      <c r="CM3715" s="29"/>
      <c r="CN3715" s="29"/>
      <c r="CO3715" s="29"/>
      <c r="CP3715" s="29"/>
      <c r="CQ3715" s="29"/>
      <c r="CR3715" s="29"/>
      <c r="CS3715" s="29"/>
      <c r="CT3715" s="29"/>
      <c r="CU3715" s="29"/>
      <c r="CV3715" s="29"/>
      <c r="CW3715" s="29"/>
      <c r="CX3715" s="29"/>
    </row>
    <row r="3716" spans="1:102" ht="50.1" customHeight="1">
      <c r="A3716" s="30" t="s">
        <v>9474</v>
      </c>
      <c r="B3716" s="31" t="s">
        <v>35</v>
      </c>
      <c r="C3716" s="32" t="s">
        <v>8397</v>
      </c>
      <c r="D3716" s="32" t="s">
        <v>8398</v>
      </c>
      <c r="E3716" s="32" t="s">
        <v>8399</v>
      </c>
      <c r="F3716" s="32" t="s">
        <v>9475</v>
      </c>
      <c r="G3716" s="33" t="s">
        <v>40</v>
      </c>
      <c r="H3716" s="34">
        <v>0</v>
      </c>
      <c r="I3716" s="33" t="s">
        <v>41</v>
      </c>
      <c r="J3716" s="33" t="s">
        <v>42</v>
      </c>
      <c r="K3716" s="33" t="s">
        <v>2091</v>
      </c>
      <c r="L3716" s="33" t="s">
        <v>42</v>
      </c>
      <c r="M3716" s="33" t="s">
        <v>45</v>
      </c>
      <c r="N3716" s="33" t="s">
        <v>5886</v>
      </c>
      <c r="O3716" s="33" t="s">
        <v>7079</v>
      </c>
      <c r="P3716" s="33" t="s">
        <v>48</v>
      </c>
      <c r="Q3716" s="33" t="s">
        <v>49</v>
      </c>
      <c r="R3716" s="35">
        <v>10</v>
      </c>
      <c r="S3716" s="35">
        <v>900</v>
      </c>
      <c r="T3716" s="36">
        <f t="shared" si="175"/>
        <v>9000</v>
      </c>
      <c r="U3716" s="37">
        <f t="shared" si="176"/>
        <v>10080.000000000002</v>
      </c>
      <c r="V3716" s="38" t="s">
        <v>50</v>
      </c>
      <c r="W3716" s="33">
        <v>2016</v>
      </c>
      <c r="X3716" s="39" t="s">
        <v>50</v>
      </c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9"/>
      <c r="BC3716" s="29"/>
      <c r="BD3716" s="29"/>
      <c r="BE3716" s="29"/>
      <c r="BF3716" s="29"/>
      <c r="BG3716" s="29"/>
      <c r="BH3716" s="29"/>
      <c r="BI3716" s="29"/>
      <c r="BJ3716" s="29"/>
      <c r="BK3716" s="29"/>
      <c r="BL3716" s="29"/>
      <c r="BM3716" s="29"/>
      <c r="BN3716" s="29"/>
      <c r="BO3716" s="29"/>
      <c r="BP3716" s="29"/>
      <c r="BQ3716" s="29"/>
      <c r="BR3716" s="29"/>
      <c r="BS3716" s="29"/>
      <c r="BT3716" s="29"/>
      <c r="BU3716" s="29"/>
      <c r="BV3716" s="29"/>
      <c r="BW3716" s="29"/>
      <c r="BX3716" s="29"/>
      <c r="BY3716" s="29"/>
      <c r="BZ3716" s="29"/>
      <c r="CA3716" s="29"/>
      <c r="CB3716" s="29"/>
      <c r="CC3716" s="29"/>
      <c r="CD3716" s="29"/>
      <c r="CE3716" s="29"/>
      <c r="CF3716" s="29"/>
      <c r="CG3716" s="29"/>
      <c r="CH3716" s="29"/>
      <c r="CI3716" s="29"/>
      <c r="CJ3716" s="29"/>
      <c r="CK3716" s="29"/>
      <c r="CL3716" s="29"/>
      <c r="CM3716" s="29"/>
      <c r="CN3716" s="29"/>
      <c r="CO3716" s="29"/>
      <c r="CP3716" s="29"/>
      <c r="CQ3716" s="29"/>
      <c r="CR3716" s="29"/>
      <c r="CS3716" s="29"/>
      <c r="CT3716" s="29"/>
      <c r="CU3716" s="29"/>
      <c r="CV3716" s="29"/>
      <c r="CW3716" s="29"/>
      <c r="CX3716" s="29"/>
    </row>
    <row r="3717" spans="1:102" ht="50.1" customHeight="1">
      <c r="A3717" s="30" t="s">
        <v>9476</v>
      </c>
      <c r="B3717" s="31" t="s">
        <v>35</v>
      </c>
      <c r="C3717" s="32" t="s">
        <v>9477</v>
      </c>
      <c r="D3717" s="32" t="s">
        <v>9478</v>
      </c>
      <c r="E3717" s="32" t="s">
        <v>9479</v>
      </c>
      <c r="F3717" s="32" t="s">
        <v>9479</v>
      </c>
      <c r="G3717" s="33" t="s">
        <v>101</v>
      </c>
      <c r="H3717" s="34">
        <v>25</v>
      </c>
      <c r="I3717" s="33" t="s">
        <v>41</v>
      </c>
      <c r="J3717" s="33" t="s">
        <v>42</v>
      </c>
      <c r="K3717" s="33" t="s">
        <v>4143</v>
      </c>
      <c r="L3717" s="33" t="s">
        <v>85</v>
      </c>
      <c r="M3717" s="33" t="s">
        <v>86</v>
      </c>
      <c r="N3717" s="33" t="s">
        <v>4818</v>
      </c>
      <c r="O3717" s="33" t="s">
        <v>103</v>
      </c>
      <c r="P3717" s="33" t="s">
        <v>48</v>
      </c>
      <c r="Q3717" s="33" t="s">
        <v>49</v>
      </c>
      <c r="R3717" s="35">
        <v>1</v>
      </c>
      <c r="S3717" s="35">
        <v>7500000</v>
      </c>
      <c r="T3717" s="36">
        <f t="shared" si="175"/>
        <v>7500000</v>
      </c>
      <c r="U3717" s="37">
        <f t="shared" si="176"/>
        <v>8400000</v>
      </c>
      <c r="V3717" s="38" t="s">
        <v>50</v>
      </c>
      <c r="W3717" s="33">
        <v>2016</v>
      </c>
      <c r="X3717" s="39" t="s">
        <v>50</v>
      </c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9"/>
      <c r="BC3717" s="29"/>
      <c r="BD3717" s="29"/>
      <c r="BE3717" s="29"/>
      <c r="BF3717" s="29"/>
      <c r="BG3717" s="29"/>
      <c r="BH3717" s="29"/>
      <c r="BI3717" s="29"/>
      <c r="BJ3717" s="29"/>
      <c r="BK3717" s="29"/>
      <c r="BL3717" s="29"/>
      <c r="BM3717" s="29"/>
      <c r="BN3717" s="29"/>
      <c r="BO3717" s="29"/>
      <c r="BP3717" s="29"/>
      <c r="BQ3717" s="29"/>
      <c r="BR3717" s="29"/>
      <c r="BS3717" s="29"/>
      <c r="BT3717" s="29"/>
      <c r="BU3717" s="29"/>
      <c r="BV3717" s="29"/>
      <c r="BW3717" s="29"/>
      <c r="BX3717" s="29"/>
      <c r="BY3717" s="29"/>
      <c r="BZ3717" s="29"/>
      <c r="CA3717" s="29"/>
      <c r="CB3717" s="29"/>
      <c r="CC3717" s="29"/>
      <c r="CD3717" s="29"/>
      <c r="CE3717" s="29"/>
      <c r="CF3717" s="29"/>
      <c r="CG3717" s="29"/>
      <c r="CH3717" s="29"/>
      <c r="CI3717" s="29"/>
      <c r="CJ3717" s="29"/>
      <c r="CK3717" s="29"/>
      <c r="CL3717" s="29"/>
      <c r="CM3717" s="29"/>
      <c r="CN3717" s="29"/>
      <c r="CO3717" s="29"/>
      <c r="CP3717" s="29"/>
      <c r="CQ3717" s="29"/>
      <c r="CR3717" s="29"/>
      <c r="CS3717" s="29"/>
      <c r="CT3717" s="29"/>
      <c r="CU3717" s="29"/>
      <c r="CV3717" s="29"/>
      <c r="CW3717" s="29"/>
      <c r="CX3717" s="29"/>
    </row>
    <row r="3718" spans="1:102" ht="50.1" customHeight="1">
      <c r="A3718" s="30" t="s">
        <v>9480</v>
      </c>
      <c r="B3718" s="31" t="s">
        <v>35</v>
      </c>
      <c r="C3718" s="32" t="s">
        <v>9481</v>
      </c>
      <c r="D3718" s="32" t="s">
        <v>4549</v>
      </c>
      <c r="E3718" s="32" t="s">
        <v>9482</v>
      </c>
      <c r="F3718" s="32" t="s">
        <v>9483</v>
      </c>
      <c r="G3718" s="33" t="s">
        <v>40</v>
      </c>
      <c r="H3718" s="34">
        <v>0</v>
      </c>
      <c r="I3718" s="33" t="s">
        <v>41</v>
      </c>
      <c r="J3718" s="33" t="s">
        <v>42</v>
      </c>
      <c r="K3718" s="33" t="s">
        <v>8915</v>
      </c>
      <c r="L3718" s="33" t="s">
        <v>42</v>
      </c>
      <c r="M3718" s="33" t="s">
        <v>45</v>
      </c>
      <c r="N3718" s="33" t="s">
        <v>8916</v>
      </c>
      <c r="O3718" s="33" t="s">
        <v>47</v>
      </c>
      <c r="P3718" s="33" t="s">
        <v>160</v>
      </c>
      <c r="Q3718" s="33" t="s">
        <v>161</v>
      </c>
      <c r="R3718" s="35">
        <v>5</v>
      </c>
      <c r="S3718" s="35">
        <v>20000</v>
      </c>
      <c r="T3718" s="36">
        <f t="shared" si="175"/>
        <v>100000</v>
      </c>
      <c r="U3718" s="37">
        <f t="shared" si="176"/>
        <v>112000.00000000001</v>
      </c>
      <c r="V3718" s="38" t="s">
        <v>50</v>
      </c>
      <c r="W3718" s="33">
        <v>2016</v>
      </c>
      <c r="X3718" s="39" t="s">
        <v>50</v>
      </c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/>
      <c r="BY3718" s="29"/>
      <c r="BZ3718" s="29"/>
      <c r="CA3718" s="29"/>
      <c r="CB3718" s="29"/>
      <c r="CC3718" s="29"/>
      <c r="CD3718" s="29"/>
      <c r="CE3718" s="29"/>
      <c r="CF3718" s="29"/>
      <c r="CG3718" s="29"/>
      <c r="CH3718" s="29"/>
      <c r="CI3718" s="29"/>
      <c r="CJ3718" s="29"/>
      <c r="CK3718" s="29"/>
      <c r="CL3718" s="29"/>
      <c r="CM3718" s="29"/>
      <c r="CN3718" s="29"/>
      <c r="CO3718" s="29"/>
      <c r="CP3718" s="29"/>
      <c r="CQ3718" s="29"/>
      <c r="CR3718" s="29"/>
      <c r="CS3718" s="29"/>
      <c r="CT3718" s="29"/>
      <c r="CU3718" s="29"/>
      <c r="CV3718" s="29"/>
      <c r="CW3718" s="29"/>
      <c r="CX3718" s="29"/>
    </row>
    <row r="3719" spans="1:102" ht="50.1" customHeight="1">
      <c r="A3719" s="30" t="s">
        <v>9484</v>
      </c>
      <c r="B3719" s="31" t="s">
        <v>35</v>
      </c>
      <c r="C3719" s="32" t="s">
        <v>9485</v>
      </c>
      <c r="D3719" s="32" t="s">
        <v>1189</v>
      </c>
      <c r="E3719" s="32" t="s">
        <v>9486</v>
      </c>
      <c r="F3719" s="32" t="s">
        <v>9487</v>
      </c>
      <c r="G3719" s="33" t="s">
        <v>40</v>
      </c>
      <c r="H3719" s="34">
        <v>0</v>
      </c>
      <c r="I3719" s="33" t="s">
        <v>41</v>
      </c>
      <c r="J3719" s="33" t="s">
        <v>42</v>
      </c>
      <c r="K3719" s="33" t="s">
        <v>8915</v>
      </c>
      <c r="L3719" s="33" t="s">
        <v>42</v>
      </c>
      <c r="M3719" s="33" t="s">
        <v>45</v>
      </c>
      <c r="N3719" s="33" t="s">
        <v>9488</v>
      </c>
      <c r="O3719" s="33" t="s">
        <v>109</v>
      </c>
      <c r="P3719" s="33" t="s">
        <v>131</v>
      </c>
      <c r="Q3719" s="33" t="s">
        <v>132</v>
      </c>
      <c r="R3719" s="35">
        <v>700</v>
      </c>
      <c r="S3719" s="35">
        <v>70</v>
      </c>
      <c r="T3719" s="36">
        <f t="shared" si="175"/>
        <v>49000</v>
      </c>
      <c r="U3719" s="37">
        <f t="shared" si="176"/>
        <v>54880.000000000007</v>
      </c>
      <c r="V3719" s="38" t="s">
        <v>50</v>
      </c>
      <c r="W3719" s="33">
        <v>2016</v>
      </c>
      <c r="X3719" s="39" t="s">
        <v>50</v>
      </c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  <c r="BI3719" s="29"/>
      <c r="BJ3719" s="29"/>
      <c r="BK3719" s="29"/>
      <c r="BL3719" s="29"/>
      <c r="BM3719" s="29"/>
      <c r="BN3719" s="29"/>
      <c r="BO3719" s="29"/>
      <c r="BP3719" s="29"/>
      <c r="BQ3719" s="29"/>
      <c r="BR3719" s="29"/>
      <c r="BS3719" s="29"/>
      <c r="BT3719" s="29"/>
      <c r="BU3719" s="29"/>
      <c r="BV3719" s="29"/>
      <c r="BW3719" s="29"/>
      <c r="BX3719" s="29"/>
      <c r="BY3719" s="29"/>
      <c r="BZ3719" s="29"/>
      <c r="CA3719" s="29"/>
      <c r="CB3719" s="29"/>
      <c r="CC3719" s="29"/>
      <c r="CD3719" s="29"/>
      <c r="CE3719" s="29"/>
      <c r="CF3719" s="29"/>
      <c r="CG3719" s="29"/>
      <c r="CH3719" s="29"/>
      <c r="CI3719" s="29"/>
      <c r="CJ3719" s="29"/>
      <c r="CK3719" s="29"/>
      <c r="CL3719" s="29"/>
      <c r="CM3719" s="29"/>
      <c r="CN3719" s="29"/>
      <c r="CO3719" s="29"/>
      <c r="CP3719" s="29"/>
      <c r="CQ3719" s="29"/>
      <c r="CR3719" s="29"/>
      <c r="CS3719" s="29"/>
      <c r="CT3719" s="29"/>
      <c r="CU3719" s="29"/>
      <c r="CV3719" s="29"/>
      <c r="CW3719" s="29"/>
      <c r="CX3719" s="29"/>
    </row>
    <row r="3720" spans="1:102" ht="50.1" customHeight="1">
      <c r="A3720" s="30" t="s">
        <v>9489</v>
      </c>
      <c r="B3720" s="31" t="s">
        <v>35</v>
      </c>
      <c r="C3720" s="32" t="s">
        <v>9490</v>
      </c>
      <c r="D3720" s="32" t="s">
        <v>8393</v>
      </c>
      <c r="E3720" s="32" t="s">
        <v>8394</v>
      </c>
      <c r="F3720" s="32" t="s">
        <v>9491</v>
      </c>
      <c r="G3720" s="33" t="s">
        <v>40</v>
      </c>
      <c r="H3720" s="34">
        <v>0</v>
      </c>
      <c r="I3720" s="33" t="s">
        <v>41</v>
      </c>
      <c r="J3720" s="33" t="s">
        <v>42</v>
      </c>
      <c r="K3720" s="33" t="s">
        <v>8915</v>
      </c>
      <c r="L3720" s="33" t="s">
        <v>42</v>
      </c>
      <c r="M3720" s="33" t="s">
        <v>45</v>
      </c>
      <c r="N3720" s="33" t="s">
        <v>9488</v>
      </c>
      <c r="O3720" s="33" t="s">
        <v>109</v>
      </c>
      <c r="P3720" s="33" t="s">
        <v>682</v>
      </c>
      <c r="Q3720" s="33" t="s">
        <v>683</v>
      </c>
      <c r="R3720" s="35">
        <v>84</v>
      </c>
      <c r="S3720" s="35">
        <v>720</v>
      </c>
      <c r="T3720" s="36">
        <f t="shared" si="175"/>
        <v>60480</v>
      </c>
      <c r="U3720" s="37">
        <f t="shared" si="176"/>
        <v>67737.600000000006</v>
      </c>
      <c r="V3720" s="38" t="s">
        <v>50</v>
      </c>
      <c r="W3720" s="33">
        <v>2016</v>
      </c>
      <c r="X3720" s="39" t="s">
        <v>50</v>
      </c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9"/>
      <c r="AX3720" s="29"/>
      <c r="AY3720" s="29"/>
      <c r="AZ3720" s="29"/>
      <c r="BA3720" s="29"/>
      <c r="BB3720" s="29"/>
      <c r="BC3720" s="29"/>
      <c r="BD3720" s="29"/>
      <c r="BE3720" s="29"/>
      <c r="BF3720" s="29"/>
      <c r="BG3720" s="29"/>
      <c r="BH3720" s="29"/>
      <c r="BI3720" s="29"/>
      <c r="BJ3720" s="29"/>
      <c r="BK3720" s="29"/>
      <c r="BL3720" s="29"/>
      <c r="BM3720" s="29"/>
      <c r="BN3720" s="29"/>
      <c r="BO3720" s="29"/>
      <c r="BP3720" s="29"/>
      <c r="BQ3720" s="29"/>
      <c r="BR3720" s="29"/>
      <c r="BS3720" s="29"/>
      <c r="BT3720" s="29"/>
      <c r="BU3720" s="29"/>
      <c r="BV3720" s="29"/>
      <c r="BW3720" s="29"/>
      <c r="BX3720" s="29"/>
      <c r="BY3720" s="29"/>
      <c r="BZ3720" s="29"/>
      <c r="CA3720" s="29"/>
      <c r="CB3720" s="29"/>
      <c r="CC3720" s="29"/>
      <c r="CD3720" s="29"/>
      <c r="CE3720" s="29"/>
      <c r="CF3720" s="29"/>
      <c r="CG3720" s="29"/>
      <c r="CH3720" s="29"/>
      <c r="CI3720" s="29"/>
      <c r="CJ3720" s="29"/>
      <c r="CK3720" s="29"/>
      <c r="CL3720" s="29"/>
      <c r="CM3720" s="29"/>
      <c r="CN3720" s="29"/>
      <c r="CO3720" s="29"/>
      <c r="CP3720" s="29"/>
      <c r="CQ3720" s="29"/>
      <c r="CR3720" s="29"/>
      <c r="CS3720" s="29"/>
      <c r="CT3720" s="29"/>
      <c r="CU3720" s="29"/>
      <c r="CV3720" s="29"/>
      <c r="CW3720" s="29"/>
      <c r="CX3720" s="29"/>
    </row>
    <row r="3721" spans="1:102" ht="50.1" customHeight="1">
      <c r="A3721" s="30" t="s">
        <v>9492</v>
      </c>
      <c r="B3721" s="31" t="s">
        <v>35</v>
      </c>
      <c r="C3721" s="32" t="s">
        <v>9493</v>
      </c>
      <c r="D3721" s="32" t="s">
        <v>636</v>
      </c>
      <c r="E3721" s="32" t="s">
        <v>9494</v>
      </c>
      <c r="F3721" s="32" t="s">
        <v>9495</v>
      </c>
      <c r="G3721" s="33" t="s">
        <v>40</v>
      </c>
      <c r="H3721" s="34">
        <v>0</v>
      </c>
      <c r="I3721" s="33" t="s">
        <v>41</v>
      </c>
      <c r="J3721" s="33" t="s">
        <v>42</v>
      </c>
      <c r="K3721" s="33" t="s">
        <v>8915</v>
      </c>
      <c r="L3721" s="33" t="s">
        <v>42</v>
      </c>
      <c r="M3721" s="33" t="s">
        <v>45</v>
      </c>
      <c r="N3721" s="33" t="s">
        <v>9488</v>
      </c>
      <c r="O3721" s="33" t="s">
        <v>109</v>
      </c>
      <c r="P3721" s="33" t="s">
        <v>131</v>
      </c>
      <c r="Q3721" s="33" t="s">
        <v>132</v>
      </c>
      <c r="R3721" s="35">
        <v>3</v>
      </c>
      <c r="S3721" s="35">
        <v>450</v>
      </c>
      <c r="T3721" s="36">
        <v>0</v>
      </c>
      <c r="U3721" s="37">
        <f t="shared" si="176"/>
        <v>0</v>
      </c>
      <c r="V3721" s="38" t="s">
        <v>50</v>
      </c>
      <c r="W3721" s="33">
        <v>2016</v>
      </c>
      <c r="X3721" s="39">
        <v>11</v>
      </c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9"/>
      <c r="BC3721" s="29"/>
      <c r="BD3721" s="29"/>
      <c r="BE3721" s="29"/>
      <c r="BF3721" s="29"/>
      <c r="BG3721" s="29"/>
      <c r="BH3721" s="29"/>
      <c r="BI3721" s="29"/>
      <c r="BJ3721" s="29"/>
      <c r="BK3721" s="29"/>
      <c r="BL3721" s="29"/>
      <c r="BM3721" s="29"/>
      <c r="BN3721" s="29"/>
      <c r="BO3721" s="29"/>
      <c r="BP3721" s="29"/>
      <c r="BQ3721" s="29"/>
      <c r="BR3721" s="29"/>
      <c r="BS3721" s="29"/>
      <c r="BT3721" s="29"/>
      <c r="BU3721" s="29"/>
      <c r="BV3721" s="29"/>
      <c r="BW3721" s="29"/>
      <c r="BX3721" s="29"/>
      <c r="BY3721" s="29"/>
      <c r="BZ3721" s="29"/>
      <c r="CA3721" s="29"/>
      <c r="CB3721" s="29"/>
      <c r="CC3721" s="29"/>
      <c r="CD3721" s="29"/>
      <c r="CE3721" s="29"/>
      <c r="CF3721" s="29"/>
      <c r="CG3721" s="29"/>
      <c r="CH3721" s="29"/>
      <c r="CI3721" s="29"/>
      <c r="CJ3721" s="29"/>
      <c r="CK3721" s="29"/>
      <c r="CL3721" s="29"/>
      <c r="CM3721" s="29"/>
      <c r="CN3721" s="29"/>
      <c r="CO3721" s="29"/>
      <c r="CP3721" s="29"/>
      <c r="CQ3721" s="29"/>
      <c r="CR3721" s="29"/>
      <c r="CS3721" s="29"/>
      <c r="CT3721" s="29"/>
      <c r="CU3721" s="29"/>
      <c r="CV3721" s="29"/>
      <c r="CW3721" s="29"/>
      <c r="CX3721" s="29"/>
    </row>
    <row r="3722" spans="1:102" s="45" customFormat="1" ht="50.1" customHeight="1">
      <c r="A3722" s="76" t="s">
        <v>9496</v>
      </c>
      <c r="B3722" s="31" t="s">
        <v>35</v>
      </c>
      <c r="C3722" s="47" t="s">
        <v>9493</v>
      </c>
      <c r="D3722" s="47" t="s">
        <v>636</v>
      </c>
      <c r="E3722" s="47" t="s">
        <v>9494</v>
      </c>
      <c r="F3722" s="47" t="s">
        <v>9495</v>
      </c>
      <c r="G3722" s="31" t="s">
        <v>40</v>
      </c>
      <c r="H3722" s="31">
        <v>0</v>
      </c>
      <c r="I3722" s="107">
        <v>590000000</v>
      </c>
      <c r="J3722" s="33" t="s">
        <v>42</v>
      </c>
      <c r="K3722" s="31" t="s">
        <v>4143</v>
      </c>
      <c r="L3722" s="31" t="s">
        <v>42</v>
      </c>
      <c r="M3722" s="31" t="s">
        <v>45</v>
      </c>
      <c r="N3722" s="31" t="s">
        <v>9488</v>
      </c>
      <c r="O3722" s="33" t="s">
        <v>113</v>
      </c>
      <c r="P3722" s="33">
        <v>166</v>
      </c>
      <c r="Q3722" s="31" t="s">
        <v>132</v>
      </c>
      <c r="R3722" s="48">
        <v>3</v>
      </c>
      <c r="S3722" s="224">
        <v>450</v>
      </c>
      <c r="T3722" s="49">
        <f t="shared" si="175"/>
        <v>1350</v>
      </c>
      <c r="U3722" s="49">
        <f t="shared" si="176"/>
        <v>1512.0000000000002</v>
      </c>
      <c r="V3722" s="70"/>
      <c r="W3722" s="33">
        <v>2016</v>
      </c>
      <c r="X3722" s="76"/>
      <c r="Y3722" s="43"/>
      <c r="Z3722" s="43"/>
      <c r="AA3722" s="43"/>
      <c r="AB3722" s="43"/>
      <c r="AC3722" s="44"/>
      <c r="AD3722" s="44"/>
      <c r="AE3722" s="44"/>
      <c r="AF3722" s="44"/>
      <c r="AG3722" s="44"/>
      <c r="AH3722" s="44"/>
      <c r="AI3722" s="44"/>
      <c r="AJ3722" s="44"/>
      <c r="AK3722" s="44"/>
      <c r="AL3722" s="44"/>
      <c r="AM3722" s="44"/>
      <c r="AN3722" s="44"/>
      <c r="AO3722" s="44"/>
      <c r="AP3722" s="44"/>
      <c r="AQ3722" s="44"/>
      <c r="AR3722" s="44"/>
      <c r="AS3722" s="44"/>
      <c r="AT3722" s="44"/>
      <c r="AU3722" s="44"/>
      <c r="AV3722" s="44"/>
      <c r="AW3722" s="44"/>
      <c r="AX3722" s="44"/>
      <c r="AY3722" s="44"/>
      <c r="AZ3722" s="44"/>
      <c r="BA3722" s="44"/>
      <c r="BB3722" s="44"/>
      <c r="BC3722" s="44"/>
      <c r="BD3722" s="44"/>
      <c r="BE3722" s="44"/>
      <c r="BF3722" s="44"/>
      <c r="BG3722" s="44"/>
      <c r="BH3722" s="44"/>
      <c r="BI3722" s="44"/>
      <c r="BJ3722" s="44"/>
      <c r="BK3722" s="44"/>
      <c r="BL3722" s="44"/>
      <c r="BM3722" s="44"/>
      <c r="BN3722" s="44"/>
      <c r="BO3722" s="44"/>
      <c r="BP3722" s="44"/>
      <c r="BQ3722" s="44"/>
      <c r="BR3722" s="44"/>
      <c r="BS3722" s="44"/>
      <c r="BT3722" s="44"/>
      <c r="BU3722" s="44"/>
      <c r="BV3722" s="44"/>
      <c r="BW3722" s="44"/>
      <c r="BX3722" s="44"/>
      <c r="BY3722" s="44"/>
      <c r="BZ3722" s="44"/>
      <c r="CA3722" s="44"/>
      <c r="CB3722" s="44"/>
      <c r="CC3722" s="44"/>
      <c r="CD3722" s="44"/>
      <c r="CE3722" s="44"/>
      <c r="CF3722" s="44"/>
      <c r="CG3722" s="44"/>
      <c r="CH3722" s="44"/>
      <c r="CI3722" s="44"/>
      <c r="CJ3722" s="44"/>
      <c r="CK3722" s="44"/>
      <c r="CL3722" s="44"/>
      <c r="CM3722" s="44"/>
      <c r="CN3722" s="44"/>
      <c r="CO3722" s="44"/>
      <c r="CP3722" s="44"/>
      <c r="CQ3722" s="44"/>
      <c r="CR3722" s="44"/>
      <c r="CS3722" s="44"/>
      <c r="CT3722" s="44"/>
      <c r="CU3722" s="44"/>
      <c r="CV3722" s="44"/>
      <c r="CW3722" s="44"/>
      <c r="CX3722" s="44"/>
    </row>
    <row r="3723" spans="1:102" ht="50.1" customHeight="1">
      <c r="A3723" s="30" t="s">
        <v>9497</v>
      </c>
      <c r="B3723" s="31" t="s">
        <v>35</v>
      </c>
      <c r="C3723" s="32" t="s">
        <v>9498</v>
      </c>
      <c r="D3723" s="32" t="s">
        <v>2557</v>
      </c>
      <c r="E3723" s="32" t="s">
        <v>9499</v>
      </c>
      <c r="F3723" s="32" t="s">
        <v>9500</v>
      </c>
      <c r="G3723" s="33" t="s">
        <v>40</v>
      </c>
      <c r="H3723" s="34">
        <v>0</v>
      </c>
      <c r="I3723" s="33" t="s">
        <v>41</v>
      </c>
      <c r="J3723" s="33" t="s">
        <v>42</v>
      </c>
      <c r="K3723" s="33" t="s">
        <v>8915</v>
      </c>
      <c r="L3723" s="33" t="s">
        <v>42</v>
      </c>
      <c r="M3723" s="33" t="s">
        <v>45</v>
      </c>
      <c r="N3723" s="33" t="s">
        <v>9488</v>
      </c>
      <c r="O3723" s="33" t="s">
        <v>109</v>
      </c>
      <c r="P3723" s="33" t="s">
        <v>187</v>
      </c>
      <c r="Q3723" s="33" t="s">
        <v>188</v>
      </c>
      <c r="R3723" s="35">
        <v>47</v>
      </c>
      <c r="S3723" s="35">
        <v>720</v>
      </c>
      <c r="T3723" s="36">
        <f t="shared" si="175"/>
        <v>33840</v>
      </c>
      <c r="U3723" s="37">
        <f t="shared" si="176"/>
        <v>37900.800000000003</v>
      </c>
      <c r="V3723" s="38" t="s">
        <v>50</v>
      </c>
      <c r="W3723" s="33">
        <v>2016</v>
      </c>
      <c r="X3723" s="39" t="s">
        <v>50</v>
      </c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9"/>
      <c r="AX3723" s="29"/>
      <c r="AY3723" s="29"/>
      <c r="AZ3723" s="29"/>
      <c r="BA3723" s="29"/>
      <c r="BB3723" s="29"/>
      <c r="BC3723" s="29"/>
      <c r="BD3723" s="29"/>
      <c r="BE3723" s="29"/>
      <c r="BF3723" s="29"/>
      <c r="BG3723" s="29"/>
      <c r="BH3723" s="29"/>
      <c r="BI3723" s="29"/>
      <c r="BJ3723" s="29"/>
      <c r="BK3723" s="29"/>
      <c r="BL3723" s="29"/>
      <c r="BM3723" s="29"/>
      <c r="BN3723" s="29"/>
      <c r="BO3723" s="29"/>
      <c r="BP3723" s="29"/>
      <c r="BQ3723" s="29"/>
      <c r="BR3723" s="29"/>
      <c r="BS3723" s="29"/>
      <c r="BT3723" s="29"/>
      <c r="BU3723" s="29"/>
      <c r="BV3723" s="29"/>
      <c r="BW3723" s="29"/>
      <c r="BX3723" s="29"/>
      <c r="BY3723" s="29"/>
      <c r="BZ3723" s="29"/>
      <c r="CA3723" s="29"/>
      <c r="CB3723" s="29"/>
      <c r="CC3723" s="29"/>
      <c r="CD3723" s="29"/>
      <c r="CE3723" s="29"/>
      <c r="CF3723" s="29"/>
      <c r="CG3723" s="29"/>
      <c r="CH3723" s="29"/>
      <c r="CI3723" s="29"/>
      <c r="CJ3723" s="29"/>
      <c r="CK3723" s="29"/>
      <c r="CL3723" s="29"/>
      <c r="CM3723" s="29"/>
      <c r="CN3723" s="29"/>
      <c r="CO3723" s="29"/>
      <c r="CP3723" s="29"/>
      <c r="CQ3723" s="29"/>
      <c r="CR3723" s="29"/>
      <c r="CS3723" s="29"/>
      <c r="CT3723" s="29"/>
      <c r="CU3723" s="29"/>
      <c r="CV3723" s="29"/>
      <c r="CW3723" s="29"/>
      <c r="CX3723" s="29"/>
    </row>
    <row r="3724" spans="1:102" ht="50.1" customHeight="1">
      <c r="A3724" s="30" t="s">
        <v>9501</v>
      </c>
      <c r="B3724" s="31" t="s">
        <v>35</v>
      </c>
      <c r="C3724" s="32" t="s">
        <v>9502</v>
      </c>
      <c r="D3724" s="32" t="s">
        <v>1831</v>
      </c>
      <c r="E3724" s="32" t="s">
        <v>9503</v>
      </c>
      <c r="F3724" s="32" t="s">
        <v>9504</v>
      </c>
      <c r="G3724" s="33" t="s">
        <v>40</v>
      </c>
      <c r="H3724" s="34">
        <v>0</v>
      </c>
      <c r="I3724" s="33" t="s">
        <v>41</v>
      </c>
      <c r="J3724" s="33" t="s">
        <v>42</v>
      </c>
      <c r="K3724" s="33" t="s">
        <v>8915</v>
      </c>
      <c r="L3724" s="33" t="s">
        <v>42</v>
      </c>
      <c r="M3724" s="33" t="s">
        <v>45</v>
      </c>
      <c r="N3724" s="33" t="s">
        <v>9488</v>
      </c>
      <c r="O3724" s="33" t="s">
        <v>109</v>
      </c>
      <c r="P3724" s="33" t="s">
        <v>48</v>
      </c>
      <c r="Q3724" s="33" t="s">
        <v>49</v>
      </c>
      <c r="R3724" s="35">
        <v>20</v>
      </c>
      <c r="S3724" s="35">
        <v>460</v>
      </c>
      <c r="T3724" s="36">
        <v>0</v>
      </c>
      <c r="U3724" s="37">
        <f t="shared" si="176"/>
        <v>0</v>
      </c>
      <c r="V3724" s="38" t="s">
        <v>50</v>
      </c>
      <c r="W3724" s="33">
        <v>2016</v>
      </c>
      <c r="X3724" s="39">
        <v>11</v>
      </c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9"/>
      <c r="AX3724" s="29"/>
      <c r="AY3724" s="29"/>
      <c r="AZ3724" s="29"/>
      <c r="BA3724" s="29"/>
      <c r="BB3724" s="29"/>
      <c r="BC3724" s="29"/>
      <c r="BD3724" s="29"/>
      <c r="BE3724" s="29"/>
      <c r="BF3724" s="29"/>
      <c r="BG3724" s="29"/>
      <c r="BH3724" s="29"/>
      <c r="BI3724" s="29"/>
      <c r="BJ3724" s="29"/>
      <c r="BK3724" s="29"/>
      <c r="BL3724" s="29"/>
      <c r="BM3724" s="29"/>
      <c r="BN3724" s="29"/>
      <c r="BO3724" s="29"/>
      <c r="BP3724" s="29"/>
      <c r="BQ3724" s="29"/>
      <c r="BR3724" s="29"/>
      <c r="BS3724" s="29"/>
      <c r="BT3724" s="29"/>
      <c r="BU3724" s="29"/>
      <c r="BV3724" s="29"/>
      <c r="BW3724" s="29"/>
      <c r="BX3724" s="29"/>
      <c r="BY3724" s="29"/>
      <c r="BZ3724" s="29"/>
      <c r="CA3724" s="29"/>
      <c r="CB3724" s="29"/>
      <c r="CC3724" s="29"/>
      <c r="CD3724" s="29"/>
      <c r="CE3724" s="29"/>
      <c r="CF3724" s="29"/>
      <c r="CG3724" s="29"/>
      <c r="CH3724" s="29"/>
      <c r="CI3724" s="29"/>
      <c r="CJ3724" s="29"/>
      <c r="CK3724" s="29"/>
      <c r="CL3724" s="29"/>
      <c r="CM3724" s="29"/>
      <c r="CN3724" s="29"/>
      <c r="CO3724" s="29"/>
      <c r="CP3724" s="29"/>
      <c r="CQ3724" s="29"/>
      <c r="CR3724" s="29"/>
      <c r="CS3724" s="29"/>
      <c r="CT3724" s="29"/>
      <c r="CU3724" s="29"/>
      <c r="CV3724" s="29"/>
      <c r="CW3724" s="29"/>
      <c r="CX3724" s="29"/>
    </row>
    <row r="3725" spans="1:102" s="45" customFormat="1" ht="50.1" customHeight="1">
      <c r="A3725" s="76" t="s">
        <v>9505</v>
      </c>
      <c r="B3725" s="31" t="s">
        <v>35</v>
      </c>
      <c r="C3725" s="47" t="s">
        <v>9502</v>
      </c>
      <c r="D3725" s="47" t="s">
        <v>1831</v>
      </c>
      <c r="E3725" s="47" t="s">
        <v>9503</v>
      </c>
      <c r="F3725" s="47" t="s">
        <v>9504</v>
      </c>
      <c r="G3725" s="31" t="s">
        <v>40</v>
      </c>
      <c r="H3725" s="31">
        <v>0</v>
      </c>
      <c r="I3725" s="107">
        <v>590000000</v>
      </c>
      <c r="J3725" s="33" t="s">
        <v>42</v>
      </c>
      <c r="K3725" s="31" t="s">
        <v>4143</v>
      </c>
      <c r="L3725" s="31" t="s">
        <v>42</v>
      </c>
      <c r="M3725" s="31" t="s">
        <v>45</v>
      </c>
      <c r="N3725" s="31" t="s">
        <v>9488</v>
      </c>
      <c r="O3725" s="33" t="s">
        <v>113</v>
      </c>
      <c r="P3725" s="33">
        <v>796</v>
      </c>
      <c r="Q3725" s="31" t="s">
        <v>49</v>
      </c>
      <c r="R3725" s="48">
        <v>20</v>
      </c>
      <c r="S3725" s="48">
        <v>460</v>
      </c>
      <c r="T3725" s="49">
        <f>R3725*S3725</f>
        <v>9200</v>
      </c>
      <c r="U3725" s="49">
        <f>T3725*1.12</f>
        <v>10304.000000000002</v>
      </c>
      <c r="V3725" s="70"/>
      <c r="W3725" s="33">
        <v>2016</v>
      </c>
      <c r="X3725" s="76"/>
      <c r="Y3725" s="43"/>
      <c r="Z3725" s="43"/>
      <c r="AA3725" s="43"/>
      <c r="AB3725" s="43"/>
      <c r="AC3725" s="44"/>
      <c r="AD3725" s="44"/>
      <c r="AE3725" s="44"/>
      <c r="AF3725" s="44"/>
      <c r="AG3725" s="44"/>
      <c r="AH3725" s="44"/>
      <c r="AI3725" s="44"/>
      <c r="AJ3725" s="44"/>
      <c r="AK3725" s="44"/>
      <c r="AL3725" s="44"/>
      <c r="AM3725" s="44"/>
      <c r="AN3725" s="44"/>
      <c r="AO3725" s="44"/>
      <c r="AP3725" s="44"/>
      <c r="AQ3725" s="44"/>
      <c r="AR3725" s="44"/>
      <c r="AS3725" s="44"/>
      <c r="AT3725" s="44"/>
      <c r="AU3725" s="44"/>
      <c r="AV3725" s="44"/>
      <c r="AW3725" s="44"/>
      <c r="AX3725" s="44"/>
      <c r="AY3725" s="44"/>
      <c r="AZ3725" s="44"/>
      <c r="BA3725" s="44"/>
      <c r="BB3725" s="44"/>
      <c r="BC3725" s="44"/>
      <c r="BD3725" s="44"/>
      <c r="BE3725" s="44"/>
      <c r="BF3725" s="44"/>
      <c r="BG3725" s="44"/>
      <c r="BH3725" s="44"/>
      <c r="BI3725" s="44"/>
      <c r="BJ3725" s="44"/>
      <c r="BK3725" s="44"/>
      <c r="BL3725" s="44"/>
      <c r="BM3725" s="44"/>
      <c r="BN3725" s="44"/>
      <c r="BO3725" s="44"/>
      <c r="BP3725" s="44"/>
      <c r="BQ3725" s="44"/>
      <c r="BR3725" s="44"/>
      <c r="BS3725" s="44"/>
      <c r="BT3725" s="44"/>
      <c r="BU3725" s="44"/>
      <c r="BV3725" s="44"/>
      <c r="BW3725" s="44"/>
      <c r="BX3725" s="44"/>
      <c r="BY3725" s="44"/>
      <c r="BZ3725" s="44"/>
      <c r="CA3725" s="44"/>
      <c r="CB3725" s="44"/>
      <c r="CC3725" s="44"/>
      <c r="CD3725" s="44"/>
      <c r="CE3725" s="44"/>
      <c r="CF3725" s="44"/>
      <c r="CG3725" s="44"/>
      <c r="CH3725" s="44"/>
      <c r="CI3725" s="44"/>
      <c r="CJ3725" s="44"/>
      <c r="CK3725" s="44"/>
      <c r="CL3725" s="44"/>
      <c r="CM3725" s="44"/>
      <c r="CN3725" s="44"/>
      <c r="CO3725" s="44"/>
      <c r="CP3725" s="44"/>
      <c r="CQ3725" s="44"/>
      <c r="CR3725" s="44"/>
      <c r="CS3725" s="44"/>
      <c r="CT3725" s="44"/>
      <c r="CU3725" s="44"/>
      <c r="CV3725" s="44"/>
      <c r="CW3725" s="44"/>
      <c r="CX3725" s="44"/>
    </row>
    <row r="3726" spans="1:102" ht="50.1" customHeight="1">
      <c r="A3726" s="30" t="s">
        <v>9506</v>
      </c>
      <c r="B3726" s="31" t="s">
        <v>35</v>
      </c>
      <c r="C3726" s="32" t="s">
        <v>9502</v>
      </c>
      <c r="D3726" s="32" t="s">
        <v>1831</v>
      </c>
      <c r="E3726" s="32" t="s">
        <v>9503</v>
      </c>
      <c r="F3726" s="32" t="s">
        <v>9507</v>
      </c>
      <c r="G3726" s="33" t="s">
        <v>40</v>
      </c>
      <c r="H3726" s="34">
        <v>0</v>
      </c>
      <c r="I3726" s="33" t="s">
        <v>41</v>
      </c>
      <c r="J3726" s="33" t="s">
        <v>42</v>
      </c>
      <c r="K3726" s="33" t="s">
        <v>8915</v>
      </c>
      <c r="L3726" s="33" t="s">
        <v>42</v>
      </c>
      <c r="M3726" s="33" t="s">
        <v>45</v>
      </c>
      <c r="N3726" s="33" t="s">
        <v>9488</v>
      </c>
      <c r="O3726" s="33" t="s">
        <v>109</v>
      </c>
      <c r="P3726" s="33" t="s">
        <v>48</v>
      </c>
      <c r="Q3726" s="33" t="s">
        <v>49</v>
      </c>
      <c r="R3726" s="35">
        <v>86</v>
      </c>
      <c r="S3726" s="35">
        <v>460</v>
      </c>
      <c r="T3726" s="36">
        <v>0</v>
      </c>
      <c r="U3726" s="37">
        <f>T3726*1.12</f>
        <v>0</v>
      </c>
      <c r="V3726" s="38" t="s">
        <v>50</v>
      </c>
      <c r="W3726" s="33">
        <v>2016</v>
      </c>
      <c r="X3726" s="39">
        <v>11</v>
      </c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29"/>
      <c r="BL3726" s="29"/>
      <c r="BM3726" s="29"/>
      <c r="BN3726" s="29"/>
      <c r="BO3726" s="29"/>
      <c r="BP3726" s="29"/>
      <c r="BQ3726" s="29"/>
      <c r="BR3726" s="29"/>
      <c r="BS3726" s="29"/>
      <c r="BT3726" s="29"/>
      <c r="BU3726" s="29"/>
      <c r="BV3726" s="29"/>
      <c r="BW3726" s="29"/>
      <c r="BX3726" s="29"/>
      <c r="BY3726" s="29"/>
      <c r="BZ3726" s="29"/>
      <c r="CA3726" s="29"/>
      <c r="CB3726" s="29"/>
      <c r="CC3726" s="29"/>
      <c r="CD3726" s="29"/>
      <c r="CE3726" s="29"/>
      <c r="CF3726" s="29"/>
      <c r="CG3726" s="29"/>
      <c r="CH3726" s="29"/>
      <c r="CI3726" s="29"/>
      <c r="CJ3726" s="29"/>
      <c r="CK3726" s="29"/>
      <c r="CL3726" s="29"/>
      <c r="CM3726" s="29"/>
      <c r="CN3726" s="29"/>
      <c r="CO3726" s="29"/>
      <c r="CP3726" s="29"/>
      <c r="CQ3726" s="29"/>
      <c r="CR3726" s="29"/>
      <c r="CS3726" s="29"/>
      <c r="CT3726" s="29"/>
      <c r="CU3726" s="29"/>
      <c r="CV3726" s="29"/>
      <c r="CW3726" s="29"/>
      <c r="CX3726" s="29"/>
    </row>
    <row r="3727" spans="1:102" s="45" customFormat="1" ht="50.1" customHeight="1">
      <c r="A3727" s="76" t="s">
        <v>9508</v>
      </c>
      <c r="B3727" s="31" t="s">
        <v>35</v>
      </c>
      <c r="C3727" s="47" t="s">
        <v>9502</v>
      </c>
      <c r="D3727" s="47" t="s">
        <v>1831</v>
      </c>
      <c r="E3727" s="47" t="s">
        <v>9503</v>
      </c>
      <c r="F3727" s="47" t="s">
        <v>9507</v>
      </c>
      <c r="G3727" s="31" t="s">
        <v>40</v>
      </c>
      <c r="H3727" s="31">
        <v>0</v>
      </c>
      <c r="I3727" s="107">
        <v>590000000</v>
      </c>
      <c r="J3727" s="33" t="s">
        <v>42</v>
      </c>
      <c r="K3727" s="31" t="s">
        <v>4143</v>
      </c>
      <c r="L3727" s="31" t="s">
        <v>42</v>
      </c>
      <c r="M3727" s="31" t="s">
        <v>45</v>
      </c>
      <c r="N3727" s="31" t="s">
        <v>9488</v>
      </c>
      <c r="O3727" s="33" t="s">
        <v>113</v>
      </c>
      <c r="P3727" s="33">
        <v>796</v>
      </c>
      <c r="Q3727" s="31" t="s">
        <v>49</v>
      </c>
      <c r="R3727" s="48">
        <v>86</v>
      </c>
      <c r="S3727" s="48">
        <v>460</v>
      </c>
      <c r="T3727" s="49">
        <f t="shared" si="175"/>
        <v>39560</v>
      </c>
      <c r="U3727" s="49">
        <f t="shared" si="176"/>
        <v>44307.200000000004</v>
      </c>
      <c r="V3727" s="70"/>
      <c r="W3727" s="33">
        <v>2016</v>
      </c>
      <c r="X3727" s="76"/>
      <c r="Y3727" s="43"/>
      <c r="Z3727" s="43"/>
      <c r="AA3727" s="43"/>
      <c r="AB3727" s="43"/>
      <c r="AC3727" s="44"/>
      <c r="AD3727" s="44"/>
      <c r="AE3727" s="44"/>
      <c r="AF3727" s="44"/>
      <c r="AG3727" s="44"/>
      <c r="AH3727" s="44"/>
      <c r="AI3727" s="44"/>
      <c r="AJ3727" s="44"/>
      <c r="AK3727" s="44"/>
      <c r="AL3727" s="44"/>
      <c r="AM3727" s="44"/>
      <c r="AN3727" s="44"/>
      <c r="AO3727" s="44"/>
      <c r="AP3727" s="44"/>
      <c r="AQ3727" s="44"/>
      <c r="AR3727" s="44"/>
      <c r="AS3727" s="44"/>
      <c r="AT3727" s="44"/>
      <c r="AU3727" s="44"/>
      <c r="AV3727" s="44"/>
      <c r="AW3727" s="44"/>
      <c r="AX3727" s="44"/>
      <c r="AY3727" s="44"/>
      <c r="AZ3727" s="44"/>
      <c r="BA3727" s="44"/>
      <c r="BB3727" s="44"/>
      <c r="BC3727" s="44"/>
      <c r="BD3727" s="44"/>
      <c r="BE3727" s="44"/>
      <c r="BF3727" s="44"/>
      <c r="BG3727" s="44"/>
      <c r="BH3727" s="44"/>
      <c r="BI3727" s="44"/>
      <c r="BJ3727" s="44"/>
      <c r="BK3727" s="44"/>
      <c r="BL3727" s="44"/>
      <c r="BM3727" s="44"/>
      <c r="BN3727" s="44"/>
      <c r="BO3727" s="44"/>
      <c r="BP3727" s="44"/>
      <c r="BQ3727" s="44"/>
      <c r="BR3727" s="44"/>
      <c r="BS3727" s="44"/>
      <c r="BT3727" s="44"/>
      <c r="BU3727" s="44"/>
      <c r="BV3727" s="44"/>
      <c r="BW3727" s="44"/>
      <c r="BX3727" s="44"/>
      <c r="BY3727" s="44"/>
      <c r="BZ3727" s="44"/>
      <c r="CA3727" s="44"/>
      <c r="CB3727" s="44"/>
      <c r="CC3727" s="44"/>
      <c r="CD3727" s="44"/>
      <c r="CE3727" s="44"/>
      <c r="CF3727" s="44"/>
      <c r="CG3727" s="44"/>
      <c r="CH3727" s="44"/>
      <c r="CI3727" s="44"/>
      <c r="CJ3727" s="44"/>
      <c r="CK3727" s="44"/>
      <c r="CL3727" s="44"/>
      <c r="CM3727" s="44"/>
      <c r="CN3727" s="44"/>
      <c r="CO3727" s="44"/>
      <c r="CP3727" s="44"/>
      <c r="CQ3727" s="44"/>
      <c r="CR3727" s="44"/>
      <c r="CS3727" s="44"/>
      <c r="CT3727" s="44"/>
      <c r="CU3727" s="44"/>
      <c r="CV3727" s="44"/>
      <c r="CW3727" s="44"/>
      <c r="CX3727" s="44"/>
    </row>
    <row r="3728" spans="1:102" ht="50.1" customHeight="1">
      <c r="A3728" s="30" t="s">
        <v>9509</v>
      </c>
      <c r="B3728" s="31" t="s">
        <v>35</v>
      </c>
      <c r="C3728" s="32" t="s">
        <v>9510</v>
      </c>
      <c r="D3728" s="32" t="s">
        <v>3341</v>
      </c>
      <c r="E3728" s="32" t="s">
        <v>9511</v>
      </c>
      <c r="F3728" s="32" t="s">
        <v>9512</v>
      </c>
      <c r="G3728" s="33" t="s">
        <v>40</v>
      </c>
      <c r="H3728" s="34">
        <v>0</v>
      </c>
      <c r="I3728" s="33" t="s">
        <v>41</v>
      </c>
      <c r="J3728" s="33" t="s">
        <v>42</v>
      </c>
      <c r="K3728" s="33" t="s">
        <v>8915</v>
      </c>
      <c r="L3728" s="33" t="s">
        <v>42</v>
      </c>
      <c r="M3728" s="33" t="s">
        <v>45</v>
      </c>
      <c r="N3728" s="33" t="s">
        <v>9488</v>
      </c>
      <c r="O3728" s="33" t="s">
        <v>109</v>
      </c>
      <c r="P3728" s="33" t="s">
        <v>682</v>
      </c>
      <c r="Q3728" s="33" t="s">
        <v>683</v>
      </c>
      <c r="R3728" s="35">
        <v>19</v>
      </c>
      <c r="S3728" s="35">
        <v>1400</v>
      </c>
      <c r="T3728" s="36">
        <f t="shared" si="175"/>
        <v>26600</v>
      </c>
      <c r="U3728" s="37">
        <f t="shared" si="176"/>
        <v>29792.000000000004</v>
      </c>
      <c r="V3728" s="38" t="s">
        <v>50</v>
      </c>
      <c r="W3728" s="33">
        <v>2016</v>
      </c>
      <c r="X3728" s="39" t="s">
        <v>50</v>
      </c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29"/>
      <c r="BL3728" s="29"/>
      <c r="BM3728" s="29"/>
      <c r="BN3728" s="29"/>
      <c r="BO3728" s="29"/>
      <c r="BP3728" s="29"/>
      <c r="BQ3728" s="29"/>
      <c r="BR3728" s="29"/>
      <c r="BS3728" s="29"/>
      <c r="BT3728" s="29"/>
      <c r="BU3728" s="29"/>
      <c r="BV3728" s="29"/>
      <c r="BW3728" s="29"/>
      <c r="BX3728" s="29"/>
      <c r="BY3728" s="29"/>
      <c r="BZ3728" s="29"/>
      <c r="CA3728" s="29"/>
      <c r="CB3728" s="29"/>
      <c r="CC3728" s="29"/>
      <c r="CD3728" s="29"/>
      <c r="CE3728" s="29"/>
      <c r="CF3728" s="29"/>
      <c r="CG3728" s="29"/>
      <c r="CH3728" s="29"/>
      <c r="CI3728" s="29"/>
      <c r="CJ3728" s="29"/>
      <c r="CK3728" s="29"/>
      <c r="CL3728" s="29"/>
      <c r="CM3728" s="29"/>
      <c r="CN3728" s="29"/>
      <c r="CO3728" s="29"/>
      <c r="CP3728" s="29"/>
      <c r="CQ3728" s="29"/>
      <c r="CR3728" s="29"/>
      <c r="CS3728" s="29"/>
      <c r="CT3728" s="29"/>
      <c r="CU3728" s="29"/>
      <c r="CV3728" s="29"/>
      <c r="CW3728" s="29"/>
      <c r="CX3728" s="29"/>
    </row>
    <row r="3729" spans="1:102" ht="50.1" customHeight="1">
      <c r="A3729" s="30" t="s">
        <v>9513</v>
      </c>
      <c r="B3729" s="31" t="s">
        <v>35</v>
      </c>
      <c r="C3729" s="32" t="s">
        <v>3706</v>
      </c>
      <c r="D3729" s="32" t="s">
        <v>3707</v>
      </c>
      <c r="E3729" s="32" t="s">
        <v>3708</v>
      </c>
      <c r="F3729" s="32" t="s">
        <v>9514</v>
      </c>
      <c r="G3729" s="33" t="s">
        <v>40</v>
      </c>
      <c r="H3729" s="34">
        <v>0</v>
      </c>
      <c r="I3729" s="33" t="s">
        <v>41</v>
      </c>
      <c r="J3729" s="33" t="s">
        <v>42</v>
      </c>
      <c r="K3729" s="33" t="s">
        <v>8915</v>
      </c>
      <c r="L3729" s="33" t="s">
        <v>42</v>
      </c>
      <c r="M3729" s="33" t="s">
        <v>45</v>
      </c>
      <c r="N3729" s="33" t="s">
        <v>9488</v>
      </c>
      <c r="O3729" s="33" t="s">
        <v>109</v>
      </c>
      <c r="P3729" s="33" t="s">
        <v>48</v>
      </c>
      <c r="Q3729" s="33" t="s">
        <v>49</v>
      </c>
      <c r="R3729" s="35">
        <v>3</v>
      </c>
      <c r="S3729" s="35">
        <v>715</v>
      </c>
      <c r="T3729" s="36">
        <f t="shared" si="175"/>
        <v>2145</v>
      </c>
      <c r="U3729" s="37">
        <f t="shared" si="176"/>
        <v>2402.4</v>
      </c>
      <c r="V3729" s="38" t="s">
        <v>50</v>
      </c>
      <c r="W3729" s="33">
        <v>2016</v>
      </c>
      <c r="X3729" s="39" t="s">
        <v>50</v>
      </c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9"/>
      <c r="BC3729" s="29"/>
      <c r="BD3729" s="29"/>
      <c r="BE3729" s="29"/>
      <c r="BF3729" s="29"/>
      <c r="BG3729" s="29"/>
      <c r="BH3729" s="29"/>
      <c r="BI3729" s="29"/>
      <c r="BJ3729" s="29"/>
      <c r="BK3729" s="29"/>
      <c r="BL3729" s="29"/>
      <c r="BM3729" s="29"/>
      <c r="BN3729" s="29"/>
      <c r="BO3729" s="29"/>
      <c r="BP3729" s="29"/>
      <c r="BQ3729" s="29"/>
      <c r="BR3729" s="29"/>
      <c r="BS3729" s="29"/>
      <c r="BT3729" s="29"/>
      <c r="BU3729" s="29"/>
      <c r="BV3729" s="29"/>
      <c r="BW3729" s="29"/>
      <c r="BX3729" s="29"/>
      <c r="BY3729" s="29"/>
      <c r="BZ3729" s="29"/>
      <c r="CA3729" s="29"/>
      <c r="CB3729" s="29"/>
      <c r="CC3729" s="29"/>
      <c r="CD3729" s="29"/>
      <c r="CE3729" s="29"/>
      <c r="CF3729" s="29"/>
      <c r="CG3729" s="29"/>
      <c r="CH3729" s="29"/>
      <c r="CI3729" s="29"/>
      <c r="CJ3729" s="29"/>
      <c r="CK3729" s="29"/>
      <c r="CL3729" s="29"/>
      <c r="CM3729" s="29"/>
      <c r="CN3729" s="29"/>
      <c r="CO3729" s="29"/>
      <c r="CP3729" s="29"/>
      <c r="CQ3729" s="29"/>
      <c r="CR3729" s="29"/>
      <c r="CS3729" s="29"/>
      <c r="CT3729" s="29"/>
      <c r="CU3729" s="29"/>
      <c r="CV3729" s="29"/>
      <c r="CW3729" s="29"/>
      <c r="CX3729" s="29"/>
    </row>
    <row r="3730" spans="1:102" ht="50.1" customHeight="1">
      <c r="A3730" s="30" t="s">
        <v>9515</v>
      </c>
      <c r="B3730" s="31" t="s">
        <v>35</v>
      </c>
      <c r="C3730" s="32" t="s">
        <v>1013</v>
      </c>
      <c r="D3730" s="32" t="s">
        <v>1014</v>
      </c>
      <c r="E3730" s="32" t="s">
        <v>1015</v>
      </c>
      <c r="F3730" s="32" t="s">
        <v>9516</v>
      </c>
      <c r="G3730" s="33" t="s">
        <v>40</v>
      </c>
      <c r="H3730" s="34">
        <v>0</v>
      </c>
      <c r="I3730" s="33" t="s">
        <v>41</v>
      </c>
      <c r="J3730" s="33" t="s">
        <v>42</v>
      </c>
      <c r="K3730" s="33" t="s">
        <v>8915</v>
      </c>
      <c r="L3730" s="33" t="s">
        <v>42</v>
      </c>
      <c r="M3730" s="33" t="s">
        <v>45</v>
      </c>
      <c r="N3730" s="33" t="s">
        <v>9488</v>
      </c>
      <c r="O3730" s="33" t="s">
        <v>109</v>
      </c>
      <c r="P3730" s="33" t="s">
        <v>48</v>
      </c>
      <c r="Q3730" s="33" t="s">
        <v>49</v>
      </c>
      <c r="R3730" s="35">
        <v>1200</v>
      </c>
      <c r="S3730" s="35">
        <v>6</v>
      </c>
      <c r="T3730" s="36">
        <f t="shared" si="175"/>
        <v>7200</v>
      </c>
      <c r="U3730" s="37">
        <f t="shared" si="176"/>
        <v>8064.0000000000009</v>
      </c>
      <c r="V3730" s="38" t="s">
        <v>50</v>
      </c>
      <c r="W3730" s="33">
        <v>2016</v>
      </c>
      <c r="X3730" s="39" t="s">
        <v>50</v>
      </c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29"/>
      <c r="BB3730" s="29"/>
      <c r="BC3730" s="29"/>
      <c r="BD3730" s="29"/>
      <c r="BE3730" s="29"/>
      <c r="BF3730" s="29"/>
      <c r="BG3730" s="29"/>
      <c r="BH3730" s="29"/>
      <c r="BI3730" s="29"/>
      <c r="BJ3730" s="29"/>
      <c r="BK3730" s="29"/>
      <c r="BL3730" s="29"/>
      <c r="BM3730" s="29"/>
      <c r="BN3730" s="29"/>
      <c r="BO3730" s="29"/>
      <c r="BP3730" s="29"/>
      <c r="BQ3730" s="29"/>
      <c r="BR3730" s="29"/>
      <c r="BS3730" s="29"/>
      <c r="BT3730" s="29"/>
      <c r="BU3730" s="29"/>
      <c r="BV3730" s="29"/>
      <c r="BW3730" s="29"/>
      <c r="BX3730" s="29"/>
      <c r="BY3730" s="29"/>
      <c r="BZ3730" s="29"/>
      <c r="CA3730" s="29"/>
      <c r="CB3730" s="29"/>
      <c r="CC3730" s="29"/>
      <c r="CD3730" s="29"/>
      <c r="CE3730" s="29"/>
      <c r="CF3730" s="29"/>
      <c r="CG3730" s="29"/>
      <c r="CH3730" s="29"/>
      <c r="CI3730" s="29"/>
      <c r="CJ3730" s="29"/>
      <c r="CK3730" s="29"/>
      <c r="CL3730" s="29"/>
      <c r="CM3730" s="29"/>
      <c r="CN3730" s="29"/>
      <c r="CO3730" s="29"/>
      <c r="CP3730" s="29"/>
      <c r="CQ3730" s="29"/>
      <c r="CR3730" s="29"/>
      <c r="CS3730" s="29"/>
      <c r="CT3730" s="29"/>
      <c r="CU3730" s="29"/>
      <c r="CV3730" s="29"/>
      <c r="CW3730" s="29"/>
      <c r="CX3730" s="29"/>
    </row>
    <row r="3731" spans="1:102" ht="50.1" customHeight="1">
      <c r="A3731" s="30" t="s">
        <v>9517</v>
      </c>
      <c r="B3731" s="31" t="s">
        <v>35</v>
      </c>
      <c r="C3731" s="32" t="s">
        <v>9518</v>
      </c>
      <c r="D3731" s="32" t="s">
        <v>743</v>
      </c>
      <c r="E3731" s="32" t="s">
        <v>744</v>
      </c>
      <c r="F3731" s="32" t="s">
        <v>9519</v>
      </c>
      <c r="G3731" s="33" t="s">
        <v>101</v>
      </c>
      <c r="H3731" s="34">
        <v>0</v>
      </c>
      <c r="I3731" s="33" t="s">
        <v>41</v>
      </c>
      <c r="J3731" s="33" t="s">
        <v>42</v>
      </c>
      <c r="K3731" s="33" t="s">
        <v>8915</v>
      </c>
      <c r="L3731" s="33" t="s">
        <v>42</v>
      </c>
      <c r="M3731" s="33" t="s">
        <v>86</v>
      </c>
      <c r="N3731" s="33" t="s">
        <v>9520</v>
      </c>
      <c r="O3731" s="33" t="s">
        <v>58</v>
      </c>
      <c r="P3731" s="33" t="s">
        <v>2797</v>
      </c>
      <c r="Q3731" s="33" t="s">
        <v>2798</v>
      </c>
      <c r="R3731" s="35">
        <v>200</v>
      </c>
      <c r="S3731" s="35">
        <v>600</v>
      </c>
      <c r="T3731" s="36">
        <v>0</v>
      </c>
      <c r="U3731" s="37">
        <f t="shared" si="176"/>
        <v>0</v>
      </c>
      <c r="V3731" s="38" t="s">
        <v>50</v>
      </c>
      <c r="W3731" s="33">
        <v>2016</v>
      </c>
      <c r="X3731" s="39">
        <v>11</v>
      </c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  <c r="BI3731" s="29"/>
      <c r="BJ3731" s="29"/>
      <c r="BK3731" s="29"/>
      <c r="BL3731" s="29"/>
      <c r="BM3731" s="29"/>
      <c r="BN3731" s="29"/>
      <c r="BO3731" s="29"/>
      <c r="BP3731" s="29"/>
      <c r="BQ3731" s="29"/>
      <c r="BR3731" s="29"/>
      <c r="BS3731" s="29"/>
      <c r="BT3731" s="29"/>
      <c r="BU3731" s="29"/>
      <c r="BV3731" s="29"/>
      <c r="BW3731" s="29"/>
      <c r="BX3731" s="29"/>
      <c r="BY3731" s="29"/>
      <c r="BZ3731" s="29"/>
      <c r="CA3731" s="29"/>
      <c r="CB3731" s="29"/>
      <c r="CC3731" s="29"/>
      <c r="CD3731" s="29"/>
      <c r="CE3731" s="29"/>
      <c r="CF3731" s="29"/>
      <c r="CG3731" s="29"/>
      <c r="CH3731" s="29"/>
      <c r="CI3731" s="29"/>
      <c r="CJ3731" s="29"/>
      <c r="CK3731" s="29"/>
      <c r="CL3731" s="29"/>
      <c r="CM3731" s="29"/>
      <c r="CN3731" s="29"/>
      <c r="CO3731" s="29"/>
      <c r="CP3731" s="29"/>
      <c r="CQ3731" s="29"/>
      <c r="CR3731" s="29"/>
      <c r="CS3731" s="29"/>
      <c r="CT3731" s="29"/>
      <c r="CU3731" s="29"/>
      <c r="CV3731" s="29"/>
      <c r="CW3731" s="29"/>
      <c r="CX3731" s="29"/>
    </row>
    <row r="3732" spans="1:102" s="44" customFormat="1" ht="50.1" customHeight="1">
      <c r="A3732" s="76" t="s">
        <v>9521</v>
      </c>
      <c r="B3732" s="31" t="s">
        <v>35</v>
      </c>
      <c r="C3732" s="47" t="s">
        <v>9518</v>
      </c>
      <c r="D3732" s="47" t="s">
        <v>743</v>
      </c>
      <c r="E3732" s="47" t="s">
        <v>744</v>
      </c>
      <c r="F3732" s="47" t="s">
        <v>9519</v>
      </c>
      <c r="G3732" s="31" t="s">
        <v>101</v>
      </c>
      <c r="H3732" s="31">
        <v>0</v>
      </c>
      <c r="I3732" s="107">
        <v>590000000</v>
      </c>
      <c r="J3732" s="33" t="s">
        <v>42</v>
      </c>
      <c r="K3732" s="31" t="s">
        <v>4143</v>
      </c>
      <c r="L3732" s="31" t="s">
        <v>42</v>
      </c>
      <c r="M3732" s="31" t="s">
        <v>86</v>
      </c>
      <c r="N3732" s="31" t="s">
        <v>9520</v>
      </c>
      <c r="O3732" s="31" t="s">
        <v>481</v>
      </c>
      <c r="P3732" s="107" t="s">
        <v>2797</v>
      </c>
      <c r="Q3732" s="31" t="s">
        <v>2798</v>
      </c>
      <c r="R3732" s="48">
        <v>200</v>
      </c>
      <c r="S3732" s="48">
        <v>600</v>
      </c>
      <c r="T3732" s="49">
        <f>R3732*S3732</f>
        <v>120000</v>
      </c>
      <c r="U3732" s="49">
        <f>T3732*1.12</f>
        <v>134400</v>
      </c>
      <c r="V3732" s="70"/>
      <c r="W3732" s="33">
        <v>2016</v>
      </c>
      <c r="X3732" s="76"/>
      <c r="Y3732" s="43"/>
      <c r="Z3732" s="43"/>
      <c r="AA3732" s="43"/>
      <c r="AB3732" s="43"/>
    </row>
    <row r="3733" spans="1:102" ht="50.1" customHeight="1">
      <c r="A3733" s="30" t="s">
        <v>9522</v>
      </c>
      <c r="B3733" s="31" t="s">
        <v>35</v>
      </c>
      <c r="C3733" s="32" t="s">
        <v>9523</v>
      </c>
      <c r="D3733" s="32" t="s">
        <v>743</v>
      </c>
      <c r="E3733" s="32" t="s">
        <v>749</v>
      </c>
      <c r="F3733" s="32" t="s">
        <v>9524</v>
      </c>
      <c r="G3733" s="33" t="s">
        <v>101</v>
      </c>
      <c r="H3733" s="34">
        <v>0</v>
      </c>
      <c r="I3733" s="33" t="s">
        <v>41</v>
      </c>
      <c r="J3733" s="33" t="s">
        <v>42</v>
      </c>
      <c r="K3733" s="33" t="s">
        <v>8915</v>
      </c>
      <c r="L3733" s="33" t="s">
        <v>42</v>
      </c>
      <c r="M3733" s="33" t="s">
        <v>86</v>
      </c>
      <c r="N3733" s="33" t="s">
        <v>9520</v>
      </c>
      <c r="O3733" s="33" t="s">
        <v>58</v>
      </c>
      <c r="P3733" s="33" t="s">
        <v>2797</v>
      </c>
      <c r="Q3733" s="33" t="s">
        <v>2798</v>
      </c>
      <c r="R3733" s="35">
        <v>3150</v>
      </c>
      <c r="S3733" s="35">
        <v>355</v>
      </c>
      <c r="T3733" s="36">
        <v>0</v>
      </c>
      <c r="U3733" s="37">
        <f>T3733*1.12</f>
        <v>0</v>
      </c>
      <c r="V3733" s="38" t="s">
        <v>50</v>
      </c>
      <c r="W3733" s="33">
        <v>2016</v>
      </c>
      <c r="X3733" s="39">
        <v>11</v>
      </c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9"/>
      <c r="BC3733" s="29"/>
      <c r="BD3733" s="29"/>
      <c r="BE3733" s="29"/>
      <c r="BF3733" s="29"/>
      <c r="BG3733" s="29"/>
      <c r="BH3733" s="29"/>
      <c r="BI3733" s="29"/>
      <c r="BJ3733" s="29"/>
      <c r="BK3733" s="29"/>
      <c r="BL3733" s="29"/>
      <c r="BM3733" s="29"/>
      <c r="BN3733" s="29"/>
      <c r="BO3733" s="29"/>
      <c r="BP3733" s="29"/>
      <c r="BQ3733" s="29"/>
      <c r="BR3733" s="29"/>
      <c r="BS3733" s="29"/>
      <c r="BT3733" s="29"/>
      <c r="BU3733" s="29"/>
      <c r="BV3733" s="29"/>
      <c r="BW3733" s="29"/>
      <c r="BX3733" s="29"/>
      <c r="BY3733" s="29"/>
      <c r="BZ3733" s="29"/>
      <c r="CA3733" s="29"/>
      <c r="CB3733" s="29"/>
      <c r="CC3733" s="29"/>
      <c r="CD3733" s="29"/>
      <c r="CE3733" s="29"/>
      <c r="CF3733" s="29"/>
      <c r="CG3733" s="29"/>
      <c r="CH3733" s="29"/>
      <c r="CI3733" s="29"/>
      <c r="CJ3733" s="29"/>
      <c r="CK3733" s="29"/>
      <c r="CL3733" s="29"/>
      <c r="CM3733" s="29"/>
      <c r="CN3733" s="29"/>
      <c r="CO3733" s="29"/>
      <c r="CP3733" s="29"/>
      <c r="CQ3733" s="29"/>
      <c r="CR3733" s="29"/>
      <c r="CS3733" s="29"/>
      <c r="CT3733" s="29"/>
      <c r="CU3733" s="29"/>
      <c r="CV3733" s="29"/>
      <c r="CW3733" s="29"/>
      <c r="CX3733" s="29"/>
    </row>
    <row r="3734" spans="1:102" s="45" customFormat="1" ht="50.1" customHeight="1">
      <c r="A3734" s="76" t="s">
        <v>9525</v>
      </c>
      <c r="B3734" s="31" t="s">
        <v>35</v>
      </c>
      <c r="C3734" s="47" t="s">
        <v>9523</v>
      </c>
      <c r="D3734" s="47" t="s">
        <v>743</v>
      </c>
      <c r="E3734" s="47" t="s">
        <v>749</v>
      </c>
      <c r="F3734" s="47" t="s">
        <v>9524</v>
      </c>
      <c r="G3734" s="31" t="s">
        <v>101</v>
      </c>
      <c r="H3734" s="31">
        <v>0</v>
      </c>
      <c r="I3734" s="107">
        <v>590000000</v>
      </c>
      <c r="J3734" s="33" t="s">
        <v>42</v>
      </c>
      <c r="K3734" s="31" t="s">
        <v>4143</v>
      </c>
      <c r="L3734" s="31" t="s">
        <v>42</v>
      </c>
      <c r="M3734" s="31" t="s">
        <v>86</v>
      </c>
      <c r="N3734" s="31" t="s">
        <v>9520</v>
      </c>
      <c r="O3734" s="31" t="s">
        <v>481</v>
      </c>
      <c r="P3734" s="107" t="s">
        <v>2797</v>
      </c>
      <c r="Q3734" s="31" t="s">
        <v>2798</v>
      </c>
      <c r="R3734" s="48">
        <v>3150</v>
      </c>
      <c r="S3734" s="48">
        <v>355</v>
      </c>
      <c r="T3734" s="49">
        <f t="shared" si="175"/>
        <v>1118250</v>
      </c>
      <c r="U3734" s="49">
        <f t="shared" si="176"/>
        <v>1252440.0000000002</v>
      </c>
      <c r="V3734" s="70"/>
      <c r="W3734" s="33">
        <v>2016</v>
      </c>
      <c r="X3734" s="76"/>
      <c r="Y3734" s="43"/>
      <c r="Z3734" s="43"/>
      <c r="AA3734" s="43"/>
      <c r="AB3734" s="43"/>
      <c r="AC3734" s="44"/>
      <c r="AD3734" s="44"/>
      <c r="AE3734" s="44"/>
      <c r="AF3734" s="44"/>
      <c r="AG3734" s="44"/>
      <c r="AH3734" s="44"/>
      <c r="AI3734" s="44"/>
      <c r="AJ3734" s="44"/>
      <c r="AK3734" s="44"/>
      <c r="AL3734" s="44"/>
      <c r="AM3734" s="44"/>
      <c r="AN3734" s="44"/>
      <c r="AO3734" s="44"/>
      <c r="AP3734" s="44"/>
      <c r="AQ3734" s="44"/>
      <c r="AR3734" s="44"/>
      <c r="AS3734" s="44"/>
      <c r="AT3734" s="44"/>
      <c r="AU3734" s="44"/>
      <c r="AV3734" s="44"/>
      <c r="AW3734" s="44"/>
      <c r="AX3734" s="44"/>
      <c r="AY3734" s="44"/>
      <c r="AZ3734" s="44"/>
      <c r="BA3734" s="44"/>
      <c r="BB3734" s="44"/>
      <c r="BC3734" s="44"/>
      <c r="BD3734" s="44"/>
      <c r="BE3734" s="44"/>
      <c r="BF3734" s="44"/>
      <c r="BG3734" s="44"/>
      <c r="BH3734" s="44"/>
      <c r="BI3734" s="44"/>
      <c r="BJ3734" s="44"/>
      <c r="BK3734" s="44"/>
      <c r="BL3734" s="44"/>
      <c r="BM3734" s="44"/>
      <c r="BN3734" s="44"/>
      <c r="BO3734" s="44"/>
      <c r="BP3734" s="44"/>
      <c r="BQ3734" s="44"/>
      <c r="BR3734" s="44"/>
      <c r="BS3734" s="44"/>
      <c r="BT3734" s="44"/>
      <c r="BU3734" s="44"/>
      <c r="BV3734" s="44"/>
      <c r="BW3734" s="44"/>
      <c r="BX3734" s="44"/>
      <c r="BY3734" s="44"/>
      <c r="BZ3734" s="44"/>
      <c r="CA3734" s="44"/>
      <c r="CB3734" s="44"/>
      <c r="CC3734" s="44"/>
      <c r="CD3734" s="44"/>
      <c r="CE3734" s="44"/>
      <c r="CF3734" s="44"/>
      <c r="CG3734" s="44"/>
      <c r="CH3734" s="44"/>
      <c r="CI3734" s="44"/>
      <c r="CJ3734" s="44"/>
      <c r="CK3734" s="44"/>
      <c r="CL3734" s="44"/>
      <c r="CM3734" s="44"/>
      <c r="CN3734" s="44"/>
      <c r="CO3734" s="44"/>
      <c r="CP3734" s="44"/>
      <c r="CQ3734" s="44"/>
      <c r="CR3734" s="44"/>
      <c r="CS3734" s="44"/>
      <c r="CT3734" s="44"/>
      <c r="CU3734" s="44"/>
      <c r="CV3734" s="44"/>
      <c r="CW3734" s="44"/>
      <c r="CX3734" s="44"/>
    </row>
    <row r="3735" spans="1:102" ht="50.1" customHeight="1">
      <c r="A3735" s="30" t="s">
        <v>9526</v>
      </c>
      <c r="B3735" s="31" t="s">
        <v>35</v>
      </c>
      <c r="C3735" s="32" t="s">
        <v>9527</v>
      </c>
      <c r="D3735" s="32" t="s">
        <v>9528</v>
      </c>
      <c r="E3735" s="32" t="s">
        <v>9529</v>
      </c>
      <c r="F3735" s="32" t="s">
        <v>50</v>
      </c>
      <c r="G3735" s="33" t="s">
        <v>40</v>
      </c>
      <c r="H3735" s="34">
        <v>0</v>
      </c>
      <c r="I3735" s="33" t="s">
        <v>41</v>
      </c>
      <c r="J3735" s="33" t="s">
        <v>42</v>
      </c>
      <c r="K3735" s="33" t="s">
        <v>2091</v>
      </c>
      <c r="L3735" s="33" t="s">
        <v>42</v>
      </c>
      <c r="M3735" s="33" t="s">
        <v>86</v>
      </c>
      <c r="N3735" s="33" t="s">
        <v>87</v>
      </c>
      <c r="O3735" s="33" t="s">
        <v>7079</v>
      </c>
      <c r="P3735" s="33" t="s">
        <v>48</v>
      </c>
      <c r="Q3735" s="33" t="s">
        <v>49</v>
      </c>
      <c r="R3735" s="35">
        <v>5</v>
      </c>
      <c r="S3735" s="35">
        <v>2740</v>
      </c>
      <c r="T3735" s="36">
        <f t="shared" si="175"/>
        <v>13700</v>
      </c>
      <c r="U3735" s="37">
        <f t="shared" si="176"/>
        <v>15344.000000000002</v>
      </c>
      <c r="V3735" s="38" t="s">
        <v>50</v>
      </c>
      <c r="W3735" s="33">
        <v>2016</v>
      </c>
      <c r="X3735" s="39" t="s">
        <v>50</v>
      </c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29"/>
      <c r="AY3735" s="29"/>
      <c r="AZ3735" s="29"/>
      <c r="BA3735" s="29"/>
      <c r="BB3735" s="29"/>
      <c r="BC3735" s="29"/>
      <c r="BD3735" s="29"/>
      <c r="BE3735" s="29"/>
      <c r="BF3735" s="29"/>
      <c r="BG3735" s="29"/>
      <c r="BH3735" s="29"/>
      <c r="BI3735" s="29"/>
      <c r="BJ3735" s="29"/>
      <c r="BK3735" s="29"/>
      <c r="BL3735" s="29"/>
      <c r="BM3735" s="29"/>
      <c r="BN3735" s="29"/>
      <c r="BO3735" s="29"/>
      <c r="BP3735" s="29"/>
      <c r="BQ3735" s="29"/>
      <c r="BR3735" s="29"/>
      <c r="BS3735" s="29"/>
      <c r="BT3735" s="29"/>
      <c r="BU3735" s="29"/>
      <c r="BV3735" s="29"/>
      <c r="BW3735" s="29"/>
      <c r="BX3735" s="29"/>
      <c r="BY3735" s="29"/>
      <c r="BZ3735" s="29"/>
      <c r="CA3735" s="29"/>
      <c r="CB3735" s="29"/>
      <c r="CC3735" s="29"/>
      <c r="CD3735" s="29"/>
      <c r="CE3735" s="29"/>
      <c r="CF3735" s="29"/>
      <c r="CG3735" s="29"/>
      <c r="CH3735" s="29"/>
      <c r="CI3735" s="29"/>
      <c r="CJ3735" s="29"/>
      <c r="CK3735" s="29"/>
      <c r="CL3735" s="29"/>
      <c r="CM3735" s="29"/>
      <c r="CN3735" s="29"/>
      <c r="CO3735" s="29"/>
      <c r="CP3735" s="29"/>
      <c r="CQ3735" s="29"/>
      <c r="CR3735" s="29"/>
      <c r="CS3735" s="29"/>
      <c r="CT3735" s="29"/>
      <c r="CU3735" s="29"/>
      <c r="CV3735" s="29"/>
      <c r="CW3735" s="29"/>
      <c r="CX3735" s="29"/>
    </row>
    <row r="3736" spans="1:102" ht="50.1" customHeight="1">
      <c r="A3736" s="30" t="s">
        <v>9530</v>
      </c>
      <c r="B3736" s="31" t="s">
        <v>35</v>
      </c>
      <c r="C3736" s="32" t="s">
        <v>9531</v>
      </c>
      <c r="D3736" s="32" t="s">
        <v>9532</v>
      </c>
      <c r="E3736" s="32" t="s">
        <v>9533</v>
      </c>
      <c r="F3736" s="32" t="s">
        <v>9534</v>
      </c>
      <c r="G3736" s="33" t="s">
        <v>40</v>
      </c>
      <c r="H3736" s="34">
        <v>0</v>
      </c>
      <c r="I3736" s="33" t="s">
        <v>41</v>
      </c>
      <c r="J3736" s="33" t="s">
        <v>42</v>
      </c>
      <c r="K3736" s="33" t="s">
        <v>2091</v>
      </c>
      <c r="L3736" s="33" t="s">
        <v>42</v>
      </c>
      <c r="M3736" s="33" t="s">
        <v>71</v>
      </c>
      <c r="N3736" s="33" t="s">
        <v>7120</v>
      </c>
      <c r="O3736" s="33" t="s">
        <v>4479</v>
      </c>
      <c r="P3736" s="33" t="s">
        <v>48</v>
      </c>
      <c r="Q3736" s="33" t="s">
        <v>49</v>
      </c>
      <c r="R3736" s="35">
        <v>1</v>
      </c>
      <c r="S3736" s="35">
        <v>185400</v>
      </c>
      <c r="T3736" s="36">
        <f t="shared" si="175"/>
        <v>185400</v>
      </c>
      <c r="U3736" s="37">
        <f t="shared" si="176"/>
        <v>207648.00000000003</v>
      </c>
      <c r="V3736" s="38" t="s">
        <v>50</v>
      </c>
      <c r="W3736" s="33">
        <v>2016</v>
      </c>
      <c r="X3736" s="39" t="s">
        <v>50</v>
      </c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9"/>
      <c r="AX3736" s="29"/>
      <c r="AY3736" s="29"/>
      <c r="AZ3736" s="29"/>
      <c r="BA3736" s="29"/>
      <c r="BB3736" s="29"/>
      <c r="BC3736" s="29"/>
      <c r="BD3736" s="29"/>
      <c r="BE3736" s="29"/>
      <c r="BF3736" s="29"/>
      <c r="BG3736" s="29"/>
      <c r="BH3736" s="29"/>
      <c r="BI3736" s="29"/>
      <c r="BJ3736" s="29"/>
      <c r="BK3736" s="29"/>
      <c r="BL3736" s="29"/>
      <c r="BM3736" s="29"/>
      <c r="BN3736" s="29"/>
      <c r="BO3736" s="29"/>
      <c r="BP3736" s="29"/>
      <c r="BQ3736" s="29"/>
      <c r="BR3736" s="29"/>
      <c r="BS3736" s="29"/>
      <c r="BT3736" s="29"/>
      <c r="BU3736" s="29"/>
      <c r="BV3736" s="29"/>
      <c r="BW3736" s="29"/>
      <c r="BX3736" s="29"/>
      <c r="BY3736" s="29"/>
      <c r="BZ3736" s="29"/>
      <c r="CA3736" s="29"/>
      <c r="CB3736" s="29"/>
      <c r="CC3736" s="29"/>
      <c r="CD3736" s="29"/>
      <c r="CE3736" s="29"/>
      <c r="CF3736" s="29"/>
      <c r="CG3736" s="29"/>
      <c r="CH3736" s="29"/>
      <c r="CI3736" s="29"/>
      <c r="CJ3736" s="29"/>
      <c r="CK3736" s="29"/>
      <c r="CL3736" s="29"/>
      <c r="CM3736" s="29"/>
      <c r="CN3736" s="29"/>
      <c r="CO3736" s="29"/>
      <c r="CP3736" s="29"/>
      <c r="CQ3736" s="29"/>
      <c r="CR3736" s="29"/>
      <c r="CS3736" s="29"/>
      <c r="CT3736" s="29"/>
      <c r="CU3736" s="29"/>
      <c r="CV3736" s="29"/>
      <c r="CW3736" s="29"/>
      <c r="CX3736" s="29"/>
    </row>
    <row r="3737" spans="1:102" ht="50.1" customHeight="1">
      <c r="A3737" s="30" t="s">
        <v>9535</v>
      </c>
      <c r="B3737" s="31" t="s">
        <v>35</v>
      </c>
      <c r="C3737" s="32" t="s">
        <v>9531</v>
      </c>
      <c r="D3737" s="32" t="s">
        <v>9532</v>
      </c>
      <c r="E3737" s="32" t="s">
        <v>9533</v>
      </c>
      <c r="F3737" s="32" t="s">
        <v>9536</v>
      </c>
      <c r="G3737" s="33" t="s">
        <v>40</v>
      </c>
      <c r="H3737" s="34">
        <v>0</v>
      </c>
      <c r="I3737" s="33" t="s">
        <v>41</v>
      </c>
      <c r="J3737" s="33" t="s">
        <v>42</v>
      </c>
      <c r="K3737" s="33" t="s">
        <v>2091</v>
      </c>
      <c r="L3737" s="33" t="s">
        <v>42</v>
      </c>
      <c r="M3737" s="33" t="s">
        <v>71</v>
      </c>
      <c r="N3737" s="33" t="s">
        <v>7120</v>
      </c>
      <c r="O3737" s="33" t="s">
        <v>4479</v>
      </c>
      <c r="P3737" s="33" t="s">
        <v>48</v>
      </c>
      <c r="Q3737" s="33" t="s">
        <v>49</v>
      </c>
      <c r="R3737" s="35">
        <v>1</v>
      </c>
      <c r="S3737" s="35">
        <v>167441</v>
      </c>
      <c r="T3737" s="36">
        <f t="shared" si="175"/>
        <v>167441</v>
      </c>
      <c r="U3737" s="37">
        <f t="shared" si="176"/>
        <v>187533.92</v>
      </c>
      <c r="V3737" s="38" t="s">
        <v>50</v>
      </c>
      <c r="W3737" s="33">
        <v>2016</v>
      </c>
      <c r="X3737" s="39" t="s">
        <v>50</v>
      </c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  <c r="BI3737" s="29"/>
      <c r="BJ3737" s="29"/>
      <c r="BK3737" s="29"/>
      <c r="BL3737" s="29"/>
      <c r="BM3737" s="29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29"/>
      <c r="CB3737" s="29"/>
      <c r="CC3737" s="29"/>
      <c r="CD3737" s="29"/>
      <c r="CE3737" s="29"/>
      <c r="CF3737" s="29"/>
      <c r="CG3737" s="29"/>
      <c r="CH3737" s="29"/>
      <c r="CI3737" s="29"/>
      <c r="CJ3737" s="29"/>
      <c r="CK3737" s="29"/>
      <c r="CL3737" s="29"/>
      <c r="CM3737" s="29"/>
      <c r="CN3737" s="29"/>
      <c r="CO3737" s="29"/>
      <c r="CP3737" s="29"/>
      <c r="CQ3737" s="29"/>
      <c r="CR3737" s="29"/>
      <c r="CS3737" s="29"/>
      <c r="CT3737" s="29"/>
      <c r="CU3737" s="29"/>
      <c r="CV3737" s="29"/>
      <c r="CW3737" s="29"/>
      <c r="CX3737" s="29"/>
    </row>
    <row r="3738" spans="1:102" ht="50.1" customHeight="1">
      <c r="A3738" s="30" t="s">
        <v>9537</v>
      </c>
      <c r="B3738" s="31" t="s">
        <v>35</v>
      </c>
      <c r="C3738" s="32" t="s">
        <v>9538</v>
      </c>
      <c r="D3738" s="32" t="s">
        <v>9539</v>
      </c>
      <c r="E3738" s="32" t="s">
        <v>9540</v>
      </c>
      <c r="F3738" s="32" t="s">
        <v>9541</v>
      </c>
      <c r="G3738" s="33" t="s">
        <v>40</v>
      </c>
      <c r="H3738" s="34">
        <v>0</v>
      </c>
      <c r="I3738" s="33" t="s">
        <v>41</v>
      </c>
      <c r="J3738" s="33" t="s">
        <v>42</v>
      </c>
      <c r="K3738" s="33" t="s">
        <v>2091</v>
      </c>
      <c r="L3738" s="33" t="s">
        <v>42</v>
      </c>
      <c r="M3738" s="33" t="s">
        <v>86</v>
      </c>
      <c r="N3738" s="33" t="s">
        <v>5886</v>
      </c>
      <c r="O3738" s="33" t="s">
        <v>638</v>
      </c>
      <c r="P3738" s="33" t="s">
        <v>985</v>
      </c>
      <c r="Q3738" s="33" t="s">
        <v>1214</v>
      </c>
      <c r="R3738" s="35">
        <v>200</v>
      </c>
      <c r="S3738" s="35">
        <v>848.21</v>
      </c>
      <c r="T3738" s="36">
        <f t="shared" si="175"/>
        <v>169642</v>
      </c>
      <c r="U3738" s="37">
        <f t="shared" si="176"/>
        <v>189999.04</v>
      </c>
      <c r="V3738" s="38" t="s">
        <v>50</v>
      </c>
      <c r="W3738" s="33">
        <v>2016</v>
      </c>
      <c r="X3738" s="39" t="s">
        <v>50</v>
      </c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9"/>
      <c r="AX3738" s="29"/>
      <c r="AY3738" s="29"/>
      <c r="AZ3738" s="29"/>
      <c r="BA3738" s="29"/>
      <c r="BB3738" s="29"/>
      <c r="BC3738" s="29"/>
      <c r="BD3738" s="29"/>
      <c r="BE3738" s="29"/>
      <c r="BF3738" s="29"/>
      <c r="BG3738" s="29"/>
      <c r="BH3738" s="29"/>
      <c r="BI3738" s="29"/>
      <c r="BJ3738" s="29"/>
      <c r="BK3738" s="29"/>
      <c r="BL3738" s="29"/>
      <c r="BM3738" s="29"/>
      <c r="BN3738" s="29"/>
      <c r="BO3738" s="29"/>
      <c r="BP3738" s="29"/>
      <c r="BQ3738" s="29"/>
      <c r="BR3738" s="29"/>
      <c r="BS3738" s="29"/>
      <c r="BT3738" s="29"/>
      <c r="BU3738" s="29"/>
      <c r="BV3738" s="29"/>
      <c r="BW3738" s="29"/>
      <c r="BX3738" s="29"/>
      <c r="BY3738" s="29"/>
      <c r="BZ3738" s="29"/>
      <c r="CA3738" s="29"/>
      <c r="CB3738" s="29"/>
      <c r="CC3738" s="29"/>
      <c r="CD3738" s="29"/>
      <c r="CE3738" s="29"/>
      <c r="CF3738" s="29"/>
      <c r="CG3738" s="29"/>
      <c r="CH3738" s="29"/>
      <c r="CI3738" s="29"/>
      <c r="CJ3738" s="29"/>
      <c r="CK3738" s="29"/>
      <c r="CL3738" s="29"/>
      <c r="CM3738" s="29"/>
      <c r="CN3738" s="29"/>
      <c r="CO3738" s="29"/>
      <c r="CP3738" s="29"/>
      <c r="CQ3738" s="29"/>
      <c r="CR3738" s="29"/>
      <c r="CS3738" s="29"/>
      <c r="CT3738" s="29"/>
      <c r="CU3738" s="29"/>
      <c r="CV3738" s="29"/>
      <c r="CW3738" s="29"/>
      <c r="CX3738" s="29"/>
    </row>
    <row r="3739" spans="1:102" ht="50.1" customHeight="1">
      <c r="A3739" s="30" t="s">
        <v>9542</v>
      </c>
      <c r="B3739" s="31" t="s">
        <v>35</v>
      </c>
      <c r="C3739" s="32" t="s">
        <v>9543</v>
      </c>
      <c r="D3739" s="32" t="s">
        <v>9544</v>
      </c>
      <c r="E3739" s="32" t="s">
        <v>9545</v>
      </c>
      <c r="F3739" s="32" t="s">
        <v>50</v>
      </c>
      <c r="G3739" s="33" t="s">
        <v>40</v>
      </c>
      <c r="H3739" s="34">
        <v>0</v>
      </c>
      <c r="I3739" s="33" t="s">
        <v>41</v>
      </c>
      <c r="J3739" s="33" t="s">
        <v>7237</v>
      </c>
      <c r="K3739" s="33" t="s">
        <v>2091</v>
      </c>
      <c r="L3739" s="33" t="s">
        <v>7237</v>
      </c>
      <c r="M3739" s="33" t="s">
        <v>86</v>
      </c>
      <c r="N3739" s="33" t="s">
        <v>9546</v>
      </c>
      <c r="O3739" s="33" t="s">
        <v>58</v>
      </c>
      <c r="P3739" s="33" t="s">
        <v>3439</v>
      </c>
      <c r="Q3739" s="33" t="s">
        <v>3440</v>
      </c>
      <c r="R3739" s="35">
        <v>2</v>
      </c>
      <c r="S3739" s="35">
        <v>35715</v>
      </c>
      <c r="T3739" s="36">
        <f t="shared" si="175"/>
        <v>71430</v>
      </c>
      <c r="U3739" s="37">
        <f t="shared" si="176"/>
        <v>80001.600000000006</v>
      </c>
      <c r="V3739" s="38" t="s">
        <v>50</v>
      </c>
      <c r="W3739" s="33">
        <v>2016</v>
      </c>
      <c r="X3739" s="39" t="s">
        <v>50</v>
      </c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9"/>
      <c r="BC3739" s="29"/>
      <c r="BD3739" s="29"/>
      <c r="BE3739" s="29"/>
      <c r="BF3739" s="29"/>
      <c r="BG3739" s="29"/>
      <c r="BH3739" s="29"/>
      <c r="BI3739" s="29"/>
      <c r="BJ3739" s="29"/>
      <c r="BK3739" s="29"/>
      <c r="BL3739" s="29"/>
      <c r="BM3739" s="29"/>
      <c r="BN3739" s="29"/>
      <c r="BO3739" s="29"/>
      <c r="BP3739" s="29"/>
      <c r="BQ3739" s="29"/>
      <c r="BR3739" s="29"/>
      <c r="BS3739" s="29"/>
      <c r="BT3739" s="29"/>
      <c r="BU3739" s="29"/>
      <c r="BV3739" s="29"/>
      <c r="BW3739" s="29"/>
      <c r="BX3739" s="29"/>
      <c r="BY3739" s="29"/>
      <c r="BZ3739" s="29"/>
      <c r="CA3739" s="29"/>
      <c r="CB3739" s="29"/>
      <c r="CC3739" s="29"/>
      <c r="CD3739" s="29"/>
      <c r="CE3739" s="29"/>
      <c r="CF3739" s="29"/>
      <c r="CG3739" s="29"/>
      <c r="CH3739" s="29"/>
      <c r="CI3739" s="29"/>
      <c r="CJ3739" s="29"/>
      <c r="CK3739" s="29"/>
      <c r="CL3739" s="29"/>
      <c r="CM3739" s="29"/>
      <c r="CN3739" s="29"/>
      <c r="CO3739" s="29"/>
      <c r="CP3739" s="29"/>
      <c r="CQ3739" s="29"/>
      <c r="CR3739" s="29"/>
      <c r="CS3739" s="29"/>
      <c r="CT3739" s="29"/>
      <c r="CU3739" s="29"/>
      <c r="CV3739" s="29"/>
      <c r="CW3739" s="29"/>
      <c r="CX3739" s="29"/>
    </row>
    <row r="3740" spans="1:102" ht="50.1" customHeight="1">
      <c r="A3740" s="30" t="s">
        <v>9547</v>
      </c>
      <c r="B3740" s="31" t="s">
        <v>35</v>
      </c>
      <c r="C3740" s="32" t="s">
        <v>4119</v>
      </c>
      <c r="D3740" s="32" t="s">
        <v>4040</v>
      </c>
      <c r="E3740" s="32" t="s">
        <v>4120</v>
      </c>
      <c r="F3740" s="32" t="s">
        <v>4153</v>
      </c>
      <c r="G3740" s="33" t="s">
        <v>40</v>
      </c>
      <c r="H3740" s="34">
        <v>0</v>
      </c>
      <c r="I3740" s="33" t="s">
        <v>41</v>
      </c>
      <c r="J3740" s="33" t="s">
        <v>392</v>
      </c>
      <c r="K3740" s="33" t="s">
        <v>2091</v>
      </c>
      <c r="L3740" s="33" t="s">
        <v>392</v>
      </c>
      <c r="M3740" s="33" t="s">
        <v>71</v>
      </c>
      <c r="N3740" s="33" t="s">
        <v>87</v>
      </c>
      <c r="O3740" s="33" t="s">
        <v>9548</v>
      </c>
      <c r="P3740" s="33" t="s">
        <v>48</v>
      </c>
      <c r="Q3740" s="33" t="s">
        <v>49</v>
      </c>
      <c r="R3740" s="35">
        <v>2</v>
      </c>
      <c r="S3740" s="35">
        <v>27000</v>
      </c>
      <c r="T3740" s="36">
        <f t="shared" si="175"/>
        <v>54000</v>
      </c>
      <c r="U3740" s="37">
        <f t="shared" si="176"/>
        <v>60480.000000000007</v>
      </c>
      <c r="V3740" s="38" t="s">
        <v>50</v>
      </c>
      <c r="W3740" s="33">
        <v>2016</v>
      </c>
      <c r="X3740" s="39" t="s">
        <v>50</v>
      </c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9"/>
      <c r="BC3740" s="29"/>
      <c r="BD3740" s="29"/>
      <c r="BE3740" s="29"/>
      <c r="BF3740" s="29"/>
      <c r="BG3740" s="29"/>
      <c r="BH3740" s="29"/>
      <c r="BI3740" s="29"/>
      <c r="BJ3740" s="29"/>
      <c r="BK3740" s="29"/>
      <c r="BL3740" s="29"/>
      <c r="BM3740" s="29"/>
      <c r="BN3740" s="29"/>
      <c r="BO3740" s="29"/>
      <c r="BP3740" s="29"/>
      <c r="BQ3740" s="29"/>
      <c r="BR3740" s="29"/>
      <c r="BS3740" s="29"/>
      <c r="BT3740" s="29"/>
      <c r="BU3740" s="29"/>
      <c r="BV3740" s="29"/>
      <c r="BW3740" s="29"/>
      <c r="BX3740" s="29"/>
      <c r="BY3740" s="29"/>
      <c r="BZ3740" s="29"/>
      <c r="CA3740" s="29"/>
      <c r="CB3740" s="29"/>
      <c r="CC3740" s="29"/>
      <c r="CD3740" s="29"/>
      <c r="CE3740" s="29"/>
      <c r="CF3740" s="29"/>
      <c r="CG3740" s="29"/>
      <c r="CH3740" s="29"/>
      <c r="CI3740" s="29"/>
      <c r="CJ3740" s="29"/>
      <c r="CK3740" s="29"/>
      <c r="CL3740" s="29"/>
      <c r="CM3740" s="29"/>
      <c r="CN3740" s="29"/>
      <c r="CO3740" s="29"/>
      <c r="CP3740" s="29"/>
      <c r="CQ3740" s="29"/>
      <c r="CR3740" s="29"/>
      <c r="CS3740" s="29"/>
      <c r="CT3740" s="29"/>
      <c r="CU3740" s="29"/>
      <c r="CV3740" s="29"/>
      <c r="CW3740" s="29"/>
      <c r="CX3740" s="29"/>
    </row>
    <row r="3741" spans="1:102" ht="50.1" customHeight="1">
      <c r="A3741" s="30" t="s">
        <v>9549</v>
      </c>
      <c r="B3741" s="31" t="s">
        <v>35</v>
      </c>
      <c r="C3741" s="32" t="s">
        <v>9550</v>
      </c>
      <c r="D3741" s="32" t="s">
        <v>9551</v>
      </c>
      <c r="E3741" s="32" t="s">
        <v>9552</v>
      </c>
      <c r="F3741" s="32" t="s">
        <v>9553</v>
      </c>
      <c r="G3741" s="33" t="s">
        <v>40</v>
      </c>
      <c r="H3741" s="34">
        <v>0</v>
      </c>
      <c r="I3741" s="33" t="s">
        <v>41</v>
      </c>
      <c r="J3741" s="33" t="s">
        <v>392</v>
      </c>
      <c r="K3741" s="33" t="s">
        <v>2091</v>
      </c>
      <c r="L3741" s="33" t="s">
        <v>392</v>
      </c>
      <c r="M3741" s="33" t="s">
        <v>71</v>
      </c>
      <c r="N3741" s="33" t="s">
        <v>9554</v>
      </c>
      <c r="O3741" s="33" t="s">
        <v>7239</v>
      </c>
      <c r="P3741" s="33" t="s">
        <v>48</v>
      </c>
      <c r="Q3741" s="33" t="s">
        <v>49</v>
      </c>
      <c r="R3741" s="35">
        <v>3</v>
      </c>
      <c r="S3741" s="35">
        <v>5000</v>
      </c>
      <c r="T3741" s="36">
        <f t="shared" si="175"/>
        <v>15000</v>
      </c>
      <c r="U3741" s="37">
        <f t="shared" si="176"/>
        <v>16800</v>
      </c>
      <c r="V3741" s="38" t="s">
        <v>50</v>
      </c>
      <c r="W3741" s="33">
        <v>2016</v>
      </c>
      <c r="X3741" s="39" t="s">
        <v>50</v>
      </c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9"/>
      <c r="BC3741" s="29"/>
      <c r="BD3741" s="29"/>
      <c r="BE3741" s="29"/>
      <c r="BF3741" s="29"/>
      <c r="BG3741" s="29"/>
      <c r="BH3741" s="29"/>
      <c r="BI3741" s="29"/>
      <c r="BJ3741" s="29"/>
      <c r="BK3741" s="29"/>
      <c r="BL3741" s="29"/>
      <c r="BM3741" s="29"/>
      <c r="BN3741" s="29"/>
      <c r="BO3741" s="29"/>
      <c r="BP3741" s="29"/>
      <c r="BQ3741" s="29"/>
      <c r="BR3741" s="29"/>
      <c r="BS3741" s="29"/>
      <c r="BT3741" s="29"/>
      <c r="BU3741" s="29"/>
      <c r="BV3741" s="29"/>
      <c r="BW3741" s="29"/>
      <c r="BX3741" s="29"/>
      <c r="BY3741" s="29"/>
      <c r="BZ3741" s="29"/>
      <c r="CA3741" s="29"/>
      <c r="CB3741" s="29"/>
      <c r="CC3741" s="29"/>
      <c r="CD3741" s="29"/>
      <c r="CE3741" s="29"/>
      <c r="CF3741" s="29"/>
      <c r="CG3741" s="29"/>
      <c r="CH3741" s="29"/>
      <c r="CI3741" s="29"/>
      <c r="CJ3741" s="29"/>
      <c r="CK3741" s="29"/>
      <c r="CL3741" s="29"/>
      <c r="CM3741" s="29"/>
      <c r="CN3741" s="29"/>
      <c r="CO3741" s="29"/>
      <c r="CP3741" s="29"/>
      <c r="CQ3741" s="29"/>
      <c r="CR3741" s="29"/>
      <c r="CS3741" s="29"/>
      <c r="CT3741" s="29"/>
      <c r="CU3741" s="29"/>
      <c r="CV3741" s="29"/>
      <c r="CW3741" s="29"/>
      <c r="CX3741" s="29"/>
    </row>
    <row r="3742" spans="1:102" ht="50.1" customHeight="1">
      <c r="A3742" s="30" t="s">
        <v>9555</v>
      </c>
      <c r="B3742" s="31" t="s">
        <v>35</v>
      </c>
      <c r="C3742" s="32" t="s">
        <v>9556</v>
      </c>
      <c r="D3742" s="32" t="s">
        <v>9551</v>
      </c>
      <c r="E3742" s="32" t="s">
        <v>9557</v>
      </c>
      <c r="F3742" s="32" t="s">
        <v>9558</v>
      </c>
      <c r="G3742" s="33" t="s">
        <v>40</v>
      </c>
      <c r="H3742" s="34">
        <v>0</v>
      </c>
      <c r="I3742" s="33" t="s">
        <v>41</v>
      </c>
      <c r="J3742" s="33" t="s">
        <v>392</v>
      </c>
      <c r="K3742" s="33" t="s">
        <v>2091</v>
      </c>
      <c r="L3742" s="33" t="s">
        <v>392</v>
      </c>
      <c r="M3742" s="33" t="s">
        <v>71</v>
      </c>
      <c r="N3742" s="33" t="s">
        <v>9554</v>
      </c>
      <c r="O3742" s="33" t="s">
        <v>7239</v>
      </c>
      <c r="P3742" s="33" t="s">
        <v>48</v>
      </c>
      <c r="Q3742" s="33" t="s">
        <v>49</v>
      </c>
      <c r="R3742" s="35">
        <v>3</v>
      </c>
      <c r="S3742" s="35">
        <v>20000</v>
      </c>
      <c r="T3742" s="36">
        <f t="shared" si="175"/>
        <v>60000</v>
      </c>
      <c r="U3742" s="37">
        <f t="shared" si="176"/>
        <v>67200</v>
      </c>
      <c r="V3742" s="38" t="s">
        <v>50</v>
      </c>
      <c r="W3742" s="33">
        <v>2016</v>
      </c>
      <c r="X3742" s="39" t="s">
        <v>50</v>
      </c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9"/>
      <c r="BC3742" s="29"/>
      <c r="BD3742" s="29"/>
      <c r="BE3742" s="29"/>
      <c r="BF3742" s="29"/>
      <c r="BG3742" s="29"/>
      <c r="BH3742" s="29"/>
      <c r="BI3742" s="29"/>
      <c r="BJ3742" s="29"/>
      <c r="BK3742" s="29"/>
      <c r="BL3742" s="29"/>
      <c r="BM3742" s="29"/>
      <c r="BN3742" s="29"/>
      <c r="BO3742" s="29"/>
      <c r="BP3742" s="29"/>
      <c r="BQ3742" s="29"/>
      <c r="BR3742" s="29"/>
      <c r="BS3742" s="29"/>
      <c r="BT3742" s="29"/>
      <c r="BU3742" s="29"/>
      <c r="BV3742" s="29"/>
      <c r="BW3742" s="29"/>
      <c r="BX3742" s="29"/>
      <c r="BY3742" s="29"/>
      <c r="BZ3742" s="29"/>
      <c r="CA3742" s="29"/>
      <c r="CB3742" s="29"/>
      <c r="CC3742" s="29"/>
      <c r="CD3742" s="29"/>
      <c r="CE3742" s="29"/>
      <c r="CF3742" s="29"/>
      <c r="CG3742" s="29"/>
      <c r="CH3742" s="29"/>
      <c r="CI3742" s="29"/>
      <c r="CJ3742" s="29"/>
      <c r="CK3742" s="29"/>
      <c r="CL3742" s="29"/>
      <c r="CM3742" s="29"/>
      <c r="CN3742" s="29"/>
      <c r="CO3742" s="29"/>
      <c r="CP3742" s="29"/>
      <c r="CQ3742" s="29"/>
      <c r="CR3742" s="29"/>
      <c r="CS3742" s="29"/>
      <c r="CT3742" s="29"/>
      <c r="CU3742" s="29"/>
      <c r="CV3742" s="29"/>
      <c r="CW3742" s="29"/>
      <c r="CX3742" s="29"/>
    </row>
    <row r="3743" spans="1:102" ht="50.1" customHeight="1">
      <c r="A3743" s="30" t="s">
        <v>9559</v>
      </c>
      <c r="B3743" s="31" t="s">
        <v>35</v>
      </c>
      <c r="C3743" s="32" t="s">
        <v>9560</v>
      </c>
      <c r="D3743" s="32" t="s">
        <v>9561</v>
      </c>
      <c r="E3743" s="32" t="s">
        <v>9562</v>
      </c>
      <c r="F3743" s="32" t="s">
        <v>9563</v>
      </c>
      <c r="G3743" s="33" t="s">
        <v>40</v>
      </c>
      <c r="H3743" s="34">
        <v>0</v>
      </c>
      <c r="I3743" s="33" t="s">
        <v>41</v>
      </c>
      <c r="J3743" s="33" t="s">
        <v>392</v>
      </c>
      <c r="K3743" s="33" t="s">
        <v>2091</v>
      </c>
      <c r="L3743" s="33" t="s">
        <v>392</v>
      </c>
      <c r="M3743" s="33" t="s">
        <v>71</v>
      </c>
      <c r="N3743" s="33" t="s">
        <v>9554</v>
      </c>
      <c r="O3743" s="33" t="s">
        <v>7239</v>
      </c>
      <c r="P3743" s="33" t="s">
        <v>48</v>
      </c>
      <c r="Q3743" s="33" t="s">
        <v>49</v>
      </c>
      <c r="R3743" s="35">
        <v>1</v>
      </c>
      <c r="S3743" s="35">
        <v>42000</v>
      </c>
      <c r="T3743" s="36">
        <f t="shared" si="175"/>
        <v>42000</v>
      </c>
      <c r="U3743" s="37">
        <f t="shared" si="176"/>
        <v>47040.000000000007</v>
      </c>
      <c r="V3743" s="38" t="s">
        <v>50</v>
      </c>
      <c r="W3743" s="33">
        <v>2016</v>
      </c>
      <c r="X3743" s="39" t="s">
        <v>50</v>
      </c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  <c r="BI3743" s="29"/>
      <c r="BJ3743" s="29"/>
      <c r="BK3743" s="29"/>
      <c r="BL3743" s="29"/>
      <c r="BM3743" s="29"/>
      <c r="BN3743" s="29"/>
      <c r="BO3743" s="29"/>
      <c r="BP3743" s="29"/>
      <c r="BQ3743" s="29"/>
      <c r="BR3743" s="29"/>
      <c r="BS3743" s="29"/>
      <c r="BT3743" s="29"/>
      <c r="BU3743" s="29"/>
      <c r="BV3743" s="29"/>
      <c r="BW3743" s="29"/>
      <c r="BX3743" s="29"/>
      <c r="BY3743" s="29"/>
      <c r="BZ3743" s="29"/>
      <c r="CA3743" s="29"/>
      <c r="CB3743" s="29"/>
      <c r="CC3743" s="29"/>
      <c r="CD3743" s="29"/>
      <c r="CE3743" s="29"/>
      <c r="CF3743" s="29"/>
      <c r="CG3743" s="29"/>
      <c r="CH3743" s="29"/>
      <c r="CI3743" s="29"/>
      <c r="CJ3743" s="29"/>
      <c r="CK3743" s="29"/>
      <c r="CL3743" s="29"/>
      <c r="CM3743" s="29"/>
      <c r="CN3743" s="29"/>
      <c r="CO3743" s="29"/>
      <c r="CP3743" s="29"/>
      <c r="CQ3743" s="29"/>
      <c r="CR3743" s="29"/>
      <c r="CS3743" s="29"/>
      <c r="CT3743" s="29"/>
      <c r="CU3743" s="29"/>
      <c r="CV3743" s="29"/>
      <c r="CW3743" s="29"/>
      <c r="CX3743" s="29"/>
    </row>
    <row r="3744" spans="1:102" ht="50.1" customHeight="1">
      <c r="A3744" s="30" t="s">
        <v>9564</v>
      </c>
      <c r="B3744" s="31" t="s">
        <v>35</v>
      </c>
      <c r="C3744" s="32" t="s">
        <v>9565</v>
      </c>
      <c r="D3744" s="32" t="s">
        <v>9566</v>
      </c>
      <c r="E3744" s="32" t="s">
        <v>9567</v>
      </c>
      <c r="F3744" s="32" t="s">
        <v>9568</v>
      </c>
      <c r="G3744" s="33" t="s">
        <v>40</v>
      </c>
      <c r="H3744" s="34">
        <v>0</v>
      </c>
      <c r="I3744" s="33" t="s">
        <v>41</v>
      </c>
      <c r="J3744" s="33" t="s">
        <v>392</v>
      </c>
      <c r="K3744" s="33" t="s">
        <v>2091</v>
      </c>
      <c r="L3744" s="33" t="s">
        <v>392</v>
      </c>
      <c r="M3744" s="33" t="s">
        <v>71</v>
      </c>
      <c r="N3744" s="33" t="s">
        <v>9554</v>
      </c>
      <c r="O3744" s="33" t="s">
        <v>7239</v>
      </c>
      <c r="P3744" s="33" t="s">
        <v>48</v>
      </c>
      <c r="Q3744" s="33" t="s">
        <v>49</v>
      </c>
      <c r="R3744" s="35">
        <v>1</v>
      </c>
      <c r="S3744" s="35">
        <v>19000</v>
      </c>
      <c r="T3744" s="36">
        <f t="shared" si="175"/>
        <v>19000</v>
      </c>
      <c r="U3744" s="37">
        <f t="shared" si="176"/>
        <v>21280.000000000004</v>
      </c>
      <c r="V3744" s="38" t="s">
        <v>50</v>
      </c>
      <c r="W3744" s="33">
        <v>2016</v>
      </c>
      <c r="X3744" s="39" t="s">
        <v>50</v>
      </c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9"/>
      <c r="BC3744" s="29"/>
      <c r="BD3744" s="29"/>
      <c r="BE3744" s="29"/>
      <c r="BF3744" s="29"/>
      <c r="BG3744" s="29"/>
      <c r="BH3744" s="29"/>
      <c r="BI3744" s="29"/>
      <c r="BJ3744" s="29"/>
      <c r="BK3744" s="29"/>
      <c r="BL3744" s="29"/>
      <c r="BM3744" s="29"/>
      <c r="BN3744" s="29"/>
      <c r="BO3744" s="29"/>
      <c r="BP3744" s="29"/>
      <c r="BQ3744" s="29"/>
      <c r="BR3744" s="29"/>
      <c r="BS3744" s="29"/>
      <c r="BT3744" s="29"/>
      <c r="BU3744" s="29"/>
      <c r="BV3744" s="29"/>
      <c r="BW3744" s="29"/>
      <c r="BX3744" s="29"/>
      <c r="BY3744" s="29"/>
      <c r="BZ3744" s="29"/>
      <c r="CA3744" s="29"/>
      <c r="CB3744" s="29"/>
      <c r="CC3744" s="29"/>
      <c r="CD3744" s="29"/>
      <c r="CE3744" s="29"/>
      <c r="CF3744" s="29"/>
      <c r="CG3744" s="29"/>
      <c r="CH3744" s="29"/>
      <c r="CI3744" s="29"/>
      <c r="CJ3744" s="29"/>
      <c r="CK3744" s="29"/>
      <c r="CL3744" s="29"/>
      <c r="CM3744" s="29"/>
      <c r="CN3744" s="29"/>
      <c r="CO3744" s="29"/>
      <c r="CP3744" s="29"/>
      <c r="CQ3744" s="29"/>
      <c r="CR3744" s="29"/>
      <c r="CS3744" s="29"/>
      <c r="CT3744" s="29"/>
      <c r="CU3744" s="29"/>
      <c r="CV3744" s="29"/>
      <c r="CW3744" s="29"/>
      <c r="CX3744" s="29"/>
    </row>
    <row r="3745" spans="1:102" ht="50.1" customHeight="1">
      <c r="A3745" s="30" t="s">
        <v>9569</v>
      </c>
      <c r="B3745" s="31" t="s">
        <v>35</v>
      </c>
      <c r="C3745" s="32" t="s">
        <v>9570</v>
      </c>
      <c r="D3745" s="32" t="s">
        <v>2077</v>
      </c>
      <c r="E3745" s="32" t="s">
        <v>9571</v>
      </c>
      <c r="F3745" s="32" t="s">
        <v>9572</v>
      </c>
      <c r="G3745" s="33" t="s">
        <v>40</v>
      </c>
      <c r="H3745" s="34">
        <v>0</v>
      </c>
      <c r="I3745" s="33" t="s">
        <v>41</v>
      </c>
      <c r="J3745" s="33" t="s">
        <v>392</v>
      </c>
      <c r="K3745" s="33" t="s">
        <v>2091</v>
      </c>
      <c r="L3745" s="33" t="s">
        <v>392</v>
      </c>
      <c r="M3745" s="33" t="s">
        <v>71</v>
      </c>
      <c r="N3745" s="33" t="s">
        <v>9554</v>
      </c>
      <c r="O3745" s="33" t="s">
        <v>7239</v>
      </c>
      <c r="P3745" s="33" t="s">
        <v>48</v>
      </c>
      <c r="Q3745" s="33" t="s">
        <v>49</v>
      </c>
      <c r="R3745" s="35">
        <v>1</v>
      </c>
      <c r="S3745" s="35">
        <v>17000</v>
      </c>
      <c r="T3745" s="36">
        <f t="shared" si="175"/>
        <v>17000</v>
      </c>
      <c r="U3745" s="37">
        <f t="shared" si="176"/>
        <v>19040</v>
      </c>
      <c r="V3745" s="38" t="s">
        <v>50</v>
      </c>
      <c r="W3745" s="33">
        <v>2016</v>
      </c>
      <c r="X3745" s="39" t="s">
        <v>50</v>
      </c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29"/>
      <c r="BL3745" s="29"/>
      <c r="BM3745" s="29"/>
      <c r="BN3745" s="29"/>
      <c r="BO3745" s="29"/>
      <c r="BP3745" s="29"/>
      <c r="BQ3745" s="29"/>
      <c r="BR3745" s="29"/>
      <c r="BS3745" s="29"/>
      <c r="BT3745" s="29"/>
      <c r="BU3745" s="29"/>
      <c r="BV3745" s="29"/>
      <c r="BW3745" s="29"/>
      <c r="BX3745" s="29"/>
      <c r="BY3745" s="29"/>
      <c r="BZ3745" s="29"/>
      <c r="CA3745" s="29"/>
      <c r="CB3745" s="29"/>
      <c r="CC3745" s="29"/>
      <c r="CD3745" s="29"/>
      <c r="CE3745" s="29"/>
      <c r="CF3745" s="29"/>
      <c r="CG3745" s="29"/>
      <c r="CH3745" s="29"/>
      <c r="CI3745" s="29"/>
      <c r="CJ3745" s="29"/>
      <c r="CK3745" s="29"/>
      <c r="CL3745" s="29"/>
      <c r="CM3745" s="29"/>
      <c r="CN3745" s="29"/>
      <c r="CO3745" s="29"/>
      <c r="CP3745" s="29"/>
      <c r="CQ3745" s="29"/>
      <c r="CR3745" s="29"/>
      <c r="CS3745" s="29"/>
      <c r="CT3745" s="29"/>
      <c r="CU3745" s="29"/>
      <c r="CV3745" s="29"/>
      <c r="CW3745" s="29"/>
      <c r="CX3745" s="29"/>
    </row>
    <row r="3746" spans="1:102" ht="50.1" customHeight="1">
      <c r="A3746" s="30" t="s">
        <v>9573</v>
      </c>
      <c r="B3746" s="31" t="s">
        <v>35</v>
      </c>
      <c r="C3746" s="32" t="s">
        <v>9574</v>
      </c>
      <c r="D3746" s="32" t="s">
        <v>9575</v>
      </c>
      <c r="E3746" s="32" t="s">
        <v>9576</v>
      </c>
      <c r="F3746" s="32" t="s">
        <v>9577</v>
      </c>
      <c r="G3746" s="33" t="s">
        <v>40</v>
      </c>
      <c r="H3746" s="34">
        <v>0</v>
      </c>
      <c r="I3746" s="33" t="s">
        <v>41</v>
      </c>
      <c r="J3746" s="33" t="s">
        <v>392</v>
      </c>
      <c r="K3746" s="33" t="s">
        <v>2091</v>
      </c>
      <c r="L3746" s="33" t="s">
        <v>392</v>
      </c>
      <c r="M3746" s="33" t="s">
        <v>71</v>
      </c>
      <c r="N3746" s="33" t="s">
        <v>5886</v>
      </c>
      <c r="O3746" s="33" t="s">
        <v>638</v>
      </c>
      <c r="P3746" s="33" t="s">
        <v>48</v>
      </c>
      <c r="Q3746" s="33" t="s">
        <v>49</v>
      </c>
      <c r="R3746" s="35">
        <v>2</v>
      </c>
      <c r="S3746" s="35">
        <v>108790</v>
      </c>
      <c r="T3746" s="36">
        <f t="shared" ref="T3746:T3809" si="177">R3746*S3746</f>
        <v>217580</v>
      </c>
      <c r="U3746" s="37">
        <f t="shared" ref="U3746:U3809" si="178">T3746*1.12</f>
        <v>243689.60000000003</v>
      </c>
      <c r="V3746" s="38" t="s">
        <v>50</v>
      </c>
      <c r="W3746" s="33">
        <v>2016</v>
      </c>
      <c r="X3746" s="39" t="s">
        <v>50</v>
      </c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29"/>
      <c r="BL3746" s="29"/>
      <c r="BM3746" s="29"/>
      <c r="BN3746" s="29"/>
      <c r="BO3746" s="29"/>
      <c r="BP3746" s="29"/>
      <c r="BQ3746" s="29"/>
      <c r="BR3746" s="29"/>
      <c r="BS3746" s="29"/>
      <c r="BT3746" s="29"/>
      <c r="BU3746" s="29"/>
      <c r="BV3746" s="29"/>
      <c r="BW3746" s="29"/>
      <c r="BX3746" s="29"/>
      <c r="BY3746" s="29"/>
      <c r="BZ3746" s="29"/>
      <c r="CA3746" s="29"/>
      <c r="CB3746" s="29"/>
      <c r="CC3746" s="29"/>
      <c r="CD3746" s="29"/>
      <c r="CE3746" s="29"/>
      <c r="CF3746" s="29"/>
      <c r="CG3746" s="29"/>
      <c r="CH3746" s="29"/>
      <c r="CI3746" s="29"/>
      <c r="CJ3746" s="29"/>
      <c r="CK3746" s="29"/>
      <c r="CL3746" s="29"/>
      <c r="CM3746" s="29"/>
      <c r="CN3746" s="29"/>
      <c r="CO3746" s="29"/>
      <c r="CP3746" s="29"/>
      <c r="CQ3746" s="29"/>
      <c r="CR3746" s="29"/>
      <c r="CS3746" s="29"/>
      <c r="CT3746" s="29"/>
      <c r="CU3746" s="29"/>
      <c r="CV3746" s="29"/>
      <c r="CW3746" s="29"/>
      <c r="CX3746" s="29"/>
    </row>
    <row r="3747" spans="1:102" ht="50.1" customHeight="1">
      <c r="A3747" s="30" t="s">
        <v>9578</v>
      </c>
      <c r="B3747" s="31" t="s">
        <v>35</v>
      </c>
      <c r="C3747" s="32" t="s">
        <v>9574</v>
      </c>
      <c r="D3747" s="32" t="s">
        <v>9575</v>
      </c>
      <c r="E3747" s="32" t="s">
        <v>9576</v>
      </c>
      <c r="F3747" s="32" t="s">
        <v>9579</v>
      </c>
      <c r="G3747" s="33" t="s">
        <v>40</v>
      </c>
      <c r="H3747" s="34">
        <v>0</v>
      </c>
      <c r="I3747" s="33" t="s">
        <v>41</v>
      </c>
      <c r="J3747" s="33" t="s">
        <v>42</v>
      </c>
      <c r="K3747" s="33" t="s">
        <v>2091</v>
      </c>
      <c r="L3747" s="33" t="s">
        <v>392</v>
      </c>
      <c r="M3747" s="33" t="s">
        <v>71</v>
      </c>
      <c r="N3747" s="33" t="s">
        <v>5886</v>
      </c>
      <c r="O3747" s="33" t="s">
        <v>638</v>
      </c>
      <c r="P3747" s="33" t="s">
        <v>48</v>
      </c>
      <c r="Q3747" s="33" t="s">
        <v>49</v>
      </c>
      <c r="R3747" s="35">
        <v>2</v>
      </c>
      <c r="S3747" s="35">
        <v>141680</v>
      </c>
      <c r="T3747" s="36">
        <f t="shared" si="177"/>
        <v>283360</v>
      </c>
      <c r="U3747" s="37">
        <f t="shared" si="178"/>
        <v>317363.20000000001</v>
      </c>
      <c r="V3747" s="38" t="s">
        <v>50</v>
      </c>
      <c r="W3747" s="33">
        <v>2016</v>
      </c>
      <c r="X3747" s="39" t="s">
        <v>50</v>
      </c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9"/>
      <c r="AX3747" s="29"/>
      <c r="AY3747" s="29"/>
      <c r="AZ3747" s="29"/>
      <c r="BA3747" s="29"/>
      <c r="BB3747" s="29"/>
      <c r="BC3747" s="29"/>
      <c r="BD3747" s="29"/>
      <c r="BE3747" s="29"/>
      <c r="BF3747" s="29"/>
      <c r="BG3747" s="29"/>
      <c r="BH3747" s="29"/>
      <c r="BI3747" s="29"/>
      <c r="BJ3747" s="29"/>
      <c r="BK3747" s="29"/>
      <c r="BL3747" s="29"/>
      <c r="BM3747" s="29"/>
      <c r="BN3747" s="29"/>
      <c r="BO3747" s="29"/>
      <c r="BP3747" s="29"/>
      <c r="BQ3747" s="29"/>
      <c r="BR3747" s="29"/>
      <c r="BS3747" s="29"/>
      <c r="BT3747" s="29"/>
      <c r="BU3747" s="29"/>
      <c r="BV3747" s="29"/>
      <c r="BW3747" s="29"/>
      <c r="BX3747" s="29"/>
      <c r="BY3747" s="29"/>
      <c r="BZ3747" s="29"/>
      <c r="CA3747" s="29"/>
      <c r="CB3747" s="29"/>
      <c r="CC3747" s="29"/>
      <c r="CD3747" s="29"/>
      <c r="CE3747" s="29"/>
      <c r="CF3747" s="29"/>
      <c r="CG3747" s="29"/>
      <c r="CH3747" s="29"/>
      <c r="CI3747" s="29"/>
      <c r="CJ3747" s="29"/>
      <c r="CK3747" s="29"/>
      <c r="CL3747" s="29"/>
      <c r="CM3747" s="29"/>
      <c r="CN3747" s="29"/>
      <c r="CO3747" s="29"/>
      <c r="CP3747" s="29"/>
      <c r="CQ3747" s="29"/>
      <c r="CR3747" s="29"/>
      <c r="CS3747" s="29"/>
      <c r="CT3747" s="29"/>
      <c r="CU3747" s="29"/>
      <c r="CV3747" s="29"/>
      <c r="CW3747" s="29"/>
      <c r="CX3747" s="29"/>
    </row>
    <row r="3748" spans="1:102" ht="50.1" customHeight="1">
      <c r="A3748" s="30" t="s">
        <v>9580</v>
      </c>
      <c r="B3748" s="31" t="s">
        <v>35</v>
      </c>
      <c r="C3748" s="32" t="s">
        <v>9581</v>
      </c>
      <c r="D3748" s="32" t="s">
        <v>9582</v>
      </c>
      <c r="E3748" s="32" t="s">
        <v>9583</v>
      </c>
      <c r="F3748" s="32" t="s">
        <v>9584</v>
      </c>
      <c r="G3748" s="33" t="s">
        <v>40</v>
      </c>
      <c r="H3748" s="34">
        <v>0</v>
      </c>
      <c r="I3748" s="33" t="s">
        <v>41</v>
      </c>
      <c r="J3748" s="33" t="s">
        <v>42</v>
      </c>
      <c r="K3748" s="33" t="s">
        <v>2091</v>
      </c>
      <c r="L3748" s="33" t="s">
        <v>392</v>
      </c>
      <c r="M3748" s="33" t="s">
        <v>71</v>
      </c>
      <c r="N3748" s="33" t="s">
        <v>9585</v>
      </c>
      <c r="O3748" s="33" t="s">
        <v>638</v>
      </c>
      <c r="P3748" s="33" t="s">
        <v>48</v>
      </c>
      <c r="Q3748" s="33" t="s">
        <v>49</v>
      </c>
      <c r="R3748" s="35">
        <v>20</v>
      </c>
      <c r="S3748" s="35">
        <v>300</v>
      </c>
      <c r="T3748" s="36">
        <f t="shared" si="177"/>
        <v>6000</v>
      </c>
      <c r="U3748" s="37">
        <f t="shared" si="178"/>
        <v>6720.0000000000009</v>
      </c>
      <c r="V3748" s="38" t="s">
        <v>50</v>
      </c>
      <c r="W3748" s="33">
        <v>2016</v>
      </c>
      <c r="X3748" s="39" t="s">
        <v>50</v>
      </c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29"/>
      <c r="BL3748" s="29"/>
      <c r="BM3748" s="29"/>
      <c r="BN3748" s="29"/>
      <c r="BO3748" s="29"/>
      <c r="BP3748" s="29"/>
      <c r="BQ3748" s="29"/>
      <c r="BR3748" s="29"/>
      <c r="BS3748" s="29"/>
      <c r="BT3748" s="29"/>
      <c r="BU3748" s="29"/>
      <c r="BV3748" s="29"/>
      <c r="BW3748" s="29"/>
      <c r="BX3748" s="29"/>
      <c r="BY3748" s="29"/>
      <c r="BZ3748" s="29"/>
      <c r="CA3748" s="29"/>
      <c r="CB3748" s="29"/>
      <c r="CC3748" s="29"/>
      <c r="CD3748" s="29"/>
      <c r="CE3748" s="29"/>
      <c r="CF3748" s="29"/>
      <c r="CG3748" s="29"/>
      <c r="CH3748" s="29"/>
      <c r="CI3748" s="29"/>
      <c r="CJ3748" s="29"/>
      <c r="CK3748" s="29"/>
      <c r="CL3748" s="29"/>
      <c r="CM3748" s="29"/>
      <c r="CN3748" s="29"/>
      <c r="CO3748" s="29"/>
      <c r="CP3748" s="29"/>
      <c r="CQ3748" s="29"/>
      <c r="CR3748" s="29"/>
      <c r="CS3748" s="29"/>
      <c r="CT3748" s="29"/>
      <c r="CU3748" s="29"/>
      <c r="CV3748" s="29"/>
      <c r="CW3748" s="29"/>
      <c r="CX3748" s="29"/>
    </row>
    <row r="3749" spans="1:102" ht="50.1" customHeight="1">
      <c r="A3749" s="30" t="s">
        <v>9586</v>
      </c>
      <c r="B3749" s="31" t="s">
        <v>35</v>
      </c>
      <c r="C3749" s="32" t="s">
        <v>9587</v>
      </c>
      <c r="D3749" s="32" t="s">
        <v>9588</v>
      </c>
      <c r="E3749" s="32" t="s">
        <v>9589</v>
      </c>
      <c r="F3749" s="32" t="s">
        <v>9590</v>
      </c>
      <c r="G3749" s="33" t="s">
        <v>40</v>
      </c>
      <c r="H3749" s="34">
        <v>0</v>
      </c>
      <c r="I3749" s="33" t="s">
        <v>41</v>
      </c>
      <c r="J3749" s="33" t="s">
        <v>42</v>
      </c>
      <c r="K3749" s="33" t="s">
        <v>2091</v>
      </c>
      <c r="L3749" s="33" t="s">
        <v>392</v>
      </c>
      <c r="M3749" s="33" t="s">
        <v>71</v>
      </c>
      <c r="N3749" s="33" t="s">
        <v>9585</v>
      </c>
      <c r="O3749" s="33" t="s">
        <v>638</v>
      </c>
      <c r="P3749" s="33" t="s">
        <v>48</v>
      </c>
      <c r="Q3749" s="33" t="s">
        <v>49</v>
      </c>
      <c r="R3749" s="35">
        <v>1</v>
      </c>
      <c r="S3749" s="35">
        <v>70000</v>
      </c>
      <c r="T3749" s="36">
        <f t="shared" si="177"/>
        <v>70000</v>
      </c>
      <c r="U3749" s="37">
        <f t="shared" si="178"/>
        <v>78400.000000000015</v>
      </c>
      <c r="V3749" s="38" t="s">
        <v>50</v>
      </c>
      <c r="W3749" s="33">
        <v>2016</v>
      </c>
      <c r="X3749" s="39" t="s">
        <v>50</v>
      </c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  <c r="BI3749" s="29"/>
      <c r="BJ3749" s="29"/>
      <c r="BK3749" s="29"/>
      <c r="BL3749" s="29"/>
      <c r="BM3749" s="29"/>
      <c r="BN3749" s="29"/>
      <c r="BO3749" s="29"/>
      <c r="BP3749" s="29"/>
      <c r="BQ3749" s="29"/>
      <c r="BR3749" s="29"/>
      <c r="BS3749" s="29"/>
      <c r="BT3749" s="29"/>
      <c r="BU3749" s="29"/>
      <c r="BV3749" s="29"/>
      <c r="BW3749" s="29"/>
      <c r="BX3749" s="29"/>
      <c r="BY3749" s="29"/>
      <c r="BZ3749" s="29"/>
      <c r="CA3749" s="29"/>
      <c r="CB3749" s="29"/>
      <c r="CC3749" s="29"/>
      <c r="CD3749" s="29"/>
      <c r="CE3749" s="29"/>
      <c r="CF3749" s="29"/>
      <c r="CG3749" s="29"/>
      <c r="CH3749" s="29"/>
      <c r="CI3749" s="29"/>
      <c r="CJ3749" s="29"/>
      <c r="CK3749" s="29"/>
      <c r="CL3749" s="29"/>
      <c r="CM3749" s="29"/>
      <c r="CN3749" s="29"/>
      <c r="CO3749" s="29"/>
      <c r="CP3749" s="29"/>
      <c r="CQ3749" s="29"/>
      <c r="CR3749" s="29"/>
      <c r="CS3749" s="29"/>
      <c r="CT3749" s="29"/>
      <c r="CU3749" s="29"/>
      <c r="CV3749" s="29"/>
      <c r="CW3749" s="29"/>
      <c r="CX3749" s="29"/>
    </row>
    <row r="3750" spans="1:102" ht="50.1" customHeight="1">
      <c r="A3750" s="30" t="s">
        <v>9591</v>
      </c>
      <c r="B3750" s="31" t="s">
        <v>35</v>
      </c>
      <c r="C3750" s="32" t="s">
        <v>9592</v>
      </c>
      <c r="D3750" s="32" t="s">
        <v>9593</v>
      </c>
      <c r="E3750" s="32" t="s">
        <v>9594</v>
      </c>
      <c r="F3750" s="32" t="s">
        <v>9595</v>
      </c>
      <c r="G3750" s="33" t="s">
        <v>40</v>
      </c>
      <c r="H3750" s="34">
        <v>0</v>
      </c>
      <c r="I3750" s="33" t="s">
        <v>41</v>
      </c>
      <c r="J3750" s="33" t="s">
        <v>42</v>
      </c>
      <c r="K3750" s="33" t="s">
        <v>2091</v>
      </c>
      <c r="L3750" s="33" t="s">
        <v>392</v>
      </c>
      <c r="M3750" s="33" t="s">
        <v>71</v>
      </c>
      <c r="N3750" s="33" t="s">
        <v>9585</v>
      </c>
      <c r="O3750" s="33" t="s">
        <v>638</v>
      </c>
      <c r="P3750" s="33" t="s">
        <v>48</v>
      </c>
      <c r="Q3750" s="33" t="s">
        <v>49</v>
      </c>
      <c r="R3750" s="35">
        <v>2</v>
      </c>
      <c r="S3750" s="35">
        <v>148900</v>
      </c>
      <c r="T3750" s="36">
        <f t="shared" si="177"/>
        <v>297800</v>
      </c>
      <c r="U3750" s="37">
        <f t="shared" si="178"/>
        <v>333536.00000000006</v>
      </c>
      <c r="V3750" s="38" t="s">
        <v>50</v>
      </c>
      <c r="W3750" s="33">
        <v>2016</v>
      </c>
      <c r="X3750" s="39" t="s">
        <v>50</v>
      </c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29"/>
      <c r="CB3750" s="29"/>
      <c r="CC3750" s="29"/>
      <c r="CD3750" s="29"/>
      <c r="CE3750" s="29"/>
      <c r="CF3750" s="29"/>
      <c r="CG3750" s="29"/>
      <c r="CH3750" s="29"/>
      <c r="CI3750" s="29"/>
      <c r="CJ3750" s="29"/>
      <c r="CK3750" s="29"/>
      <c r="CL3750" s="29"/>
      <c r="CM3750" s="29"/>
      <c r="CN3750" s="29"/>
      <c r="CO3750" s="29"/>
      <c r="CP3750" s="29"/>
      <c r="CQ3750" s="29"/>
      <c r="CR3750" s="29"/>
      <c r="CS3750" s="29"/>
      <c r="CT3750" s="29"/>
      <c r="CU3750" s="29"/>
      <c r="CV3750" s="29"/>
      <c r="CW3750" s="29"/>
      <c r="CX3750" s="29"/>
    </row>
    <row r="3751" spans="1:102" ht="50.1" customHeight="1">
      <c r="A3751" s="30" t="s">
        <v>9596</v>
      </c>
      <c r="B3751" s="31" t="s">
        <v>35</v>
      </c>
      <c r="C3751" s="32" t="s">
        <v>9597</v>
      </c>
      <c r="D3751" s="32" t="s">
        <v>9598</v>
      </c>
      <c r="E3751" s="32" t="s">
        <v>9599</v>
      </c>
      <c r="F3751" s="32" t="s">
        <v>9600</v>
      </c>
      <c r="G3751" s="33" t="s">
        <v>40</v>
      </c>
      <c r="H3751" s="34">
        <v>0</v>
      </c>
      <c r="I3751" s="33" t="s">
        <v>41</v>
      </c>
      <c r="J3751" s="33" t="s">
        <v>392</v>
      </c>
      <c r="K3751" s="33" t="s">
        <v>2091</v>
      </c>
      <c r="L3751" s="33" t="s">
        <v>392</v>
      </c>
      <c r="M3751" s="33" t="s">
        <v>71</v>
      </c>
      <c r="N3751" s="33" t="s">
        <v>9585</v>
      </c>
      <c r="O3751" s="33" t="s">
        <v>638</v>
      </c>
      <c r="P3751" s="33" t="s">
        <v>48</v>
      </c>
      <c r="Q3751" s="33" t="s">
        <v>49</v>
      </c>
      <c r="R3751" s="35">
        <v>2</v>
      </c>
      <c r="S3751" s="35">
        <v>37000</v>
      </c>
      <c r="T3751" s="36">
        <f t="shared" si="177"/>
        <v>74000</v>
      </c>
      <c r="U3751" s="37">
        <f t="shared" si="178"/>
        <v>82880.000000000015</v>
      </c>
      <c r="V3751" s="38" t="s">
        <v>50</v>
      </c>
      <c r="W3751" s="33">
        <v>2016</v>
      </c>
      <c r="X3751" s="39" t="s">
        <v>50</v>
      </c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9"/>
      <c r="AX3751" s="29"/>
      <c r="AY3751" s="29"/>
      <c r="AZ3751" s="29"/>
      <c r="BA3751" s="29"/>
      <c r="BB3751" s="29"/>
      <c r="BC3751" s="29"/>
      <c r="BD3751" s="29"/>
      <c r="BE3751" s="29"/>
      <c r="BF3751" s="29"/>
      <c r="BG3751" s="29"/>
      <c r="BH3751" s="29"/>
      <c r="BI3751" s="29"/>
      <c r="BJ3751" s="29"/>
      <c r="BK3751" s="29"/>
      <c r="BL3751" s="29"/>
      <c r="BM3751" s="29"/>
      <c r="BN3751" s="29"/>
      <c r="BO3751" s="29"/>
      <c r="BP3751" s="29"/>
      <c r="BQ3751" s="29"/>
      <c r="BR3751" s="29"/>
      <c r="BS3751" s="29"/>
      <c r="BT3751" s="29"/>
      <c r="BU3751" s="29"/>
      <c r="BV3751" s="29"/>
      <c r="BW3751" s="29"/>
      <c r="BX3751" s="29"/>
      <c r="BY3751" s="29"/>
      <c r="BZ3751" s="29"/>
      <c r="CA3751" s="29"/>
      <c r="CB3751" s="29"/>
      <c r="CC3751" s="29"/>
      <c r="CD3751" s="29"/>
      <c r="CE3751" s="29"/>
      <c r="CF3751" s="29"/>
      <c r="CG3751" s="29"/>
      <c r="CH3751" s="29"/>
      <c r="CI3751" s="29"/>
      <c r="CJ3751" s="29"/>
      <c r="CK3751" s="29"/>
      <c r="CL3751" s="29"/>
      <c r="CM3751" s="29"/>
      <c r="CN3751" s="29"/>
      <c r="CO3751" s="29"/>
      <c r="CP3751" s="29"/>
      <c r="CQ3751" s="29"/>
      <c r="CR3751" s="29"/>
      <c r="CS3751" s="29"/>
      <c r="CT3751" s="29"/>
      <c r="CU3751" s="29"/>
      <c r="CV3751" s="29"/>
      <c r="CW3751" s="29"/>
      <c r="CX3751" s="29"/>
    </row>
    <row r="3752" spans="1:102" ht="50.1" customHeight="1">
      <c r="A3752" s="30" t="s">
        <v>9601</v>
      </c>
      <c r="B3752" s="31" t="s">
        <v>35</v>
      </c>
      <c r="C3752" s="32" t="s">
        <v>9602</v>
      </c>
      <c r="D3752" s="32" t="s">
        <v>9598</v>
      </c>
      <c r="E3752" s="32" t="s">
        <v>9603</v>
      </c>
      <c r="F3752" s="32" t="s">
        <v>9604</v>
      </c>
      <c r="G3752" s="33" t="s">
        <v>40</v>
      </c>
      <c r="H3752" s="34">
        <v>0</v>
      </c>
      <c r="I3752" s="33" t="s">
        <v>41</v>
      </c>
      <c r="J3752" s="33" t="s">
        <v>42</v>
      </c>
      <c r="K3752" s="33" t="s">
        <v>2091</v>
      </c>
      <c r="L3752" s="33" t="s">
        <v>392</v>
      </c>
      <c r="M3752" s="33" t="s">
        <v>71</v>
      </c>
      <c r="N3752" s="33" t="s">
        <v>9585</v>
      </c>
      <c r="O3752" s="33" t="s">
        <v>638</v>
      </c>
      <c r="P3752" s="33" t="s">
        <v>48</v>
      </c>
      <c r="Q3752" s="33" t="s">
        <v>49</v>
      </c>
      <c r="R3752" s="35">
        <v>2</v>
      </c>
      <c r="S3752" s="35">
        <v>400000</v>
      </c>
      <c r="T3752" s="36">
        <f t="shared" si="177"/>
        <v>800000</v>
      </c>
      <c r="U3752" s="37">
        <f t="shared" si="178"/>
        <v>896000.00000000012</v>
      </c>
      <c r="V3752" s="38" t="s">
        <v>50</v>
      </c>
      <c r="W3752" s="33">
        <v>2016</v>
      </c>
      <c r="X3752" s="39" t="s">
        <v>50</v>
      </c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9"/>
      <c r="BC3752" s="29"/>
      <c r="BD3752" s="29"/>
      <c r="BE3752" s="29"/>
      <c r="BF3752" s="29"/>
      <c r="BG3752" s="29"/>
      <c r="BH3752" s="29"/>
      <c r="BI3752" s="29"/>
      <c r="BJ3752" s="29"/>
      <c r="BK3752" s="29"/>
      <c r="BL3752" s="29"/>
      <c r="BM3752" s="29"/>
      <c r="BN3752" s="29"/>
      <c r="BO3752" s="29"/>
      <c r="BP3752" s="29"/>
      <c r="BQ3752" s="29"/>
      <c r="BR3752" s="29"/>
      <c r="BS3752" s="29"/>
      <c r="BT3752" s="29"/>
      <c r="BU3752" s="29"/>
      <c r="BV3752" s="29"/>
      <c r="BW3752" s="29"/>
      <c r="BX3752" s="29"/>
      <c r="BY3752" s="29"/>
      <c r="BZ3752" s="29"/>
      <c r="CA3752" s="29"/>
      <c r="CB3752" s="29"/>
      <c r="CC3752" s="29"/>
      <c r="CD3752" s="29"/>
      <c r="CE3752" s="29"/>
      <c r="CF3752" s="29"/>
      <c r="CG3752" s="29"/>
      <c r="CH3752" s="29"/>
      <c r="CI3752" s="29"/>
      <c r="CJ3752" s="29"/>
      <c r="CK3752" s="29"/>
      <c r="CL3752" s="29"/>
      <c r="CM3752" s="29"/>
      <c r="CN3752" s="29"/>
      <c r="CO3752" s="29"/>
      <c r="CP3752" s="29"/>
      <c r="CQ3752" s="29"/>
      <c r="CR3752" s="29"/>
      <c r="CS3752" s="29"/>
      <c r="CT3752" s="29"/>
      <c r="CU3752" s="29"/>
      <c r="CV3752" s="29"/>
      <c r="CW3752" s="29"/>
      <c r="CX3752" s="29"/>
    </row>
    <row r="3753" spans="1:102" ht="50.1" customHeight="1">
      <c r="A3753" s="30" t="s">
        <v>9605</v>
      </c>
      <c r="B3753" s="31" t="s">
        <v>35</v>
      </c>
      <c r="C3753" s="32" t="s">
        <v>9606</v>
      </c>
      <c r="D3753" s="32" t="s">
        <v>9607</v>
      </c>
      <c r="E3753" s="32" t="s">
        <v>9608</v>
      </c>
      <c r="F3753" s="32" t="s">
        <v>9609</v>
      </c>
      <c r="G3753" s="33" t="s">
        <v>40</v>
      </c>
      <c r="H3753" s="34">
        <v>0</v>
      </c>
      <c r="I3753" s="33" t="s">
        <v>41</v>
      </c>
      <c r="J3753" s="33" t="s">
        <v>42</v>
      </c>
      <c r="K3753" s="33" t="s">
        <v>2091</v>
      </c>
      <c r="L3753" s="33" t="s">
        <v>392</v>
      </c>
      <c r="M3753" s="33" t="s">
        <v>71</v>
      </c>
      <c r="N3753" s="33" t="s">
        <v>9585</v>
      </c>
      <c r="O3753" s="33" t="s">
        <v>638</v>
      </c>
      <c r="P3753" s="33" t="s">
        <v>48</v>
      </c>
      <c r="Q3753" s="33" t="s">
        <v>49</v>
      </c>
      <c r="R3753" s="35">
        <v>2</v>
      </c>
      <c r="S3753" s="35">
        <v>300000</v>
      </c>
      <c r="T3753" s="36">
        <f t="shared" si="177"/>
        <v>600000</v>
      </c>
      <c r="U3753" s="37">
        <f t="shared" si="178"/>
        <v>672000.00000000012</v>
      </c>
      <c r="V3753" s="38" t="s">
        <v>50</v>
      </c>
      <c r="W3753" s="33">
        <v>2016</v>
      </c>
      <c r="X3753" s="39" t="s">
        <v>50</v>
      </c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9"/>
      <c r="AX3753" s="29"/>
      <c r="AY3753" s="29"/>
      <c r="AZ3753" s="29"/>
      <c r="BA3753" s="29"/>
      <c r="BB3753" s="29"/>
      <c r="BC3753" s="29"/>
      <c r="BD3753" s="29"/>
      <c r="BE3753" s="29"/>
      <c r="BF3753" s="29"/>
      <c r="BG3753" s="29"/>
      <c r="BH3753" s="29"/>
      <c r="BI3753" s="29"/>
      <c r="BJ3753" s="29"/>
      <c r="BK3753" s="29"/>
      <c r="BL3753" s="29"/>
      <c r="BM3753" s="29"/>
      <c r="BN3753" s="29"/>
      <c r="BO3753" s="29"/>
      <c r="BP3753" s="29"/>
      <c r="BQ3753" s="29"/>
      <c r="BR3753" s="29"/>
      <c r="BS3753" s="29"/>
      <c r="BT3753" s="29"/>
      <c r="BU3753" s="29"/>
      <c r="BV3753" s="29"/>
      <c r="BW3753" s="29"/>
      <c r="BX3753" s="29"/>
      <c r="BY3753" s="29"/>
      <c r="BZ3753" s="29"/>
      <c r="CA3753" s="29"/>
      <c r="CB3753" s="29"/>
      <c r="CC3753" s="29"/>
      <c r="CD3753" s="29"/>
      <c r="CE3753" s="29"/>
      <c r="CF3753" s="29"/>
      <c r="CG3753" s="29"/>
      <c r="CH3753" s="29"/>
      <c r="CI3753" s="29"/>
      <c r="CJ3753" s="29"/>
      <c r="CK3753" s="29"/>
      <c r="CL3753" s="29"/>
      <c r="CM3753" s="29"/>
      <c r="CN3753" s="29"/>
      <c r="CO3753" s="29"/>
      <c r="CP3753" s="29"/>
      <c r="CQ3753" s="29"/>
      <c r="CR3753" s="29"/>
      <c r="CS3753" s="29"/>
      <c r="CT3753" s="29"/>
      <c r="CU3753" s="29"/>
      <c r="CV3753" s="29"/>
      <c r="CW3753" s="29"/>
      <c r="CX3753" s="29"/>
    </row>
    <row r="3754" spans="1:102" ht="50.1" customHeight="1">
      <c r="A3754" s="30" t="s">
        <v>9610</v>
      </c>
      <c r="B3754" s="31" t="s">
        <v>35</v>
      </c>
      <c r="C3754" s="32" t="s">
        <v>9611</v>
      </c>
      <c r="D3754" s="32" t="s">
        <v>1900</v>
      </c>
      <c r="E3754" s="32" t="s">
        <v>9612</v>
      </c>
      <c r="F3754" s="32" t="s">
        <v>9613</v>
      </c>
      <c r="G3754" s="33" t="s">
        <v>40</v>
      </c>
      <c r="H3754" s="34">
        <v>0</v>
      </c>
      <c r="I3754" s="33" t="s">
        <v>41</v>
      </c>
      <c r="J3754" s="33" t="s">
        <v>392</v>
      </c>
      <c r="K3754" s="33" t="s">
        <v>2091</v>
      </c>
      <c r="L3754" s="33" t="s">
        <v>392</v>
      </c>
      <c r="M3754" s="33" t="s">
        <v>71</v>
      </c>
      <c r="N3754" s="33" t="s">
        <v>9585</v>
      </c>
      <c r="O3754" s="33" t="s">
        <v>638</v>
      </c>
      <c r="P3754" s="33" t="s">
        <v>48</v>
      </c>
      <c r="Q3754" s="33" t="s">
        <v>49</v>
      </c>
      <c r="R3754" s="35">
        <v>2</v>
      </c>
      <c r="S3754" s="35">
        <v>110000</v>
      </c>
      <c r="T3754" s="36">
        <f t="shared" si="177"/>
        <v>220000</v>
      </c>
      <c r="U3754" s="37">
        <f t="shared" si="178"/>
        <v>246400.00000000003</v>
      </c>
      <c r="V3754" s="38" t="s">
        <v>50</v>
      </c>
      <c r="W3754" s="33">
        <v>2016</v>
      </c>
      <c r="X3754" s="39" t="s">
        <v>50</v>
      </c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29"/>
      <c r="AY3754" s="29"/>
      <c r="AZ3754" s="29"/>
      <c r="BA3754" s="29"/>
      <c r="BB3754" s="29"/>
      <c r="BC3754" s="29"/>
      <c r="BD3754" s="29"/>
      <c r="BE3754" s="29"/>
      <c r="BF3754" s="29"/>
      <c r="BG3754" s="29"/>
      <c r="BH3754" s="29"/>
      <c r="BI3754" s="29"/>
      <c r="BJ3754" s="29"/>
      <c r="BK3754" s="29"/>
      <c r="BL3754" s="29"/>
      <c r="BM3754" s="29"/>
      <c r="BN3754" s="29"/>
      <c r="BO3754" s="29"/>
      <c r="BP3754" s="29"/>
      <c r="BQ3754" s="29"/>
      <c r="BR3754" s="29"/>
      <c r="BS3754" s="29"/>
      <c r="BT3754" s="29"/>
      <c r="BU3754" s="29"/>
      <c r="BV3754" s="29"/>
      <c r="BW3754" s="29"/>
      <c r="BX3754" s="29"/>
      <c r="BY3754" s="29"/>
      <c r="BZ3754" s="29"/>
      <c r="CA3754" s="29"/>
      <c r="CB3754" s="29"/>
      <c r="CC3754" s="29"/>
      <c r="CD3754" s="29"/>
      <c r="CE3754" s="29"/>
      <c r="CF3754" s="29"/>
      <c r="CG3754" s="29"/>
      <c r="CH3754" s="29"/>
      <c r="CI3754" s="29"/>
      <c r="CJ3754" s="29"/>
      <c r="CK3754" s="29"/>
      <c r="CL3754" s="29"/>
      <c r="CM3754" s="29"/>
      <c r="CN3754" s="29"/>
      <c r="CO3754" s="29"/>
      <c r="CP3754" s="29"/>
      <c r="CQ3754" s="29"/>
      <c r="CR3754" s="29"/>
      <c r="CS3754" s="29"/>
      <c r="CT3754" s="29"/>
      <c r="CU3754" s="29"/>
      <c r="CV3754" s="29"/>
      <c r="CW3754" s="29"/>
      <c r="CX3754" s="29"/>
    </row>
    <row r="3755" spans="1:102" ht="50.1" customHeight="1">
      <c r="A3755" s="30" t="s">
        <v>9614</v>
      </c>
      <c r="B3755" s="31" t="s">
        <v>35</v>
      </c>
      <c r="C3755" s="32" t="s">
        <v>9615</v>
      </c>
      <c r="D3755" s="32" t="s">
        <v>9616</v>
      </c>
      <c r="E3755" s="32" t="s">
        <v>9617</v>
      </c>
      <c r="F3755" s="32" t="s">
        <v>9618</v>
      </c>
      <c r="G3755" s="33" t="s">
        <v>40</v>
      </c>
      <c r="H3755" s="34">
        <v>0</v>
      </c>
      <c r="I3755" s="33" t="s">
        <v>41</v>
      </c>
      <c r="J3755" s="33" t="s">
        <v>392</v>
      </c>
      <c r="K3755" s="33" t="s">
        <v>2091</v>
      </c>
      <c r="L3755" s="33" t="s">
        <v>392</v>
      </c>
      <c r="M3755" s="33" t="s">
        <v>71</v>
      </c>
      <c r="N3755" s="33" t="s">
        <v>9585</v>
      </c>
      <c r="O3755" s="33" t="s">
        <v>638</v>
      </c>
      <c r="P3755" s="33" t="s">
        <v>48</v>
      </c>
      <c r="Q3755" s="33" t="s">
        <v>49</v>
      </c>
      <c r="R3755" s="35">
        <v>1</v>
      </c>
      <c r="S3755" s="35">
        <v>39900</v>
      </c>
      <c r="T3755" s="36">
        <f t="shared" si="177"/>
        <v>39900</v>
      </c>
      <c r="U3755" s="37">
        <f t="shared" si="178"/>
        <v>44688.000000000007</v>
      </c>
      <c r="V3755" s="38" t="s">
        <v>50</v>
      </c>
      <c r="W3755" s="33">
        <v>2016</v>
      </c>
      <c r="X3755" s="39" t="s">
        <v>50</v>
      </c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  <c r="BI3755" s="29"/>
      <c r="BJ3755" s="29"/>
      <c r="BK3755" s="29"/>
      <c r="BL3755" s="29"/>
      <c r="BM3755" s="29"/>
      <c r="BN3755" s="29"/>
      <c r="BO3755" s="29"/>
      <c r="BP3755" s="29"/>
      <c r="BQ3755" s="29"/>
      <c r="BR3755" s="29"/>
      <c r="BS3755" s="29"/>
      <c r="BT3755" s="29"/>
      <c r="BU3755" s="29"/>
      <c r="BV3755" s="29"/>
      <c r="BW3755" s="29"/>
      <c r="BX3755" s="29"/>
      <c r="BY3755" s="29"/>
      <c r="BZ3755" s="29"/>
      <c r="CA3755" s="29"/>
      <c r="CB3755" s="29"/>
      <c r="CC3755" s="29"/>
      <c r="CD3755" s="29"/>
      <c r="CE3755" s="29"/>
      <c r="CF3755" s="29"/>
      <c r="CG3755" s="29"/>
      <c r="CH3755" s="29"/>
      <c r="CI3755" s="29"/>
      <c r="CJ3755" s="29"/>
      <c r="CK3755" s="29"/>
      <c r="CL3755" s="29"/>
      <c r="CM3755" s="29"/>
      <c r="CN3755" s="29"/>
      <c r="CO3755" s="29"/>
      <c r="CP3755" s="29"/>
      <c r="CQ3755" s="29"/>
      <c r="CR3755" s="29"/>
      <c r="CS3755" s="29"/>
      <c r="CT3755" s="29"/>
      <c r="CU3755" s="29"/>
      <c r="CV3755" s="29"/>
      <c r="CW3755" s="29"/>
      <c r="CX3755" s="29"/>
    </row>
    <row r="3756" spans="1:102" ht="50.1" customHeight="1">
      <c r="A3756" s="30" t="s">
        <v>9619</v>
      </c>
      <c r="B3756" s="31" t="s">
        <v>35</v>
      </c>
      <c r="C3756" s="32" t="s">
        <v>9620</v>
      </c>
      <c r="D3756" s="32" t="s">
        <v>9621</v>
      </c>
      <c r="E3756" s="32" t="s">
        <v>9622</v>
      </c>
      <c r="F3756" s="32" t="s">
        <v>9623</v>
      </c>
      <c r="G3756" s="33" t="s">
        <v>40</v>
      </c>
      <c r="H3756" s="34">
        <v>0</v>
      </c>
      <c r="I3756" s="33" t="s">
        <v>41</v>
      </c>
      <c r="J3756" s="33" t="s">
        <v>392</v>
      </c>
      <c r="K3756" s="33" t="s">
        <v>2091</v>
      </c>
      <c r="L3756" s="33" t="s">
        <v>392</v>
      </c>
      <c r="M3756" s="33" t="s">
        <v>71</v>
      </c>
      <c r="N3756" s="33" t="s">
        <v>9585</v>
      </c>
      <c r="O3756" s="33" t="s">
        <v>638</v>
      </c>
      <c r="P3756" s="33" t="s">
        <v>48</v>
      </c>
      <c r="Q3756" s="33" t="s">
        <v>49</v>
      </c>
      <c r="R3756" s="35">
        <v>1</v>
      </c>
      <c r="S3756" s="35">
        <v>49900</v>
      </c>
      <c r="T3756" s="36">
        <f t="shared" si="177"/>
        <v>49900</v>
      </c>
      <c r="U3756" s="37">
        <f t="shared" si="178"/>
        <v>55888.000000000007</v>
      </c>
      <c r="V3756" s="38" t="s">
        <v>50</v>
      </c>
      <c r="W3756" s="33">
        <v>2016</v>
      </c>
      <c r="X3756" s="39" t="s">
        <v>50</v>
      </c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9"/>
      <c r="BC3756" s="29"/>
      <c r="BD3756" s="29"/>
      <c r="BE3756" s="29"/>
      <c r="BF3756" s="29"/>
      <c r="BG3756" s="29"/>
      <c r="BH3756" s="29"/>
      <c r="BI3756" s="29"/>
      <c r="BJ3756" s="29"/>
      <c r="BK3756" s="29"/>
      <c r="BL3756" s="29"/>
      <c r="BM3756" s="29"/>
      <c r="BN3756" s="29"/>
      <c r="BO3756" s="29"/>
      <c r="BP3756" s="29"/>
      <c r="BQ3756" s="29"/>
      <c r="BR3756" s="29"/>
      <c r="BS3756" s="29"/>
      <c r="BT3756" s="29"/>
      <c r="BU3756" s="29"/>
      <c r="BV3756" s="29"/>
      <c r="BW3756" s="29"/>
      <c r="BX3756" s="29"/>
      <c r="BY3756" s="29"/>
      <c r="BZ3756" s="29"/>
      <c r="CA3756" s="29"/>
      <c r="CB3756" s="29"/>
      <c r="CC3756" s="29"/>
      <c r="CD3756" s="29"/>
      <c r="CE3756" s="29"/>
      <c r="CF3756" s="29"/>
      <c r="CG3756" s="29"/>
      <c r="CH3756" s="29"/>
      <c r="CI3756" s="29"/>
      <c r="CJ3756" s="29"/>
      <c r="CK3756" s="29"/>
      <c r="CL3756" s="29"/>
      <c r="CM3756" s="29"/>
      <c r="CN3756" s="29"/>
      <c r="CO3756" s="29"/>
      <c r="CP3756" s="29"/>
      <c r="CQ3756" s="29"/>
      <c r="CR3756" s="29"/>
      <c r="CS3756" s="29"/>
      <c r="CT3756" s="29"/>
      <c r="CU3756" s="29"/>
      <c r="CV3756" s="29"/>
      <c r="CW3756" s="29"/>
      <c r="CX3756" s="29"/>
    </row>
    <row r="3757" spans="1:102" ht="50.1" customHeight="1">
      <c r="A3757" s="30" t="s">
        <v>9624</v>
      </c>
      <c r="B3757" s="31" t="s">
        <v>35</v>
      </c>
      <c r="C3757" s="32" t="s">
        <v>9625</v>
      </c>
      <c r="D3757" s="32" t="s">
        <v>9626</v>
      </c>
      <c r="E3757" s="32" t="s">
        <v>9627</v>
      </c>
      <c r="F3757" s="32" t="s">
        <v>9628</v>
      </c>
      <c r="G3757" s="33" t="s">
        <v>40</v>
      </c>
      <c r="H3757" s="34">
        <v>0</v>
      </c>
      <c r="I3757" s="33" t="s">
        <v>41</v>
      </c>
      <c r="J3757" s="33" t="s">
        <v>392</v>
      </c>
      <c r="K3757" s="33" t="s">
        <v>2091</v>
      </c>
      <c r="L3757" s="33" t="s">
        <v>392</v>
      </c>
      <c r="M3757" s="33" t="s">
        <v>71</v>
      </c>
      <c r="N3757" s="33" t="s">
        <v>9585</v>
      </c>
      <c r="O3757" s="33" t="s">
        <v>638</v>
      </c>
      <c r="P3757" s="33" t="s">
        <v>48</v>
      </c>
      <c r="Q3757" s="33" t="s">
        <v>49</v>
      </c>
      <c r="R3757" s="35">
        <v>2</v>
      </c>
      <c r="S3757" s="35">
        <v>6500</v>
      </c>
      <c r="T3757" s="36">
        <f t="shared" si="177"/>
        <v>13000</v>
      </c>
      <c r="U3757" s="37">
        <f t="shared" si="178"/>
        <v>14560.000000000002</v>
      </c>
      <c r="V3757" s="38" t="s">
        <v>50</v>
      </c>
      <c r="W3757" s="33">
        <v>2016</v>
      </c>
      <c r="X3757" s="39" t="s">
        <v>50</v>
      </c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/>
      <c r="BH3757" s="29"/>
      <c r="BI3757" s="29"/>
      <c r="BJ3757" s="29"/>
      <c r="BK3757" s="29"/>
      <c r="BL3757" s="29"/>
      <c r="BM3757" s="29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29"/>
      <c r="CB3757" s="29"/>
      <c r="CC3757" s="29"/>
      <c r="CD3757" s="29"/>
      <c r="CE3757" s="29"/>
      <c r="CF3757" s="29"/>
      <c r="CG3757" s="29"/>
      <c r="CH3757" s="29"/>
      <c r="CI3757" s="29"/>
      <c r="CJ3757" s="29"/>
      <c r="CK3757" s="29"/>
      <c r="CL3757" s="29"/>
      <c r="CM3757" s="29"/>
      <c r="CN3757" s="29"/>
      <c r="CO3757" s="29"/>
      <c r="CP3757" s="29"/>
      <c r="CQ3757" s="29"/>
      <c r="CR3757" s="29"/>
      <c r="CS3757" s="29"/>
      <c r="CT3757" s="29"/>
      <c r="CU3757" s="29"/>
      <c r="CV3757" s="29"/>
      <c r="CW3757" s="29"/>
      <c r="CX3757" s="29"/>
    </row>
    <row r="3758" spans="1:102" ht="50.1" customHeight="1">
      <c r="A3758" s="30" t="s">
        <v>9629</v>
      </c>
      <c r="B3758" s="31" t="s">
        <v>35</v>
      </c>
      <c r="C3758" s="32" t="s">
        <v>9625</v>
      </c>
      <c r="D3758" s="32" t="s">
        <v>9626</v>
      </c>
      <c r="E3758" s="32" t="s">
        <v>9627</v>
      </c>
      <c r="F3758" s="32" t="s">
        <v>9630</v>
      </c>
      <c r="G3758" s="33" t="s">
        <v>40</v>
      </c>
      <c r="H3758" s="34">
        <v>0</v>
      </c>
      <c r="I3758" s="33" t="s">
        <v>41</v>
      </c>
      <c r="J3758" s="33" t="s">
        <v>392</v>
      </c>
      <c r="K3758" s="33" t="s">
        <v>2091</v>
      </c>
      <c r="L3758" s="33" t="s">
        <v>392</v>
      </c>
      <c r="M3758" s="33" t="s">
        <v>71</v>
      </c>
      <c r="N3758" s="33" t="s">
        <v>9585</v>
      </c>
      <c r="O3758" s="33" t="s">
        <v>638</v>
      </c>
      <c r="P3758" s="33" t="s">
        <v>48</v>
      </c>
      <c r="Q3758" s="33" t="s">
        <v>49</v>
      </c>
      <c r="R3758" s="35">
        <v>2</v>
      </c>
      <c r="S3758" s="35">
        <v>8500</v>
      </c>
      <c r="T3758" s="36">
        <f t="shared" si="177"/>
        <v>17000</v>
      </c>
      <c r="U3758" s="37">
        <f t="shared" si="178"/>
        <v>19040</v>
      </c>
      <c r="V3758" s="38" t="s">
        <v>50</v>
      </c>
      <c r="W3758" s="33">
        <v>2016</v>
      </c>
      <c r="X3758" s="39" t="s">
        <v>50</v>
      </c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9"/>
      <c r="AX3758" s="29"/>
      <c r="AY3758" s="29"/>
      <c r="AZ3758" s="29"/>
      <c r="BA3758" s="29"/>
      <c r="BB3758" s="29"/>
      <c r="BC3758" s="29"/>
      <c r="BD3758" s="29"/>
      <c r="BE3758" s="29"/>
      <c r="BF3758" s="29"/>
      <c r="BG3758" s="29"/>
      <c r="BH3758" s="29"/>
      <c r="BI3758" s="29"/>
      <c r="BJ3758" s="29"/>
      <c r="BK3758" s="29"/>
      <c r="BL3758" s="29"/>
      <c r="BM3758" s="29"/>
      <c r="BN3758" s="29"/>
      <c r="BO3758" s="29"/>
      <c r="BP3758" s="29"/>
      <c r="BQ3758" s="29"/>
      <c r="BR3758" s="29"/>
      <c r="BS3758" s="29"/>
      <c r="BT3758" s="29"/>
      <c r="BU3758" s="29"/>
      <c r="BV3758" s="29"/>
      <c r="BW3758" s="29"/>
      <c r="BX3758" s="29"/>
      <c r="BY3758" s="29"/>
      <c r="BZ3758" s="29"/>
      <c r="CA3758" s="29"/>
      <c r="CB3758" s="29"/>
      <c r="CC3758" s="29"/>
      <c r="CD3758" s="29"/>
      <c r="CE3758" s="29"/>
      <c r="CF3758" s="29"/>
      <c r="CG3758" s="29"/>
      <c r="CH3758" s="29"/>
      <c r="CI3758" s="29"/>
      <c r="CJ3758" s="29"/>
      <c r="CK3758" s="29"/>
      <c r="CL3758" s="29"/>
      <c r="CM3758" s="29"/>
      <c r="CN3758" s="29"/>
      <c r="CO3758" s="29"/>
      <c r="CP3758" s="29"/>
      <c r="CQ3758" s="29"/>
      <c r="CR3758" s="29"/>
      <c r="CS3758" s="29"/>
      <c r="CT3758" s="29"/>
      <c r="CU3758" s="29"/>
      <c r="CV3758" s="29"/>
      <c r="CW3758" s="29"/>
      <c r="CX3758" s="29"/>
    </row>
    <row r="3759" spans="1:102" ht="50.1" customHeight="1">
      <c r="A3759" s="30" t="s">
        <v>9631</v>
      </c>
      <c r="B3759" s="31" t="s">
        <v>35</v>
      </c>
      <c r="C3759" s="32" t="s">
        <v>6487</v>
      </c>
      <c r="D3759" s="32" t="s">
        <v>6488</v>
      </c>
      <c r="E3759" s="32" t="s">
        <v>6489</v>
      </c>
      <c r="F3759" s="32" t="s">
        <v>9632</v>
      </c>
      <c r="G3759" s="33" t="s">
        <v>40</v>
      </c>
      <c r="H3759" s="34">
        <v>0</v>
      </c>
      <c r="I3759" s="33" t="s">
        <v>41</v>
      </c>
      <c r="J3759" s="33" t="s">
        <v>392</v>
      </c>
      <c r="K3759" s="33" t="s">
        <v>2091</v>
      </c>
      <c r="L3759" s="33" t="s">
        <v>392</v>
      </c>
      <c r="M3759" s="33" t="s">
        <v>71</v>
      </c>
      <c r="N3759" s="33" t="s">
        <v>9585</v>
      </c>
      <c r="O3759" s="33" t="s">
        <v>638</v>
      </c>
      <c r="P3759" s="33" t="s">
        <v>48</v>
      </c>
      <c r="Q3759" s="33" t="s">
        <v>49</v>
      </c>
      <c r="R3759" s="35">
        <v>2</v>
      </c>
      <c r="S3759" s="35">
        <v>3500</v>
      </c>
      <c r="T3759" s="36">
        <f t="shared" si="177"/>
        <v>7000</v>
      </c>
      <c r="U3759" s="37">
        <f t="shared" si="178"/>
        <v>7840.0000000000009</v>
      </c>
      <c r="V3759" s="38" t="s">
        <v>50</v>
      </c>
      <c r="W3759" s="33">
        <v>2016</v>
      </c>
      <c r="X3759" s="39" t="s">
        <v>50</v>
      </c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9"/>
      <c r="BC3759" s="29"/>
      <c r="BD3759" s="29"/>
      <c r="BE3759" s="29"/>
      <c r="BF3759" s="29"/>
      <c r="BG3759" s="29"/>
      <c r="BH3759" s="29"/>
      <c r="BI3759" s="29"/>
      <c r="BJ3759" s="29"/>
      <c r="BK3759" s="29"/>
      <c r="BL3759" s="29"/>
      <c r="BM3759" s="29"/>
      <c r="BN3759" s="29"/>
      <c r="BO3759" s="29"/>
      <c r="BP3759" s="29"/>
      <c r="BQ3759" s="29"/>
      <c r="BR3759" s="29"/>
      <c r="BS3759" s="29"/>
      <c r="BT3759" s="29"/>
      <c r="BU3759" s="29"/>
      <c r="BV3759" s="29"/>
      <c r="BW3759" s="29"/>
      <c r="BX3759" s="29"/>
      <c r="BY3759" s="29"/>
      <c r="BZ3759" s="29"/>
      <c r="CA3759" s="29"/>
      <c r="CB3759" s="29"/>
      <c r="CC3759" s="29"/>
      <c r="CD3759" s="29"/>
      <c r="CE3759" s="29"/>
      <c r="CF3759" s="29"/>
      <c r="CG3759" s="29"/>
      <c r="CH3759" s="29"/>
      <c r="CI3759" s="29"/>
      <c r="CJ3759" s="29"/>
      <c r="CK3759" s="29"/>
      <c r="CL3759" s="29"/>
      <c r="CM3759" s="29"/>
      <c r="CN3759" s="29"/>
      <c r="CO3759" s="29"/>
      <c r="CP3759" s="29"/>
      <c r="CQ3759" s="29"/>
      <c r="CR3759" s="29"/>
      <c r="CS3759" s="29"/>
      <c r="CT3759" s="29"/>
      <c r="CU3759" s="29"/>
      <c r="CV3759" s="29"/>
      <c r="CW3759" s="29"/>
      <c r="CX3759" s="29"/>
    </row>
    <row r="3760" spans="1:102" ht="50.1" customHeight="1">
      <c r="A3760" s="30" t="s">
        <v>9633</v>
      </c>
      <c r="B3760" s="31" t="s">
        <v>35</v>
      </c>
      <c r="C3760" s="32" t="s">
        <v>9634</v>
      </c>
      <c r="D3760" s="32" t="s">
        <v>1211</v>
      </c>
      <c r="E3760" s="32" t="s">
        <v>9635</v>
      </c>
      <c r="F3760" s="32" t="s">
        <v>9636</v>
      </c>
      <c r="G3760" s="33" t="s">
        <v>40</v>
      </c>
      <c r="H3760" s="34">
        <v>0</v>
      </c>
      <c r="I3760" s="33" t="s">
        <v>41</v>
      </c>
      <c r="J3760" s="33" t="s">
        <v>392</v>
      </c>
      <c r="K3760" s="33" t="s">
        <v>2091</v>
      </c>
      <c r="L3760" s="33" t="s">
        <v>392</v>
      </c>
      <c r="M3760" s="33" t="s">
        <v>71</v>
      </c>
      <c r="N3760" s="33" t="s">
        <v>9585</v>
      </c>
      <c r="O3760" s="33" t="s">
        <v>638</v>
      </c>
      <c r="P3760" s="33" t="s">
        <v>48</v>
      </c>
      <c r="Q3760" s="33" t="s">
        <v>49</v>
      </c>
      <c r="R3760" s="35">
        <v>4</v>
      </c>
      <c r="S3760" s="35">
        <v>4600</v>
      </c>
      <c r="T3760" s="36">
        <f t="shared" si="177"/>
        <v>18400</v>
      </c>
      <c r="U3760" s="37">
        <f t="shared" si="178"/>
        <v>20608.000000000004</v>
      </c>
      <c r="V3760" s="38" t="s">
        <v>50</v>
      </c>
      <c r="W3760" s="33">
        <v>2016</v>
      </c>
      <c r="X3760" s="39" t="s">
        <v>50</v>
      </c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9"/>
      <c r="BC3760" s="29"/>
      <c r="BD3760" s="29"/>
      <c r="BE3760" s="29"/>
      <c r="BF3760" s="29"/>
      <c r="BG3760" s="29"/>
      <c r="BH3760" s="29"/>
      <c r="BI3760" s="29"/>
      <c r="BJ3760" s="29"/>
      <c r="BK3760" s="29"/>
      <c r="BL3760" s="29"/>
      <c r="BM3760" s="29"/>
      <c r="BN3760" s="29"/>
      <c r="BO3760" s="29"/>
      <c r="BP3760" s="29"/>
      <c r="BQ3760" s="29"/>
      <c r="BR3760" s="29"/>
      <c r="BS3760" s="29"/>
      <c r="BT3760" s="29"/>
      <c r="BU3760" s="29"/>
      <c r="BV3760" s="29"/>
      <c r="BW3760" s="29"/>
      <c r="BX3760" s="29"/>
      <c r="BY3760" s="29"/>
      <c r="BZ3760" s="29"/>
      <c r="CA3760" s="29"/>
      <c r="CB3760" s="29"/>
      <c r="CC3760" s="29"/>
      <c r="CD3760" s="29"/>
      <c r="CE3760" s="29"/>
      <c r="CF3760" s="29"/>
      <c r="CG3760" s="29"/>
      <c r="CH3760" s="29"/>
      <c r="CI3760" s="29"/>
      <c r="CJ3760" s="29"/>
      <c r="CK3760" s="29"/>
      <c r="CL3760" s="29"/>
      <c r="CM3760" s="29"/>
      <c r="CN3760" s="29"/>
      <c r="CO3760" s="29"/>
      <c r="CP3760" s="29"/>
      <c r="CQ3760" s="29"/>
      <c r="CR3760" s="29"/>
      <c r="CS3760" s="29"/>
      <c r="CT3760" s="29"/>
      <c r="CU3760" s="29"/>
      <c r="CV3760" s="29"/>
      <c r="CW3760" s="29"/>
      <c r="CX3760" s="29"/>
    </row>
    <row r="3761" spans="1:102" ht="50.1" customHeight="1">
      <c r="A3761" s="30" t="s">
        <v>9637</v>
      </c>
      <c r="B3761" s="31" t="s">
        <v>35</v>
      </c>
      <c r="C3761" s="32" t="s">
        <v>9638</v>
      </c>
      <c r="D3761" s="32" t="s">
        <v>1211</v>
      </c>
      <c r="E3761" s="32" t="s">
        <v>9639</v>
      </c>
      <c r="F3761" s="32" t="s">
        <v>9640</v>
      </c>
      <c r="G3761" s="33" t="s">
        <v>40</v>
      </c>
      <c r="H3761" s="34">
        <v>0</v>
      </c>
      <c r="I3761" s="33" t="s">
        <v>41</v>
      </c>
      <c r="J3761" s="33" t="s">
        <v>392</v>
      </c>
      <c r="K3761" s="33" t="s">
        <v>2091</v>
      </c>
      <c r="L3761" s="33" t="s">
        <v>392</v>
      </c>
      <c r="M3761" s="33" t="s">
        <v>71</v>
      </c>
      <c r="N3761" s="33" t="s">
        <v>9585</v>
      </c>
      <c r="O3761" s="33" t="s">
        <v>638</v>
      </c>
      <c r="P3761" s="33" t="s">
        <v>48</v>
      </c>
      <c r="Q3761" s="33" t="s">
        <v>49</v>
      </c>
      <c r="R3761" s="35">
        <v>3</v>
      </c>
      <c r="S3761" s="35">
        <v>25000</v>
      </c>
      <c r="T3761" s="36">
        <f t="shared" si="177"/>
        <v>75000</v>
      </c>
      <c r="U3761" s="37">
        <f t="shared" si="178"/>
        <v>84000.000000000015</v>
      </c>
      <c r="V3761" s="38" t="s">
        <v>50</v>
      </c>
      <c r="W3761" s="33">
        <v>2016</v>
      </c>
      <c r="X3761" s="39" t="s">
        <v>50</v>
      </c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  <c r="BI3761" s="29"/>
      <c r="BJ3761" s="29"/>
      <c r="BK3761" s="29"/>
      <c r="BL3761" s="29"/>
      <c r="BM3761" s="29"/>
      <c r="BN3761" s="29"/>
      <c r="BO3761" s="29"/>
      <c r="BP3761" s="29"/>
      <c r="BQ3761" s="29"/>
      <c r="BR3761" s="29"/>
      <c r="BS3761" s="29"/>
      <c r="BT3761" s="29"/>
      <c r="BU3761" s="29"/>
      <c r="BV3761" s="29"/>
      <c r="BW3761" s="29"/>
      <c r="BX3761" s="29"/>
      <c r="BY3761" s="29"/>
      <c r="BZ3761" s="29"/>
      <c r="CA3761" s="29"/>
      <c r="CB3761" s="29"/>
      <c r="CC3761" s="29"/>
      <c r="CD3761" s="29"/>
      <c r="CE3761" s="29"/>
      <c r="CF3761" s="29"/>
      <c r="CG3761" s="29"/>
      <c r="CH3761" s="29"/>
      <c r="CI3761" s="29"/>
      <c r="CJ3761" s="29"/>
      <c r="CK3761" s="29"/>
      <c r="CL3761" s="29"/>
      <c r="CM3761" s="29"/>
      <c r="CN3761" s="29"/>
      <c r="CO3761" s="29"/>
      <c r="CP3761" s="29"/>
      <c r="CQ3761" s="29"/>
      <c r="CR3761" s="29"/>
      <c r="CS3761" s="29"/>
      <c r="CT3761" s="29"/>
      <c r="CU3761" s="29"/>
      <c r="CV3761" s="29"/>
      <c r="CW3761" s="29"/>
      <c r="CX3761" s="29"/>
    </row>
    <row r="3762" spans="1:102" ht="50.1" customHeight="1">
      <c r="A3762" s="30" t="s">
        <v>9641</v>
      </c>
      <c r="B3762" s="31" t="s">
        <v>35</v>
      </c>
      <c r="C3762" s="32" t="s">
        <v>9642</v>
      </c>
      <c r="D3762" s="32" t="s">
        <v>9643</v>
      </c>
      <c r="E3762" s="32" t="s">
        <v>9644</v>
      </c>
      <c r="F3762" s="32" t="s">
        <v>9645</v>
      </c>
      <c r="G3762" s="33" t="s">
        <v>40</v>
      </c>
      <c r="H3762" s="34">
        <v>0</v>
      </c>
      <c r="I3762" s="33" t="s">
        <v>41</v>
      </c>
      <c r="J3762" s="33" t="s">
        <v>392</v>
      </c>
      <c r="K3762" s="33" t="s">
        <v>4143</v>
      </c>
      <c r="L3762" s="33" t="s">
        <v>85</v>
      </c>
      <c r="M3762" s="33" t="s">
        <v>86</v>
      </c>
      <c r="N3762" s="33" t="s">
        <v>9488</v>
      </c>
      <c r="O3762" s="33" t="s">
        <v>73</v>
      </c>
      <c r="P3762" s="33" t="s">
        <v>48</v>
      </c>
      <c r="Q3762" s="33" t="s">
        <v>49</v>
      </c>
      <c r="R3762" s="35">
        <v>1</v>
      </c>
      <c r="S3762" s="35">
        <v>1300000</v>
      </c>
      <c r="T3762" s="36">
        <f t="shared" si="177"/>
        <v>1300000</v>
      </c>
      <c r="U3762" s="37">
        <f t="shared" si="178"/>
        <v>1456000.0000000002</v>
      </c>
      <c r="V3762" s="38" t="s">
        <v>50</v>
      </c>
      <c r="W3762" s="33">
        <v>2016</v>
      </c>
      <c r="X3762" s="39" t="s">
        <v>50</v>
      </c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9"/>
      <c r="BC3762" s="29"/>
      <c r="BD3762" s="29"/>
      <c r="BE3762" s="29"/>
      <c r="BF3762" s="29"/>
      <c r="BG3762" s="29"/>
      <c r="BH3762" s="29"/>
      <c r="BI3762" s="29"/>
      <c r="BJ3762" s="29"/>
      <c r="BK3762" s="29"/>
      <c r="BL3762" s="29"/>
      <c r="BM3762" s="29"/>
      <c r="BN3762" s="29"/>
      <c r="BO3762" s="29"/>
      <c r="BP3762" s="29"/>
      <c r="BQ3762" s="29"/>
      <c r="BR3762" s="29"/>
      <c r="BS3762" s="29"/>
      <c r="BT3762" s="29"/>
      <c r="BU3762" s="29"/>
      <c r="BV3762" s="29"/>
      <c r="BW3762" s="29"/>
      <c r="BX3762" s="29"/>
      <c r="BY3762" s="29"/>
      <c r="BZ3762" s="29"/>
      <c r="CA3762" s="29"/>
      <c r="CB3762" s="29"/>
      <c r="CC3762" s="29"/>
      <c r="CD3762" s="29"/>
      <c r="CE3762" s="29"/>
      <c r="CF3762" s="29"/>
      <c r="CG3762" s="29"/>
      <c r="CH3762" s="29"/>
      <c r="CI3762" s="29"/>
      <c r="CJ3762" s="29"/>
      <c r="CK3762" s="29"/>
      <c r="CL3762" s="29"/>
      <c r="CM3762" s="29"/>
      <c r="CN3762" s="29"/>
      <c r="CO3762" s="29"/>
      <c r="CP3762" s="29"/>
      <c r="CQ3762" s="29"/>
      <c r="CR3762" s="29"/>
      <c r="CS3762" s="29"/>
      <c r="CT3762" s="29"/>
      <c r="CU3762" s="29"/>
      <c r="CV3762" s="29"/>
      <c r="CW3762" s="29"/>
      <c r="CX3762" s="29"/>
    </row>
    <row r="3763" spans="1:102" ht="50.1" customHeight="1">
      <c r="A3763" s="30" t="s">
        <v>9646</v>
      </c>
      <c r="B3763" s="31" t="s">
        <v>35</v>
      </c>
      <c r="C3763" s="32" t="s">
        <v>9647</v>
      </c>
      <c r="D3763" s="32" t="s">
        <v>9648</v>
      </c>
      <c r="E3763" s="32" t="s">
        <v>9649</v>
      </c>
      <c r="F3763" s="32" t="s">
        <v>9650</v>
      </c>
      <c r="G3763" s="33" t="s">
        <v>40</v>
      </c>
      <c r="H3763" s="34">
        <v>0</v>
      </c>
      <c r="I3763" s="33" t="s">
        <v>41</v>
      </c>
      <c r="J3763" s="33" t="s">
        <v>392</v>
      </c>
      <c r="K3763" s="33" t="s">
        <v>2091</v>
      </c>
      <c r="L3763" s="33" t="s">
        <v>85</v>
      </c>
      <c r="M3763" s="33" t="s">
        <v>510</v>
      </c>
      <c r="N3763" s="33" t="s">
        <v>9651</v>
      </c>
      <c r="O3763" s="33" t="s">
        <v>109</v>
      </c>
      <c r="P3763" s="33" t="s">
        <v>48</v>
      </c>
      <c r="Q3763" s="33" t="s">
        <v>49</v>
      </c>
      <c r="R3763" s="35">
        <v>5</v>
      </c>
      <c r="S3763" s="35">
        <v>4500</v>
      </c>
      <c r="T3763" s="36">
        <f t="shared" si="177"/>
        <v>22500</v>
      </c>
      <c r="U3763" s="37">
        <f t="shared" si="178"/>
        <v>25200.000000000004</v>
      </c>
      <c r="V3763" s="38" t="s">
        <v>50</v>
      </c>
      <c r="W3763" s="33">
        <v>2016</v>
      </c>
      <c r="X3763" s="39" t="s">
        <v>50</v>
      </c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9"/>
      <c r="AX3763" s="29"/>
      <c r="AY3763" s="29"/>
      <c r="AZ3763" s="29"/>
      <c r="BA3763" s="29"/>
      <c r="BB3763" s="29"/>
      <c r="BC3763" s="29"/>
      <c r="BD3763" s="29"/>
      <c r="BE3763" s="29"/>
      <c r="BF3763" s="29"/>
      <c r="BG3763" s="29"/>
      <c r="BH3763" s="29"/>
      <c r="BI3763" s="29"/>
      <c r="BJ3763" s="29"/>
      <c r="BK3763" s="29"/>
      <c r="BL3763" s="29"/>
      <c r="BM3763" s="29"/>
      <c r="BN3763" s="29"/>
      <c r="BO3763" s="29"/>
      <c r="BP3763" s="29"/>
      <c r="BQ3763" s="29"/>
      <c r="BR3763" s="29"/>
      <c r="BS3763" s="29"/>
      <c r="BT3763" s="29"/>
      <c r="BU3763" s="29"/>
      <c r="BV3763" s="29"/>
      <c r="BW3763" s="29"/>
      <c r="BX3763" s="29"/>
      <c r="BY3763" s="29"/>
      <c r="BZ3763" s="29"/>
      <c r="CA3763" s="29"/>
      <c r="CB3763" s="29"/>
      <c r="CC3763" s="29"/>
      <c r="CD3763" s="29"/>
      <c r="CE3763" s="29"/>
      <c r="CF3763" s="29"/>
      <c r="CG3763" s="29"/>
      <c r="CH3763" s="29"/>
      <c r="CI3763" s="29"/>
      <c r="CJ3763" s="29"/>
      <c r="CK3763" s="29"/>
      <c r="CL3763" s="29"/>
      <c r="CM3763" s="29"/>
      <c r="CN3763" s="29"/>
      <c r="CO3763" s="29"/>
      <c r="CP3763" s="29"/>
      <c r="CQ3763" s="29"/>
      <c r="CR3763" s="29"/>
      <c r="CS3763" s="29"/>
      <c r="CT3763" s="29"/>
      <c r="CU3763" s="29"/>
      <c r="CV3763" s="29"/>
      <c r="CW3763" s="29"/>
      <c r="CX3763" s="29"/>
    </row>
    <row r="3764" spans="1:102" ht="50.1" customHeight="1">
      <c r="A3764" s="30" t="s">
        <v>9652</v>
      </c>
      <c r="B3764" s="31" t="s">
        <v>35</v>
      </c>
      <c r="C3764" s="32" t="s">
        <v>9647</v>
      </c>
      <c r="D3764" s="32" t="s">
        <v>9648</v>
      </c>
      <c r="E3764" s="32" t="s">
        <v>9649</v>
      </c>
      <c r="F3764" s="32" t="s">
        <v>9653</v>
      </c>
      <c r="G3764" s="33" t="s">
        <v>40</v>
      </c>
      <c r="H3764" s="34">
        <v>0</v>
      </c>
      <c r="I3764" s="33" t="s">
        <v>41</v>
      </c>
      <c r="J3764" s="33" t="s">
        <v>392</v>
      </c>
      <c r="K3764" s="33" t="s">
        <v>2091</v>
      </c>
      <c r="L3764" s="33" t="s">
        <v>85</v>
      </c>
      <c r="M3764" s="33" t="s">
        <v>510</v>
      </c>
      <c r="N3764" s="33" t="s">
        <v>9651</v>
      </c>
      <c r="O3764" s="33" t="s">
        <v>109</v>
      </c>
      <c r="P3764" s="33" t="s">
        <v>48</v>
      </c>
      <c r="Q3764" s="33" t="s">
        <v>49</v>
      </c>
      <c r="R3764" s="35">
        <v>10</v>
      </c>
      <c r="S3764" s="35">
        <v>3000</v>
      </c>
      <c r="T3764" s="36">
        <f t="shared" si="177"/>
        <v>30000</v>
      </c>
      <c r="U3764" s="37">
        <f t="shared" si="178"/>
        <v>33600</v>
      </c>
      <c r="V3764" s="38" t="s">
        <v>50</v>
      </c>
      <c r="W3764" s="33">
        <v>2016</v>
      </c>
      <c r="X3764" s="39" t="s">
        <v>50</v>
      </c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29"/>
      <c r="BL3764" s="29"/>
      <c r="BM3764" s="29"/>
      <c r="BN3764" s="29"/>
      <c r="BO3764" s="29"/>
      <c r="BP3764" s="29"/>
      <c r="BQ3764" s="29"/>
      <c r="BR3764" s="29"/>
      <c r="BS3764" s="29"/>
      <c r="BT3764" s="29"/>
      <c r="BU3764" s="29"/>
      <c r="BV3764" s="29"/>
      <c r="BW3764" s="29"/>
      <c r="BX3764" s="29"/>
      <c r="BY3764" s="29"/>
      <c r="BZ3764" s="29"/>
      <c r="CA3764" s="29"/>
      <c r="CB3764" s="29"/>
      <c r="CC3764" s="29"/>
      <c r="CD3764" s="29"/>
      <c r="CE3764" s="29"/>
      <c r="CF3764" s="29"/>
      <c r="CG3764" s="29"/>
      <c r="CH3764" s="29"/>
      <c r="CI3764" s="29"/>
      <c r="CJ3764" s="29"/>
      <c r="CK3764" s="29"/>
      <c r="CL3764" s="29"/>
      <c r="CM3764" s="29"/>
      <c r="CN3764" s="29"/>
      <c r="CO3764" s="29"/>
      <c r="CP3764" s="29"/>
      <c r="CQ3764" s="29"/>
      <c r="CR3764" s="29"/>
      <c r="CS3764" s="29"/>
      <c r="CT3764" s="29"/>
      <c r="CU3764" s="29"/>
      <c r="CV3764" s="29"/>
      <c r="CW3764" s="29"/>
      <c r="CX3764" s="29"/>
    </row>
    <row r="3765" spans="1:102" ht="50.1" customHeight="1">
      <c r="A3765" s="30" t="s">
        <v>9654</v>
      </c>
      <c r="B3765" s="31" t="s">
        <v>35</v>
      </c>
      <c r="C3765" s="32" t="s">
        <v>9647</v>
      </c>
      <c r="D3765" s="32" t="s">
        <v>9648</v>
      </c>
      <c r="E3765" s="32" t="s">
        <v>9649</v>
      </c>
      <c r="F3765" s="32" t="s">
        <v>9655</v>
      </c>
      <c r="G3765" s="33" t="s">
        <v>40</v>
      </c>
      <c r="H3765" s="34">
        <v>0</v>
      </c>
      <c r="I3765" s="33" t="s">
        <v>41</v>
      </c>
      <c r="J3765" s="33" t="s">
        <v>392</v>
      </c>
      <c r="K3765" s="33" t="s">
        <v>2091</v>
      </c>
      <c r="L3765" s="33" t="s">
        <v>85</v>
      </c>
      <c r="M3765" s="33" t="s">
        <v>510</v>
      </c>
      <c r="N3765" s="33" t="s">
        <v>9651</v>
      </c>
      <c r="O3765" s="33" t="s">
        <v>109</v>
      </c>
      <c r="P3765" s="33" t="s">
        <v>48</v>
      </c>
      <c r="Q3765" s="33" t="s">
        <v>49</v>
      </c>
      <c r="R3765" s="35">
        <v>60</v>
      </c>
      <c r="S3765" s="35">
        <v>1500</v>
      </c>
      <c r="T3765" s="36">
        <f t="shared" si="177"/>
        <v>90000</v>
      </c>
      <c r="U3765" s="37">
        <f t="shared" si="178"/>
        <v>100800.00000000001</v>
      </c>
      <c r="V3765" s="38" t="s">
        <v>50</v>
      </c>
      <c r="W3765" s="33">
        <v>2016</v>
      </c>
      <c r="X3765" s="39" t="s">
        <v>50</v>
      </c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9"/>
      <c r="BC3765" s="29"/>
      <c r="BD3765" s="29"/>
      <c r="BE3765" s="29"/>
      <c r="BF3765" s="29"/>
      <c r="BG3765" s="29"/>
      <c r="BH3765" s="29"/>
      <c r="BI3765" s="29"/>
      <c r="BJ3765" s="29"/>
      <c r="BK3765" s="29"/>
      <c r="BL3765" s="29"/>
      <c r="BM3765" s="29"/>
      <c r="BN3765" s="29"/>
      <c r="BO3765" s="29"/>
      <c r="BP3765" s="29"/>
      <c r="BQ3765" s="29"/>
      <c r="BR3765" s="29"/>
      <c r="BS3765" s="29"/>
      <c r="BT3765" s="29"/>
      <c r="BU3765" s="29"/>
      <c r="BV3765" s="29"/>
      <c r="BW3765" s="29"/>
      <c r="BX3765" s="29"/>
      <c r="BY3765" s="29"/>
      <c r="BZ3765" s="29"/>
      <c r="CA3765" s="29"/>
      <c r="CB3765" s="29"/>
      <c r="CC3765" s="29"/>
      <c r="CD3765" s="29"/>
      <c r="CE3765" s="29"/>
      <c r="CF3765" s="29"/>
      <c r="CG3765" s="29"/>
      <c r="CH3765" s="29"/>
      <c r="CI3765" s="29"/>
      <c r="CJ3765" s="29"/>
      <c r="CK3765" s="29"/>
      <c r="CL3765" s="29"/>
      <c r="CM3765" s="29"/>
      <c r="CN3765" s="29"/>
      <c r="CO3765" s="29"/>
      <c r="CP3765" s="29"/>
      <c r="CQ3765" s="29"/>
      <c r="CR3765" s="29"/>
      <c r="CS3765" s="29"/>
      <c r="CT3765" s="29"/>
      <c r="CU3765" s="29"/>
      <c r="CV3765" s="29"/>
      <c r="CW3765" s="29"/>
      <c r="CX3765" s="29"/>
    </row>
    <row r="3766" spans="1:102" ht="50.1" customHeight="1">
      <c r="A3766" s="30" t="s">
        <v>9656</v>
      </c>
      <c r="B3766" s="31" t="s">
        <v>35</v>
      </c>
      <c r="C3766" s="32" t="s">
        <v>9647</v>
      </c>
      <c r="D3766" s="32" t="s">
        <v>9648</v>
      </c>
      <c r="E3766" s="32" t="s">
        <v>9649</v>
      </c>
      <c r="F3766" s="32" t="s">
        <v>9657</v>
      </c>
      <c r="G3766" s="33" t="s">
        <v>40</v>
      </c>
      <c r="H3766" s="34">
        <v>0</v>
      </c>
      <c r="I3766" s="33" t="s">
        <v>41</v>
      </c>
      <c r="J3766" s="33" t="s">
        <v>392</v>
      </c>
      <c r="K3766" s="33" t="s">
        <v>2091</v>
      </c>
      <c r="L3766" s="33" t="s">
        <v>85</v>
      </c>
      <c r="M3766" s="33" t="s">
        <v>510</v>
      </c>
      <c r="N3766" s="33" t="s">
        <v>9651</v>
      </c>
      <c r="O3766" s="33" t="s">
        <v>109</v>
      </c>
      <c r="P3766" s="33" t="s">
        <v>48</v>
      </c>
      <c r="Q3766" s="33" t="s">
        <v>49</v>
      </c>
      <c r="R3766" s="35">
        <v>1</v>
      </c>
      <c r="S3766" s="35">
        <v>12500</v>
      </c>
      <c r="T3766" s="36">
        <f t="shared" si="177"/>
        <v>12500</v>
      </c>
      <c r="U3766" s="37">
        <f t="shared" si="178"/>
        <v>14000.000000000002</v>
      </c>
      <c r="V3766" s="38" t="s">
        <v>50</v>
      </c>
      <c r="W3766" s="33">
        <v>2016</v>
      </c>
      <c r="X3766" s="39" t="s">
        <v>50</v>
      </c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29"/>
      <c r="CB3766" s="29"/>
      <c r="CC3766" s="29"/>
      <c r="CD3766" s="29"/>
      <c r="CE3766" s="29"/>
      <c r="CF3766" s="29"/>
      <c r="CG3766" s="29"/>
      <c r="CH3766" s="29"/>
      <c r="CI3766" s="29"/>
      <c r="CJ3766" s="29"/>
      <c r="CK3766" s="29"/>
      <c r="CL3766" s="29"/>
      <c r="CM3766" s="29"/>
      <c r="CN3766" s="29"/>
      <c r="CO3766" s="29"/>
      <c r="CP3766" s="29"/>
      <c r="CQ3766" s="29"/>
      <c r="CR3766" s="29"/>
      <c r="CS3766" s="29"/>
      <c r="CT3766" s="29"/>
      <c r="CU3766" s="29"/>
      <c r="CV3766" s="29"/>
      <c r="CW3766" s="29"/>
      <c r="CX3766" s="29"/>
    </row>
    <row r="3767" spans="1:102" ht="50.1" customHeight="1">
      <c r="A3767" s="30" t="s">
        <v>9658</v>
      </c>
      <c r="B3767" s="31" t="s">
        <v>35</v>
      </c>
      <c r="C3767" s="32" t="s">
        <v>9647</v>
      </c>
      <c r="D3767" s="32" t="s">
        <v>9648</v>
      </c>
      <c r="E3767" s="32" t="s">
        <v>9649</v>
      </c>
      <c r="F3767" s="32" t="s">
        <v>9659</v>
      </c>
      <c r="G3767" s="33" t="s">
        <v>40</v>
      </c>
      <c r="H3767" s="34">
        <v>0</v>
      </c>
      <c r="I3767" s="33" t="s">
        <v>41</v>
      </c>
      <c r="J3767" s="33" t="s">
        <v>392</v>
      </c>
      <c r="K3767" s="33" t="s">
        <v>2091</v>
      </c>
      <c r="L3767" s="33" t="s">
        <v>85</v>
      </c>
      <c r="M3767" s="33" t="s">
        <v>510</v>
      </c>
      <c r="N3767" s="33" t="s">
        <v>9651</v>
      </c>
      <c r="O3767" s="33" t="s">
        <v>109</v>
      </c>
      <c r="P3767" s="33" t="s">
        <v>48</v>
      </c>
      <c r="Q3767" s="33" t="s">
        <v>49</v>
      </c>
      <c r="R3767" s="35">
        <v>1</v>
      </c>
      <c r="S3767" s="35">
        <v>13500</v>
      </c>
      <c r="T3767" s="36">
        <f t="shared" si="177"/>
        <v>13500</v>
      </c>
      <c r="U3767" s="37">
        <f t="shared" si="178"/>
        <v>15120.000000000002</v>
      </c>
      <c r="V3767" s="38" t="s">
        <v>50</v>
      </c>
      <c r="W3767" s="33">
        <v>2016</v>
      </c>
      <c r="X3767" s="39" t="s">
        <v>50</v>
      </c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9"/>
      <c r="BC3767" s="29"/>
      <c r="BD3767" s="29"/>
      <c r="BE3767" s="29"/>
      <c r="BF3767" s="29"/>
      <c r="BG3767" s="29"/>
      <c r="BH3767" s="29"/>
      <c r="BI3767" s="29"/>
      <c r="BJ3767" s="29"/>
      <c r="BK3767" s="29"/>
      <c r="BL3767" s="29"/>
      <c r="BM3767" s="29"/>
      <c r="BN3767" s="29"/>
      <c r="BO3767" s="29"/>
      <c r="BP3767" s="29"/>
      <c r="BQ3767" s="29"/>
      <c r="BR3767" s="29"/>
      <c r="BS3767" s="29"/>
      <c r="BT3767" s="29"/>
      <c r="BU3767" s="29"/>
      <c r="BV3767" s="29"/>
      <c r="BW3767" s="29"/>
      <c r="BX3767" s="29"/>
      <c r="BY3767" s="29"/>
      <c r="BZ3767" s="29"/>
      <c r="CA3767" s="29"/>
      <c r="CB3767" s="29"/>
      <c r="CC3767" s="29"/>
      <c r="CD3767" s="29"/>
      <c r="CE3767" s="29"/>
      <c r="CF3767" s="29"/>
      <c r="CG3767" s="29"/>
      <c r="CH3767" s="29"/>
      <c r="CI3767" s="29"/>
      <c r="CJ3767" s="29"/>
      <c r="CK3767" s="29"/>
      <c r="CL3767" s="29"/>
      <c r="CM3767" s="29"/>
      <c r="CN3767" s="29"/>
      <c r="CO3767" s="29"/>
      <c r="CP3767" s="29"/>
      <c r="CQ3767" s="29"/>
      <c r="CR3767" s="29"/>
      <c r="CS3767" s="29"/>
      <c r="CT3767" s="29"/>
      <c r="CU3767" s="29"/>
      <c r="CV3767" s="29"/>
      <c r="CW3767" s="29"/>
      <c r="CX3767" s="29"/>
    </row>
    <row r="3768" spans="1:102" ht="50.1" customHeight="1">
      <c r="A3768" s="30" t="s">
        <v>9660</v>
      </c>
      <c r="B3768" s="31" t="s">
        <v>35</v>
      </c>
      <c r="C3768" s="32" t="s">
        <v>9647</v>
      </c>
      <c r="D3768" s="32" t="s">
        <v>9648</v>
      </c>
      <c r="E3768" s="32" t="s">
        <v>9649</v>
      </c>
      <c r="F3768" s="32" t="s">
        <v>9661</v>
      </c>
      <c r="G3768" s="33" t="s">
        <v>40</v>
      </c>
      <c r="H3768" s="34">
        <v>0</v>
      </c>
      <c r="I3768" s="33" t="s">
        <v>41</v>
      </c>
      <c r="J3768" s="33" t="s">
        <v>392</v>
      </c>
      <c r="K3768" s="33" t="s">
        <v>2091</v>
      </c>
      <c r="L3768" s="33" t="s">
        <v>85</v>
      </c>
      <c r="M3768" s="33" t="s">
        <v>510</v>
      </c>
      <c r="N3768" s="33" t="s">
        <v>9651</v>
      </c>
      <c r="O3768" s="33" t="s">
        <v>109</v>
      </c>
      <c r="P3768" s="33" t="s">
        <v>48</v>
      </c>
      <c r="Q3768" s="33" t="s">
        <v>49</v>
      </c>
      <c r="R3768" s="35">
        <v>5</v>
      </c>
      <c r="S3768" s="35">
        <v>7500</v>
      </c>
      <c r="T3768" s="36">
        <f t="shared" si="177"/>
        <v>37500</v>
      </c>
      <c r="U3768" s="37">
        <f t="shared" si="178"/>
        <v>42000.000000000007</v>
      </c>
      <c r="V3768" s="38" t="s">
        <v>50</v>
      </c>
      <c r="W3768" s="33">
        <v>2016</v>
      </c>
      <c r="X3768" s="39" t="s">
        <v>50</v>
      </c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/>
      <c r="BJ3768" s="29"/>
      <c r="BK3768" s="29"/>
      <c r="BL3768" s="29"/>
      <c r="BM3768" s="29"/>
      <c r="BN3768" s="29"/>
      <c r="BO3768" s="29"/>
      <c r="BP3768" s="29"/>
      <c r="BQ3768" s="29"/>
      <c r="BR3768" s="29"/>
      <c r="BS3768" s="29"/>
      <c r="BT3768" s="29"/>
      <c r="BU3768" s="29"/>
      <c r="BV3768" s="29"/>
      <c r="BW3768" s="29"/>
      <c r="BX3768" s="29"/>
      <c r="BY3768" s="29"/>
      <c r="BZ3768" s="29"/>
      <c r="CA3768" s="29"/>
      <c r="CB3768" s="29"/>
      <c r="CC3768" s="29"/>
      <c r="CD3768" s="29"/>
      <c r="CE3768" s="29"/>
      <c r="CF3768" s="29"/>
      <c r="CG3768" s="29"/>
      <c r="CH3768" s="29"/>
      <c r="CI3768" s="29"/>
      <c r="CJ3768" s="29"/>
      <c r="CK3768" s="29"/>
      <c r="CL3768" s="29"/>
      <c r="CM3768" s="29"/>
      <c r="CN3768" s="29"/>
      <c r="CO3768" s="29"/>
      <c r="CP3768" s="29"/>
      <c r="CQ3768" s="29"/>
      <c r="CR3768" s="29"/>
      <c r="CS3768" s="29"/>
      <c r="CT3768" s="29"/>
      <c r="CU3768" s="29"/>
      <c r="CV3768" s="29"/>
      <c r="CW3768" s="29"/>
      <c r="CX3768" s="29"/>
    </row>
    <row r="3769" spans="1:102" ht="50.1" customHeight="1">
      <c r="A3769" s="30" t="s">
        <v>9662</v>
      </c>
      <c r="B3769" s="31" t="s">
        <v>35</v>
      </c>
      <c r="C3769" s="32" t="s">
        <v>9647</v>
      </c>
      <c r="D3769" s="32" t="s">
        <v>9648</v>
      </c>
      <c r="E3769" s="32" t="s">
        <v>9649</v>
      </c>
      <c r="F3769" s="32" t="s">
        <v>9663</v>
      </c>
      <c r="G3769" s="33" t="s">
        <v>40</v>
      </c>
      <c r="H3769" s="34">
        <v>0</v>
      </c>
      <c r="I3769" s="33" t="s">
        <v>41</v>
      </c>
      <c r="J3769" s="33" t="s">
        <v>392</v>
      </c>
      <c r="K3769" s="33" t="s">
        <v>2091</v>
      </c>
      <c r="L3769" s="33" t="s">
        <v>85</v>
      </c>
      <c r="M3769" s="33" t="s">
        <v>510</v>
      </c>
      <c r="N3769" s="33" t="s">
        <v>9651</v>
      </c>
      <c r="O3769" s="33" t="s">
        <v>109</v>
      </c>
      <c r="P3769" s="33" t="s">
        <v>48</v>
      </c>
      <c r="Q3769" s="33" t="s">
        <v>49</v>
      </c>
      <c r="R3769" s="35">
        <v>5</v>
      </c>
      <c r="S3769" s="35">
        <v>7000</v>
      </c>
      <c r="T3769" s="36">
        <f t="shared" si="177"/>
        <v>35000</v>
      </c>
      <c r="U3769" s="37">
        <f t="shared" si="178"/>
        <v>39200.000000000007</v>
      </c>
      <c r="V3769" s="38" t="s">
        <v>50</v>
      </c>
      <c r="W3769" s="33">
        <v>2016</v>
      </c>
      <c r="X3769" s="39" t="s">
        <v>50</v>
      </c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9"/>
      <c r="AX3769" s="29"/>
      <c r="AY3769" s="29"/>
      <c r="AZ3769" s="29"/>
      <c r="BA3769" s="29"/>
      <c r="BB3769" s="29"/>
      <c r="BC3769" s="29"/>
      <c r="BD3769" s="29"/>
      <c r="BE3769" s="29"/>
      <c r="BF3769" s="29"/>
      <c r="BG3769" s="29"/>
      <c r="BH3769" s="29"/>
      <c r="BI3769" s="29"/>
      <c r="BJ3769" s="29"/>
      <c r="BK3769" s="29"/>
      <c r="BL3769" s="29"/>
      <c r="BM3769" s="29"/>
      <c r="BN3769" s="29"/>
      <c r="BO3769" s="29"/>
      <c r="BP3769" s="29"/>
      <c r="BQ3769" s="29"/>
      <c r="BR3769" s="29"/>
      <c r="BS3769" s="29"/>
      <c r="BT3769" s="29"/>
      <c r="BU3769" s="29"/>
      <c r="BV3769" s="29"/>
      <c r="BW3769" s="29"/>
      <c r="BX3769" s="29"/>
      <c r="BY3769" s="29"/>
      <c r="BZ3769" s="29"/>
      <c r="CA3769" s="29"/>
      <c r="CB3769" s="29"/>
      <c r="CC3769" s="29"/>
      <c r="CD3769" s="29"/>
      <c r="CE3769" s="29"/>
      <c r="CF3769" s="29"/>
      <c r="CG3769" s="29"/>
      <c r="CH3769" s="29"/>
      <c r="CI3769" s="29"/>
      <c r="CJ3769" s="29"/>
      <c r="CK3769" s="29"/>
      <c r="CL3769" s="29"/>
      <c r="CM3769" s="29"/>
      <c r="CN3769" s="29"/>
      <c r="CO3769" s="29"/>
      <c r="CP3769" s="29"/>
      <c r="CQ3769" s="29"/>
      <c r="CR3769" s="29"/>
      <c r="CS3769" s="29"/>
      <c r="CT3769" s="29"/>
      <c r="CU3769" s="29"/>
      <c r="CV3769" s="29"/>
      <c r="CW3769" s="29"/>
      <c r="CX3769" s="29"/>
    </row>
    <row r="3770" spans="1:102" ht="50.1" customHeight="1">
      <c r="A3770" s="30" t="s">
        <v>9664</v>
      </c>
      <c r="B3770" s="31" t="s">
        <v>35</v>
      </c>
      <c r="C3770" s="32" t="s">
        <v>9647</v>
      </c>
      <c r="D3770" s="32" t="s">
        <v>9648</v>
      </c>
      <c r="E3770" s="32" t="s">
        <v>9649</v>
      </c>
      <c r="F3770" s="32" t="s">
        <v>9665</v>
      </c>
      <c r="G3770" s="33" t="s">
        <v>40</v>
      </c>
      <c r="H3770" s="34">
        <v>0</v>
      </c>
      <c r="I3770" s="33" t="s">
        <v>41</v>
      </c>
      <c r="J3770" s="33" t="s">
        <v>392</v>
      </c>
      <c r="K3770" s="33" t="s">
        <v>2091</v>
      </c>
      <c r="L3770" s="33" t="s">
        <v>85</v>
      </c>
      <c r="M3770" s="33" t="s">
        <v>510</v>
      </c>
      <c r="N3770" s="33" t="s">
        <v>9651</v>
      </c>
      <c r="O3770" s="33" t="s">
        <v>109</v>
      </c>
      <c r="P3770" s="33" t="s">
        <v>48</v>
      </c>
      <c r="Q3770" s="33" t="s">
        <v>49</v>
      </c>
      <c r="R3770" s="35">
        <v>5</v>
      </c>
      <c r="S3770" s="35">
        <v>17000</v>
      </c>
      <c r="T3770" s="36">
        <f t="shared" si="177"/>
        <v>85000</v>
      </c>
      <c r="U3770" s="37">
        <f t="shared" si="178"/>
        <v>95200.000000000015</v>
      </c>
      <c r="V3770" s="38" t="s">
        <v>50</v>
      </c>
      <c r="W3770" s="33">
        <v>2016</v>
      </c>
      <c r="X3770" s="39" t="s">
        <v>50</v>
      </c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/>
      <c r="BI3770" s="29"/>
      <c r="BJ3770" s="29"/>
      <c r="BK3770" s="29"/>
      <c r="BL3770" s="29"/>
      <c r="BM3770" s="29"/>
      <c r="BN3770" s="29"/>
      <c r="BO3770" s="29"/>
      <c r="BP3770" s="29"/>
      <c r="BQ3770" s="29"/>
      <c r="BR3770" s="29"/>
      <c r="BS3770" s="29"/>
      <c r="BT3770" s="29"/>
      <c r="BU3770" s="29"/>
      <c r="BV3770" s="29"/>
      <c r="BW3770" s="29"/>
      <c r="BX3770" s="29"/>
      <c r="BY3770" s="29"/>
      <c r="BZ3770" s="29"/>
      <c r="CA3770" s="29"/>
      <c r="CB3770" s="29"/>
      <c r="CC3770" s="29"/>
      <c r="CD3770" s="29"/>
      <c r="CE3770" s="29"/>
      <c r="CF3770" s="29"/>
      <c r="CG3770" s="29"/>
      <c r="CH3770" s="29"/>
      <c r="CI3770" s="29"/>
      <c r="CJ3770" s="29"/>
      <c r="CK3770" s="29"/>
      <c r="CL3770" s="29"/>
      <c r="CM3770" s="29"/>
      <c r="CN3770" s="29"/>
      <c r="CO3770" s="29"/>
      <c r="CP3770" s="29"/>
      <c r="CQ3770" s="29"/>
      <c r="CR3770" s="29"/>
      <c r="CS3770" s="29"/>
      <c r="CT3770" s="29"/>
      <c r="CU3770" s="29"/>
      <c r="CV3770" s="29"/>
      <c r="CW3770" s="29"/>
      <c r="CX3770" s="29"/>
    </row>
    <row r="3771" spans="1:102" ht="50.1" customHeight="1">
      <c r="A3771" s="30" t="s">
        <v>9666</v>
      </c>
      <c r="B3771" s="31" t="s">
        <v>35</v>
      </c>
      <c r="C3771" s="32" t="s">
        <v>9647</v>
      </c>
      <c r="D3771" s="32" t="s">
        <v>9648</v>
      </c>
      <c r="E3771" s="32" t="s">
        <v>9649</v>
      </c>
      <c r="F3771" s="32" t="s">
        <v>9667</v>
      </c>
      <c r="G3771" s="33" t="s">
        <v>40</v>
      </c>
      <c r="H3771" s="34">
        <v>0</v>
      </c>
      <c r="I3771" s="33" t="s">
        <v>41</v>
      </c>
      <c r="J3771" s="33" t="s">
        <v>392</v>
      </c>
      <c r="K3771" s="33" t="s">
        <v>2091</v>
      </c>
      <c r="L3771" s="33" t="s">
        <v>85</v>
      </c>
      <c r="M3771" s="33" t="s">
        <v>510</v>
      </c>
      <c r="N3771" s="33" t="s">
        <v>9651</v>
      </c>
      <c r="O3771" s="33" t="s">
        <v>109</v>
      </c>
      <c r="P3771" s="33" t="s">
        <v>48</v>
      </c>
      <c r="Q3771" s="33" t="s">
        <v>49</v>
      </c>
      <c r="R3771" s="35">
        <v>5</v>
      </c>
      <c r="S3771" s="35">
        <v>5000</v>
      </c>
      <c r="T3771" s="36">
        <f t="shared" si="177"/>
        <v>25000</v>
      </c>
      <c r="U3771" s="37">
        <f t="shared" si="178"/>
        <v>28000.000000000004</v>
      </c>
      <c r="V3771" s="38" t="s">
        <v>50</v>
      </c>
      <c r="W3771" s="33">
        <v>2016</v>
      </c>
      <c r="X3771" s="39" t="s">
        <v>50</v>
      </c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9"/>
      <c r="AX3771" s="29"/>
      <c r="AY3771" s="29"/>
      <c r="AZ3771" s="29"/>
      <c r="BA3771" s="29"/>
      <c r="BB3771" s="29"/>
      <c r="BC3771" s="29"/>
      <c r="BD3771" s="29"/>
      <c r="BE3771" s="29"/>
      <c r="BF3771" s="29"/>
      <c r="BG3771" s="29"/>
      <c r="BH3771" s="29"/>
      <c r="BI3771" s="29"/>
      <c r="BJ3771" s="29"/>
      <c r="BK3771" s="29"/>
      <c r="BL3771" s="29"/>
      <c r="BM3771" s="29"/>
      <c r="BN3771" s="29"/>
      <c r="BO3771" s="29"/>
      <c r="BP3771" s="29"/>
      <c r="BQ3771" s="29"/>
      <c r="BR3771" s="29"/>
      <c r="BS3771" s="29"/>
      <c r="BT3771" s="29"/>
      <c r="BU3771" s="29"/>
      <c r="BV3771" s="29"/>
      <c r="BW3771" s="29"/>
      <c r="BX3771" s="29"/>
      <c r="BY3771" s="29"/>
      <c r="BZ3771" s="29"/>
      <c r="CA3771" s="29"/>
      <c r="CB3771" s="29"/>
      <c r="CC3771" s="29"/>
      <c r="CD3771" s="29"/>
      <c r="CE3771" s="29"/>
      <c r="CF3771" s="29"/>
      <c r="CG3771" s="29"/>
      <c r="CH3771" s="29"/>
      <c r="CI3771" s="29"/>
      <c r="CJ3771" s="29"/>
      <c r="CK3771" s="29"/>
      <c r="CL3771" s="29"/>
      <c r="CM3771" s="29"/>
      <c r="CN3771" s="29"/>
      <c r="CO3771" s="29"/>
      <c r="CP3771" s="29"/>
      <c r="CQ3771" s="29"/>
      <c r="CR3771" s="29"/>
      <c r="CS3771" s="29"/>
      <c r="CT3771" s="29"/>
      <c r="CU3771" s="29"/>
      <c r="CV3771" s="29"/>
      <c r="CW3771" s="29"/>
      <c r="CX3771" s="29"/>
    </row>
    <row r="3772" spans="1:102" ht="50.1" customHeight="1">
      <c r="A3772" s="30" t="s">
        <v>9668</v>
      </c>
      <c r="B3772" s="31" t="s">
        <v>35</v>
      </c>
      <c r="C3772" s="32" t="s">
        <v>9647</v>
      </c>
      <c r="D3772" s="32" t="s">
        <v>9648</v>
      </c>
      <c r="E3772" s="32" t="s">
        <v>9649</v>
      </c>
      <c r="F3772" s="32" t="s">
        <v>9669</v>
      </c>
      <c r="G3772" s="33" t="s">
        <v>40</v>
      </c>
      <c r="H3772" s="34">
        <v>0</v>
      </c>
      <c r="I3772" s="33" t="s">
        <v>41</v>
      </c>
      <c r="J3772" s="33" t="s">
        <v>392</v>
      </c>
      <c r="K3772" s="33" t="s">
        <v>2091</v>
      </c>
      <c r="L3772" s="33" t="s">
        <v>85</v>
      </c>
      <c r="M3772" s="33" t="s">
        <v>510</v>
      </c>
      <c r="N3772" s="33" t="s">
        <v>9651</v>
      </c>
      <c r="O3772" s="33" t="s">
        <v>109</v>
      </c>
      <c r="P3772" s="33" t="s">
        <v>48</v>
      </c>
      <c r="Q3772" s="33" t="s">
        <v>49</v>
      </c>
      <c r="R3772" s="35">
        <v>4</v>
      </c>
      <c r="S3772" s="35">
        <v>9500</v>
      </c>
      <c r="T3772" s="36">
        <f t="shared" si="177"/>
        <v>38000</v>
      </c>
      <c r="U3772" s="37">
        <f t="shared" si="178"/>
        <v>42560.000000000007</v>
      </c>
      <c r="V3772" s="38" t="s">
        <v>50</v>
      </c>
      <c r="W3772" s="33">
        <v>2016</v>
      </c>
      <c r="X3772" s="39" t="s">
        <v>50</v>
      </c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29"/>
      <c r="BL3772" s="29"/>
      <c r="BM3772" s="29"/>
      <c r="BN3772" s="29"/>
      <c r="BO3772" s="29"/>
      <c r="BP3772" s="29"/>
      <c r="BQ3772" s="29"/>
      <c r="BR3772" s="29"/>
      <c r="BS3772" s="29"/>
      <c r="BT3772" s="29"/>
      <c r="BU3772" s="29"/>
      <c r="BV3772" s="29"/>
      <c r="BW3772" s="29"/>
      <c r="BX3772" s="29"/>
      <c r="BY3772" s="29"/>
      <c r="BZ3772" s="29"/>
      <c r="CA3772" s="29"/>
      <c r="CB3772" s="29"/>
      <c r="CC3772" s="29"/>
      <c r="CD3772" s="29"/>
      <c r="CE3772" s="29"/>
      <c r="CF3772" s="29"/>
      <c r="CG3772" s="29"/>
      <c r="CH3772" s="29"/>
      <c r="CI3772" s="29"/>
      <c r="CJ3772" s="29"/>
      <c r="CK3772" s="29"/>
      <c r="CL3772" s="29"/>
      <c r="CM3772" s="29"/>
      <c r="CN3772" s="29"/>
      <c r="CO3772" s="29"/>
      <c r="CP3772" s="29"/>
      <c r="CQ3772" s="29"/>
      <c r="CR3772" s="29"/>
      <c r="CS3772" s="29"/>
      <c r="CT3772" s="29"/>
      <c r="CU3772" s="29"/>
      <c r="CV3772" s="29"/>
      <c r="CW3772" s="29"/>
      <c r="CX3772" s="29"/>
    </row>
    <row r="3773" spans="1:102" ht="50.1" customHeight="1">
      <c r="A3773" s="30" t="s">
        <v>9670</v>
      </c>
      <c r="B3773" s="31" t="s">
        <v>35</v>
      </c>
      <c r="C3773" s="32" t="s">
        <v>9647</v>
      </c>
      <c r="D3773" s="32" t="s">
        <v>9648</v>
      </c>
      <c r="E3773" s="32" t="s">
        <v>9649</v>
      </c>
      <c r="F3773" s="32" t="s">
        <v>9671</v>
      </c>
      <c r="G3773" s="33" t="s">
        <v>40</v>
      </c>
      <c r="H3773" s="34">
        <v>0</v>
      </c>
      <c r="I3773" s="33" t="s">
        <v>41</v>
      </c>
      <c r="J3773" s="33" t="s">
        <v>392</v>
      </c>
      <c r="K3773" s="33" t="s">
        <v>2091</v>
      </c>
      <c r="L3773" s="33" t="s">
        <v>85</v>
      </c>
      <c r="M3773" s="33" t="s">
        <v>510</v>
      </c>
      <c r="N3773" s="33" t="s">
        <v>9651</v>
      </c>
      <c r="O3773" s="33" t="s">
        <v>109</v>
      </c>
      <c r="P3773" s="33" t="s">
        <v>48</v>
      </c>
      <c r="Q3773" s="33" t="s">
        <v>49</v>
      </c>
      <c r="R3773" s="35">
        <v>10</v>
      </c>
      <c r="S3773" s="35">
        <v>2500</v>
      </c>
      <c r="T3773" s="36">
        <f t="shared" si="177"/>
        <v>25000</v>
      </c>
      <c r="U3773" s="37">
        <f t="shared" si="178"/>
        <v>28000.000000000004</v>
      </c>
      <c r="V3773" s="38" t="s">
        <v>50</v>
      </c>
      <c r="W3773" s="33">
        <v>2016</v>
      </c>
      <c r="X3773" s="39" t="s">
        <v>50</v>
      </c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29"/>
      <c r="BL3773" s="29"/>
      <c r="BM3773" s="29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29"/>
      <c r="CB3773" s="29"/>
      <c r="CC3773" s="29"/>
      <c r="CD3773" s="29"/>
      <c r="CE3773" s="29"/>
      <c r="CF3773" s="29"/>
      <c r="CG3773" s="29"/>
      <c r="CH3773" s="29"/>
      <c r="CI3773" s="29"/>
      <c r="CJ3773" s="29"/>
      <c r="CK3773" s="29"/>
      <c r="CL3773" s="29"/>
      <c r="CM3773" s="29"/>
      <c r="CN3773" s="29"/>
      <c r="CO3773" s="29"/>
      <c r="CP3773" s="29"/>
      <c r="CQ3773" s="29"/>
      <c r="CR3773" s="29"/>
      <c r="CS3773" s="29"/>
      <c r="CT3773" s="29"/>
      <c r="CU3773" s="29"/>
      <c r="CV3773" s="29"/>
      <c r="CW3773" s="29"/>
      <c r="CX3773" s="29"/>
    </row>
    <row r="3774" spans="1:102" ht="50.1" customHeight="1">
      <c r="A3774" s="30" t="s">
        <v>9672</v>
      </c>
      <c r="B3774" s="31" t="s">
        <v>35</v>
      </c>
      <c r="C3774" s="32" t="s">
        <v>9647</v>
      </c>
      <c r="D3774" s="32" t="s">
        <v>9648</v>
      </c>
      <c r="E3774" s="32" t="s">
        <v>9649</v>
      </c>
      <c r="F3774" s="32" t="s">
        <v>9673</v>
      </c>
      <c r="G3774" s="33" t="s">
        <v>40</v>
      </c>
      <c r="H3774" s="34">
        <v>0</v>
      </c>
      <c r="I3774" s="33" t="s">
        <v>41</v>
      </c>
      <c r="J3774" s="33" t="s">
        <v>392</v>
      </c>
      <c r="K3774" s="33" t="s">
        <v>2091</v>
      </c>
      <c r="L3774" s="33" t="s">
        <v>85</v>
      </c>
      <c r="M3774" s="33" t="s">
        <v>510</v>
      </c>
      <c r="N3774" s="33" t="s">
        <v>9651</v>
      </c>
      <c r="O3774" s="33" t="s">
        <v>109</v>
      </c>
      <c r="P3774" s="33" t="s">
        <v>48</v>
      </c>
      <c r="Q3774" s="33" t="s">
        <v>49</v>
      </c>
      <c r="R3774" s="35">
        <v>5</v>
      </c>
      <c r="S3774" s="35">
        <v>3500</v>
      </c>
      <c r="T3774" s="36">
        <f t="shared" si="177"/>
        <v>17500</v>
      </c>
      <c r="U3774" s="37">
        <f t="shared" si="178"/>
        <v>19600.000000000004</v>
      </c>
      <c r="V3774" s="38" t="s">
        <v>50</v>
      </c>
      <c r="W3774" s="33">
        <v>2016</v>
      </c>
      <c r="X3774" s="39" t="s">
        <v>50</v>
      </c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9"/>
      <c r="BC3774" s="29"/>
      <c r="BD3774" s="29"/>
      <c r="BE3774" s="29"/>
      <c r="BF3774" s="29"/>
      <c r="BG3774" s="29"/>
      <c r="BH3774" s="29"/>
      <c r="BI3774" s="29"/>
      <c r="BJ3774" s="29"/>
      <c r="BK3774" s="29"/>
      <c r="BL3774" s="29"/>
      <c r="BM3774" s="29"/>
      <c r="BN3774" s="29"/>
      <c r="BO3774" s="29"/>
      <c r="BP3774" s="29"/>
      <c r="BQ3774" s="29"/>
      <c r="BR3774" s="29"/>
      <c r="BS3774" s="29"/>
      <c r="BT3774" s="29"/>
      <c r="BU3774" s="29"/>
      <c r="BV3774" s="29"/>
      <c r="BW3774" s="29"/>
      <c r="BX3774" s="29"/>
      <c r="BY3774" s="29"/>
      <c r="BZ3774" s="29"/>
      <c r="CA3774" s="29"/>
      <c r="CB3774" s="29"/>
      <c r="CC3774" s="29"/>
      <c r="CD3774" s="29"/>
      <c r="CE3774" s="29"/>
      <c r="CF3774" s="29"/>
      <c r="CG3774" s="29"/>
      <c r="CH3774" s="29"/>
      <c r="CI3774" s="29"/>
      <c r="CJ3774" s="29"/>
      <c r="CK3774" s="29"/>
      <c r="CL3774" s="29"/>
      <c r="CM3774" s="29"/>
      <c r="CN3774" s="29"/>
      <c r="CO3774" s="29"/>
      <c r="CP3774" s="29"/>
      <c r="CQ3774" s="29"/>
      <c r="CR3774" s="29"/>
      <c r="CS3774" s="29"/>
      <c r="CT3774" s="29"/>
      <c r="CU3774" s="29"/>
      <c r="CV3774" s="29"/>
      <c r="CW3774" s="29"/>
      <c r="CX3774" s="29"/>
    </row>
    <row r="3775" spans="1:102" ht="50.1" customHeight="1">
      <c r="A3775" s="30" t="s">
        <v>9674</v>
      </c>
      <c r="B3775" s="31" t="s">
        <v>35</v>
      </c>
      <c r="C3775" s="32" t="s">
        <v>9647</v>
      </c>
      <c r="D3775" s="32" t="s">
        <v>9648</v>
      </c>
      <c r="E3775" s="32" t="s">
        <v>9649</v>
      </c>
      <c r="F3775" s="32" t="s">
        <v>9675</v>
      </c>
      <c r="G3775" s="33" t="s">
        <v>40</v>
      </c>
      <c r="H3775" s="34">
        <v>0</v>
      </c>
      <c r="I3775" s="33" t="s">
        <v>41</v>
      </c>
      <c r="J3775" s="33" t="s">
        <v>392</v>
      </c>
      <c r="K3775" s="33" t="s">
        <v>2091</v>
      </c>
      <c r="L3775" s="33" t="s">
        <v>85</v>
      </c>
      <c r="M3775" s="33" t="s">
        <v>510</v>
      </c>
      <c r="N3775" s="33" t="s">
        <v>9651</v>
      </c>
      <c r="O3775" s="33" t="s">
        <v>109</v>
      </c>
      <c r="P3775" s="33" t="s">
        <v>48</v>
      </c>
      <c r="Q3775" s="33" t="s">
        <v>49</v>
      </c>
      <c r="R3775" s="35">
        <v>8</v>
      </c>
      <c r="S3775" s="35">
        <v>3000</v>
      </c>
      <c r="T3775" s="36">
        <f t="shared" si="177"/>
        <v>24000</v>
      </c>
      <c r="U3775" s="37">
        <f t="shared" si="178"/>
        <v>26880.000000000004</v>
      </c>
      <c r="V3775" s="38" t="s">
        <v>50</v>
      </c>
      <c r="W3775" s="33">
        <v>2016</v>
      </c>
      <c r="X3775" s="39" t="s">
        <v>50</v>
      </c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29"/>
      <c r="BB3775" s="29"/>
      <c r="BC3775" s="29"/>
      <c r="BD3775" s="29"/>
      <c r="BE3775" s="29"/>
      <c r="BF3775" s="29"/>
      <c r="BG3775" s="29"/>
      <c r="BH3775" s="29"/>
      <c r="BI3775" s="29"/>
      <c r="BJ3775" s="29"/>
      <c r="BK3775" s="29"/>
      <c r="BL3775" s="29"/>
      <c r="BM3775" s="29"/>
      <c r="BN3775" s="29"/>
      <c r="BO3775" s="29"/>
      <c r="BP3775" s="29"/>
      <c r="BQ3775" s="29"/>
      <c r="BR3775" s="29"/>
      <c r="BS3775" s="29"/>
      <c r="BT3775" s="29"/>
      <c r="BU3775" s="29"/>
      <c r="BV3775" s="29"/>
      <c r="BW3775" s="29"/>
      <c r="BX3775" s="29"/>
      <c r="BY3775" s="29"/>
      <c r="BZ3775" s="29"/>
      <c r="CA3775" s="29"/>
      <c r="CB3775" s="29"/>
      <c r="CC3775" s="29"/>
      <c r="CD3775" s="29"/>
      <c r="CE3775" s="29"/>
      <c r="CF3775" s="29"/>
      <c r="CG3775" s="29"/>
      <c r="CH3775" s="29"/>
      <c r="CI3775" s="29"/>
      <c r="CJ3775" s="29"/>
      <c r="CK3775" s="29"/>
      <c r="CL3775" s="29"/>
      <c r="CM3775" s="29"/>
      <c r="CN3775" s="29"/>
      <c r="CO3775" s="29"/>
      <c r="CP3775" s="29"/>
      <c r="CQ3775" s="29"/>
      <c r="CR3775" s="29"/>
      <c r="CS3775" s="29"/>
      <c r="CT3775" s="29"/>
      <c r="CU3775" s="29"/>
      <c r="CV3775" s="29"/>
      <c r="CW3775" s="29"/>
      <c r="CX3775" s="29"/>
    </row>
    <row r="3776" spans="1:102" ht="50.1" customHeight="1">
      <c r="A3776" s="30" t="s">
        <v>9676</v>
      </c>
      <c r="B3776" s="31" t="s">
        <v>35</v>
      </c>
      <c r="C3776" s="32" t="s">
        <v>9647</v>
      </c>
      <c r="D3776" s="32" t="s">
        <v>9648</v>
      </c>
      <c r="E3776" s="32" t="s">
        <v>9649</v>
      </c>
      <c r="F3776" s="32" t="s">
        <v>9677</v>
      </c>
      <c r="G3776" s="33" t="s">
        <v>40</v>
      </c>
      <c r="H3776" s="34">
        <v>0</v>
      </c>
      <c r="I3776" s="33" t="s">
        <v>41</v>
      </c>
      <c r="J3776" s="33" t="s">
        <v>392</v>
      </c>
      <c r="K3776" s="33" t="s">
        <v>2091</v>
      </c>
      <c r="L3776" s="33" t="s">
        <v>85</v>
      </c>
      <c r="M3776" s="33" t="s">
        <v>510</v>
      </c>
      <c r="N3776" s="33" t="s">
        <v>9651</v>
      </c>
      <c r="O3776" s="33" t="s">
        <v>109</v>
      </c>
      <c r="P3776" s="33" t="s">
        <v>48</v>
      </c>
      <c r="Q3776" s="33" t="s">
        <v>49</v>
      </c>
      <c r="R3776" s="35">
        <v>30</v>
      </c>
      <c r="S3776" s="35">
        <v>1500</v>
      </c>
      <c r="T3776" s="36">
        <f t="shared" si="177"/>
        <v>45000</v>
      </c>
      <c r="U3776" s="37">
        <f t="shared" si="178"/>
        <v>50400.000000000007</v>
      </c>
      <c r="V3776" s="38" t="s">
        <v>50</v>
      </c>
      <c r="W3776" s="33">
        <v>2016</v>
      </c>
      <c r="X3776" s="39" t="s">
        <v>50</v>
      </c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29"/>
      <c r="BL3776" s="29"/>
      <c r="BM3776" s="29"/>
      <c r="BN3776" s="29"/>
      <c r="BO3776" s="29"/>
      <c r="BP3776" s="29"/>
      <c r="BQ3776" s="29"/>
      <c r="BR3776" s="29"/>
      <c r="BS3776" s="29"/>
      <c r="BT3776" s="29"/>
      <c r="BU3776" s="29"/>
      <c r="BV3776" s="29"/>
      <c r="BW3776" s="29"/>
      <c r="BX3776" s="29"/>
      <c r="BY3776" s="29"/>
      <c r="BZ3776" s="29"/>
      <c r="CA3776" s="29"/>
      <c r="CB3776" s="29"/>
      <c r="CC3776" s="29"/>
      <c r="CD3776" s="29"/>
      <c r="CE3776" s="29"/>
      <c r="CF3776" s="29"/>
      <c r="CG3776" s="29"/>
      <c r="CH3776" s="29"/>
      <c r="CI3776" s="29"/>
      <c r="CJ3776" s="29"/>
      <c r="CK3776" s="29"/>
      <c r="CL3776" s="29"/>
      <c r="CM3776" s="29"/>
      <c r="CN3776" s="29"/>
      <c r="CO3776" s="29"/>
      <c r="CP3776" s="29"/>
      <c r="CQ3776" s="29"/>
      <c r="CR3776" s="29"/>
      <c r="CS3776" s="29"/>
      <c r="CT3776" s="29"/>
      <c r="CU3776" s="29"/>
      <c r="CV3776" s="29"/>
      <c r="CW3776" s="29"/>
      <c r="CX3776" s="29"/>
    </row>
    <row r="3777" spans="1:102" ht="50.1" customHeight="1">
      <c r="A3777" s="30" t="s">
        <v>9678</v>
      </c>
      <c r="B3777" s="31" t="s">
        <v>35</v>
      </c>
      <c r="C3777" s="32" t="s">
        <v>9647</v>
      </c>
      <c r="D3777" s="32" t="s">
        <v>9648</v>
      </c>
      <c r="E3777" s="32" t="s">
        <v>9649</v>
      </c>
      <c r="F3777" s="32" t="s">
        <v>9679</v>
      </c>
      <c r="G3777" s="33" t="s">
        <v>40</v>
      </c>
      <c r="H3777" s="34">
        <v>0</v>
      </c>
      <c r="I3777" s="33" t="s">
        <v>41</v>
      </c>
      <c r="J3777" s="33" t="s">
        <v>392</v>
      </c>
      <c r="K3777" s="33" t="s">
        <v>2091</v>
      </c>
      <c r="L3777" s="33" t="s">
        <v>85</v>
      </c>
      <c r="M3777" s="33" t="s">
        <v>510</v>
      </c>
      <c r="N3777" s="33" t="s">
        <v>9651</v>
      </c>
      <c r="O3777" s="33" t="s">
        <v>109</v>
      </c>
      <c r="P3777" s="33" t="s">
        <v>48</v>
      </c>
      <c r="Q3777" s="33" t="s">
        <v>49</v>
      </c>
      <c r="R3777" s="35">
        <v>2</v>
      </c>
      <c r="S3777" s="35">
        <v>13000</v>
      </c>
      <c r="T3777" s="36">
        <f t="shared" si="177"/>
        <v>26000</v>
      </c>
      <c r="U3777" s="37">
        <f t="shared" si="178"/>
        <v>29120.000000000004</v>
      </c>
      <c r="V3777" s="38" t="s">
        <v>50</v>
      </c>
      <c r="W3777" s="33">
        <v>2016</v>
      </c>
      <c r="X3777" s="39" t="s">
        <v>50</v>
      </c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/>
      <c r="BD3777" s="29"/>
      <c r="BE3777" s="29"/>
      <c r="BF3777" s="29"/>
      <c r="BG3777" s="29"/>
      <c r="BH3777" s="29"/>
      <c r="BI3777" s="29"/>
      <c r="BJ3777" s="29"/>
      <c r="BK3777" s="29"/>
      <c r="BL3777" s="29"/>
      <c r="BM3777" s="29"/>
      <c r="BN3777" s="29"/>
      <c r="BO3777" s="29"/>
      <c r="BP3777" s="29"/>
      <c r="BQ3777" s="29"/>
      <c r="BR3777" s="29"/>
      <c r="BS3777" s="29"/>
      <c r="BT3777" s="29"/>
      <c r="BU3777" s="29"/>
      <c r="BV3777" s="29"/>
      <c r="BW3777" s="29"/>
      <c r="BX3777" s="29"/>
      <c r="BY3777" s="29"/>
      <c r="BZ3777" s="29"/>
      <c r="CA3777" s="29"/>
      <c r="CB3777" s="29"/>
      <c r="CC3777" s="29"/>
      <c r="CD3777" s="29"/>
      <c r="CE3777" s="29"/>
      <c r="CF3777" s="29"/>
      <c r="CG3777" s="29"/>
      <c r="CH3777" s="29"/>
      <c r="CI3777" s="29"/>
      <c r="CJ3777" s="29"/>
      <c r="CK3777" s="29"/>
      <c r="CL3777" s="29"/>
      <c r="CM3777" s="29"/>
      <c r="CN3777" s="29"/>
      <c r="CO3777" s="29"/>
      <c r="CP3777" s="29"/>
      <c r="CQ3777" s="29"/>
      <c r="CR3777" s="29"/>
      <c r="CS3777" s="29"/>
      <c r="CT3777" s="29"/>
      <c r="CU3777" s="29"/>
      <c r="CV3777" s="29"/>
      <c r="CW3777" s="29"/>
      <c r="CX3777" s="29"/>
    </row>
    <row r="3778" spans="1:102" ht="50.1" customHeight="1">
      <c r="A3778" s="30" t="s">
        <v>9680</v>
      </c>
      <c r="B3778" s="31" t="s">
        <v>35</v>
      </c>
      <c r="C3778" s="32" t="s">
        <v>9647</v>
      </c>
      <c r="D3778" s="32" t="s">
        <v>9648</v>
      </c>
      <c r="E3778" s="32" t="s">
        <v>9649</v>
      </c>
      <c r="F3778" s="32" t="s">
        <v>9681</v>
      </c>
      <c r="G3778" s="33" t="s">
        <v>40</v>
      </c>
      <c r="H3778" s="34">
        <v>0</v>
      </c>
      <c r="I3778" s="33" t="s">
        <v>41</v>
      </c>
      <c r="J3778" s="33" t="s">
        <v>392</v>
      </c>
      <c r="K3778" s="33" t="s">
        <v>2091</v>
      </c>
      <c r="L3778" s="33" t="s">
        <v>85</v>
      </c>
      <c r="M3778" s="33" t="s">
        <v>510</v>
      </c>
      <c r="N3778" s="33" t="s">
        <v>9651</v>
      </c>
      <c r="O3778" s="33" t="s">
        <v>109</v>
      </c>
      <c r="P3778" s="33" t="s">
        <v>48</v>
      </c>
      <c r="Q3778" s="33" t="s">
        <v>49</v>
      </c>
      <c r="R3778" s="35">
        <v>2</v>
      </c>
      <c r="S3778" s="35">
        <v>13000</v>
      </c>
      <c r="T3778" s="36">
        <f t="shared" si="177"/>
        <v>26000</v>
      </c>
      <c r="U3778" s="37">
        <f t="shared" si="178"/>
        <v>29120.000000000004</v>
      </c>
      <c r="V3778" s="38" t="s">
        <v>50</v>
      </c>
      <c r="W3778" s="33">
        <v>2016</v>
      </c>
      <c r="X3778" s="39" t="s">
        <v>50</v>
      </c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29"/>
      <c r="BL3778" s="29"/>
      <c r="BM3778" s="29"/>
      <c r="BN3778" s="29"/>
      <c r="BO3778" s="29"/>
      <c r="BP3778" s="29"/>
      <c r="BQ3778" s="29"/>
      <c r="BR3778" s="29"/>
      <c r="BS3778" s="29"/>
      <c r="BT3778" s="29"/>
      <c r="BU3778" s="29"/>
      <c r="BV3778" s="29"/>
      <c r="BW3778" s="29"/>
      <c r="BX3778" s="29"/>
      <c r="BY3778" s="29"/>
      <c r="BZ3778" s="29"/>
      <c r="CA3778" s="29"/>
      <c r="CB3778" s="29"/>
      <c r="CC3778" s="29"/>
      <c r="CD3778" s="29"/>
      <c r="CE3778" s="29"/>
      <c r="CF3778" s="29"/>
      <c r="CG3778" s="29"/>
      <c r="CH3778" s="29"/>
      <c r="CI3778" s="29"/>
      <c r="CJ3778" s="29"/>
      <c r="CK3778" s="29"/>
      <c r="CL3778" s="29"/>
      <c r="CM3778" s="29"/>
      <c r="CN3778" s="29"/>
      <c r="CO3778" s="29"/>
      <c r="CP3778" s="29"/>
      <c r="CQ3778" s="29"/>
      <c r="CR3778" s="29"/>
      <c r="CS3778" s="29"/>
      <c r="CT3778" s="29"/>
      <c r="CU3778" s="29"/>
      <c r="CV3778" s="29"/>
      <c r="CW3778" s="29"/>
      <c r="CX3778" s="29"/>
    </row>
    <row r="3779" spans="1:102" ht="50.1" customHeight="1">
      <c r="A3779" s="30" t="s">
        <v>9682</v>
      </c>
      <c r="B3779" s="31" t="s">
        <v>35</v>
      </c>
      <c r="C3779" s="32" t="s">
        <v>9647</v>
      </c>
      <c r="D3779" s="32" t="s">
        <v>9648</v>
      </c>
      <c r="E3779" s="32" t="s">
        <v>9649</v>
      </c>
      <c r="F3779" s="32" t="s">
        <v>9683</v>
      </c>
      <c r="G3779" s="33" t="s">
        <v>40</v>
      </c>
      <c r="H3779" s="34">
        <v>0</v>
      </c>
      <c r="I3779" s="33" t="s">
        <v>41</v>
      </c>
      <c r="J3779" s="33" t="s">
        <v>392</v>
      </c>
      <c r="K3779" s="33" t="s">
        <v>2091</v>
      </c>
      <c r="L3779" s="33" t="s">
        <v>85</v>
      </c>
      <c r="M3779" s="33" t="s">
        <v>510</v>
      </c>
      <c r="N3779" s="33" t="s">
        <v>9651</v>
      </c>
      <c r="O3779" s="33" t="s">
        <v>109</v>
      </c>
      <c r="P3779" s="33" t="s">
        <v>48</v>
      </c>
      <c r="Q3779" s="33" t="s">
        <v>49</v>
      </c>
      <c r="R3779" s="35">
        <v>16</v>
      </c>
      <c r="S3779" s="35">
        <v>3000</v>
      </c>
      <c r="T3779" s="36">
        <f t="shared" si="177"/>
        <v>48000</v>
      </c>
      <c r="U3779" s="37">
        <f t="shared" si="178"/>
        <v>53760.000000000007</v>
      </c>
      <c r="V3779" s="38" t="s">
        <v>50</v>
      </c>
      <c r="W3779" s="33">
        <v>2016</v>
      </c>
      <c r="X3779" s="39" t="s">
        <v>50</v>
      </c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29"/>
      <c r="BL3779" s="29"/>
      <c r="BM3779" s="29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29"/>
      <c r="CB3779" s="29"/>
      <c r="CC3779" s="29"/>
      <c r="CD3779" s="29"/>
      <c r="CE3779" s="29"/>
      <c r="CF3779" s="29"/>
      <c r="CG3779" s="29"/>
      <c r="CH3779" s="29"/>
      <c r="CI3779" s="29"/>
      <c r="CJ3779" s="29"/>
      <c r="CK3779" s="29"/>
      <c r="CL3779" s="29"/>
      <c r="CM3779" s="29"/>
      <c r="CN3779" s="29"/>
      <c r="CO3779" s="29"/>
      <c r="CP3779" s="29"/>
      <c r="CQ3779" s="29"/>
      <c r="CR3779" s="29"/>
      <c r="CS3779" s="29"/>
      <c r="CT3779" s="29"/>
      <c r="CU3779" s="29"/>
      <c r="CV3779" s="29"/>
      <c r="CW3779" s="29"/>
      <c r="CX3779" s="29"/>
    </row>
    <row r="3780" spans="1:102" ht="50.1" customHeight="1">
      <c r="A3780" s="30" t="s">
        <v>9684</v>
      </c>
      <c r="B3780" s="31" t="s">
        <v>35</v>
      </c>
      <c r="C3780" s="32" t="s">
        <v>8213</v>
      </c>
      <c r="D3780" s="32" t="s">
        <v>8214</v>
      </c>
      <c r="E3780" s="32" t="s">
        <v>8215</v>
      </c>
      <c r="F3780" s="32" t="s">
        <v>8216</v>
      </c>
      <c r="G3780" s="33" t="s">
        <v>40</v>
      </c>
      <c r="H3780" s="34">
        <v>0</v>
      </c>
      <c r="I3780" s="33" t="s">
        <v>41</v>
      </c>
      <c r="J3780" s="33" t="s">
        <v>42</v>
      </c>
      <c r="K3780" s="33" t="s">
        <v>8915</v>
      </c>
      <c r="L3780" s="33" t="s">
        <v>42</v>
      </c>
      <c r="M3780" s="33" t="s">
        <v>86</v>
      </c>
      <c r="N3780" s="33" t="s">
        <v>798</v>
      </c>
      <c r="O3780" s="33" t="s">
        <v>109</v>
      </c>
      <c r="P3780" s="33" t="s">
        <v>985</v>
      </c>
      <c r="Q3780" s="33" t="s">
        <v>1214</v>
      </c>
      <c r="R3780" s="35">
        <v>290</v>
      </c>
      <c r="S3780" s="35">
        <v>1050</v>
      </c>
      <c r="T3780" s="36">
        <f t="shared" si="177"/>
        <v>304500</v>
      </c>
      <c r="U3780" s="37">
        <f t="shared" si="178"/>
        <v>341040.00000000006</v>
      </c>
      <c r="V3780" s="38" t="s">
        <v>50</v>
      </c>
      <c r="W3780" s="33">
        <v>2016</v>
      </c>
      <c r="X3780" s="39" t="s">
        <v>50</v>
      </c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29"/>
      <c r="BL3780" s="29"/>
      <c r="BM3780" s="29"/>
      <c r="BN3780" s="29"/>
      <c r="BO3780" s="29"/>
      <c r="BP3780" s="29"/>
      <c r="BQ3780" s="29"/>
      <c r="BR3780" s="29"/>
      <c r="BS3780" s="29"/>
      <c r="BT3780" s="29"/>
      <c r="BU3780" s="29"/>
      <c r="BV3780" s="29"/>
      <c r="BW3780" s="29"/>
      <c r="BX3780" s="29"/>
      <c r="BY3780" s="29"/>
      <c r="BZ3780" s="29"/>
      <c r="CA3780" s="29"/>
      <c r="CB3780" s="29"/>
      <c r="CC3780" s="29"/>
      <c r="CD3780" s="29"/>
      <c r="CE3780" s="29"/>
      <c r="CF3780" s="29"/>
      <c r="CG3780" s="29"/>
      <c r="CH3780" s="29"/>
      <c r="CI3780" s="29"/>
      <c r="CJ3780" s="29"/>
      <c r="CK3780" s="29"/>
      <c r="CL3780" s="29"/>
      <c r="CM3780" s="29"/>
      <c r="CN3780" s="29"/>
      <c r="CO3780" s="29"/>
      <c r="CP3780" s="29"/>
      <c r="CQ3780" s="29"/>
      <c r="CR3780" s="29"/>
      <c r="CS3780" s="29"/>
      <c r="CT3780" s="29"/>
      <c r="CU3780" s="29"/>
      <c r="CV3780" s="29"/>
      <c r="CW3780" s="29"/>
      <c r="CX3780" s="29"/>
    </row>
    <row r="3781" spans="1:102" ht="50.1" customHeight="1">
      <c r="A3781" s="30" t="s">
        <v>9685</v>
      </c>
      <c r="B3781" s="31" t="s">
        <v>35</v>
      </c>
      <c r="C3781" s="32" t="s">
        <v>9686</v>
      </c>
      <c r="D3781" s="32" t="s">
        <v>4040</v>
      </c>
      <c r="E3781" s="32" t="s">
        <v>9687</v>
      </c>
      <c r="F3781" s="32" t="s">
        <v>9688</v>
      </c>
      <c r="G3781" s="33" t="s">
        <v>40</v>
      </c>
      <c r="H3781" s="34">
        <v>0</v>
      </c>
      <c r="I3781" s="33" t="s">
        <v>41</v>
      </c>
      <c r="J3781" s="33" t="s">
        <v>42</v>
      </c>
      <c r="K3781" s="33" t="s">
        <v>8915</v>
      </c>
      <c r="L3781" s="33" t="s">
        <v>42</v>
      </c>
      <c r="M3781" s="33" t="s">
        <v>86</v>
      </c>
      <c r="N3781" s="33" t="s">
        <v>9488</v>
      </c>
      <c r="O3781" s="33" t="s">
        <v>109</v>
      </c>
      <c r="P3781" s="33" t="s">
        <v>48</v>
      </c>
      <c r="Q3781" s="33" t="s">
        <v>49</v>
      </c>
      <c r="R3781" s="35">
        <v>8</v>
      </c>
      <c r="S3781" s="35">
        <v>33440</v>
      </c>
      <c r="T3781" s="36">
        <f t="shared" si="177"/>
        <v>267520</v>
      </c>
      <c r="U3781" s="37">
        <f t="shared" si="178"/>
        <v>299622.40000000002</v>
      </c>
      <c r="V3781" s="38" t="s">
        <v>50</v>
      </c>
      <c r="W3781" s="33">
        <v>2016</v>
      </c>
      <c r="X3781" s="39" t="s">
        <v>50</v>
      </c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29"/>
      <c r="BB3781" s="29"/>
      <c r="BC3781" s="29"/>
      <c r="BD3781" s="29"/>
      <c r="BE3781" s="29"/>
      <c r="BF3781" s="29"/>
      <c r="BG3781" s="29"/>
      <c r="BH3781" s="29"/>
      <c r="BI3781" s="29"/>
      <c r="BJ3781" s="29"/>
      <c r="BK3781" s="29"/>
      <c r="BL3781" s="29"/>
      <c r="BM3781" s="29"/>
      <c r="BN3781" s="29"/>
      <c r="BO3781" s="29"/>
      <c r="BP3781" s="29"/>
      <c r="BQ3781" s="29"/>
      <c r="BR3781" s="29"/>
      <c r="BS3781" s="29"/>
      <c r="BT3781" s="29"/>
      <c r="BU3781" s="29"/>
      <c r="BV3781" s="29"/>
      <c r="BW3781" s="29"/>
      <c r="BX3781" s="29"/>
      <c r="BY3781" s="29"/>
      <c r="BZ3781" s="29"/>
      <c r="CA3781" s="29"/>
      <c r="CB3781" s="29"/>
      <c r="CC3781" s="29"/>
      <c r="CD3781" s="29"/>
      <c r="CE3781" s="29"/>
      <c r="CF3781" s="29"/>
      <c r="CG3781" s="29"/>
      <c r="CH3781" s="29"/>
      <c r="CI3781" s="29"/>
      <c r="CJ3781" s="29"/>
      <c r="CK3781" s="29"/>
      <c r="CL3781" s="29"/>
      <c r="CM3781" s="29"/>
      <c r="CN3781" s="29"/>
      <c r="CO3781" s="29"/>
      <c r="CP3781" s="29"/>
      <c r="CQ3781" s="29"/>
      <c r="CR3781" s="29"/>
      <c r="CS3781" s="29"/>
      <c r="CT3781" s="29"/>
      <c r="CU3781" s="29"/>
      <c r="CV3781" s="29"/>
      <c r="CW3781" s="29"/>
      <c r="CX3781" s="29"/>
    </row>
    <row r="3782" spans="1:102" ht="50.1" customHeight="1">
      <c r="A3782" s="30" t="s">
        <v>9689</v>
      </c>
      <c r="B3782" s="31" t="s">
        <v>35</v>
      </c>
      <c r="C3782" s="32" t="s">
        <v>4104</v>
      </c>
      <c r="D3782" s="32" t="s">
        <v>4040</v>
      </c>
      <c r="E3782" s="32" t="s">
        <v>4105</v>
      </c>
      <c r="F3782" s="32" t="s">
        <v>4106</v>
      </c>
      <c r="G3782" s="33" t="s">
        <v>40</v>
      </c>
      <c r="H3782" s="34">
        <v>0</v>
      </c>
      <c r="I3782" s="33" t="s">
        <v>41</v>
      </c>
      <c r="J3782" s="33" t="s">
        <v>42</v>
      </c>
      <c r="K3782" s="33" t="s">
        <v>8915</v>
      </c>
      <c r="L3782" s="33" t="s">
        <v>42</v>
      </c>
      <c r="M3782" s="33" t="s">
        <v>86</v>
      </c>
      <c r="N3782" s="33" t="s">
        <v>9488</v>
      </c>
      <c r="O3782" s="33" t="s">
        <v>109</v>
      </c>
      <c r="P3782" s="33" t="s">
        <v>48</v>
      </c>
      <c r="Q3782" s="33" t="s">
        <v>49</v>
      </c>
      <c r="R3782" s="35">
        <v>8</v>
      </c>
      <c r="S3782" s="35">
        <v>10560</v>
      </c>
      <c r="T3782" s="36">
        <f t="shared" si="177"/>
        <v>84480</v>
      </c>
      <c r="U3782" s="37">
        <f t="shared" si="178"/>
        <v>94617.600000000006</v>
      </c>
      <c r="V3782" s="38" t="s">
        <v>50</v>
      </c>
      <c r="W3782" s="33">
        <v>2016</v>
      </c>
      <c r="X3782" s="39" t="s">
        <v>50</v>
      </c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29"/>
      <c r="BL3782" s="29"/>
      <c r="BM3782" s="29"/>
      <c r="BN3782" s="29"/>
      <c r="BO3782" s="29"/>
      <c r="BP3782" s="29"/>
      <c r="BQ3782" s="29"/>
      <c r="BR3782" s="29"/>
      <c r="BS3782" s="29"/>
      <c r="BT3782" s="29"/>
      <c r="BU3782" s="29"/>
      <c r="BV3782" s="29"/>
      <c r="BW3782" s="29"/>
      <c r="BX3782" s="29"/>
      <c r="BY3782" s="29"/>
      <c r="BZ3782" s="29"/>
      <c r="CA3782" s="29"/>
      <c r="CB3782" s="29"/>
      <c r="CC3782" s="29"/>
      <c r="CD3782" s="29"/>
      <c r="CE3782" s="29"/>
      <c r="CF3782" s="29"/>
      <c r="CG3782" s="29"/>
      <c r="CH3782" s="29"/>
      <c r="CI3782" s="29"/>
      <c r="CJ3782" s="29"/>
      <c r="CK3782" s="29"/>
      <c r="CL3782" s="29"/>
      <c r="CM3782" s="29"/>
      <c r="CN3782" s="29"/>
      <c r="CO3782" s="29"/>
      <c r="CP3782" s="29"/>
      <c r="CQ3782" s="29"/>
      <c r="CR3782" s="29"/>
      <c r="CS3782" s="29"/>
      <c r="CT3782" s="29"/>
      <c r="CU3782" s="29"/>
      <c r="CV3782" s="29"/>
      <c r="CW3782" s="29"/>
      <c r="CX3782" s="29"/>
    </row>
    <row r="3783" spans="1:102" ht="50.1" customHeight="1">
      <c r="A3783" s="30" t="s">
        <v>9690</v>
      </c>
      <c r="B3783" s="31" t="s">
        <v>35</v>
      </c>
      <c r="C3783" s="32" t="s">
        <v>4259</v>
      </c>
      <c r="D3783" s="32" t="s">
        <v>4235</v>
      </c>
      <c r="E3783" s="32" t="s">
        <v>4260</v>
      </c>
      <c r="F3783" s="32" t="s">
        <v>9691</v>
      </c>
      <c r="G3783" s="33" t="s">
        <v>40</v>
      </c>
      <c r="H3783" s="34">
        <v>0</v>
      </c>
      <c r="I3783" s="33" t="s">
        <v>41</v>
      </c>
      <c r="J3783" s="33" t="s">
        <v>42</v>
      </c>
      <c r="K3783" s="33" t="s">
        <v>8915</v>
      </c>
      <c r="L3783" s="33" t="s">
        <v>42</v>
      </c>
      <c r="M3783" s="33" t="s">
        <v>86</v>
      </c>
      <c r="N3783" s="33" t="s">
        <v>9488</v>
      </c>
      <c r="O3783" s="33" t="s">
        <v>109</v>
      </c>
      <c r="P3783" s="33" t="s">
        <v>48</v>
      </c>
      <c r="Q3783" s="33" t="s">
        <v>49</v>
      </c>
      <c r="R3783" s="35">
        <v>8</v>
      </c>
      <c r="S3783" s="35">
        <v>3344</v>
      </c>
      <c r="T3783" s="36">
        <f t="shared" si="177"/>
        <v>26752</v>
      </c>
      <c r="U3783" s="37">
        <f t="shared" si="178"/>
        <v>29962.240000000002</v>
      </c>
      <c r="V3783" s="38" t="s">
        <v>50</v>
      </c>
      <c r="W3783" s="33">
        <v>2016</v>
      </c>
      <c r="X3783" s="39" t="s">
        <v>50</v>
      </c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9"/>
      <c r="AX3783" s="29"/>
      <c r="AY3783" s="29"/>
      <c r="AZ3783" s="29"/>
      <c r="BA3783" s="29"/>
      <c r="BB3783" s="29"/>
      <c r="BC3783" s="29"/>
      <c r="BD3783" s="29"/>
      <c r="BE3783" s="29"/>
      <c r="BF3783" s="29"/>
      <c r="BG3783" s="29"/>
      <c r="BH3783" s="29"/>
      <c r="BI3783" s="29"/>
      <c r="BJ3783" s="29"/>
      <c r="BK3783" s="29"/>
      <c r="BL3783" s="29"/>
      <c r="BM3783" s="29"/>
      <c r="BN3783" s="29"/>
      <c r="BO3783" s="29"/>
      <c r="BP3783" s="29"/>
      <c r="BQ3783" s="29"/>
      <c r="BR3783" s="29"/>
      <c r="BS3783" s="29"/>
      <c r="BT3783" s="29"/>
      <c r="BU3783" s="29"/>
      <c r="BV3783" s="29"/>
      <c r="BW3783" s="29"/>
      <c r="BX3783" s="29"/>
      <c r="BY3783" s="29"/>
      <c r="BZ3783" s="29"/>
      <c r="CA3783" s="29"/>
      <c r="CB3783" s="29"/>
      <c r="CC3783" s="29"/>
      <c r="CD3783" s="29"/>
      <c r="CE3783" s="29"/>
      <c r="CF3783" s="29"/>
      <c r="CG3783" s="29"/>
      <c r="CH3783" s="29"/>
      <c r="CI3783" s="29"/>
      <c r="CJ3783" s="29"/>
      <c r="CK3783" s="29"/>
      <c r="CL3783" s="29"/>
      <c r="CM3783" s="29"/>
      <c r="CN3783" s="29"/>
      <c r="CO3783" s="29"/>
      <c r="CP3783" s="29"/>
      <c r="CQ3783" s="29"/>
      <c r="CR3783" s="29"/>
      <c r="CS3783" s="29"/>
      <c r="CT3783" s="29"/>
      <c r="CU3783" s="29"/>
      <c r="CV3783" s="29"/>
      <c r="CW3783" s="29"/>
      <c r="CX3783" s="29"/>
    </row>
    <row r="3784" spans="1:102" ht="50.1" customHeight="1">
      <c r="A3784" s="30" t="s">
        <v>9692</v>
      </c>
      <c r="B3784" s="31" t="s">
        <v>35</v>
      </c>
      <c r="C3784" s="32" t="s">
        <v>4259</v>
      </c>
      <c r="D3784" s="32" t="s">
        <v>4235</v>
      </c>
      <c r="E3784" s="32" t="s">
        <v>4260</v>
      </c>
      <c r="F3784" s="32" t="s">
        <v>4283</v>
      </c>
      <c r="G3784" s="33" t="s">
        <v>40</v>
      </c>
      <c r="H3784" s="34">
        <v>0</v>
      </c>
      <c r="I3784" s="33" t="s">
        <v>41</v>
      </c>
      <c r="J3784" s="33" t="s">
        <v>42</v>
      </c>
      <c r="K3784" s="33" t="s">
        <v>8915</v>
      </c>
      <c r="L3784" s="33" t="s">
        <v>42</v>
      </c>
      <c r="M3784" s="33" t="s">
        <v>86</v>
      </c>
      <c r="N3784" s="33" t="s">
        <v>9488</v>
      </c>
      <c r="O3784" s="33" t="s">
        <v>109</v>
      </c>
      <c r="P3784" s="33" t="s">
        <v>48</v>
      </c>
      <c r="Q3784" s="33" t="s">
        <v>49</v>
      </c>
      <c r="R3784" s="35">
        <v>10</v>
      </c>
      <c r="S3784" s="35">
        <v>3696</v>
      </c>
      <c r="T3784" s="36">
        <f t="shared" si="177"/>
        <v>36960</v>
      </c>
      <c r="U3784" s="37">
        <f t="shared" si="178"/>
        <v>41395.200000000004</v>
      </c>
      <c r="V3784" s="38" t="s">
        <v>50</v>
      </c>
      <c r="W3784" s="33">
        <v>2016</v>
      </c>
      <c r="X3784" s="39" t="s">
        <v>50</v>
      </c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9"/>
      <c r="AX3784" s="29"/>
      <c r="AY3784" s="29"/>
      <c r="AZ3784" s="29"/>
      <c r="BA3784" s="29"/>
      <c r="BB3784" s="29"/>
      <c r="BC3784" s="29"/>
      <c r="BD3784" s="29"/>
      <c r="BE3784" s="29"/>
      <c r="BF3784" s="29"/>
      <c r="BG3784" s="29"/>
      <c r="BH3784" s="29"/>
      <c r="BI3784" s="29"/>
      <c r="BJ3784" s="29"/>
      <c r="BK3784" s="29"/>
      <c r="BL3784" s="29"/>
      <c r="BM3784" s="29"/>
      <c r="BN3784" s="29"/>
      <c r="BO3784" s="29"/>
      <c r="BP3784" s="29"/>
      <c r="BQ3784" s="29"/>
      <c r="BR3784" s="29"/>
      <c r="BS3784" s="29"/>
      <c r="BT3784" s="29"/>
      <c r="BU3784" s="29"/>
      <c r="BV3784" s="29"/>
      <c r="BW3784" s="29"/>
      <c r="BX3784" s="29"/>
      <c r="BY3784" s="29"/>
      <c r="BZ3784" s="29"/>
      <c r="CA3784" s="29"/>
      <c r="CB3784" s="29"/>
      <c r="CC3784" s="29"/>
      <c r="CD3784" s="29"/>
      <c r="CE3784" s="29"/>
      <c r="CF3784" s="29"/>
      <c r="CG3784" s="29"/>
      <c r="CH3784" s="29"/>
      <c r="CI3784" s="29"/>
      <c r="CJ3784" s="29"/>
      <c r="CK3784" s="29"/>
      <c r="CL3784" s="29"/>
      <c r="CM3784" s="29"/>
      <c r="CN3784" s="29"/>
      <c r="CO3784" s="29"/>
      <c r="CP3784" s="29"/>
      <c r="CQ3784" s="29"/>
      <c r="CR3784" s="29"/>
      <c r="CS3784" s="29"/>
      <c r="CT3784" s="29"/>
      <c r="CU3784" s="29"/>
      <c r="CV3784" s="29"/>
      <c r="CW3784" s="29"/>
      <c r="CX3784" s="29"/>
    </row>
    <row r="3785" spans="1:102" ht="50.1" customHeight="1">
      <c r="A3785" s="30" t="s">
        <v>9693</v>
      </c>
      <c r="B3785" s="31" t="s">
        <v>35</v>
      </c>
      <c r="C3785" s="32" t="s">
        <v>4440</v>
      </c>
      <c r="D3785" s="32" t="s">
        <v>4235</v>
      </c>
      <c r="E3785" s="32" t="s">
        <v>4441</v>
      </c>
      <c r="F3785" s="32" t="s">
        <v>4442</v>
      </c>
      <c r="G3785" s="33" t="s">
        <v>40</v>
      </c>
      <c r="H3785" s="34">
        <v>0</v>
      </c>
      <c r="I3785" s="33" t="s">
        <v>41</v>
      </c>
      <c r="J3785" s="33" t="s">
        <v>42</v>
      </c>
      <c r="K3785" s="33" t="s">
        <v>8915</v>
      </c>
      <c r="L3785" s="33" t="s">
        <v>42</v>
      </c>
      <c r="M3785" s="33" t="s">
        <v>86</v>
      </c>
      <c r="N3785" s="33" t="s">
        <v>9488</v>
      </c>
      <c r="O3785" s="33" t="s">
        <v>109</v>
      </c>
      <c r="P3785" s="33" t="s">
        <v>48</v>
      </c>
      <c r="Q3785" s="33" t="s">
        <v>49</v>
      </c>
      <c r="R3785" s="35">
        <v>8</v>
      </c>
      <c r="S3785" s="35">
        <v>4268</v>
      </c>
      <c r="T3785" s="36">
        <f t="shared" si="177"/>
        <v>34144</v>
      </c>
      <c r="U3785" s="37">
        <f t="shared" si="178"/>
        <v>38241.280000000006</v>
      </c>
      <c r="V3785" s="38" t="s">
        <v>50</v>
      </c>
      <c r="W3785" s="33">
        <v>2016</v>
      </c>
      <c r="X3785" s="39" t="s">
        <v>50</v>
      </c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  <c r="BI3785" s="29"/>
      <c r="BJ3785" s="29"/>
      <c r="BK3785" s="29"/>
      <c r="BL3785" s="29"/>
      <c r="BM3785" s="29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29"/>
      <c r="CB3785" s="29"/>
      <c r="CC3785" s="29"/>
      <c r="CD3785" s="29"/>
      <c r="CE3785" s="29"/>
      <c r="CF3785" s="29"/>
      <c r="CG3785" s="29"/>
      <c r="CH3785" s="29"/>
      <c r="CI3785" s="29"/>
      <c r="CJ3785" s="29"/>
      <c r="CK3785" s="29"/>
      <c r="CL3785" s="29"/>
      <c r="CM3785" s="29"/>
      <c r="CN3785" s="29"/>
      <c r="CO3785" s="29"/>
      <c r="CP3785" s="29"/>
      <c r="CQ3785" s="29"/>
      <c r="CR3785" s="29"/>
      <c r="CS3785" s="29"/>
      <c r="CT3785" s="29"/>
      <c r="CU3785" s="29"/>
      <c r="CV3785" s="29"/>
      <c r="CW3785" s="29"/>
      <c r="CX3785" s="29"/>
    </row>
    <row r="3786" spans="1:102" ht="50.1" customHeight="1">
      <c r="A3786" s="30" t="s">
        <v>9694</v>
      </c>
      <c r="B3786" s="31" t="s">
        <v>35</v>
      </c>
      <c r="C3786" s="32" t="s">
        <v>4249</v>
      </c>
      <c r="D3786" s="32" t="s">
        <v>4235</v>
      </c>
      <c r="E3786" s="32" t="s">
        <v>4250</v>
      </c>
      <c r="F3786" s="32" t="s">
        <v>4312</v>
      </c>
      <c r="G3786" s="33" t="s">
        <v>40</v>
      </c>
      <c r="H3786" s="34">
        <v>0</v>
      </c>
      <c r="I3786" s="33" t="s">
        <v>41</v>
      </c>
      <c r="J3786" s="33" t="s">
        <v>42</v>
      </c>
      <c r="K3786" s="33" t="s">
        <v>8915</v>
      </c>
      <c r="L3786" s="33" t="s">
        <v>42</v>
      </c>
      <c r="M3786" s="33" t="s">
        <v>86</v>
      </c>
      <c r="N3786" s="33" t="s">
        <v>9488</v>
      </c>
      <c r="O3786" s="33" t="s">
        <v>109</v>
      </c>
      <c r="P3786" s="33" t="s">
        <v>48</v>
      </c>
      <c r="Q3786" s="33" t="s">
        <v>49</v>
      </c>
      <c r="R3786" s="35">
        <v>8</v>
      </c>
      <c r="S3786" s="35">
        <v>1056</v>
      </c>
      <c r="T3786" s="36">
        <f t="shared" si="177"/>
        <v>8448</v>
      </c>
      <c r="U3786" s="37">
        <f t="shared" si="178"/>
        <v>9461.76</v>
      </c>
      <c r="V3786" s="38" t="s">
        <v>50</v>
      </c>
      <c r="W3786" s="33">
        <v>2016</v>
      </c>
      <c r="X3786" s="39" t="s">
        <v>50</v>
      </c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29"/>
      <c r="BL3786" s="29"/>
      <c r="BM3786" s="29"/>
      <c r="BN3786" s="29"/>
      <c r="BO3786" s="29"/>
      <c r="BP3786" s="29"/>
      <c r="BQ3786" s="29"/>
      <c r="BR3786" s="29"/>
      <c r="BS3786" s="29"/>
      <c r="BT3786" s="29"/>
      <c r="BU3786" s="29"/>
      <c r="BV3786" s="29"/>
      <c r="BW3786" s="29"/>
      <c r="BX3786" s="29"/>
      <c r="BY3786" s="29"/>
      <c r="BZ3786" s="29"/>
      <c r="CA3786" s="29"/>
      <c r="CB3786" s="29"/>
      <c r="CC3786" s="29"/>
      <c r="CD3786" s="29"/>
      <c r="CE3786" s="29"/>
      <c r="CF3786" s="29"/>
      <c r="CG3786" s="29"/>
      <c r="CH3786" s="29"/>
      <c r="CI3786" s="29"/>
      <c r="CJ3786" s="29"/>
      <c r="CK3786" s="29"/>
      <c r="CL3786" s="29"/>
      <c r="CM3786" s="29"/>
      <c r="CN3786" s="29"/>
      <c r="CO3786" s="29"/>
      <c r="CP3786" s="29"/>
      <c r="CQ3786" s="29"/>
      <c r="CR3786" s="29"/>
      <c r="CS3786" s="29"/>
      <c r="CT3786" s="29"/>
      <c r="CU3786" s="29"/>
      <c r="CV3786" s="29"/>
      <c r="CW3786" s="29"/>
      <c r="CX3786" s="29"/>
    </row>
    <row r="3787" spans="1:102" ht="50.1" customHeight="1">
      <c r="A3787" s="30" t="s">
        <v>9695</v>
      </c>
      <c r="B3787" s="31" t="s">
        <v>35</v>
      </c>
      <c r="C3787" s="32" t="s">
        <v>4259</v>
      </c>
      <c r="D3787" s="32" t="s">
        <v>4235</v>
      </c>
      <c r="E3787" s="32" t="s">
        <v>4260</v>
      </c>
      <c r="F3787" s="32" t="s">
        <v>9696</v>
      </c>
      <c r="G3787" s="33" t="s">
        <v>40</v>
      </c>
      <c r="H3787" s="34">
        <v>0</v>
      </c>
      <c r="I3787" s="33" t="s">
        <v>41</v>
      </c>
      <c r="J3787" s="33" t="s">
        <v>42</v>
      </c>
      <c r="K3787" s="33" t="s">
        <v>8915</v>
      </c>
      <c r="L3787" s="33" t="s">
        <v>42</v>
      </c>
      <c r="M3787" s="33" t="s">
        <v>86</v>
      </c>
      <c r="N3787" s="33" t="s">
        <v>9488</v>
      </c>
      <c r="O3787" s="33" t="s">
        <v>109</v>
      </c>
      <c r="P3787" s="33" t="s">
        <v>48</v>
      </c>
      <c r="Q3787" s="33" t="s">
        <v>49</v>
      </c>
      <c r="R3787" s="35">
        <v>8</v>
      </c>
      <c r="S3787" s="35">
        <v>6512</v>
      </c>
      <c r="T3787" s="36">
        <f t="shared" si="177"/>
        <v>52096</v>
      </c>
      <c r="U3787" s="37">
        <f t="shared" si="178"/>
        <v>58347.520000000004</v>
      </c>
      <c r="V3787" s="38" t="s">
        <v>50</v>
      </c>
      <c r="W3787" s="33">
        <v>2016</v>
      </c>
      <c r="X3787" s="39" t="s">
        <v>50</v>
      </c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9"/>
      <c r="AX3787" s="29"/>
      <c r="AY3787" s="29"/>
      <c r="AZ3787" s="29"/>
      <c r="BA3787" s="29"/>
      <c r="BB3787" s="29"/>
      <c r="BC3787" s="29"/>
      <c r="BD3787" s="29"/>
      <c r="BE3787" s="29"/>
      <c r="BF3787" s="29"/>
      <c r="BG3787" s="29"/>
      <c r="BH3787" s="29"/>
      <c r="BI3787" s="29"/>
      <c r="BJ3787" s="29"/>
      <c r="BK3787" s="29"/>
      <c r="BL3787" s="29"/>
      <c r="BM3787" s="29"/>
      <c r="BN3787" s="29"/>
      <c r="BO3787" s="29"/>
      <c r="BP3787" s="29"/>
      <c r="BQ3787" s="29"/>
      <c r="BR3787" s="29"/>
      <c r="BS3787" s="29"/>
      <c r="BT3787" s="29"/>
      <c r="BU3787" s="29"/>
      <c r="BV3787" s="29"/>
      <c r="BW3787" s="29"/>
      <c r="BX3787" s="29"/>
      <c r="BY3787" s="29"/>
      <c r="BZ3787" s="29"/>
      <c r="CA3787" s="29"/>
      <c r="CB3787" s="29"/>
      <c r="CC3787" s="29"/>
      <c r="CD3787" s="29"/>
      <c r="CE3787" s="29"/>
      <c r="CF3787" s="29"/>
      <c r="CG3787" s="29"/>
      <c r="CH3787" s="29"/>
      <c r="CI3787" s="29"/>
      <c r="CJ3787" s="29"/>
      <c r="CK3787" s="29"/>
      <c r="CL3787" s="29"/>
      <c r="CM3787" s="29"/>
      <c r="CN3787" s="29"/>
      <c r="CO3787" s="29"/>
      <c r="CP3787" s="29"/>
      <c r="CQ3787" s="29"/>
      <c r="CR3787" s="29"/>
      <c r="CS3787" s="29"/>
      <c r="CT3787" s="29"/>
      <c r="CU3787" s="29"/>
      <c r="CV3787" s="29"/>
      <c r="CW3787" s="29"/>
      <c r="CX3787" s="29"/>
    </row>
    <row r="3788" spans="1:102" ht="50.1" customHeight="1">
      <c r="A3788" s="30" t="s">
        <v>9697</v>
      </c>
      <c r="B3788" s="31" t="s">
        <v>35</v>
      </c>
      <c r="C3788" s="32" t="s">
        <v>4249</v>
      </c>
      <c r="D3788" s="32" t="s">
        <v>4235</v>
      </c>
      <c r="E3788" s="32" t="s">
        <v>4250</v>
      </c>
      <c r="F3788" s="32" t="s">
        <v>4314</v>
      </c>
      <c r="G3788" s="33" t="s">
        <v>40</v>
      </c>
      <c r="H3788" s="34">
        <v>0</v>
      </c>
      <c r="I3788" s="33" t="s">
        <v>41</v>
      </c>
      <c r="J3788" s="33" t="s">
        <v>42</v>
      </c>
      <c r="K3788" s="33" t="s">
        <v>8915</v>
      </c>
      <c r="L3788" s="33" t="s">
        <v>42</v>
      </c>
      <c r="M3788" s="33" t="s">
        <v>86</v>
      </c>
      <c r="N3788" s="33" t="s">
        <v>9488</v>
      </c>
      <c r="O3788" s="33" t="s">
        <v>109</v>
      </c>
      <c r="P3788" s="33" t="s">
        <v>48</v>
      </c>
      <c r="Q3788" s="33" t="s">
        <v>49</v>
      </c>
      <c r="R3788" s="35">
        <v>10</v>
      </c>
      <c r="S3788" s="35">
        <v>1936</v>
      </c>
      <c r="T3788" s="36">
        <f t="shared" si="177"/>
        <v>19360</v>
      </c>
      <c r="U3788" s="37">
        <f t="shared" si="178"/>
        <v>21683.200000000001</v>
      </c>
      <c r="V3788" s="38" t="s">
        <v>50</v>
      </c>
      <c r="W3788" s="33">
        <v>2016</v>
      </c>
      <c r="X3788" s="39" t="s">
        <v>50</v>
      </c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9"/>
      <c r="AX3788" s="29"/>
      <c r="AY3788" s="29"/>
      <c r="AZ3788" s="29"/>
      <c r="BA3788" s="29"/>
      <c r="BB3788" s="29"/>
      <c r="BC3788" s="29"/>
      <c r="BD3788" s="29"/>
      <c r="BE3788" s="29"/>
      <c r="BF3788" s="29"/>
      <c r="BG3788" s="29"/>
      <c r="BH3788" s="29"/>
      <c r="BI3788" s="29"/>
      <c r="BJ3788" s="29"/>
      <c r="BK3788" s="29"/>
      <c r="BL3788" s="29"/>
      <c r="BM3788" s="29"/>
      <c r="BN3788" s="29"/>
      <c r="BO3788" s="29"/>
      <c r="BP3788" s="29"/>
      <c r="BQ3788" s="29"/>
      <c r="BR3788" s="29"/>
      <c r="BS3788" s="29"/>
      <c r="BT3788" s="29"/>
      <c r="BU3788" s="29"/>
      <c r="BV3788" s="29"/>
      <c r="BW3788" s="29"/>
      <c r="BX3788" s="29"/>
      <c r="BY3788" s="29"/>
      <c r="BZ3788" s="29"/>
      <c r="CA3788" s="29"/>
      <c r="CB3788" s="29"/>
      <c r="CC3788" s="29"/>
      <c r="CD3788" s="29"/>
      <c r="CE3788" s="29"/>
      <c r="CF3788" s="29"/>
      <c r="CG3788" s="29"/>
      <c r="CH3788" s="29"/>
      <c r="CI3788" s="29"/>
      <c r="CJ3788" s="29"/>
      <c r="CK3788" s="29"/>
      <c r="CL3788" s="29"/>
      <c r="CM3788" s="29"/>
      <c r="CN3788" s="29"/>
      <c r="CO3788" s="29"/>
      <c r="CP3788" s="29"/>
      <c r="CQ3788" s="29"/>
      <c r="CR3788" s="29"/>
      <c r="CS3788" s="29"/>
      <c r="CT3788" s="29"/>
      <c r="CU3788" s="29"/>
      <c r="CV3788" s="29"/>
      <c r="CW3788" s="29"/>
      <c r="CX3788" s="29"/>
    </row>
    <row r="3789" spans="1:102" ht="50.1" customHeight="1">
      <c r="A3789" s="30" t="s">
        <v>9698</v>
      </c>
      <c r="B3789" s="31" t="s">
        <v>35</v>
      </c>
      <c r="C3789" s="32" t="s">
        <v>4259</v>
      </c>
      <c r="D3789" s="32" t="s">
        <v>4235</v>
      </c>
      <c r="E3789" s="32" t="s">
        <v>4260</v>
      </c>
      <c r="F3789" s="32" t="s">
        <v>9699</v>
      </c>
      <c r="G3789" s="33" t="s">
        <v>40</v>
      </c>
      <c r="H3789" s="34">
        <v>0</v>
      </c>
      <c r="I3789" s="33" t="s">
        <v>41</v>
      </c>
      <c r="J3789" s="33" t="s">
        <v>42</v>
      </c>
      <c r="K3789" s="33" t="s">
        <v>8915</v>
      </c>
      <c r="L3789" s="33" t="s">
        <v>42</v>
      </c>
      <c r="M3789" s="33" t="s">
        <v>86</v>
      </c>
      <c r="N3789" s="33" t="s">
        <v>9488</v>
      </c>
      <c r="O3789" s="33" t="s">
        <v>109</v>
      </c>
      <c r="P3789" s="33" t="s">
        <v>48</v>
      </c>
      <c r="Q3789" s="33" t="s">
        <v>49</v>
      </c>
      <c r="R3789" s="35">
        <v>8</v>
      </c>
      <c r="S3789" s="35">
        <v>2068</v>
      </c>
      <c r="T3789" s="36">
        <f t="shared" si="177"/>
        <v>16544</v>
      </c>
      <c r="U3789" s="37">
        <f t="shared" si="178"/>
        <v>18529.280000000002</v>
      </c>
      <c r="V3789" s="38" t="s">
        <v>50</v>
      </c>
      <c r="W3789" s="33">
        <v>2016</v>
      </c>
      <c r="X3789" s="39" t="s">
        <v>50</v>
      </c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9"/>
      <c r="BC3789" s="29"/>
      <c r="BD3789" s="29"/>
      <c r="BE3789" s="29"/>
      <c r="BF3789" s="29"/>
      <c r="BG3789" s="29"/>
      <c r="BH3789" s="29"/>
      <c r="BI3789" s="29"/>
      <c r="BJ3789" s="29"/>
      <c r="BK3789" s="29"/>
      <c r="BL3789" s="29"/>
      <c r="BM3789" s="29"/>
      <c r="BN3789" s="29"/>
      <c r="BO3789" s="29"/>
      <c r="BP3789" s="29"/>
      <c r="BQ3789" s="29"/>
      <c r="BR3789" s="29"/>
      <c r="BS3789" s="29"/>
      <c r="BT3789" s="29"/>
      <c r="BU3789" s="29"/>
      <c r="BV3789" s="29"/>
      <c r="BW3789" s="29"/>
      <c r="BX3789" s="29"/>
      <c r="BY3789" s="29"/>
      <c r="BZ3789" s="29"/>
      <c r="CA3789" s="29"/>
      <c r="CB3789" s="29"/>
      <c r="CC3789" s="29"/>
      <c r="CD3789" s="29"/>
      <c r="CE3789" s="29"/>
      <c r="CF3789" s="29"/>
      <c r="CG3789" s="29"/>
      <c r="CH3789" s="29"/>
      <c r="CI3789" s="29"/>
      <c r="CJ3789" s="29"/>
      <c r="CK3789" s="29"/>
      <c r="CL3789" s="29"/>
      <c r="CM3789" s="29"/>
      <c r="CN3789" s="29"/>
      <c r="CO3789" s="29"/>
      <c r="CP3789" s="29"/>
      <c r="CQ3789" s="29"/>
      <c r="CR3789" s="29"/>
      <c r="CS3789" s="29"/>
      <c r="CT3789" s="29"/>
      <c r="CU3789" s="29"/>
      <c r="CV3789" s="29"/>
      <c r="CW3789" s="29"/>
      <c r="CX3789" s="29"/>
    </row>
    <row r="3790" spans="1:102" ht="50.1" customHeight="1">
      <c r="A3790" s="30" t="s">
        <v>9700</v>
      </c>
      <c r="B3790" s="31" t="s">
        <v>35</v>
      </c>
      <c r="C3790" s="32" t="s">
        <v>6265</v>
      </c>
      <c r="D3790" s="32" t="s">
        <v>6254</v>
      </c>
      <c r="E3790" s="32" t="s">
        <v>6266</v>
      </c>
      <c r="F3790" s="32" t="s">
        <v>50</v>
      </c>
      <c r="G3790" s="33" t="s">
        <v>40</v>
      </c>
      <c r="H3790" s="34">
        <v>0</v>
      </c>
      <c r="I3790" s="33" t="s">
        <v>41</v>
      </c>
      <c r="J3790" s="33" t="s">
        <v>42</v>
      </c>
      <c r="K3790" s="33" t="s">
        <v>2091</v>
      </c>
      <c r="L3790" s="33" t="s">
        <v>44</v>
      </c>
      <c r="M3790" s="33" t="s">
        <v>86</v>
      </c>
      <c r="N3790" s="33" t="s">
        <v>152</v>
      </c>
      <c r="O3790" s="33" t="s">
        <v>153</v>
      </c>
      <c r="P3790" s="33" t="s">
        <v>160</v>
      </c>
      <c r="Q3790" s="33" t="s">
        <v>161</v>
      </c>
      <c r="R3790" s="35">
        <v>0.43</v>
      </c>
      <c r="S3790" s="35">
        <v>125000</v>
      </c>
      <c r="T3790" s="36">
        <f t="shared" si="177"/>
        <v>53750</v>
      </c>
      <c r="U3790" s="37">
        <f t="shared" si="178"/>
        <v>60200.000000000007</v>
      </c>
      <c r="V3790" s="38" t="s">
        <v>50</v>
      </c>
      <c r="W3790" s="33">
        <v>2016</v>
      </c>
      <c r="X3790" s="39" t="s">
        <v>50</v>
      </c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29"/>
      <c r="BL3790" s="29"/>
      <c r="BM3790" s="29"/>
      <c r="BN3790" s="29"/>
      <c r="BO3790" s="29"/>
      <c r="BP3790" s="29"/>
      <c r="BQ3790" s="29"/>
      <c r="BR3790" s="29"/>
      <c r="BS3790" s="29"/>
      <c r="BT3790" s="29"/>
      <c r="BU3790" s="29"/>
      <c r="BV3790" s="29"/>
      <c r="BW3790" s="29"/>
      <c r="BX3790" s="29"/>
      <c r="BY3790" s="29"/>
      <c r="BZ3790" s="29"/>
      <c r="CA3790" s="29"/>
      <c r="CB3790" s="29"/>
      <c r="CC3790" s="29"/>
      <c r="CD3790" s="29"/>
      <c r="CE3790" s="29"/>
      <c r="CF3790" s="29"/>
      <c r="CG3790" s="29"/>
      <c r="CH3790" s="29"/>
      <c r="CI3790" s="29"/>
      <c r="CJ3790" s="29"/>
      <c r="CK3790" s="29"/>
      <c r="CL3790" s="29"/>
      <c r="CM3790" s="29"/>
      <c r="CN3790" s="29"/>
      <c r="CO3790" s="29"/>
      <c r="CP3790" s="29"/>
      <c r="CQ3790" s="29"/>
      <c r="CR3790" s="29"/>
      <c r="CS3790" s="29"/>
      <c r="CT3790" s="29"/>
      <c r="CU3790" s="29"/>
      <c r="CV3790" s="29"/>
      <c r="CW3790" s="29"/>
      <c r="CX3790" s="29"/>
    </row>
    <row r="3791" spans="1:102" ht="50.1" customHeight="1">
      <c r="A3791" s="30" t="s">
        <v>9701</v>
      </c>
      <c r="B3791" s="31" t="s">
        <v>35</v>
      </c>
      <c r="C3791" s="32" t="s">
        <v>9702</v>
      </c>
      <c r="D3791" s="32" t="s">
        <v>149</v>
      </c>
      <c r="E3791" s="32" t="s">
        <v>9703</v>
      </c>
      <c r="F3791" s="32" t="s">
        <v>50</v>
      </c>
      <c r="G3791" s="33" t="s">
        <v>40</v>
      </c>
      <c r="H3791" s="34">
        <v>0</v>
      </c>
      <c r="I3791" s="33" t="s">
        <v>41</v>
      </c>
      <c r="J3791" s="33" t="s">
        <v>42</v>
      </c>
      <c r="K3791" s="33" t="s">
        <v>2091</v>
      </c>
      <c r="L3791" s="33" t="s">
        <v>44</v>
      </c>
      <c r="M3791" s="33" t="s">
        <v>86</v>
      </c>
      <c r="N3791" s="33" t="s">
        <v>152</v>
      </c>
      <c r="O3791" s="33" t="s">
        <v>153</v>
      </c>
      <c r="P3791" s="33" t="s">
        <v>160</v>
      </c>
      <c r="Q3791" s="33" t="s">
        <v>161</v>
      </c>
      <c r="R3791" s="35">
        <v>3.0680000000000001</v>
      </c>
      <c r="S3791" s="35">
        <v>216000</v>
      </c>
      <c r="T3791" s="36">
        <f t="shared" si="177"/>
        <v>662688</v>
      </c>
      <c r="U3791" s="37">
        <f t="shared" si="178"/>
        <v>742210.56000000006</v>
      </c>
      <c r="V3791" s="38" t="s">
        <v>50</v>
      </c>
      <c r="W3791" s="33">
        <v>2016</v>
      </c>
      <c r="X3791" s="39" t="s">
        <v>50</v>
      </c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29"/>
      <c r="BL3791" s="29"/>
      <c r="BM3791" s="29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29"/>
      <c r="CB3791" s="29"/>
      <c r="CC3791" s="29"/>
      <c r="CD3791" s="29"/>
      <c r="CE3791" s="29"/>
      <c r="CF3791" s="29"/>
      <c r="CG3791" s="29"/>
      <c r="CH3791" s="29"/>
      <c r="CI3791" s="29"/>
      <c r="CJ3791" s="29"/>
      <c r="CK3791" s="29"/>
      <c r="CL3791" s="29"/>
      <c r="CM3791" s="29"/>
      <c r="CN3791" s="29"/>
      <c r="CO3791" s="29"/>
      <c r="CP3791" s="29"/>
      <c r="CQ3791" s="29"/>
      <c r="CR3791" s="29"/>
      <c r="CS3791" s="29"/>
      <c r="CT3791" s="29"/>
      <c r="CU3791" s="29"/>
      <c r="CV3791" s="29"/>
      <c r="CW3791" s="29"/>
      <c r="CX3791" s="29"/>
    </row>
    <row r="3792" spans="1:102" ht="50.1" customHeight="1">
      <c r="A3792" s="30" t="s">
        <v>9704</v>
      </c>
      <c r="B3792" s="31" t="s">
        <v>35</v>
      </c>
      <c r="C3792" s="32" t="s">
        <v>9705</v>
      </c>
      <c r="D3792" s="32" t="s">
        <v>6254</v>
      </c>
      <c r="E3792" s="32" t="s">
        <v>9706</v>
      </c>
      <c r="F3792" s="32" t="s">
        <v>50</v>
      </c>
      <c r="G3792" s="33" t="s">
        <v>40</v>
      </c>
      <c r="H3792" s="34">
        <v>0</v>
      </c>
      <c r="I3792" s="33" t="s">
        <v>41</v>
      </c>
      <c r="J3792" s="33" t="s">
        <v>42</v>
      </c>
      <c r="K3792" s="33" t="s">
        <v>2091</v>
      </c>
      <c r="L3792" s="33" t="s">
        <v>44</v>
      </c>
      <c r="M3792" s="33" t="s">
        <v>86</v>
      </c>
      <c r="N3792" s="33" t="s">
        <v>152</v>
      </c>
      <c r="O3792" s="33" t="s">
        <v>153</v>
      </c>
      <c r="P3792" s="33" t="s">
        <v>160</v>
      </c>
      <c r="Q3792" s="33" t="s">
        <v>161</v>
      </c>
      <c r="R3792" s="35">
        <v>4.5599999999999996</v>
      </c>
      <c r="S3792" s="35">
        <v>183000</v>
      </c>
      <c r="T3792" s="36">
        <f t="shared" si="177"/>
        <v>834479.99999999988</v>
      </c>
      <c r="U3792" s="37">
        <f t="shared" si="178"/>
        <v>934617.59999999998</v>
      </c>
      <c r="V3792" s="38" t="s">
        <v>50</v>
      </c>
      <c r="W3792" s="33">
        <v>2016</v>
      </c>
      <c r="X3792" s="39" t="s">
        <v>50</v>
      </c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29"/>
      <c r="BL3792" s="29"/>
      <c r="BM3792" s="29"/>
      <c r="BN3792" s="29"/>
      <c r="BO3792" s="29"/>
      <c r="BP3792" s="29"/>
      <c r="BQ3792" s="29"/>
      <c r="BR3792" s="29"/>
      <c r="BS3792" s="29"/>
      <c r="BT3792" s="29"/>
      <c r="BU3792" s="29"/>
      <c r="BV3792" s="29"/>
      <c r="BW3792" s="29"/>
      <c r="BX3792" s="29"/>
      <c r="BY3792" s="29"/>
      <c r="BZ3792" s="29"/>
      <c r="CA3792" s="29"/>
      <c r="CB3792" s="29"/>
      <c r="CC3792" s="29"/>
      <c r="CD3792" s="29"/>
      <c r="CE3792" s="29"/>
      <c r="CF3792" s="29"/>
      <c r="CG3792" s="29"/>
      <c r="CH3792" s="29"/>
      <c r="CI3792" s="29"/>
      <c r="CJ3792" s="29"/>
      <c r="CK3792" s="29"/>
      <c r="CL3792" s="29"/>
      <c r="CM3792" s="29"/>
      <c r="CN3792" s="29"/>
      <c r="CO3792" s="29"/>
      <c r="CP3792" s="29"/>
      <c r="CQ3792" s="29"/>
      <c r="CR3792" s="29"/>
      <c r="CS3792" s="29"/>
      <c r="CT3792" s="29"/>
      <c r="CU3792" s="29"/>
      <c r="CV3792" s="29"/>
      <c r="CW3792" s="29"/>
      <c r="CX3792" s="29"/>
    </row>
    <row r="3793" spans="1:102" ht="50.1" customHeight="1">
      <c r="A3793" s="30" t="s">
        <v>9707</v>
      </c>
      <c r="B3793" s="31" t="s">
        <v>35</v>
      </c>
      <c r="C3793" s="32" t="s">
        <v>9708</v>
      </c>
      <c r="D3793" s="32" t="s">
        <v>4821</v>
      </c>
      <c r="E3793" s="32" t="s">
        <v>9709</v>
      </c>
      <c r="F3793" s="32" t="s">
        <v>50</v>
      </c>
      <c r="G3793" s="33" t="s">
        <v>40</v>
      </c>
      <c r="H3793" s="34">
        <v>0</v>
      </c>
      <c r="I3793" s="33" t="s">
        <v>41</v>
      </c>
      <c r="J3793" s="33" t="s">
        <v>42</v>
      </c>
      <c r="K3793" s="33" t="s">
        <v>2091</v>
      </c>
      <c r="L3793" s="33" t="s">
        <v>44</v>
      </c>
      <c r="M3793" s="33" t="s">
        <v>86</v>
      </c>
      <c r="N3793" s="33" t="s">
        <v>152</v>
      </c>
      <c r="O3793" s="33" t="s">
        <v>153</v>
      </c>
      <c r="P3793" s="33" t="s">
        <v>160</v>
      </c>
      <c r="Q3793" s="33" t="s">
        <v>161</v>
      </c>
      <c r="R3793" s="35">
        <v>3.36</v>
      </c>
      <c r="S3793" s="35">
        <v>192000</v>
      </c>
      <c r="T3793" s="36">
        <f t="shared" si="177"/>
        <v>645120</v>
      </c>
      <c r="U3793" s="37">
        <f t="shared" si="178"/>
        <v>722534.40000000002</v>
      </c>
      <c r="V3793" s="38" t="s">
        <v>50</v>
      </c>
      <c r="W3793" s="33">
        <v>2016</v>
      </c>
      <c r="X3793" s="39" t="s">
        <v>50</v>
      </c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9"/>
      <c r="BC3793" s="29"/>
      <c r="BD3793" s="29"/>
      <c r="BE3793" s="29"/>
      <c r="BF3793" s="29"/>
      <c r="BG3793" s="29"/>
      <c r="BH3793" s="29"/>
      <c r="BI3793" s="29"/>
      <c r="BJ3793" s="29"/>
      <c r="BK3793" s="29"/>
      <c r="BL3793" s="29"/>
      <c r="BM3793" s="29"/>
      <c r="BN3793" s="29"/>
      <c r="BO3793" s="29"/>
      <c r="BP3793" s="29"/>
      <c r="BQ3793" s="29"/>
      <c r="BR3793" s="29"/>
      <c r="BS3793" s="29"/>
      <c r="BT3793" s="29"/>
      <c r="BU3793" s="29"/>
      <c r="BV3793" s="29"/>
      <c r="BW3793" s="29"/>
      <c r="BX3793" s="29"/>
      <c r="BY3793" s="29"/>
      <c r="BZ3793" s="29"/>
      <c r="CA3793" s="29"/>
      <c r="CB3793" s="29"/>
      <c r="CC3793" s="29"/>
      <c r="CD3793" s="29"/>
      <c r="CE3793" s="29"/>
      <c r="CF3793" s="29"/>
      <c r="CG3793" s="29"/>
      <c r="CH3793" s="29"/>
      <c r="CI3793" s="29"/>
      <c r="CJ3793" s="29"/>
      <c r="CK3793" s="29"/>
      <c r="CL3793" s="29"/>
      <c r="CM3793" s="29"/>
      <c r="CN3793" s="29"/>
      <c r="CO3793" s="29"/>
      <c r="CP3793" s="29"/>
      <c r="CQ3793" s="29"/>
      <c r="CR3793" s="29"/>
      <c r="CS3793" s="29"/>
      <c r="CT3793" s="29"/>
      <c r="CU3793" s="29"/>
      <c r="CV3793" s="29"/>
      <c r="CW3793" s="29"/>
      <c r="CX3793" s="29"/>
    </row>
    <row r="3794" spans="1:102" ht="50.1" customHeight="1">
      <c r="A3794" s="30" t="s">
        <v>9710</v>
      </c>
      <c r="B3794" s="31" t="s">
        <v>35</v>
      </c>
      <c r="C3794" s="32" t="s">
        <v>9711</v>
      </c>
      <c r="D3794" s="32" t="s">
        <v>8386</v>
      </c>
      <c r="E3794" s="32" t="s">
        <v>9712</v>
      </c>
      <c r="F3794" s="32" t="s">
        <v>9713</v>
      </c>
      <c r="G3794" s="33" t="s">
        <v>40</v>
      </c>
      <c r="H3794" s="34">
        <v>0</v>
      </c>
      <c r="I3794" s="33" t="s">
        <v>41</v>
      </c>
      <c r="J3794" s="33" t="s">
        <v>42</v>
      </c>
      <c r="K3794" s="33" t="s">
        <v>2091</v>
      </c>
      <c r="L3794" s="33" t="s">
        <v>44</v>
      </c>
      <c r="M3794" s="33" t="s">
        <v>71</v>
      </c>
      <c r="N3794" s="33" t="s">
        <v>8690</v>
      </c>
      <c r="O3794" s="33" t="s">
        <v>47</v>
      </c>
      <c r="P3794" s="33" t="s">
        <v>131</v>
      </c>
      <c r="Q3794" s="33" t="s">
        <v>132</v>
      </c>
      <c r="R3794" s="35">
        <v>10</v>
      </c>
      <c r="S3794" s="35">
        <v>1702.184</v>
      </c>
      <c r="T3794" s="36">
        <f t="shared" si="177"/>
        <v>17021.84</v>
      </c>
      <c r="U3794" s="37">
        <f t="shared" si="178"/>
        <v>19064.460800000001</v>
      </c>
      <c r="V3794" s="38" t="s">
        <v>50</v>
      </c>
      <c r="W3794" s="33">
        <v>2016</v>
      </c>
      <c r="X3794" s="39" t="s">
        <v>50</v>
      </c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29"/>
      <c r="BL3794" s="29"/>
      <c r="BM3794" s="29"/>
      <c r="BN3794" s="29"/>
      <c r="BO3794" s="29"/>
      <c r="BP3794" s="29"/>
      <c r="BQ3794" s="29"/>
      <c r="BR3794" s="29"/>
      <c r="BS3794" s="29"/>
      <c r="BT3794" s="29"/>
      <c r="BU3794" s="29"/>
      <c r="BV3794" s="29"/>
      <c r="BW3794" s="29"/>
      <c r="BX3794" s="29"/>
      <c r="BY3794" s="29"/>
      <c r="BZ3794" s="29"/>
      <c r="CA3794" s="29"/>
      <c r="CB3794" s="29"/>
      <c r="CC3794" s="29"/>
      <c r="CD3794" s="29"/>
      <c r="CE3794" s="29"/>
      <c r="CF3794" s="29"/>
      <c r="CG3794" s="29"/>
      <c r="CH3794" s="29"/>
      <c r="CI3794" s="29"/>
      <c r="CJ3794" s="29"/>
      <c r="CK3794" s="29"/>
      <c r="CL3794" s="29"/>
      <c r="CM3794" s="29"/>
      <c r="CN3794" s="29"/>
      <c r="CO3794" s="29"/>
      <c r="CP3794" s="29"/>
      <c r="CQ3794" s="29"/>
      <c r="CR3794" s="29"/>
      <c r="CS3794" s="29"/>
      <c r="CT3794" s="29"/>
      <c r="CU3794" s="29"/>
      <c r="CV3794" s="29"/>
      <c r="CW3794" s="29"/>
      <c r="CX3794" s="29"/>
    </row>
    <row r="3795" spans="1:102" ht="50.1" customHeight="1">
      <c r="A3795" s="30" t="s">
        <v>9714</v>
      </c>
      <c r="B3795" s="31" t="s">
        <v>35</v>
      </c>
      <c r="C3795" s="32" t="s">
        <v>9715</v>
      </c>
      <c r="D3795" s="32" t="s">
        <v>8386</v>
      </c>
      <c r="E3795" s="32" t="s">
        <v>9716</v>
      </c>
      <c r="F3795" s="32" t="s">
        <v>9717</v>
      </c>
      <c r="G3795" s="33" t="s">
        <v>40</v>
      </c>
      <c r="H3795" s="34">
        <v>0</v>
      </c>
      <c r="I3795" s="33" t="s">
        <v>41</v>
      </c>
      <c r="J3795" s="33" t="s">
        <v>42</v>
      </c>
      <c r="K3795" s="33" t="s">
        <v>2091</v>
      </c>
      <c r="L3795" s="33" t="s">
        <v>44</v>
      </c>
      <c r="M3795" s="33" t="s">
        <v>71</v>
      </c>
      <c r="N3795" s="33" t="s">
        <v>8690</v>
      </c>
      <c r="O3795" s="33" t="s">
        <v>47</v>
      </c>
      <c r="P3795" s="33" t="s">
        <v>131</v>
      </c>
      <c r="Q3795" s="33" t="s">
        <v>132</v>
      </c>
      <c r="R3795" s="35">
        <v>10</v>
      </c>
      <c r="S3795" s="35">
        <v>1702.184</v>
      </c>
      <c r="T3795" s="36">
        <f t="shared" si="177"/>
        <v>17021.84</v>
      </c>
      <c r="U3795" s="37">
        <f t="shared" si="178"/>
        <v>19064.460800000001</v>
      </c>
      <c r="V3795" s="38" t="s">
        <v>50</v>
      </c>
      <c r="W3795" s="33">
        <v>2016</v>
      </c>
      <c r="X3795" s="39" t="s">
        <v>50</v>
      </c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9"/>
      <c r="AX3795" s="29"/>
      <c r="AY3795" s="29"/>
      <c r="AZ3795" s="29"/>
      <c r="BA3795" s="29"/>
      <c r="BB3795" s="29"/>
      <c r="BC3795" s="29"/>
      <c r="BD3795" s="29"/>
      <c r="BE3795" s="29"/>
      <c r="BF3795" s="29"/>
      <c r="BG3795" s="29"/>
      <c r="BH3795" s="29"/>
      <c r="BI3795" s="29"/>
      <c r="BJ3795" s="29"/>
      <c r="BK3795" s="29"/>
      <c r="BL3795" s="29"/>
      <c r="BM3795" s="29"/>
      <c r="BN3795" s="29"/>
      <c r="BO3795" s="29"/>
      <c r="BP3795" s="29"/>
      <c r="BQ3795" s="29"/>
      <c r="BR3795" s="29"/>
      <c r="BS3795" s="29"/>
      <c r="BT3795" s="29"/>
      <c r="BU3795" s="29"/>
      <c r="BV3795" s="29"/>
      <c r="BW3795" s="29"/>
      <c r="BX3795" s="29"/>
      <c r="BY3795" s="29"/>
      <c r="BZ3795" s="29"/>
      <c r="CA3795" s="29"/>
      <c r="CB3795" s="29"/>
      <c r="CC3795" s="29"/>
      <c r="CD3795" s="29"/>
      <c r="CE3795" s="29"/>
      <c r="CF3795" s="29"/>
      <c r="CG3795" s="29"/>
      <c r="CH3795" s="29"/>
      <c r="CI3795" s="29"/>
      <c r="CJ3795" s="29"/>
      <c r="CK3795" s="29"/>
      <c r="CL3795" s="29"/>
      <c r="CM3795" s="29"/>
      <c r="CN3795" s="29"/>
      <c r="CO3795" s="29"/>
      <c r="CP3795" s="29"/>
      <c r="CQ3795" s="29"/>
      <c r="CR3795" s="29"/>
      <c r="CS3795" s="29"/>
      <c r="CT3795" s="29"/>
      <c r="CU3795" s="29"/>
      <c r="CV3795" s="29"/>
      <c r="CW3795" s="29"/>
      <c r="CX3795" s="29"/>
    </row>
    <row r="3796" spans="1:102" ht="50.1" customHeight="1">
      <c r="A3796" s="30" t="s">
        <v>9718</v>
      </c>
      <c r="B3796" s="31" t="s">
        <v>35</v>
      </c>
      <c r="C3796" s="32" t="s">
        <v>9719</v>
      </c>
      <c r="D3796" s="32" t="s">
        <v>5928</v>
      </c>
      <c r="E3796" s="32" t="s">
        <v>9720</v>
      </c>
      <c r="F3796" s="32" t="s">
        <v>9721</v>
      </c>
      <c r="G3796" s="33" t="s">
        <v>40</v>
      </c>
      <c r="H3796" s="34">
        <v>0</v>
      </c>
      <c r="I3796" s="33" t="s">
        <v>41</v>
      </c>
      <c r="J3796" s="33" t="s">
        <v>42</v>
      </c>
      <c r="K3796" s="33" t="s">
        <v>2091</v>
      </c>
      <c r="L3796" s="33" t="s">
        <v>44</v>
      </c>
      <c r="M3796" s="33" t="s">
        <v>71</v>
      </c>
      <c r="N3796" s="33" t="s">
        <v>8690</v>
      </c>
      <c r="O3796" s="33" t="s">
        <v>47</v>
      </c>
      <c r="P3796" s="33" t="s">
        <v>2797</v>
      </c>
      <c r="Q3796" s="33" t="s">
        <v>2798</v>
      </c>
      <c r="R3796" s="35">
        <v>46.5</v>
      </c>
      <c r="S3796" s="35">
        <v>3996.4209999999998</v>
      </c>
      <c r="T3796" s="36">
        <f t="shared" si="177"/>
        <v>185833.5765</v>
      </c>
      <c r="U3796" s="37">
        <f t="shared" si="178"/>
        <v>208133.60568000001</v>
      </c>
      <c r="V3796" s="38" t="s">
        <v>50</v>
      </c>
      <c r="W3796" s="33">
        <v>2016</v>
      </c>
      <c r="X3796" s="39" t="s">
        <v>50</v>
      </c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9"/>
      <c r="AX3796" s="29"/>
      <c r="AY3796" s="29"/>
      <c r="AZ3796" s="29"/>
      <c r="BA3796" s="29"/>
      <c r="BB3796" s="29"/>
      <c r="BC3796" s="29"/>
      <c r="BD3796" s="29"/>
      <c r="BE3796" s="29"/>
      <c r="BF3796" s="29"/>
      <c r="BG3796" s="29"/>
      <c r="BH3796" s="29"/>
      <c r="BI3796" s="29"/>
      <c r="BJ3796" s="29"/>
      <c r="BK3796" s="29"/>
      <c r="BL3796" s="29"/>
      <c r="BM3796" s="29"/>
      <c r="BN3796" s="29"/>
      <c r="BO3796" s="29"/>
      <c r="BP3796" s="29"/>
      <c r="BQ3796" s="29"/>
      <c r="BR3796" s="29"/>
      <c r="BS3796" s="29"/>
      <c r="BT3796" s="29"/>
      <c r="BU3796" s="29"/>
      <c r="BV3796" s="29"/>
      <c r="BW3796" s="29"/>
      <c r="BX3796" s="29"/>
      <c r="BY3796" s="29"/>
      <c r="BZ3796" s="29"/>
      <c r="CA3796" s="29"/>
      <c r="CB3796" s="29"/>
      <c r="CC3796" s="29"/>
      <c r="CD3796" s="29"/>
      <c r="CE3796" s="29"/>
      <c r="CF3796" s="29"/>
      <c r="CG3796" s="29"/>
      <c r="CH3796" s="29"/>
      <c r="CI3796" s="29"/>
      <c r="CJ3796" s="29"/>
      <c r="CK3796" s="29"/>
      <c r="CL3796" s="29"/>
      <c r="CM3796" s="29"/>
      <c r="CN3796" s="29"/>
      <c r="CO3796" s="29"/>
      <c r="CP3796" s="29"/>
      <c r="CQ3796" s="29"/>
      <c r="CR3796" s="29"/>
      <c r="CS3796" s="29"/>
      <c r="CT3796" s="29"/>
      <c r="CU3796" s="29"/>
      <c r="CV3796" s="29"/>
      <c r="CW3796" s="29"/>
      <c r="CX3796" s="29"/>
    </row>
    <row r="3797" spans="1:102" ht="50.1" customHeight="1">
      <c r="A3797" s="30" t="s">
        <v>9722</v>
      </c>
      <c r="B3797" s="31" t="s">
        <v>35</v>
      </c>
      <c r="C3797" s="32" t="s">
        <v>9723</v>
      </c>
      <c r="D3797" s="32" t="s">
        <v>9724</v>
      </c>
      <c r="E3797" s="32" t="s">
        <v>9725</v>
      </c>
      <c r="F3797" s="32" t="s">
        <v>9726</v>
      </c>
      <c r="G3797" s="33" t="s">
        <v>40</v>
      </c>
      <c r="H3797" s="34">
        <v>0</v>
      </c>
      <c r="I3797" s="33" t="s">
        <v>41</v>
      </c>
      <c r="J3797" s="33" t="s">
        <v>42</v>
      </c>
      <c r="K3797" s="33" t="s">
        <v>2091</v>
      </c>
      <c r="L3797" s="33" t="s">
        <v>44</v>
      </c>
      <c r="M3797" s="33" t="s">
        <v>71</v>
      </c>
      <c r="N3797" s="33" t="s">
        <v>8690</v>
      </c>
      <c r="O3797" s="33" t="s">
        <v>47</v>
      </c>
      <c r="P3797" s="33" t="s">
        <v>131</v>
      </c>
      <c r="Q3797" s="33" t="s">
        <v>132</v>
      </c>
      <c r="R3797" s="35">
        <v>33.299999999999997</v>
      </c>
      <c r="S3797" s="35">
        <v>6808.6629999999996</v>
      </c>
      <c r="T3797" s="36">
        <f t="shared" si="177"/>
        <v>226728.47789999997</v>
      </c>
      <c r="U3797" s="37">
        <f t="shared" si="178"/>
        <v>253935.89524799999</v>
      </c>
      <c r="V3797" s="38" t="s">
        <v>50</v>
      </c>
      <c r="W3797" s="33">
        <v>2016</v>
      </c>
      <c r="X3797" s="39" t="s">
        <v>50</v>
      </c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  <c r="BI3797" s="29"/>
      <c r="BJ3797" s="29"/>
      <c r="BK3797" s="29"/>
      <c r="BL3797" s="29"/>
      <c r="BM3797" s="29"/>
      <c r="BN3797" s="29"/>
      <c r="BO3797" s="29"/>
      <c r="BP3797" s="29"/>
      <c r="BQ3797" s="29"/>
      <c r="BR3797" s="29"/>
      <c r="BS3797" s="29"/>
      <c r="BT3797" s="29"/>
      <c r="BU3797" s="29"/>
      <c r="BV3797" s="29"/>
      <c r="BW3797" s="29"/>
      <c r="BX3797" s="29"/>
      <c r="BY3797" s="29"/>
      <c r="BZ3797" s="29"/>
      <c r="CA3797" s="29"/>
      <c r="CB3797" s="29"/>
      <c r="CC3797" s="29"/>
      <c r="CD3797" s="29"/>
      <c r="CE3797" s="29"/>
      <c r="CF3797" s="29"/>
      <c r="CG3797" s="29"/>
      <c r="CH3797" s="29"/>
      <c r="CI3797" s="29"/>
      <c r="CJ3797" s="29"/>
      <c r="CK3797" s="29"/>
      <c r="CL3797" s="29"/>
      <c r="CM3797" s="29"/>
      <c r="CN3797" s="29"/>
      <c r="CO3797" s="29"/>
      <c r="CP3797" s="29"/>
      <c r="CQ3797" s="29"/>
      <c r="CR3797" s="29"/>
      <c r="CS3797" s="29"/>
      <c r="CT3797" s="29"/>
      <c r="CU3797" s="29"/>
      <c r="CV3797" s="29"/>
      <c r="CW3797" s="29"/>
      <c r="CX3797" s="29"/>
    </row>
    <row r="3798" spans="1:102" ht="50.1" customHeight="1">
      <c r="A3798" s="30" t="s">
        <v>9727</v>
      </c>
      <c r="B3798" s="31" t="s">
        <v>35</v>
      </c>
      <c r="C3798" s="32" t="s">
        <v>8431</v>
      </c>
      <c r="D3798" s="32" t="s">
        <v>4476</v>
      </c>
      <c r="E3798" s="32" t="s">
        <v>8432</v>
      </c>
      <c r="F3798" s="32" t="s">
        <v>9728</v>
      </c>
      <c r="G3798" s="33" t="s">
        <v>40</v>
      </c>
      <c r="H3798" s="34">
        <v>0</v>
      </c>
      <c r="I3798" s="33" t="s">
        <v>41</v>
      </c>
      <c r="J3798" s="33" t="s">
        <v>42</v>
      </c>
      <c r="K3798" s="33" t="s">
        <v>2091</v>
      </c>
      <c r="L3798" s="33" t="s">
        <v>42</v>
      </c>
      <c r="M3798" s="33" t="s">
        <v>71</v>
      </c>
      <c r="N3798" s="33" t="s">
        <v>9729</v>
      </c>
      <c r="O3798" s="33" t="s">
        <v>73</v>
      </c>
      <c r="P3798" s="33" t="s">
        <v>48</v>
      </c>
      <c r="Q3798" s="33" t="s">
        <v>49</v>
      </c>
      <c r="R3798" s="35">
        <v>2</v>
      </c>
      <c r="S3798" s="35">
        <v>206000</v>
      </c>
      <c r="T3798" s="36">
        <f t="shared" si="177"/>
        <v>412000</v>
      </c>
      <c r="U3798" s="37">
        <f t="shared" si="178"/>
        <v>461440.00000000006</v>
      </c>
      <c r="V3798" s="38" t="s">
        <v>50</v>
      </c>
      <c r="W3798" s="33">
        <v>2016</v>
      </c>
      <c r="X3798" s="39" t="s">
        <v>50</v>
      </c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9"/>
      <c r="BC3798" s="29"/>
      <c r="BD3798" s="29"/>
      <c r="BE3798" s="29"/>
      <c r="BF3798" s="29"/>
      <c r="BG3798" s="29"/>
      <c r="BH3798" s="29"/>
      <c r="BI3798" s="29"/>
      <c r="BJ3798" s="29"/>
      <c r="BK3798" s="29"/>
      <c r="BL3798" s="29"/>
      <c r="BM3798" s="29"/>
      <c r="BN3798" s="29"/>
      <c r="BO3798" s="29"/>
      <c r="BP3798" s="29"/>
      <c r="BQ3798" s="29"/>
      <c r="BR3798" s="29"/>
      <c r="BS3798" s="29"/>
      <c r="BT3798" s="29"/>
      <c r="BU3798" s="29"/>
      <c r="BV3798" s="29"/>
      <c r="BW3798" s="29"/>
      <c r="BX3798" s="29"/>
      <c r="BY3798" s="29"/>
      <c r="BZ3798" s="29"/>
      <c r="CA3798" s="29"/>
      <c r="CB3798" s="29"/>
      <c r="CC3798" s="29"/>
      <c r="CD3798" s="29"/>
      <c r="CE3798" s="29"/>
      <c r="CF3798" s="29"/>
      <c r="CG3798" s="29"/>
      <c r="CH3798" s="29"/>
      <c r="CI3798" s="29"/>
      <c r="CJ3798" s="29"/>
      <c r="CK3798" s="29"/>
      <c r="CL3798" s="29"/>
      <c r="CM3798" s="29"/>
      <c r="CN3798" s="29"/>
      <c r="CO3798" s="29"/>
      <c r="CP3798" s="29"/>
      <c r="CQ3798" s="29"/>
      <c r="CR3798" s="29"/>
      <c r="CS3798" s="29"/>
      <c r="CT3798" s="29"/>
      <c r="CU3798" s="29"/>
      <c r="CV3798" s="29"/>
      <c r="CW3798" s="29"/>
      <c r="CX3798" s="29"/>
    </row>
    <row r="3799" spans="1:102" ht="50.1" customHeight="1">
      <c r="A3799" s="30" t="s">
        <v>9730</v>
      </c>
      <c r="B3799" s="31" t="s">
        <v>35</v>
      </c>
      <c r="C3799" s="32" t="s">
        <v>8431</v>
      </c>
      <c r="D3799" s="32" t="s">
        <v>4476</v>
      </c>
      <c r="E3799" s="32" t="s">
        <v>8432</v>
      </c>
      <c r="F3799" s="32" t="s">
        <v>9731</v>
      </c>
      <c r="G3799" s="33" t="s">
        <v>40</v>
      </c>
      <c r="H3799" s="34">
        <v>0</v>
      </c>
      <c r="I3799" s="33" t="s">
        <v>41</v>
      </c>
      <c r="J3799" s="33" t="s">
        <v>42</v>
      </c>
      <c r="K3799" s="33" t="s">
        <v>2091</v>
      </c>
      <c r="L3799" s="33" t="s">
        <v>42</v>
      </c>
      <c r="M3799" s="33" t="s">
        <v>71</v>
      </c>
      <c r="N3799" s="33" t="s">
        <v>9729</v>
      </c>
      <c r="O3799" s="33" t="s">
        <v>73</v>
      </c>
      <c r="P3799" s="33" t="s">
        <v>48</v>
      </c>
      <c r="Q3799" s="33" t="s">
        <v>49</v>
      </c>
      <c r="R3799" s="35">
        <v>2</v>
      </c>
      <c r="S3799" s="35">
        <v>300000</v>
      </c>
      <c r="T3799" s="36">
        <f t="shared" si="177"/>
        <v>600000</v>
      </c>
      <c r="U3799" s="37">
        <f t="shared" si="178"/>
        <v>672000.00000000012</v>
      </c>
      <c r="V3799" s="38" t="s">
        <v>50</v>
      </c>
      <c r="W3799" s="33">
        <v>2016</v>
      </c>
      <c r="X3799" s="39" t="s">
        <v>50</v>
      </c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29"/>
      <c r="BL3799" s="29"/>
      <c r="BM3799" s="29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/>
      <c r="BZ3799" s="29"/>
      <c r="CA3799" s="29"/>
      <c r="CB3799" s="29"/>
      <c r="CC3799" s="29"/>
      <c r="CD3799" s="29"/>
      <c r="CE3799" s="29"/>
      <c r="CF3799" s="29"/>
      <c r="CG3799" s="29"/>
      <c r="CH3799" s="29"/>
      <c r="CI3799" s="29"/>
      <c r="CJ3799" s="29"/>
      <c r="CK3799" s="29"/>
      <c r="CL3799" s="29"/>
      <c r="CM3799" s="29"/>
      <c r="CN3799" s="29"/>
      <c r="CO3799" s="29"/>
      <c r="CP3799" s="29"/>
      <c r="CQ3799" s="29"/>
      <c r="CR3799" s="29"/>
      <c r="CS3799" s="29"/>
      <c r="CT3799" s="29"/>
      <c r="CU3799" s="29"/>
      <c r="CV3799" s="29"/>
      <c r="CW3799" s="29"/>
      <c r="CX3799" s="29"/>
    </row>
    <row r="3800" spans="1:102" ht="50.1" customHeight="1">
      <c r="A3800" s="30" t="s">
        <v>9732</v>
      </c>
      <c r="B3800" s="31" t="s">
        <v>35</v>
      </c>
      <c r="C3800" s="32" t="s">
        <v>8431</v>
      </c>
      <c r="D3800" s="32" t="s">
        <v>4476</v>
      </c>
      <c r="E3800" s="32" t="s">
        <v>8432</v>
      </c>
      <c r="F3800" s="32" t="s">
        <v>9733</v>
      </c>
      <c r="G3800" s="33" t="s">
        <v>40</v>
      </c>
      <c r="H3800" s="34">
        <v>0</v>
      </c>
      <c r="I3800" s="33" t="s">
        <v>41</v>
      </c>
      <c r="J3800" s="33" t="s">
        <v>42</v>
      </c>
      <c r="K3800" s="33" t="s">
        <v>2091</v>
      </c>
      <c r="L3800" s="33" t="s">
        <v>42</v>
      </c>
      <c r="M3800" s="33" t="s">
        <v>71</v>
      </c>
      <c r="N3800" s="33" t="s">
        <v>9729</v>
      </c>
      <c r="O3800" s="33" t="s">
        <v>73</v>
      </c>
      <c r="P3800" s="33" t="s">
        <v>48</v>
      </c>
      <c r="Q3800" s="33" t="s">
        <v>49</v>
      </c>
      <c r="R3800" s="35">
        <v>2</v>
      </c>
      <c r="S3800" s="35">
        <v>332000</v>
      </c>
      <c r="T3800" s="36">
        <f t="shared" si="177"/>
        <v>664000</v>
      </c>
      <c r="U3800" s="37">
        <f t="shared" si="178"/>
        <v>743680.00000000012</v>
      </c>
      <c r="V3800" s="38" t="s">
        <v>50</v>
      </c>
      <c r="W3800" s="33">
        <v>2016</v>
      </c>
      <c r="X3800" s="39" t="s">
        <v>50</v>
      </c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9"/>
      <c r="AX3800" s="29"/>
      <c r="AY3800" s="29"/>
      <c r="AZ3800" s="29"/>
      <c r="BA3800" s="29"/>
      <c r="BB3800" s="29"/>
      <c r="BC3800" s="29"/>
      <c r="BD3800" s="29"/>
      <c r="BE3800" s="29"/>
      <c r="BF3800" s="29"/>
      <c r="BG3800" s="29"/>
      <c r="BH3800" s="29"/>
      <c r="BI3800" s="29"/>
      <c r="BJ3800" s="29"/>
      <c r="BK3800" s="29"/>
      <c r="BL3800" s="29"/>
      <c r="BM3800" s="29"/>
      <c r="BN3800" s="29"/>
      <c r="BO3800" s="29"/>
      <c r="BP3800" s="29"/>
      <c r="BQ3800" s="29"/>
      <c r="BR3800" s="29"/>
      <c r="BS3800" s="29"/>
      <c r="BT3800" s="29"/>
      <c r="BU3800" s="29"/>
      <c r="BV3800" s="29"/>
      <c r="BW3800" s="29"/>
      <c r="BX3800" s="29"/>
      <c r="BY3800" s="29"/>
      <c r="BZ3800" s="29"/>
      <c r="CA3800" s="29"/>
      <c r="CB3800" s="29"/>
      <c r="CC3800" s="29"/>
      <c r="CD3800" s="29"/>
      <c r="CE3800" s="29"/>
      <c r="CF3800" s="29"/>
      <c r="CG3800" s="29"/>
      <c r="CH3800" s="29"/>
      <c r="CI3800" s="29"/>
      <c r="CJ3800" s="29"/>
      <c r="CK3800" s="29"/>
      <c r="CL3800" s="29"/>
      <c r="CM3800" s="29"/>
      <c r="CN3800" s="29"/>
      <c r="CO3800" s="29"/>
      <c r="CP3800" s="29"/>
      <c r="CQ3800" s="29"/>
      <c r="CR3800" s="29"/>
      <c r="CS3800" s="29"/>
      <c r="CT3800" s="29"/>
      <c r="CU3800" s="29"/>
      <c r="CV3800" s="29"/>
      <c r="CW3800" s="29"/>
      <c r="CX3800" s="29"/>
    </row>
    <row r="3801" spans="1:102" ht="50.1" customHeight="1">
      <c r="A3801" s="30" t="s">
        <v>9734</v>
      </c>
      <c r="B3801" s="31" t="s">
        <v>35</v>
      </c>
      <c r="C3801" s="32" t="s">
        <v>8431</v>
      </c>
      <c r="D3801" s="32" t="s">
        <v>4476</v>
      </c>
      <c r="E3801" s="32" t="s">
        <v>8432</v>
      </c>
      <c r="F3801" s="32" t="s">
        <v>8787</v>
      </c>
      <c r="G3801" s="33" t="s">
        <v>40</v>
      </c>
      <c r="H3801" s="34">
        <v>0</v>
      </c>
      <c r="I3801" s="33" t="s">
        <v>41</v>
      </c>
      <c r="J3801" s="33" t="s">
        <v>42</v>
      </c>
      <c r="K3801" s="33" t="s">
        <v>2091</v>
      </c>
      <c r="L3801" s="33" t="s">
        <v>42</v>
      </c>
      <c r="M3801" s="33" t="s">
        <v>71</v>
      </c>
      <c r="N3801" s="33" t="s">
        <v>9735</v>
      </c>
      <c r="O3801" s="33" t="s">
        <v>3466</v>
      </c>
      <c r="P3801" s="33" t="s">
        <v>48</v>
      </c>
      <c r="Q3801" s="33" t="s">
        <v>49</v>
      </c>
      <c r="R3801" s="35">
        <v>2</v>
      </c>
      <c r="S3801" s="35">
        <v>1796000</v>
      </c>
      <c r="T3801" s="36">
        <f t="shared" si="177"/>
        <v>3592000</v>
      </c>
      <c r="U3801" s="37">
        <f t="shared" si="178"/>
        <v>4023040.0000000005</v>
      </c>
      <c r="V3801" s="38" t="s">
        <v>50</v>
      </c>
      <c r="W3801" s="33">
        <v>2016</v>
      </c>
      <c r="X3801" s="39" t="s">
        <v>50</v>
      </c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29"/>
      <c r="BA3801" s="29"/>
      <c r="BB3801" s="29"/>
      <c r="BC3801" s="29"/>
      <c r="BD3801" s="29"/>
      <c r="BE3801" s="29"/>
      <c r="BF3801" s="29"/>
      <c r="BG3801" s="29"/>
      <c r="BH3801" s="29"/>
      <c r="BI3801" s="29"/>
      <c r="BJ3801" s="29"/>
      <c r="BK3801" s="29"/>
      <c r="BL3801" s="29"/>
      <c r="BM3801" s="29"/>
      <c r="BN3801" s="29"/>
      <c r="BO3801" s="29"/>
      <c r="BP3801" s="29"/>
      <c r="BQ3801" s="29"/>
      <c r="BR3801" s="29"/>
      <c r="BS3801" s="29"/>
      <c r="BT3801" s="29"/>
      <c r="BU3801" s="29"/>
      <c r="BV3801" s="29"/>
      <c r="BW3801" s="29"/>
      <c r="BX3801" s="29"/>
      <c r="BY3801" s="29"/>
      <c r="BZ3801" s="29"/>
      <c r="CA3801" s="29"/>
      <c r="CB3801" s="29"/>
      <c r="CC3801" s="29"/>
      <c r="CD3801" s="29"/>
      <c r="CE3801" s="29"/>
      <c r="CF3801" s="29"/>
      <c r="CG3801" s="29"/>
      <c r="CH3801" s="29"/>
      <c r="CI3801" s="29"/>
      <c r="CJ3801" s="29"/>
      <c r="CK3801" s="29"/>
      <c r="CL3801" s="29"/>
      <c r="CM3801" s="29"/>
      <c r="CN3801" s="29"/>
      <c r="CO3801" s="29"/>
      <c r="CP3801" s="29"/>
      <c r="CQ3801" s="29"/>
      <c r="CR3801" s="29"/>
      <c r="CS3801" s="29"/>
      <c r="CT3801" s="29"/>
      <c r="CU3801" s="29"/>
      <c r="CV3801" s="29"/>
      <c r="CW3801" s="29"/>
      <c r="CX3801" s="29"/>
    </row>
    <row r="3802" spans="1:102" ht="50.1" customHeight="1">
      <c r="A3802" s="30" t="s">
        <v>9736</v>
      </c>
      <c r="B3802" s="31" t="s">
        <v>35</v>
      </c>
      <c r="C3802" s="32" t="s">
        <v>9737</v>
      </c>
      <c r="D3802" s="32" t="s">
        <v>6924</v>
      </c>
      <c r="E3802" s="32" t="s">
        <v>9738</v>
      </c>
      <c r="F3802" s="32" t="s">
        <v>9739</v>
      </c>
      <c r="G3802" s="33" t="s">
        <v>40</v>
      </c>
      <c r="H3802" s="34">
        <v>0</v>
      </c>
      <c r="I3802" s="33" t="s">
        <v>41</v>
      </c>
      <c r="J3802" s="33" t="s">
        <v>42</v>
      </c>
      <c r="K3802" s="33" t="s">
        <v>2091</v>
      </c>
      <c r="L3802" s="33" t="s">
        <v>85</v>
      </c>
      <c r="M3802" s="33" t="s">
        <v>86</v>
      </c>
      <c r="N3802" s="33" t="s">
        <v>87</v>
      </c>
      <c r="O3802" s="33" t="s">
        <v>98</v>
      </c>
      <c r="P3802" s="33" t="s">
        <v>48</v>
      </c>
      <c r="Q3802" s="33" t="s">
        <v>49</v>
      </c>
      <c r="R3802" s="35">
        <v>2</v>
      </c>
      <c r="S3802" s="35">
        <v>47000</v>
      </c>
      <c r="T3802" s="36">
        <f t="shared" si="177"/>
        <v>94000</v>
      </c>
      <c r="U3802" s="37">
        <f t="shared" si="178"/>
        <v>105280.00000000001</v>
      </c>
      <c r="V3802" s="38" t="s">
        <v>50</v>
      </c>
      <c r="W3802" s="33">
        <v>2016</v>
      </c>
      <c r="X3802" s="39" t="s">
        <v>50</v>
      </c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9"/>
      <c r="BC3802" s="29"/>
      <c r="BD3802" s="29"/>
      <c r="BE3802" s="29"/>
      <c r="BF3802" s="29"/>
      <c r="BG3802" s="29"/>
      <c r="BH3802" s="29"/>
      <c r="BI3802" s="29"/>
      <c r="BJ3802" s="29"/>
      <c r="BK3802" s="29"/>
      <c r="BL3802" s="29"/>
      <c r="BM3802" s="29"/>
      <c r="BN3802" s="29"/>
      <c r="BO3802" s="29"/>
      <c r="BP3802" s="29"/>
      <c r="BQ3802" s="29"/>
      <c r="BR3802" s="29"/>
      <c r="BS3802" s="29"/>
      <c r="BT3802" s="29"/>
      <c r="BU3802" s="29"/>
      <c r="BV3802" s="29"/>
      <c r="BW3802" s="29"/>
      <c r="BX3802" s="29"/>
      <c r="BY3802" s="29"/>
      <c r="BZ3802" s="29"/>
      <c r="CA3802" s="29"/>
      <c r="CB3802" s="29"/>
      <c r="CC3802" s="29"/>
      <c r="CD3802" s="29"/>
      <c r="CE3802" s="29"/>
      <c r="CF3802" s="29"/>
      <c r="CG3802" s="29"/>
      <c r="CH3802" s="29"/>
      <c r="CI3802" s="29"/>
      <c r="CJ3802" s="29"/>
      <c r="CK3802" s="29"/>
      <c r="CL3802" s="29"/>
      <c r="CM3802" s="29"/>
      <c r="CN3802" s="29"/>
      <c r="CO3802" s="29"/>
      <c r="CP3802" s="29"/>
      <c r="CQ3802" s="29"/>
      <c r="CR3802" s="29"/>
      <c r="CS3802" s="29"/>
      <c r="CT3802" s="29"/>
      <c r="CU3802" s="29"/>
      <c r="CV3802" s="29"/>
      <c r="CW3802" s="29"/>
      <c r="CX3802" s="29"/>
    </row>
    <row r="3803" spans="1:102" ht="50.1" customHeight="1">
      <c r="A3803" s="30" t="s">
        <v>9740</v>
      </c>
      <c r="B3803" s="31" t="s">
        <v>35</v>
      </c>
      <c r="C3803" s="32" t="s">
        <v>9741</v>
      </c>
      <c r="D3803" s="32" t="s">
        <v>6924</v>
      </c>
      <c r="E3803" s="32" t="s">
        <v>9742</v>
      </c>
      <c r="F3803" s="32" t="s">
        <v>9743</v>
      </c>
      <c r="G3803" s="33" t="s">
        <v>40</v>
      </c>
      <c r="H3803" s="34">
        <v>0</v>
      </c>
      <c r="I3803" s="33" t="s">
        <v>41</v>
      </c>
      <c r="J3803" s="33" t="s">
        <v>42</v>
      </c>
      <c r="K3803" s="33" t="s">
        <v>2091</v>
      </c>
      <c r="L3803" s="33" t="s">
        <v>85</v>
      </c>
      <c r="M3803" s="33" t="s">
        <v>86</v>
      </c>
      <c r="N3803" s="33" t="s">
        <v>87</v>
      </c>
      <c r="O3803" s="33" t="s">
        <v>98</v>
      </c>
      <c r="P3803" s="33" t="s">
        <v>48</v>
      </c>
      <c r="Q3803" s="33" t="s">
        <v>49</v>
      </c>
      <c r="R3803" s="35">
        <v>1</v>
      </c>
      <c r="S3803" s="35">
        <v>100000</v>
      </c>
      <c r="T3803" s="36">
        <f t="shared" si="177"/>
        <v>100000</v>
      </c>
      <c r="U3803" s="37">
        <f t="shared" si="178"/>
        <v>112000.00000000001</v>
      </c>
      <c r="V3803" s="38" t="s">
        <v>50</v>
      </c>
      <c r="W3803" s="33">
        <v>2016</v>
      </c>
      <c r="X3803" s="39" t="s">
        <v>50</v>
      </c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  <c r="BI3803" s="29"/>
      <c r="BJ3803" s="29"/>
      <c r="BK3803" s="29"/>
      <c r="BL3803" s="29"/>
      <c r="BM3803" s="29"/>
      <c r="BN3803" s="29"/>
      <c r="BO3803" s="29"/>
      <c r="BP3803" s="29"/>
      <c r="BQ3803" s="29"/>
      <c r="BR3803" s="29"/>
      <c r="BS3803" s="29"/>
      <c r="BT3803" s="29"/>
      <c r="BU3803" s="29"/>
      <c r="BV3803" s="29"/>
      <c r="BW3803" s="29"/>
      <c r="BX3803" s="29"/>
      <c r="BY3803" s="29"/>
      <c r="BZ3803" s="29"/>
      <c r="CA3803" s="29"/>
      <c r="CB3803" s="29"/>
      <c r="CC3803" s="29"/>
      <c r="CD3803" s="29"/>
      <c r="CE3803" s="29"/>
      <c r="CF3803" s="29"/>
      <c r="CG3803" s="29"/>
      <c r="CH3803" s="29"/>
      <c r="CI3803" s="29"/>
      <c r="CJ3803" s="29"/>
      <c r="CK3803" s="29"/>
      <c r="CL3803" s="29"/>
      <c r="CM3803" s="29"/>
      <c r="CN3803" s="29"/>
      <c r="CO3803" s="29"/>
      <c r="CP3803" s="29"/>
      <c r="CQ3803" s="29"/>
      <c r="CR3803" s="29"/>
      <c r="CS3803" s="29"/>
      <c r="CT3803" s="29"/>
      <c r="CU3803" s="29"/>
      <c r="CV3803" s="29"/>
      <c r="CW3803" s="29"/>
      <c r="CX3803" s="29"/>
    </row>
    <row r="3804" spans="1:102" ht="50.1" customHeight="1">
      <c r="A3804" s="30" t="s">
        <v>9744</v>
      </c>
      <c r="B3804" s="31" t="s">
        <v>35</v>
      </c>
      <c r="C3804" s="32" t="s">
        <v>9745</v>
      </c>
      <c r="D3804" s="32" t="s">
        <v>9746</v>
      </c>
      <c r="E3804" s="32" t="s">
        <v>9747</v>
      </c>
      <c r="F3804" s="32" t="s">
        <v>9748</v>
      </c>
      <c r="G3804" s="33" t="s">
        <v>40</v>
      </c>
      <c r="H3804" s="34">
        <v>0</v>
      </c>
      <c r="I3804" s="33" t="s">
        <v>41</v>
      </c>
      <c r="J3804" s="33" t="s">
        <v>42</v>
      </c>
      <c r="K3804" s="33" t="s">
        <v>2091</v>
      </c>
      <c r="L3804" s="33" t="s">
        <v>85</v>
      </c>
      <c r="M3804" s="33" t="s">
        <v>86</v>
      </c>
      <c r="N3804" s="33" t="s">
        <v>87</v>
      </c>
      <c r="O3804" s="33" t="s">
        <v>98</v>
      </c>
      <c r="P3804" s="33" t="s">
        <v>48</v>
      </c>
      <c r="Q3804" s="33" t="s">
        <v>49</v>
      </c>
      <c r="R3804" s="35">
        <v>1</v>
      </c>
      <c r="S3804" s="35">
        <v>33500</v>
      </c>
      <c r="T3804" s="36">
        <f t="shared" si="177"/>
        <v>33500</v>
      </c>
      <c r="U3804" s="37">
        <f t="shared" si="178"/>
        <v>37520</v>
      </c>
      <c r="V3804" s="38" t="s">
        <v>50</v>
      </c>
      <c r="W3804" s="33">
        <v>2016</v>
      </c>
      <c r="X3804" s="39" t="s">
        <v>50</v>
      </c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29"/>
      <c r="CB3804" s="29"/>
      <c r="CC3804" s="29"/>
      <c r="CD3804" s="29"/>
      <c r="CE3804" s="29"/>
      <c r="CF3804" s="29"/>
      <c r="CG3804" s="29"/>
      <c r="CH3804" s="29"/>
      <c r="CI3804" s="29"/>
      <c r="CJ3804" s="29"/>
      <c r="CK3804" s="29"/>
      <c r="CL3804" s="29"/>
      <c r="CM3804" s="29"/>
      <c r="CN3804" s="29"/>
      <c r="CO3804" s="29"/>
      <c r="CP3804" s="29"/>
      <c r="CQ3804" s="29"/>
      <c r="CR3804" s="29"/>
      <c r="CS3804" s="29"/>
      <c r="CT3804" s="29"/>
      <c r="CU3804" s="29"/>
      <c r="CV3804" s="29"/>
      <c r="CW3804" s="29"/>
      <c r="CX3804" s="29"/>
    </row>
    <row r="3805" spans="1:102" ht="50.1" customHeight="1">
      <c r="A3805" s="30" t="s">
        <v>9749</v>
      </c>
      <c r="B3805" s="31" t="s">
        <v>35</v>
      </c>
      <c r="C3805" s="32" t="s">
        <v>9750</v>
      </c>
      <c r="D3805" s="32" t="s">
        <v>925</v>
      </c>
      <c r="E3805" s="32" t="s">
        <v>9751</v>
      </c>
      <c r="F3805" s="32" t="s">
        <v>9752</v>
      </c>
      <c r="G3805" s="33" t="s">
        <v>40</v>
      </c>
      <c r="H3805" s="34">
        <v>0</v>
      </c>
      <c r="I3805" s="33" t="s">
        <v>41</v>
      </c>
      <c r="J3805" s="33" t="s">
        <v>42</v>
      </c>
      <c r="K3805" s="33" t="s">
        <v>2091</v>
      </c>
      <c r="L3805" s="33" t="s">
        <v>85</v>
      </c>
      <c r="M3805" s="33" t="s">
        <v>86</v>
      </c>
      <c r="N3805" s="33" t="s">
        <v>87</v>
      </c>
      <c r="O3805" s="33" t="s">
        <v>98</v>
      </c>
      <c r="P3805" s="33" t="s">
        <v>48</v>
      </c>
      <c r="Q3805" s="33" t="s">
        <v>49</v>
      </c>
      <c r="R3805" s="35">
        <v>1</v>
      </c>
      <c r="S3805" s="35">
        <v>21500</v>
      </c>
      <c r="T3805" s="36">
        <f t="shared" si="177"/>
        <v>21500</v>
      </c>
      <c r="U3805" s="37">
        <f t="shared" si="178"/>
        <v>24080.000000000004</v>
      </c>
      <c r="V3805" s="38" t="s">
        <v>50</v>
      </c>
      <c r="W3805" s="33">
        <v>2016</v>
      </c>
      <c r="X3805" s="39" t="s">
        <v>50</v>
      </c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29"/>
      <c r="BL3805" s="29"/>
      <c r="BM3805" s="29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29"/>
      <c r="CB3805" s="29"/>
      <c r="CC3805" s="29"/>
      <c r="CD3805" s="29"/>
      <c r="CE3805" s="29"/>
      <c r="CF3805" s="29"/>
      <c r="CG3805" s="29"/>
      <c r="CH3805" s="29"/>
      <c r="CI3805" s="29"/>
      <c r="CJ3805" s="29"/>
      <c r="CK3805" s="29"/>
      <c r="CL3805" s="29"/>
      <c r="CM3805" s="29"/>
      <c r="CN3805" s="29"/>
      <c r="CO3805" s="29"/>
      <c r="CP3805" s="29"/>
      <c r="CQ3805" s="29"/>
      <c r="CR3805" s="29"/>
      <c r="CS3805" s="29"/>
      <c r="CT3805" s="29"/>
      <c r="CU3805" s="29"/>
      <c r="CV3805" s="29"/>
      <c r="CW3805" s="29"/>
      <c r="CX3805" s="29"/>
    </row>
    <row r="3806" spans="1:102" ht="50.1" customHeight="1">
      <c r="A3806" s="30" t="s">
        <v>9753</v>
      </c>
      <c r="B3806" s="31" t="s">
        <v>35</v>
      </c>
      <c r="C3806" s="32" t="s">
        <v>9754</v>
      </c>
      <c r="D3806" s="32" t="s">
        <v>5090</v>
      </c>
      <c r="E3806" s="32" t="s">
        <v>9755</v>
      </c>
      <c r="F3806" s="32" t="s">
        <v>8251</v>
      </c>
      <c r="G3806" s="33" t="s">
        <v>40</v>
      </c>
      <c r="H3806" s="34">
        <v>0</v>
      </c>
      <c r="I3806" s="33" t="s">
        <v>41</v>
      </c>
      <c r="J3806" s="33" t="s">
        <v>42</v>
      </c>
      <c r="K3806" s="33" t="s">
        <v>2091</v>
      </c>
      <c r="L3806" s="33" t="s">
        <v>85</v>
      </c>
      <c r="M3806" s="33" t="s">
        <v>86</v>
      </c>
      <c r="N3806" s="33" t="s">
        <v>87</v>
      </c>
      <c r="O3806" s="33" t="s">
        <v>98</v>
      </c>
      <c r="P3806" s="33" t="s">
        <v>48</v>
      </c>
      <c r="Q3806" s="33" t="s">
        <v>49</v>
      </c>
      <c r="R3806" s="35">
        <v>1</v>
      </c>
      <c r="S3806" s="35">
        <v>2700</v>
      </c>
      <c r="T3806" s="36">
        <f t="shared" si="177"/>
        <v>2700</v>
      </c>
      <c r="U3806" s="37">
        <f t="shared" si="178"/>
        <v>3024.0000000000005</v>
      </c>
      <c r="V3806" s="38" t="s">
        <v>50</v>
      </c>
      <c r="W3806" s="33">
        <v>2016</v>
      </c>
      <c r="X3806" s="39" t="s">
        <v>50</v>
      </c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9"/>
      <c r="AX3806" s="29"/>
      <c r="AY3806" s="29"/>
      <c r="AZ3806" s="29"/>
      <c r="BA3806" s="29"/>
      <c r="BB3806" s="29"/>
      <c r="BC3806" s="29"/>
      <c r="BD3806" s="29"/>
      <c r="BE3806" s="29"/>
      <c r="BF3806" s="29"/>
      <c r="BG3806" s="29"/>
      <c r="BH3806" s="29"/>
      <c r="BI3806" s="29"/>
      <c r="BJ3806" s="29"/>
      <c r="BK3806" s="29"/>
      <c r="BL3806" s="29"/>
      <c r="BM3806" s="29"/>
      <c r="BN3806" s="29"/>
      <c r="BO3806" s="29"/>
      <c r="BP3806" s="29"/>
      <c r="BQ3806" s="29"/>
      <c r="BR3806" s="29"/>
      <c r="BS3806" s="29"/>
      <c r="BT3806" s="29"/>
      <c r="BU3806" s="29"/>
      <c r="BV3806" s="29"/>
      <c r="BW3806" s="29"/>
      <c r="BX3806" s="29"/>
      <c r="BY3806" s="29"/>
      <c r="BZ3806" s="29"/>
      <c r="CA3806" s="29"/>
      <c r="CB3806" s="29"/>
      <c r="CC3806" s="29"/>
      <c r="CD3806" s="29"/>
      <c r="CE3806" s="29"/>
      <c r="CF3806" s="29"/>
      <c r="CG3806" s="29"/>
      <c r="CH3806" s="29"/>
      <c r="CI3806" s="29"/>
      <c r="CJ3806" s="29"/>
      <c r="CK3806" s="29"/>
      <c r="CL3806" s="29"/>
      <c r="CM3806" s="29"/>
      <c r="CN3806" s="29"/>
      <c r="CO3806" s="29"/>
      <c r="CP3806" s="29"/>
      <c r="CQ3806" s="29"/>
      <c r="CR3806" s="29"/>
      <c r="CS3806" s="29"/>
      <c r="CT3806" s="29"/>
      <c r="CU3806" s="29"/>
      <c r="CV3806" s="29"/>
      <c r="CW3806" s="29"/>
      <c r="CX3806" s="29"/>
    </row>
    <row r="3807" spans="1:102" ht="50.1" customHeight="1">
      <c r="A3807" s="30" t="s">
        <v>9756</v>
      </c>
      <c r="B3807" s="31" t="s">
        <v>35</v>
      </c>
      <c r="C3807" s="32" t="s">
        <v>9757</v>
      </c>
      <c r="D3807" s="32" t="s">
        <v>9758</v>
      </c>
      <c r="E3807" s="32" t="s">
        <v>9759</v>
      </c>
      <c r="F3807" s="32" t="s">
        <v>8251</v>
      </c>
      <c r="G3807" s="33" t="s">
        <v>40</v>
      </c>
      <c r="H3807" s="34">
        <v>0</v>
      </c>
      <c r="I3807" s="33" t="s">
        <v>41</v>
      </c>
      <c r="J3807" s="33" t="s">
        <v>42</v>
      </c>
      <c r="K3807" s="33" t="s">
        <v>2091</v>
      </c>
      <c r="L3807" s="33" t="s">
        <v>85</v>
      </c>
      <c r="M3807" s="33" t="s">
        <v>86</v>
      </c>
      <c r="N3807" s="33" t="s">
        <v>87</v>
      </c>
      <c r="O3807" s="33" t="s">
        <v>98</v>
      </c>
      <c r="P3807" s="33" t="s">
        <v>48</v>
      </c>
      <c r="Q3807" s="33" t="s">
        <v>49</v>
      </c>
      <c r="R3807" s="35">
        <v>1</v>
      </c>
      <c r="S3807" s="35">
        <v>19000</v>
      </c>
      <c r="T3807" s="36">
        <f t="shared" si="177"/>
        <v>19000</v>
      </c>
      <c r="U3807" s="37">
        <f t="shared" si="178"/>
        <v>21280.000000000004</v>
      </c>
      <c r="V3807" s="38" t="s">
        <v>50</v>
      </c>
      <c r="W3807" s="33">
        <v>2016</v>
      </c>
      <c r="X3807" s="39" t="s">
        <v>50</v>
      </c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9"/>
      <c r="BC3807" s="29"/>
      <c r="BD3807" s="29"/>
      <c r="BE3807" s="29"/>
      <c r="BF3807" s="29"/>
      <c r="BG3807" s="29"/>
      <c r="BH3807" s="29"/>
      <c r="BI3807" s="29"/>
      <c r="BJ3807" s="29"/>
      <c r="BK3807" s="29"/>
      <c r="BL3807" s="29"/>
      <c r="BM3807" s="29"/>
      <c r="BN3807" s="29"/>
      <c r="BO3807" s="29"/>
      <c r="BP3807" s="29"/>
      <c r="BQ3807" s="29"/>
      <c r="BR3807" s="29"/>
      <c r="BS3807" s="29"/>
      <c r="BT3807" s="29"/>
      <c r="BU3807" s="29"/>
      <c r="BV3807" s="29"/>
      <c r="BW3807" s="29"/>
      <c r="BX3807" s="29"/>
      <c r="BY3807" s="29"/>
      <c r="BZ3807" s="29"/>
      <c r="CA3807" s="29"/>
      <c r="CB3807" s="29"/>
      <c r="CC3807" s="29"/>
      <c r="CD3807" s="29"/>
      <c r="CE3807" s="29"/>
      <c r="CF3807" s="29"/>
      <c r="CG3807" s="29"/>
      <c r="CH3807" s="29"/>
      <c r="CI3807" s="29"/>
      <c r="CJ3807" s="29"/>
      <c r="CK3807" s="29"/>
      <c r="CL3807" s="29"/>
      <c r="CM3807" s="29"/>
      <c r="CN3807" s="29"/>
      <c r="CO3807" s="29"/>
      <c r="CP3807" s="29"/>
      <c r="CQ3807" s="29"/>
      <c r="CR3807" s="29"/>
      <c r="CS3807" s="29"/>
      <c r="CT3807" s="29"/>
      <c r="CU3807" s="29"/>
      <c r="CV3807" s="29"/>
      <c r="CW3807" s="29"/>
      <c r="CX3807" s="29"/>
    </row>
    <row r="3808" spans="1:102" ht="50.1" customHeight="1">
      <c r="A3808" s="30" t="s">
        <v>9760</v>
      </c>
      <c r="B3808" s="31" t="s">
        <v>35</v>
      </c>
      <c r="C3808" s="32" t="s">
        <v>2801</v>
      </c>
      <c r="D3808" s="32" t="s">
        <v>2802</v>
      </c>
      <c r="E3808" s="32" t="s">
        <v>2803</v>
      </c>
      <c r="F3808" s="32" t="s">
        <v>50</v>
      </c>
      <c r="G3808" s="33" t="s">
        <v>40</v>
      </c>
      <c r="H3808" s="34">
        <v>0</v>
      </c>
      <c r="I3808" s="33" t="s">
        <v>41</v>
      </c>
      <c r="J3808" s="33" t="s">
        <v>42</v>
      </c>
      <c r="K3808" s="33" t="s">
        <v>2091</v>
      </c>
      <c r="L3808" s="33" t="s">
        <v>44</v>
      </c>
      <c r="M3808" s="33" t="s">
        <v>86</v>
      </c>
      <c r="N3808" s="33" t="s">
        <v>2359</v>
      </c>
      <c r="O3808" s="33" t="s">
        <v>638</v>
      </c>
      <c r="P3808" s="33" t="s">
        <v>131</v>
      </c>
      <c r="Q3808" s="33" t="s">
        <v>132</v>
      </c>
      <c r="R3808" s="35">
        <v>12030</v>
      </c>
      <c r="S3808" s="35">
        <v>192</v>
      </c>
      <c r="T3808" s="36">
        <f t="shared" si="177"/>
        <v>2309760</v>
      </c>
      <c r="U3808" s="37">
        <f t="shared" si="178"/>
        <v>2586931.2000000002</v>
      </c>
      <c r="V3808" s="38" t="s">
        <v>50</v>
      </c>
      <c r="W3808" s="33">
        <v>2016</v>
      </c>
      <c r="X3808" s="39" t="s">
        <v>50</v>
      </c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29"/>
      <c r="BL3808" s="29"/>
      <c r="BM3808" s="29"/>
      <c r="BN3808" s="29"/>
      <c r="BO3808" s="29"/>
      <c r="BP3808" s="29"/>
      <c r="BQ3808" s="29"/>
      <c r="BR3808" s="29"/>
      <c r="BS3808" s="29"/>
      <c r="BT3808" s="29"/>
      <c r="BU3808" s="29"/>
      <c r="BV3808" s="29"/>
      <c r="BW3808" s="29"/>
      <c r="BX3808" s="29"/>
      <c r="BY3808" s="29"/>
      <c r="BZ3808" s="29"/>
      <c r="CA3808" s="29"/>
      <c r="CB3808" s="29"/>
      <c r="CC3808" s="29"/>
      <c r="CD3808" s="29"/>
      <c r="CE3808" s="29"/>
      <c r="CF3808" s="29"/>
      <c r="CG3808" s="29"/>
      <c r="CH3808" s="29"/>
      <c r="CI3808" s="29"/>
      <c r="CJ3808" s="29"/>
      <c r="CK3808" s="29"/>
      <c r="CL3808" s="29"/>
      <c r="CM3808" s="29"/>
      <c r="CN3808" s="29"/>
      <c r="CO3808" s="29"/>
      <c r="CP3808" s="29"/>
      <c r="CQ3808" s="29"/>
      <c r="CR3808" s="29"/>
      <c r="CS3808" s="29"/>
      <c r="CT3808" s="29"/>
      <c r="CU3808" s="29"/>
      <c r="CV3808" s="29"/>
      <c r="CW3808" s="29"/>
      <c r="CX3808" s="29"/>
    </row>
    <row r="3809" spans="1:102" ht="50.1" customHeight="1">
      <c r="A3809" s="30" t="s">
        <v>9761</v>
      </c>
      <c r="B3809" s="31" t="s">
        <v>35</v>
      </c>
      <c r="C3809" s="32" t="s">
        <v>6198</v>
      </c>
      <c r="D3809" s="32" t="s">
        <v>6069</v>
      </c>
      <c r="E3809" s="32" t="s">
        <v>6199</v>
      </c>
      <c r="F3809" s="32" t="s">
        <v>50</v>
      </c>
      <c r="G3809" s="33" t="s">
        <v>40</v>
      </c>
      <c r="H3809" s="34">
        <v>0</v>
      </c>
      <c r="I3809" s="33" t="s">
        <v>41</v>
      </c>
      <c r="J3809" s="33" t="s">
        <v>42</v>
      </c>
      <c r="K3809" s="33" t="s">
        <v>2091</v>
      </c>
      <c r="L3809" s="33" t="s">
        <v>44</v>
      </c>
      <c r="M3809" s="33" t="s">
        <v>86</v>
      </c>
      <c r="N3809" s="33" t="s">
        <v>2359</v>
      </c>
      <c r="O3809" s="33" t="s">
        <v>638</v>
      </c>
      <c r="P3809" s="33" t="s">
        <v>160</v>
      </c>
      <c r="Q3809" s="33" t="s">
        <v>161</v>
      </c>
      <c r="R3809" s="35">
        <v>15</v>
      </c>
      <c r="S3809" s="35">
        <v>1250376.79</v>
      </c>
      <c r="T3809" s="36">
        <f t="shared" si="177"/>
        <v>18755651.850000001</v>
      </c>
      <c r="U3809" s="37">
        <f t="shared" si="178"/>
        <v>21006330.072000004</v>
      </c>
      <c r="V3809" s="38" t="s">
        <v>50</v>
      </c>
      <c r="W3809" s="33">
        <v>2016</v>
      </c>
      <c r="X3809" s="39" t="s">
        <v>50</v>
      </c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  <c r="BI3809" s="29"/>
      <c r="BJ3809" s="29"/>
      <c r="BK3809" s="29"/>
      <c r="BL3809" s="29"/>
      <c r="BM3809" s="29"/>
      <c r="BN3809" s="29"/>
      <c r="BO3809" s="29"/>
      <c r="BP3809" s="29"/>
      <c r="BQ3809" s="29"/>
      <c r="BR3809" s="29"/>
      <c r="BS3809" s="29"/>
      <c r="BT3809" s="29"/>
      <c r="BU3809" s="29"/>
      <c r="BV3809" s="29"/>
      <c r="BW3809" s="29"/>
      <c r="BX3809" s="29"/>
      <c r="BY3809" s="29"/>
      <c r="BZ3809" s="29"/>
      <c r="CA3809" s="29"/>
      <c r="CB3809" s="29"/>
      <c r="CC3809" s="29"/>
      <c r="CD3809" s="29"/>
      <c r="CE3809" s="29"/>
      <c r="CF3809" s="29"/>
      <c r="CG3809" s="29"/>
      <c r="CH3809" s="29"/>
      <c r="CI3809" s="29"/>
      <c r="CJ3809" s="29"/>
      <c r="CK3809" s="29"/>
      <c r="CL3809" s="29"/>
      <c r="CM3809" s="29"/>
      <c r="CN3809" s="29"/>
      <c r="CO3809" s="29"/>
      <c r="CP3809" s="29"/>
      <c r="CQ3809" s="29"/>
      <c r="CR3809" s="29"/>
      <c r="CS3809" s="29"/>
      <c r="CT3809" s="29"/>
      <c r="CU3809" s="29"/>
      <c r="CV3809" s="29"/>
      <c r="CW3809" s="29"/>
      <c r="CX3809" s="29"/>
    </row>
    <row r="3810" spans="1:102" ht="50.1" customHeight="1">
      <c r="A3810" s="30" t="s">
        <v>9762</v>
      </c>
      <c r="B3810" s="31" t="s">
        <v>35</v>
      </c>
      <c r="C3810" s="32" t="s">
        <v>6161</v>
      </c>
      <c r="D3810" s="32" t="s">
        <v>6069</v>
      </c>
      <c r="E3810" s="32" t="s">
        <v>6162</v>
      </c>
      <c r="F3810" s="32" t="s">
        <v>50</v>
      </c>
      <c r="G3810" s="33" t="s">
        <v>40</v>
      </c>
      <c r="H3810" s="34">
        <v>0</v>
      </c>
      <c r="I3810" s="33" t="s">
        <v>41</v>
      </c>
      <c r="J3810" s="33" t="s">
        <v>42</v>
      </c>
      <c r="K3810" s="33" t="s">
        <v>2091</v>
      </c>
      <c r="L3810" s="33" t="s">
        <v>44</v>
      </c>
      <c r="M3810" s="33" t="s">
        <v>86</v>
      </c>
      <c r="N3810" s="33" t="s">
        <v>2359</v>
      </c>
      <c r="O3810" s="33" t="s">
        <v>638</v>
      </c>
      <c r="P3810" s="33" t="s">
        <v>160</v>
      </c>
      <c r="Q3810" s="33" t="s">
        <v>161</v>
      </c>
      <c r="R3810" s="35">
        <v>15.2</v>
      </c>
      <c r="S3810" s="35">
        <v>549199.11</v>
      </c>
      <c r="T3810" s="36">
        <f t="shared" ref="T3810:T3843" si="179">R3810*S3810</f>
        <v>8347826.4719999991</v>
      </c>
      <c r="U3810" s="37">
        <f t="shared" ref="U3810:U3843" si="180">T3810*1.12</f>
        <v>9349565.6486399993</v>
      </c>
      <c r="V3810" s="38" t="s">
        <v>50</v>
      </c>
      <c r="W3810" s="33">
        <v>2016</v>
      </c>
      <c r="X3810" s="39" t="s">
        <v>50</v>
      </c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29"/>
      <c r="BL3810" s="29"/>
      <c r="BM3810" s="29"/>
      <c r="BN3810" s="29"/>
      <c r="BO3810" s="29"/>
      <c r="BP3810" s="29"/>
      <c r="BQ3810" s="29"/>
      <c r="BR3810" s="29"/>
      <c r="BS3810" s="29"/>
      <c r="BT3810" s="29"/>
      <c r="BU3810" s="29"/>
      <c r="BV3810" s="29"/>
      <c r="BW3810" s="29"/>
      <c r="BX3810" s="29"/>
      <c r="BY3810" s="29"/>
      <c r="BZ3810" s="29"/>
      <c r="CA3810" s="29"/>
      <c r="CB3810" s="29"/>
      <c r="CC3810" s="29"/>
      <c r="CD3810" s="29"/>
      <c r="CE3810" s="29"/>
      <c r="CF3810" s="29"/>
      <c r="CG3810" s="29"/>
      <c r="CH3810" s="29"/>
      <c r="CI3810" s="29"/>
      <c r="CJ3810" s="29"/>
      <c r="CK3810" s="29"/>
      <c r="CL3810" s="29"/>
      <c r="CM3810" s="29"/>
      <c r="CN3810" s="29"/>
      <c r="CO3810" s="29"/>
      <c r="CP3810" s="29"/>
      <c r="CQ3810" s="29"/>
      <c r="CR3810" s="29"/>
      <c r="CS3810" s="29"/>
      <c r="CT3810" s="29"/>
      <c r="CU3810" s="29"/>
      <c r="CV3810" s="29"/>
      <c r="CW3810" s="29"/>
      <c r="CX3810" s="29"/>
    </row>
    <row r="3811" spans="1:102" ht="50.1" customHeight="1">
      <c r="A3811" s="30" t="s">
        <v>9763</v>
      </c>
      <c r="B3811" s="31" t="s">
        <v>35</v>
      </c>
      <c r="C3811" s="32" t="s">
        <v>8667</v>
      </c>
      <c r="D3811" s="32" t="s">
        <v>6069</v>
      </c>
      <c r="E3811" s="32" t="s">
        <v>8668</v>
      </c>
      <c r="F3811" s="32" t="s">
        <v>50</v>
      </c>
      <c r="G3811" s="33" t="s">
        <v>40</v>
      </c>
      <c r="H3811" s="34">
        <v>0</v>
      </c>
      <c r="I3811" s="33" t="s">
        <v>41</v>
      </c>
      <c r="J3811" s="33" t="s">
        <v>42</v>
      </c>
      <c r="K3811" s="33" t="s">
        <v>2091</v>
      </c>
      <c r="L3811" s="33" t="s">
        <v>44</v>
      </c>
      <c r="M3811" s="33" t="s">
        <v>86</v>
      </c>
      <c r="N3811" s="33" t="s">
        <v>2359</v>
      </c>
      <c r="O3811" s="33" t="s">
        <v>638</v>
      </c>
      <c r="P3811" s="33" t="s">
        <v>160</v>
      </c>
      <c r="Q3811" s="33" t="s">
        <v>161</v>
      </c>
      <c r="R3811" s="35">
        <v>5.15</v>
      </c>
      <c r="S3811" s="35">
        <v>2538000</v>
      </c>
      <c r="T3811" s="36">
        <f t="shared" si="179"/>
        <v>13070700</v>
      </c>
      <c r="U3811" s="37">
        <f t="shared" si="180"/>
        <v>14639184.000000002</v>
      </c>
      <c r="V3811" s="38" t="s">
        <v>50</v>
      </c>
      <c r="W3811" s="33">
        <v>2016</v>
      </c>
      <c r="X3811" s="39" t="s">
        <v>50</v>
      </c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29"/>
      <c r="BL3811" s="29"/>
      <c r="BM3811" s="29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29"/>
      <c r="CB3811" s="29"/>
      <c r="CC3811" s="29"/>
      <c r="CD3811" s="29"/>
      <c r="CE3811" s="29"/>
      <c r="CF3811" s="29"/>
      <c r="CG3811" s="29"/>
      <c r="CH3811" s="29"/>
      <c r="CI3811" s="29"/>
      <c r="CJ3811" s="29"/>
      <c r="CK3811" s="29"/>
      <c r="CL3811" s="29"/>
      <c r="CM3811" s="29"/>
      <c r="CN3811" s="29"/>
      <c r="CO3811" s="29"/>
      <c r="CP3811" s="29"/>
      <c r="CQ3811" s="29"/>
      <c r="CR3811" s="29"/>
      <c r="CS3811" s="29"/>
      <c r="CT3811" s="29"/>
      <c r="CU3811" s="29"/>
      <c r="CV3811" s="29"/>
      <c r="CW3811" s="29"/>
      <c r="CX3811" s="29"/>
    </row>
    <row r="3812" spans="1:102" ht="50.1" customHeight="1">
      <c r="A3812" s="30" t="s">
        <v>9764</v>
      </c>
      <c r="B3812" s="31" t="s">
        <v>35</v>
      </c>
      <c r="C3812" s="32" t="s">
        <v>9765</v>
      </c>
      <c r="D3812" s="32" t="s">
        <v>9766</v>
      </c>
      <c r="E3812" s="32" t="s">
        <v>9767</v>
      </c>
      <c r="F3812" s="32" t="s">
        <v>9768</v>
      </c>
      <c r="G3812" s="33" t="s">
        <v>40</v>
      </c>
      <c r="H3812" s="34">
        <v>0</v>
      </c>
      <c r="I3812" s="33" t="s">
        <v>41</v>
      </c>
      <c r="J3812" s="33" t="s">
        <v>44</v>
      </c>
      <c r="K3812" s="33" t="s">
        <v>8915</v>
      </c>
      <c r="L3812" s="33" t="s">
        <v>44</v>
      </c>
      <c r="M3812" s="33" t="s">
        <v>86</v>
      </c>
      <c r="N3812" s="33" t="s">
        <v>9769</v>
      </c>
      <c r="O3812" s="33" t="s">
        <v>7079</v>
      </c>
      <c r="P3812" s="33" t="s">
        <v>3439</v>
      </c>
      <c r="Q3812" s="33" t="s">
        <v>3440</v>
      </c>
      <c r="R3812" s="35">
        <v>2</v>
      </c>
      <c r="S3812" s="35">
        <v>17000</v>
      </c>
      <c r="T3812" s="36">
        <f t="shared" si="179"/>
        <v>34000</v>
      </c>
      <c r="U3812" s="37">
        <f t="shared" si="180"/>
        <v>38080</v>
      </c>
      <c r="V3812" s="38" t="s">
        <v>50</v>
      </c>
      <c r="W3812" s="33">
        <v>2016</v>
      </c>
      <c r="X3812" s="39" t="s">
        <v>50</v>
      </c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9"/>
      <c r="BC3812" s="29"/>
      <c r="BD3812" s="29"/>
      <c r="BE3812" s="29"/>
      <c r="BF3812" s="29"/>
      <c r="BG3812" s="29"/>
      <c r="BH3812" s="29"/>
      <c r="BI3812" s="29"/>
      <c r="BJ3812" s="29"/>
      <c r="BK3812" s="29"/>
      <c r="BL3812" s="29"/>
      <c r="BM3812" s="29"/>
      <c r="BN3812" s="29"/>
      <c r="BO3812" s="29"/>
      <c r="BP3812" s="29"/>
      <c r="BQ3812" s="29"/>
      <c r="BR3812" s="29"/>
      <c r="BS3812" s="29"/>
      <c r="BT3812" s="29"/>
      <c r="BU3812" s="29"/>
      <c r="BV3812" s="29"/>
      <c r="BW3812" s="29"/>
      <c r="BX3812" s="29"/>
      <c r="BY3812" s="29"/>
      <c r="BZ3812" s="29"/>
      <c r="CA3812" s="29"/>
      <c r="CB3812" s="29"/>
      <c r="CC3812" s="29"/>
      <c r="CD3812" s="29"/>
      <c r="CE3812" s="29"/>
      <c r="CF3812" s="29"/>
      <c r="CG3812" s="29"/>
      <c r="CH3812" s="29"/>
      <c r="CI3812" s="29"/>
      <c r="CJ3812" s="29"/>
      <c r="CK3812" s="29"/>
      <c r="CL3812" s="29"/>
      <c r="CM3812" s="29"/>
      <c r="CN3812" s="29"/>
      <c r="CO3812" s="29"/>
      <c r="CP3812" s="29"/>
      <c r="CQ3812" s="29"/>
      <c r="CR3812" s="29"/>
      <c r="CS3812" s="29"/>
      <c r="CT3812" s="29"/>
      <c r="CU3812" s="29"/>
      <c r="CV3812" s="29"/>
      <c r="CW3812" s="29"/>
      <c r="CX3812" s="29"/>
    </row>
    <row r="3813" spans="1:102" ht="50.1" customHeight="1">
      <c r="A3813" s="30" t="s">
        <v>9770</v>
      </c>
      <c r="B3813" s="31" t="s">
        <v>35</v>
      </c>
      <c r="C3813" s="32" t="s">
        <v>9771</v>
      </c>
      <c r="D3813" s="32" t="s">
        <v>9772</v>
      </c>
      <c r="E3813" s="32" t="s">
        <v>9773</v>
      </c>
      <c r="F3813" s="32" t="s">
        <v>9774</v>
      </c>
      <c r="G3813" s="33" t="s">
        <v>40</v>
      </c>
      <c r="H3813" s="34">
        <v>0</v>
      </c>
      <c r="I3813" s="33" t="s">
        <v>41</v>
      </c>
      <c r="J3813" s="33" t="s">
        <v>44</v>
      </c>
      <c r="K3813" s="33" t="s">
        <v>8915</v>
      </c>
      <c r="L3813" s="33" t="s">
        <v>44</v>
      </c>
      <c r="M3813" s="33" t="s">
        <v>86</v>
      </c>
      <c r="N3813" s="33" t="s">
        <v>9769</v>
      </c>
      <c r="O3813" s="33" t="s">
        <v>7079</v>
      </c>
      <c r="P3813" s="33" t="s">
        <v>3439</v>
      </c>
      <c r="Q3813" s="33" t="s">
        <v>3440</v>
      </c>
      <c r="R3813" s="35">
        <v>1</v>
      </c>
      <c r="S3813" s="35">
        <v>200000</v>
      </c>
      <c r="T3813" s="36">
        <f t="shared" si="179"/>
        <v>200000</v>
      </c>
      <c r="U3813" s="37">
        <f t="shared" si="180"/>
        <v>224000.00000000003</v>
      </c>
      <c r="V3813" s="38" t="s">
        <v>50</v>
      </c>
      <c r="W3813" s="33">
        <v>2016</v>
      </c>
      <c r="X3813" s="39" t="s">
        <v>50</v>
      </c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29"/>
      <c r="AY3813" s="29"/>
      <c r="AZ3813" s="29"/>
      <c r="BA3813" s="29"/>
      <c r="BB3813" s="29"/>
      <c r="BC3813" s="29"/>
      <c r="BD3813" s="29"/>
      <c r="BE3813" s="29"/>
      <c r="BF3813" s="29"/>
      <c r="BG3813" s="29"/>
      <c r="BH3813" s="29"/>
      <c r="BI3813" s="29"/>
      <c r="BJ3813" s="29"/>
      <c r="BK3813" s="29"/>
      <c r="BL3813" s="29"/>
      <c r="BM3813" s="29"/>
      <c r="BN3813" s="29"/>
      <c r="BO3813" s="29"/>
      <c r="BP3813" s="29"/>
      <c r="BQ3813" s="29"/>
      <c r="BR3813" s="29"/>
      <c r="BS3813" s="29"/>
      <c r="BT3813" s="29"/>
      <c r="BU3813" s="29"/>
      <c r="BV3813" s="29"/>
      <c r="BW3813" s="29"/>
      <c r="BX3813" s="29"/>
      <c r="BY3813" s="29"/>
      <c r="BZ3813" s="29"/>
      <c r="CA3813" s="29"/>
      <c r="CB3813" s="29"/>
      <c r="CC3813" s="29"/>
      <c r="CD3813" s="29"/>
      <c r="CE3813" s="29"/>
      <c r="CF3813" s="29"/>
      <c r="CG3813" s="29"/>
      <c r="CH3813" s="29"/>
      <c r="CI3813" s="29"/>
      <c r="CJ3813" s="29"/>
      <c r="CK3813" s="29"/>
      <c r="CL3813" s="29"/>
      <c r="CM3813" s="29"/>
      <c r="CN3813" s="29"/>
      <c r="CO3813" s="29"/>
      <c r="CP3813" s="29"/>
      <c r="CQ3813" s="29"/>
      <c r="CR3813" s="29"/>
      <c r="CS3813" s="29"/>
      <c r="CT3813" s="29"/>
      <c r="CU3813" s="29"/>
      <c r="CV3813" s="29"/>
      <c r="CW3813" s="29"/>
      <c r="CX3813" s="29"/>
    </row>
    <row r="3814" spans="1:102" ht="50.1" customHeight="1">
      <c r="A3814" s="30" t="s">
        <v>9775</v>
      </c>
      <c r="B3814" s="31" t="s">
        <v>35</v>
      </c>
      <c r="C3814" s="32" t="s">
        <v>9065</v>
      </c>
      <c r="D3814" s="32" t="s">
        <v>9066</v>
      </c>
      <c r="E3814" s="32" t="s">
        <v>9067</v>
      </c>
      <c r="F3814" s="32" t="s">
        <v>9072</v>
      </c>
      <c r="G3814" s="33" t="s">
        <v>40</v>
      </c>
      <c r="H3814" s="34">
        <v>0</v>
      </c>
      <c r="I3814" s="33" t="s">
        <v>41</v>
      </c>
      <c r="J3814" s="33" t="s">
        <v>392</v>
      </c>
      <c r="K3814" s="33" t="s">
        <v>2091</v>
      </c>
      <c r="L3814" s="33" t="s">
        <v>392</v>
      </c>
      <c r="M3814" s="33" t="s">
        <v>510</v>
      </c>
      <c r="N3814" s="33" t="s">
        <v>223</v>
      </c>
      <c r="O3814" s="33" t="s">
        <v>109</v>
      </c>
      <c r="P3814" s="33" t="s">
        <v>48</v>
      </c>
      <c r="Q3814" s="33" t="s">
        <v>49</v>
      </c>
      <c r="R3814" s="35">
        <v>4</v>
      </c>
      <c r="S3814" s="35">
        <v>35700</v>
      </c>
      <c r="T3814" s="36">
        <f t="shared" si="179"/>
        <v>142800</v>
      </c>
      <c r="U3814" s="37">
        <f t="shared" si="180"/>
        <v>159936.00000000003</v>
      </c>
      <c r="V3814" s="38" t="s">
        <v>50</v>
      </c>
      <c r="W3814" s="33">
        <v>2016</v>
      </c>
      <c r="X3814" s="39" t="s">
        <v>50</v>
      </c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  <c r="AX3814" s="29"/>
      <c r="AY3814" s="29"/>
      <c r="AZ3814" s="29"/>
      <c r="BA3814" s="29"/>
      <c r="BB3814" s="29"/>
      <c r="BC3814" s="29"/>
      <c r="BD3814" s="29"/>
      <c r="BE3814" s="29"/>
      <c r="BF3814" s="29"/>
      <c r="BG3814" s="29"/>
      <c r="BH3814" s="29"/>
      <c r="BI3814" s="29"/>
      <c r="BJ3814" s="29"/>
      <c r="BK3814" s="29"/>
      <c r="BL3814" s="29"/>
      <c r="BM3814" s="29"/>
      <c r="BN3814" s="29"/>
      <c r="BO3814" s="29"/>
      <c r="BP3814" s="29"/>
      <c r="BQ3814" s="29"/>
      <c r="BR3814" s="29"/>
      <c r="BS3814" s="29"/>
      <c r="BT3814" s="29"/>
      <c r="BU3814" s="29"/>
      <c r="BV3814" s="29"/>
      <c r="BW3814" s="29"/>
      <c r="BX3814" s="29"/>
      <c r="BY3814" s="29"/>
      <c r="BZ3814" s="29"/>
      <c r="CA3814" s="29"/>
      <c r="CB3814" s="29"/>
      <c r="CC3814" s="29"/>
      <c r="CD3814" s="29"/>
      <c r="CE3814" s="29"/>
      <c r="CF3814" s="29"/>
      <c r="CG3814" s="29"/>
      <c r="CH3814" s="29"/>
      <c r="CI3814" s="29"/>
      <c r="CJ3814" s="29"/>
      <c r="CK3814" s="29"/>
      <c r="CL3814" s="29"/>
      <c r="CM3814" s="29"/>
      <c r="CN3814" s="29"/>
      <c r="CO3814" s="29"/>
      <c r="CP3814" s="29"/>
      <c r="CQ3814" s="29"/>
      <c r="CR3814" s="29"/>
      <c r="CS3814" s="29"/>
      <c r="CT3814" s="29"/>
      <c r="CU3814" s="29"/>
      <c r="CV3814" s="29"/>
      <c r="CW3814" s="29"/>
      <c r="CX3814" s="29"/>
    </row>
    <row r="3815" spans="1:102" ht="50.1" customHeight="1">
      <c r="A3815" s="30" t="s">
        <v>9776</v>
      </c>
      <c r="B3815" s="31" t="s">
        <v>35</v>
      </c>
      <c r="C3815" s="32" t="s">
        <v>9065</v>
      </c>
      <c r="D3815" s="32" t="s">
        <v>9066</v>
      </c>
      <c r="E3815" s="32" t="s">
        <v>9067</v>
      </c>
      <c r="F3815" s="32" t="s">
        <v>9068</v>
      </c>
      <c r="G3815" s="33" t="s">
        <v>40</v>
      </c>
      <c r="H3815" s="34">
        <v>0</v>
      </c>
      <c r="I3815" s="33" t="s">
        <v>41</v>
      </c>
      <c r="J3815" s="33" t="s">
        <v>392</v>
      </c>
      <c r="K3815" s="33" t="s">
        <v>2091</v>
      </c>
      <c r="L3815" s="33" t="s">
        <v>392</v>
      </c>
      <c r="M3815" s="33" t="s">
        <v>510</v>
      </c>
      <c r="N3815" s="33" t="s">
        <v>223</v>
      </c>
      <c r="O3815" s="33" t="s">
        <v>109</v>
      </c>
      <c r="P3815" s="33" t="s">
        <v>48</v>
      </c>
      <c r="Q3815" s="33" t="s">
        <v>49</v>
      </c>
      <c r="R3815" s="35">
        <v>65</v>
      </c>
      <c r="S3815" s="35">
        <v>24480</v>
      </c>
      <c r="T3815" s="36">
        <f t="shared" si="179"/>
        <v>1591200</v>
      </c>
      <c r="U3815" s="37">
        <f t="shared" si="180"/>
        <v>1782144.0000000002</v>
      </c>
      <c r="V3815" s="38" t="s">
        <v>50</v>
      </c>
      <c r="W3815" s="33">
        <v>2016</v>
      </c>
      <c r="X3815" s="39" t="s">
        <v>50</v>
      </c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9"/>
      <c r="AX3815" s="29"/>
      <c r="AY3815" s="29"/>
      <c r="AZ3815" s="29"/>
      <c r="BA3815" s="29"/>
      <c r="BB3815" s="29"/>
      <c r="BC3815" s="29"/>
      <c r="BD3815" s="29"/>
      <c r="BE3815" s="29"/>
      <c r="BF3815" s="29"/>
      <c r="BG3815" s="29"/>
      <c r="BH3815" s="29"/>
      <c r="BI3815" s="29"/>
      <c r="BJ3815" s="29"/>
      <c r="BK3815" s="29"/>
      <c r="BL3815" s="29"/>
      <c r="BM3815" s="29"/>
      <c r="BN3815" s="29"/>
      <c r="BO3815" s="29"/>
      <c r="BP3815" s="29"/>
      <c r="BQ3815" s="29"/>
      <c r="BR3815" s="29"/>
      <c r="BS3815" s="29"/>
      <c r="BT3815" s="29"/>
      <c r="BU3815" s="29"/>
      <c r="BV3815" s="29"/>
      <c r="BW3815" s="29"/>
      <c r="BX3815" s="29"/>
      <c r="BY3815" s="29"/>
      <c r="BZ3815" s="29"/>
      <c r="CA3815" s="29"/>
      <c r="CB3815" s="29"/>
      <c r="CC3815" s="29"/>
      <c r="CD3815" s="29"/>
      <c r="CE3815" s="29"/>
      <c r="CF3815" s="29"/>
      <c r="CG3815" s="29"/>
      <c r="CH3815" s="29"/>
      <c r="CI3815" s="29"/>
      <c r="CJ3815" s="29"/>
      <c r="CK3815" s="29"/>
      <c r="CL3815" s="29"/>
      <c r="CM3815" s="29"/>
      <c r="CN3815" s="29"/>
      <c r="CO3815" s="29"/>
      <c r="CP3815" s="29"/>
      <c r="CQ3815" s="29"/>
      <c r="CR3815" s="29"/>
      <c r="CS3815" s="29"/>
      <c r="CT3815" s="29"/>
      <c r="CU3815" s="29"/>
      <c r="CV3815" s="29"/>
      <c r="CW3815" s="29"/>
      <c r="CX3815" s="29"/>
    </row>
    <row r="3816" spans="1:102" ht="50.1" customHeight="1">
      <c r="A3816" s="30" t="s">
        <v>9777</v>
      </c>
      <c r="B3816" s="31" t="s">
        <v>35</v>
      </c>
      <c r="C3816" s="32" t="s">
        <v>9065</v>
      </c>
      <c r="D3816" s="32" t="s">
        <v>9066</v>
      </c>
      <c r="E3816" s="32" t="s">
        <v>9067</v>
      </c>
      <c r="F3816" s="32" t="s">
        <v>9074</v>
      </c>
      <c r="G3816" s="33" t="s">
        <v>40</v>
      </c>
      <c r="H3816" s="34">
        <v>0</v>
      </c>
      <c r="I3816" s="33" t="s">
        <v>41</v>
      </c>
      <c r="J3816" s="33" t="s">
        <v>392</v>
      </c>
      <c r="K3816" s="33" t="s">
        <v>2091</v>
      </c>
      <c r="L3816" s="33" t="s">
        <v>392</v>
      </c>
      <c r="M3816" s="33" t="s">
        <v>510</v>
      </c>
      <c r="N3816" s="33" t="s">
        <v>223</v>
      </c>
      <c r="O3816" s="33" t="s">
        <v>109</v>
      </c>
      <c r="P3816" s="33" t="s">
        <v>48</v>
      </c>
      <c r="Q3816" s="33" t="s">
        <v>49</v>
      </c>
      <c r="R3816" s="35">
        <v>58</v>
      </c>
      <c r="S3816" s="35">
        <v>35700</v>
      </c>
      <c r="T3816" s="36">
        <f t="shared" si="179"/>
        <v>2070600</v>
      </c>
      <c r="U3816" s="37">
        <f t="shared" si="180"/>
        <v>2319072</v>
      </c>
      <c r="V3816" s="38" t="s">
        <v>50</v>
      </c>
      <c r="W3816" s="33">
        <v>2016</v>
      </c>
      <c r="X3816" s="39" t="s">
        <v>50</v>
      </c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9"/>
      <c r="BC3816" s="29"/>
      <c r="BD3816" s="29"/>
      <c r="BE3816" s="29"/>
      <c r="BF3816" s="29"/>
      <c r="BG3816" s="29"/>
      <c r="BH3816" s="29"/>
      <c r="BI3816" s="29"/>
      <c r="BJ3816" s="29"/>
      <c r="BK3816" s="29"/>
      <c r="BL3816" s="29"/>
      <c r="BM3816" s="29"/>
      <c r="BN3816" s="29"/>
      <c r="BO3816" s="29"/>
      <c r="BP3816" s="29"/>
      <c r="BQ3816" s="29"/>
      <c r="BR3816" s="29"/>
      <c r="BS3816" s="29"/>
      <c r="BT3816" s="29"/>
      <c r="BU3816" s="29"/>
      <c r="BV3816" s="29"/>
      <c r="BW3816" s="29"/>
      <c r="BX3816" s="29"/>
      <c r="BY3816" s="29"/>
      <c r="BZ3816" s="29"/>
      <c r="CA3816" s="29"/>
      <c r="CB3816" s="29"/>
      <c r="CC3816" s="29"/>
      <c r="CD3816" s="29"/>
      <c r="CE3816" s="29"/>
      <c r="CF3816" s="29"/>
      <c r="CG3816" s="29"/>
      <c r="CH3816" s="29"/>
      <c r="CI3816" s="29"/>
      <c r="CJ3816" s="29"/>
      <c r="CK3816" s="29"/>
      <c r="CL3816" s="29"/>
      <c r="CM3816" s="29"/>
      <c r="CN3816" s="29"/>
      <c r="CO3816" s="29"/>
      <c r="CP3816" s="29"/>
      <c r="CQ3816" s="29"/>
      <c r="CR3816" s="29"/>
      <c r="CS3816" s="29"/>
      <c r="CT3816" s="29"/>
      <c r="CU3816" s="29"/>
      <c r="CV3816" s="29"/>
      <c r="CW3816" s="29"/>
      <c r="CX3816" s="29"/>
    </row>
    <row r="3817" spans="1:102" ht="50.1" customHeight="1">
      <c r="A3817" s="30" t="s">
        <v>9778</v>
      </c>
      <c r="B3817" s="31" t="s">
        <v>35</v>
      </c>
      <c r="C3817" s="32" t="s">
        <v>9065</v>
      </c>
      <c r="D3817" s="32" t="s">
        <v>9066</v>
      </c>
      <c r="E3817" s="32" t="s">
        <v>9067</v>
      </c>
      <c r="F3817" s="32" t="s">
        <v>9076</v>
      </c>
      <c r="G3817" s="33" t="s">
        <v>40</v>
      </c>
      <c r="H3817" s="34">
        <v>0</v>
      </c>
      <c r="I3817" s="33" t="s">
        <v>41</v>
      </c>
      <c r="J3817" s="33" t="s">
        <v>392</v>
      </c>
      <c r="K3817" s="33" t="s">
        <v>2091</v>
      </c>
      <c r="L3817" s="33" t="s">
        <v>392</v>
      </c>
      <c r="M3817" s="33" t="s">
        <v>510</v>
      </c>
      <c r="N3817" s="33" t="s">
        <v>223</v>
      </c>
      <c r="O3817" s="33" t="s">
        <v>109</v>
      </c>
      <c r="P3817" s="33" t="s">
        <v>48</v>
      </c>
      <c r="Q3817" s="33" t="s">
        <v>49</v>
      </c>
      <c r="R3817" s="35">
        <v>14</v>
      </c>
      <c r="S3817" s="35">
        <v>31365</v>
      </c>
      <c r="T3817" s="36">
        <f t="shared" si="179"/>
        <v>439110</v>
      </c>
      <c r="U3817" s="37">
        <f t="shared" si="180"/>
        <v>491803.20000000007</v>
      </c>
      <c r="V3817" s="38" t="s">
        <v>50</v>
      </c>
      <c r="W3817" s="33">
        <v>2016</v>
      </c>
      <c r="X3817" s="39" t="s">
        <v>50</v>
      </c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9"/>
      <c r="BC3817" s="29"/>
      <c r="BD3817" s="29"/>
      <c r="BE3817" s="29"/>
      <c r="BF3817" s="29"/>
      <c r="BG3817" s="29"/>
      <c r="BH3817" s="29"/>
      <c r="BI3817" s="29"/>
      <c r="BJ3817" s="29"/>
      <c r="BK3817" s="29"/>
      <c r="BL3817" s="29"/>
      <c r="BM3817" s="29"/>
      <c r="BN3817" s="29"/>
      <c r="BO3817" s="29"/>
      <c r="BP3817" s="29"/>
      <c r="BQ3817" s="29"/>
      <c r="BR3817" s="29"/>
      <c r="BS3817" s="29"/>
      <c r="BT3817" s="29"/>
      <c r="BU3817" s="29"/>
      <c r="BV3817" s="29"/>
      <c r="BW3817" s="29"/>
      <c r="BX3817" s="29"/>
      <c r="BY3817" s="29"/>
      <c r="BZ3817" s="29"/>
      <c r="CA3817" s="29"/>
      <c r="CB3817" s="29"/>
      <c r="CC3817" s="29"/>
      <c r="CD3817" s="29"/>
      <c r="CE3817" s="29"/>
      <c r="CF3817" s="29"/>
      <c r="CG3817" s="29"/>
      <c r="CH3817" s="29"/>
      <c r="CI3817" s="29"/>
      <c r="CJ3817" s="29"/>
      <c r="CK3817" s="29"/>
      <c r="CL3817" s="29"/>
      <c r="CM3817" s="29"/>
      <c r="CN3817" s="29"/>
      <c r="CO3817" s="29"/>
      <c r="CP3817" s="29"/>
      <c r="CQ3817" s="29"/>
      <c r="CR3817" s="29"/>
      <c r="CS3817" s="29"/>
      <c r="CT3817" s="29"/>
      <c r="CU3817" s="29"/>
      <c r="CV3817" s="29"/>
      <c r="CW3817" s="29"/>
      <c r="CX3817" s="29"/>
    </row>
    <row r="3818" spans="1:102" ht="50.1" customHeight="1">
      <c r="A3818" s="30" t="s">
        <v>9779</v>
      </c>
      <c r="B3818" s="31" t="s">
        <v>35</v>
      </c>
      <c r="C3818" s="32" t="s">
        <v>9065</v>
      </c>
      <c r="D3818" s="32" t="s">
        <v>9066</v>
      </c>
      <c r="E3818" s="32" t="s">
        <v>9067</v>
      </c>
      <c r="F3818" s="32" t="s">
        <v>9780</v>
      </c>
      <c r="G3818" s="33" t="s">
        <v>40</v>
      </c>
      <c r="H3818" s="34">
        <v>0</v>
      </c>
      <c r="I3818" s="33" t="s">
        <v>41</v>
      </c>
      <c r="J3818" s="33" t="s">
        <v>392</v>
      </c>
      <c r="K3818" s="33" t="s">
        <v>2091</v>
      </c>
      <c r="L3818" s="33" t="s">
        <v>392</v>
      </c>
      <c r="M3818" s="33" t="s">
        <v>510</v>
      </c>
      <c r="N3818" s="33" t="s">
        <v>223</v>
      </c>
      <c r="O3818" s="33" t="s">
        <v>109</v>
      </c>
      <c r="P3818" s="33" t="s">
        <v>48</v>
      </c>
      <c r="Q3818" s="33" t="s">
        <v>49</v>
      </c>
      <c r="R3818" s="35">
        <v>65</v>
      </c>
      <c r="S3818" s="35">
        <v>36210</v>
      </c>
      <c r="T3818" s="36">
        <f t="shared" si="179"/>
        <v>2353650</v>
      </c>
      <c r="U3818" s="37">
        <f t="shared" si="180"/>
        <v>2636088.0000000005</v>
      </c>
      <c r="V3818" s="38" t="s">
        <v>50</v>
      </c>
      <c r="W3818" s="33">
        <v>2016</v>
      </c>
      <c r="X3818" s="39" t="s">
        <v>50</v>
      </c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29"/>
      <c r="BL3818" s="29"/>
      <c r="BM3818" s="29"/>
      <c r="BN3818" s="29"/>
      <c r="BO3818" s="29"/>
      <c r="BP3818" s="29"/>
      <c r="BQ3818" s="29"/>
      <c r="BR3818" s="29"/>
      <c r="BS3818" s="29"/>
      <c r="BT3818" s="29"/>
      <c r="BU3818" s="29"/>
      <c r="BV3818" s="29"/>
      <c r="BW3818" s="29"/>
      <c r="BX3818" s="29"/>
      <c r="BY3818" s="29"/>
      <c r="BZ3818" s="29"/>
      <c r="CA3818" s="29"/>
      <c r="CB3818" s="29"/>
      <c r="CC3818" s="29"/>
      <c r="CD3818" s="29"/>
      <c r="CE3818" s="29"/>
      <c r="CF3818" s="29"/>
      <c r="CG3818" s="29"/>
      <c r="CH3818" s="29"/>
      <c r="CI3818" s="29"/>
      <c r="CJ3818" s="29"/>
      <c r="CK3818" s="29"/>
      <c r="CL3818" s="29"/>
      <c r="CM3818" s="29"/>
      <c r="CN3818" s="29"/>
      <c r="CO3818" s="29"/>
      <c r="CP3818" s="29"/>
      <c r="CQ3818" s="29"/>
      <c r="CR3818" s="29"/>
      <c r="CS3818" s="29"/>
      <c r="CT3818" s="29"/>
      <c r="CU3818" s="29"/>
      <c r="CV3818" s="29"/>
      <c r="CW3818" s="29"/>
      <c r="CX3818" s="29"/>
    </row>
    <row r="3819" spans="1:102" ht="50.1" customHeight="1">
      <c r="A3819" s="30" t="s">
        <v>9781</v>
      </c>
      <c r="B3819" s="31" t="s">
        <v>35</v>
      </c>
      <c r="C3819" s="32" t="s">
        <v>9782</v>
      </c>
      <c r="D3819" s="32" t="s">
        <v>1211</v>
      </c>
      <c r="E3819" s="32" t="s">
        <v>9783</v>
      </c>
      <c r="F3819" s="32" t="s">
        <v>9784</v>
      </c>
      <c r="G3819" s="33" t="s">
        <v>40</v>
      </c>
      <c r="H3819" s="34">
        <v>0</v>
      </c>
      <c r="I3819" s="33" t="s">
        <v>41</v>
      </c>
      <c r="J3819" s="33" t="s">
        <v>42</v>
      </c>
      <c r="K3819" s="33" t="s">
        <v>4143</v>
      </c>
      <c r="L3819" s="33" t="s">
        <v>42</v>
      </c>
      <c r="M3819" s="33" t="s">
        <v>71</v>
      </c>
      <c r="N3819" s="33" t="s">
        <v>405</v>
      </c>
      <c r="O3819" s="33" t="s">
        <v>73</v>
      </c>
      <c r="P3819" s="33" t="s">
        <v>985</v>
      </c>
      <c r="Q3819" s="33" t="s">
        <v>1214</v>
      </c>
      <c r="R3819" s="35">
        <v>5077</v>
      </c>
      <c r="S3819" s="35">
        <v>3615.2669999999998</v>
      </c>
      <c r="T3819" s="36">
        <f t="shared" si="179"/>
        <v>18354710.559</v>
      </c>
      <c r="U3819" s="37">
        <f t="shared" si="180"/>
        <v>20557275.826080002</v>
      </c>
      <c r="V3819" s="38" t="s">
        <v>50</v>
      </c>
      <c r="W3819" s="33">
        <v>2016</v>
      </c>
      <c r="X3819" s="39" t="s">
        <v>50</v>
      </c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9"/>
      <c r="AX3819" s="29"/>
      <c r="AY3819" s="29"/>
      <c r="AZ3819" s="29"/>
      <c r="BA3819" s="29"/>
      <c r="BB3819" s="29"/>
      <c r="BC3819" s="29"/>
      <c r="BD3819" s="29"/>
      <c r="BE3819" s="29"/>
      <c r="BF3819" s="29"/>
      <c r="BG3819" s="29"/>
      <c r="BH3819" s="29"/>
      <c r="BI3819" s="29"/>
      <c r="BJ3819" s="29"/>
      <c r="BK3819" s="29"/>
      <c r="BL3819" s="29"/>
      <c r="BM3819" s="29"/>
      <c r="BN3819" s="29"/>
      <c r="BO3819" s="29"/>
      <c r="BP3819" s="29"/>
      <c r="BQ3819" s="29"/>
      <c r="BR3819" s="29"/>
      <c r="BS3819" s="29"/>
      <c r="BT3819" s="29"/>
      <c r="BU3819" s="29"/>
      <c r="BV3819" s="29"/>
      <c r="BW3819" s="29"/>
      <c r="BX3819" s="29"/>
      <c r="BY3819" s="29"/>
      <c r="BZ3819" s="29"/>
      <c r="CA3819" s="29"/>
      <c r="CB3819" s="29"/>
      <c r="CC3819" s="29"/>
      <c r="CD3819" s="29"/>
      <c r="CE3819" s="29"/>
      <c r="CF3819" s="29"/>
      <c r="CG3819" s="29"/>
      <c r="CH3819" s="29"/>
      <c r="CI3819" s="29"/>
      <c r="CJ3819" s="29"/>
      <c r="CK3819" s="29"/>
      <c r="CL3819" s="29"/>
      <c r="CM3819" s="29"/>
      <c r="CN3819" s="29"/>
      <c r="CO3819" s="29"/>
      <c r="CP3819" s="29"/>
      <c r="CQ3819" s="29"/>
      <c r="CR3819" s="29"/>
      <c r="CS3819" s="29"/>
      <c r="CT3819" s="29"/>
      <c r="CU3819" s="29"/>
      <c r="CV3819" s="29"/>
      <c r="CW3819" s="29"/>
      <c r="CX3819" s="29"/>
    </row>
    <row r="3820" spans="1:102" ht="50.1" customHeight="1">
      <c r="A3820" s="30" t="s">
        <v>9785</v>
      </c>
      <c r="B3820" s="31" t="s">
        <v>35</v>
      </c>
      <c r="C3820" s="32" t="s">
        <v>9786</v>
      </c>
      <c r="D3820" s="32" t="s">
        <v>1211</v>
      </c>
      <c r="E3820" s="32" t="s">
        <v>9787</v>
      </c>
      <c r="F3820" s="32" t="s">
        <v>9788</v>
      </c>
      <c r="G3820" s="33" t="s">
        <v>40</v>
      </c>
      <c r="H3820" s="34">
        <v>0</v>
      </c>
      <c r="I3820" s="33" t="s">
        <v>41</v>
      </c>
      <c r="J3820" s="33" t="s">
        <v>42</v>
      </c>
      <c r="K3820" s="33" t="s">
        <v>4143</v>
      </c>
      <c r="L3820" s="33" t="s">
        <v>42</v>
      </c>
      <c r="M3820" s="33" t="s">
        <v>71</v>
      </c>
      <c r="N3820" s="33" t="s">
        <v>405</v>
      </c>
      <c r="O3820" s="33" t="s">
        <v>73</v>
      </c>
      <c r="P3820" s="33" t="s">
        <v>985</v>
      </c>
      <c r="Q3820" s="33" t="s">
        <v>1214</v>
      </c>
      <c r="R3820" s="35">
        <v>3682</v>
      </c>
      <c r="S3820" s="35">
        <v>3525.194</v>
      </c>
      <c r="T3820" s="36">
        <f t="shared" si="179"/>
        <v>12979764.308</v>
      </c>
      <c r="U3820" s="37">
        <f t="shared" si="180"/>
        <v>14537336.024960002</v>
      </c>
      <c r="V3820" s="38" t="s">
        <v>50</v>
      </c>
      <c r="W3820" s="33">
        <v>2016</v>
      </c>
      <c r="X3820" s="39" t="s">
        <v>50</v>
      </c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9"/>
      <c r="BC3820" s="29"/>
      <c r="BD3820" s="29"/>
      <c r="BE3820" s="29"/>
      <c r="BF3820" s="29"/>
      <c r="BG3820" s="29"/>
      <c r="BH3820" s="29"/>
      <c r="BI3820" s="29"/>
      <c r="BJ3820" s="29"/>
      <c r="BK3820" s="29"/>
      <c r="BL3820" s="29"/>
      <c r="BM3820" s="29"/>
      <c r="BN3820" s="29"/>
      <c r="BO3820" s="29"/>
      <c r="BP3820" s="29"/>
      <c r="BQ3820" s="29"/>
      <c r="BR3820" s="29"/>
      <c r="BS3820" s="29"/>
      <c r="BT3820" s="29"/>
      <c r="BU3820" s="29"/>
      <c r="BV3820" s="29"/>
      <c r="BW3820" s="29"/>
      <c r="BX3820" s="29"/>
      <c r="BY3820" s="29"/>
      <c r="BZ3820" s="29"/>
      <c r="CA3820" s="29"/>
      <c r="CB3820" s="29"/>
      <c r="CC3820" s="29"/>
      <c r="CD3820" s="29"/>
      <c r="CE3820" s="29"/>
      <c r="CF3820" s="29"/>
      <c r="CG3820" s="29"/>
      <c r="CH3820" s="29"/>
      <c r="CI3820" s="29"/>
      <c r="CJ3820" s="29"/>
      <c r="CK3820" s="29"/>
      <c r="CL3820" s="29"/>
      <c r="CM3820" s="29"/>
      <c r="CN3820" s="29"/>
      <c r="CO3820" s="29"/>
      <c r="CP3820" s="29"/>
      <c r="CQ3820" s="29"/>
      <c r="CR3820" s="29"/>
      <c r="CS3820" s="29"/>
      <c r="CT3820" s="29"/>
      <c r="CU3820" s="29"/>
      <c r="CV3820" s="29"/>
      <c r="CW3820" s="29"/>
      <c r="CX3820" s="29"/>
    </row>
    <row r="3821" spans="1:102" ht="50.1" customHeight="1">
      <c r="A3821" s="30" t="s">
        <v>9789</v>
      </c>
      <c r="B3821" s="31" t="s">
        <v>35</v>
      </c>
      <c r="C3821" s="32" t="s">
        <v>9790</v>
      </c>
      <c r="D3821" s="32" t="s">
        <v>1211</v>
      </c>
      <c r="E3821" s="32" t="s">
        <v>9791</v>
      </c>
      <c r="F3821" s="32" t="s">
        <v>9792</v>
      </c>
      <c r="G3821" s="33" t="s">
        <v>40</v>
      </c>
      <c r="H3821" s="34">
        <v>0</v>
      </c>
      <c r="I3821" s="33" t="s">
        <v>41</v>
      </c>
      <c r="J3821" s="33" t="s">
        <v>42</v>
      </c>
      <c r="K3821" s="33" t="s">
        <v>4143</v>
      </c>
      <c r="L3821" s="33" t="s">
        <v>42</v>
      </c>
      <c r="M3821" s="33" t="s">
        <v>71</v>
      </c>
      <c r="N3821" s="33" t="s">
        <v>405</v>
      </c>
      <c r="O3821" s="33" t="s">
        <v>73</v>
      </c>
      <c r="P3821" s="33" t="s">
        <v>985</v>
      </c>
      <c r="Q3821" s="33" t="s">
        <v>1214</v>
      </c>
      <c r="R3821" s="35">
        <v>261</v>
      </c>
      <c r="S3821" s="35">
        <v>2627.808</v>
      </c>
      <c r="T3821" s="36">
        <f t="shared" si="179"/>
        <v>685857.88800000004</v>
      </c>
      <c r="U3821" s="37">
        <f t="shared" si="180"/>
        <v>768160.8345600001</v>
      </c>
      <c r="V3821" s="38" t="s">
        <v>50</v>
      </c>
      <c r="W3821" s="33">
        <v>2016</v>
      </c>
      <c r="X3821" s="39" t="s">
        <v>50</v>
      </c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29"/>
      <c r="BL3821" s="29"/>
      <c r="BM3821" s="29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29"/>
      <c r="CB3821" s="29"/>
      <c r="CC3821" s="29"/>
      <c r="CD3821" s="29"/>
      <c r="CE3821" s="29"/>
      <c r="CF3821" s="29"/>
      <c r="CG3821" s="29"/>
      <c r="CH3821" s="29"/>
      <c r="CI3821" s="29"/>
      <c r="CJ3821" s="29"/>
      <c r="CK3821" s="29"/>
      <c r="CL3821" s="29"/>
      <c r="CM3821" s="29"/>
      <c r="CN3821" s="29"/>
      <c r="CO3821" s="29"/>
      <c r="CP3821" s="29"/>
      <c r="CQ3821" s="29"/>
      <c r="CR3821" s="29"/>
      <c r="CS3821" s="29"/>
      <c r="CT3821" s="29"/>
      <c r="CU3821" s="29"/>
      <c r="CV3821" s="29"/>
      <c r="CW3821" s="29"/>
      <c r="CX3821" s="29"/>
    </row>
    <row r="3822" spans="1:102" ht="50.1" customHeight="1">
      <c r="A3822" s="30" t="s">
        <v>9793</v>
      </c>
      <c r="B3822" s="31" t="s">
        <v>35</v>
      </c>
      <c r="C3822" s="32" t="s">
        <v>9794</v>
      </c>
      <c r="D3822" s="32" t="s">
        <v>1211</v>
      </c>
      <c r="E3822" s="32" t="s">
        <v>9795</v>
      </c>
      <c r="F3822" s="32" t="s">
        <v>9796</v>
      </c>
      <c r="G3822" s="33" t="s">
        <v>40</v>
      </c>
      <c r="H3822" s="34">
        <v>0</v>
      </c>
      <c r="I3822" s="33" t="s">
        <v>41</v>
      </c>
      <c r="J3822" s="33" t="s">
        <v>42</v>
      </c>
      <c r="K3822" s="33" t="s">
        <v>4143</v>
      </c>
      <c r="L3822" s="33" t="s">
        <v>42</v>
      </c>
      <c r="M3822" s="33" t="s">
        <v>71</v>
      </c>
      <c r="N3822" s="33" t="s">
        <v>405</v>
      </c>
      <c r="O3822" s="33" t="s">
        <v>73</v>
      </c>
      <c r="P3822" s="33" t="s">
        <v>985</v>
      </c>
      <c r="Q3822" s="33" t="s">
        <v>1214</v>
      </c>
      <c r="R3822" s="35">
        <v>1290</v>
      </c>
      <c r="S3822" s="35">
        <v>6063.4719999999998</v>
      </c>
      <c r="T3822" s="36">
        <f t="shared" si="179"/>
        <v>7821878.8799999999</v>
      </c>
      <c r="U3822" s="37">
        <f t="shared" si="180"/>
        <v>8760504.3456000015</v>
      </c>
      <c r="V3822" s="38" t="s">
        <v>50</v>
      </c>
      <c r="W3822" s="33">
        <v>2016</v>
      </c>
      <c r="X3822" s="39" t="s">
        <v>50</v>
      </c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29"/>
      <c r="AY3822" s="29"/>
      <c r="AZ3822" s="29"/>
      <c r="BA3822" s="29"/>
      <c r="BB3822" s="29"/>
      <c r="BC3822" s="29"/>
      <c r="BD3822" s="29"/>
      <c r="BE3822" s="29"/>
      <c r="BF3822" s="29"/>
      <c r="BG3822" s="29"/>
      <c r="BH3822" s="29"/>
      <c r="BI3822" s="29"/>
      <c r="BJ3822" s="29"/>
      <c r="BK3822" s="29"/>
      <c r="BL3822" s="29"/>
      <c r="BM3822" s="29"/>
      <c r="BN3822" s="29"/>
      <c r="BO3822" s="29"/>
      <c r="BP3822" s="29"/>
      <c r="BQ3822" s="29"/>
      <c r="BR3822" s="29"/>
      <c r="BS3822" s="29"/>
      <c r="BT3822" s="29"/>
      <c r="BU3822" s="29"/>
      <c r="BV3822" s="29"/>
      <c r="BW3822" s="29"/>
      <c r="BX3822" s="29"/>
      <c r="BY3822" s="29"/>
      <c r="BZ3822" s="29"/>
      <c r="CA3822" s="29"/>
      <c r="CB3822" s="29"/>
      <c r="CC3822" s="29"/>
      <c r="CD3822" s="29"/>
      <c r="CE3822" s="29"/>
      <c r="CF3822" s="29"/>
      <c r="CG3822" s="29"/>
      <c r="CH3822" s="29"/>
      <c r="CI3822" s="29"/>
      <c r="CJ3822" s="29"/>
      <c r="CK3822" s="29"/>
      <c r="CL3822" s="29"/>
      <c r="CM3822" s="29"/>
      <c r="CN3822" s="29"/>
      <c r="CO3822" s="29"/>
      <c r="CP3822" s="29"/>
      <c r="CQ3822" s="29"/>
      <c r="CR3822" s="29"/>
      <c r="CS3822" s="29"/>
      <c r="CT3822" s="29"/>
      <c r="CU3822" s="29"/>
      <c r="CV3822" s="29"/>
      <c r="CW3822" s="29"/>
      <c r="CX3822" s="29"/>
    </row>
    <row r="3823" spans="1:102" ht="50.1" customHeight="1">
      <c r="A3823" s="30" t="s">
        <v>9797</v>
      </c>
      <c r="B3823" s="31" t="s">
        <v>35</v>
      </c>
      <c r="C3823" s="32" t="s">
        <v>9798</v>
      </c>
      <c r="D3823" s="32" t="s">
        <v>1211</v>
      </c>
      <c r="E3823" s="32" t="s">
        <v>9799</v>
      </c>
      <c r="F3823" s="32" t="s">
        <v>9800</v>
      </c>
      <c r="G3823" s="33" t="s">
        <v>40</v>
      </c>
      <c r="H3823" s="34">
        <v>0</v>
      </c>
      <c r="I3823" s="33" t="s">
        <v>41</v>
      </c>
      <c r="J3823" s="33" t="s">
        <v>42</v>
      </c>
      <c r="K3823" s="33" t="s">
        <v>4143</v>
      </c>
      <c r="L3823" s="33" t="s">
        <v>42</v>
      </c>
      <c r="M3823" s="33" t="s">
        <v>71</v>
      </c>
      <c r="N3823" s="33" t="s">
        <v>405</v>
      </c>
      <c r="O3823" s="33" t="s">
        <v>73</v>
      </c>
      <c r="P3823" s="33" t="s">
        <v>985</v>
      </c>
      <c r="Q3823" s="33" t="s">
        <v>1214</v>
      </c>
      <c r="R3823" s="35">
        <v>2392</v>
      </c>
      <c r="S3823" s="35">
        <v>3251.4319999999998</v>
      </c>
      <c r="T3823" s="36">
        <f t="shared" si="179"/>
        <v>7777425.3439999996</v>
      </c>
      <c r="U3823" s="37">
        <f t="shared" si="180"/>
        <v>8710716.38528</v>
      </c>
      <c r="V3823" s="38" t="s">
        <v>50</v>
      </c>
      <c r="W3823" s="33">
        <v>2016</v>
      </c>
      <c r="X3823" s="39" t="s">
        <v>50</v>
      </c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9"/>
      <c r="AX3823" s="29"/>
      <c r="AY3823" s="29"/>
      <c r="AZ3823" s="29"/>
      <c r="BA3823" s="29"/>
      <c r="BB3823" s="29"/>
      <c r="BC3823" s="29"/>
      <c r="BD3823" s="29"/>
      <c r="BE3823" s="29"/>
      <c r="BF3823" s="29"/>
      <c r="BG3823" s="29"/>
      <c r="BH3823" s="29"/>
      <c r="BI3823" s="29"/>
      <c r="BJ3823" s="29"/>
      <c r="BK3823" s="29"/>
      <c r="BL3823" s="29"/>
      <c r="BM3823" s="29"/>
      <c r="BN3823" s="29"/>
      <c r="BO3823" s="29"/>
      <c r="BP3823" s="29"/>
      <c r="BQ3823" s="29"/>
      <c r="BR3823" s="29"/>
      <c r="BS3823" s="29"/>
      <c r="BT3823" s="29"/>
      <c r="BU3823" s="29"/>
      <c r="BV3823" s="29"/>
      <c r="BW3823" s="29"/>
      <c r="BX3823" s="29"/>
      <c r="BY3823" s="29"/>
      <c r="BZ3823" s="29"/>
      <c r="CA3823" s="29"/>
      <c r="CB3823" s="29"/>
      <c r="CC3823" s="29"/>
      <c r="CD3823" s="29"/>
      <c r="CE3823" s="29"/>
      <c r="CF3823" s="29"/>
      <c r="CG3823" s="29"/>
      <c r="CH3823" s="29"/>
      <c r="CI3823" s="29"/>
      <c r="CJ3823" s="29"/>
      <c r="CK3823" s="29"/>
      <c r="CL3823" s="29"/>
      <c r="CM3823" s="29"/>
      <c r="CN3823" s="29"/>
      <c r="CO3823" s="29"/>
      <c r="CP3823" s="29"/>
      <c r="CQ3823" s="29"/>
      <c r="CR3823" s="29"/>
      <c r="CS3823" s="29"/>
      <c r="CT3823" s="29"/>
      <c r="CU3823" s="29"/>
      <c r="CV3823" s="29"/>
      <c r="CW3823" s="29"/>
      <c r="CX3823" s="29"/>
    </row>
    <row r="3824" spans="1:102" ht="50.1" customHeight="1">
      <c r="A3824" s="30" t="s">
        <v>9801</v>
      </c>
      <c r="B3824" s="31" t="s">
        <v>35</v>
      </c>
      <c r="C3824" s="32" t="s">
        <v>9802</v>
      </c>
      <c r="D3824" s="32" t="s">
        <v>9803</v>
      </c>
      <c r="E3824" s="32" t="s">
        <v>9804</v>
      </c>
      <c r="F3824" s="32" t="s">
        <v>9805</v>
      </c>
      <c r="G3824" s="33" t="s">
        <v>40</v>
      </c>
      <c r="H3824" s="34">
        <v>0</v>
      </c>
      <c r="I3824" s="33" t="s">
        <v>41</v>
      </c>
      <c r="J3824" s="33" t="s">
        <v>42</v>
      </c>
      <c r="K3824" s="33" t="s">
        <v>2091</v>
      </c>
      <c r="L3824" s="33" t="s">
        <v>44</v>
      </c>
      <c r="M3824" s="33" t="s">
        <v>71</v>
      </c>
      <c r="N3824" s="33" t="s">
        <v>72</v>
      </c>
      <c r="O3824" s="33" t="s">
        <v>103</v>
      </c>
      <c r="P3824" s="33" t="s">
        <v>48</v>
      </c>
      <c r="Q3824" s="33" t="s">
        <v>49</v>
      </c>
      <c r="R3824" s="35">
        <v>1</v>
      </c>
      <c r="S3824" s="35">
        <v>40500</v>
      </c>
      <c r="T3824" s="36">
        <f t="shared" si="179"/>
        <v>40500</v>
      </c>
      <c r="U3824" s="37">
        <f t="shared" si="180"/>
        <v>45360.000000000007</v>
      </c>
      <c r="V3824" s="38" t="s">
        <v>50</v>
      </c>
      <c r="W3824" s="33">
        <v>2016</v>
      </c>
      <c r="X3824" s="39" t="s">
        <v>50</v>
      </c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9"/>
      <c r="BC3824" s="29"/>
      <c r="BD3824" s="29"/>
      <c r="BE3824" s="29"/>
      <c r="BF3824" s="29"/>
      <c r="BG3824" s="29"/>
      <c r="BH3824" s="29"/>
      <c r="BI3824" s="29"/>
      <c r="BJ3824" s="29"/>
      <c r="BK3824" s="29"/>
      <c r="BL3824" s="29"/>
      <c r="BM3824" s="29"/>
      <c r="BN3824" s="29"/>
      <c r="BO3824" s="29"/>
      <c r="BP3824" s="29"/>
      <c r="BQ3824" s="29"/>
      <c r="BR3824" s="29"/>
      <c r="BS3824" s="29"/>
      <c r="BT3824" s="29"/>
      <c r="BU3824" s="29"/>
      <c r="BV3824" s="29"/>
      <c r="BW3824" s="29"/>
      <c r="BX3824" s="29"/>
      <c r="BY3824" s="29"/>
      <c r="BZ3824" s="29"/>
      <c r="CA3824" s="29"/>
      <c r="CB3824" s="29"/>
      <c r="CC3824" s="29"/>
      <c r="CD3824" s="29"/>
      <c r="CE3824" s="29"/>
      <c r="CF3824" s="29"/>
      <c r="CG3824" s="29"/>
      <c r="CH3824" s="29"/>
      <c r="CI3824" s="29"/>
      <c r="CJ3824" s="29"/>
      <c r="CK3824" s="29"/>
      <c r="CL3824" s="29"/>
      <c r="CM3824" s="29"/>
      <c r="CN3824" s="29"/>
      <c r="CO3824" s="29"/>
      <c r="CP3824" s="29"/>
      <c r="CQ3824" s="29"/>
      <c r="CR3824" s="29"/>
      <c r="CS3824" s="29"/>
      <c r="CT3824" s="29"/>
      <c r="CU3824" s="29"/>
      <c r="CV3824" s="29"/>
      <c r="CW3824" s="29"/>
      <c r="CX3824" s="29"/>
    </row>
    <row r="3825" spans="1:102" ht="50.1" customHeight="1">
      <c r="A3825" s="30" t="s">
        <v>9806</v>
      </c>
      <c r="B3825" s="31" t="s">
        <v>35</v>
      </c>
      <c r="C3825" s="32" t="s">
        <v>9807</v>
      </c>
      <c r="D3825" s="32" t="s">
        <v>9621</v>
      </c>
      <c r="E3825" s="32" t="s">
        <v>9808</v>
      </c>
      <c r="F3825" s="32" t="s">
        <v>9809</v>
      </c>
      <c r="G3825" s="33" t="s">
        <v>40</v>
      </c>
      <c r="H3825" s="34">
        <v>0</v>
      </c>
      <c r="I3825" s="33" t="s">
        <v>41</v>
      </c>
      <c r="J3825" s="33" t="s">
        <v>42</v>
      </c>
      <c r="K3825" s="33" t="s">
        <v>2091</v>
      </c>
      <c r="L3825" s="33" t="s">
        <v>44</v>
      </c>
      <c r="M3825" s="33" t="s">
        <v>71</v>
      </c>
      <c r="N3825" s="33" t="s">
        <v>72</v>
      </c>
      <c r="O3825" s="33" t="s">
        <v>103</v>
      </c>
      <c r="P3825" s="33" t="s">
        <v>48</v>
      </c>
      <c r="Q3825" s="33" t="s">
        <v>49</v>
      </c>
      <c r="R3825" s="35">
        <v>1</v>
      </c>
      <c r="S3825" s="35">
        <v>169642.86</v>
      </c>
      <c r="T3825" s="36">
        <f t="shared" si="179"/>
        <v>169642.86</v>
      </c>
      <c r="U3825" s="37">
        <f t="shared" si="180"/>
        <v>190000.00320000001</v>
      </c>
      <c r="V3825" s="38" t="s">
        <v>50</v>
      </c>
      <c r="W3825" s="33">
        <v>2016</v>
      </c>
      <c r="X3825" s="39" t="s">
        <v>50</v>
      </c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29"/>
      <c r="BA3825" s="29"/>
      <c r="BB3825" s="29"/>
      <c r="BC3825" s="29"/>
      <c r="BD3825" s="29"/>
      <c r="BE3825" s="29"/>
      <c r="BF3825" s="29"/>
      <c r="BG3825" s="29"/>
      <c r="BH3825" s="29"/>
      <c r="BI3825" s="29"/>
      <c r="BJ3825" s="29"/>
      <c r="BK3825" s="29"/>
      <c r="BL3825" s="29"/>
      <c r="BM3825" s="29"/>
      <c r="BN3825" s="29"/>
      <c r="BO3825" s="29"/>
      <c r="BP3825" s="29"/>
      <c r="BQ3825" s="29"/>
      <c r="BR3825" s="29"/>
      <c r="BS3825" s="29"/>
      <c r="BT3825" s="29"/>
      <c r="BU3825" s="29"/>
      <c r="BV3825" s="29"/>
      <c r="BW3825" s="29"/>
      <c r="BX3825" s="29"/>
      <c r="BY3825" s="29"/>
      <c r="BZ3825" s="29"/>
      <c r="CA3825" s="29"/>
      <c r="CB3825" s="29"/>
      <c r="CC3825" s="29"/>
      <c r="CD3825" s="29"/>
      <c r="CE3825" s="29"/>
      <c r="CF3825" s="29"/>
      <c r="CG3825" s="29"/>
      <c r="CH3825" s="29"/>
      <c r="CI3825" s="29"/>
      <c r="CJ3825" s="29"/>
      <c r="CK3825" s="29"/>
      <c r="CL3825" s="29"/>
      <c r="CM3825" s="29"/>
      <c r="CN3825" s="29"/>
      <c r="CO3825" s="29"/>
      <c r="CP3825" s="29"/>
      <c r="CQ3825" s="29"/>
      <c r="CR3825" s="29"/>
      <c r="CS3825" s="29"/>
      <c r="CT3825" s="29"/>
      <c r="CU3825" s="29"/>
      <c r="CV3825" s="29"/>
      <c r="CW3825" s="29"/>
      <c r="CX3825" s="29"/>
    </row>
    <row r="3826" spans="1:102" ht="50.1" customHeight="1">
      <c r="A3826" s="30" t="s">
        <v>9810</v>
      </c>
      <c r="B3826" s="31" t="s">
        <v>35</v>
      </c>
      <c r="C3826" s="32" t="s">
        <v>9811</v>
      </c>
      <c r="D3826" s="32" t="s">
        <v>6603</v>
      </c>
      <c r="E3826" s="32" t="s">
        <v>9812</v>
      </c>
      <c r="F3826" s="32" t="s">
        <v>50</v>
      </c>
      <c r="G3826" s="33" t="s">
        <v>40</v>
      </c>
      <c r="H3826" s="34">
        <v>50</v>
      </c>
      <c r="I3826" s="33" t="s">
        <v>41</v>
      </c>
      <c r="J3826" s="33" t="s">
        <v>42</v>
      </c>
      <c r="K3826" s="33" t="s">
        <v>2091</v>
      </c>
      <c r="L3826" s="33" t="s">
        <v>42</v>
      </c>
      <c r="M3826" s="33" t="s">
        <v>86</v>
      </c>
      <c r="N3826" s="33" t="s">
        <v>312</v>
      </c>
      <c r="O3826" s="33" t="s">
        <v>58</v>
      </c>
      <c r="P3826" s="33" t="s">
        <v>48</v>
      </c>
      <c r="Q3826" s="33" t="s">
        <v>49</v>
      </c>
      <c r="R3826" s="35">
        <v>4</v>
      </c>
      <c r="S3826" s="35">
        <v>5500</v>
      </c>
      <c r="T3826" s="36">
        <f t="shared" si="179"/>
        <v>22000</v>
      </c>
      <c r="U3826" s="37">
        <f t="shared" si="180"/>
        <v>24640.000000000004</v>
      </c>
      <c r="V3826" s="38" t="s">
        <v>50</v>
      </c>
      <c r="W3826" s="33">
        <v>2016</v>
      </c>
      <c r="X3826" s="39" t="s">
        <v>50</v>
      </c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29"/>
      <c r="BL3826" s="29"/>
      <c r="BM3826" s="29"/>
      <c r="BN3826" s="29"/>
      <c r="BO3826" s="29"/>
      <c r="BP3826" s="29"/>
      <c r="BQ3826" s="29"/>
      <c r="BR3826" s="29"/>
      <c r="BS3826" s="29"/>
      <c r="BT3826" s="29"/>
      <c r="BU3826" s="29"/>
      <c r="BV3826" s="29"/>
      <c r="BW3826" s="29"/>
      <c r="BX3826" s="29"/>
      <c r="BY3826" s="29"/>
      <c r="BZ3826" s="29"/>
      <c r="CA3826" s="29"/>
      <c r="CB3826" s="29"/>
      <c r="CC3826" s="29"/>
      <c r="CD3826" s="29"/>
      <c r="CE3826" s="29"/>
      <c r="CF3826" s="29"/>
      <c r="CG3826" s="29"/>
      <c r="CH3826" s="29"/>
      <c r="CI3826" s="29"/>
      <c r="CJ3826" s="29"/>
      <c r="CK3826" s="29"/>
      <c r="CL3826" s="29"/>
      <c r="CM3826" s="29"/>
      <c r="CN3826" s="29"/>
      <c r="CO3826" s="29"/>
      <c r="CP3826" s="29"/>
      <c r="CQ3826" s="29"/>
      <c r="CR3826" s="29"/>
      <c r="CS3826" s="29"/>
      <c r="CT3826" s="29"/>
      <c r="CU3826" s="29"/>
      <c r="CV3826" s="29"/>
      <c r="CW3826" s="29"/>
      <c r="CX3826" s="29"/>
    </row>
    <row r="3827" spans="1:102" ht="50.1" customHeight="1">
      <c r="A3827" s="30" t="s">
        <v>9813</v>
      </c>
      <c r="B3827" s="31" t="s">
        <v>35</v>
      </c>
      <c r="C3827" s="32" t="s">
        <v>9814</v>
      </c>
      <c r="D3827" s="32" t="s">
        <v>2087</v>
      </c>
      <c r="E3827" s="32" t="s">
        <v>9815</v>
      </c>
      <c r="F3827" s="32" t="s">
        <v>50</v>
      </c>
      <c r="G3827" s="33" t="s">
        <v>40</v>
      </c>
      <c r="H3827" s="34">
        <v>50</v>
      </c>
      <c r="I3827" s="33" t="s">
        <v>41</v>
      </c>
      <c r="J3827" s="33" t="s">
        <v>42</v>
      </c>
      <c r="K3827" s="33" t="s">
        <v>2091</v>
      </c>
      <c r="L3827" s="33" t="s">
        <v>42</v>
      </c>
      <c r="M3827" s="33" t="s">
        <v>86</v>
      </c>
      <c r="N3827" s="33" t="s">
        <v>312</v>
      </c>
      <c r="O3827" s="33" t="s">
        <v>58</v>
      </c>
      <c r="P3827" s="33" t="s">
        <v>265</v>
      </c>
      <c r="Q3827" s="33" t="s">
        <v>266</v>
      </c>
      <c r="R3827" s="35">
        <v>1</v>
      </c>
      <c r="S3827" s="35">
        <v>6500</v>
      </c>
      <c r="T3827" s="36">
        <f t="shared" si="179"/>
        <v>6500</v>
      </c>
      <c r="U3827" s="37">
        <f t="shared" si="180"/>
        <v>7280.0000000000009</v>
      </c>
      <c r="V3827" s="38" t="s">
        <v>50</v>
      </c>
      <c r="W3827" s="33">
        <v>2016</v>
      </c>
      <c r="X3827" s="39" t="s">
        <v>50</v>
      </c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  <c r="BI3827" s="29"/>
      <c r="BJ3827" s="29"/>
      <c r="BK3827" s="29"/>
      <c r="BL3827" s="29"/>
      <c r="BM3827" s="29"/>
      <c r="BN3827" s="29"/>
      <c r="BO3827" s="29"/>
      <c r="BP3827" s="29"/>
      <c r="BQ3827" s="29"/>
      <c r="BR3827" s="29"/>
      <c r="BS3827" s="29"/>
      <c r="BT3827" s="29"/>
      <c r="BU3827" s="29"/>
      <c r="BV3827" s="29"/>
      <c r="BW3827" s="29"/>
      <c r="BX3827" s="29"/>
      <c r="BY3827" s="29"/>
      <c r="BZ3827" s="29"/>
      <c r="CA3827" s="29"/>
      <c r="CB3827" s="29"/>
      <c r="CC3827" s="29"/>
      <c r="CD3827" s="29"/>
      <c r="CE3827" s="29"/>
      <c r="CF3827" s="29"/>
      <c r="CG3827" s="29"/>
      <c r="CH3827" s="29"/>
      <c r="CI3827" s="29"/>
      <c r="CJ3827" s="29"/>
      <c r="CK3827" s="29"/>
      <c r="CL3827" s="29"/>
      <c r="CM3827" s="29"/>
      <c r="CN3827" s="29"/>
      <c r="CO3827" s="29"/>
      <c r="CP3827" s="29"/>
      <c r="CQ3827" s="29"/>
      <c r="CR3827" s="29"/>
      <c r="CS3827" s="29"/>
      <c r="CT3827" s="29"/>
      <c r="CU3827" s="29"/>
      <c r="CV3827" s="29"/>
      <c r="CW3827" s="29"/>
      <c r="CX3827" s="29"/>
    </row>
    <row r="3828" spans="1:102" ht="50.1" customHeight="1">
      <c r="A3828" s="30" t="s">
        <v>9816</v>
      </c>
      <c r="B3828" s="31" t="s">
        <v>35</v>
      </c>
      <c r="C3828" s="32" t="s">
        <v>9817</v>
      </c>
      <c r="D3828" s="32" t="s">
        <v>2087</v>
      </c>
      <c r="E3828" s="32" t="s">
        <v>9818</v>
      </c>
      <c r="F3828" s="32" t="s">
        <v>50</v>
      </c>
      <c r="G3828" s="33" t="s">
        <v>40</v>
      </c>
      <c r="H3828" s="34">
        <v>50</v>
      </c>
      <c r="I3828" s="33" t="s">
        <v>41</v>
      </c>
      <c r="J3828" s="33" t="s">
        <v>42</v>
      </c>
      <c r="K3828" s="33" t="s">
        <v>2091</v>
      </c>
      <c r="L3828" s="33" t="s">
        <v>42</v>
      </c>
      <c r="M3828" s="33" t="s">
        <v>86</v>
      </c>
      <c r="N3828" s="33" t="s">
        <v>312</v>
      </c>
      <c r="O3828" s="33" t="s">
        <v>58</v>
      </c>
      <c r="P3828" s="33" t="s">
        <v>265</v>
      </c>
      <c r="Q3828" s="33" t="s">
        <v>266</v>
      </c>
      <c r="R3828" s="35">
        <v>12</v>
      </c>
      <c r="S3828" s="35">
        <v>6500</v>
      </c>
      <c r="T3828" s="36">
        <f t="shared" si="179"/>
        <v>78000</v>
      </c>
      <c r="U3828" s="37">
        <f t="shared" si="180"/>
        <v>87360.000000000015</v>
      </c>
      <c r="V3828" s="38" t="s">
        <v>50</v>
      </c>
      <c r="W3828" s="33">
        <v>2016</v>
      </c>
      <c r="X3828" s="39" t="s">
        <v>50</v>
      </c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29"/>
      <c r="BL3828" s="29"/>
      <c r="BM3828" s="29"/>
      <c r="BN3828" s="29"/>
      <c r="BO3828" s="29"/>
      <c r="BP3828" s="29"/>
      <c r="BQ3828" s="29"/>
      <c r="BR3828" s="29"/>
      <c r="BS3828" s="29"/>
      <c r="BT3828" s="29"/>
      <c r="BU3828" s="29"/>
      <c r="BV3828" s="29"/>
      <c r="BW3828" s="29"/>
      <c r="BX3828" s="29"/>
      <c r="BY3828" s="29"/>
      <c r="BZ3828" s="29"/>
      <c r="CA3828" s="29"/>
      <c r="CB3828" s="29"/>
      <c r="CC3828" s="29"/>
      <c r="CD3828" s="29"/>
      <c r="CE3828" s="29"/>
      <c r="CF3828" s="29"/>
      <c r="CG3828" s="29"/>
      <c r="CH3828" s="29"/>
      <c r="CI3828" s="29"/>
      <c r="CJ3828" s="29"/>
      <c r="CK3828" s="29"/>
      <c r="CL3828" s="29"/>
      <c r="CM3828" s="29"/>
      <c r="CN3828" s="29"/>
      <c r="CO3828" s="29"/>
      <c r="CP3828" s="29"/>
      <c r="CQ3828" s="29"/>
      <c r="CR3828" s="29"/>
      <c r="CS3828" s="29"/>
      <c r="CT3828" s="29"/>
      <c r="CU3828" s="29"/>
      <c r="CV3828" s="29"/>
      <c r="CW3828" s="29"/>
      <c r="CX3828" s="29"/>
    </row>
    <row r="3829" spans="1:102" ht="50.1" customHeight="1">
      <c r="A3829" s="30" t="s">
        <v>9819</v>
      </c>
      <c r="B3829" s="31" t="s">
        <v>35</v>
      </c>
      <c r="C3829" s="32" t="s">
        <v>3145</v>
      </c>
      <c r="D3829" s="32" t="s">
        <v>3131</v>
      </c>
      <c r="E3829" s="32" t="s">
        <v>3146</v>
      </c>
      <c r="F3829" s="32" t="s">
        <v>3147</v>
      </c>
      <c r="G3829" s="33" t="s">
        <v>40</v>
      </c>
      <c r="H3829" s="34">
        <v>0</v>
      </c>
      <c r="I3829" s="33" t="s">
        <v>41</v>
      </c>
      <c r="J3829" s="33" t="s">
        <v>42</v>
      </c>
      <c r="K3829" s="33" t="s">
        <v>2091</v>
      </c>
      <c r="L3829" s="33" t="s">
        <v>42</v>
      </c>
      <c r="M3829" s="33" t="s">
        <v>86</v>
      </c>
      <c r="N3829" s="33" t="s">
        <v>343</v>
      </c>
      <c r="O3829" s="33" t="s">
        <v>58</v>
      </c>
      <c r="P3829" s="33" t="s">
        <v>187</v>
      </c>
      <c r="Q3829" s="33" t="s">
        <v>188</v>
      </c>
      <c r="R3829" s="35">
        <v>1082.5</v>
      </c>
      <c r="S3829" s="35">
        <v>342.85</v>
      </c>
      <c r="T3829" s="36">
        <f t="shared" si="179"/>
        <v>371135.125</v>
      </c>
      <c r="U3829" s="37">
        <f t="shared" si="180"/>
        <v>415671.34</v>
      </c>
      <c r="V3829" s="38" t="s">
        <v>50</v>
      </c>
      <c r="W3829" s="33">
        <v>2016</v>
      </c>
      <c r="X3829" s="39" t="s">
        <v>50</v>
      </c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/>
      <c r="AZ3829" s="29"/>
      <c r="BA3829" s="29"/>
      <c r="BB3829" s="29"/>
      <c r="BC3829" s="29"/>
      <c r="BD3829" s="29"/>
      <c r="BE3829" s="29"/>
      <c r="BF3829" s="29"/>
      <c r="BG3829" s="29"/>
      <c r="BH3829" s="29"/>
      <c r="BI3829" s="29"/>
      <c r="BJ3829" s="29"/>
      <c r="BK3829" s="29"/>
      <c r="BL3829" s="29"/>
      <c r="BM3829" s="29"/>
      <c r="BN3829" s="29"/>
      <c r="BO3829" s="29"/>
      <c r="BP3829" s="29"/>
      <c r="BQ3829" s="29"/>
      <c r="BR3829" s="29"/>
      <c r="BS3829" s="29"/>
      <c r="BT3829" s="29"/>
      <c r="BU3829" s="29"/>
      <c r="BV3829" s="29"/>
      <c r="BW3829" s="29"/>
      <c r="BX3829" s="29"/>
      <c r="BY3829" s="29"/>
      <c r="BZ3829" s="29"/>
      <c r="CA3829" s="29"/>
      <c r="CB3829" s="29"/>
      <c r="CC3829" s="29"/>
      <c r="CD3829" s="29"/>
      <c r="CE3829" s="29"/>
      <c r="CF3829" s="29"/>
      <c r="CG3829" s="29"/>
      <c r="CH3829" s="29"/>
      <c r="CI3829" s="29"/>
      <c r="CJ3829" s="29"/>
      <c r="CK3829" s="29"/>
      <c r="CL3829" s="29"/>
      <c r="CM3829" s="29"/>
      <c r="CN3829" s="29"/>
      <c r="CO3829" s="29"/>
      <c r="CP3829" s="29"/>
      <c r="CQ3829" s="29"/>
      <c r="CR3829" s="29"/>
      <c r="CS3829" s="29"/>
      <c r="CT3829" s="29"/>
      <c r="CU3829" s="29"/>
      <c r="CV3829" s="29"/>
      <c r="CW3829" s="29"/>
      <c r="CX3829" s="29"/>
    </row>
    <row r="3830" spans="1:102" ht="50.1" customHeight="1">
      <c r="A3830" s="30" t="s">
        <v>9820</v>
      </c>
      <c r="B3830" s="31" t="s">
        <v>35</v>
      </c>
      <c r="C3830" s="32" t="s">
        <v>4536</v>
      </c>
      <c r="D3830" s="32" t="s">
        <v>4537</v>
      </c>
      <c r="E3830" s="32" t="s">
        <v>4538</v>
      </c>
      <c r="F3830" s="32" t="s">
        <v>4539</v>
      </c>
      <c r="G3830" s="33" t="s">
        <v>40</v>
      </c>
      <c r="H3830" s="34">
        <v>0</v>
      </c>
      <c r="I3830" s="33" t="s">
        <v>41</v>
      </c>
      <c r="J3830" s="33" t="s">
        <v>42</v>
      </c>
      <c r="K3830" s="33" t="s">
        <v>2091</v>
      </c>
      <c r="L3830" s="33" t="s">
        <v>44</v>
      </c>
      <c r="M3830" s="33" t="s">
        <v>86</v>
      </c>
      <c r="N3830" s="33" t="s">
        <v>152</v>
      </c>
      <c r="O3830" s="33" t="s">
        <v>153</v>
      </c>
      <c r="P3830" s="33" t="s">
        <v>160</v>
      </c>
      <c r="Q3830" s="33" t="s">
        <v>161</v>
      </c>
      <c r="R3830" s="35">
        <v>1.96</v>
      </c>
      <c r="S3830" s="35">
        <v>245000</v>
      </c>
      <c r="T3830" s="36">
        <f t="shared" si="179"/>
        <v>480200</v>
      </c>
      <c r="U3830" s="37">
        <f t="shared" si="180"/>
        <v>537824</v>
      </c>
      <c r="V3830" s="38" t="s">
        <v>50</v>
      </c>
      <c r="W3830" s="33">
        <v>2016</v>
      </c>
      <c r="X3830" s="39" t="s">
        <v>50</v>
      </c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29"/>
      <c r="CB3830" s="29"/>
      <c r="CC3830" s="29"/>
      <c r="CD3830" s="29"/>
      <c r="CE3830" s="29"/>
      <c r="CF3830" s="29"/>
      <c r="CG3830" s="29"/>
      <c r="CH3830" s="29"/>
      <c r="CI3830" s="29"/>
      <c r="CJ3830" s="29"/>
      <c r="CK3830" s="29"/>
      <c r="CL3830" s="29"/>
      <c r="CM3830" s="29"/>
      <c r="CN3830" s="29"/>
      <c r="CO3830" s="29"/>
      <c r="CP3830" s="29"/>
      <c r="CQ3830" s="29"/>
      <c r="CR3830" s="29"/>
      <c r="CS3830" s="29"/>
      <c r="CT3830" s="29"/>
      <c r="CU3830" s="29"/>
      <c r="CV3830" s="29"/>
      <c r="CW3830" s="29"/>
      <c r="CX3830" s="29"/>
    </row>
    <row r="3831" spans="1:102" ht="50.1" customHeight="1">
      <c r="A3831" s="30" t="s">
        <v>9821</v>
      </c>
      <c r="B3831" s="31" t="s">
        <v>35</v>
      </c>
      <c r="C3831" s="32" t="s">
        <v>8354</v>
      </c>
      <c r="D3831" s="32" t="s">
        <v>2270</v>
      </c>
      <c r="E3831" s="32" t="s">
        <v>8355</v>
      </c>
      <c r="F3831" s="32" t="s">
        <v>50</v>
      </c>
      <c r="G3831" s="33" t="s">
        <v>40</v>
      </c>
      <c r="H3831" s="34">
        <v>0</v>
      </c>
      <c r="I3831" s="33" t="s">
        <v>41</v>
      </c>
      <c r="J3831" s="33" t="s">
        <v>42</v>
      </c>
      <c r="K3831" s="33" t="s">
        <v>2091</v>
      </c>
      <c r="L3831" s="33" t="s">
        <v>44</v>
      </c>
      <c r="M3831" s="33" t="s">
        <v>86</v>
      </c>
      <c r="N3831" s="33" t="s">
        <v>152</v>
      </c>
      <c r="O3831" s="33" t="s">
        <v>153</v>
      </c>
      <c r="P3831" s="33" t="s">
        <v>160</v>
      </c>
      <c r="Q3831" s="33" t="s">
        <v>161</v>
      </c>
      <c r="R3831" s="35">
        <v>2.0499999999999998</v>
      </c>
      <c r="S3831" s="35">
        <v>221000</v>
      </c>
      <c r="T3831" s="36">
        <f t="shared" si="179"/>
        <v>453049.99999999994</v>
      </c>
      <c r="U3831" s="37">
        <f t="shared" si="180"/>
        <v>507416</v>
      </c>
      <c r="V3831" s="38" t="s">
        <v>50</v>
      </c>
      <c r="W3831" s="33">
        <v>2016</v>
      </c>
      <c r="X3831" s="39" t="s">
        <v>50</v>
      </c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29"/>
      <c r="BA3831" s="29"/>
      <c r="BB3831" s="29"/>
      <c r="BC3831" s="29"/>
      <c r="BD3831" s="29"/>
      <c r="BE3831" s="29"/>
      <c r="BF3831" s="29"/>
      <c r="BG3831" s="29"/>
      <c r="BH3831" s="29"/>
      <c r="BI3831" s="29"/>
      <c r="BJ3831" s="29"/>
      <c r="BK3831" s="29"/>
      <c r="BL3831" s="29"/>
      <c r="BM3831" s="29"/>
      <c r="BN3831" s="29"/>
      <c r="BO3831" s="29"/>
      <c r="BP3831" s="29"/>
      <c r="BQ3831" s="29"/>
      <c r="BR3831" s="29"/>
      <c r="BS3831" s="29"/>
      <c r="BT3831" s="29"/>
      <c r="BU3831" s="29"/>
      <c r="BV3831" s="29"/>
      <c r="BW3831" s="29"/>
      <c r="BX3831" s="29"/>
      <c r="BY3831" s="29"/>
      <c r="BZ3831" s="29"/>
      <c r="CA3831" s="29"/>
      <c r="CB3831" s="29"/>
      <c r="CC3831" s="29"/>
      <c r="CD3831" s="29"/>
      <c r="CE3831" s="29"/>
      <c r="CF3831" s="29"/>
      <c r="CG3831" s="29"/>
      <c r="CH3831" s="29"/>
      <c r="CI3831" s="29"/>
      <c r="CJ3831" s="29"/>
      <c r="CK3831" s="29"/>
      <c r="CL3831" s="29"/>
      <c r="CM3831" s="29"/>
      <c r="CN3831" s="29"/>
      <c r="CO3831" s="29"/>
      <c r="CP3831" s="29"/>
      <c r="CQ3831" s="29"/>
      <c r="CR3831" s="29"/>
      <c r="CS3831" s="29"/>
      <c r="CT3831" s="29"/>
      <c r="CU3831" s="29"/>
      <c r="CV3831" s="29"/>
      <c r="CW3831" s="29"/>
      <c r="CX3831" s="29"/>
    </row>
    <row r="3832" spans="1:102" ht="50.1" customHeight="1">
      <c r="A3832" s="30" t="s">
        <v>9822</v>
      </c>
      <c r="B3832" s="31" t="s">
        <v>35</v>
      </c>
      <c r="C3832" s="32" t="s">
        <v>2828</v>
      </c>
      <c r="D3832" s="32" t="s">
        <v>2802</v>
      </c>
      <c r="E3832" s="32" t="s">
        <v>2816</v>
      </c>
      <c r="F3832" s="32" t="s">
        <v>2808</v>
      </c>
      <c r="G3832" s="33" t="s">
        <v>40</v>
      </c>
      <c r="H3832" s="34">
        <v>0</v>
      </c>
      <c r="I3832" s="33" t="s">
        <v>41</v>
      </c>
      <c r="J3832" s="33" t="s">
        <v>42</v>
      </c>
      <c r="K3832" s="33" t="s">
        <v>2091</v>
      </c>
      <c r="L3832" s="33" t="s">
        <v>44</v>
      </c>
      <c r="M3832" s="33" t="s">
        <v>86</v>
      </c>
      <c r="N3832" s="33" t="s">
        <v>152</v>
      </c>
      <c r="O3832" s="33" t="s">
        <v>153</v>
      </c>
      <c r="P3832" s="33" t="s">
        <v>160</v>
      </c>
      <c r="Q3832" s="33" t="s">
        <v>161</v>
      </c>
      <c r="R3832" s="35">
        <v>0.37</v>
      </c>
      <c r="S3832" s="35">
        <v>161000</v>
      </c>
      <c r="T3832" s="36">
        <f t="shared" si="179"/>
        <v>59570</v>
      </c>
      <c r="U3832" s="37">
        <f t="shared" si="180"/>
        <v>66718.400000000009</v>
      </c>
      <c r="V3832" s="38" t="s">
        <v>50</v>
      </c>
      <c r="W3832" s="33">
        <v>2016</v>
      </c>
      <c r="X3832" s="39" t="s">
        <v>50</v>
      </c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29"/>
      <c r="BA3832" s="29"/>
      <c r="BB3832" s="29"/>
      <c r="BC3832" s="29"/>
      <c r="BD3832" s="29"/>
      <c r="BE3832" s="29"/>
      <c r="BF3832" s="29"/>
      <c r="BG3832" s="29"/>
      <c r="BH3832" s="29"/>
      <c r="BI3832" s="29"/>
      <c r="BJ3832" s="29"/>
      <c r="BK3832" s="29"/>
      <c r="BL3832" s="29"/>
      <c r="BM3832" s="29"/>
      <c r="BN3832" s="29"/>
      <c r="BO3832" s="29"/>
      <c r="BP3832" s="29"/>
      <c r="BQ3832" s="29"/>
      <c r="BR3832" s="29"/>
      <c r="BS3832" s="29"/>
      <c r="BT3832" s="29"/>
      <c r="BU3832" s="29"/>
      <c r="BV3832" s="29"/>
      <c r="BW3832" s="29"/>
      <c r="BX3832" s="29"/>
      <c r="BY3832" s="29"/>
      <c r="BZ3832" s="29"/>
      <c r="CA3832" s="29"/>
      <c r="CB3832" s="29"/>
      <c r="CC3832" s="29"/>
      <c r="CD3832" s="29"/>
      <c r="CE3832" s="29"/>
      <c r="CF3832" s="29"/>
      <c r="CG3832" s="29"/>
      <c r="CH3832" s="29"/>
      <c r="CI3832" s="29"/>
      <c r="CJ3832" s="29"/>
      <c r="CK3832" s="29"/>
      <c r="CL3832" s="29"/>
      <c r="CM3832" s="29"/>
      <c r="CN3832" s="29"/>
      <c r="CO3832" s="29"/>
      <c r="CP3832" s="29"/>
      <c r="CQ3832" s="29"/>
      <c r="CR3832" s="29"/>
      <c r="CS3832" s="29"/>
      <c r="CT3832" s="29"/>
      <c r="CU3832" s="29"/>
      <c r="CV3832" s="29"/>
      <c r="CW3832" s="29"/>
      <c r="CX3832" s="29"/>
    </row>
    <row r="3833" spans="1:102" ht="50.1" customHeight="1">
      <c r="A3833" s="30" t="s">
        <v>9823</v>
      </c>
      <c r="B3833" s="31" t="s">
        <v>35</v>
      </c>
      <c r="C3833" s="32" t="s">
        <v>2851</v>
      </c>
      <c r="D3833" s="32" t="s">
        <v>2802</v>
      </c>
      <c r="E3833" s="32" t="s">
        <v>2852</v>
      </c>
      <c r="F3833" s="32" t="s">
        <v>50</v>
      </c>
      <c r="G3833" s="33" t="s">
        <v>40</v>
      </c>
      <c r="H3833" s="34">
        <v>0</v>
      </c>
      <c r="I3833" s="33" t="s">
        <v>41</v>
      </c>
      <c r="J3833" s="33" t="s">
        <v>42</v>
      </c>
      <c r="K3833" s="33" t="s">
        <v>2091</v>
      </c>
      <c r="L3833" s="33" t="s">
        <v>44</v>
      </c>
      <c r="M3833" s="33" t="s">
        <v>86</v>
      </c>
      <c r="N3833" s="33" t="s">
        <v>152</v>
      </c>
      <c r="O3833" s="33" t="s">
        <v>153</v>
      </c>
      <c r="P3833" s="33" t="s">
        <v>160</v>
      </c>
      <c r="Q3833" s="33" t="s">
        <v>161</v>
      </c>
      <c r="R3833" s="35">
        <v>10.130000000000001</v>
      </c>
      <c r="S3833" s="35">
        <v>182000</v>
      </c>
      <c r="T3833" s="36">
        <f t="shared" si="179"/>
        <v>1843660.0000000002</v>
      </c>
      <c r="U3833" s="37">
        <f t="shared" si="180"/>
        <v>2064899.2000000004</v>
      </c>
      <c r="V3833" s="38" t="s">
        <v>50</v>
      </c>
      <c r="W3833" s="33">
        <v>2016</v>
      </c>
      <c r="X3833" s="39" t="s">
        <v>50</v>
      </c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29"/>
      <c r="BL3833" s="29"/>
      <c r="BM3833" s="29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29"/>
      <c r="CB3833" s="29"/>
      <c r="CC3833" s="29"/>
      <c r="CD3833" s="29"/>
      <c r="CE3833" s="29"/>
      <c r="CF3833" s="29"/>
      <c r="CG3833" s="29"/>
      <c r="CH3833" s="29"/>
      <c r="CI3833" s="29"/>
      <c r="CJ3833" s="29"/>
      <c r="CK3833" s="29"/>
      <c r="CL3833" s="29"/>
      <c r="CM3833" s="29"/>
      <c r="CN3833" s="29"/>
      <c r="CO3833" s="29"/>
      <c r="CP3833" s="29"/>
      <c r="CQ3833" s="29"/>
      <c r="CR3833" s="29"/>
      <c r="CS3833" s="29"/>
      <c r="CT3833" s="29"/>
      <c r="CU3833" s="29"/>
      <c r="CV3833" s="29"/>
      <c r="CW3833" s="29"/>
      <c r="CX3833" s="29"/>
    </row>
    <row r="3834" spans="1:102" ht="50.1" customHeight="1">
      <c r="A3834" s="30" t="s">
        <v>9824</v>
      </c>
      <c r="B3834" s="31" t="s">
        <v>35</v>
      </c>
      <c r="C3834" s="32" t="s">
        <v>8363</v>
      </c>
      <c r="D3834" s="32" t="s">
        <v>2270</v>
      </c>
      <c r="E3834" s="32" t="s">
        <v>8364</v>
      </c>
      <c r="F3834" s="32" t="s">
        <v>50</v>
      </c>
      <c r="G3834" s="33" t="s">
        <v>40</v>
      </c>
      <c r="H3834" s="34">
        <v>0</v>
      </c>
      <c r="I3834" s="33" t="s">
        <v>41</v>
      </c>
      <c r="J3834" s="33" t="s">
        <v>42</v>
      </c>
      <c r="K3834" s="33" t="s">
        <v>2091</v>
      </c>
      <c r="L3834" s="33" t="s">
        <v>44</v>
      </c>
      <c r="M3834" s="33" t="s">
        <v>86</v>
      </c>
      <c r="N3834" s="33" t="s">
        <v>152</v>
      </c>
      <c r="O3834" s="33" t="s">
        <v>153</v>
      </c>
      <c r="P3834" s="33" t="s">
        <v>160</v>
      </c>
      <c r="Q3834" s="33" t="s">
        <v>161</v>
      </c>
      <c r="R3834" s="35">
        <v>15.7</v>
      </c>
      <c r="S3834" s="35">
        <v>217000</v>
      </c>
      <c r="T3834" s="36">
        <f t="shared" si="179"/>
        <v>3406900</v>
      </c>
      <c r="U3834" s="37">
        <f t="shared" si="180"/>
        <v>3815728.0000000005</v>
      </c>
      <c r="V3834" s="38" t="s">
        <v>50</v>
      </c>
      <c r="W3834" s="33">
        <v>2016</v>
      </c>
      <c r="X3834" s="39" t="s">
        <v>50</v>
      </c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29"/>
      <c r="BL3834" s="29"/>
      <c r="BM3834" s="29"/>
      <c r="BN3834" s="29"/>
      <c r="BO3834" s="29"/>
      <c r="BP3834" s="29"/>
      <c r="BQ3834" s="29"/>
      <c r="BR3834" s="29"/>
      <c r="BS3834" s="29"/>
      <c r="BT3834" s="29"/>
      <c r="BU3834" s="29"/>
      <c r="BV3834" s="29"/>
      <c r="BW3834" s="29"/>
      <c r="BX3834" s="29"/>
      <c r="BY3834" s="29"/>
      <c r="BZ3834" s="29"/>
      <c r="CA3834" s="29"/>
      <c r="CB3834" s="29"/>
      <c r="CC3834" s="29"/>
      <c r="CD3834" s="29"/>
      <c r="CE3834" s="29"/>
      <c r="CF3834" s="29"/>
      <c r="CG3834" s="29"/>
      <c r="CH3834" s="29"/>
      <c r="CI3834" s="29"/>
      <c r="CJ3834" s="29"/>
      <c r="CK3834" s="29"/>
      <c r="CL3834" s="29"/>
      <c r="CM3834" s="29"/>
      <c r="CN3834" s="29"/>
      <c r="CO3834" s="29"/>
      <c r="CP3834" s="29"/>
      <c r="CQ3834" s="29"/>
      <c r="CR3834" s="29"/>
      <c r="CS3834" s="29"/>
      <c r="CT3834" s="29"/>
      <c r="CU3834" s="29"/>
      <c r="CV3834" s="29"/>
      <c r="CW3834" s="29"/>
      <c r="CX3834" s="29"/>
    </row>
    <row r="3835" spans="1:102" ht="50.1" customHeight="1">
      <c r="A3835" s="30" t="s">
        <v>9825</v>
      </c>
      <c r="B3835" s="31" t="s">
        <v>35</v>
      </c>
      <c r="C3835" s="32" t="s">
        <v>6210</v>
      </c>
      <c r="D3835" s="32" t="s">
        <v>6069</v>
      </c>
      <c r="E3835" s="32" t="s">
        <v>6211</v>
      </c>
      <c r="F3835" s="32" t="s">
        <v>50</v>
      </c>
      <c r="G3835" s="33" t="s">
        <v>40</v>
      </c>
      <c r="H3835" s="34">
        <v>0</v>
      </c>
      <c r="I3835" s="33" t="s">
        <v>41</v>
      </c>
      <c r="J3835" s="33" t="s">
        <v>42</v>
      </c>
      <c r="K3835" s="33" t="s">
        <v>2091</v>
      </c>
      <c r="L3835" s="33" t="s">
        <v>44</v>
      </c>
      <c r="M3835" s="33" t="s">
        <v>86</v>
      </c>
      <c r="N3835" s="33" t="s">
        <v>152</v>
      </c>
      <c r="O3835" s="33" t="s">
        <v>153</v>
      </c>
      <c r="P3835" s="33" t="s">
        <v>160</v>
      </c>
      <c r="Q3835" s="33" t="s">
        <v>161</v>
      </c>
      <c r="R3835" s="35">
        <v>1.3089999999999999</v>
      </c>
      <c r="S3835" s="35">
        <v>489000</v>
      </c>
      <c r="T3835" s="36">
        <f t="shared" si="179"/>
        <v>640101</v>
      </c>
      <c r="U3835" s="37">
        <f t="shared" si="180"/>
        <v>716913.12000000011</v>
      </c>
      <c r="V3835" s="38" t="s">
        <v>50</v>
      </c>
      <c r="W3835" s="33">
        <v>2016</v>
      </c>
      <c r="X3835" s="39" t="s">
        <v>50</v>
      </c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9"/>
      <c r="BC3835" s="29"/>
      <c r="BD3835" s="29"/>
      <c r="BE3835" s="29"/>
      <c r="BF3835" s="29"/>
      <c r="BG3835" s="29"/>
      <c r="BH3835" s="29"/>
      <c r="BI3835" s="29"/>
      <c r="BJ3835" s="29"/>
      <c r="BK3835" s="29"/>
      <c r="BL3835" s="29"/>
      <c r="BM3835" s="29"/>
      <c r="BN3835" s="29"/>
      <c r="BO3835" s="29"/>
      <c r="BP3835" s="29"/>
      <c r="BQ3835" s="29"/>
      <c r="BR3835" s="29"/>
      <c r="BS3835" s="29"/>
      <c r="BT3835" s="29"/>
      <c r="BU3835" s="29"/>
      <c r="BV3835" s="29"/>
      <c r="BW3835" s="29"/>
      <c r="BX3835" s="29"/>
      <c r="BY3835" s="29"/>
      <c r="BZ3835" s="29"/>
      <c r="CA3835" s="29"/>
      <c r="CB3835" s="29"/>
      <c r="CC3835" s="29"/>
      <c r="CD3835" s="29"/>
      <c r="CE3835" s="29"/>
      <c r="CF3835" s="29"/>
      <c r="CG3835" s="29"/>
      <c r="CH3835" s="29"/>
      <c r="CI3835" s="29"/>
      <c r="CJ3835" s="29"/>
      <c r="CK3835" s="29"/>
      <c r="CL3835" s="29"/>
      <c r="CM3835" s="29"/>
      <c r="CN3835" s="29"/>
      <c r="CO3835" s="29"/>
      <c r="CP3835" s="29"/>
      <c r="CQ3835" s="29"/>
      <c r="CR3835" s="29"/>
      <c r="CS3835" s="29"/>
      <c r="CT3835" s="29"/>
      <c r="CU3835" s="29"/>
      <c r="CV3835" s="29"/>
      <c r="CW3835" s="29"/>
      <c r="CX3835" s="29"/>
    </row>
    <row r="3836" spans="1:102" ht="50.1" customHeight="1">
      <c r="A3836" s="30" t="s">
        <v>9826</v>
      </c>
      <c r="B3836" s="31" t="s">
        <v>35</v>
      </c>
      <c r="C3836" s="32" t="s">
        <v>6214</v>
      </c>
      <c r="D3836" s="32" t="s">
        <v>6069</v>
      </c>
      <c r="E3836" s="32" t="s">
        <v>6215</v>
      </c>
      <c r="F3836" s="32" t="s">
        <v>50</v>
      </c>
      <c r="G3836" s="33" t="s">
        <v>40</v>
      </c>
      <c r="H3836" s="34">
        <v>0</v>
      </c>
      <c r="I3836" s="33" t="s">
        <v>41</v>
      </c>
      <c r="J3836" s="33" t="s">
        <v>42</v>
      </c>
      <c r="K3836" s="33" t="s">
        <v>2091</v>
      </c>
      <c r="L3836" s="33" t="s">
        <v>44</v>
      </c>
      <c r="M3836" s="33" t="s">
        <v>86</v>
      </c>
      <c r="N3836" s="33" t="s">
        <v>152</v>
      </c>
      <c r="O3836" s="33" t="s">
        <v>153</v>
      </c>
      <c r="P3836" s="33" t="s">
        <v>160</v>
      </c>
      <c r="Q3836" s="33" t="s">
        <v>161</v>
      </c>
      <c r="R3836" s="35">
        <v>2.016</v>
      </c>
      <c r="S3836" s="35">
        <v>476000</v>
      </c>
      <c r="T3836" s="36">
        <f t="shared" si="179"/>
        <v>959616</v>
      </c>
      <c r="U3836" s="37">
        <f t="shared" si="180"/>
        <v>1074769.9200000002</v>
      </c>
      <c r="V3836" s="38" t="s">
        <v>50</v>
      </c>
      <c r="W3836" s="33">
        <v>2016</v>
      </c>
      <c r="X3836" s="39" t="s">
        <v>50</v>
      </c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9"/>
      <c r="AX3836" s="29"/>
      <c r="AY3836" s="29"/>
      <c r="AZ3836" s="29"/>
      <c r="BA3836" s="29"/>
      <c r="BB3836" s="29"/>
      <c r="BC3836" s="29"/>
      <c r="BD3836" s="29"/>
      <c r="BE3836" s="29"/>
      <c r="BF3836" s="29"/>
      <c r="BG3836" s="29"/>
      <c r="BH3836" s="29"/>
      <c r="BI3836" s="29"/>
      <c r="BJ3836" s="29"/>
      <c r="BK3836" s="29"/>
      <c r="BL3836" s="29"/>
      <c r="BM3836" s="29"/>
      <c r="BN3836" s="29"/>
      <c r="BO3836" s="29"/>
      <c r="BP3836" s="29"/>
      <c r="BQ3836" s="29"/>
      <c r="BR3836" s="29"/>
      <c r="BS3836" s="29"/>
      <c r="BT3836" s="29"/>
      <c r="BU3836" s="29"/>
      <c r="BV3836" s="29"/>
      <c r="BW3836" s="29"/>
      <c r="BX3836" s="29"/>
      <c r="BY3836" s="29"/>
      <c r="BZ3836" s="29"/>
      <c r="CA3836" s="29"/>
      <c r="CB3836" s="29"/>
      <c r="CC3836" s="29"/>
      <c r="CD3836" s="29"/>
      <c r="CE3836" s="29"/>
      <c r="CF3836" s="29"/>
      <c r="CG3836" s="29"/>
      <c r="CH3836" s="29"/>
      <c r="CI3836" s="29"/>
      <c r="CJ3836" s="29"/>
      <c r="CK3836" s="29"/>
      <c r="CL3836" s="29"/>
      <c r="CM3836" s="29"/>
      <c r="CN3836" s="29"/>
      <c r="CO3836" s="29"/>
      <c r="CP3836" s="29"/>
      <c r="CQ3836" s="29"/>
      <c r="CR3836" s="29"/>
      <c r="CS3836" s="29"/>
      <c r="CT3836" s="29"/>
      <c r="CU3836" s="29"/>
      <c r="CV3836" s="29"/>
      <c r="CW3836" s="29"/>
      <c r="CX3836" s="29"/>
    </row>
    <row r="3837" spans="1:102" ht="50.1" customHeight="1">
      <c r="A3837" s="30" t="s">
        <v>9827</v>
      </c>
      <c r="B3837" s="31" t="s">
        <v>35</v>
      </c>
      <c r="C3837" s="32" t="s">
        <v>2517</v>
      </c>
      <c r="D3837" s="32" t="s">
        <v>2270</v>
      </c>
      <c r="E3837" s="32" t="s">
        <v>2518</v>
      </c>
      <c r="F3837" s="32" t="s">
        <v>2519</v>
      </c>
      <c r="G3837" s="33" t="s">
        <v>40</v>
      </c>
      <c r="H3837" s="34">
        <v>0</v>
      </c>
      <c r="I3837" s="33" t="s">
        <v>41</v>
      </c>
      <c r="J3837" s="33" t="s">
        <v>42</v>
      </c>
      <c r="K3837" s="33" t="s">
        <v>2091</v>
      </c>
      <c r="L3837" s="33" t="s">
        <v>44</v>
      </c>
      <c r="M3837" s="33" t="s">
        <v>86</v>
      </c>
      <c r="N3837" s="33" t="s">
        <v>152</v>
      </c>
      <c r="O3837" s="33" t="s">
        <v>153</v>
      </c>
      <c r="P3837" s="33" t="s">
        <v>131</v>
      </c>
      <c r="Q3837" s="33" t="s">
        <v>132</v>
      </c>
      <c r="R3837" s="35">
        <v>300</v>
      </c>
      <c r="S3837" s="35">
        <v>300</v>
      </c>
      <c r="T3837" s="36">
        <f t="shared" si="179"/>
        <v>90000</v>
      </c>
      <c r="U3837" s="37">
        <f t="shared" si="180"/>
        <v>100800.00000000001</v>
      </c>
      <c r="V3837" s="38" t="s">
        <v>50</v>
      </c>
      <c r="W3837" s="33">
        <v>2016</v>
      </c>
      <c r="X3837" s="39" t="s">
        <v>50</v>
      </c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9"/>
      <c r="BC3837" s="29"/>
      <c r="BD3837" s="29"/>
      <c r="BE3837" s="29"/>
      <c r="BF3837" s="29"/>
      <c r="BG3837" s="29"/>
      <c r="BH3837" s="29"/>
      <c r="BI3837" s="29"/>
      <c r="BJ3837" s="29"/>
      <c r="BK3837" s="29"/>
      <c r="BL3837" s="29"/>
      <c r="BM3837" s="29"/>
      <c r="BN3837" s="29"/>
      <c r="BO3837" s="29"/>
      <c r="BP3837" s="29"/>
      <c r="BQ3837" s="29"/>
      <c r="BR3837" s="29"/>
      <c r="BS3837" s="29"/>
      <c r="BT3837" s="29"/>
      <c r="BU3837" s="29"/>
      <c r="BV3837" s="29"/>
      <c r="BW3837" s="29"/>
      <c r="BX3837" s="29"/>
      <c r="BY3837" s="29"/>
      <c r="BZ3837" s="29"/>
      <c r="CA3837" s="29"/>
      <c r="CB3837" s="29"/>
      <c r="CC3837" s="29"/>
      <c r="CD3837" s="29"/>
      <c r="CE3837" s="29"/>
      <c r="CF3837" s="29"/>
      <c r="CG3837" s="29"/>
      <c r="CH3837" s="29"/>
      <c r="CI3837" s="29"/>
      <c r="CJ3837" s="29"/>
      <c r="CK3837" s="29"/>
      <c r="CL3837" s="29"/>
      <c r="CM3837" s="29"/>
      <c r="CN3837" s="29"/>
      <c r="CO3837" s="29"/>
      <c r="CP3837" s="29"/>
      <c r="CQ3837" s="29"/>
      <c r="CR3837" s="29"/>
      <c r="CS3837" s="29"/>
      <c r="CT3837" s="29"/>
      <c r="CU3837" s="29"/>
      <c r="CV3837" s="29"/>
      <c r="CW3837" s="29"/>
      <c r="CX3837" s="29"/>
    </row>
    <row r="3838" spans="1:102" ht="50.1" customHeight="1">
      <c r="A3838" s="30" t="s">
        <v>9828</v>
      </c>
      <c r="B3838" s="31" t="s">
        <v>35</v>
      </c>
      <c r="C3838" s="32" t="s">
        <v>820</v>
      </c>
      <c r="D3838" s="32" t="s">
        <v>821</v>
      </c>
      <c r="E3838" s="32" t="s">
        <v>822</v>
      </c>
      <c r="F3838" s="32" t="s">
        <v>9829</v>
      </c>
      <c r="G3838" s="33" t="s">
        <v>40</v>
      </c>
      <c r="H3838" s="34">
        <v>0</v>
      </c>
      <c r="I3838" s="33" t="s">
        <v>41</v>
      </c>
      <c r="J3838" s="33" t="s">
        <v>42</v>
      </c>
      <c r="K3838" s="33" t="s">
        <v>2091</v>
      </c>
      <c r="L3838" s="33" t="s">
        <v>42</v>
      </c>
      <c r="M3838" s="33" t="s">
        <v>71</v>
      </c>
      <c r="N3838" s="33" t="s">
        <v>312</v>
      </c>
      <c r="O3838" s="33" t="s">
        <v>109</v>
      </c>
      <c r="P3838" s="33" t="s">
        <v>131</v>
      </c>
      <c r="Q3838" s="33" t="s">
        <v>132</v>
      </c>
      <c r="R3838" s="35">
        <v>500</v>
      </c>
      <c r="S3838" s="35">
        <v>2191.0700000000002</v>
      </c>
      <c r="T3838" s="36">
        <f t="shared" si="179"/>
        <v>1095535</v>
      </c>
      <c r="U3838" s="37">
        <f t="shared" si="180"/>
        <v>1226999.2000000002</v>
      </c>
      <c r="V3838" s="38" t="s">
        <v>50</v>
      </c>
      <c r="W3838" s="33">
        <v>2016</v>
      </c>
      <c r="X3838" s="39" t="s">
        <v>50</v>
      </c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29"/>
      <c r="CB3838" s="29"/>
      <c r="CC3838" s="29"/>
      <c r="CD3838" s="29"/>
      <c r="CE3838" s="29"/>
      <c r="CF3838" s="29"/>
      <c r="CG3838" s="29"/>
      <c r="CH3838" s="29"/>
      <c r="CI3838" s="29"/>
      <c r="CJ3838" s="29"/>
      <c r="CK3838" s="29"/>
      <c r="CL3838" s="29"/>
      <c r="CM3838" s="29"/>
      <c r="CN3838" s="29"/>
      <c r="CO3838" s="29"/>
      <c r="CP3838" s="29"/>
      <c r="CQ3838" s="29"/>
      <c r="CR3838" s="29"/>
      <c r="CS3838" s="29"/>
      <c r="CT3838" s="29"/>
      <c r="CU3838" s="29"/>
      <c r="CV3838" s="29"/>
      <c r="CW3838" s="29"/>
      <c r="CX3838" s="29"/>
    </row>
    <row r="3839" spans="1:102" ht="50.1" customHeight="1">
      <c r="A3839" s="30" t="s">
        <v>9830</v>
      </c>
      <c r="B3839" s="31" t="s">
        <v>35</v>
      </c>
      <c r="C3839" s="32" t="s">
        <v>9831</v>
      </c>
      <c r="D3839" s="32" t="s">
        <v>7198</v>
      </c>
      <c r="E3839" s="32" t="s">
        <v>9832</v>
      </c>
      <c r="F3839" s="32" t="s">
        <v>9833</v>
      </c>
      <c r="G3839" s="33" t="s">
        <v>40</v>
      </c>
      <c r="H3839" s="34">
        <v>0</v>
      </c>
      <c r="I3839" s="33" t="s">
        <v>41</v>
      </c>
      <c r="J3839" s="33" t="s">
        <v>42</v>
      </c>
      <c r="K3839" s="33" t="s">
        <v>2091</v>
      </c>
      <c r="L3839" s="33" t="s">
        <v>42</v>
      </c>
      <c r="M3839" s="33" t="s">
        <v>71</v>
      </c>
      <c r="N3839" s="33" t="s">
        <v>312</v>
      </c>
      <c r="O3839" s="33" t="s">
        <v>109</v>
      </c>
      <c r="P3839" s="33" t="s">
        <v>131</v>
      </c>
      <c r="Q3839" s="33" t="s">
        <v>132</v>
      </c>
      <c r="R3839" s="35">
        <v>324</v>
      </c>
      <c r="S3839" s="35">
        <v>2234.58</v>
      </c>
      <c r="T3839" s="36">
        <f t="shared" si="179"/>
        <v>724003.91999999993</v>
      </c>
      <c r="U3839" s="37">
        <f t="shared" si="180"/>
        <v>810884.39040000003</v>
      </c>
      <c r="V3839" s="38" t="s">
        <v>50</v>
      </c>
      <c r="W3839" s="33">
        <v>2016</v>
      </c>
      <c r="X3839" s="39" t="s">
        <v>50</v>
      </c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9"/>
      <c r="AX3839" s="29"/>
      <c r="AY3839" s="29"/>
      <c r="AZ3839" s="29"/>
      <c r="BA3839" s="29"/>
      <c r="BB3839" s="29"/>
      <c r="BC3839" s="29"/>
      <c r="BD3839" s="29"/>
      <c r="BE3839" s="29"/>
      <c r="BF3839" s="29"/>
      <c r="BG3839" s="29"/>
      <c r="BH3839" s="29"/>
      <c r="BI3839" s="29"/>
      <c r="BJ3839" s="29"/>
      <c r="BK3839" s="29"/>
      <c r="BL3839" s="29"/>
      <c r="BM3839" s="29"/>
      <c r="BN3839" s="29"/>
      <c r="BO3839" s="29"/>
      <c r="BP3839" s="29"/>
      <c r="BQ3839" s="29"/>
      <c r="BR3839" s="29"/>
      <c r="BS3839" s="29"/>
      <c r="BT3839" s="29"/>
      <c r="BU3839" s="29"/>
      <c r="BV3839" s="29"/>
      <c r="BW3839" s="29"/>
      <c r="BX3839" s="29"/>
      <c r="BY3839" s="29"/>
      <c r="BZ3839" s="29"/>
      <c r="CA3839" s="29"/>
      <c r="CB3839" s="29"/>
      <c r="CC3839" s="29"/>
      <c r="CD3839" s="29"/>
      <c r="CE3839" s="29"/>
      <c r="CF3839" s="29"/>
      <c r="CG3839" s="29"/>
      <c r="CH3839" s="29"/>
      <c r="CI3839" s="29"/>
      <c r="CJ3839" s="29"/>
      <c r="CK3839" s="29"/>
      <c r="CL3839" s="29"/>
      <c r="CM3839" s="29"/>
      <c r="CN3839" s="29"/>
      <c r="CO3839" s="29"/>
      <c r="CP3839" s="29"/>
      <c r="CQ3839" s="29"/>
      <c r="CR3839" s="29"/>
      <c r="CS3839" s="29"/>
      <c r="CT3839" s="29"/>
      <c r="CU3839" s="29"/>
      <c r="CV3839" s="29"/>
      <c r="CW3839" s="29"/>
      <c r="CX3839" s="29"/>
    </row>
    <row r="3840" spans="1:102" ht="50.1" customHeight="1">
      <c r="A3840" s="30" t="s">
        <v>9834</v>
      </c>
      <c r="B3840" s="31" t="s">
        <v>35</v>
      </c>
      <c r="C3840" s="32" t="s">
        <v>8464</v>
      </c>
      <c r="D3840" s="32" t="s">
        <v>8465</v>
      </c>
      <c r="E3840" s="32" t="s">
        <v>8466</v>
      </c>
      <c r="F3840" s="32" t="s">
        <v>9835</v>
      </c>
      <c r="G3840" s="33" t="s">
        <v>40</v>
      </c>
      <c r="H3840" s="34">
        <v>0</v>
      </c>
      <c r="I3840" s="33" t="s">
        <v>41</v>
      </c>
      <c r="J3840" s="33" t="s">
        <v>42</v>
      </c>
      <c r="K3840" s="33" t="s">
        <v>2091</v>
      </c>
      <c r="L3840" s="33" t="s">
        <v>42</v>
      </c>
      <c r="M3840" s="33" t="s">
        <v>71</v>
      </c>
      <c r="N3840" s="33" t="s">
        <v>312</v>
      </c>
      <c r="O3840" s="33" t="s">
        <v>109</v>
      </c>
      <c r="P3840" s="33" t="s">
        <v>131</v>
      </c>
      <c r="Q3840" s="33" t="s">
        <v>132</v>
      </c>
      <c r="R3840" s="35">
        <v>81</v>
      </c>
      <c r="S3840" s="35">
        <v>3082.79</v>
      </c>
      <c r="T3840" s="36">
        <f t="shared" si="179"/>
        <v>249705.99</v>
      </c>
      <c r="U3840" s="37">
        <f t="shared" si="180"/>
        <v>279670.70880000002</v>
      </c>
      <c r="V3840" s="38" t="s">
        <v>50</v>
      </c>
      <c r="W3840" s="33">
        <v>2016</v>
      </c>
      <c r="X3840" s="39" t="s">
        <v>50</v>
      </c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29"/>
      <c r="BL3840" s="29"/>
      <c r="BM3840" s="29"/>
      <c r="BN3840" s="29"/>
      <c r="BO3840" s="29"/>
      <c r="BP3840" s="29"/>
      <c r="BQ3840" s="29"/>
      <c r="BR3840" s="29"/>
      <c r="BS3840" s="29"/>
      <c r="BT3840" s="29"/>
      <c r="BU3840" s="29"/>
      <c r="BV3840" s="29"/>
      <c r="BW3840" s="29"/>
      <c r="BX3840" s="29"/>
      <c r="BY3840" s="29"/>
      <c r="BZ3840" s="29"/>
      <c r="CA3840" s="29"/>
      <c r="CB3840" s="29"/>
      <c r="CC3840" s="29"/>
      <c r="CD3840" s="29"/>
      <c r="CE3840" s="29"/>
      <c r="CF3840" s="29"/>
      <c r="CG3840" s="29"/>
      <c r="CH3840" s="29"/>
      <c r="CI3840" s="29"/>
      <c r="CJ3840" s="29"/>
      <c r="CK3840" s="29"/>
      <c r="CL3840" s="29"/>
      <c r="CM3840" s="29"/>
      <c r="CN3840" s="29"/>
      <c r="CO3840" s="29"/>
      <c r="CP3840" s="29"/>
      <c r="CQ3840" s="29"/>
      <c r="CR3840" s="29"/>
      <c r="CS3840" s="29"/>
      <c r="CT3840" s="29"/>
      <c r="CU3840" s="29"/>
      <c r="CV3840" s="29"/>
      <c r="CW3840" s="29"/>
      <c r="CX3840" s="29"/>
    </row>
    <row r="3841" spans="1:102" ht="50.1" customHeight="1">
      <c r="A3841" s="30" t="s">
        <v>9836</v>
      </c>
      <c r="B3841" s="31" t="s">
        <v>35</v>
      </c>
      <c r="C3841" s="32" t="s">
        <v>8469</v>
      </c>
      <c r="D3841" s="32" t="s">
        <v>8470</v>
      </c>
      <c r="E3841" s="32" t="s">
        <v>8471</v>
      </c>
      <c r="F3841" s="32" t="s">
        <v>9837</v>
      </c>
      <c r="G3841" s="33" t="s">
        <v>40</v>
      </c>
      <c r="H3841" s="34">
        <v>0</v>
      </c>
      <c r="I3841" s="33" t="s">
        <v>41</v>
      </c>
      <c r="J3841" s="33" t="s">
        <v>42</v>
      </c>
      <c r="K3841" s="33" t="s">
        <v>2091</v>
      </c>
      <c r="L3841" s="33" t="s">
        <v>42</v>
      </c>
      <c r="M3841" s="33" t="s">
        <v>71</v>
      </c>
      <c r="N3841" s="33" t="s">
        <v>312</v>
      </c>
      <c r="O3841" s="33" t="s">
        <v>109</v>
      </c>
      <c r="P3841" s="33" t="s">
        <v>187</v>
      </c>
      <c r="Q3841" s="33" t="s">
        <v>188</v>
      </c>
      <c r="R3841" s="35">
        <v>300</v>
      </c>
      <c r="S3841" s="35">
        <v>1158.9100000000001</v>
      </c>
      <c r="T3841" s="36">
        <f t="shared" si="179"/>
        <v>347673</v>
      </c>
      <c r="U3841" s="37">
        <f t="shared" si="180"/>
        <v>389393.76</v>
      </c>
      <c r="V3841" s="38" t="s">
        <v>50</v>
      </c>
      <c r="W3841" s="33">
        <v>2016</v>
      </c>
      <c r="X3841" s="39" t="s">
        <v>50</v>
      </c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29"/>
      <c r="BL3841" s="29"/>
      <c r="BM3841" s="29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29"/>
      <c r="CB3841" s="29"/>
      <c r="CC3841" s="29"/>
      <c r="CD3841" s="29"/>
      <c r="CE3841" s="29"/>
      <c r="CF3841" s="29"/>
      <c r="CG3841" s="29"/>
      <c r="CH3841" s="29"/>
      <c r="CI3841" s="29"/>
      <c r="CJ3841" s="29"/>
      <c r="CK3841" s="29"/>
      <c r="CL3841" s="29"/>
      <c r="CM3841" s="29"/>
      <c r="CN3841" s="29"/>
      <c r="CO3841" s="29"/>
      <c r="CP3841" s="29"/>
      <c r="CQ3841" s="29"/>
      <c r="CR3841" s="29"/>
      <c r="CS3841" s="29"/>
      <c r="CT3841" s="29"/>
      <c r="CU3841" s="29"/>
      <c r="CV3841" s="29"/>
      <c r="CW3841" s="29"/>
      <c r="CX3841" s="29"/>
    </row>
    <row r="3842" spans="1:102" ht="50.1" customHeight="1">
      <c r="A3842" s="30" t="s">
        <v>9838</v>
      </c>
      <c r="B3842" s="31" t="s">
        <v>35</v>
      </c>
      <c r="C3842" s="32" t="s">
        <v>9839</v>
      </c>
      <c r="D3842" s="32" t="s">
        <v>9840</v>
      </c>
      <c r="E3842" s="32" t="s">
        <v>9841</v>
      </c>
      <c r="F3842" s="32" t="s">
        <v>9842</v>
      </c>
      <c r="G3842" s="33" t="s">
        <v>40</v>
      </c>
      <c r="H3842" s="34">
        <v>0</v>
      </c>
      <c r="I3842" s="33" t="s">
        <v>41</v>
      </c>
      <c r="J3842" s="33" t="s">
        <v>42</v>
      </c>
      <c r="K3842" s="33" t="s">
        <v>2091</v>
      </c>
      <c r="L3842" s="33" t="s">
        <v>85</v>
      </c>
      <c r="M3842" s="33" t="s">
        <v>86</v>
      </c>
      <c r="N3842" s="33" t="s">
        <v>6628</v>
      </c>
      <c r="O3842" s="33" t="s">
        <v>98</v>
      </c>
      <c r="P3842" s="33" t="s">
        <v>187</v>
      </c>
      <c r="Q3842" s="33" t="s">
        <v>188</v>
      </c>
      <c r="R3842" s="35">
        <v>10000</v>
      </c>
      <c r="S3842" s="35">
        <v>45.54</v>
      </c>
      <c r="T3842" s="36">
        <f t="shared" si="179"/>
        <v>455400</v>
      </c>
      <c r="U3842" s="37">
        <f t="shared" si="180"/>
        <v>510048.00000000006</v>
      </c>
      <c r="V3842" s="38" t="s">
        <v>50</v>
      </c>
      <c r="W3842" s="33">
        <v>2016</v>
      </c>
      <c r="X3842" s="39" t="s">
        <v>50</v>
      </c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29"/>
      <c r="BL3842" s="29"/>
      <c r="BM3842" s="29"/>
      <c r="BN3842" s="29"/>
      <c r="BO3842" s="29"/>
      <c r="BP3842" s="29"/>
      <c r="BQ3842" s="29"/>
      <c r="BR3842" s="29"/>
      <c r="BS3842" s="29"/>
      <c r="BT3842" s="29"/>
      <c r="BU3842" s="29"/>
      <c r="BV3842" s="29"/>
      <c r="BW3842" s="29"/>
      <c r="BX3842" s="29"/>
      <c r="BY3842" s="29"/>
      <c r="BZ3842" s="29"/>
      <c r="CA3842" s="29"/>
      <c r="CB3842" s="29"/>
      <c r="CC3842" s="29"/>
      <c r="CD3842" s="29"/>
      <c r="CE3842" s="29"/>
      <c r="CF3842" s="29"/>
      <c r="CG3842" s="29"/>
      <c r="CH3842" s="29"/>
      <c r="CI3842" s="29"/>
      <c r="CJ3842" s="29"/>
      <c r="CK3842" s="29"/>
      <c r="CL3842" s="29"/>
      <c r="CM3842" s="29"/>
      <c r="CN3842" s="29"/>
      <c r="CO3842" s="29"/>
      <c r="CP3842" s="29"/>
      <c r="CQ3842" s="29"/>
      <c r="CR3842" s="29"/>
      <c r="CS3842" s="29"/>
      <c r="CT3842" s="29"/>
      <c r="CU3842" s="29"/>
      <c r="CV3842" s="29"/>
      <c r="CW3842" s="29"/>
      <c r="CX3842" s="29"/>
    </row>
    <row r="3843" spans="1:102" ht="50.1" customHeight="1">
      <c r="A3843" s="30" t="s">
        <v>9843</v>
      </c>
      <c r="B3843" s="31" t="s">
        <v>35</v>
      </c>
      <c r="C3843" s="32" t="s">
        <v>4475</v>
      </c>
      <c r="D3843" s="32" t="s">
        <v>4476</v>
      </c>
      <c r="E3843" s="32" t="s">
        <v>4477</v>
      </c>
      <c r="F3843" s="32" t="s">
        <v>9844</v>
      </c>
      <c r="G3843" s="33" t="s">
        <v>40</v>
      </c>
      <c r="H3843" s="34">
        <v>0</v>
      </c>
      <c r="I3843" s="33" t="s">
        <v>41</v>
      </c>
      <c r="J3843" s="33" t="s">
        <v>8788</v>
      </c>
      <c r="K3843" s="33" t="s">
        <v>2091</v>
      </c>
      <c r="L3843" s="33" t="s">
        <v>2977</v>
      </c>
      <c r="M3843" s="33" t="s">
        <v>71</v>
      </c>
      <c r="N3843" s="33" t="s">
        <v>301</v>
      </c>
      <c r="O3843" s="33" t="s">
        <v>58</v>
      </c>
      <c r="P3843" s="33" t="s">
        <v>48</v>
      </c>
      <c r="Q3843" s="33" t="s">
        <v>49</v>
      </c>
      <c r="R3843" s="35">
        <v>32</v>
      </c>
      <c r="S3843" s="35">
        <v>246514</v>
      </c>
      <c r="T3843" s="36">
        <f t="shared" si="179"/>
        <v>7888448</v>
      </c>
      <c r="U3843" s="37">
        <f t="shared" si="180"/>
        <v>8835061.7600000016</v>
      </c>
      <c r="V3843" s="38" t="s">
        <v>50</v>
      </c>
      <c r="W3843" s="33">
        <v>2016</v>
      </c>
      <c r="X3843" s="39" t="s">
        <v>50</v>
      </c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9"/>
      <c r="AX3843" s="29"/>
      <c r="AY3843" s="29"/>
      <c r="AZ3843" s="29"/>
      <c r="BA3843" s="29"/>
      <c r="BB3843" s="29"/>
      <c r="BC3843" s="29"/>
      <c r="BD3843" s="29"/>
      <c r="BE3843" s="29"/>
      <c r="BF3843" s="29"/>
      <c r="BG3843" s="29"/>
      <c r="BH3843" s="29"/>
      <c r="BI3843" s="29"/>
      <c r="BJ3843" s="29"/>
      <c r="BK3843" s="29"/>
      <c r="BL3843" s="29"/>
      <c r="BM3843" s="29"/>
      <c r="BN3843" s="29"/>
      <c r="BO3843" s="29"/>
      <c r="BP3843" s="29"/>
      <c r="BQ3843" s="29"/>
      <c r="BR3843" s="29"/>
      <c r="BS3843" s="29"/>
      <c r="BT3843" s="29"/>
      <c r="BU3843" s="29"/>
      <c r="BV3843" s="29"/>
      <c r="BW3843" s="29"/>
      <c r="BX3843" s="29"/>
      <c r="BY3843" s="29"/>
      <c r="BZ3843" s="29"/>
      <c r="CA3843" s="29"/>
      <c r="CB3843" s="29"/>
      <c r="CC3843" s="29"/>
      <c r="CD3843" s="29"/>
      <c r="CE3843" s="29"/>
      <c r="CF3843" s="29"/>
      <c r="CG3843" s="29"/>
      <c r="CH3843" s="29"/>
      <c r="CI3843" s="29"/>
      <c r="CJ3843" s="29"/>
      <c r="CK3843" s="29"/>
      <c r="CL3843" s="29"/>
      <c r="CM3843" s="29"/>
      <c r="CN3843" s="29"/>
      <c r="CO3843" s="29"/>
      <c r="CP3843" s="29"/>
      <c r="CQ3843" s="29"/>
      <c r="CR3843" s="29"/>
      <c r="CS3843" s="29"/>
      <c r="CT3843" s="29"/>
      <c r="CU3843" s="29"/>
      <c r="CV3843" s="29"/>
      <c r="CW3843" s="29"/>
      <c r="CX3843" s="29"/>
    </row>
    <row r="3844" spans="1:102" ht="50.1" customHeight="1">
      <c r="A3844" s="30" t="s">
        <v>9845</v>
      </c>
      <c r="B3844" s="31" t="s">
        <v>35</v>
      </c>
      <c r="C3844" s="32" t="s">
        <v>4788</v>
      </c>
      <c r="D3844" s="32" t="s">
        <v>4760</v>
      </c>
      <c r="E3844" s="32" t="s">
        <v>4789</v>
      </c>
      <c r="F3844" s="32" t="s">
        <v>9846</v>
      </c>
      <c r="G3844" s="33" t="s">
        <v>40</v>
      </c>
      <c r="H3844" s="34">
        <v>0</v>
      </c>
      <c r="I3844" s="33" t="s">
        <v>41</v>
      </c>
      <c r="J3844" s="33" t="s">
        <v>42</v>
      </c>
      <c r="K3844" s="33" t="s">
        <v>2091</v>
      </c>
      <c r="L3844" s="33" t="s">
        <v>42</v>
      </c>
      <c r="M3844" s="33" t="s">
        <v>86</v>
      </c>
      <c r="N3844" s="33" t="s">
        <v>798</v>
      </c>
      <c r="O3844" s="33" t="s">
        <v>109</v>
      </c>
      <c r="P3844" s="33" t="s">
        <v>131</v>
      </c>
      <c r="Q3844" s="33" t="s">
        <v>132</v>
      </c>
      <c r="R3844" s="35">
        <v>700</v>
      </c>
      <c r="S3844" s="35">
        <v>2355</v>
      </c>
      <c r="T3844" s="36">
        <v>0</v>
      </c>
      <c r="U3844" s="37">
        <v>0</v>
      </c>
      <c r="V3844" s="38" t="s">
        <v>50</v>
      </c>
      <c r="W3844" s="33">
        <v>2016</v>
      </c>
      <c r="X3844" s="39" t="s">
        <v>50</v>
      </c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29"/>
      <c r="CB3844" s="29"/>
      <c r="CC3844" s="29"/>
      <c r="CD3844" s="29"/>
      <c r="CE3844" s="29"/>
      <c r="CF3844" s="29"/>
      <c r="CG3844" s="29"/>
      <c r="CH3844" s="29"/>
      <c r="CI3844" s="29"/>
      <c r="CJ3844" s="29"/>
      <c r="CK3844" s="29"/>
      <c r="CL3844" s="29"/>
      <c r="CM3844" s="29"/>
      <c r="CN3844" s="29"/>
      <c r="CO3844" s="29"/>
      <c r="CP3844" s="29"/>
      <c r="CQ3844" s="29"/>
      <c r="CR3844" s="29"/>
      <c r="CS3844" s="29"/>
      <c r="CT3844" s="29"/>
      <c r="CU3844" s="29"/>
      <c r="CV3844" s="29"/>
      <c r="CW3844" s="29"/>
      <c r="CX3844" s="29"/>
    </row>
    <row r="3845" spans="1:102" ht="50.1" customHeight="1">
      <c r="A3845" s="30" t="s">
        <v>9847</v>
      </c>
      <c r="B3845" s="31" t="s">
        <v>35</v>
      </c>
      <c r="C3845" s="32" t="s">
        <v>4788</v>
      </c>
      <c r="D3845" s="32" t="s">
        <v>4760</v>
      </c>
      <c r="E3845" s="32" t="s">
        <v>4789</v>
      </c>
      <c r="F3845" s="32" t="s">
        <v>9846</v>
      </c>
      <c r="G3845" s="33" t="s">
        <v>40</v>
      </c>
      <c r="H3845" s="34">
        <v>0</v>
      </c>
      <c r="I3845" s="33" t="s">
        <v>41</v>
      </c>
      <c r="J3845" s="33" t="s">
        <v>42</v>
      </c>
      <c r="K3845" s="33" t="s">
        <v>2091</v>
      </c>
      <c r="L3845" s="33" t="s">
        <v>42</v>
      </c>
      <c r="M3845" s="33" t="s">
        <v>86</v>
      </c>
      <c r="N3845" s="33" t="s">
        <v>798</v>
      </c>
      <c r="O3845" s="33" t="s">
        <v>109</v>
      </c>
      <c r="P3845" s="33" t="s">
        <v>131</v>
      </c>
      <c r="Q3845" s="33" t="s">
        <v>132</v>
      </c>
      <c r="R3845" s="35">
        <v>700</v>
      </c>
      <c r="S3845" s="35">
        <v>2355</v>
      </c>
      <c r="T3845" s="36">
        <v>0</v>
      </c>
      <c r="U3845" s="37">
        <v>0</v>
      </c>
      <c r="V3845" s="38" t="s">
        <v>50</v>
      </c>
      <c r="W3845" s="33">
        <v>2016</v>
      </c>
      <c r="X3845" s="39" t="s">
        <v>50</v>
      </c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9"/>
      <c r="BC3845" s="29"/>
      <c r="BD3845" s="29"/>
      <c r="BE3845" s="29"/>
      <c r="BF3845" s="29"/>
      <c r="BG3845" s="29"/>
      <c r="BH3845" s="29"/>
      <c r="BI3845" s="29"/>
      <c r="BJ3845" s="29"/>
      <c r="BK3845" s="29"/>
      <c r="BL3845" s="29"/>
      <c r="BM3845" s="29"/>
      <c r="BN3845" s="29"/>
      <c r="BO3845" s="29"/>
      <c r="BP3845" s="29"/>
      <c r="BQ3845" s="29"/>
      <c r="BR3845" s="29"/>
      <c r="BS3845" s="29"/>
      <c r="BT3845" s="29"/>
      <c r="BU3845" s="29"/>
      <c r="BV3845" s="29"/>
      <c r="BW3845" s="29"/>
      <c r="BX3845" s="29"/>
      <c r="BY3845" s="29"/>
      <c r="BZ3845" s="29"/>
      <c r="CA3845" s="29"/>
      <c r="CB3845" s="29"/>
      <c r="CC3845" s="29"/>
      <c r="CD3845" s="29"/>
      <c r="CE3845" s="29"/>
      <c r="CF3845" s="29"/>
      <c r="CG3845" s="29"/>
      <c r="CH3845" s="29"/>
      <c r="CI3845" s="29"/>
      <c r="CJ3845" s="29"/>
      <c r="CK3845" s="29"/>
      <c r="CL3845" s="29"/>
      <c r="CM3845" s="29"/>
      <c r="CN3845" s="29"/>
      <c r="CO3845" s="29"/>
      <c r="CP3845" s="29"/>
      <c r="CQ3845" s="29"/>
      <c r="CR3845" s="29"/>
      <c r="CS3845" s="29"/>
      <c r="CT3845" s="29"/>
      <c r="CU3845" s="29"/>
      <c r="CV3845" s="29"/>
      <c r="CW3845" s="29"/>
      <c r="CX3845" s="29"/>
    </row>
    <row r="3846" spans="1:102" ht="50.1" customHeight="1">
      <c r="A3846" s="30" t="s">
        <v>9848</v>
      </c>
      <c r="B3846" s="31" t="s">
        <v>35</v>
      </c>
      <c r="C3846" s="32" t="s">
        <v>9849</v>
      </c>
      <c r="D3846" s="32" t="s">
        <v>4760</v>
      </c>
      <c r="E3846" s="32" t="s">
        <v>9850</v>
      </c>
      <c r="F3846" s="32" t="s">
        <v>9851</v>
      </c>
      <c r="G3846" s="33" t="s">
        <v>40</v>
      </c>
      <c r="H3846" s="34">
        <v>0</v>
      </c>
      <c r="I3846" s="33" t="s">
        <v>41</v>
      </c>
      <c r="J3846" s="33" t="s">
        <v>42</v>
      </c>
      <c r="K3846" s="33" t="s">
        <v>2091</v>
      </c>
      <c r="L3846" s="33" t="s">
        <v>42</v>
      </c>
      <c r="M3846" s="33" t="s">
        <v>86</v>
      </c>
      <c r="N3846" s="33" t="s">
        <v>9852</v>
      </c>
      <c r="O3846" s="33" t="s">
        <v>109</v>
      </c>
      <c r="P3846" s="33" t="s">
        <v>131</v>
      </c>
      <c r="Q3846" s="33" t="s">
        <v>132</v>
      </c>
      <c r="R3846" s="35">
        <v>700</v>
      </c>
      <c r="S3846" s="35">
        <v>3740</v>
      </c>
      <c r="T3846" s="36">
        <v>0</v>
      </c>
      <c r="U3846" s="37">
        <v>0</v>
      </c>
      <c r="V3846" s="38" t="s">
        <v>50</v>
      </c>
      <c r="W3846" s="33">
        <v>2016</v>
      </c>
      <c r="X3846" s="39" t="s">
        <v>50</v>
      </c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9"/>
      <c r="BC3846" s="29"/>
      <c r="BD3846" s="29"/>
      <c r="BE3846" s="29"/>
      <c r="BF3846" s="29"/>
      <c r="BG3846" s="29"/>
      <c r="BH3846" s="29"/>
      <c r="BI3846" s="29"/>
      <c r="BJ3846" s="29"/>
      <c r="BK3846" s="29"/>
      <c r="BL3846" s="29"/>
      <c r="BM3846" s="29"/>
      <c r="BN3846" s="29"/>
      <c r="BO3846" s="29"/>
      <c r="BP3846" s="29"/>
      <c r="BQ3846" s="29"/>
      <c r="BR3846" s="29"/>
      <c r="BS3846" s="29"/>
      <c r="BT3846" s="29"/>
      <c r="BU3846" s="29"/>
      <c r="BV3846" s="29"/>
      <c r="BW3846" s="29"/>
      <c r="BX3846" s="29"/>
      <c r="BY3846" s="29"/>
      <c r="BZ3846" s="29"/>
      <c r="CA3846" s="29"/>
      <c r="CB3846" s="29"/>
      <c r="CC3846" s="29"/>
      <c r="CD3846" s="29"/>
      <c r="CE3846" s="29"/>
      <c r="CF3846" s="29"/>
      <c r="CG3846" s="29"/>
      <c r="CH3846" s="29"/>
      <c r="CI3846" s="29"/>
      <c r="CJ3846" s="29"/>
      <c r="CK3846" s="29"/>
      <c r="CL3846" s="29"/>
      <c r="CM3846" s="29"/>
      <c r="CN3846" s="29"/>
      <c r="CO3846" s="29"/>
      <c r="CP3846" s="29"/>
      <c r="CQ3846" s="29"/>
      <c r="CR3846" s="29"/>
      <c r="CS3846" s="29"/>
      <c r="CT3846" s="29"/>
      <c r="CU3846" s="29"/>
      <c r="CV3846" s="29"/>
      <c r="CW3846" s="29"/>
      <c r="CX3846" s="29"/>
    </row>
    <row r="3847" spans="1:102" ht="50.1" customHeight="1">
      <c r="A3847" s="30" t="s">
        <v>9853</v>
      </c>
      <c r="B3847" s="31" t="s">
        <v>35</v>
      </c>
      <c r="C3847" s="32" t="s">
        <v>9849</v>
      </c>
      <c r="D3847" s="32" t="s">
        <v>4760</v>
      </c>
      <c r="E3847" s="32" t="s">
        <v>9850</v>
      </c>
      <c r="F3847" s="32" t="s">
        <v>9851</v>
      </c>
      <c r="G3847" s="33" t="s">
        <v>40</v>
      </c>
      <c r="H3847" s="34">
        <v>0</v>
      </c>
      <c r="I3847" s="33" t="s">
        <v>41</v>
      </c>
      <c r="J3847" s="33" t="s">
        <v>42</v>
      </c>
      <c r="K3847" s="33" t="s">
        <v>2091</v>
      </c>
      <c r="L3847" s="33" t="s">
        <v>42</v>
      </c>
      <c r="M3847" s="33" t="s">
        <v>86</v>
      </c>
      <c r="N3847" s="33" t="s">
        <v>9852</v>
      </c>
      <c r="O3847" s="33" t="s">
        <v>109</v>
      </c>
      <c r="P3847" s="33" t="s">
        <v>131</v>
      </c>
      <c r="Q3847" s="33" t="s">
        <v>132</v>
      </c>
      <c r="R3847" s="35">
        <v>700</v>
      </c>
      <c r="S3847" s="35">
        <v>3740</v>
      </c>
      <c r="T3847" s="36">
        <v>0</v>
      </c>
      <c r="U3847" s="37">
        <v>0</v>
      </c>
      <c r="V3847" s="38" t="s">
        <v>50</v>
      </c>
      <c r="W3847" s="33">
        <v>2016</v>
      </c>
      <c r="X3847" s="39" t="s">
        <v>50</v>
      </c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29"/>
      <c r="BL3847" s="29"/>
      <c r="BM3847" s="29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29"/>
      <c r="CB3847" s="29"/>
      <c r="CC3847" s="29"/>
      <c r="CD3847" s="29"/>
      <c r="CE3847" s="29"/>
      <c r="CF3847" s="29"/>
      <c r="CG3847" s="29"/>
      <c r="CH3847" s="29"/>
      <c r="CI3847" s="29"/>
      <c r="CJ3847" s="29"/>
      <c r="CK3847" s="29"/>
      <c r="CL3847" s="29"/>
      <c r="CM3847" s="29"/>
      <c r="CN3847" s="29"/>
      <c r="CO3847" s="29"/>
      <c r="CP3847" s="29"/>
      <c r="CQ3847" s="29"/>
      <c r="CR3847" s="29"/>
      <c r="CS3847" s="29"/>
      <c r="CT3847" s="29"/>
      <c r="CU3847" s="29"/>
      <c r="CV3847" s="29"/>
      <c r="CW3847" s="29"/>
      <c r="CX3847" s="29"/>
    </row>
    <row r="3848" spans="1:102" ht="50.1" customHeight="1">
      <c r="A3848" s="30" t="s">
        <v>9854</v>
      </c>
      <c r="B3848" s="31" t="s">
        <v>35</v>
      </c>
      <c r="C3848" s="32" t="s">
        <v>9855</v>
      </c>
      <c r="D3848" s="32" t="s">
        <v>9856</v>
      </c>
      <c r="E3848" s="32" t="s">
        <v>9857</v>
      </c>
      <c r="F3848" s="32" t="s">
        <v>9858</v>
      </c>
      <c r="G3848" s="33" t="s">
        <v>40</v>
      </c>
      <c r="H3848" s="34">
        <v>0</v>
      </c>
      <c r="I3848" s="33" t="s">
        <v>41</v>
      </c>
      <c r="J3848" s="33" t="s">
        <v>42</v>
      </c>
      <c r="K3848" s="33" t="s">
        <v>2091</v>
      </c>
      <c r="L3848" s="33" t="s">
        <v>42</v>
      </c>
      <c r="M3848" s="33" t="s">
        <v>86</v>
      </c>
      <c r="N3848" s="33" t="s">
        <v>9852</v>
      </c>
      <c r="O3848" s="33" t="s">
        <v>109</v>
      </c>
      <c r="P3848" s="33" t="s">
        <v>131</v>
      </c>
      <c r="Q3848" s="33" t="s">
        <v>132</v>
      </c>
      <c r="R3848" s="35">
        <v>900</v>
      </c>
      <c r="S3848" s="35">
        <v>1210</v>
      </c>
      <c r="T3848" s="36">
        <v>0</v>
      </c>
      <c r="U3848" s="37">
        <v>0</v>
      </c>
      <c r="V3848" s="38" t="s">
        <v>50</v>
      </c>
      <c r="W3848" s="33">
        <v>2016</v>
      </c>
      <c r="X3848" s="39" t="s">
        <v>50</v>
      </c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</row>
    <row r="3849" spans="1:102" ht="50.1" customHeight="1">
      <c r="A3849" s="30" t="s">
        <v>9859</v>
      </c>
      <c r="B3849" s="31" t="s">
        <v>35</v>
      </c>
      <c r="C3849" s="32" t="s">
        <v>9855</v>
      </c>
      <c r="D3849" s="32" t="s">
        <v>9856</v>
      </c>
      <c r="E3849" s="32" t="s">
        <v>9857</v>
      </c>
      <c r="F3849" s="32" t="s">
        <v>9858</v>
      </c>
      <c r="G3849" s="33" t="s">
        <v>40</v>
      </c>
      <c r="H3849" s="34">
        <v>0</v>
      </c>
      <c r="I3849" s="33" t="s">
        <v>41</v>
      </c>
      <c r="J3849" s="33" t="s">
        <v>42</v>
      </c>
      <c r="K3849" s="33" t="s">
        <v>2091</v>
      </c>
      <c r="L3849" s="33" t="s">
        <v>42</v>
      </c>
      <c r="M3849" s="33" t="s">
        <v>86</v>
      </c>
      <c r="N3849" s="33" t="s">
        <v>9852</v>
      </c>
      <c r="O3849" s="33" t="s">
        <v>109</v>
      </c>
      <c r="P3849" s="33" t="s">
        <v>131</v>
      </c>
      <c r="Q3849" s="33" t="s">
        <v>132</v>
      </c>
      <c r="R3849" s="35">
        <v>900</v>
      </c>
      <c r="S3849" s="35">
        <v>1210</v>
      </c>
      <c r="T3849" s="36">
        <v>0</v>
      </c>
      <c r="U3849" s="37">
        <v>0</v>
      </c>
      <c r="V3849" s="38" t="s">
        <v>50</v>
      </c>
      <c r="W3849" s="33">
        <v>2016</v>
      </c>
      <c r="X3849" s="39" t="s">
        <v>50</v>
      </c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29"/>
      <c r="BL3849" s="29"/>
      <c r="BM3849" s="29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29"/>
      <c r="CB3849" s="29"/>
      <c r="CC3849" s="29"/>
      <c r="CD3849" s="29"/>
      <c r="CE3849" s="29"/>
      <c r="CF3849" s="29"/>
      <c r="CG3849" s="29"/>
      <c r="CH3849" s="29"/>
      <c r="CI3849" s="29"/>
      <c r="CJ3849" s="29"/>
      <c r="CK3849" s="29"/>
      <c r="CL3849" s="29"/>
      <c r="CM3849" s="29"/>
      <c r="CN3849" s="29"/>
      <c r="CO3849" s="29"/>
      <c r="CP3849" s="29"/>
      <c r="CQ3849" s="29"/>
      <c r="CR3849" s="29"/>
      <c r="CS3849" s="29"/>
      <c r="CT3849" s="29"/>
      <c r="CU3849" s="29"/>
      <c r="CV3849" s="29"/>
      <c r="CW3849" s="29"/>
      <c r="CX3849" s="29"/>
    </row>
    <row r="3850" spans="1:102" ht="50.1" customHeight="1">
      <c r="A3850" s="30" t="s">
        <v>9860</v>
      </c>
      <c r="B3850" s="31" t="s">
        <v>35</v>
      </c>
      <c r="C3850" s="32" t="s">
        <v>4677</v>
      </c>
      <c r="D3850" s="32" t="s">
        <v>4661</v>
      </c>
      <c r="E3850" s="32" t="s">
        <v>4678</v>
      </c>
      <c r="F3850" s="32" t="s">
        <v>9861</v>
      </c>
      <c r="G3850" s="33" t="s">
        <v>40</v>
      </c>
      <c r="H3850" s="34">
        <v>0</v>
      </c>
      <c r="I3850" s="33" t="s">
        <v>41</v>
      </c>
      <c r="J3850" s="33" t="s">
        <v>42</v>
      </c>
      <c r="K3850" s="33" t="s">
        <v>4143</v>
      </c>
      <c r="L3850" s="33" t="s">
        <v>44</v>
      </c>
      <c r="M3850" s="33" t="s">
        <v>45</v>
      </c>
      <c r="N3850" s="33" t="s">
        <v>9862</v>
      </c>
      <c r="O3850" s="33" t="s">
        <v>47</v>
      </c>
      <c r="P3850" s="33" t="s">
        <v>131</v>
      </c>
      <c r="Q3850" s="33" t="s">
        <v>132</v>
      </c>
      <c r="R3850" s="35">
        <v>22.52</v>
      </c>
      <c r="S3850" s="35">
        <v>2700</v>
      </c>
      <c r="T3850" s="36">
        <f t="shared" ref="T3850:T3858" si="181">R3850*S3850</f>
        <v>60804</v>
      </c>
      <c r="U3850" s="37">
        <f t="shared" ref="U3850:U3858" si="182">T3850*1.12</f>
        <v>68100.48000000001</v>
      </c>
      <c r="V3850" s="38" t="s">
        <v>50</v>
      </c>
      <c r="W3850" s="33">
        <v>2016</v>
      </c>
      <c r="X3850" s="39" t="s">
        <v>50</v>
      </c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29"/>
      <c r="BL3850" s="29"/>
      <c r="BM3850" s="29"/>
      <c r="BN3850" s="29"/>
      <c r="BO3850" s="29"/>
      <c r="BP3850" s="29"/>
      <c r="BQ3850" s="29"/>
      <c r="BR3850" s="29"/>
      <c r="BS3850" s="29"/>
      <c r="BT3850" s="29"/>
      <c r="BU3850" s="29"/>
      <c r="BV3850" s="29"/>
      <c r="BW3850" s="29"/>
      <c r="BX3850" s="29"/>
      <c r="BY3850" s="29"/>
      <c r="BZ3850" s="29"/>
      <c r="CA3850" s="29"/>
      <c r="CB3850" s="29"/>
      <c r="CC3850" s="29"/>
      <c r="CD3850" s="29"/>
      <c r="CE3850" s="29"/>
      <c r="CF3850" s="29"/>
      <c r="CG3850" s="29"/>
      <c r="CH3850" s="29"/>
      <c r="CI3850" s="29"/>
      <c r="CJ3850" s="29"/>
      <c r="CK3850" s="29"/>
      <c r="CL3850" s="29"/>
      <c r="CM3850" s="29"/>
      <c r="CN3850" s="29"/>
      <c r="CO3850" s="29"/>
      <c r="CP3850" s="29"/>
      <c r="CQ3850" s="29"/>
      <c r="CR3850" s="29"/>
      <c r="CS3850" s="29"/>
      <c r="CT3850" s="29"/>
      <c r="CU3850" s="29"/>
      <c r="CV3850" s="29"/>
      <c r="CW3850" s="29"/>
      <c r="CX3850" s="29"/>
    </row>
    <row r="3851" spans="1:102" ht="50.1" customHeight="1">
      <c r="A3851" s="30" t="s">
        <v>9863</v>
      </c>
      <c r="B3851" s="31" t="s">
        <v>35</v>
      </c>
      <c r="C3851" s="32" t="s">
        <v>9864</v>
      </c>
      <c r="D3851" s="32" t="s">
        <v>4661</v>
      </c>
      <c r="E3851" s="32" t="s">
        <v>9865</v>
      </c>
      <c r="F3851" s="32" t="s">
        <v>9866</v>
      </c>
      <c r="G3851" s="33" t="s">
        <v>40</v>
      </c>
      <c r="H3851" s="34">
        <v>0</v>
      </c>
      <c r="I3851" s="33" t="s">
        <v>41</v>
      </c>
      <c r="J3851" s="33" t="s">
        <v>42</v>
      </c>
      <c r="K3851" s="33" t="s">
        <v>4143</v>
      </c>
      <c r="L3851" s="33" t="s">
        <v>44</v>
      </c>
      <c r="M3851" s="33" t="s">
        <v>45</v>
      </c>
      <c r="N3851" s="33" t="s">
        <v>9862</v>
      </c>
      <c r="O3851" s="33" t="s">
        <v>47</v>
      </c>
      <c r="P3851" s="33" t="s">
        <v>131</v>
      </c>
      <c r="Q3851" s="33" t="s">
        <v>132</v>
      </c>
      <c r="R3851" s="35">
        <v>8.34</v>
      </c>
      <c r="S3851" s="35">
        <v>2700</v>
      </c>
      <c r="T3851" s="36">
        <f t="shared" si="181"/>
        <v>22518</v>
      </c>
      <c r="U3851" s="37">
        <f t="shared" si="182"/>
        <v>25220.160000000003</v>
      </c>
      <c r="V3851" s="38" t="s">
        <v>50</v>
      </c>
      <c r="W3851" s="33">
        <v>2016</v>
      </c>
      <c r="X3851" s="39" t="s">
        <v>50</v>
      </c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29"/>
      <c r="BL3851" s="29"/>
      <c r="BM3851" s="29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29"/>
      <c r="CB3851" s="29"/>
      <c r="CC3851" s="29"/>
      <c r="CD3851" s="29"/>
      <c r="CE3851" s="29"/>
      <c r="CF3851" s="29"/>
      <c r="CG3851" s="29"/>
      <c r="CH3851" s="29"/>
      <c r="CI3851" s="29"/>
      <c r="CJ3851" s="29"/>
      <c r="CK3851" s="29"/>
      <c r="CL3851" s="29"/>
      <c r="CM3851" s="29"/>
      <c r="CN3851" s="29"/>
      <c r="CO3851" s="29"/>
      <c r="CP3851" s="29"/>
      <c r="CQ3851" s="29"/>
      <c r="CR3851" s="29"/>
      <c r="CS3851" s="29"/>
      <c r="CT3851" s="29"/>
      <c r="CU3851" s="29"/>
      <c r="CV3851" s="29"/>
      <c r="CW3851" s="29"/>
      <c r="CX3851" s="29"/>
    </row>
    <row r="3852" spans="1:102" ht="50.1" customHeight="1">
      <c r="A3852" s="30" t="s">
        <v>9867</v>
      </c>
      <c r="B3852" s="31" t="s">
        <v>35</v>
      </c>
      <c r="C3852" s="32" t="s">
        <v>9868</v>
      </c>
      <c r="D3852" s="32" t="s">
        <v>1666</v>
      </c>
      <c r="E3852" s="32" t="s">
        <v>9869</v>
      </c>
      <c r="F3852" s="32" t="s">
        <v>9870</v>
      </c>
      <c r="G3852" s="33" t="s">
        <v>40</v>
      </c>
      <c r="H3852" s="34">
        <v>0</v>
      </c>
      <c r="I3852" s="33" t="s">
        <v>41</v>
      </c>
      <c r="J3852" s="33" t="s">
        <v>392</v>
      </c>
      <c r="K3852" s="33" t="s">
        <v>2091</v>
      </c>
      <c r="L3852" s="33" t="s">
        <v>85</v>
      </c>
      <c r="M3852" s="33" t="s">
        <v>71</v>
      </c>
      <c r="N3852" s="33" t="s">
        <v>9871</v>
      </c>
      <c r="O3852" s="33" t="s">
        <v>153</v>
      </c>
      <c r="P3852" s="33" t="s">
        <v>48</v>
      </c>
      <c r="Q3852" s="33" t="s">
        <v>49</v>
      </c>
      <c r="R3852" s="35">
        <v>1</v>
      </c>
      <c r="S3852" s="35">
        <v>400</v>
      </c>
      <c r="T3852" s="36">
        <f t="shared" si="181"/>
        <v>400</v>
      </c>
      <c r="U3852" s="37">
        <f t="shared" si="182"/>
        <v>448.00000000000006</v>
      </c>
      <c r="V3852" s="38" t="s">
        <v>50</v>
      </c>
      <c r="W3852" s="33">
        <v>2016</v>
      </c>
      <c r="X3852" s="39" t="s">
        <v>50</v>
      </c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29"/>
      <c r="CB3852" s="29"/>
      <c r="CC3852" s="29"/>
      <c r="CD3852" s="29"/>
      <c r="CE3852" s="29"/>
      <c r="CF3852" s="29"/>
      <c r="CG3852" s="29"/>
      <c r="CH3852" s="29"/>
      <c r="CI3852" s="29"/>
      <c r="CJ3852" s="29"/>
      <c r="CK3852" s="29"/>
      <c r="CL3852" s="29"/>
      <c r="CM3852" s="29"/>
      <c r="CN3852" s="29"/>
      <c r="CO3852" s="29"/>
      <c r="CP3852" s="29"/>
      <c r="CQ3852" s="29"/>
      <c r="CR3852" s="29"/>
      <c r="CS3852" s="29"/>
      <c r="CT3852" s="29"/>
      <c r="CU3852" s="29"/>
      <c r="CV3852" s="29"/>
      <c r="CW3852" s="29"/>
      <c r="CX3852" s="29"/>
    </row>
    <row r="3853" spans="1:102" ht="50.1" customHeight="1">
      <c r="A3853" s="30" t="s">
        <v>9872</v>
      </c>
      <c r="B3853" s="31" t="s">
        <v>35</v>
      </c>
      <c r="C3853" s="32" t="s">
        <v>1711</v>
      </c>
      <c r="D3853" s="32" t="s">
        <v>1666</v>
      </c>
      <c r="E3853" s="32" t="s">
        <v>1712</v>
      </c>
      <c r="F3853" s="32" t="s">
        <v>9873</v>
      </c>
      <c r="G3853" s="33" t="s">
        <v>40</v>
      </c>
      <c r="H3853" s="34">
        <v>0</v>
      </c>
      <c r="I3853" s="33" t="s">
        <v>41</v>
      </c>
      <c r="J3853" s="33" t="s">
        <v>392</v>
      </c>
      <c r="K3853" s="33" t="s">
        <v>2091</v>
      </c>
      <c r="L3853" s="33" t="s">
        <v>85</v>
      </c>
      <c r="M3853" s="33" t="s">
        <v>71</v>
      </c>
      <c r="N3853" s="33" t="s">
        <v>9871</v>
      </c>
      <c r="O3853" s="33" t="s">
        <v>153</v>
      </c>
      <c r="P3853" s="33" t="s">
        <v>48</v>
      </c>
      <c r="Q3853" s="33" t="s">
        <v>49</v>
      </c>
      <c r="R3853" s="35">
        <v>2</v>
      </c>
      <c r="S3853" s="35">
        <v>650</v>
      </c>
      <c r="T3853" s="36">
        <f t="shared" si="181"/>
        <v>1300</v>
      </c>
      <c r="U3853" s="37">
        <f t="shared" si="182"/>
        <v>1456.0000000000002</v>
      </c>
      <c r="V3853" s="38" t="s">
        <v>50</v>
      </c>
      <c r="W3853" s="33">
        <v>2016</v>
      </c>
      <c r="X3853" s="39" t="s">
        <v>50</v>
      </c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29"/>
      <c r="BB3853" s="29"/>
      <c r="BC3853" s="29"/>
      <c r="BD3853" s="29"/>
      <c r="BE3853" s="29"/>
      <c r="BF3853" s="29"/>
      <c r="BG3853" s="29"/>
      <c r="BH3853" s="29"/>
      <c r="BI3853" s="29"/>
      <c r="BJ3853" s="29"/>
      <c r="BK3853" s="29"/>
      <c r="BL3853" s="29"/>
      <c r="BM3853" s="29"/>
      <c r="BN3853" s="29"/>
      <c r="BO3853" s="29"/>
      <c r="BP3853" s="29"/>
      <c r="BQ3853" s="29"/>
      <c r="BR3853" s="29"/>
      <c r="BS3853" s="29"/>
      <c r="BT3853" s="29"/>
      <c r="BU3853" s="29"/>
      <c r="BV3853" s="29"/>
      <c r="BW3853" s="29"/>
      <c r="BX3853" s="29"/>
      <c r="BY3853" s="29"/>
      <c r="BZ3853" s="29"/>
      <c r="CA3853" s="29"/>
      <c r="CB3853" s="29"/>
      <c r="CC3853" s="29"/>
      <c r="CD3853" s="29"/>
      <c r="CE3853" s="29"/>
      <c r="CF3853" s="29"/>
      <c r="CG3853" s="29"/>
      <c r="CH3853" s="29"/>
      <c r="CI3853" s="29"/>
      <c r="CJ3853" s="29"/>
      <c r="CK3853" s="29"/>
      <c r="CL3853" s="29"/>
      <c r="CM3853" s="29"/>
      <c r="CN3853" s="29"/>
      <c r="CO3853" s="29"/>
      <c r="CP3853" s="29"/>
      <c r="CQ3853" s="29"/>
      <c r="CR3853" s="29"/>
      <c r="CS3853" s="29"/>
      <c r="CT3853" s="29"/>
      <c r="CU3853" s="29"/>
      <c r="CV3853" s="29"/>
      <c r="CW3853" s="29"/>
      <c r="CX3853" s="29"/>
    </row>
    <row r="3854" spans="1:102" ht="50.1" customHeight="1">
      <c r="A3854" s="30" t="s">
        <v>9874</v>
      </c>
      <c r="B3854" s="31" t="s">
        <v>35</v>
      </c>
      <c r="C3854" s="32" t="s">
        <v>9875</v>
      </c>
      <c r="D3854" s="32" t="s">
        <v>1666</v>
      </c>
      <c r="E3854" s="32" t="s">
        <v>9876</v>
      </c>
      <c r="F3854" s="32" t="s">
        <v>9877</v>
      </c>
      <c r="G3854" s="33" t="s">
        <v>40</v>
      </c>
      <c r="H3854" s="34">
        <v>0</v>
      </c>
      <c r="I3854" s="33" t="s">
        <v>41</v>
      </c>
      <c r="J3854" s="33" t="s">
        <v>392</v>
      </c>
      <c r="K3854" s="33" t="s">
        <v>2091</v>
      </c>
      <c r="L3854" s="33" t="s">
        <v>85</v>
      </c>
      <c r="M3854" s="33" t="s">
        <v>71</v>
      </c>
      <c r="N3854" s="33" t="s">
        <v>9871</v>
      </c>
      <c r="O3854" s="33" t="s">
        <v>153</v>
      </c>
      <c r="P3854" s="33" t="s">
        <v>48</v>
      </c>
      <c r="Q3854" s="33" t="s">
        <v>49</v>
      </c>
      <c r="R3854" s="35">
        <v>2</v>
      </c>
      <c r="S3854" s="35">
        <v>800</v>
      </c>
      <c r="T3854" s="36">
        <f t="shared" si="181"/>
        <v>1600</v>
      </c>
      <c r="U3854" s="37">
        <f t="shared" si="182"/>
        <v>1792.0000000000002</v>
      </c>
      <c r="V3854" s="38" t="s">
        <v>50</v>
      </c>
      <c r="W3854" s="33">
        <v>2016</v>
      </c>
      <c r="X3854" s="39" t="s">
        <v>50</v>
      </c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29"/>
      <c r="BL3854" s="29"/>
      <c r="BM3854" s="29"/>
      <c r="BN3854" s="29"/>
      <c r="BO3854" s="29"/>
      <c r="BP3854" s="29"/>
      <c r="BQ3854" s="29"/>
      <c r="BR3854" s="29"/>
      <c r="BS3854" s="29"/>
      <c r="BT3854" s="29"/>
      <c r="BU3854" s="29"/>
      <c r="BV3854" s="29"/>
      <c r="BW3854" s="29"/>
      <c r="BX3854" s="29"/>
      <c r="BY3854" s="29"/>
      <c r="BZ3854" s="29"/>
      <c r="CA3854" s="29"/>
      <c r="CB3854" s="29"/>
      <c r="CC3854" s="29"/>
      <c r="CD3854" s="29"/>
      <c r="CE3854" s="29"/>
      <c r="CF3854" s="29"/>
      <c r="CG3854" s="29"/>
      <c r="CH3854" s="29"/>
      <c r="CI3854" s="29"/>
      <c r="CJ3854" s="29"/>
      <c r="CK3854" s="29"/>
      <c r="CL3854" s="29"/>
      <c r="CM3854" s="29"/>
      <c r="CN3854" s="29"/>
      <c r="CO3854" s="29"/>
      <c r="CP3854" s="29"/>
      <c r="CQ3854" s="29"/>
      <c r="CR3854" s="29"/>
      <c r="CS3854" s="29"/>
      <c r="CT3854" s="29"/>
      <c r="CU3854" s="29"/>
      <c r="CV3854" s="29"/>
      <c r="CW3854" s="29"/>
      <c r="CX3854" s="29"/>
    </row>
    <row r="3855" spans="1:102" ht="50.1" customHeight="1">
      <c r="A3855" s="30" t="s">
        <v>9878</v>
      </c>
      <c r="B3855" s="31" t="s">
        <v>35</v>
      </c>
      <c r="C3855" s="32" t="s">
        <v>9879</v>
      </c>
      <c r="D3855" s="32" t="s">
        <v>9880</v>
      </c>
      <c r="E3855" s="32" t="s">
        <v>9881</v>
      </c>
      <c r="F3855" s="32" t="s">
        <v>9882</v>
      </c>
      <c r="G3855" s="33" t="s">
        <v>40</v>
      </c>
      <c r="H3855" s="34">
        <v>0</v>
      </c>
      <c r="I3855" s="33" t="s">
        <v>41</v>
      </c>
      <c r="J3855" s="33" t="s">
        <v>392</v>
      </c>
      <c r="K3855" s="33" t="s">
        <v>2091</v>
      </c>
      <c r="L3855" s="33" t="s">
        <v>85</v>
      </c>
      <c r="M3855" s="33" t="s">
        <v>71</v>
      </c>
      <c r="N3855" s="33" t="s">
        <v>9871</v>
      </c>
      <c r="O3855" s="33" t="s">
        <v>153</v>
      </c>
      <c r="P3855" s="33" t="s">
        <v>48</v>
      </c>
      <c r="Q3855" s="33" t="s">
        <v>49</v>
      </c>
      <c r="R3855" s="35">
        <v>2</v>
      </c>
      <c r="S3855" s="35">
        <v>4500</v>
      </c>
      <c r="T3855" s="36">
        <f t="shared" si="181"/>
        <v>9000</v>
      </c>
      <c r="U3855" s="37">
        <f t="shared" si="182"/>
        <v>10080.000000000002</v>
      </c>
      <c r="V3855" s="38" t="s">
        <v>50</v>
      </c>
      <c r="W3855" s="33">
        <v>2016</v>
      </c>
      <c r="X3855" s="39" t="s">
        <v>50</v>
      </c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29"/>
      <c r="BL3855" s="29"/>
      <c r="BM3855" s="29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29"/>
      <c r="CB3855" s="29"/>
      <c r="CC3855" s="29"/>
      <c r="CD3855" s="29"/>
      <c r="CE3855" s="29"/>
      <c r="CF3855" s="29"/>
      <c r="CG3855" s="29"/>
      <c r="CH3855" s="29"/>
      <c r="CI3855" s="29"/>
      <c r="CJ3855" s="29"/>
      <c r="CK3855" s="29"/>
      <c r="CL3855" s="29"/>
      <c r="CM3855" s="29"/>
      <c r="CN3855" s="29"/>
      <c r="CO3855" s="29"/>
      <c r="CP3855" s="29"/>
      <c r="CQ3855" s="29"/>
      <c r="CR3855" s="29"/>
      <c r="CS3855" s="29"/>
      <c r="CT3855" s="29"/>
      <c r="CU3855" s="29"/>
      <c r="CV3855" s="29"/>
      <c r="CW3855" s="29"/>
      <c r="CX3855" s="29"/>
    </row>
    <row r="3856" spans="1:102" ht="50.1" customHeight="1">
      <c r="A3856" s="30" t="s">
        <v>9883</v>
      </c>
      <c r="B3856" s="31" t="s">
        <v>35</v>
      </c>
      <c r="C3856" s="32" t="s">
        <v>9884</v>
      </c>
      <c r="D3856" s="32" t="s">
        <v>9885</v>
      </c>
      <c r="E3856" s="32" t="s">
        <v>9886</v>
      </c>
      <c r="F3856" s="32" t="s">
        <v>9887</v>
      </c>
      <c r="G3856" s="33" t="s">
        <v>40</v>
      </c>
      <c r="H3856" s="34">
        <v>0</v>
      </c>
      <c r="I3856" s="33" t="s">
        <v>41</v>
      </c>
      <c r="J3856" s="33" t="s">
        <v>392</v>
      </c>
      <c r="K3856" s="33" t="s">
        <v>2091</v>
      </c>
      <c r="L3856" s="33" t="s">
        <v>85</v>
      </c>
      <c r="M3856" s="33" t="s">
        <v>71</v>
      </c>
      <c r="N3856" s="33" t="s">
        <v>9871</v>
      </c>
      <c r="O3856" s="33" t="s">
        <v>153</v>
      </c>
      <c r="P3856" s="33" t="s">
        <v>48</v>
      </c>
      <c r="Q3856" s="33" t="s">
        <v>49</v>
      </c>
      <c r="R3856" s="35">
        <v>2</v>
      </c>
      <c r="S3856" s="35">
        <v>5500</v>
      </c>
      <c r="T3856" s="36">
        <f t="shared" si="181"/>
        <v>11000</v>
      </c>
      <c r="U3856" s="37">
        <f t="shared" si="182"/>
        <v>12320.000000000002</v>
      </c>
      <c r="V3856" s="38" t="s">
        <v>50</v>
      </c>
      <c r="W3856" s="33">
        <v>2016</v>
      </c>
      <c r="X3856" s="39" t="s">
        <v>50</v>
      </c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29"/>
      <c r="CB3856" s="29"/>
      <c r="CC3856" s="29"/>
      <c r="CD3856" s="29"/>
      <c r="CE3856" s="29"/>
      <c r="CF3856" s="29"/>
      <c r="CG3856" s="29"/>
      <c r="CH3856" s="29"/>
      <c r="CI3856" s="29"/>
      <c r="CJ3856" s="29"/>
      <c r="CK3856" s="29"/>
      <c r="CL3856" s="29"/>
      <c r="CM3856" s="29"/>
      <c r="CN3856" s="29"/>
      <c r="CO3856" s="29"/>
      <c r="CP3856" s="29"/>
      <c r="CQ3856" s="29"/>
      <c r="CR3856" s="29"/>
      <c r="CS3856" s="29"/>
      <c r="CT3856" s="29"/>
      <c r="CU3856" s="29"/>
      <c r="CV3856" s="29"/>
      <c r="CW3856" s="29"/>
      <c r="CX3856" s="29"/>
    </row>
    <row r="3857" spans="1:102" ht="50.1" customHeight="1">
      <c r="A3857" s="30" t="s">
        <v>9888</v>
      </c>
      <c r="B3857" s="31" t="s">
        <v>35</v>
      </c>
      <c r="C3857" s="32" t="s">
        <v>9889</v>
      </c>
      <c r="D3857" s="32" t="s">
        <v>3660</v>
      </c>
      <c r="E3857" s="32" t="s">
        <v>9890</v>
      </c>
      <c r="F3857" s="32" t="s">
        <v>9891</v>
      </c>
      <c r="G3857" s="33" t="s">
        <v>40</v>
      </c>
      <c r="H3857" s="34">
        <v>0</v>
      </c>
      <c r="I3857" s="33" t="s">
        <v>41</v>
      </c>
      <c r="J3857" s="33" t="s">
        <v>392</v>
      </c>
      <c r="K3857" s="33" t="s">
        <v>2091</v>
      </c>
      <c r="L3857" s="33" t="s">
        <v>85</v>
      </c>
      <c r="M3857" s="33" t="s">
        <v>71</v>
      </c>
      <c r="N3857" s="33" t="s">
        <v>9871</v>
      </c>
      <c r="O3857" s="33" t="s">
        <v>153</v>
      </c>
      <c r="P3857" s="33" t="s">
        <v>48</v>
      </c>
      <c r="Q3857" s="33" t="s">
        <v>49</v>
      </c>
      <c r="R3857" s="35">
        <v>2</v>
      </c>
      <c r="S3857" s="35">
        <v>450</v>
      </c>
      <c r="T3857" s="36">
        <f t="shared" si="181"/>
        <v>900</v>
      </c>
      <c r="U3857" s="37">
        <f t="shared" si="182"/>
        <v>1008.0000000000001</v>
      </c>
      <c r="V3857" s="38" t="s">
        <v>50</v>
      </c>
      <c r="W3857" s="33">
        <v>2016</v>
      </c>
      <c r="X3857" s="39" t="s">
        <v>50</v>
      </c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9"/>
      <c r="BC3857" s="29"/>
      <c r="BD3857" s="29"/>
      <c r="BE3857" s="29"/>
      <c r="BF3857" s="29"/>
      <c r="BG3857" s="29"/>
      <c r="BH3857" s="29"/>
      <c r="BI3857" s="29"/>
      <c r="BJ3857" s="29"/>
      <c r="BK3857" s="29"/>
      <c r="BL3857" s="29"/>
      <c r="BM3857" s="29"/>
      <c r="BN3857" s="29"/>
      <c r="BO3857" s="29"/>
      <c r="BP3857" s="29"/>
      <c r="BQ3857" s="29"/>
      <c r="BR3857" s="29"/>
      <c r="BS3857" s="29"/>
      <c r="BT3857" s="29"/>
      <c r="BU3857" s="29"/>
      <c r="BV3857" s="29"/>
      <c r="BW3857" s="29"/>
      <c r="BX3857" s="29"/>
      <c r="BY3857" s="29"/>
      <c r="BZ3857" s="29"/>
      <c r="CA3857" s="29"/>
      <c r="CB3857" s="29"/>
      <c r="CC3857" s="29"/>
      <c r="CD3857" s="29"/>
      <c r="CE3857" s="29"/>
      <c r="CF3857" s="29"/>
      <c r="CG3857" s="29"/>
      <c r="CH3857" s="29"/>
      <c r="CI3857" s="29"/>
      <c r="CJ3857" s="29"/>
      <c r="CK3857" s="29"/>
      <c r="CL3857" s="29"/>
      <c r="CM3857" s="29"/>
      <c r="CN3857" s="29"/>
      <c r="CO3857" s="29"/>
      <c r="CP3857" s="29"/>
      <c r="CQ3857" s="29"/>
      <c r="CR3857" s="29"/>
      <c r="CS3857" s="29"/>
      <c r="CT3857" s="29"/>
      <c r="CU3857" s="29"/>
      <c r="CV3857" s="29"/>
      <c r="CW3857" s="29"/>
      <c r="CX3857" s="29"/>
    </row>
    <row r="3858" spans="1:102" ht="50.1" customHeight="1">
      <c r="A3858" s="30" t="s">
        <v>9892</v>
      </c>
      <c r="B3858" s="31" t="s">
        <v>35</v>
      </c>
      <c r="C3858" s="32" t="s">
        <v>3659</v>
      </c>
      <c r="D3858" s="32" t="s">
        <v>3660</v>
      </c>
      <c r="E3858" s="32" t="s">
        <v>3661</v>
      </c>
      <c r="F3858" s="32" t="s">
        <v>9893</v>
      </c>
      <c r="G3858" s="33" t="s">
        <v>40</v>
      </c>
      <c r="H3858" s="34">
        <v>0</v>
      </c>
      <c r="I3858" s="33" t="s">
        <v>41</v>
      </c>
      <c r="J3858" s="33" t="s">
        <v>392</v>
      </c>
      <c r="K3858" s="33" t="s">
        <v>2091</v>
      </c>
      <c r="L3858" s="33" t="s">
        <v>85</v>
      </c>
      <c r="M3858" s="33" t="s">
        <v>71</v>
      </c>
      <c r="N3858" s="33" t="s">
        <v>9871</v>
      </c>
      <c r="O3858" s="33" t="s">
        <v>153</v>
      </c>
      <c r="P3858" s="33" t="s">
        <v>48</v>
      </c>
      <c r="Q3858" s="33" t="s">
        <v>49</v>
      </c>
      <c r="R3858" s="35">
        <v>2</v>
      </c>
      <c r="S3858" s="35">
        <v>600</v>
      </c>
      <c r="T3858" s="36">
        <f t="shared" si="181"/>
        <v>1200</v>
      </c>
      <c r="U3858" s="37">
        <f t="shared" si="182"/>
        <v>1344.0000000000002</v>
      </c>
      <c r="V3858" s="38" t="s">
        <v>50</v>
      </c>
      <c r="W3858" s="33">
        <v>2016</v>
      </c>
      <c r="X3858" s="39" t="s">
        <v>50</v>
      </c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29"/>
      <c r="BL3858" s="29"/>
      <c r="BM3858" s="29"/>
      <c r="BN3858" s="29"/>
      <c r="BO3858" s="29"/>
      <c r="BP3858" s="29"/>
      <c r="BQ3858" s="29"/>
      <c r="BR3858" s="29"/>
      <c r="BS3858" s="29"/>
      <c r="BT3858" s="29"/>
      <c r="BU3858" s="29"/>
      <c r="BV3858" s="29"/>
      <c r="BW3858" s="29"/>
      <c r="BX3858" s="29"/>
      <c r="BY3858" s="29"/>
      <c r="BZ3858" s="29"/>
      <c r="CA3858" s="29"/>
      <c r="CB3858" s="29"/>
      <c r="CC3858" s="29"/>
      <c r="CD3858" s="29"/>
      <c r="CE3858" s="29"/>
      <c r="CF3858" s="29"/>
      <c r="CG3858" s="29"/>
      <c r="CH3858" s="29"/>
      <c r="CI3858" s="29"/>
      <c r="CJ3858" s="29"/>
      <c r="CK3858" s="29"/>
      <c r="CL3858" s="29"/>
      <c r="CM3858" s="29"/>
      <c r="CN3858" s="29"/>
      <c r="CO3858" s="29"/>
      <c r="CP3858" s="29"/>
      <c r="CQ3858" s="29"/>
      <c r="CR3858" s="29"/>
      <c r="CS3858" s="29"/>
      <c r="CT3858" s="29"/>
      <c r="CU3858" s="29"/>
      <c r="CV3858" s="29"/>
      <c r="CW3858" s="29"/>
      <c r="CX3858" s="29"/>
    </row>
    <row r="3859" spans="1:102" ht="50.1" customHeight="1">
      <c r="A3859" s="30" t="s">
        <v>9894</v>
      </c>
      <c r="B3859" s="31" t="s">
        <v>35</v>
      </c>
      <c r="C3859" s="32" t="s">
        <v>9895</v>
      </c>
      <c r="D3859" s="32" t="s">
        <v>320</v>
      </c>
      <c r="E3859" s="32" t="s">
        <v>9896</v>
      </c>
      <c r="F3859" s="32" t="s">
        <v>9897</v>
      </c>
      <c r="G3859" s="33" t="s">
        <v>101</v>
      </c>
      <c r="H3859" s="34">
        <v>0</v>
      </c>
      <c r="I3859" s="33" t="s">
        <v>41</v>
      </c>
      <c r="J3859" s="33" t="s">
        <v>392</v>
      </c>
      <c r="K3859" s="33" t="s">
        <v>4143</v>
      </c>
      <c r="L3859" s="33" t="s">
        <v>85</v>
      </c>
      <c r="M3859" s="33" t="s">
        <v>86</v>
      </c>
      <c r="N3859" s="33" t="s">
        <v>5886</v>
      </c>
      <c r="O3859" s="33" t="s">
        <v>58</v>
      </c>
      <c r="P3859" s="33" t="s">
        <v>323</v>
      </c>
      <c r="Q3859" s="33" t="s">
        <v>324</v>
      </c>
      <c r="R3859" s="35">
        <v>1100</v>
      </c>
      <c r="S3859" s="35">
        <v>754.46</v>
      </c>
      <c r="T3859" s="36">
        <v>0</v>
      </c>
      <c r="U3859" s="37">
        <v>0</v>
      </c>
      <c r="V3859" s="38" t="s">
        <v>50</v>
      </c>
      <c r="W3859" s="33">
        <v>2016</v>
      </c>
      <c r="X3859" s="39" t="s">
        <v>50</v>
      </c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29"/>
      <c r="BA3859" s="29"/>
      <c r="BB3859" s="29"/>
      <c r="BC3859" s="29"/>
      <c r="BD3859" s="29"/>
      <c r="BE3859" s="29"/>
      <c r="BF3859" s="29"/>
      <c r="BG3859" s="29"/>
      <c r="BH3859" s="29"/>
      <c r="BI3859" s="29"/>
      <c r="BJ3859" s="29"/>
      <c r="BK3859" s="29"/>
      <c r="BL3859" s="29"/>
      <c r="BM3859" s="29"/>
      <c r="BN3859" s="29"/>
      <c r="BO3859" s="29"/>
      <c r="BP3859" s="29"/>
      <c r="BQ3859" s="29"/>
      <c r="BR3859" s="29"/>
      <c r="BS3859" s="29"/>
      <c r="BT3859" s="29"/>
      <c r="BU3859" s="29"/>
      <c r="BV3859" s="29"/>
      <c r="BW3859" s="29"/>
      <c r="BX3859" s="29"/>
      <c r="BY3859" s="29"/>
      <c r="BZ3859" s="29"/>
      <c r="CA3859" s="29"/>
      <c r="CB3859" s="29"/>
      <c r="CC3859" s="29"/>
      <c r="CD3859" s="29"/>
      <c r="CE3859" s="29"/>
      <c r="CF3859" s="29"/>
      <c r="CG3859" s="29"/>
      <c r="CH3859" s="29"/>
      <c r="CI3859" s="29"/>
      <c r="CJ3859" s="29"/>
      <c r="CK3859" s="29"/>
      <c r="CL3859" s="29"/>
      <c r="CM3859" s="29"/>
      <c r="CN3859" s="29"/>
      <c r="CO3859" s="29"/>
      <c r="CP3859" s="29"/>
      <c r="CQ3859" s="29"/>
      <c r="CR3859" s="29"/>
      <c r="CS3859" s="29"/>
      <c r="CT3859" s="29"/>
      <c r="CU3859" s="29"/>
      <c r="CV3859" s="29"/>
      <c r="CW3859" s="29"/>
      <c r="CX3859" s="29"/>
    </row>
    <row r="3860" spans="1:102" ht="50.1" customHeight="1">
      <c r="A3860" s="30" t="s">
        <v>9898</v>
      </c>
      <c r="B3860" s="31" t="s">
        <v>35</v>
      </c>
      <c r="C3860" s="32" t="s">
        <v>9895</v>
      </c>
      <c r="D3860" s="32" t="s">
        <v>320</v>
      </c>
      <c r="E3860" s="32" t="s">
        <v>9896</v>
      </c>
      <c r="F3860" s="32" t="s">
        <v>9899</v>
      </c>
      <c r="G3860" s="33" t="s">
        <v>40</v>
      </c>
      <c r="H3860" s="34">
        <v>0</v>
      </c>
      <c r="I3860" s="33" t="s">
        <v>41</v>
      </c>
      <c r="J3860" s="33" t="s">
        <v>42</v>
      </c>
      <c r="K3860" s="33" t="s">
        <v>288</v>
      </c>
      <c r="L3860" s="33" t="s">
        <v>42</v>
      </c>
      <c r="M3860" s="33" t="s">
        <v>86</v>
      </c>
      <c r="N3860" s="33" t="s">
        <v>5886</v>
      </c>
      <c r="O3860" s="33" t="s">
        <v>396</v>
      </c>
      <c r="P3860" s="33" t="s">
        <v>323</v>
      </c>
      <c r="Q3860" s="33" t="s">
        <v>324</v>
      </c>
      <c r="R3860" s="35">
        <v>1100</v>
      </c>
      <c r="S3860" s="35">
        <v>883.92</v>
      </c>
      <c r="T3860" s="36">
        <f t="shared" ref="T3860:T3923" si="183">R3860*S3860</f>
        <v>972312</v>
      </c>
      <c r="U3860" s="37">
        <f t="shared" ref="U3860:U3923" si="184">T3860*1.12</f>
        <v>1088989.4400000002</v>
      </c>
      <c r="V3860" s="38" t="s">
        <v>50</v>
      </c>
      <c r="W3860" s="33">
        <v>2016</v>
      </c>
      <c r="X3860" s="39" t="s">
        <v>50</v>
      </c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9"/>
      <c r="BC3860" s="29"/>
      <c r="BD3860" s="29"/>
      <c r="BE3860" s="29"/>
      <c r="BF3860" s="29"/>
      <c r="BG3860" s="29"/>
      <c r="BH3860" s="29"/>
      <c r="BI3860" s="29"/>
      <c r="BJ3860" s="29"/>
      <c r="BK3860" s="29"/>
      <c r="BL3860" s="29"/>
      <c r="BM3860" s="29"/>
      <c r="BN3860" s="29"/>
      <c r="BO3860" s="29"/>
      <c r="BP3860" s="29"/>
      <c r="BQ3860" s="29"/>
      <c r="BR3860" s="29"/>
      <c r="BS3860" s="29"/>
      <c r="BT3860" s="29"/>
      <c r="BU3860" s="29"/>
      <c r="BV3860" s="29"/>
      <c r="BW3860" s="29"/>
      <c r="BX3860" s="29"/>
      <c r="BY3860" s="29"/>
      <c r="BZ3860" s="29"/>
      <c r="CA3860" s="29"/>
      <c r="CB3860" s="29"/>
      <c r="CC3860" s="29"/>
      <c r="CD3860" s="29"/>
      <c r="CE3860" s="29"/>
      <c r="CF3860" s="29"/>
      <c r="CG3860" s="29"/>
      <c r="CH3860" s="29"/>
      <c r="CI3860" s="29"/>
      <c r="CJ3860" s="29"/>
      <c r="CK3860" s="29"/>
      <c r="CL3860" s="29"/>
      <c r="CM3860" s="29"/>
      <c r="CN3860" s="29"/>
      <c r="CO3860" s="29"/>
      <c r="CP3860" s="29"/>
      <c r="CQ3860" s="29"/>
      <c r="CR3860" s="29"/>
      <c r="CS3860" s="29"/>
      <c r="CT3860" s="29"/>
      <c r="CU3860" s="29"/>
      <c r="CV3860" s="29"/>
      <c r="CW3860" s="29"/>
      <c r="CX3860" s="29"/>
    </row>
    <row r="3861" spans="1:102" ht="50.1" customHeight="1">
      <c r="A3861" s="30" t="s">
        <v>9900</v>
      </c>
      <c r="B3861" s="31" t="s">
        <v>35</v>
      </c>
      <c r="C3861" s="32" t="s">
        <v>7116</v>
      </c>
      <c r="D3861" s="32" t="s">
        <v>7117</v>
      </c>
      <c r="E3861" s="32" t="s">
        <v>7118</v>
      </c>
      <c r="F3861" s="32" t="s">
        <v>7128</v>
      </c>
      <c r="G3861" s="33" t="s">
        <v>40</v>
      </c>
      <c r="H3861" s="34">
        <v>0</v>
      </c>
      <c r="I3861" s="33" t="s">
        <v>41</v>
      </c>
      <c r="J3861" s="33" t="s">
        <v>42</v>
      </c>
      <c r="K3861" s="33" t="s">
        <v>2091</v>
      </c>
      <c r="L3861" s="33" t="s">
        <v>44</v>
      </c>
      <c r="M3861" s="33" t="s">
        <v>86</v>
      </c>
      <c r="N3861" s="33" t="s">
        <v>7124</v>
      </c>
      <c r="O3861" s="33" t="s">
        <v>109</v>
      </c>
      <c r="P3861" s="33" t="s">
        <v>48</v>
      </c>
      <c r="Q3861" s="33" t="s">
        <v>49</v>
      </c>
      <c r="R3861" s="35">
        <v>5</v>
      </c>
      <c r="S3861" s="35">
        <v>12000</v>
      </c>
      <c r="T3861" s="36">
        <f t="shared" si="183"/>
        <v>60000</v>
      </c>
      <c r="U3861" s="37">
        <f t="shared" si="184"/>
        <v>67200</v>
      </c>
      <c r="V3861" s="38" t="s">
        <v>50</v>
      </c>
      <c r="W3861" s="33">
        <v>2016</v>
      </c>
      <c r="X3861" s="39" t="s">
        <v>50</v>
      </c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9"/>
      <c r="BC3861" s="29"/>
      <c r="BD3861" s="29"/>
      <c r="BE3861" s="29"/>
      <c r="BF3861" s="29"/>
      <c r="BG3861" s="29"/>
      <c r="BH3861" s="29"/>
      <c r="BI3861" s="29"/>
      <c r="BJ3861" s="29"/>
      <c r="BK3861" s="29"/>
      <c r="BL3861" s="29"/>
      <c r="BM3861" s="29"/>
      <c r="BN3861" s="29"/>
      <c r="BO3861" s="29"/>
      <c r="BP3861" s="29"/>
      <c r="BQ3861" s="29"/>
      <c r="BR3861" s="29"/>
      <c r="BS3861" s="29"/>
      <c r="BT3861" s="29"/>
      <c r="BU3861" s="29"/>
      <c r="BV3861" s="29"/>
      <c r="BW3861" s="29"/>
      <c r="BX3861" s="29"/>
      <c r="BY3861" s="29"/>
      <c r="BZ3861" s="29"/>
      <c r="CA3861" s="29"/>
      <c r="CB3861" s="29"/>
      <c r="CC3861" s="29"/>
      <c r="CD3861" s="29"/>
      <c r="CE3861" s="29"/>
      <c r="CF3861" s="29"/>
      <c r="CG3861" s="29"/>
      <c r="CH3861" s="29"/>
      <c r="CI3861" s="29"/>
      <c r="CJ3861" s="29"/>
      <c r="CK3861" s="29"/>
      <c r="CL3861" s="29"/>
      <c r="CM3861" s="29"/>
      <c r="CN3861" s="29"/>
      <c r="CO3861" s="29"/>
      <c r="CP3861" s="29"/>
      <c r="CQ3861" s="29"/>
      <c r="CR3861" s="29"/>
      <c r="CS3861" s="29"/>
      <c r="CT3861" s="29"/>
      <c r="CU3861" s="29"/>
      <c r="CV3861" s="29"/>
      <c r="CW3861" s="29"/>
      <c r="CX3861" s="29"/>
    </row>
    <row r="3862" spans="1:102" ht="50.1" customHeight="1">
      <c r="A3862" s="30" t="s">
        <v>9901</v>
      </c>
      <c r="B3862" s="31" t="s">
        <v>35</v>
      </c>
      <c r="C3862" s="32" t="s">
        <v>7116</v>
      </c>
      <c r="D3862" s="32" t="s">
        <v>7117</v>
      </c>
      <c r="E3862" s="32" t="s">
        <v>7118</v>
      </c>
      <c r="F3862" s="32" t="s">
        <v>7122</v>
      </c>
      <c r="G3862" s="33" t="s">
        <v>40</v>
      </c>
      <c r="H3862" s="34">
        <v>0</v>
      </c>
      <c r="I3862" s="33" t="s">
        <v>41</v>
      </c>
      <c r="J3862" s="33" t="s">
        <v>42</v>
      </c>
      <c r="K3862" s="33" t="s">
        <v>2091</v>
      </c>
      <c r="L3862" s="33" t="s">
        <v>44</v>
      </c>
      <c r="M3862" s="33" t="s">
        <v>86</v>
      </c>
      <c r="N3862" s="33" t="s">
        <v>7124</v>
      </c>
      <c r="O3862" s="33" t="s">
        <v>109</v>
      </c>
      <c r="P3862" s="33" t="s">
        <v>48</v>
      </c>
      <c r="Q3862" s="33" t="s">
        <v>49</v>
      </c>
      <c r="R3862" s="35">
        <v>3</v>
      </c>
      <c r="S3862" s="35">
        <v>27680</v>
      </c>
      <c r="T3862" s="36">
        <f t="shared" si="183"/>
        <v>83040</v>
      </c>
      <c r="U3862" s="37">
        <f t="shared" si="184"/>
        <v>93004.800000000003</v>
      </c>
      <c r="V3862" s="38" t="s">
        <v>50</v>
      </c>
      <c r="W3862" s="33">
        <v>2016</v>
      </c>
      <c r="X3862" s="39" t="s">
        <v>50</v>
      </c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29"/>
      <c r="CB3862" s="29"/>
      <c r="CC3862" s="29"/>
      <c r="CD3862" s="29"/>
      <c r="CE3862" s="29"/>
      <c r="CF3862" s="29"/>
      <c r="CG3862" s="29"/>
      <c r="CH3862" s="29"/>
      <c r="CI3862" s="29"/>
      <c r="CJ3862" s="29"/>
      <c r="CK3862" s="29"/>
      <c r="CL3862" s="29"/>
      <c r="CM3862" s="29"/>
      <c r="CN3862" s="29"/>
      <c r="CO3862" s="29"/>
      <c r="CP3862" s="29"/>
      <c r="CQ3862" s="29"/>
      <c r="CR3862" s="29"/>
      <c r="CS3862" s="29"/>
      <c r="CT3862" s="29"/>
      <c r="CU3862" s="29"/>
      <c r="CV3862" s="29"/>
      <c r="CW3862" s="29"/>
      <c r="CX3862" s="29"/>
    </row>
    <row r="3863" spans="1:102" ht="50.1" customHeight="1">
      <c r="A3863" s="30" t="s">
        <v>9902</v>
      </c>
      <c r="B3863" s="31" t="s">
        <v>35</v>
      </c>
      <c r="C3863" s="32" t="s">
        <v>9903</v>
      </c>
      <c r="D3863" s="32" t="s">
        <v>3365</v>
      </c>
      <c r="E3863" s="32" t="s">
        <v>9904</v>
      </c>
      <c r="F3863" s="32" t="s">
        <v>9905</v>
      </c>
      <c r="G3863" s="33" t="s">
        <v>40</v>
      </c>
      <c r="H3863" s="34">
        <v>0</v>
      </c>
      <c r="I3863" s="33" t="s">
        <v>41</v>
      </c>
      <c r="J3863" s="33" t="s">
        <v>6938</v>
      </c>
      <c r="K3863" s="33" t="s">
        <v>4143</v>
      </c>
      <c r="L3863" s="33" t="s">
        <v>44</v>
      </c>
      <c r="M3863" s="33" t="s">
        <v>45</v>
      </c>
      <c r="N3863" s="33" t="s">
        <v>8722</v>
      </c>
      <c r="O3863" s="33" t="s">
        <v>109</v>
      </c>
      <c r="P3863" s="33" t="s">
        <v>48</v>
      </c>
      <c r="Q3863" s="33" t="s">
        <v>49</v>
      </c>
      <c r="R3863" s="35">
        <v>2</v>
      </c>
      <c r="S3863" s="35">
        <v>11607.143</v>
      </c>
      <c r="T3863" s="36">
        <f t="shared" si="183"/>
        <v>23214.286</v>
      </c>
      <c r="U3863" s="37">
        <f t="shared" si="184"/>
        <v>26000.000320000003</v>
      </c>
      <c r="V3863" s="38" t="s">
        <v>50</v>
      </c>
      <c r="W3863" s="33">
        <v>2016</v>
      </c>
      <c r="X3863" s="39" t="s">
        <v>50</v>
      </c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29"/>
      <c r="AL3863" s="29"/>
      <c r="AM3863" s="29"/>
      <c r="AN3863" s="29"/>
      <c r="AO3863" s="29"/>
      <c r="AP3863" s="29"/>
      <c r="AQ3863" s="29"/>
      <c r="AR3863" s="29"/>
      <c r="AS3863" s="29"/>
      <c r="AT3863" s="29"/>
      <c r="AU3863" s="29"/>
      <c r="AV3863" s="29"/>
      <c r="AW3863" s="29"/>
      <c r="AX3863" s="29"/>
      <c r="AY3863" s="29"/>
      <c r="AZ3863" s="29"/>
      <c r="BA3863" s="29"/>
      <c r="BB3863" s="29"/>
      <c r="BC3863" s="29"/>
      <c r="BD3863" s="29"/>
      <c r="BE3863" s="29"/>
      <c r="BF3863" s="29"/>
      <c r="BG3863" s="29"/>
      <c r="BH3863" s="29"/>
      <c r="BI3863" s="29"/>
      <c r="BJ3863" s="29"/>
      <c r="BK3863" s="29"/>
      <c r="BL3863" s="29"/>
      <c r="BM3863" s="29"/>
      <c r="BN3863" s="29"/>
      <c r="BO3863" s="29"/>
      <c r="BP3863" s="29"/>
      <c r="BQ3863" s="29"/>
      <c r="BR3863" s="29"/>
      <c r="BS3863" s="29"/>
      <c r="BT3863" s="29"/>
      <c r="BU3863" s="29"/>
      <c r="BV3863" s="29"/>
      <c r="BW3863" s="29"/>
      <c r="BX3863" s="29"/>
      <c r="BY3863" s="29"/>
      <c r="BZ3863" s="29"/>
      <c r="CA3863" s="29"/>
      <c r="CB3863" s="29"/>
      <c r="CC3863" s="29"/>
      <c r="CD3863" s="29"/>
      <c r="CE3863" s="29"/>
      <c r="CF3863" s="29"/>
      <c r="CG3863" s="29"/>
      <c r="CH3863" s="29"/>
      <c r="CI3863" s="29"/>
      <c r="CJ3863" s="29"/>
      <c r="CK3863" s="29"/>
      <c r="CL3863" s="29"/>
      <c r="CM3863" s="29"/>
      <c r="CN3863" s="29"/>
      <c r="CO3863" s="29"/>
      <c r="CP3863" s="29"/>
      <c r="CQ3863" s="29"/>
      <c r="CR3863" s="29"/>
      <c r="CS3863" s="29"/>
      <c r="CT3863" s="29"/>
      <c r="CU3863" s="29"/>
      <c r="CV3863" s="29"/>
      <c r="CW3863" s="29"/>
      <c r="CX3863" s="29"/>
    </row>
    <row r="3864" spans="1:102" ht="50.1" customHeight="1">
      <c r="A3864" s="30" t="s">
        <v>9906</v>
      </c>
      <c r="B3864" s="31" t="s">
        <v>35</v>
      </c>
      <c r="C3864" s="32" t="s">
        <v>9907</v>
      </c>
      <c r="D3864" s="32" t="s">
        <v>2634</v>
      </c>
      <c r="E3864" s="32" t="s">
        <v>9908</v>
      </c>
      <c r="F3864" s="32" t="s">
        <v>9909</v>
      </c>
      <c r="G3864" s="33" t="s">
        <v>40</v>
      </c>
      <c r="H3864" s="34">
        <v>0</v>
      </c>
      <c r="I3864" s="33" t="s">
        <v>41</v>
      </c>
      <c r="J3864" s="33" t="s">
        <v>6938</v>
      </c>
      <c r="K3864" s="33" t="s">
        <v>4143</v>
      </c>
      <c r="L3864" s="33" t="s">
        <v>44</v>
      </c>
      <c r="M3864" s="33" t="s">
        <v>45</v>
      </c>
      <c r="N3864" s="33" t="s">
        <v>8722</v>
      </c>
      <c r="O3864" s="33" t="s">
        <v>109</v>
      </c>
      <c r="P3864" s="33" t="s">
        <v>48</v>
      </c>
      <c r="Q3864" s="33" t="s">
        <v>49</v>
      </c>
      <c r="R3864" s="35">
        <v>6</v>
      </c>
      <c r="S3864" s="35">
        <v>1785.72</v>
      </c>
      <c r="T3864" s="36">
        <f t="shared" si="183"/>
        <v>10714.32</v>
      </c>
      <c r="U3864" s="37">
        <f t="shared" si="184"/>
        <v>12000.038400000001</v>
      </c>
      <c r="V3864" s="38" t="s">
        <v>50</v>
      </c>
      <c r="W3864" s="33">
        <v>2016</v>
      </c>
      <c r="X3864" s="39" t="s">
        <v>50</v>
      </c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9"/>
      <c r="BC3864" s="29"/>
      <c r="BD3864" s="29"/>
      <c r="BE3864" s="29"/>
      <c r="BF3864" s="29"/>
      <c r="BG3864" s="29"/>
      <c r="BH3864" s="29"/>
      <c r="BI3864" s="29"/>
      <c r="BJ3864" s="29"/>
      <c r="BK3864" s="29"/>
      <c r="BL3864" s="29"/>
      <c r="BM3864" s="29"/>
      <c r="BN3864" s="29"/>
      <c r="BO3864" s="29"/>
      <c r="BP3864" s="29"/>
      <c r="BQ3864" s="29"/>
      <c r="BR3864" s="29"/>
      <c r="BS3864" s="29"/>
      <c r="BT3864" s="29"/>
      <c r="BU3864" s="29"/>
      <c r="BV3864" s="29"/>
      <c r="BW3864" s="29"/>
      <c r="BX3864" s="29"/>
      <c r="BY3864" s="29"/>
      <c r="BZ3864" s="29"/>
      <c r="CA3864" s="29"/>
      <c r="CB3864" s="29"/>
      <c r="CC3864" s="29"/>
      <c r="CD3864" s="29"/>
      <c r="CE3864" s="29"/>
      <c r="CF3864" s="29"/>
      <c r="CG3864" s="29"/>
      <c r="CH3864" s="29"/>
      <c r="CI3864" s="29"/>
      <c r="CJ3864" s="29"/>
      <c r="CK3864" s="29"/>
      <c r="CL3864" s="29"/>
      <c r="CM3864" s="29"/>
      <c r="CN3864" s="29"/>
      <c r="CO3864" s="29"/>
      <c r="CP3864" s="29"/>
      <c r="CQ3864" s="29"/>
      <c r="CR3864" s="29"/>
      <c r="CS3864" s="29"/>
      <c r="CT3864" s="29"/>
      <c r="CU3864" s="29"/>
      <c r="CV3864" s="29"/>
      <c r="CW3864" s="29"/>
      <c r="CX3864" s="29"/>
    </row>
    <row r="3865" spans="1:102" ht="50.1" customHeight="1">
      <c r="A3865" s="30" t="s">
        <v>9910</v>
      </c>
      <c r="B3865" s="31" t="s">
        <v>35</v>
      </c>
      <c r="C3865" s="32" t="s">
        <v>9907</v>
      </c>
      <c r="D3865" s="32" t="s">
        <v>2634</v>
      </c>
      <c r="E3865" s="32" t="s">
        <v>9908</v>
      </c>
      <c r="F3865" s="32" t="s">
        <v>9911</v>
      </c>
      <c r="G3865" s="33" t="s">
        <v>40</v>
      </c>
      <c r="H3865" s="34">
        <v>0</v>
      </c>
      <c r="I3865" s="33" t="s">
        <v>41</v>
      </c>
      <c r="J3865" s="33" t="s">
        <v>6938</v>
      </c>
      <c r="K3865" s="33" t="s">
        <v>4143</v>
      </c>
      <c r="L3865" s="33" t="s">
        <v>44</v>
      </c>
      <c r="M3865" s="33" t="s">
        <v>45</v>
      </c>
      <c r="N3865" s="33" t="s">
        <v>8722</v>
      </c>
      <c r="O3865" s="33" t="s">
        <v>109</v>
      </c>
      <c r="P3865" s="33" t="s">
        <v>48</v>
      </c>
      <c r="Q3865" s="33" t="s">
        <v>49</v>
      </c>
      <c r="R3865" s="35">
        <v>6</v>
      </c>
      <c r="S3865" s="35">
        <v>892.86</v>
      </c>
      <c r="T3865" s="36">
        <f t="shared" si="183"/>
        <v>5357.16</v>
      </c>
      <c r="U3865" s="37">
        <f t="shared" si="184"/>
        <v>6000.0192000000006</v>
      </c>
      <c r="V3865" s="38" t="s">
        <v>50</v>
      </c>
      <c r="W3865" s="33">
        <v>2016</v>
      </c>
      <c r="X3865" s="39" t="s">
        <v>50</v>
      </c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9"/>
      <c r="BC3865" s="29"/>
      <c r="BD3865" s="29"/>
      <c r="BE3865" s="29"/>
      <c r="BF3865" s="29"/>
      <c r="BG3865" s="29"/>
      <c r="BH3865" s="29"/>
      <c r="BI3865" s="29"/>
      <c r="BJ3865" s="29"/>
      <c r="BK3865" s="29"/>
      <c r="BL3865" s="29"/>
      <c r="BM3865" s="29"/>
      <c r="BN3865" s="29"/>
      <c r="BO3865" s="29"/>
      <c r="BP3865" s="29"/>
      <c r="BQ3865" s="29"/>
      <c r="BR3865" s="29"/>
      <c r="BS3865" s="29"/>
      <c r="BT3865" s="29"/>
      <c r="BU3865" s="29"/>
      <c r="BV3865" s="29"/>
      <c r="BW3865" s="29"/>
      <c r="BX3865" s="29"/>
      <c r="BY3865" s="29"/>
      <c r="BZ3865" s="29"/>
      <c r="CA3865" s="29"/>
      <c r="CB3865" s="29"/>
      <c r="CC3865" s="29"/>
      <c r="CD3865" s="29"/>
      <c r="CE3865" s="29"/>
      <c r="CF3865" s="29"/>
      <c r="CG3865" s="29"/>
      <c r="CH3865" s="29"/>
      <c r="CI3865" s="29"/>
      <c r="CJ3865" s="29"/>
      <c r="CK3865" s="29"/>
      <c r="CL3865" s="29"/>
      <c r="CM3865" s="29"/>
      <c r="CN3865" s="29"/>
      <c r="CO3865" s="29"/>
      <c r="CP3865" s="29"/>
      <c r="CQ3865" s="29"/>
      <c r="CR3865" s="29"/>
      <c r="CS3865" s="29"/>
      <c r="CT3865" s="29"/>
      <c r="CU3865" s="29"/>
      <c r="CV3865" s="29"/>
      <c r="CW3865" s="29"/>
      <c r="CX3865" s="29"/>
    </row>
    <row r="3866" spans="1:102" ht="50.1" customHeight="1">
      <c r="A3866" s="30" t="s">
        <v>9912</v>
      </c>
      <c r="B3866" s="31" t="s">
        <v>35</v>
      </c>
      <c r="C3866" s="32" t="s">
        <v>9913</v>
      </c>
      <c r="D3866" s="32" t="s">
        <v>9914</v>
      </c>
      <c r="E3866" s="32" t="s">
        <v>9915</v>
      </c>
      <c r="F3866" s="32" t="s">
        <v>9916</v>
      </c>
      <c r="G3866" s="33" t="s">
        <v>40</v>
      </c>
      <c r="H3866" s="34">
        <v>0</v>
      </c>
      <c r="I3866" s="33" t="s">
        <v>41</v>
      </c>
      <c r="J3866" s="33" t="s">
        <v>6938</v>
      </c>
      <c r="K3866" s="33" t="s">
        <v>4143</v>
      </c>
      <c r="L3866" s="33" t="s">
        <v>44</v>
      </c>
      <c r="M3866" s="33" t="s">
        <v>45</v>
      </c>
      <c r="N3866" s="33" t="s">
        <v>8722</v>
      </c>
      <c r="O3866" s="33" t="s">
        <v>109</v>
      </c>
      <c r="P3866" s="33" t="s">
        <v>48</v>
      </c>
      <c r="Q3866" s="33" t="s">
        <v>49</v>
      </c>
      <c r="R3866" s="35">
        <v>2</v>
      </c>
      <c r="S3866" s="35">
        <v>6607.143</v>
      </c>
      <c r="T3866" s="36">
        <f t="shared" si="183"/>
        <v>13214.286</v>
      </c>
      <c r="U3866" s="37">
        <f t="shared" si="184"/>
        <v>14800.000320000001</v>
      </c>
      <c r="V3866" s="38" t="s">
        <v>50</v>
      </c>
      <c r="W3866" s="33">
        <v>2016</v>
      </c>
      <c r="X3866" s="39" t="s">
        <v>50</v>
      </c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29"/>
      <c r="BL3866" s="29"/>
      <c r="BM3866" s="29"/>
      <c r="BN3866" s="29"/>
      <c r="BO3866" s="29"/>
      <c r="BP3866" s="29"/>
      <c r="BQ3866" s="29"/>
      <c r="BR3866" s="29"/>
      <c r="BS3866" s="29"/>
      <c r="BT3866" s="29"/>
      <c r="BU3866" s="29"/>
      <c r="BV3866" s="29"/>
      <c r="BW3866" s="29"/>
      <c r="BX3866" s="29"/>
      <c r="BY3866" s="29"/>
      <c r="BZ3866" s="29"/>
      <c r="CA3866" s="29"/>
      <c r="CB3866" s="29"/>
      <c r="CC3866" s="29"/>
      <c r="CD3866" s="29"/>
      <c r="CE3866" s="29"/>
      <c r="CF3866" s="29"/>
      <c r="CG3866" s="29"/>
      <c r="CH3866" s="29"/>
      <c r="CI3866" s="29"/>
      <c r="CJ3866" s="29"/>
      <c r="CK3866" s="29"/>
      <c r="CL3866" s="29"/>
      <c r="CM3866" s="29"/>
      <c r="CN3866" s="29"/>
      <c r="CO3866" s="29"/>
      <c r="CP3866" s="29"/>
      <c r="CQ3866" s="29"/>
      <c r="CR3866" s="29"/>
      <c r="CS3866" s="29"/>
      <c r="CT3866" s="29"/>
      <c r="CU3866" s="29"/>
      <c r="CV3866" s="29"/>
      <c r="CW3866" s="29"/>
      <c r="CX3866" s="29"/>
    </row>
    <row r="3867" spans="1:102" ht="50.1" customHeight="1">
      <c r="A3867" s="30" t="s">
        <v>9917</v>
      </c>
      <c r="B3867" s="31" t="s">
        <v>35</v>
      </c>
      <c r="C3867" s="32" t="s">
        <v>9918</v>
      </c>
      <c r="D3867" s="32" t="s">
        <v>5284</v>
      </c>
      <c r="E3867" s="32" t="s">
        <v>9919</v>
      </c>
      <c r="F3867" s="32" t="s">
        <v>9920</v>
      </c>
      <c r="G3867" s="33" t="s">
        <v>40</v>
      </c>
      <c r="H3867" s="34">
        <v>0</v>
      </c>
      <c r="I3867" s="33" t="s">
        <v>41</v>
      </c>
      <c r="J3867" s="33" t="s">
        <v>6938</v>
      </c>
      <c r="K3867" s="33" t="s">
        <v>4143</v>
      </c>
      <c r="L3867" s="33" t="s">
        <v>44</v>
      </c>
      <c r="M3867" s="33" t="s">
        <v>45</v>
      </c>
      <c r="N3867" s="33" t="s">
        <v>8722</v>
      </c>
      <c r="O3867" s="33" t="s">
        <v>109</v>
      </c>
      <c r="P3867" s="33" t="s">
        <v>48</v>
      </c>
      <c r="Q3867" s="33" t="s">
        <v>49</v>
      </c>
      <c r="R3867" s="35">
        <v>8</v>
      </c>
      <c r="S3867" s="35">
        <v>1428.5709999999999</v>
      </c>
      <c r="T3867" s="36">
        <f t="shared" si="183"/>
        <v>11428.567999999999</v>
      </c>
      <c r="U3867" s="37">
        <f t="shared" si="184"/>
        <v>12799.996160000001</v>
      </c>
      <c r="V3867" s="38" t="s">
        <v>50</v>
      </c>
      <c r="W3867" s="33">
        <v>2016</v>
      </c>
      <c r="X3867" s="39" t="s">
        <v>50</v>
      </c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29"/>
      <c r="AL3867" s="29"/>
      <c r="AM3867" s="29"/>
      <c r="AN3867" s="29"/>
      <c r="AO3867" s="29"/>
      <c r="AP3867" s="29"/>
      <c r="AQ3867" s="29"/>
      <c r="AR3867" s="29"/>
      <c r="AS3867" s="29"/>
      <c r="AT3867" s="29"/>
      <c r="AU3867" s="29"/>
      <c r="AV3867" s="29"/>
      <c r="AW3867" s="29"/>
      <c r="AX3867" s="29"/>
      <c r="AY3867" s="29"/>
      <c r="AZ3867" s="29"/>
      <c r="BA3867" s="29"/>
      <c r="BB3867" s="29"/>
      <c r="BC3867" s="29"/>
      <c r="BD3867" s="29"/>
      <c r="BE3867" s="29"/>
      <c r="BF3867" s="29"/>
      <c r="BG3867" s="29"/>
      <c r="BH3867" s="29"/>
      <c r="BI3867" s="29"/>
      <c r="BJ3867" s="29"/>
      <c r="BK3867" s="29"/>
      <c r="BL3867" s="29"/>
      <c r="BM3867" s="29"/>
      <c r="BN3867" s="29"/>
      <c r="BO3867" s="29"/>
      <c r="BP3867" s="29"/>
      <c r="BQ3867" s="29"/>
      <c r="BR3867" s="29"/>
      <c r="BS3867" s="29"/>
      <c r="BT3867" s="29"/>
      <c r="BU3867" s="29"/>
      <c r="BV3867" s="29"/>
      <c r="BW3867" s="29"/>
      <c r="BX3867" s="29"/>
      <c r="BY3867" s="29"/>
      <c r="BZ3867" s="29"/>
      <c r="CA3867" s="29"/>
      <c r="CB3867" s="29"/>
      <c r="CC3867" s="29"/>
      <c r="CD3867" s="29"/>
      <c r="CE3867" s="29"/>
      <c r="CF3867" s="29"/>
      <c r="CG3867" s="29"/>
      <c r="CH3867" s="29"/>
      <c r="CI3867" s="29"/>
      <c r="CJ3867" s="29"/>
      <c r="CK3867" s="29"/>
      <c r="CL3867" s="29"/>
      <c r="CM3867" s="29"/>
      <c r="CN3867" s="29"/>
      <c r="CO3867" s="29"/>
      <c r="CP3867" s="29"/>
      <c r="CQ3867" s="29"/>
      <c r="CR3867" s="29"/>
      <c r="CS3867" s="29"/>
      <c r="CT3867" s="29"/>
      <c r="CU3867" s="29"/>
      <c r="CV3867" s="29"/>
      <c r="CW3867" s="29"/>
      <c r="CX3867" s="29"/>
    </row>
    <row r="3868" spans="1:102" ht="50.1" customHeight="1">
      <c r="A3868" s="30" t="s">
        <v>9921</v>
      </c>
      <c r="B3868" s="31" t="s">
        <v>35</v>
      </c>
      <c r="C3868" s="32" t="s">
        <v>9918</v>
      </c>
      <c r="D3868" s="32" t="s">
        <v>5284</v>
      </c>
      <c r="E3868" s="32" t="s">
        <v>9919</v>
      </c>
      <c r="F3868" s="32" t="s">
        <v>9922</v>
      </c>
      <c r="G3868" s="33" t="s">
        <v>40</v>
      </c>
      <c r="H3868" s="34">
        <v>0</v>
      </c>
      <c r="I3868" s="33" t="s">
        <v>41</v>
      </c>
      <c r="J3868" s="33" t="s">
        <v>6938</v>
      </c>
      <c r="K3868" s="33" t="s">
        <v>4143</v>
      </c>
      <c r="L3868" s="33" t="s">
        <v>44</v>
      </c>
      <c r="M3868" s="33" t="s">
        <v>45</v>
      </c>
      <c r="N3868" s="33" t="s">
        <v>8722</v>
      </c>
      <c r="O3868" s="33" t="s">
        <v>109</v>
      </c>
      <c r="P3868" s="33" t="s">
        <v>48</v>
      </c>
      <c r="Q3868" s="33" t="s">
        <v>49</v>
      </c>
      <c r="R3868" s="35">
        <v>2</v>
      </c>
      <c r="S3868" s="35">
        <v>1116.0709999999999</v>
      </c>
      <c r="T3868" s="36">
        <f t="shared" si="183"/>
        <v>2232.1419999999998</v>
      </c>
      <c r="U3868" s="37">
        <f t="shared" si="184"/>
        <v>2499.9990400000002</v>
      </c>
      <c r="V3868" s="38" t="s">
        <v>50</v>
      </c>
      <c r="W3868" s="33">
        <v>2016</v>
      </c>
      <c r="X3868" s="39" t="s">
        <v>50</v>
      </c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29"/>
      <c r="BL3868" s="29"/>
      <c r="BM3868" s="29"/>
      <c r="BN3868" s="29"/>
      <c r="BO3868" s="29"/>
      <c r="BP3868" s="29"/>
      <c r="BQ3868" s="29"/>
      <c r="BR3868" s="29"/>
      <c r="BS3868" s="29"/>
      <c r="BT3868" s="29"/>
      <c r="BU3868" s="29"/>
      <c r="BV3868" s="29"/>
      <c r="BW3868" s="29"/>
      <c r="BX3868" s="29"/>
      <c r="BY3868" s="29"/>
      <c r="BZ3868" s="29"/>
      <c r="CA3868" s="29"/>
      <c r="CB3868" s="29"/>
      <c r="CC3868" s="29"/>
      <c r="CD3868" s="29"/>
      <c r="CE3868" s="29"/>
      <c r="CF3868" s="29"/>
      <c r="CG3868" s="29"/>
      <c r="CH3868" s="29"/>
      <c r="CI3868" s="29"/>
      <c r="CJ3868" s="29"/>
      <c r="CK3868" s="29"/>
      <c r="CL3868" s="29"/>
      <c r="CM3868" s="29"/>
      <c r="CN3868" s="29"/>
      <c r="CO3868" s="29"/>
      <c r="CP3868" s="29"/>
      <c r="CQ3868" s="29"/>
      <c r="CR3868" s="29"/>
      <c r="CS3868" s="29"/>
      <c r="CT3868" s="29"/>
      <c r="CU3868" s="29"/>
      <c r="CV3868" s="29"/>
      <c r="CW3868" s="29"/>
      <c r="CX3868" s="29"/>
    </row>
    <row r="3869" spans="1:102" ht="50.1" customHeight="1">
      <c r="A3869" s="30" t="s">
        <v>9923</v>
      </c>
      <c r="B3869" s="31" t="s">
        <v>35</v>
      </c>
      <c r="C3869" s="32" t="s">
        <v>9924</v>
      </c>
      <c r="D3869" s="32" t="s">
        <v>4988</v>
      </c>
      <c r="E3869" s="32" t="s">
        <v>9925</v>
      </c>
      <c r="F3869" s="32" t="s">
        <v>9926</v>
      </c>
      <c r="G3869" s="33" t="s">
        <v>40</v>
      </c>
      <c r="H3869" s="34">
        <v>0</v>
      </c>
      <c r="I3869" s="33" t="s">
        <v>41</v>
      </c>
      <c r="J3869" s="33" t="s">
        <v>6938</v>
      </c>
      <c r="K3869" s="33" t="s">
        <v>4143</v>
      </c>
      <c r="L3869" s="33" t="s">
        <v>44</v>
      </c>
      <c r="M3869" s="33" t="s">
        <v>45</v>
      </c>
      <c r="N3869" s="33" t="s">
        <v>8722</v>
      </c>
      <c r="O3869" s="33" t="s">
        <v>109</v>
      </c>
      <c r="P3869" s="33" t="s">
        <v>48</v>
      </c>
      <c r="Q3869" s="33" t="s">
        <v>49</v>
      </c>
      <c r="R3869" s="35">
        <v>2</v>
      </c>
      <c r="S3869" s="35">
        <v>919.64300000000003</v>
      </c>
      <c r="T3869" s="36">
        <f t="shared" si="183"/>
        <v>1839.2860000000001</v>
      </c>
      <c r="U3869" s="37">
        <f t="shared" si="184"/>
        <v>2060.0003200000001</v>
      </c>
      <c r="V3869" s="38" t="s">
        <v>50</v>
      </c>
      <c r="W3869" s="33">
        <v>2016</v>
      </c>
      <c r="X3869" s="39" t="s">
        <v>50</v>
      </c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/>
      <c r="BH3869" s="29"/>
      <c r="BI3869" s="29"/>
      <c r="BJ3869" s="29"/>
      <c r="BK3869" s="29"/>
      <c r="BL3869" s="29"/>
      <c r="BM3869" s="29"/>
      <c r="BN3869" s="29"/>
      <c r="BO3869" s="29"/>
      <c r="BP3869" s="29"/>
      <c r="BQ3869" s="29"/>
      <c r="BR3869" s="29"/>
      <c r="BS3869" s="29"/>
      <c r="BT3869" s="29"/>
      <c r="BU3869" s="29"/>
      <c r="BV3869" s="29"/>
      <c r="BW3869" s="29"/>
      <c r="BX3869" s="29"/>
      <c r="BY3869" s="29"/>
      <c r="BZ3869" s="29"/>
      <c r="CA3869" s="29"/>
      <c r="CB3869" s="29"/>
      <c r="CC3869" s="29"/>
      <c r="CD3869" s="29"/>
      <c r="CE3869" s="29"/>
      <c r="CF3869" s="29"/>
      <c r="CG3869" s="29"/>
      <c r="CH3869" s="29"/>
      <c r="CI3869" s="29"/>
      <c r="CJ3869" s="29"/>
      <c r="CK3869" s="29"/>
      <c r="CL3869" s="29"/>
      <c r="CM3869" s="29"/>
      <c r="CN3869" s="29"/>
      <c r="CO3869" s="29"/>
      <c r="CP3869" s="29"/>
      <c r="CQ3869" s="29"/>
      <c r="CR3869" s="29"/>
      <c r="CS3869" s="29"/>
      <c r="CT3869" s="29"/>
      <c r="CU3869" s="29"/>
      <c r="CV3869" s="29"/>
      <c r="CW3869" s="29"/>
      <c r="CX3869" s="29"/>
    </row>
    <row r="3870" spans="1:102" ht="50.1" customHeight="1">
      <c r="A3870" s="30" t="s">
        <v>9927</v>
      </c>
      <c r="B3870" s="31" t="s">
        <v>35</v>
      </c>
      <c r="C3870" s="32" t="s">
        <v>2753</v>
      </c>
      <c r="D3870" s="32" t="s">
        <v>2747</v>
      </c>
      <c r="E3870" s="32" t="s">
        <v>2754</v>
      </c>
      <c r="F3870" s="32" t="s">
        <v>9928</v>
      </c>
      <c r="G3870" s="33" t="s">
        <v>40</v>
      </c>
      <c r="H3870" s="34">
        <v>0</v>
      </c>
      <c r="I3870" s="33" t="s">
        <v>41</v>
      </c>
      <c r="J3870" s="33" t="s">
        <v>6938</v>
      </c>
      <c r="K3870" s="33" t="s">
        <v>4143</v>
      </c>
      <c r="L3870" s="33" t="s">
        <v>44</v>
      </c>
      <c r="M3870" s="33" t="s">
        <v>45</v>
      </c>
      <c r="N3870" s="33" t="s">
        <v>8722</v>
      </c>
      <c r="O3870" s="33" t="s">
        <v>109</v>
      </c>
      <c r="P3870" s="33" t="s">
        <v>344</v>
      </c>
      <c r="Q3870" s="33" t="s">
        <v>345</v>
      </c>
      <c r="R3870" s="35">
        <v>30</v>
      </c>
      <c r="S3870" s="35">
        <v>178.571</v>
      </c>
      <c r="T3870" s="36">
        <f t="shared" si="183"/>
        <v>5357.13</v>
      </c>
      <c r="U3870" s="37">
        <f t="shared" si="184"/>
        <v>5999.9856000000009</v>
      </c>
      <c r="V3870" s="38" t="s">
        <v>50</v>
      </c>
      <c r="W3870" s="33">
        <v>2016</v>
      </c>
      <c r="X3870" s="39" t="s">
        <v>50</v>
      </c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9"/>
      <c r="BC3870" s="29"/>
      <c r="BD3870" s="29"/>
      <c r="BE3870" s="29"/>
      <c r="BF3870" s="29"/>
      <c r="BG3870" s="29"/>
      <c r="BH3870" s="29"/>
      <c r="BI3870" s="29"/>
      <c r="BJ3870" s="29"/>
      <c r="BK3870" s="29"/>
      <c r="BL3870" s="29"/>
      <c r="BM3870" s="29"/>
      <c r="BN3870" s="29"/>
      <c r="BO3870" s="29"/>
      <c r="BP3870" s="29"/>
      <c r="BQ3870" s="29"/>
      <c r="BR3870" s="29"/>
      <c r="BS3870" s="29"/>
      <c r="BT3870" s="29"/>
      <c r="BU3870" s="29"/>
      <c r="BV3870" s="29"/>
      <c r="BW3870" s="29"/>
      <c r="BX3870" s="29"/>
      <c r="BY3870" s="29"/>
      <c r="BZ3870" s="29"/>
      <c r="CA3870" s="29"/>
      <c r="CB3870" s="29"/>
      <c r="CC3870" s="29"/>
      <c r="CD3870" s="29"/>
      <c r="CE3870" s="29"/>
      <c r="CF3870" s="29"/>
      <c r="CG3870" s="29"/>
      <c r="CH3870" s="29"/>
      <c r="CI3870" s="29"/>
      <c r="CJ3870" s="29"/>
      <c r="CK3870" s="29"/>
      <c r="CL3870" s="29"/>
      <c r="CM3870" s="29"/>
      <c r="CN3870" s="29"/>
      <c r="CO3870" s="29"/>
      <c r="CP3870" s="29"/>
      <c r="CQ3870" s="29"/>
      <c r="CR3870" s="29"/>
      <c r="CS3870" s="29"/>
      <c r="CT3870" s="29"/>
      <c r="CU3870" s="29"/>
      <c r="CV3870" s="29"/>
      <c r="CW3870" s="29"/>
      <c r="CX3870" s="29"/>
    </row>
    <row r="3871" spans="1:102" ht="50.1" customHeight="1">
      <c r="A3871" s="30" t="s">
        <v>9929</v>
      </c>
      <c r="B3871" s="31" t="s">
        <v>35</v>
      </c>
      <c r="C3871" s="32" t="s">
        <v>1194</v>
      </c>
      <c r="D3871" s="32" t="s">
        <v>1195</v>
      </c>
      <c r="E3871" s="32" t="s">
        <v>1196</v>
      </c>
      <c r="F3871" s="32" t="s">
        <v>9930</v>
      </c>
      <c r="G3871" s="33" t="s">
        <v>40</v>
      </c>
      <c r="H3871" s="34">
        <v>0</v>
      </c>
      <c r="I3871" s="33" t="s">
        <v>41</v>
      </c>
      <c r="J3871" s="33" t="s">
        <v>6938</v>
      </c>
      <c r="K3871" s="33" t="s">
        <v>4143</v>
      </c>
      <c r="L3871" s="33" t="s">
        <v>44</v>
      </c>
      <c r="M3871" s="33" t="s">
        <v>45</v>
      </c>
      <c r="N3871" s="33" t="s">
        <v>8722</v>
      </c>
      <c r="O3871" s="33" t="s">
        <v>109</v>
      </c>
      <c r="P3871" s="33" t="s">
        <v>344</v>
      </c>
      <c r="Q3871" s="33" t="s">
        <v>345</v>
      </c>
      <c r="R3871" s="35">
        <v>10</v>
      </c>
      <c r="S3871" s="35">
        <v>315</v>
      </c>
      <c r="T3871" s="36">
        <f t="shared" si="183"/>
        <v>3150</v>
      </c>
      <c r="U3871" s="37">
        <f t="shared" si="184"/>
        <v>3528.0000000000005</v>
      </c>
      <c r="V3871" s="38" t="s">
        <v>50</v>
      </c>
      <c r="W3871" s="33">
        <v>2016</v>
      </c>
      <c r="X3871" s="39" t="s">
        <v>50</v>
      </c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29"/>
      <c r="BA3871" s="29"/>
      <c r="BB3871" s="29"/>
      <c r="BC3871" s="29"/>
      <c r="BD3871" s="29"/>
      <c r="BE3871" s="29"/>
      <c r="BF3871" s="29"/>
      <c r="BG3871" s="29"/>
      <c r="BH3871" s="29"/>
      <c r="BI3871" s="29"/>
      <c r="BJ3871" s="29"/>
      <c r="BK3871" s="29"/>
      <c r="BL3871" s="29"/>
      <c r="BM3871" s="29"/>
      <c r="BN3871" s="29"/>
      <c r="BO3871" s="29"/>
      <c r="BP3871" s="29"/>
      <c r="BQ3871" s="29"/>
      <c r="BR3871" s="29"/>
      <c r="BS3871" s="29"/>
      <c r="BT3871" s="29"/>
      <c r="BU3871" s="29"/>
      <c r="BV3871" s="29"/>
      <c r="BW3871" s="29"/>
      <c r="BX3871" s="29"/>
      <c r="BY3871" s="29"/>
      <c r="BZ3871" s="29"/>
      <c r="CA3871" s="29"/>
      <c r="CB3871" s="29"/>
      <c r="CC3871" s="29"/>
      <c r="CD3871" s="29"/>
      <c r="CE3871" s="29"/>
      <c r="CF3871" s="29"/>
      <c r="CG3871" s="29"/>
      <c r="CH3871" s="29"/>
      <c r="CI3871" s="29"/>
      <c r="CJ3871" s="29"/>
      <c r="CK3871" s="29"/>
      <c r="CL3871" s="29"/>
      <c r="CM3871" s="29"/>
      <c r="CN3871" s="29"/>
      <c r="CO3871" s="29"/>
      <c r="CP3871" s="29"/>
      <c r="CQ3871" s="29"/>
      <c r="CR3871" s="29"/>
      <c r="CS3871" s="29"/>
      <c r="CT3871" s="29"/>
      <c r="CU3871" s="29"/>
      <c r="CV3871" s="29"/>
      <c r="CW3871" s="29"/>
      <c r="CX3871" s="29"/>
    </row>
    <row r="3872" spans="1:102" ht="50.1" customHeight="1">
      <c r="A3872" s="30" t="s">
        <v>9931</v>
      </c>
      <c r="B3872" s="31" t="s">
        <v>35</v>
      </c>
      <c r="C3872" s="32" t="s">
        <v>9932</v>
      </c>
      <c r="D3872" s="32" t="s">
        <v>1211</v>
      </c>
      <c r="E3872" s="32" t="s">
        <v>9933</v>
      </c>
      <c r="F3872" s="32" t="s">
        <v>9934</v>
      </c>
      <c r="G3872" s="33" t="s">
        <v>40</v>
      </c>
      <c r="H3872" s="34">
        <v>0</v>
      </c>
      <c r="I3872" s="33" t="s">
        <v>41</v>
      </c>
      <c r="J3872" s="33" t="s">
        <v>6938</v>
      </c>
      <c r="K3872" s="33" t="s">
        <v>4143</v>
      </c>
      <c r="L3872" s="33" t="s">
        <v>44</v>
      </c>
      <c r="M3872" s="33" t="s">
        <v>45</v>
      </c>
      <c r="N3872" s="33" t="s">
        <v>8722</v>
      </c>
      <c r="O3872" s="33" t="s">
        <v>109</v>
      </c>
      <c r="P3872" s="33" t="s">
        <v>985</v>
      </c>
      <c r="Q3872" s="33" t="s">
        <v>1214</v>
      </c>
      <c r="R3872" s="35">
        <v>110</v>
      </c>
      <c r="S3872" s="35">
        <v>795.53599999999994</v>
      </c>
      <c r="T3872" s="36">
        <f t="shared" si="183"/>
        <v>87508.959999999992</v>
      </c>
      <c r="U3872" s="37">
        <f t="shared" si="184"/>
        <v>98010.035199999998</v>
      </c>
      <c r="V3872" s="38" t="s">
        <v>50</v>
      </c>
      <c r="W3872" s="33">
        <v>2016</v>
      </c>
      <c r="X3872" s="39" t="s">
        <v>50</v>
      </c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29"/>
      <c r="BL3872" s="29"/>
      <c r="BM3872" s="29"/>
      <c r="BN3872" s="29"/>
      <c r="BO3872" s="29"/>
      <c r="BP3872" s="29"/>
      <c r="BQ3872" s="29"/>
      <c r="BR3872" s="29"/>
      <c r="BS3872" s="29"/>
      <c r="BT3872" s="29"/>
      <c r="BU3872" s="29"/>
      <c r="BV3872" s="29"/>
      <c r="BW3872" s="29"/>
      <c r="BX3872" s="29"/>
      <c r="BY3872" s="29"/>
      <c r="BZ3872" s="29"/>
      <c r="CA3872" s="29"/>
      <c r="CB3872" s="29"/>
      <c r="CC3872" s="29"/>
      <c r="CD3872" s="29"/>
      <c r="CE3872" s="29"/>
      <c r="CF3872" s="29"/>
      <c r="CG3872" s="29"/>
      <c r="CH3872" s="29"/>
      <c r="CI3872" s="29"/>
      <c r="CJ3872" s="29"/>
      <c r="CK3872" s="29"/>
      <c r="CL3872" s="29"/>
      <c r="CM3872" s="29"/>
      <c r="CN3872" s="29"/>
      <c r="CO3872" s="29"/>
      <c r="CP3872" s="29"/>
      <c r="CQ3872" s="29"/>
      <c r="CR3872" s="29"/>
      <c r="CS3872" s="29"/>
      <c r="CT3872" s="29"/>
      <c r="CU3872" s="29"/>
      <c r="CV3872" s="29"/>
      <c r="CW3872" s="29"/>
      <c r="CX3872" s="29"/>
    </row>
    <row r="3873" spans="1:102" ht="50.1" customHeight="1">
      <c r="A3873" s="30" t="s">
        <v>9935</v>
      </c>
      <c r="B3873" s="31" t="s">
        <v>35</v>
      </c>
      <c r="C3873" s="32" t="s">
        <v>9936</v>
      </c>
      <c r="D3873" s="32" t="s">
        <v>1211</v>
      </c>
      <c r="E3873" s="32" t="s">
        <v>9937</v>
      </c>
      <c r="F3873" s="32" t="s">
        <v>9938</v>
      </c>
      <c r="G3873" s="33" t="s">
        <v>40</v>
      </c>
      <c r="H3873" s="34">
        <v>0</v>
      </c>
      <c r="I3873" s="33" t="s">
        <v>41</v>
      </c>
      <c r="J3873" s="33" t="s">
        <v>6938</v>
      </c>
      <c r="K3873" s="33" t="s">
        <v>4143</v>
      </c>
      <c r="L3873" s="33" t="s">
        <v>44</v>
      </c>
      <c r="M3873" s="33" t="s">
        <v>45</v>
      </c>
      <c r="N3873" s="33" t="s">
        <v>8722</v>
      </c>
      <c r="O3873" s="33" t="s">
        <v>109</v>
      </c>
      <c r="P3873" s="33" t="s">
        <v>985</v>
      </c>
      <c r="Q3873" s="33" t="s">
        <v>1214</v>
      </c>
      <c r="R3873" s="35">
        <v>70</v>
      </c>
      <c r="S3873" s="35">
        <v>575.89300000000003</v>
      </c>
      <c r="T3873" s="36">
        <f t="shared" si="183"/>
        <v>40312.51</v>
      </c>
      <c r="U3873" s="37">
        <f t="shared" si="184"/>
        <v>45150.011200000008</v>
      </c>
      <c r="V3873" s="38" t="s">
        <v>50</v>
      </c>
      <c r="W3873" s="33">
        <v>2016</v>
      </c>
      <c r="X3873" s="39" t="s">
        <v>50</v>
      </c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9"/>
      <c r="BC3873" s="29"/>
      <c r="BD3873" s="29"/>
      <c r="BE3873" s="29"/>
      <c r="BF3873" s="29"/>
      <c r="BG3873" s="29"/>
      <c r="BH3873" s="29"/>
      <c r="BI3873" s="29"/>
      <c r="BJ3873" s="29"/>
      <c r="BK3873" s="29"/>
      <c r="BL3873" s="29"/>
      <c r="BM3873" s="29"/>
      <c r="BN3873" s="29"/>
      <c r="BO3873" s="29"/>
      <c r="BP3873" s="29"/>
      <c r="BQ3873" s="29"/>
      <c r="BR3873" s="29"/>
      <c r="BS3873" s="29"/>
      <c r="BT3873" s="29"/>
      <c r="BU3873" s="29"/>
      <c r="BV3873" s="29"/>
      <c r="BW3873" s="29"/>
      <c r="BX3873" s="29"/>
      <c r="BY3873" s="29"/>
      <c r="BZ3873" s="29"/>
      <c r="CA3873" s="29"/>
      <c r="CB3873" s="29"/>
      <c r="CC3873" s="29"/>
      <c r="CD3873" s="29"/>
      <c r="CE3873" s="29"/>
      <c r="CF3873" s="29"/>
      <c r="CG3873" s="29"/>
      <c r="CH3873" s="29"/>
      <c r="CI3873" s="29"/>
      <c r="CJ3873" s="29"/>
      <c r="CK3873" s="29"/>
      <c r="CL3873" s="29"/>
      <c r="CM3873" s="29"/>
      <c r="CN3873" s="29"/>
      <c r="CO3873" s="29"/>
      <c r="CP3873" s="29"/>
      <c r="CQ3873" s="29"/>
      <c r="CR3873" s="29"/>
      <c r="CS3873" s="29"/>
      <c r="CT3873" s="29"/>
      <c r="CU3873" s="29"/>
      <c r="CV3873" s="29"/>
      <c r="CW3873" s="29"/>
      <c r="CX3873" s="29"/>
    </row>
    <row r="3874" spans="1:102" ht="50.1" customHeight="1">
      <c r="A3874" s="30" t="s">
        <v>9939</v>
      </c>
      <c r="B3874" s="31" t="s">
        <v>35</v>
      </c>
      <c r="C3874" s="32" t="s">
        <v>9940</v>
      </c>
      <c r="D3874" s="32" t="s">
        <v>1211</v>
      </c>
      <c r="E3874" s="32" t="s">
        <v>9941</v>
      </c>
      <c r="F3874" s="32" t="s">
        <v>9942</v>
      </c>
      <c r="G3874" s="33" t="s">
        <v>40</v>
      </c>
      <c r="H3874" s="34">
        <v>0</v>
      </c>
      <c r="I3874" s="33" t="s">
        <v>41</v>
      </c>
      <c r="J3874" s="33" t="s">
        <v>6938</v>
      </c>
      <c r="K3874" s="33" t="s">
        <v>4143</v>
      </c>
      <c r="L3874" s="33" t="s">
        <v>44</v>
      </c>
      <c r="M3874" s="33" t="s">
        <v>45</v>
      </c>
      <c r="N3874" s="33" t="s">
        <v>8722</v>
      </c>
      <c r="O3874" s="33" t="s">
        <v>109</v>
      </c>
      <c r="P3874" s="33" t="s">
        <v>985</v>
      </c>
      <c r="Q3874" s="33" t="s">
        <v>1214</v>
      </c>
      <c r="R3874" s="35">
        <v>100</v>
      </c>
      <c r="S3874" s="35">
        <v>319.64299999999997</v>
      </c>
      <c r="T3874" s="36">
        <f t="shared" si="183"/>
        <v>31964.299999999996</v>
      </c>
      <c r="U3874" s="37">
        <f t="shared" si="184"/>
        <v>35800.015999999996</v>
      </c>
      <c r="V3874" s="38" t="s">
        <v>50</v>
      </c>
      <c r="W3874" s="33">
        <v>2016</v>
      </c>
      <c r="X3874" s="39" t="s">
        <v>50</v>
      </c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29"/>
      <c r="AL3874" s="29"/>
      <c r="AM3874" s="29"/>
      <c r="AN3874" s="29"/>
      <c r="AO3874" s="29"/>
      <c r="AP3874" s="29"/>
      <c r="AQ3874" s="29"/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9"/>
      <c r="BC3874" s="29"/>
      <c r="BD3874" s="29"/>
      <c r="BE3874" s="29"/>
      <c r="BF3874" s="29"/>
      <c r="BG3874" s="29"/>
      <c r="BH3874" s="29"/>
      <c r="BI3874" s="29"/>
      <c r="BJ3874" s="29"/>
      <c r="BK3874" s="29"/>
      <c r="BL3874" s="29"/>
      <c r="BM3874" s="29"/>
      <c r="BN3874" s="29"/>
      <c r="BO3874" s="29"/>
      <c r="BP3874" s="29"/>
      <c r="BQ3874" s="29"/>
      <c r="BR3874" s="29"/>
      <c r="BS3874" s="29"/>
      <c r="BT3874" s="29"/>
      <c r="BU3874" s="29"/>
      <c r="BV3874" s="29"/>
      <c r="BW3874" s="29"/>
      <c r="BX3874" s="29"/>
      <c r="BY3874" s="29"/>
      <c r="BZ3874" s="29"/>
      <c r="CA3874" s="29"/>
      <c r="CB3874" s="29"/>
      <c r="CC3874" s="29"/>
      <c r="CD3874" s="29"/>
      <c r="CE3874" s="29"/>
      <c r="CF3874" s="29"/>
      <c r="CG3874" s="29"/>
      <c r="CH3874" s="29"/>
      <c r="CI3874" s="29"/>
      <c r="CJ3874" s="29"/>
      <c r="CK3874" s="29"/>
      <c r="CL3874" s="29"/>
      <c r="CM3874" s="29"/>
      <c r="CN3874" s="29"/>
      <c r="CO3874" s="29"/>
      <c r="CP3874" s="29"/>
      <c r="CQ3874" s="29"/>
      <c r="CR3874" s="29"/>
      <c r="CS3874" s="29"/>
      <c r="CT3874" s="29"/>
      <c r="CU3874" s="29"/>
      <c r="CV3874" s="29"/>
      <c r="CW3874" s="29"/>
      <c r="CX3874" s="29"/>
    </row>
    <row r="3875" spans="1:102" ht="50.1" customHeight="1">
      <c r="A3875" s="30" t="s">
        <v>9943</v>
      </c>
      <c r="B3875" s="31" t="s">
        <v>35</v>
      </c>
      <c r="C3875" s="32" t="s">
        <v>9944</v>
      </c>
      <c r="D3875" s="32" t="s">
        <v>1211</v>
      </c>
      <c r="E3875" s="32" t="s">
        <v>9945</v>
      </c>
      <c r="F3875" s="32" t="s">
        <v>9946</v>
      </c>
      <c r="G3875" s="33" t="s">
        <v>40</v>
      </c>
      <c r="H3875" s="34">
        <v>0</v>
      </c>
      <c r="I3875" s="33" t="s">
        <v>41</v>
      </c>
      <c r="J3875" s="33" t="s">
        <v>6938</v>
      </c>
      <c r="K3875" s="33" t="s">
        <v>4143</v>
      </c>
      <c r="L3875" s="33" t="s">
        <v>44</v>
      </c>
      <c r="M3875" s="33" t="s">
        <v>45</v>
      </c>
      <c r="N3875" s="33" t="s">
        <v>8722</v>
      </c>
      <c r="O3875" s="33" t="s">
        <v>109</v>
      </c>
      <c r="P3875" s="33" t="s">
        <v>985</v>
      </c>
      <c r="Q3875" s="33" t="s">
        <v>1214</v>
      </c>
      <c r="R3875" s="35">
        <v>130</v>
      </c>
      <c r="S3875" s="35">
        <v>189.286</v>
      </c>
      <c r="T3875" s="36">
        <f t="shared" si="183"/>
        <v>24607.18</v>
      </c>
      <c r="U3875" s="37">
        <f t="shared" si="184"/>
        <v>27560.041600000004</v>
      </c>
      <c r="V3875" s="38" t="s">
        <v>50</v>
      </c>
      <c r="W3875" s="33">
        <v>2016</v>
      </c>
      <c r="X3875" s="39" t="s">
        <v>50</v>
      </c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  <c r="BI3875" s="29"/>
      <c r="BJ3875" s="29"/>
      <c r="BK3875" s="29"/>
      <c r="BL3875" s="29"/>
      <c r="BM3875" s="29"/>
      <c r="BN3875" s="29"/>
      <c r="BO3875" s="29"/>
      <c r="BP3875" s="29"/>
      <c r="BQ3875" s="29"/>
      <c r="BR3875" s="29"/>
      <c r="BS3875" s="29"/>
      <c r="BT3875" s="29"/>
      <c r="BU3875" s="29"/>
      <c r="BV3875" s="29"/>
      <c r="BW3875" s="29"/>
      <c r="BX3875" s="29"/>
      <c r="BY3875" s="29"/>
      <c r="BZ3875" s="29"/>
      <c r="CA3875" s="29"/>
      <c r="CB3875" s="29"/>
      <c r="CC3875" s="29"/>
      <c r="CD3875" s="29"/>
      <c r="CE3875" s="29"/>
      <c r="CF3875" s="29"/>
      <c r="CG3875" s="29"/>
      <c r="CH3875" s="29"/>
      <c r="CI3875" s="29"/>
      <c r="CJ3875" s="29"/>
      <c r="CK3875" s="29"/>
      <c r="CL3875" s="29"/>
      <c r="CM3875" s="29"/>
      <c r="CN3875" s="29"/>
      <c r="CO3875" s="29"/>
      <c r="CP3875" s="29"/>
      <c r="CQ3875" s="29"/>
      <c r="CR3875" s="29"/>
      <c r="CS3875" s="29"/>
      <c r="CT3875" s="29"/>
      <c r="CU3875" s="29"/>
      <c r="CV3875" s="29"/>
      <c r="CW3875" s="29"/>
      <c r="CX3875" s="29"/>
    </row>
    <row r="3876" spans="1:102" ht="50.1" customHeight="1">
      <c r="A3876" s="30" t="s">
        <v>9947</v>
      </c>
      <c r="B3876" s="31" t="s">
        <v>35</v>
      </c>
      <c r="C3876" s="32" t="s">
        <v>9948</v>
      </c>
      <c r="D3876" s="32" t="s">
        <v>1211</v>
      </c>
      <c r="E3876" s="32" t="s">
        <v>9949</v>
      </c>
      <c r="F3876" s="32" t="s">
        <v>9950</v>
      </c>
      <c r="G3876" s="33" t="s">
        <v>40</v>
      </c>
      <c r="H3876" s="34">
        <v>0</v>
      </c>
      <c r="I3876" s="33" t="s">
        <v>41</v>
      </c>
      <c r="J3876" s="33" t="s">
        <v>6938</v>
      </c>
      <c r="K3876" s="33" t="s">
        <v>4143</v>
      </c>
      <c r="L3876" s="33" t="s">
        <v>44</v>
      </c>
      <c r="M3876" s="33" t="s">
        <v>45</v>
      </c>
      <c r="N3876" s="33" t="s">
        <v>8722</v>
      </c>
      <c r="O3876" s="33" t="s">
        <v>109</v>
      </c>
      <c r="P3876" s="33" t="s">
        <v>985</v>
      </c>
      <c r="Q3876" s="33" t="s">
        <v>1214</v>
      </c>
      <c r="R3876" s="35">
        <v>100</v>
      </c>
      <c r="S3876" s="35">
        <v>1562.5</v>
      </c>
      <c r="T3876" s="36">
        <f t="shared" si="183"/>
        <v>156250</v>
      </c>
      <c r="U3876" s="37">
        <f t="shared" si="184"/>
        <v>175000.00000000003</v>
      </c>
      <c r="V3876" s="38" t="s">
        <v>50</v>
      </c>
      <c r="W3876" s="33">
        <v>2016</v>
      </c>
      <c r="X3876" s="39" t="s">
        <v>50</v>
      </c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29"/>
      <c r="BL3876" s="29"/>
      <c r="BM3876" s="29"/>
      <c r="BN3876" s="29"/>
      <c r="BO3876" s="29"/>
      <c r="BP3876" s="29"/>
      <c r="BQ3876" s="29"/>
      <c r="BR3876" s="29"/>
      <c r="BS3876" s="29"/>
      <c r="BT3876" s="29"/>
      <c r="BU3876" s="29"/>
      <c r="BV3876" s="29"/>
      <c r="BW3876" s="29"/>
      <c r="BX3876" s="29"/>
      <c r="BY3876" s="29"/>
      <c r="BZ3876" s="29"/>
      <c r="CA3876" s="29"/>
      <c r="CB3876" s="29"/>
      <c r="CC3876" s="29"/>
      <c r="CD3876" s="29"/>
      <c r="CE3876" s="29"/>
      <c r="CF3876" s="29"/>
      <c r="CG3876" s="29"/>
      <c r="CH3876" s="29"/>
      <c r="CI3876" s="29"/>
      <c r="CJ3876" s="29"/>
      <c r="CK3876" s="29"/>
      <c r="CL3876" s="29"/>
      <c r="CM3876" s="29"/>
      <c r="CN3876" s="29"/>
      <c r="CO3876" s="29"/>
      <c r="CP3876" s="29"/>
      <c r="CQ3876" s="29"/>
      <c r="CR3876" s="29"/>
      <c r="CS3876" s="29"/>
      <c r="CT3876" s="29"/>
      <c r="CU3876" s="29"/>
      <c r="CV3876" s="29"/>
      <c r="CW3876" s="29"/>
      <c r="CX3876" s="29"/>
    </row>
    <row r="3877" spans="1:102" ht="50.1" customHeight="1">
      <c r="A3877" s="30" t="s">
        <v>9951</v>
      </c>
      <c r="B3877" s="31" t="s">
        <v>35</v>
      </c>
      <c r="C3877" s="32" t="s">
        <v>9952</v>
      </c>
      <c r="D3877" s="32" t="s">
        <v>4918</v>
      </c>
      <c r="E3877" s="32" t="s">
        <v>9953</v>
      </c>
      <c r="F3877" s="32" t="s">
        <v>9954</v>
      </c>
      <c r="G3877" s="33" t="s">
        <v>40</v>
      </c>
      <c r="H3877" s="34">
        <v>0</v>
      </c>
      <c r="I3877" s="33" t="s">
        <v>41</v>
      </c>
      <c r="J3877" s="33" t="s">
        <v>6938</v>
      </c>
      <c r="K3877" s="33" t="s">
        <v>4143</v>
      </c>
      <c r="L3877" s="33" t="s">
        <v>44</v>
      </c>
      <c r="M3877" s="33" t="s">
        <v>45</v>
      </c>
      <c r="N3877" s="33" t="s">
        <v>8722</v>
      </c>
      <c r="O3877" s="33" t="s">
        <v>109</v>
      </c>
      <c r="P3877" s="33" t="s">
        <v>48</v>
      </c>
      <c r="Q3877" s="33" t="s">
        <v>49</v>
      </c>
      <c r="R3877" s="35">
        <v>2</v>
      </c>
      <c r="S3877" s="35">
        <v>3928.5709999999999</v>
      </c>
      <c r="T3877" s="36">
        <f t="shared" si="183"/>
        <v>7857.1419999999998</v>
      </c>
      <c r="U3877" s="37">
        <f t="shared" si="184"/>
        <v>8799.9990400000006</v>
      </c>
      <c r="V3877" s="38" t="s">
        <v>50</v>
      </c>
      <c r="W3877" s="33">
        <v>2016</v>
      </c>
      <c r="X3877" s="39" t="s">
        <v>50</v>
      </c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9"/>
      <c r="BC3877" s="29"/>
      <c r="BD3877" s="29"/>
      <c r="BE3877" s="29"/>
      <c r="BF3877" s="29"/>
      <c r="BG3877" s="29"/>
      <c r="BH3877" s="29"/>
      <c r="BI3877" s="29"/>
      <c r="BJ3877" s="29"/>
      <c r="BK3877" s="29"/>
      <c r="BL3877" s="29"/>
      <c r="BM3877" s="29"/>
      <c r="BN3877" s="29"/>
      <c r="BO3877" s="29"/>
      <c r="BP3877" s="29"/>
      <c r="BQ3877" s="29"/>
      <c r="BR3877" s="29"/>
      <c r="BS3877" s="29"/>
      <c r="BT3877" s="29"/>
      <c r="BU3877" s="29"/>
      <c r="BV3877" s="29"/>
      <c r="BW3877" s="29"/>
      <c r="BX3877" s="29"/>
      <c r="BY3877" s="29"/>
      <c r="BZ3877" s="29"/>
      <c r="CA3877" s="29"/>
      <c r="CB3877" s="29"/>
      <c r="CC3877" s="29"/>
      <c r="CD3877" s="29"/>
      <c r="CE3877" s="29"/>
      <c r="CF3877" s="29"/>
      <c r="CG3877" s="29"/>
      <c r="CH3877" s="29"/>
      <c r="CI3877" s="29"/>
      <c r="CJ3877" s="29"/>
      <c r="CK3877" s="29"/>
      <c r="CL3877" s="29"/>
      <c r="CM3877" s="29"/>
      <c r="CN3877" s="29"/>
      <c r="CO3877" s="29"/>
      <c r="CP3877" s="29"/>
      <c r="CQ3877" s="29"/>
      <c r="CR3877" s="29"/>
      <c r="CS3877" s="29"/>
      <c r="CT3877" s="29"/>
      <c r="CU3877" s="29"/>
      <c r="CV3877" s="29"/>
      <c r="CW3877" s="29"/>
      <c r="CX3877" s="29"/>
    </row>
    <row r="3878" spans="1:102" ht="50.1" customHeight="1">
      <c r="A3878" s="30" t="s">
        <v>9955</v>
      </c>
      <c r="B3878" s="31" t="s">
        <v>35</v>
      </c>
      <c r="C3878" s="32" t="s">
        <v>9956</v>
      </c>
      <c r="D3878" s="32" t="s">
        <v>4918</v>
      </c>
      <c r="E3878" s="32" t="s">
        <v>9957</v>
      </c>
      <c r="F3878" s="32" t="s">
        <v>9958</v>
      </c>
      <c r="G3878" s="33" t="s">
        <v>40</v>
      </c>
      <c r="H3878" s="34">
        <v>0</v>
      </c>
      <c r="I3878" s="33" t="s">
        <v>41</v>
      </c>
      <c r="J3878" s="33" t="s">
        <v>6938</v>
      </c>
      <c r="K3878" s="33" t="s">
        <v>4143</v>
      </c>
      <c r="L3878" s="33" t="s">
        <v>44</v>
      </c>
      <c r="M3878" s="33" t="s">
        <v>45</v>
      </c>
      <c r="N3878" s="33" t="s">
        <v>8722</v>
      </c>
      <c r="O3878" s="33" t="s">
        <v>109</v>
      </c>
      <c r="P3878" s="33" t="s">
        <v>48</v>
      </c>
      <c r="Q3878" s="33" t="s">
        <v>49</v>
      </c>
      <c r="R3878" s="35">
        <v>2</v>
      </c>
      <c r="S3878" s="35">
        <v>9375</v>
      </c>
      <c r="T3878" s="36">
        <f t="shared" si="183"/>
        <v>18750</v>
      </c>
      <c r="U3878" s="37">
        <f t="shared" si="184"/>
        <v>21000.000000000004</v>
      </c>
      <c r="V3878" s="38" t="s">
        <v>50</v>
      </c>
      <c r="W3878" s="33">
        <v>2016</v>
      </c>
      <c r="X3878" s="39" t="s">
        <v>50</v>
      </c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/>
      <c r="BC3878" s="29"/>
      <c r="BD3878" s="29"/>
      <c r="BE3878" s="29"/>
      <c r="BF3878" s="29"/>
      <c r="BG3878" s="29"/>
      <c r="BH3878" s="29"/>
      <c r="BI3878" s="29"/>
      <c r="BJ3878" s="29"/>
      <c r="BK3878" s="29"/>
      <c r="BL3878" s="29"/>
      <c r="BM3878" s="29"/>
      <c r="BN3878" s="29"/>
      <c r="BO3878" s="29"/>
      <c r="BP3878" s="29"/>
      <c r="BQ3878" s="29"/>
      <c r="BR3878" s="29"/>
      <c r="BS3878" s="29"/>
      <c r="BT3878" s="29"/>
      <c r="BU3878" s="29"/>
      <c r="BV3878" s="29"/>
      <c r="BW3878" s="29"/>
      <c r="BX3878" s="29"/>
      <c r="BY3878" s="29"/>
      <c r="BZ3878" s="29"/>
      <c r="CA3878" s="29"/>
      <c r="CB3878" s="29"/>
      <c r="CC3878" s="29"/>
      <c r="CD3878" s="29"/>
      <c r="CE3878" s="29"/>
      <c r="CF3878" s="29"/>
      <c r="CG3878" s="29"/>
      <c r="CH3878" s="29"/>
      <c r="CI3878" s="29"/>
      <c r="CJ3878" s="29"/>
      <c r="CK3878" s="29"/>
      <c r="CL3878" s="29"/>
      <c r="CM3878" s="29"/>
      <c r="CN3878" s="29"/>
      <c r="CO3878" s="29"/>
      <c r="CP3878" s="29"/>
      <c r="CQ3878" s="29"/>
      <c r="CR3878" s="29"/>
      <c r="CS3878" s="29"/>
      <c r="CT3878" s="29"/>
      <c r="CU3878" s="29"/>
      <c r="CV3878" s="29"/>
      <c r="CW3878" s="29"/>
      <c r="CX3878" s="29"/>
    </row>
    <row r="3879" spans="1:102" ht="50.1" customHeight="1">
      <c r="A3879" s="30" t="s">
        <v>9959</v>
      </c>
      <c r="B3879" s="31" t="s">
        <v>35</v>
      </c>
      <c r="C3879" s="32" t="s">
        <v>9960</v>
      </c>
      <c r="D3879" s="32" t="s">
        <v>9961</v>
      </c>
      <c r="E3879" s="32" t="s">
        <v>9962</v>
      </c>
      <c r="F3879" s="32" t="s">
        <v>9961</v>
      </c>
      <c r="G3879" s="33" t="s">
        <v>40</v>
      </c>
      <c r="H3879" s="34">
        <v>0</v>
      </c>
      <c r="I3879" s="33" t="s">
        <v>41</v>
      </c>
      <c r="J3879" s="33" t="s">
        <v>6938</v>
      </c>
      <c r="K3879" s="33" t="s">
        <v>4143</v>
      </c>
      <c r="L3879" s="33" t="s">
        <v>44</v>
      </c>
      <c r="M3879" s="33" t="s">
        <v>45</v>
      </c>
      <c r="N3879" s="33" t="s">
        <v>8722</v>
      </c>
      <c r="O3879" s="33" t="s">
        <v>109</v>
      </c>
      <c r="P3879" s="33" t="s">
        <v>48</v>
      </c>
      <c r="Q3879" s="33" t="s">
        <v>49</v>
      </c>
      <c r="R3879" s="35">
        <v>1</v>
      </c>
      <c r="S3879" s="35">
        <v>2678.5709999999999</v>
      </c>
      <c r="T3879" s="36">
        <f t="shared" si="183"/>
        <v>2678.5709999999999</v>
      </c>
      <c r="U3879" s="37">
        <f t="shared" si="184"/>
        <v>2999.9995200000003</v>
      </c>
      <c r="V3879" s="38" t="s">
        <v>50</v>
      </c>
      <c r="W3879" s="33">
        <v>2016</v>
      </c>
      <c r="X3879" s="39" t="s">
        <v>50</v>
      </c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/>
      <c r="BC3879" s="29"/>
      <c r="BD3879" s="29"/>
      <c r="BE3879" s="29"/>
      <c r="BF3879" s="29"/>
      <c r="BG3879" s="29"/>
      <c r="BH3879" s="29"/>
      <c r="BI3879" s="29"/>
      <c r="BJ3879" s="29"/>
      <c r="BK3879" s="29"/>
      <c r="BL3879" s="29"/>
      <c r="BM3879" s="29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29"/>
      <c r="CB3879" s="29"/>
      <c r="CC3879" s="29"/>
      <c r="CD3879" s="29"/>
      <c r="CE3879" s="29"/>
      <c r="CF3879" s="29"/>
      <c r="CG3879" s="29"/>
      <c r="CH3879" s="29"/>
      <c r="CI3879" s="29"/>
      <c r="CJ3879" s="29"/>
      <c r="CK3879" s="29"/>
      <c r="CL3879" s="29"/>
      <c r="CM3879" s="29"/>
      <c r="CN3879" s="29"/>
      <c r="CO3879" s="29"/>
      <c r="CP3879" s="29"/>
      <c r="CQ3879" s="29"/>
      <c r="CR3879" s="29"/>
      <c r="CS3879" s="29"/>
      <c r="CT3879" s="29"/>
      <c r="CU3879" s="29"/>
      <c r="CV3879" s="29"/>
      <c r="CW3879" s="29"/>
      <c r="CX3879" s="29"/>
    </row>
    <row r="3880" spans="1:102" ht="50.1" customHeight="1">
      <c r="A3880" s="30" t="s">
        <v>9963</v>
      </c>
      <c r="B3880" s="31" t="s">
        <v>35</v>
      </c>
      <c r="C3880" s="32" t="s">
        <v>9964</v>
      </c>
      <c r="D3880" s="32" t="s">
        <v>4918</v>
      </c>
      <c r="E3880" s="32" t="s">
        <v>9965</v>
      </c>
      <c r="F3880" s="32" t="s">
        <v>9966</v>
      </c>
      <c r="G3880" s="33" t="s">
        <v>40</v>
      </c>
      <c r="H3880" s="34">
        <v>0</v>
      </c>
      <c r="I3880" s="33" t="s">
        <v>41</v>
      </c>
      <c r="J3880" s="33" t="s">
        <v>6938</v>
      </c>
      <c r="K3880" s="33" t="s">
        <v>4143</v>
      </c>
      <c r="L3880" s="33" t="s">
        <v>44</v>
      </c>
      <c r="M3880" s="33" t="s">
        <v>45</v>
      </c>
      <c r="N3880" s="33" t="s">
        <v>8722</v>
      </c>
      <c r="O3880" s="33" t="s">
        <v>109</v>
      </c>
      <c r="P3880" s="33" t="s">
        <v>48</v>
      </c>
      <c r="Q3880" s="33" t="s">
        <v>49</v>
      </c>
      <c r="R3880" s="35">
        <v>6</v>
      </c>
      <c r="S3880" s="35">
        <v>37600</v>
      </c>
      <c r="T3880" s="36">
        <f t="shared" si="183"/>
        <v>225600</v>
      </c>
      <c r="U3880" s="37">
        <f t="shared" si="184"/>
        <v>252672.00000000003</v>
      </c>
      <c r="V3880" s="38" t="s">
        <v>50</v>
      </c>
      <c r="W3880" s="33">
        <v>2016</v>
      </c>
      <c r="X3880" s="39" t="s">
        <v>50</v>
      </c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9"/>
      <c r="BC3880" s="29"/>
      <c r="BD3880" s="29"/>
      <c r="BE3880" s="29"/>
      <c r="BF3880" s="29"/>
      <c r="BG3880" s="29"/>
      <c r="BH3880" s="29"/>
      <c r="BI3880" s="29"/>
      <c r="BJ3880" s="29"/>
      <c r="BK3880" s="29"/>
      <c r="BL3880" s="29"/>
      <c r="BM3880" s="29"/>
      <c r="BN3880" s="29"/>
      <c r="BO3880" s="29"/>
      <c r="BP3880" s="29"/>
      <c r="BQ3880" s="29"/>
      <c r="BR3880" s="29"/>
      <c r="BS3880" s="29"/>
      <c r="BT3880" s="29"/>
      <c r="BU3880" s="29"/>
      <c r="BV3880" s="29"/>
      <c r="BW3880" s="29"/>
      <c r="BX3880" s="29"/>
      <c r="BY3880" s="29"/>
      <c r="BZ3880" s="29"/>
      <c r="CA3880" s="29"/>
      <c r="CB3880" s="29"/>
      <c r="CC3880" s="29"/>
      <c r="CD3880" s="29"/>
      <c r="CE3880" s="29"/>
      <c r="CF3880" s="29"/>
      <c r="CG3880" s="29"/>
      <c r="CH3880" s="29"/>
      <c r="CI3880" s="29"/>
      <c r="CJ3880" s="29"/>
      <c r="CK3880" s="29"/>
      <c r="CL3880" s="29"/>
      <c r="CM3880" s="29"/>
      <c r="CN3880" s="29"/>
      <c r="CO3880" s="29"/>
      <c r="CP3880" s="29"/>
      <c r="CQ3880" s="29"/>
      <c r="CR3880" s="29"/>
      <c r="CS3880" s="29"/>
      <c r="CT3880" s="29"/>
      <c r="CU3880" s="29"/>
      <c r="CV3880" s="29"/>
      <c r="CW3880" s="29"/>
      <c r="CX3880" s="29"/>
    </row>
    <row r="3881" spans="1:102" ht="50.1" customHeight="1">
      <c r="A3881" s="30" t="s">
        <v>9967</v>
      </c>
      <c r="B3881" s="31" t="s">
        <v>35</v>
      </c>
      <c r="C3881" s="32" t="s">
        <v>9968</v>
      </c>
      <c r="D3881" s="32" t="s">
        <v>1211</v>
      </c>
      <c r="E3881" s="32" t="s">
        <v>1366</v>
      </c>
      <c r="F3881" s="32" t="s">
        <v>9969</v>
      </c>
      <c r="G3881" s="33" t="s">
        <v>40</v>
      </c>
      <c r="H3881" s="34">
        <v>0</v>
      </c>
      <c r="I3881" s="33" t="s">
        <v>41</v>
      </c>
      <c r="J3881" s="33" t="s">
        <v>6938</v>
      </c>
      <c r="K3881" s="33" t="s">
        <v>4143</v>
      </c>
      <c r="L3881" s="33" t="s">
        <v>44</v>
      </c>
      <c r="M3881" s="33" t="s">
        <v>45</v>
      </c>
      <c r="N3881" s="33" t="s">
        <v>8722</v>
      </c>
      <c r="O3881" s="33" t="s">
        <v>109</v>
      </c>
      <c r="P3881" s="33" t="s">
        <v>1238</v>
      </c>
      <c r="Q3881" s="33" t="s">
        <v>1239</v>
      </c>
      <c r="R3881" s="35">
        <v>100</v>
      </c>
      <c r="S3881" s="35">
        <v>720</v>
      </c>
      <c r="T3881" s="36">
        <f t="shared" si="183"/>
        <v>72000</v>
      </c>
      <c r="U3881" s="37">
        <f t="shared" si="184"/>
        <v>80640.000000000015</v>
      </c>
      <c r="V3881" s="38" t="s">
        <v>50</v>
      </c>
      <c r="W3881" s="33">
        <v>2016</v>
      </c>
      <c r="X3881" s="39" t="s">
        <v>50</v>
      </c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29"/>
      <c r="BL3881" s="29"/>
      <c r="BM3881" s="29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29"/>
      <c r="CB3881" s="29"/>
      <c r="CC3881" s="29"/>
      <c r="CD3881" s="29"/>
      <c r="CE3881" s="29"/>
      <c r="CF3881" s="29"/>
      <c r="CG3881" s="29"/>
      <c r="CH3881" s="29"/>
      <c r="CI3881" s="29"/>
      <c r="CJ3881" s="29"/>
      <c r="CK3881" s="29"/>
      <c r="CL3881" s="29"/>
      <c r="CM3881" s="29"/>
      <c r="CN3881" s="29"/>
      <c r="CO3881" s="29"/>
      <c r="CP3881" s="29"/>
      <c r="CQ3881" s="29"/>
      <c r="CR3881" s="29"/>
      <c r="CS3881" s="29"/>
      <c r="CT3881" s="29"/>
      <c r="CU3881" s="29"/>
      <c r="CV3881" s="29"/>
      <c r="CW3881" s="29"/>
      <c r="CX3881" s="29"/>
    </row>
    <row r="3882" spans="1:102" ht="50.1" customHeight="1">
      <c r="A3882" s="30" t="s">
        <v>9970</v>
      </c>
      <c r="B3882" s="31" t="s">
        <v>35</v>
      </c>
      <c r="C3882" s="32" t="s">
        <v>9971</v>
      </c>
      <c r="D3882" s="32" t="s">
        <v>3730</v>
      </c>
      <c r="E3882" s="32" t="s">
        <v>9972</v>
      </c>
      <c r="F3882" s="32" t="s">
        <v>9973</v>
      </c>
      <c r="G3882" s="33" t="s">
        <v>40</v>
      </c>
      <c r="H3882" s="34">
        <v>0</v>
      </c>
      <c r="I3882" s="33" t="s">
        <v>41</v>
      </c>
      <c r="J3882" s="33" t="s">
        <v>42</v>
      </c>
      <c r="K3882" s="33" t="s">
        <v>947</v>
      </c>
      <c r="L3882" s="33" t="s">
        <v>42</v>
      </c>
      <c r="M3882" s="33" t="s">
        <v>45</v>
      </c>
      <c r="N3882" s="33" t="s">
        <v>6628</v>
      </c>
      <c r="O3882" s="33" t="s">
        <v>153</v>
      </c>
      <c r="P3882" s="33" t="s">
        <v>48</v>
      </c>
      <c r="Q3882" s="33" t="s">
        <v>49</v>
      </c>
      <c r="R3882" s="35">
        <v>1000</v>
      </c>
      <c r="S3882" s="35">
        <v>1.8</v>
      </c>
      <c r="T3882" s="36">
        <f t="shared" si="183"/>
        <v>1800</v>
      </c>
      <c r="U3882" s="37">
        <f t="shared" si="184"/>
        <v>2016.0000000000002</v>
      </c>
      <c r="V3882" s="38" t="s">
        <v>50</v>
      </c>
      <c r="W3882" s="33">
        <v>2016</v>
      </c>
      <c r="X3882" s="39" t="s">
        <v>50</v>
      </c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29"/>
      <c r="AL3882" s="29"/>
      <c r="AM3882" s="29"/>
      <c r="AN3882" s="29"/>
      <c r="AO3882" s="29"/>
      <c r="AP3882" s="29"/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29"/>
      <c r="BL3882" s="29"/>
      <c r="BM3882" s="29"/>
      <c r="BN3882" s="29"/>
      <c r="BO3882" s="29"/>
      <c r="BP3882" s="29"/>
      <c r="BQ3882" s="29"/>
      <c r="BR3882" s="29"/>
      <c r="BS3882" s="29"/>
      <c r="BT3882" s="29"/>
      <c r="BU3882" s="29"/>
      <c r="BV3882" s="29"/>
      <c r="BW3882" s="29"/>
      <c r="BX3882" s="29"/>
      <c r="BY3882" s="29"/>
      <c r="BZ3882" s="29"/>
      <c r="CA3882" s="29"/>
      <c r="CB3882" s="29"/>
      <c r="CC3882" s="29"/>
      <c r="CD3882" s="29"/>
      <c r="CE3882" s="29"/>
      <c r="CF3882" s="29"/>
      <c r="CG3882" s="29"/>
      <c r="CH3882" s="29"/>
      <c r="CI3882" s="29"/>
      <c r="CJ3882" s="29"/>
      <c r="CK3882" s="29"/>
      <c r="CL3882" s="29"/>
      <c r="CM3882" s="29"/>
      <c r="CN3882" s="29"/>
      <c r="CO3882" s="29"/>
      <c r="CP3882" s="29"/>
      <c r="CQ3882" s="29"/>
      <c r="CR3882" s="29"/>
      <c r="CS3882" s="29"/>
      <c r="CT3882" s="29"/>
      <c r="CU3882" s="29"/>
      <c r="CV3882" s="29"/>
      <c r="CW3882" s="29"/>
      <c r="CX3882" s="29"/>
    </row>
    <row r="3883" spans="1:102" ht="50.1" customHeight="1">
      <c r="A3883" s="30" t="s">
        <v>9974</v>
      </c>
      <c r="B3883" s="31" t="s">
        <v>35</v>
      </c>
      <c r="C3883" s="32" t="s">
        <v>9975</v>
      </c>
      <c r="D3883" s="32" t="s">
        <v>9976</v>
      </c>
      <c r="E3883" s="32" t="s">
        <v>9977</v>
      </c>
      <c r="F3883" s="32" t="s">
        <v>9978</v>
      </c>
      <c r="G3883" s="33" t="s">
        <v>40</v>
      </c>
      <c r="H3883" s="34">
        <v>0</v>
      </c>
      <c r="I3883" s="33" t="s">
        <v>41</v>
      </c>
      <c r="J3883" s="33" t="s">
        <v>42</v>
      </c>
      <c r="K3883" s="33" t="s">
        <v>947</v>
      </c>
      <c r="L3883" s="33" t="s">
        <v>42</v>
      </c>
      <c r="M3883" s="33" t="s">
        <v>71</v>
      </c>
      <c r="N3883" s="33" t="s">
        <v>5886</v>
      </c>
      <c r="O3883" s="33" t="s">
        <v>73</v>
      </c>
      <c r="P3883" s="33" t="s">
        <v>48</v>
      </c>
      <c r="Q3883" s="33" t="s">
        <v>49</v>
      </c>
      <c r="R3883" s="35">
        <v>3</v>
      </c>
      <c r="S3883" s="35">
        <v>50459.821000000004</v>
      </c>
      <c r="T3883" s="36">
        <f t="shared" si="183"/>
        <v>151379.46300000002</v>
      </c>
      <c r="U3883" s="37">
        <f t="shared" si="184"/>
        <v>169544.99856000004</v>
      </c>
      <c r="V3883" s="38" t="s">
        <v>50</v>
      </c>
      <c r="W3883" s="33">
        <v>2016</v>
      </c>
      <c r="X3883" s="39" t="s">
        <v>50</v>
      </c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9"/>
      <c r="BC3883" s="29"/>
      <c r="BD3883" s="29"/>
      <c r="BE3883" s="29"/>
      <c r="BF3883" s="29"/>
      <c r="BG3883" s="29"/>
      <c r="BH3883" s="29"/>
      <c r="BI3883" s="29"/>
      <c r="BJ3883" s="29"/>
      <c r="BK3883" s="29"/>
      <c r="BL3883" s="29"/>
      <c r="BM3883" s="29"/>
      <c r="BN3883" s="29"/>
      <c r="BO3883" s="29"/>
      <c r="BP3883" s="29"/>
      <c r="BQ3883" s="29"/>
      <c r="BR3883" s="29"/>
      <c r="BS3883" s="29"/>
      <c r="BT3883" s="29"/>
      <c r="BU3883" s="29"/>
      <c r="BV3883" s="29"/>
      <c r="BW3883" s="29"/>
      <c r="BX3883" s="29"/>
      <c r="BY3883" s="29"/>
      <c r="BZ3883" s="29"/>
      <c r="CA3883" s="29"/>
      <c r="CB3883" s="29"/>
      <c r="CC3883" s="29"/>
      <c r="CD3883" s="29"/>
      <c r="CE3883" s="29"/>
      <c r="CF3883" s="29"/>
      <c r="CG3883" s="29"/>
      <c r="CH3883" s="29"/>
      <c r="CI3883" s="29"/>
      <c r="CJ3883" s="29"/>
      <c r="CK3883" s="29"/>
      <c r="CL3883" s="29"/>
      <c r="CM3883" s="29"/>
      <c r="CN3883" s="29"/>
      <c r="CO3883" s="29"/>
      <c r="CP3883" s="29"/>
      <c r="CQ3883" s="29"/>
      <c r="CR3883" s="29"/>
      <c r="CS3883" s="29"/>
      <c r="CT3883" s="29"/>
      <c r="CU3883" s="29"/>
      <c r="CV3883" s="29"/>
      <c r="CW3883" s="29"/>
      <c r="CX3883" s="29"/>
    </row>
    <row r="3884" spans="1:102" ht="50.1" customHeight="1">
      <c r="A3884" s="30" t="s">
        <v>9979</v>
      </c>
      <c r="B3884" s="31" t="s">
        <v>35</v>
      </c>
      <c r="C3884" s="32" t="s">
        <v>9980</v>
      </c>
      <c r="D3884" s="32" t="s">
        <v>2747</v>
      </c>
      <c r="E3884" s="32" t="s">
        <v>9981</v>
      </c>
      <c r="F3884" s="32" t="s">
        <v>9982</v>
      </c>
      <c r="G3884" s="33" t="s">
        <v>40</v>
      </c>
      <c r="H3884" s="34">
        <v>0</v>
      </c>
      <c r="I3884" s="33" t="s">
        <v>41</v>
      </c>
      <c r="J3884" s="33" t="s">
        <v>42</v>
      </c>
      <c r="K3884" s="33" t="s">
        <v>947</v>
      </c>
      <c r="L3884" s="33" t="s">
        <v>42</v>
      </c>
      <c r="M3884" s="33" t="s">
        <v>71</v>
      </c>
      <c r="N3884" s="33" t="s">
        <v>5886</v>
      </c>
      <c r="O3884" s="33" t="s">
        <v>73</v>
      </c>
      <c r="P3884" s="33" t="s">
        <v>344</v>
      </c>
      <c r="Q3884" s="33" t="s">
        <v>345</v>
      </c>
      <c r="R3884" s="35">
        <v>2</v>
      </c>
      <c r="S3884" s="35">
        <v>22633.929</v>
      </c>
      <c r="T3884" s="36">
        <f t="shared" si="183"/>
        <v>45267.858</v>
      </c>
      <c r="U3884" s="37">
        <f t="shared" si="184"/>
        <v>50700.000960000005</v>
      </c>
      <c r="V3884" s="38" t="s">
        <v>50</v>
      </c>
      <c r="W3884" s="33">
        <v>2016</v>
      </c>
      <c r="X3884" s="39" t="s">
        <v>50</v>
      </c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29"/>
      <c r="CB3884" s="29"/>
      <c r="CC3884" s="29"/>
      <c r="CD3884" s="29"/>
      <c r="CE3884" s="29"/>
      <c r="CF3884" s="29"/>
      <c r="CG3884" s="29"/>
      <c r="CH3884" s="29"/>
      <c r="CI3884" s="29"/>
      <c r="CJ3884" s="29"/>
      <c r="CK3884" s="29"/>
      <c r="CL3884" s="29"/>
      <c r="CM3884" s="29"/>
      <c r="CN3884" s="29"/>
      <c r="CO3884" s="29"/>
      <c r="CP3884" s="29"/>
      <c r="CQ3884" s="29"/>
      <c r="CR3884" s="29"/>
      <c r="CS3884" s="29"/>
      <c r="CT3884" s="29"/>
      <c r="CU3884" s="29"/>
      <c r="CV3884" s="29"/>
      <c r="CW3884" s="29"/>
      <c r="CX3884" s="29"/>
    </row>
    <row r="3885" spans="1:102" ht="50.1" customHeight="1">
      <c r="A3885" s="30" t="s">
        <v>9983</v>
      </c>
      <c r="B3885" s="31" t="s">
        <v>35</v>
      </c>
      <c r="C3885" s="32" t="s">
        <v>9984</v>
      </c>
      <c r="D3885" s="32" t="s">
        <v>4918</v>
      </c>
      <c r="E3885" s="32" t="s">
        <v>9985</v>
      </c>
      <c r="F3885" s="32" t="s">
        <v>9986</v>
      </c>
      <c r="G3885" s="33" t="s">
        <v>40</v>
      </c>
      <c r="H3885" s="34">
        <v>0</v>
      </c>
      <c r="I3885" s="33" t="s">
        <v>41</v>
      </c>
      <c r="J3885" s="33" t="s">
        <v>42</v>
      </c>
      <c r="K3885" s="33" t="s">
        <v>947</v>
      </c>
      <c r="L3885" s="33" t="s">
        <v>44</v>
      </c>
      <c r="M3885" s="33" t="s">
        <v>71</v>
      </c>
      <c r="N3885" s="33" t="s">
        <v>9488</v>
      </c>
      <c r="O3885" s="33" t="s">
        <v>109</v>
      </c>
      <c r="P3885" s="33" t="s">
        <v>48</v>
      </c>
      <c r="Q3885" s="33" t="s">
        <v>49</v>
      </c>
      <c r="R3885" s="35">
        <v>3</v>
      </c>
      <c r="S3885" s="35">
        <v>93000</v>
      </c>
      <c r="T3885" s="36">
        <f t="shared" si="183"/>
        <v>279000</v>
      </c>
      <c r="U3885" s="37">
        <f t="shared" si="184"/>
        <v>312480.00000000006</v>
      </c>
      <c r="V3885" s="38" t="s">
        <v>50</v>
      </c>
      <c r="W3885" s="33">
        <v>2016</v>
      </c>
      <c r="X3885" s="39" t="s">
        <v>50</v>
      </c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9"/>
      <c r="BC3885" s="29"/>
      <c r="BD3885" s="29"/>
      <c r="BE3885" s="29"/>
      <c r="BF3885" s="29"/>
      <c r="BG3885" s="29"/>
      <c r="BH3885" s="29"/>
      <c r="BI3885" s="29"/>
      <c r="BJ3885" s="29"/>
      <c r="BK3885" s="29"/>
      <c r="BL3885" s="29"/>
      <c r="BM3885" s="29"/>
      <c r="BN3885" s="29"/>
      <c r="BO3885" s="29"/>
      <c r="BP3885" s="29"/>
      <c r="BQ3885" s="29"/>
      <c r="BR3885" s="29"/>
      <c r="BS3885" s="29"/>
      <c r="BT3885" s="29"/>
      <c r="BU3885" s="29"/>
      <c r="BV3885" s="29"/>
      <c r="BW3885" s="29"/>
      <c r="BX3885" s="29"/>
      <c r="BY3885" s="29"/>
      <c r="BZ3885" s="29"/>
      <c r="CA3885" s="29"/>
      <c r="CB3885" s="29"/>
      <c r="CC3885" s="29"/>
      <c r="CD3885" s="29"/>
      <c r="CE3885" s="29"/>
      <c r="CF3885" s="29"/>
      <c r="CG3885" s="29"/>
      <c r="CH3885" s="29"/>
      <c r="CI3885" s="29"/>
      <c r="CJ3885" s="29"/>
      <c r="CK3885" s="29"/>
      <c r="CL3885" s="29"/>
      <c r="CM3885" s="29"/>
      <c r="CN3885" s="29"/>
      <c r="CO3885" s="29"/>
      <c r="CP3885" s="29"/>
      <c r="CQ3885" s="29"/>
      <c r="CR3885" s="29"/>
      <c r="CS3885" s="29"/>
      <c r="CT3885" s="29"/>
      <c r="CU3885" s="29"/>
      <c r="CV3885" s="29"/>
      <c r="CW3885" s="29"/>
      <c r="CX3885" s="29"/>
    </row>
    <row r="3886" spans="1:102" ht="50.1" customHeight="1">
      <c r="A3886" s="30" t="s">
        <v>9987</v>
      </c>
      <c r="B3886" s="31" t="s">
        <v>35</v>
      </c>
      <c r="C3886" s="32" t="s">
        <v>9988</v>
      </c>
      <c r="D3886" s="32" t="s">
        <v>4661</v>
      </c>
      <c r="E3886" s="32" t="s">
        <v>9989</v>
      </c>
      <c r="F3886" s="32" t="s">
        <v>9990</v>
      </c>
      <c r="G3886" s="33" t="s">
        <v>101</v>
      </c>
      <c r="H3886" s="34">
        <v>10</v>
      </c>
      <c r="I3886" s="33" t="s">
        <v>41</v>
      </c>
      <c r="J3886" s="33" t="s">
        <v>42</v>
      </c>
      <c r="K3886" s="33" t="s">
        <v>947</v>
      </c>
      <c r="L3886" s="33" t="s">
        <v>44</v>
      </c>
      <c r="M3886" s="33" t="s">
        <v>86</v>
      </c>
      <c r="N3886" s="33" t="s">
        <v>871</v>
      </c>
      <c r="O3886" s="33" t="s">
        <v>109</v>
      </c>
      <c r="P3886" s="33" t="s">
        <v>131</v>
      </c>
      <c r="Q3886" s="33" t="s">
        <v>132</v>
      </c>
      <c r="R3886" s="35">
        <v>22</v>
      </c>
      <c r="S3886" s="35">
        <v>2700</v>
      </c>
      <c r="T3886" s="36">
        <f t="shared" si="183"/>
        <v>59400</v>
      </c>
      <c r="U3886" s="37">
        <f t="shared" si="184"/>
        <v>66528</v>
      </c>
      <c r="V3886" s="38" t="s">
        <v>50</v>
      </c>
      <c r="W3886" s="33">
        <v>2016</v>
      </c>
      <c r="X3886" s="39" t="s">
        <v>50</v>
      </c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29"/>
      <c r="BL3886" s="29"/>
      <c r="BM3886" s="29"/>
      <c r="BN3886" s="29"/>
      <c r="BO3886" s="29"/>
      <c r="BP3886" s="29"/>
      <c r="BQ3886" s="29"/>
      <c r="BR3886" s="29"/>
      <c r="BS3886" s="29"/>
      <c r="BT3886" s="29"/>
      <c r="BU3886" s="29"/>
      <c r="BV3886" s="29"/>
      <c r="BW3886" s="29"/>
      <c r="BX3886" s="29"/>
      <c r="BY3886" s="29"/>
      <c r="BZ3886" s="29"/>
      <c r="CA3886" s="29"/>
      <c r="CB3886" s="29"/>
      <c r="CC3886" s="29"/>
      <c r="CD3886" s="29"/>
      <c r="CE3886" s="29"/>
      <c r="CF3886" s="29"/>
      <c r="CG3886" s="29"/>
      <c r="CH3886" s="29"/>
      <c r="CI3886" s="29"/>
      <c r="CJ3886" s="29"/>
      <c r="CK3886" s="29"/>
      <c r="CL3886" s="29"/>
      <c r="CM3886" s="29"/>
      <c r="CN3886" s="29"/>
      <c r="CO3886" s="29"/>
      <c r="CP3886" s="29"/>
      <c r="CQ3886" s="29"/>
      <c r="CR3886" s="29"/>
      <c r="CS3886" s="29"/>
      <c r="CT3886" s="29"/>
      <c r="CU3886" s="29"/>
      <c r="CV3886" s="29"/>
      <c r="CW3886" s="29"/>
      <c r="CX3886" s="29"/>
    </row>
    <row r="3887" spans="1:102" ht="50.1" customHeight="1">
      <c r="A3887" s="30" t="s">
        <v>9991</v>
      </c>
      <c r="B3887" s="31" t="s">
        <v>35</v>
      </c>
      <c r="C3887" s="32" t="s">
        <v>9992</v>
      </c>
      <c r="D3887" s="32" t="s">
        <v>4661</v>
      </c>
      <c r="E3887" s="32" t="s">
        <v>9993</v>
      </c>
      <c r="F3887" s="32" t="s">
        <v>9994</v>
      </c>
      <c r="G3887" s="33" t="s">
        <v>101</v>
      </c>
      <c r="H3887" s="34">
        <v>10</v>
      </c>
      <c r="I3887" s="33" t="s">
        <v>41</v>
      </c>
      <c r="J3887" s="33" t="s">
        <v>42</v>
      </c>
      <c r="K3887" s="33" t="s">
        <v>947</v>
      </c>
      <c r="L3887" s="33" t="s">
        <v>44</v>
      </c>
      <c r="M3887" s="33" t="s">
        <v>86</v>
      </c>
      <c r="N3887" s="33" t="s">
        <v>871</v>
      </c>
      <c r="O3887" s="33" t="s">
        <v>109</v>
      </c>
      <c r="P3887" s="33" t="s">
        <v>131</v>
      </c>
      <c r="Q3887" s="33" t="s">
        <v>132</v>
      </c>
      <c r="R3887" s="35">
        <v>22</v>
      </c>
      <c r="S3887" s="35">
        <v>2700</v>
      </c>
      <c r="T3887" s="36">
        <f t="shared" si="183"/>
        <v>59400</v>
      </c>
      <c r="U3887" s="37">
        <f t="shared" si="184"/>
        <v>66528</v>
      </c>
      <c r="V3887" s="38" t="s">
        <v>50</v>
      </c>
      <c r="W3887" s="33">
        <v>2016</v>
      </c>
      <c r="X3887" s="39" t="s">
        <v>50</v>
      </c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29"/>
      <c r="BA3887" s="29"/>
      <c r="BB3887" s="29"/>
      <c r="BC3887" s="29"/>
      <c r="BD3887" s="29"/>
      <c r="BE3887" s="29"/>
      <c r="BF3887" s="29"/>
      <c r="BG3887" s="29"/>
      <c r="BH3887" s="29"/>
      <c r="BI3887" s="29"/>
      <c r="BJ3887" s="29"/>
      <c r="BK3887" s="29"/>
      <c r="BL3887" s="29"/>
      <c r="BM3887" s="29"/>
      <c r="BN3887" s="29"/>
      <c r="BO3887" s="29"/>
      <c r="BP3887" s="29"/>
      <c r="BQ3887" s="29"/>
      <c r="BR3887" s="29"/>
      <c r="BS3887" s="29"/>
      <c r="BT3887" s="29"/>
      <c r="BU3887" s="29"/>
      <c r="BV3887" s="29"/>
      <c r="BW3887" s="29"/>
      <c r="BX3887" s="29"/>
      <c r="BY3887" s="29"/>
      <c r="BZ3887" s="29"/>
      <c r="CA3887" s="29"/>
      <c r="CB3887" s="29"/>
      <c r="CC3887" s="29"/>
      <c r="CD3887" s="29"/>
      <c r="CE3887" s="29"/>
      <c r="CF3887" s="29"/>
      <c r="CG3887" s="29"/>
      <c r="CH3887" s="29"/>
      <c r="CI3887" s="29"/>
      <c r="CJ3887" s="29"/>
      <c r="CK3887" s="29"/>
      <c r="CL3887" s="29"/>
      <c r="CM3887" s="29"/>
      <c r="CN3887" s="29"/>
      <c r="CO3887" s="29"/>
      <c r="CP3887" s="29"/>
      <c r="CQ3887" s="29"/>
      <c r="CR3887" s="29"/>
      <c r="CS3887" s="29"/>
      <c r="CT3887" s="29"/>
      <c r="CU3887" s="29"/>
      <c r="CV3887" s="29"/>
      <c r="CW3887" s="29"/>
      <c r="CX3887" s="29"/>
    </row>
    <row r="3888" spans="1:102" ht="50.1" customHeight="1">
      <c r="A3888" s="30" t="s">
        <v>9995</v>
      </c>
      <c r="B3888" s="31" t="s">
        <v>35</v>
      </c>
      <c r="C3888" s="32" t="s">
        <v>9996</v>
      </c>
      <c r="D3888" s="32" t="s">
        <v>4661</v>
      </c>
      <c r="E3888" s="32" t="s">
        <v>9997</v>
      </c>
      <c r="F3888" s="32" t="s">
        <v>9998</v>
      </c>
      <c r="G3888" s="33" t="s">
        <v>101</v>
      </c>
      <c r="H3888" s="34">
        <v>10</v>
      </c>
      <c r="I3888" s="33" t="s">
        <v>41</v>
      </c>
      <c r="J3888" s="33" t="s">
        <v>42</v>
      </c>
      <c r="K3888" s="33" t="s">
        <v>947</v>
      </c>
      <c r="L3888" s="33" t="s">
        <v>44</v>
      </c>
      <c r="M3888" s="33" t="s">
        <v>86</v>
      </c>
      <c r="N3888" s="33" t="s">
        <v>871</v>
      </c>
      <c r="O3888" s="33" t="s">
        <v>109</v>
      </c>
      <c r="P3888" s="33" t="s">
        <v>131</v>
      </c>
      <c r="Q3888" s="33" t="s">
        <v>132</v>
      </c>
      <c r="R3888" s="35">
        <v>26</v>
      </c>
      <c r="S3888" s="35">
        <v>2700</v>
      </c>
      <c r="T3888" s="36">
        <f t="shared" si="183"/>
        <v>70200</v>
      </c>
      <c r="U3888" s="37">
        <f t="shared" si="184"/>
        <v>78624.000000000015</v>
      </c>
      <c r="V3888" s="38" t="s">
        <v>50</v>
      </c>
      <c r="W3888" s="33">
        <v>2016</v>
      </c>
      <c r="X3888" s="39" t="s">
        <v>50</v>
      </c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29"/>
      <c r="BL3888" s="29"/>
      <c r="BM3888" s="29"/>
      <c r="BN3888" s="29"/>
      <c r="BO3888" s="29"/>
      <c r="BP3888" s="29"/>
      <c r="BQ3888" s="29"/>
      <c r="BR3888" s="29"/>
      <c r="BS3888" s="29"/>
      <c r="BT3888" s="29"/>
      <c r="BU3888" s="29"/>
      <c r="BV3888" s="29"/>
      <c r="BW3888" s="29"/>
      <c r="BX3888" s="29"/>
      <c r="BY3888" s="29"/>
      <c r="BZ3888" s="29"/>
      <c r="CA3888" s="29"/>
      <c r="CB3888" s="29"/>
      <c r="CC3888" s="29"/>
      <c r="CD3888" s="29"/>
      <c r="CE3888" s="29"/>
      <c r="CF3888" s="29"/>
      <c r="CG3888" s="29"/>
      <c r="CH3888" s="29"/>
      <c r="CI3888" s="29"/>
      <c r="CJ3888" s="29"/>
      <c r="CK3888" s="29"/>
      <c r="CL3888" s="29"/>
      <c r="CM3888" s="29"/>
      <c r="CN3888" s="29"/>
      <c r="CO3888" s="29"/>
      <c r="CP3888" s="29"/>
      <c r="CQ3888" s="29"/>
      <c r="CR3888" s="29"/>
      <c r="CS3888" s="29"/>
      <c r="CT3888" s="29"/>
      <c r="CU3888" s="29"/>
      <c r="CV3888" s="29"/>
      <c r="CW3888" s="29"/>
      <c r="CX3888" s="29"/>
    </row>
    <row r="3889" spans="1:102" ht="50.1" customHeight="1">
      <c r="A3889" s="30" t="s">
        <v>9999</v>
      </c>
      <c r="B3889" s="31" t="s">
        <v>35</v>
      </c>
      <c r="C3889" s="32" t="s">
        <v>10000</v>
      </c>
      <c r="D3889" s="32" t="s">
        <v>4661</v>
      </c>
      <c r="E3889" s="32" t="s">
        <v>10001</v>
      </c>
      <c r="F3889" s="32" t="s">
        <v>10002</v>
      </c>
      <c r="G3889" s="33" t="s">
        <v>101</v>
      </c>
      <c r="H3889" s="34">
        <v>10</v>
      </c>
      <c r="I3889" s="33" t="s">
        <v>41</v>
      </c>
      <c r="J3889" s="33" t="s">
        <v>42</v>
      </c>
      <c r="K3889" s="33" t="s">
        <v>947</v>
      </c>
      <c r="L3889" s="33" t="s">
        <v>44</v>
      </c>
      <c r="M3889" s="33" t="s">
        <v>86</v>
      </c>
      <c r="N3889" s="33" t="s">
        <v>871</v>
      </c>
      <c r="O3889" s="33" t="s">
        <v>109</v>
      </c>
      <c r="P3889" s="33" t="s">
        <v>131</v>
      </c>
      <c r="Q3889" s="33" t="s">
        <v>132</v>
      </c>
      <c r="R3889" s="35">
        <v>25</v>
      </c>
      <c r="S3889" s="35">
        <v>2700</v>
      </c>
      <c r="T3889" s="36">
        <f t="shared" si="183"/>
        <v>67500</v>
      </c>
      <c r="U3889" s="37">
        <f t="shared" si="184"/>
        <v>75600</v>
      </c>
      <c r="V3889" s="38" t="s">
        <v>50</v>
      </c>
      <c r="W3889" s="33">
        <v>2016</v>
      </c>
      <c r="X3889" s="39" t="s">
        <v>50</v>
      </c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9"/>
      <c r="BC3889" s="29"/>
      <c r="BD3889" s="29"/>
      <c r="BE3889" s="29"/>
      <c r="BF3889" s="29"/>
      <c r="BG3889" s="29"/>
      <c r="BH3889" s="29"/>
      <c r="BI3889" s="29"/>
      <c r="BJ3889" s="29"/>
      <c r="BK3889" s="29"/>
      <c r="BL3889" s="29"/>
      <c r="BM3889" s="29"/>
      <c r="BN3889" s="29"/>
      <c r="BO3889" s="29"/>
      <c r="BP3889" s="29"/>
      <c r="BQ3889" s="29"/>
      <c r="BR3889" s="29"/>
      <c r="BS3889" s="29"/>
      <c r="BT3889" s="29"/>
      <c r="BU3889" s="29"/>
      <c r="BV3889" s="29"/>
      <c r="BW3889" s="29"/>
      <c r="BX3889" s="29"/>
      <c r="BY3889" s="29"/>
      <c r="BZ3889" s="29"/>
      <c r="CA3889" s="29"/>
      <c r="CB3889" s="29"/>
      <c r="CC3889" s="29"/>
      <c r="CD3889" s="29"/>
      <c r="CE3889" s="29"/>
      <c r="CF3889" s="29"/>
      <c r="CG3889" s="29"/>
      <c r="CH3889" s="29"/>
      <c r="CI3889" s="29"/>
      <c r="CJ3889" s="29"/>
      <c r="CK3889" s="29"/>
      <c r="CL3889" s="29"/>
      <c r="CM3889" s="29"/>
      <c r="CN3889" s="29"/>
      <c r="CO3889" s="29"/>
      <c r="CP3889" s="29"/>
      <c r="CQ3889" s="29"/>
      <c r="CR3889" s="29"/>
      <c r="CS3889" s="29"/>
      <c r="CT3889" s="29"/>
      <c r="CU3889" s="29"/>
      <c r="CV3889" s="29"/>
      <c r="CW3889" s="29"/>
      <c r="CX3889" s="29"/>
    </row>
    <row r="3890" spans="1:102" ht="50.1" customHeight="1">
      <c r="A3890" s="30" t="s">
        <v>10003</v>
      </c>
      <c r="B3890" s="31" t="s">
        <v>35</v>
      </c>
      <c r="C3890" s="32" t="s">
        <v>10004</v>
      </c>
      <c r="D3890" s="32" t="s">
        <v>4661</v>
      </c>
      <c r="E3890" s="32" t="s">
        <v>10005</v>
      </c>
      <c r="F3890" s="32" t="s">
        <v>10006</v>
      </c>
      <c r="G3890" s="33" t="s">
        <v>101</v>
      </c>
      <c r="H3890" s="34">
        <v>10</v>
      </c>
      <c r="I3890" s="33" t="s">
        <v>41</v>
      </c>
      <c r="J3890" s="33" t="s">
        <v>42</v>
      </c>
      <c r="K3890" s="33" t="s">
        <v>947</v>
      </c>
      <c r="L3890" s="33" t="s">
        <v>44</v>
      </c>
      <c r="M3890" s="33" t="s">
        <v>86</v>
      </c>
      <c r="N3890" s="33" t="s">
        <v>871</v>
      </c>
      <c r="O3890" s="33" t="s">
        <v>109</v>
      </c>
      <c r="P3890" s="33" t="s">
        <v>131</v>
      </c>
      <c r="Q3890" s="33" t="s">
        <v>132</v>
      </c>
      <c r="R3890" s="35">
        <v>25</v>
      </c>
      <c r="S3890" s="35">
        <v>2700</v>
      </c>
      <c r="T3890" s="36">
        <f t="shared" si="183"/>
        <v>67500</v>
      </c>
      <c r="U3890" s="37">
        <f t="shared" si="184"/>
        <v>75600</v>
      </c>
      <c r="V3890" s="38" t="s">
        <v>50</v>
      </c>
      <c r="W3890" s="33">
        <v>2016</v>
      </c>
      <c r="X3890" s="39" t="s">
        <v>50</v>
      </c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29"/>
      <c r="CB3890" s="29"/>
      <c r="CC3890" s="29"/>
      <c r="CD3890" s="29"/>
      <c r="CE3890" s="29"/>
      <c r="CF3890" s="29"/>
      <c r="CG3890" s="29"/>
      <c r="CH3890" s="29"/>
      <c r="CI3890" s="29"/>
      <c r="CJ3890" s="29"/>
      <c r="CK3890" s="29"/>
      <c r="CL3890" s="29"/>
      <c r="CM3890" s="29"/>
      <c r="CN3890" s="29"/>
      <c r="CO3890" s="29"/>
      <c r="CP3890" s="29"/>
      <c r="CQ3890" s="29"/>
      <c r="CR3890" s="29"/>
      <c r="CS3890" s="29"/>
      <c r="CT3890" s="29"/>
      <c r="CU3890" s="29"/>
      <c r="CV3890" s="29"/>
      <c r="CW3890" s="29"/>
      <c r="CX3890" s="29"/>
    </row>
    <row r="3891" spans="1:102" ht="50.1" customHeight="1">
      <c r="A3891" s="30" t="s">
        <v>10007</v>
      </c>
      <c r="B3891" s="31" t="s">
        <v>35</v>
      </c>
      <c r="C3891" s="32" t="s">
        <v>10008</v>
      </c>
      <c r="D3891" s="32" t="s">
        <v>4661</v>
      </c>
      <c r="E3891" s="32" t="s">
        <v>10009</v>
      </c>
      <c r="F3891" s="32" t="s">
        <v>10010</v>
      </c>
      <c r="G3891" s="33" t="s">
        <v>101</v>
      </c>
      <c r="H3891" s="34">
        <v>10</v>
      </c>
      <c r="I3891" s="33" t="s">
        <v>41</v>
      </c>
      <c r="J3891" s="33" t="s">
        <v>42</v>
      </c>
      <c r="K3891" s="33" t="s">
        <v>947</v>
      </c>
      <c r="L3891" s="33" t="s">
        <v>44</v>
      </c>
      <c r="M3891" s="33" t="s">
        <v>86</v>
      </c>
      <c r="N3891" s="33" t="s">
        <v>871</v>
      </c>
      <c r="O3891" s="33" t="s">
        <v>109</v>
      </c>
      <c r="P3891" s="33" t="s">
        <v>131</v>
      </c>
      <c r="Q3891" s="33" t="s">
        <v>132</v>
      </c>
      <c r="R3891" s="35">
        <v>85</v>
      </c>
      <c r="S3891" s="35">
        <v>2700</v>
      </c>
      <c r="T3891" s="36">
        <f t="shared" si="183"/>
        <v>229500</v>
      </c>
      <c r="U3891" s="37">
        <f t="shared" si="184"/>
        <v>257040.00000000003</v>
      </c>
      <c r="V3891" s="38" t="s">
        <v>50</v>
      </c>
      <c r="W3891" s="33">
        <v>2016</v>
      </c>
      <c r="X3891" s="39" t="s">
        <v>50</v>
      </c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29"/>
      <c r="AL3891" s="29"/>
      <c r="AM3891" s="29"/>
      <c r="AN3891" s="29"/>
      <c r="AO3891" s="29"/>
      <c r="AP3891" s="29"/>
      <c r="AQ3891" s="29"/>
      <c r="AR3891" s="29"/>
      <c r="AS3891" s="29"/>
      <c r="AT3891" s="29"/>
      <c r="AU3891" s="29"/>
      <c r="AV3891" s="29"/>
      <c r="AW3891" s="29"/>
      <c r="AX3891" s="29"/>
      <c r="AY3891" s="29"/>
      <c r="AZ3891" s="29"/>
      <c r="BA3891" s="29"/>
      <c r="BB3891" s="29"/>
      <c r="BC3891" s="29"/>
      <c r="BD3891" s="29"/>
      <c r="BE3891" s="29"/>
      <c r="BF3891" s="29"/>
      <c r="BG3891" s="29"/>
      <c r="BH3891" s="29"/>
      <c r="BI3891" s="29"/>
      <c r="BJ3891" s="29"/>
      <c r="BK3891" s="29"/>
      <c r="BL3891" s="29"/>
      <c r="BM3891" s="29"/>
      <c r="BN3891" s="29"/>
      <c r="BO3891" s="29"/>
      <c r="BP3891" s="29"/>
      <c r="BQ3891" s="29"/>
      <c r="BR3891" s="29"/>
      <c r="BS3891" s="29"/>
      <c r="BT3891" s="29"/>
      <c r="BU3891" s="29"/>
      <c r="BV3891" s="29"/>
      <c r="BW3891" s="29"/>
      <c r="BX3891" s="29"/>
      <c r="BY3891" s="29"/>
      <c r="BZ3891" s="29"/>
      <c r="CA3891" s="29"/>
      <c r="CB3891" s="29"/>
      <c r="CC3891" s="29"/>
      <c r="CD3891" s="29"/>
      <c r="CE3891" s="29"/>
      <c r="CF3891" s="29"/>
      <c r="CG3891" s="29"/>
      <c r="CH3891" s="29"/>
      <c r="CI3891" s="29"/>
      <c r="CJ3891" s="29"/>
      <c r="CK3891" s="29"/>
      <c r="CL3891" s="29"/>
      <c r="CM3891" s="29"/>
      <c r="CN3891" s="29"/>
      <c r="CO3891" s="29"/>
      <c r="CP3891" s="29"/>
      <c r="CQ3891" s="29"/>
      <c r="CR3891" s="29"/>
      <c r="CS3891" s="29"/>
      <c r="CT3891" s="29"/>
      <c r="CU3891" s="29"/>
      <c r="CV3891" s="29"/>
      <c r="CW3891" s="29"/>
      <c r="CX3891" s="29"/>
    </row>
    <row r="3892" spans="1:102" ht="50.1" customHeight="1">
      <c r="A3892" s="30" t="s">
        <v>10011</v>
      </c>
      <c r="B3892" s="31" t="s">
        <v>35</v>
      </c>
      <c r="C3892" s="32" t="s">
        <v>9864</v>
      </c>
      <c r="D3892" s="32" t="s">
        <v>4661</v>
      </c>
      <c r="E3892" s="32" t="s">
        <v>9865</v>
      </c>
      <c r="F3892" s="32" t="s">
        <v>10012</v>
      </c>
      <c r="G3892" s="33" t="s">
        <v>101</v>
      </c>
      <c r="H3892" s="34">
        <v>10</v>
      </c>
      <c r="I3892" s="33" t="s">
        <v>41</v>
      </c>
      <c r="J3892" s="33" t="s">
        <v>42</v>
      </c>
      <c r="K3892" s="33" t="s">
        <v>947</v>
      </c>
      <c r="L3892" s="33" t="s">
        <v>44</v>
      </c>
      <c r="M3892" s="33" t="s">
        <v>86</v>
      </c>
      <c r="N3892" s="33" t="s">
        <v>871</v>
      </c>
      <c r="O3892" s="33" t="s">
        <v>109</v>
      </c>
      <c r="P3892" s="33" t="s">
        <v>131</v>
      </c>
      <c r="Q3892" s="33" t="s">
        <v>132</v>
      </c>
      <c r="R3892" s="35">
        <v>30</v>
      </c>
      <c r="S3892" s="35">
        <v>2700</v>
      </c>
      <c r="T3892" s="36">
        <f t="shared" si="183"/>
        <v>81000</v>
      </c>
      <c r="U3892" s="37">
        <f t="shared" si="184"/>
        <v>90720.000000000015</v>
      </c>
      <c r="V3892" s="38" t="s">
        <v>50</v>
      </c>
      <c r="W3892" s="33">
        <v>2016</v>
      </c>
      <c r="X3892" s="39" t="s">
        <v>50</v>
      </c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29"/>
      <c r="CB3892" s="29"/>
      <c r="CC3892" s="29"/>
      <c r="CD3892" s="29"/>
      <c r="CE3892" s="29"/>
      <c r="CF3892" s="29"/>
      <c r="CG3892" s="29"/>
      <c r="CH3892" s="29"/>
      <c r="CI3892" s="29"/>
      <c r="CJ3892" s="29"/>
      <c r="CK3892" s="29"/>
      <c r="CL3892" s="29"/>
      <c r="CM3892" s="29"/>
      <c r="CN3892" s="29"/>
      <c r="CO3892" s="29"/>
      <c r="CP3892" s="29"/>
      <c r="CQ3892" s="29"/>
      <c r="CR3892" s="29"/>
      <c r="CS3892" s="29"/>
      <c r="CT3892" s="29"/>
      <c r="CU3892" s="29"/>
      <c r="CV3892" s="29"/>
      <c r="CW3892" s="29"/>
      <c r="CX3892" s="29"/>
    </row>
    <row r="3893" spans="1:102" ht="50.1" customHeight="1">
      <c r="A3893" s="30" t="s">
        <v>10013</v>
      </c>
      <c r="B3893" s="31" t="s">
        <v>35</v>
      </c>
      <c r="C3893" s="32" t="s">
        <v>10014</v>
      </c>
      <c r="D3893" s="32" t="s">
        <v>4661</v>
      </c>
      <c r="E3893" s="32" t="s">
        <v>10015</v>
      </c>
      <c r="F3893" s="32" t="s">
        <v>10016</v>
      </c>
      <c r="G3893" s="33" t="s">
        <v>101</v>
      </c>
      <c r="H3893" s="34">
        <v>10</v>
      </c>
      <c r="I3893" s="33" t="s">
        <v>41</v>
      </c>
      <c r="J3893" s="33" t="s">
        <v>42</v>
      </c>
      <c r="K3893" s="33" t="s">
        <v>947</v>
      </c>
      <c r="L3893" s="33" t="s">
        <v>44</v>
      </c>
      <c r="M3893" s="33" t="s">
        <v>86</v>
      </c>
      <c r="N3893" s="33" t="s">
        <v>871</v>
      </c>
      <c r="O3893" s="33" t="s">
        <v>109</v>
      </c>
      <c r="P3893" s="33" t="s">
        <v>131</v>
      </c>
      <c r="Q3893" s="33" t="s">
        <v>132</v>
      </c>
      <c r="R3893" s="35">
        <v>24</v>
      </c>
      <c r="S3893" s="35">
        <v>2700</v>
      </c>
      <c r="T3893" s="36">
        <f t="shared" si="183"/>
        <v>64800</v>
      </c>
      <c r="U3893" s="37">
        <f t="shared" si="184"/>
        <v>72576</v>
      </c>
      <c r="V3893" s="38" t="s">
        <v>50</v>
      </c>
      <c r="W3893" s="33">
        <v>2016</v>
      </c>
      <c r="X3893" s="39" t="s">
        <v>50</v>
      </c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29"/>
      <c r="BL3893" s="29"/>
      <c r="BM3893" s="29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29"/>
      <c r="CB3893" s="29"/>
      <c r="CC3893" s="29"/>
      <c r="CD3893" s="29"/>
      <c r="CE3893" s="29"/>
      <c r="CF3893" s="29"/>
      <c r="CG3893" s="29"/>
      <c r="CH3893" s="29"/>
      <c r="CI3893" s="29"/>
      <c r="CJ3893" s="29"/>
      <c r="CK3893" s="29"/>
      <c r="CL3893" s="29"/>
      <c r="CM3893" s="29"/>
      <c r="CN3893" s="29"/>
      <c r="CO3893" s="29"/>
      <c r="CP3893" s="29"/>
      <c r="CQ3893" s="29"/>
      <c r="CR3893" s="29"/>
      <c r="CS3893" s="29"/>
      <c r="CT3893" s="29"/>
      <c r="CU3893" s="29"/>
      <c r="CV3893" s="29"/>
      <c r="CW3893" s="29"/>
      <c r="CX3893" s="29"/>
    </row>
    <row r="3894" spans="1:102" ht="50.1" customHeight="1">
      <c r="A3894" s="30" t="s">
        <v>10017</v>
      </c>
      <c r="B3894" s="31" t="s">
        <v>35</v>
      </c>
      <c r="C3894" s="32" t="s">
        <v>10018</v>
      </c>
      <c r="D3894" s="32" t="s">
        <v>4661</v>
      </c>
      <c r="E3894" s="32" t="s">
        <v>10019</v>
      </c>
      <c r="F3894" s="32" t="s">
        <v>10020</v>
      </c>
      <c r="G3894" s="33" t="s">
        <v>101</v>
      </c>
      <c r="H3894" s="34">
        <v>10</v>
      </c>
      <c r="I3894" s="33" t="s">
        <v>41</v>
      </c>
      <c r="J3894" s="33" t="s">
        <v>42</v>
      </c>
      <c r="K3894" s="33" t="s">
        <v>947</v>
      </c>
      <c r="L3894" s="33" t="s">
        <v>44</v>
      </c>
      <c r="M3894" s="33" t="s">
        <v>86</v>
      </c>
      <c r="N3894" s="33" t="s">
        <v>871</v>
      </c>
      <c r="O3894" s="33" t="s">
        <v>109</v>
      </c>
      <c r="P3894" s="33" t="s">
        <v>131</v>
      </c>
      <c r="Q3894" s="33" t="s">
        <v>132</v>
      </c>
      <c r="R3894" s="35">
        <v>40</v>
      </c>
      <c r="S3894" s="35">
        <v>2700</v>
      </c>
      <c r="T3894" s="36">
        <f t="shared" si="183"/>
        <v>108000</v>
      </c>
      <c r="U3894" s="37">
        <f t="shared" si="184"/>
        <v>120960.00000000001</v>
      </c>
      <c r="V3894" s="38" t="s">
        <v>50</v>
      </c>
      <c r="W3894" s="33">
        <v>2016</v>
      </c>
      <c r="X3894" s="39" t="s">
        <v>50</v>
      </c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29"/>
      <c r="BL3894" s="29"/>
      <c r="BM3894" s="29"/>
      <c r="BN3894" s="29"/>
      <c r="BO3894" s="29"/>
      <c r="BP3894" s="29"/>
      <c r="BQ3894" s="29"/>
      <c r="BR3894" s="29"/>
      <c r="BS3894" s="29"/>
      <c r="BT3894" s="29"/>
      <c r="BU3894" s="29"/>
      <c r="BV3894" s="29"/>
      <c r="BW3894" s="29"/>
      <c r="BX3894" s="29"/>
      <c r="BY3894" s="29"/>
      <c r="BZ3894" s="29"/>
      <c r="CA3894" s="29"/>
      <c r="CB3894" s="29"/>
      <c r="CC3894" s="29"/>
      <c r="CD3894" s="29"/>
      <c r="CE3894" s="29"/>
      <c r="CF3894" s="29"/>
      <c r="CG3894" s="29"/>
      <c r="CH3894" s="29"/>
      <c r="CI3894" s="29"/>
      <c r="CJ3894" s="29"/>
      <c r="CK3894" s="29"/>
      <c r="CL3894" s="29"/>
      <c r="CM3894" s="29"/>
      <c r="CN3894" s="29"/>
      <c r="CO3894" s="29"/>
      <c r="CP3894" s="29"/>
      <c r="CQ3894" s="29"/>
      <c r="CR3894" s="29"/>
      <c r="CS3894" s="29"/>
      <c r="CT3894" s="29"/>
      <c r="CU3894" s="29"/>
      <c r="CV3894" s="29"/>
      <c r="CW3894" s="29"/>
      <c r="CX3894" s="29"/>
    </row>
    <row r="3895" spans="1:102" ht="50.1" customHeight="1">
      <c r="A3895" s="30" t="s">
        <v>10021</v>
      </c>
      <c r="B3895" s="31" t="s">
        <v>35</v>
      </c>
      <c r="C3895" s="32" t="s">
        <v>10022</v>
      </c>
      <c r="D3895" s="32" t="s">
        <v>4661</v>
      </c>
      <c r="E3895" s="32" t="s">
        <v>10023</v>
      </c>
      <c r="F3895" s="32" t="s">
        <v>10024</v>
      </c>
      <c r="G3895" s="33" t="s">
        <v>101</v>
      </c>
      <c r="H3895" s="34">
        <v>10</v>
      </c>
      <c r="I3895" s="33" t="s">
        <v>41</v>
      </c>
      <c r="J3895" s="33" t="s">
        <v>42</v>
      </c>
      <c r="K3895" s="33" t="s">
        <v>947</v>
      </c>
      <c r="L3895" s="33" t="s">
        <v>44</v>
      </c>
      <c r="M3895" s="33" t="s">
        <v>86</v>
      </c>
      <c r="N3895" s="33" t="s">
        <v>871</v>
      </c>
      <c r="O3895" s="33" t="s">
        <v>109</v>
      </c>
      <c r="P3895" s="33" t="s">
        <v>131</v>
      </c>
      <c r="Q3895" s="33" t="s">
        <v>132</v>
      </c>
      <c r="R3895" s="35">
        <v>5</v>
      </c>
      <c r="S3895" s="35">
        <v>2700</v>
      </c>
      <c r="T3895" s="36">
        <f t="shared" si="183"/>
        <v>13500</v>
      </c>
      <c r="U3895" s="37">
        <f t="shared" si="184"/>
        <v>15120.000000000002</v>
      </c>
      <c r="V3895" s="38" t="s">
        <v>50</v>
      </c>
      <c r="W3895" s="33">
        <v>2016</v>
      </c>
      <c r="X3895" s="39" t="s">
        <v>50</v>
      </c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29"/>
      <c r="BB3895" s="29"/>
      <c r="BC3895" s="29"/>
      <c r="BD3895" s="29"/>
      <c r="BE3895" s="29"/>
      <c r="BF3895" s="29"/>
      <c r="BG3895" s="29"/>
      <c r="BH3895" s="29"/>
      <c r="BI3895" s="29"/>
      <c r="BJ3895" s="29"/>
      <c r="BK3895" s="29"/>
      <c r="BL3895" s="29"/>
      <c r="BM3895" s="29"/>
      <c r="BN3895" s="29"/>
      <c r="BO3895" s="29"/>
      <c r="BP3895" s="29"/>
      <c r="BQ3895" s="29"/>
      <c r="BR3895" s="29"/>
      <c r="BS3895" s="29"/>
      <c r="BT3895" s="29"/>
      <c r="BU3895" s="29"/>
      <c r="BV3895" s="29"/>
      <c r="BW3895" s="29"/>
      <c r="BX3895" s="29"/>
      <c r="BY3895" s="29"/>
      <c r="BZ3895" s="29"/>
      <c r="CA3895" s="29"/>
      <c r="CB3895" s="29"/>
      <c r="CC3895" s="29"/>
      <c r="CD3895" s="29"/>
      <c r="CE3895" s="29"/>
      <c r="CF3895" s="29"/>
      <c r="CG3895" s="29"/>
      <c r="CH3895" s="29"/>
      <c r="CI3895" s="29"/>
      <c r="CJ3895" s="29"/>
      <c r="CK3895" s="29"/>
      <c r="CL3895" s="29"/>
      <c r="CM3895" s="29"/>
      <c r="CN3895" s="29"/>
      <c r="CO3895" s="29"/>
      <c r="CP3895" s="29"/>
      <c r="CQ3895" s="29"/>
      <c r="CR3895" s="29"/>
      <c r="CS3895" s="29"/>
      <c r="CT3895" s="29"/>
      <c r="CU3895" s="29"/>
      <c r="CV3895" s="29"/>
      <c r="CW3895" s="29"/>
      <c r="CX3895" s="29"/>
    </row>
    <row r="3896" spans="1:102" ht="50.1" customHeight="1">
      <c r="A3896" s="30" t="s">
        <v>10025</v>
      </c>
      <c r="B3896" s="31" t="s">
        <v>35</v>
      </c>
      <c r="C3896" s="32" t="s">
        <v>10026</v>
      </c>
      <c r="D3896" s="32" t="s">
        <v>10027</v>
      </c>
      <c r="E3896" s="32" t="s">
        <v>10028</v>
      </c>
      <c r="F3896" s="32" t="s">
        <v>10029</v>
      </c>
      <c r="G3896" s="33" t="s">
        <v>40</v>
      </c>
      <c r="H3896" s="34">
        <v>0</v>
      </c>
      <c r="I3896" s="33" t="s">
        <v>41</v>
      </c>
      <c r="J3896" s="33" t="s">
        <v>42</v>
      </c>
      <c r="K3896" s="33" t="s">
        <v>947</v>
      </c>
      <c r="L3896" s="33" t="s">
        <v>85</v>
      </c>
      <c r="M3896" s="33" t="s">
        <v>86</v>
      </c>
      <c r="N3896" s="33" t="s">
        <v>87</v>
      </c>
      <c r="O3896" s="33" t="s">
        <v>98</v>
      </c>
      <c r="P3896" s="33" t="s">
        <v>265</v>
      </c>
      <c r="Q3896" s="33" t="s">
        <v>266</v>
      </c>
      <c r="R3896" s="35">
        <v>2</v>
      </c>
      <c r="S3896" s="35">
        <v>18000</v>
      </c>
      <c r="T3896" s="36">
        <f t="shared" si="183"/>
        <v>36000</v>
      </c>
      <c r="U3896" s="37">
        <f t="shared" si="184"/>
        <v>40320.000000000007</v>
      </c>
      <c r="V3896" s="38" t="s">
        <v>50</v>
      </c>
      <c r="W3896" s="33">
        <v>2016</v>
      </c>
      <c r="X3896" s="39" t="s">
        <v>50</v>
      </c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29"/>
      <c r="BL3896" s="29"/>
      <c r="BM3896" s="29"/>
      <c r="BN3896" s="29"/>
      <c r="BO3896" s="29"/>
      <c r="BP3896" s="29"/>
      <c r="BQ3896" s="29"/>
      <c r="BR3896" s="29"/>
      <c r="BS3896" s="29"/>
      <c r="BT3896" s="29"/>
      <c r="BU3896" s="29"/>
      <c r="BV3896" s="29"/>
      <c r="BW3896" s="29"/>
      <c r="BX3896" s="29"/>
      <c r="BY3896" s="29"/>
      <c r="BZ3896" s="29"/>
      <c r="CA3896" s="29"/>
      <c r="CB3896" s="29"/>
      <c r="CC3896" s="29"/>
      <c r="CD3896" s="29"/>
      <c r="CE3896" s="29"/>
      <c r="CF3896" s="29"/>
      <c r="CG3896" s="29"/>
      <c r="CH3896" s="29"/>
      <c r="CI3896" s="29"/>
      <c r="CJ3896" s="29"/>
      <c r="CK3896" s="29"/>
      <c r="CL3896" s="29"/>
      <c r="CM3896" s="29"/>
      <c r="CN3896" s="29"/>
      <c r="CO3896" s="29"/>
      <c r="CP3896" s="29"/>
      <c r="CQ3896" s="29"/>
      <c r="CR3896" s="29"/>
      <c r="CS3896" s="29"/>
      <c r="CT3896" s="29"/>
      <c r="CU3896" s="29"/>
      <c r="CV3896" s="29"/>
      <c r="CW3896" s="29"/>
      <c r="CX3896" s="29"/>
    </row>
    <row r="3897" spans="1:102" ht="50.1" customHeight="1">
      <c r="A3897" s="30" t="s">
        <v>10030</v>
      </c>
      <c r="B3897" s="31" t="s">
        <v>35</v>
      </c>
      <c r="C3897" s="32" t="s">
        <v>4799</v>
      </c>
      <c r="D3897" s="32" t="s">
        <v>4800</v>
      </c>
      <c r="E3897" s="32" t="s">
        <v>4801</v>
      </c>
      <c r="F3897" s="32" t="s">
        <v>10029</v>
      </c>
      <c r="G3897" s="33" t="s">
        <v>40</v>
      </c>
      <c r="H3897" s="34">
        <v>0</v>
      </c>
      <c r="I3897" s="33" t="s">
        <v>41</v>
      </c>
      <c r="J3897" s="33" t="s">
        <v>42</v>
      </c>
      <c r="K3897" s="33" t="s">
        <v>947</v>
      </c>
      <c r="L3897" s="33" t="s">
        <v>85</v>
      </c>
      <c r="M3897" s="33" t="s">
        <v>86</v>
      </c>
      <c r="N3897" s="33" t="s">
        <v>87</v>
      </c>
      <c r="O3897" s="33" t="s">
        <v>98</v>
      </c>
      <c r="P3897" s="33" t="s">
        <v>265</v>
      </c>
      <c r="Q3897" s="33" t="s">
        <v>266</v>
      </c>
      <c r="R3897" s="35">
        <v>1</v>
      </c>
      <c r="S3897" s="35">
        <v>5500</v>
      </c>
      <c r="T3897" s="36">
        <f t="shared" si="183"/>
        <v>5500</v>
      </c>
      <c r="U3897" s="37">
        <f t="shared" si="184"/>
        <v>6160.0000000000009</v>
      </c>
      <c r="V3897" s="38" t="s">
        <v>50</v>
      </c>
      <c r="W3897" s="33">
        <v>2016</v>
      </c>
      <c r="X3897" s="39" t="s">
        <v>50</v>
      </c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29"/>
      <c r="AL3897" s="29"/>
      <c r="AM3897" s="29"/>
      <c r="AN3897" s="29"/>
      <c r="AO3897" s="29"/>
      <c r="AP3897" s="29"/>
      <c r="AQ3897" s="29"/>
      <c r="AR3897" s="29"/>
      <c r="AS3897" s="29"/>
      <c r="AT3897" s="29"/>
      <c r="AU3897" s="29"/>
      <c r="AV3897" s="29"/>
      <c r="AW3897" s="29"/>
      <c r="AX3897" s="29"/>
      <c r="AY3897" s="29"/>
      <c r="AZ3897" s="29"/>
      <c r="BA3897" s="29"/>
      <c r="BB3897" s="29"/>
      <c r="BC3897" s="29"/>
      <c r="BD3897" s="29"/>
      <c r="BE3897" s="29"/>
      <c r="BF3897" s="29"/>
      <c r="BG3897" s="29"/>
      <c r="BH3897" s="29"/>
      <c r="BI3897" s="29"/>
      <c r="BJ3897" s="29"/>
      <c r="BK3897" s="29"/>
      <c r="BL3897" s="29"/>
      <c r="BM3897" s="29"/>
      <c r="BN3897" s="29"/>
      <c r="BO3897" s="29"/>
      <c r="BP3897" s="29"/>
      <c r="BQ3897" s="29"/>
      <c r="BR3897" s="29"/>
      <c r="BS3897" s="29"/>
      <c r="BT3897" s="29"/>
      <c r="BU3897" s="29"/>
      <c r="BV3897" s="29"/>
      <c r="BW3897" s="29"/>
      <c r="BX3897" s="29"/>
      <c r="BY3897" s="29"/>
      <c r="BZ3897" s="29"/>
      <c r="CA3897" s="29"/>
      <c r="CB3897" s="29"/>
      <c r="CC3897" s="29"/>
      <c r="CD3897" s="29"/>
      <c r="CE3897" s="29"/>
      <c r="CF3897" s="29"/>
      <c r="CG3897" s="29"/>
      <c r="CH3897" s="29"/>
      <c r="CI3897" s="29"/>
      <c r="CJ3897" s="29"/>
      <c r="CK3897" s="29"/>
      <c r="CL3897" s="29"/>
      <c r="CM3897" s="29"/>
      <c r="CN3897" s="29"/>
      <c r="CO3897" s="29"/>
      <c r="CP3897" s="29"/>
      <c r="CQ3897" s="29"/>
      <c r="CR3897" s="29"/>
      <c r="CS3897" s="29"/>
      <c r="CT3897" s="29"/>
      <c r="CU3897" s="29"/>
      <c r="CV3897" s="29"/>
      <c r="CW3897" s="29"/>
      <c r="CX3897" s="29"/>
    </row>
    <row r="3898" spans="1:102" ht="50.1" customHeight="1">
      <c r="A3898" s="30" t="s">
        <v>10031</v>
      </c>
      <c r="B3898" s="31" t="s">
        <v>35</v>
      </c>
      <c r="C3898" s="32" t="s">
        <v>10032</v>
      </c>
      <c r="D3898" s="32" t="s">
        <v>10033</v>
      </c>
      <c r="E3898" s="32" t="s">
        <v>10034</v>
      </c>
      <c r="F3898" s="32" t="s">
        <v>10029</v>
      </c>
      <c r="G3898" s="33" t="s">
        <v>40</v>
      </c>
      <c r="H3898" s="34">
        <v>0</v>
      </c>
      <c r="I3898" s="33" t="s">
        <v>41</v>
      </c>
      <c r="J3898" s="33" t="s">
        <v>42</v>
      </c>
      <c r="K3898" s="33" t="s">
        <v>947</v>
      </c>
      <c r="L3898" s="33" t="s">
        <v>85</v>
      </c>
      <c r="M3898" s="33" t="s">
        <v>86</v>
      </c>
      <c r="N3898" s="33" t="s">
        <v>87</v>
      </c>
      <c r="O3898" s="33" t="s">
        <v>98</v>
      </c>
      <c r="P3898" s="33" t="s">
        <v>265</v>
      </c>
      <c r="Q3898" s="33" t="s">
        <v>266</v>
      </c>
      <c r="R3898" s="35">
        <v>1</v>
      </c>
      <c r="S3898" s="35">
        <v>16250</v>
      </c>
      <c r="T3898" s="36">
        <f t="shared" si="183"/>
        <v>16250</v>
      </c>
      <c r="U3898" s="37">
        <f t="shared" si="184"/>
        <v>18200</v>
      </c>
      <c r="V3898" s="38" t="s">
        <v>50</v>
      </c>
      <c r="W3898" s="33">
        <v>2016</v>
      </c>
      <c r="X3898" s="39" t="s">
        <v>50</v>
      </c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29"/>
      <c r="BL3898" s="29"/>
      <c r="BM3898" s="29"/>
      <c r="BN3898" s="29"/>
      <c r="BO3898" s="29"/>
      <c r="BP3898" s="29"/>
      <c r="BQ3898" s="29"/>
      <c r="BR3898" s="29"/>
      <c r="BS3898" s="29"/>
      <c r="BT3898" s="29"/>
      <c r="BU3898" s="29"/>
      <c r="BV3898" s="29"/>
      <c r="BW3898" s="29"/>
      <c r="BX3898" s="29"/>
      <c r="BY3898" s="29"/>
      <c r="BZ3898" s="29"/>
      <c r="CA3898" s="29"/>
      <c r="CB3898" s="29"/>
      <c r="CC3898" s="29"/>
      <c r="CD3898" s="29"/>
      <c r="CE3898" s="29"/>
      <c r="CF3898" s="29"/>
      <c r="CG3898" s="29"/>
      <c r="CH3898" s="29"/>
      <c r="CI3898" s="29"/>
      <c r="CJ3898" s="29"/>
      <c r="CK3898" s="29"/>
      <c r="CL3898" s="29"/>
      <c r="CM3898" s="29"/>
      <c r="CN3898" s="29"/>
      <c r="CO3898" s="29"/>
      <c r="CP3898" s="29"/>
      <c r="CQ3898" s="29"/>
      <c r="CR3898" s="29"/>
      <c r="CS3898" s="29"/>
      <c r="CT3898" s="29"/>
      <c r="CU3898" s="29"/>
      <c r="CV3898" s="29"/>
      <c r="CW3898" s="29"/>
      <c r="CX3898" s="29"/>
    </row>
    <row r="3899" spans="1:102" ht="50.1" customHeight="1">
      <c r="A3899" s="30" t="s">
        <v>10035</v>
      </c>
      <c r="B3899" s="31" t="s">
        <v>35</v>
      </c>
      <c r="C3899" s="32" t="s">
        <v>930</v>
      </c>
      <c r="D3899" s="32" t="s">
        <v>925</v>
      </c>
      <c r="E3899" s="32" t="s">
        <v>931</v>
      </c>
      <c r="F3899" s="32" t="s">
        <v>10029</v>
      </c>
      <c r="G3899" s="33" t="s">
        <v>40</v>
      </c>
      <c r="H3899" s="34">
        <v>0</v>
      </c>
      <c r="I3899" s="33" t="s">
        <v>41</v>
      </c>
      <c r="J3899" s="33" t="s">
        <v>42</v>
      </c>
      <c r="K3899" s="33" t="s">
        <v>947</v>
      </c>
      <c r="L3899" s="33" t="s">
        <v>85</v>
      </c>
      <c r="M3899" s="33" t="s">
        <v>86</v>
      </c>
      <c r="N3899" s="33" t="s">
        <v>87</v>
      </c>
      <c r="O3899" s="33" t="s">
        <v>98</v>
      </c>
      <c r="P3899" s="33" t="s">
        <v>48</v>
      </c>
      <c r="Q3899" s="33" t="s">
        <v>49</v>
      </c>
      <c r="R3899" s="35">
        <v>1</v>
      </c>
      <c r="S3899" s="35">
        <v>11500</v>
      </c>
      <c r="T3899" s="36">
        <f t="shared" si="183"/>
        <v>11500</v>
      </c>
      <c r="U3899" s="37">
        <f t="shared" si="184"/>
        <v>12880.000000000002</v>
      </c>
      <c r="V3899" s="38" t="s">
        <v>50</v>
      </c>
      <c r="W3899" s="33">
        <v>2016</v>
      </c>
      <c r="X3899" s="39" t="s">
        <v>50</v>
      </c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AU3899" s="29"/>
      <c r="AV3899" s="29"/>
      <c r="AW3899" s="29"/>
      <c r="AX3899" s="29"/>
      <c r="AY3899" s="29"/>
      <c r="AZ3899" s="29"/>
      <c r="BA3899" s="29"/>
      <c r="BB3899" s="29"/>
      <c r="BC3899" s="29"/>
      <c r="BD3899" s="29"/>
      <c r="BE3899" s="29"/>
      <c r="BF3899" s="29"/>
      <c r="BG3899" s="29"/>
      <c r="BH3899" s="29"/>
      <c r="BI3899" s="29"/>
      <c r="BJ3899" s="29"/>
      <c r="BK3899" s="29"/>
      <c r="BL3899" s="29"/>
      <c r="BM3899" s="29"/>
      <c r="BN3899" s="29"/>
      <c r="BO3899" s="29"/>
      <c r="BP3899" s="29"/>
      <c r="BQ3899" s="29"/>
      <c r="BR3899" s="29"/>
      <c r="BS3899" s="29"/>
      <c r="BT3899" s="29"/>
      <c r="BU3899" s="29"/>
      <c r="BV3899" s="29"/>
      <c r="BW3899" s="29"/>
      <c r="BX3899" s="29"/>
      <c r="BY3899" s="29"/>
      <c r="BZ3899" s="29"/>
      <c r="CA3899" s="29"/>
      <c r="CB3899" s="29"/>
      <c r="CC3899" s="29"/>
      <c r="CD3899" s="29"/>
      <c r="CE3899" s="29"/>
      <c r="CF3899" s="29"/>
      <c r="CG3899" s="29"/>
      <c r="CH3899" s="29"/>
      <c r="CI3899" s="29"/>
      <c r="CJ3899" s="29"/>
      <c r="CK3899" s="29"/>
      <c r="CL3899" s="29"/>
      <c r="CM3899" s="29"/>
      <c r="CN3899" s="29"/>
      <c r="CO3899" s="29"/>
      <c r="CP3899" s="29"/>
      <c r="CQ3899" s="29"/>
      <c r="CR3899" s="29"/>
      <c r="CS3899" s="29"/>
      <c r="CT3899" s="29"/>
      <c r="CU3899" s="29"/>
      <c r="CV3899" s="29"/>
      <c r="CW3899" s="29"/>
      <c r="CX3899" s="29"/>
    </row>
    <row r="3900" spans="1:102" ht="50.1" customHeight="1">
      <c r="A3900" s="30" t="s">
        <v>10036</v>
      </c>
      <c r="B3900" s="31" t="s">
        <v>35</v>
      </c>
      <c r="C3900" s="32" t="s">
        <v>10037</v>
      </c>
      <c r="D3900" s="32" t="s">
        <v>538</v>
      </c>
      <c r="E3900" s="32" t="s">
        <v>10038</v>
      </c>
      <c r="F3900" s="32" t="s">
        <v>10039</v>
      </c>
      <c r="G3900" s="33" t="s">
        <v>40</v>
      </c>
      <c r="H3900" s="34">
        <v>0</v>
      </c>
      <c r="I3900" s="33" t="s">
        <v>41</v>
      </c>
      <c r="J3900" s="33" t="s">
        <v>42</v>
      </c>
      <c r="K3900" s="33" t="s">
        <v>947</v>
      </c>
      <c r="L3900" s="33" t="s">
        <v>85</v>
      </c>
      <c r="M3900" s="33" t="s">
        <v>86</v>
      </c>
      <c r="N3900" s="33" t="s">
        <v>87</v>
      </c>
      <c r="O3900" s="33" t="s">
        <v>98</v>
      </c>
      <c r="P3900" s="33" t="s">
        <v>48</v>
      </c>
      <c r="Q3900" s="33" t="s">
        <v>49</v>
      </c>
      <c r="R3900" s="35">
        <v>6</v>
      </c>
      <c r="S3900" s="35">
        <v>1200</v>
      </c>
      <c r="T3900" s="36">
        <f t="shared" si="183"/>
        <v>7200</v>
      </c>
      <c r="U3900" s="37">
        <f t="shared" si="184"/>
        <v>8064.0000000000009</v>
      </c>
      <c r="V3900" s="38" t="s">
        <v>50</v>
      </c>
      <c r="W3900" s="33">
        <v>2016</v>
      </c>
      <c r="X3900" s="39" t="s">
        <v>50</v>
      </c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29"/>
      <c r="CB3900" s="29"/>
      <c r="CC3900" s="29"/>
      <c r="CD3900" s="29"/>
      <c r="CE3900" s="29"/>
      <c r="CF3900" s="29"/>
      <c r="CG3900" s="29"/>
      <c r="CH3900" s="29"/>
      <c r="CI3900" s="29"/>
      <c r="CJ3900" s="29"/>
      <c r="CK3900" s="29"/>
      <c r="CL3900" s="29"/>
      <c r="CM3900" s="29"/>
      <c r="CN3900" s="29"/>
      <c r="CO3900" s="29"/>
      <c r="CP3900" s="29"/>
      <c r="CQ3900" s="29"/>
      <c r="CR3900" s="29"/>
      <c r="CS3900" s="29"/>
      <c r="CT3900" s="29"/>
      <c r="CU3900" s="29"/>
      <c r="CV3900" s="29"/>
      <c r="CW3900" s="29"/>
      <c r="CX3900" s="29"/>
    </row>
    <row r="3901" spans="1:102" ht="50.1" customHeight="1">
      <c r="A3901" s="30" t="s">
        <v>10040</v>
      </c>
      <c r="B3901" s="31" t="s">
        <v>35</v>
      </c>
      <c r="C3901" s="32" t="s">
        <v>10041</v>
      </c>
      <c r="D3901" s="32" t="s">
        <v>3462</v>
      </c>
      <c r="E3901" s="32" t="s">
        <v>10042</v>
      </c>
      <c r="F3901" s="32" t="s">
        <v>10039</v>
      </c>
      <c r="G3901" s="33" t="s">
        <v>40</v>
      </c>
      <c r="H3901" s="34">
        <v>0</v>
      </c>
      <c r="I3901" s="33" t="s">
        <v>41</v>
      </c>
      <c r="J3901" s="33" t="s">
        <v>42</v>
      </c>
      <c r="K3901" s="33" t="s">
        <v>947</v>
      </c>
      <c r="L3901" s="33" t="s">
        <v>85</v>
      </c>
      <c r="M3901" s="33" t="s">
        <v>86</v>
      </c>
      <c r="N3901" s="33" t="s">
        <v>87</v>
      </c>
      <c r="O3901" s="33" t="s">
        <v>98</v>
      </c>
      <c r="P3901" s="33" t="s">
        <v>48</v>
      </c>
      <c r="Q3901" s="33" t="s">
        <v>49</v>
      </c>
      <c r="R3901" s="35">
        <v>5</v>
      </c>
      <c r="S3901" s="35">
        <v>2100</v>
      </c>
      <c r="T3901" s="36">
        <f t="shared" si="183"/>
        <v>10500</v>
      </c>
      <c r="U3901" s="37">
        <f t="shared" si="184"/>
        <v>11760.000000000002</v>
      </c>
      <c r="V3901" s="38" t="s">
        <v>50</v>
      </c>
      <c r="W3901" s="33">
        <v>2016</v>
      </c>
      <c r="X3901" s="39" t="s">
        <v>50</v>
      </c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  <c r="AX3901" s="29"/>
      <c r="AY3901" s="29"/>
      <c r="AZ3901" s="29"/>
      <c r="BA3901" s="29"/>
      <c r="BB3901" s="29"/>
      <c r="BC3901" s="29"/>
      <c r="BD3901" s="29"/>
      <c r="BE3901" s="29"/>
      <c r="BF3901" s="29"/>
      <c r="BG3901" s="29"/>
      <c r="BH3901" s="29"/>
      <c r="BI3901" s="29"/>
      <c r="BJ3901" s="29"/>
      <c r="BK3901" s="29"/>
      <c r="BL3901" s="29"/>
      <c r="BM3901" s="29"/>
      <c r="BN3901" s="29"/>
      <c r="BO3901" s="29"/>
      <c r="BP3901" s="29"/>
      <c r="BQ3901" s="29"/>
      <c r="BR3901" s="29"/>
      <c r="BS3901" s="29"/>
      <c r="BT3901" s="29"/>
      <c r="BU3901" s="29"/>
      <c r="BV3901" s="29"/>
      <c r="BW3901" s="29"/>
      <c r="BX3901" s="29"/>
      <c r="BY3901" s="29"/>
      <c r="BZ3901" s="29"/>
      <c r="CA3901" s="29"/>
      <c r="CB3901" s="29"/>
      <c r="CC3901" s="29"/>
      <c r="CD3901" s="29"/>
      <c r="CE3901" s="29"/>
      <c r="CF3901" s="29"/>
      <c r="CG3901" s="29"/>
      <c r="CH3901" s="29"/>
      <c r="CI3901" s="29"/>
      <c r="CJ3901" s="29"/>
      <c r="CK3901" s="29"/>
      <c r="CL3901" s="29"/>
      <c r="CM3901" s="29"/>
      <c r="CN3901" s="29"/>
      <c r="CO3901" s="29"/>
      <c r="CP3901" s="29"/>
      <c r="CQ3901" s="29"/>
      <c r="CR3901" s="29"/>
      <c r="CS3901" s="29"/>
      <c r="CT3901" s="29"/>
      <c r="CU3901" s="29"/>
      <c r="CV3901" s="29"/>
      <c r="CW3901" s="29"/>
      <c r="CX3901" s="29"/>
    </row>
    <row r="3902" spans="1:102" ht="50.1" customHeight="1">
      <c r="A3902" s="30" t="s">
        <v>10043</v>
      </c>
      <c r="B3902" s="31" t="s">
        <v>35</v>
      </c>
      <c r="C3902" s="32" t="s">
        <v>10044</v>
      </c>
      <c r="D3902" s="32" t="s">
        <v>10045</v>
      </c>
      <c r="E3902" s="32" t="s">
        <v>10046</v>
      </c>
      <c r="F3902" s="32" t="s">
        <v>10039</v>
      </c>
      <c r="G3902" s="33" t="s">
        <v>40</v>
      </c>
      <c r="H3902" s="34">
        <v>0</v>
      </c>
      <c r="I3902" s="33" t="s">
        <v>41</v>
      </c>
      <c r="J3902" s="33" t="s">
        <v>42</v>
      </c>
      <c r="K3902" s="33" t="s">
        <v>947</v>
      </c>
      <c r="L3902" s="33" t="s">
        <v>85</v>
      </c>
      <c r="M3902" s="33" t="s">
        <v>86</v>
      </c>
      <c r="N3902" s="33" t="s">
        <v>87</v>
      </c>
      <c r="O3902" s="33" t="s">
        <v>98</v>
      </c>
      <c r="P3902" s="33" t="s">
        <v>48</v>
      </c>
      <c r="Q3902" s="33" t="s">
        <v>49</v>
      </c>
      <c r="R3902" s="35">
        <v>3</v>
      </c>
      <c r="S3902" s="35">
        <v>11200</v>
      </c>
      <c r="T3902" s="36">
        <f t="shared" si="183"/>
        <v>33600</v>
      </c>
      <c r="U3902" s="37">
        <f t="shared" si="184"/>
        <v>37632</v>
      </c>
      <c r="V3902" s="38" t="s">
        <v>50</v>
      </c>
      <c r="W3902" s="33">
        <v>2016</v>
      </c>
      <c r="X3902" s="39" t="s">
        <v>50</v>
      </c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29"/>
      <c r="BL3902" s="29"/>
      <c r="BM3902" s="29"/>
      <c r="BN3902" s="29"/>
      <c r="BO3902" s="29"/>
      <c r="BP3902" s="29"/>
      <c r="BQ3902" s="29"/>
      <c r="BR3902" s="29"/>
      <c r="BS3902" s="29"/>
      <c r="BT3902" s="29"/>
      <c r="BU3902" s="29"/>
      <c r="BV3902" s="29"/>
      <c r="BW3902" s="29"/>
      <c r="BX3902" s="29"/>
      <c r="BY3902" s="29"/>
      <c r="BZ3902" s="29"/>
      <c r="CA3902" s="29"/>
      <c r="CB3902" s="29"/>
      <c r="CC3902" s="29"/>
      <c r="CD3902" s="29"/>
      <c r="CE3902" s="29"/>
      <c r="CF3902" s="29"/>
      <c r="CG3902" s="29"/>
      <c r="CH3902" s="29"/>
      <c r="CI3902" s="29"/>
      <c r="CJ3902" s="29"/>
      <c r="CK3902" s="29"/>
      <c r="CL3902" s="29"/>
      <c r="CM3902" s="29"/>
      <c r="CN3902" s="29"/>
      <c r="CO3902" s="29"/>
      <c r="CP3902" s="29"/>
      <c r="CQ3902" s="29"/>
      <c r="CR3902" s="29"/>
      <c r="CS3902" s="29"/>
      <c r="CT3902" s="29"/>
      <c r="CU3902" s="29"/>
      <c r="CV3902" s="29"/>
      <c r="CW3902" s="29"/>
      <c r="CX3902" s="29"/>
    </row>
    <row r="3903" spans="1:102" ht="50.1" customHeight="1">
      <c r="A3903" s="30" t="s">
        <v>10047</v>
      </c>
      <c r="B3903" s="31" t="s">
        <v>35</v>
      </c>
      <c r="C3903" s="32" t="s">
        <v>10048</v>
      </c>
      <c r="D3903" s="32" t="s">
        <v>10049</v>
      </c>
      <c r="E3903" s="32" t="s">
        <v>486</v>
      </c>
      <c r="F3903" s="32" t="s">
        <v>10039</v>
      </c>
      <c r="G3903" s="33" t="s">
        <v>40</v>
      </c>
      <c r="H3903" s="34">
        <v>0</v>
      </c>
      <c r="I3903" s="33" t="s">
        <v>41</v>
      </c>
      <c r="J3903" s="33" t="s">
        <v>42</v>
      </c>
      <c r="K3903" s="33" t="s">
        <v>947</v>
      </c>
      <c r="L3903" s="33" t="s">
        <v>85</v>
      </c>
      <c r="M3903" s="33" t="s">
        <v>86</v>
      </c>
      <c r="N3903" s="33" t="s">
        <v>87</v>
      </c>
      <c r="O3903" s="33" t="s">
        <v>98</v>
      </c>
      <c r="P3903" s="33" t="s">
        <v>48</v>
      </c>
      <c r="Q3903" s="33" t="s">
        <v>49</v>
      </c>
      <c r="R3903" s="35">
        <v>2</v>
      </c>
      <c r="S3903" s="35">
        <v>5500</v>
      </c>
      <c r="T3903" s="36">
        <f t="shared" si="183"/>
        <v>11000</v>
      </c>
      <c r="U3903" s="37">
        <f t="shared" si="184"/>
        <v>12320.000000000002</v>
      </c>
      <c r="V3903" s="38" t="s">
        <v>50</v>
      </c>
      <c r="W3903" s="33">
        <v>2016</v>
      </c>
      <c r="X3903" s="39" t="s">
        <v>50</v>
      </c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29"/>
      <c r="AL3903" s="29"/>
      <c r="AM3903" s="29"/>
      <c r="AN3903" s="29"/>
      <c r="AO3903" s="29"/>
      <c r="AP3903" s="29"/>
      <c r="AQ3903" s="29"/>
      <c r="AR3903" s="29"/>
      <c r="AS3903" s="29"/>
      <c r="AT3903" s="29"/>
      <c r="AU3903" s="29"/>
      <c r="AV3903" s="29"/>
      <c r="AW3903" s="29"/>
      <c r="AX3903" s="29"/>
      <c r="AY3903" s="29"/>
      <c r="AZ3903" s="29"/>
      <c r="BA3903" s="29"/>
      <c r="BB3903" s="29"/>
      <c r="BC3903" s="29"/>
      <c r="BD3903" s="29"/>
      <c r="BE3903" s="29"/>
      <c r="BF3903" s="29"/>
      <c r="BG3903" s="29"/>
      <c r="BH3903" s="29"/>
      <c r="BI3903" s="29"/>
      <c r="BJ3903" s="29"/>
      <c r="BK3903" s="29"/>
      <c r="BL3903" s="29"/>
      <c r="BM3903" s="29"/>
      <c r="BN3903" s="29"/>
      <c r="BO3903" s="29"/>
      <c r="BP3903" s="29"/>
      <c r="BQ3903" s="29"/>
      <c r="BR3903" s="29"/>
      <c r="BS3903" s="29"/>
      <c r="BT3903" s="29"/>
      <c r="BU3903" s="29"/>
      <c r="BV3903" s="29"/>
      <c r="BW3903" s="29"/>
      <c r="BX3903" s="29"/>
      <c r="BY3903" s="29"/>
      <c r="BZ3903" s="29"/>
      <c r="CA3903" s="29"/>
      <c r="CB3903" s="29"/>
      <c r="CC3903" s="29"/>
      <c r="CD3903" s="29"/>
      <c r="CE3903" s="29"/>
      <c r="CF3903" s="29"/>
      <c r="CG3903" s="29"/>
      <c r="CH3903" s="29"/>
      <c r="CI3903" s="29"/>
      <c r="CJ3903" s="29"/>
      <c r="CK3903" s="29"/>
      <c r="CL3903" s="29"/>
      <c r="CM3903" s="29"/>
      <c r="CN3903" s="29"/>
      <c r="CO3903" s="29"/>
      <c r="CP3903" s="29"/>
      <c r="CQ3903" s="29"/>
      <c r="CR3903" s="29"/>
      <c r="CS3903" s="29"/>
      <c r="CT3903" s="29"/>
      <c r="CU3903" s="29"/>
      <c r="CV3903" s="29"/>
      <c r="CW3903" s="29"/>
      <c r="CX3903" s="29"/>
    </row>
    <row r="3904" spans="1:102" ht="50.1" customHeight="1">
      <c r="A3904" s="30" t="s">
        <v>10050</v>
      </c>
      <c r="B3904" s="31" t="s">
        <v>35</v>
      </c>
      <c r="C3904" s="32" t="s">
        <v>10051</v>
      </c>
      <c r="D3904" s="32" t="s">
        <v>10052</v>
      </c>
      <c r="E3904" s="32" t="s">
        <v>10053</v>
      </c>
      <c r="F3904" s="32" t="s">
        <v>10052</v>
      </c>
      <c r="G3904" s="33" t="s">
        <v>40</v>
      </c>
      <c r="H3904" s="34">
        <v>0</v>
      </c>
      <c r="I3904" s="33" t="s">
        <v>41</v>
      </c>
      <c r="J3904" s="33" t="s">
        <v>42</v>
      </c>
      <c r="K3904" s="33" t="s">
        <v>947</v>
      </c>
      <c r="L3904" s="33" t="s">
        <v>42</v>
      </c>
      <c r="M3904" s="33" t="s">
        <v>45</v>
      </c>
      <c r="N3904" s="33" t="s">
        <v>6628</v>
      </c>
      <c r="O3904" s="33" t="s">
        <v>2285</v>
      </c>
      <c r="P3904" s="33" t="s">
        <v>48</v>
      </c>
      <c r="Q3904" s="33" t="s">
        <v>49</v>
      </c>
      <c r="R3904" s="35">
        <v>2</v>
      </c>
      <c r="S3904" s="35">
        <v>17000</v>
      </c>
      <c r="T3904" s="36">
        <f t="shared" si="183"/>
        <v>34000</v>
      </c>
      <c r="U3904" s="37">
        <f t="shared" si="184"/>
        <v>38080</v>
      </c>
      <c r="V3904" s="38" t="s">
        <v>50</v>
      </c>
      <c r="W3904" s="33">
        <v>2016</v>
      </c>
      <c r="X3904" s="39" t="s">
        <v>50</v>
      </c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29"/>
      <c r="AL3904" s="29"/>
      <c r="AM3904" s="29"/>
      <c r="AN3904" s="29"/>
      <c r="AO3904" s="29"/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9"/>
      <c r="BC3904" s="29"/>
      <c r="BD3904" s="29"/>
      <c r="BE3904" s="29"/>
      <c r="BF3904" s="29"/>
      <c r="BG3904" s="29"/>
      <c r="BH3904" s="29"/>
      <c r="BI3904" s="29"/>
      <c r="BJ3904" s="29"/>
      <c r="BK3904" s="29"/>
      <c r="BL3904" s="29"/>
      <c r="BM3904" s="29"/>
      <c r="BN3904" s="29"/>
      <c r="BO3904" s="29"/>
      <c r="BP3904" s="29"/>
      <c r="BQ3904" s="29"/>
      <c r="BR3904" s="29"/>
      <c r="BS3904" s="29"/>
      <c r="BT3904" s="29"/>
      <c r="BU3904" s="29"/>
      <c r="BV3904" s="29"/>
      <c r="BW3904" s="29"/>
      <c r="BX3904" s="29"/>
      <c r="BY3904" s="29"/>
      <c r="BZ3904" s="29"/>
      <c r="CA3904" s="29"/>
      <c r="CB3904" s="29"/>
      <c r="CC3904" s="29"/>
      <c r="CD3904" s="29"/>
      <c r="CE3904" s="29"/>
      <c r="CF3904" s="29"/>
      <c r="CG3904" s="29"/>
      <c r="CH3904" s="29"/>
      <c r="CI3904" s="29"/>
      <c r="CJ3904" s="29"/>
      <c r="CK3904" s="29"/>
      <c r="CL3904" s="29"/>
      <c r="CM3904" s="29"/>
      <c r="CN3904" s="29"/>
      <c r="CO3904" s="29"/>
      <c r="CP3904" s="29"/>
      <c r="CQ3904" s="29"/>
      <c r="CR3904" s="29"/>
      <c r="CS3904" s="29"/>
      <c r="CT3904" s="29"/>
      <c r="CU3904" s="29"/>
      <c r="CV3904" s="29"/>
      <c r="CW3904" s="29"/>
      <c r="CX3904" s="29"/>
    </row>
    <row r="3905" spans="1:102" ht="50.1" customHeight="1">
      <c r="A3905" s="30" t="s">
        <v>10054</v>
      </c>
      <c r="B3905" s="31" t="s">
        <v>35</v>
      </c>
      <c r="C3905" s="32" t="s">
        <v>8439</v>
      </c>
      <c r="D3905" s="32" t="s">
        <v>8440</v>
      </c>
      <c r="E3905" s="32" t="s">
        <v>8441</v>
      </c>
      <c r="F3905" s="32" t="s">
        <v>10055</v>
      </c>
      <c r="G3905" s="33" t="s">
        <v>40</v>
      </c>
      <c r="H3905" s="34">
        <v>0</v>
      </c>
      <c r="I3905" s="33" t="s">
        <v>41</v>
      </c>
      <c r="J3905" s="33" t="s">
        <v>7237</v>
      </c>
      <c r="K3905" s="33" t="s">
        <v>311</v>
      </c>
      <c r="L3905" s="33" t="s">
        <v>7237</v>
      </c>
      <c r="M3905" s="33" t="s">
        <v>86</v>
      </c>
      <c r="N3905" s="33" t="s">
        <v>5886</v>
      </c>
      <c r="O3905" s="33" t="s">
        <v>2285</v>
      </c>
      <c r="P3905" s="33" t="s">
        <v>48</v>
      </c>
      <c r="Q3905" s="33" t="s">
        <v>49</v>
      </c>
      <c r="R3905" s="35">
        <v>1</v>
      </c>
      <c r="S3905" s="35">
        <v>17590</v>
      </c>
      <c r="T3905" s="36">
        <f t="shared" si="183"/>
        <v>17590</v>
      </c>
      <c r="U3905" s="37">
        <f t="shared" si="184"/>
        <v>19700.800000000003</v>
      </c>
      <c r="V3905" s="38" t="s">
        <v>50</v>
      </c>
      <c r="W3905" s="33">
        <v>2016</v>
      </c>
      <c r="X3905" s="39" t="s">
        <v>50</v>
      </c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29"/>
      <c r="AL3905" s="29"/>
      <c r="AM3905" s="29"/>
      <c r="AN3905" s="29"/>
      <c r="AO3905" s="29"/>
      <c r="AP3905" s="29"/>
      <c r="AQ3905" s="29"/>
      <c r="AR3905" s="29"/>
      <c r="AS3905" s="29"/>
      <c r="AT3905" s="29"/>
      <c r="AU3905" s="29"/>
      <c r="AV3905" s="29"/>
      <c r="AW3905" s="29"/>
      <c r="AX3905" s="29"/>
      <c r="AY3905" s="29"/>
      <c r="AZ3905" s="29"/>
      <c r="BA3905" s="29"/>
      <c r="BB3905" s="29"/>
      <c r="BC3905" s="29"/>
      <c r="BD3905" s="29"/>
      <c r="BE3905" s="29"/>
      <c r="BF3905" s="29"/>
      <c r="BG3905" s="29"/>
      <c r="BH3905" s="29"/>
      <c r="BI3905" s="29"/>
      <c r="BJ3905" s="29"/>
      <c r="BK3905" s="29"/>
      <c r="BL3905" s="29"/>
      <c r="BM3905" s="29"/>
      <c r="BN3905" s="29"/>
      <c r="BO3905" s="29"/>
      <c r="BP3905" s="29"/>
      <c r="BQ3905" s="29"/>
      <c r="BR3905" s="29"/>
      <c r="BS3905" s="29"/>
      <c r="BT3905" s="29"/>
      <c r="BU3905" s="29"/>
      <c r="BV3905" s="29"/>
      <c r="BW3905" s="29"/>
      <c r="BX3905" s="29"/>
      <c r="BY3905" s="29"/>
      <c r="BZ3905" s="29"/>
      <c r="CA3905" s="29"/>
      <c r="CB3905" s="29"/>
      <c r="CC3905" s="29"/>
      <c r="CD3905" s="29"/>
      <c r="CE3905" s="29"/>
      <c r="CF3905" s="29"/>
      <c r="CG3905" s="29"/>
      <c r="CH3905" s="29"/>
      <c r="CI3905" s="29"/>
      <c r="CJ3905" s="29"/>
      <c r="CK3905" s="29"/>
      <c r="CL3905" s="29"/>
      <c r="CM3905" s="29"/>
      <c r="CN3905" s="29"/>
      <c r="CO3905" s="29"/>
      <c r="CP3905" s="29"/>
      <c r="CQ3905" s="29"/>
      <c r="CR3905" s="29"/>
      <c r="CS3905" s="29"/>
      <c r="CT3905" s="29"/>
      <c r="CU3905" s="29"/>
      <c r="CV3905" s="29"/>
      <c r="CW3905" s="29"/>
      <c r="CX3905" s="29"/>
    </row>
    <row r="3906" spans="1:102" ht="50.1" customHeight="1">
      <c r="A3906" s="30" t="s">
        <v>10056</v>
      </c>
      <c r="B3906" s="31" t="s">
        <v>35</v>
      </c>
      <c r="C3906" s="32" t="s">
        <v>8439</v>
      </c>
      <c r="D3906" s="32" t="s">
        <v>8440</v>
      </c>
      <c r="E3906" s="32" t="s">
        <v>8441</v>
      </c>
      <c r="F3906" s="32" t="s">
        <v>8442</v>
      </c>
      <c r="G3906" s="33" t="s">
        <v>40</v>
      </c>
      <c r="H3906" s="34">
        <v>0</v>
      </c>
      <c r="I3906" s="33" t="s">
        <v>41</v>
      </c>
      <c r="J3906" s="33" t="s">
        <v>7237</v>
      </c>
      <c r="K3906" s="33" t="s">
        <v>947</v>
      </c>
      <c r="L3906" s="33" t="s">
        <v>7237</v>
      </c>
      <c r="M3906" s="33" t="s">
        <v>86</v>
      </c>
      <c r="N3906" s="33" t="s">
        <v>3549</v>
      </c>
      <c r="O3906" s="33" t="s">
        <v>396</v>
      </c>
      <c r="P3906" s="33" t="s">
        <v>48</v>
      </c>
      <c r="Q3906" s="33" t="s">
        <v>49</v>
      </c>
      <c r="R3906" s="35">
        <v>10</v>
      </c>
      <c r="S3906" s="35">
        <v>45300</v>
      </c>
      <c r="T3906" s="36">
        <f t="shared" si="183"/>
        <v>453000</v>
      </c>
      <c r="U3906" s="37">
        <f t="shared" si="184"/>
        <v>507360.00000000006</v>
      </c>
      <c r="V3906" s="38" t="s">
        <v>50</v>
      </c>
      <c r="W3906" s="33">
        <v>2016</v>
      </c>
      <c r="X3906" s="39" t="s">
        <v>50</v>
      </c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29"/>
      <c r="AL3906" s="29"/>
      <c r="AM3906" s="29"/>
      <c r="AN3906" s="29"/>
      <c r="AO3906" s="29"/>
      <c r="AP3906" s="29"/>
      <c r="AQ3906" s="29"/>
      <c r="AR3906" s="29"/>
      <c r="AS3906" s="29"/>
      <c r="AT3906" s="29"/>
      <c r="AU3906" s="29"/>
      <c r="AV3906" s="29"/>
      <c r="AW3906" s="29"/>
      <c r="AX3906" s="29"/>
      <c r="AY3906" s="29"/>
      <c r="AZ3906" s="29"/>
      <c r="BA3906" s="29"/>
      <c r="BB3906" s="29"/>
      <c r="BC3906" s="29"/>
      <c r="BD3906" s="29"/>
      <c r="BE3906" s="29"/>
      <c r="BF3906" s="29"/>
      <c r="BG3906" s="29"/>
      <c r="BH3906" s="29"/>
      <c r="BI3906" s="29"/>
      <c r="BJ3906" s="29"/>
      <c r="BK3906" s="29"/>
      <c r="BL3906" s="29"/>
      <c r="BM3906" s="29"/>
      <c r="BN3906" s="29"/>
      <c r="BO3906" s="29"/>
      <c r="BP3906" s="29"/>
      <c r="BQ3906" s="29"/>
      <c r="BR3906" s="29"/>
      <c r="BS3906" s="29"/>
      <c r="BT3906" s="29"/>
      <c r="BU3906" s="29"/>
      <c r="BV3906" s="29"/>
      <c r="BW3906" s="29"/>
      <c r="BX3906" s="29"/>
      <c r="BY3906" s="29"/>
      <c r="BZ3906" s="29"/>
      <c r="CA3906" s="29"/>
      <c r="CB3906" s="29"/>
      <c r="CC3906" s="29"/>
      <c r="CD3906" s="29"/>
      <c r="CE3906" s="29"/>
      <c r="CF3906" s="29"/>
      <c r="CG3906" s="29"/>
      <c r="CH3906" s="29"/>
      <c r="CI3906" s="29"/>
      <c r="CJ3906" s="29"/>
      <c r="CK3906" s="29"/>
      <c r="CL3906" s="29"/>
      <c r="CM3906" s="29"/>
      <c r="CN3906" s="29"/>
      <c r="CO3906" s="29"/>
      <c r="CP3906" s="29"/>
      <c r="CQ3906" s="29"/>
      <c r="CR3906" s="29"/>
      <c r="CS3906" s="29"/>
      <c r="CT3906" s="29"/>
      <c r="CU3906" s="29"/>
      <c r="CV3906" s="29"/>
      <c r="CW3906" s="29"/>
      <c r="CX3906" s="29"/>
    </row>
    <row r="3907" spans="1:102" ht="50.1" customHeight="1">
      <c r="A3907" s="30" t="s">
        <v>10057</v>
      </c>
      <c r="B3907" s="31" t="s">
        <v>35</v>
      </c>
      <c r="C3907" s="32" t="s">
        <v>8439</v>
      </c>
      <c r="D3907" s="32" t="s">
        <v>8440</v>
      </c>
      <c r="E3907" s="32" t="s">
        <v>8441</v>
      </c>
      <c r="F3907" s="32" t="s">
        <v>10058</v>
      </c>
      <c r="G3907" s="33" t="s">
        <v>40</v>
      </c>
      <c r="H3907" s="34">
        <v>0</v>
      </c>
      <c r="I3907" s="33" t="s">
        <v>41</v>
      </c>
      <c r="J3907" s="33" t="s">
        <v>7237</v>
      </c>
      <c r="K3907" s="33" t="s">
        <v>947</v>
      </c>
      <c r="L3907" s="33" t="s">
        <v>7237</v>
      </c>
      <c r="M3907" s="33" t="s">
        <v>86</v>
      </c>
      <c r="N3907" s="33" t="s">
        <v>3549</v>
      </c>
      <c r="O3907" s="33" t="s">
        <v>396</v>
      </c>
      <c r="P3907" s="33" t="s">
        <v>48</v>
      </c>
      <c r="Q3907" s="33" t="s">
        <v>49</v>
      </c>
      <c r="R3907" s="35">
        <v>3</v>
      </c>
      <c r="S3907" s="35">
        <v>40510</v>
      </c>
      <c r="T3907" s="36">
        <f t="shared" si="183"/>
        <v>121530</v>
      </c>
      <c r="U3907" s="37">
        <f t="shared" si="184"/>
        <v>136113.60000000001</v>
      </c>
      <c r="V3907" s="38" t="s">
        <v>50</v>
      </c>
      <c r="W3907" s="33">
        <v>2016</v>
      </c>
      <c r="X3907" s="39" t="s">
        <v>50</v>
      </c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9"/>
      <c r="BC3907" s="29"/>
      <c r="BD3907" s="29"/>
      <c r="BE3907" s="29"/>
      <c r="BF3907" s="29"/>
      <c r="BG3907" s="29"/>
      <c r="BH3907" s="29"/>
      <c r="BI3907" s="29"/>
      <c r="BJ3907" s="29"/>
      <c r="BK3907" s="29"/>
      <c r="BL3907" s="29"/>
      <c r="BM3907" s="29"/>
      <c r="BN3907" s="29"/>
      <c r="BO3907" s="29"/>
      <c r="BP3907" s="29"/>
      <c r="BQ3907" s="29"/>
      <c r="BR3907" s="29"/>
      <c r="BS3907" s="29"/>
      <c r="BT3907" s="29"/>
      <c r="BU3907" s="29"/>
      <c r="BV3907" s="29"/>
      <c r="BW3907" s="29"/>
      <c r="BX3907" s="29"/>
      <c r="BY3907" s="29"/>
      <c r="BZ3907" s="29"/>
      <c r="CA3907" s="29"/>
      <c r="CB3907" s="29"/>
      <c r="CC3907" s="29"/>
      <c r="CD3907" s="29"/>
      <c r="CE3907" s="29"/>
      <c r="CF3907" s="29"/>
      <c r="CG3907" s="29"/>
      <c r="CH3907" s="29"/>
      <c r="CI3907" s="29"/>
      <c r="CJ3907" s="29"/>
      <c r="CK3907" s="29"/>
      <c r="CL3907" s="29"/>
      <c r="CM3907" s="29"/>
      <c r="CN3907" s="29"/>
      <c r="CO3907" s="29"/>
      <c r="CP3907" s="29"/>
      <c r="CQ3907" s="29"/>
      <c r="CR3907" s="29"/>
      <c r="CS3907" s="29"/>
      <c r="CT3907" s="29"/>
      <c r="CU3907" s="29"/>
      <c r="CV3907" s="29"/>
      <c r="CW3907" s="29"/>
      <c r="CX3907" s="29"/>
    </row>
    <row r="3908" spans="1:102" ht="50.1" customHeight="1">
      <c r="A3908" s="30" t="s">
        <v>10059</v>
      </c>
      <c r="B3908" s="31" t="s">
        <v>35</v>
      </c>
      <c r="C3908" s="32" t="s">
        <v>10060</v>
      </c>
      <c r="D3908" s="32" t="s">
        <v>6812</v>
      </c>
      <c r="E3908" s="32" t="s">
        <v>6825</v>
      </c>
      <c r="F3908" s="32" t="s">
        <v>10061</v>
      </c>
      <c r="G3908" s="33" t="s">
        <v>40</v>
      </c>
      <c r="H3908" s="34">
        <v>0</v>
      </c>
      <c r="I3908" s="33" t="s">
        <v>41</v>
      </c>
      <c r="J3908" s="33" t="s">
        <v>8745</v>
      </c>
      <c r="K3908" s="33" t="s">
        <v>947</v>
      </c>
      <c r="L3908" s="33" t="s">
        <v>8745</v>
      </c>
      <c r="M3908" s="33" t="s">
        <v>45</v>
      </c>
      <c r="N3908" s="33" t="s">
        <v>10062</v>
      </c>
      <c r="O3908" s="33" t="s">
        <v>10063</v>
      </c>
      <c r="P3908" s="33" t="s">
        <v>131</v>
      </c>
      <c r="Q3908" s="33" t="s">
        <v>132</v>
      </c>
      <c r="R3908" s="35">
        <v>22</v>
      </c>
      <c r="S3908" s="35">
        <v>796</v>
      </c>
      <c r="T3908" s="36">
        <f t="shared" si="183"/>
        <v>17512</v>
      </c>
      <c r="U3908" s="37">
        <f t="shared" si="184"/>
        <v>19613.440000000002</v>
      </c>
      <c r="V3908" s="38" t="s">
        <v>50</v>
      </c>
      <c r="W3908" s="33">
        <v>2016</v>
      </c>
      <c r="X3908" s="39" t="s">
        <v>50</v>
      </c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9"/>
      <c r="BC3908" s="29"/>
      <c r="BD3908" s="29"/>
      <c r="BE3908" s="29"/>
      <c r="BF3908" s="29"/>
      <c r="BG3908" s="29"/>
      <c r="BH3908" s="29"/>
      <c r="BI3908" s="29"/>
      <c r="BJ3908" s="29"/>
      <c r="BK3908" s="29"/>
      <c r="BL3908" s="29"/>
      <c r="BM3908" s="29"/>
      <c r="BN3908" s="29"/>
      <c r="BO3908" s="29"/>
      <c r="BP3908" s="29"/>
      <c r="BQ3908" s="29"/>
      <c r="BR3908" s="29"/>
      <c r="BS3908" s="29"/>
      <c r="BT3908" s="29"/>
      <c r="BU3908" s="29"/>
      <c r="BV3908" s="29"/>
      <c r="BW3908" s="29"/>
      <c r="BX3908" s="29"/>
      <c r="BY3908" s="29"/>
      <c r="BZ3908" s="29"/>
      <c r="CA3908" s="29"/>
      <c r="CB3908" s="29"/>
      <c r="CC3908" s="29"/>
      <c r="CD3908" s="29"/>
      <c r="CE3908" s="29"/>
      <c r="CF3908" s="29"/>
      <c r="CG3908" s="29"/>
      <c r="CH3908" s="29"/>
      <c r="CI3908" s="29"/>
      <c r="CJ3908" s="29"/>
      <c r="CK3908" s="29"/>
      <c r="CL3908" s="29"/>
      <c r="CM3908" s="29"/>
      <c r="CN3908" s="29"/>
      <c r="CO3908" s="29"/>
      <c r="CP3908" s="29"/>
      <c r="CQ3908" s="29"/>
      <c r="CR3908" s="29"/>
      <c r="CS3908" s="29"/>
      <c r="CT3908" s="29"/>
      <c r="CU3908" s="29"/>
      <c r="CV3908" s="29"/>
      <c r="CW3908" s="29"/>
      <c r="CX3908" s="29"/>
    </row>
    <row r="3909" spans="1:102" ht="50.1" customHeight="1">
      <c r="A3909" s="30" t="s">
        <v>10064</v>
      </c>
      <c r="B3909" s="31" t="s">
        <v>35</v>
      </c>
      <c r="C3909" s="32" t="s">
        <v>10065</v>
      </c>
      <c r="D3909" s="32" t="s">
        <v>6812</v>
      </c>
      <c r="E3909" s="32" t="s">
        <v>6821</v>
      </c>
      <c r="F3909" s="32" t="s">
        <v>10066</v>
      </c>
      <c r="G3909" s="33" t="s">
        <v>40</v>
      </c>
      <c r="H3909" s="34">
        <v>0</v>
      </c>
      <c r="I3909" s="33" t="s">
        <v>41</v>
      </c>
      <c r="J3909" s="33" t="s">
        <v>8745</v>
      </c>
      <c r="K3909" s="33" t="s">
        <v>947</v>
      </c>
      <c r="L3909" s="33" t="s">
        <v>8745</v>
      </c>
      <c r="M3909" s="33" t="s">
        <v>45</v>
      </c>
      <c r="N3909" s="33" t="s">
        <v>10062</v>
      </c>
      <c r="O3909" s="33" t="s">
        <v>10063</v>
      </c>
      <c r="P3909" s="33" t="s">
        <v>131</v>
      </c>
      <c r="Q3909" s="33" t="s">
        <v>132</v>
      </c>
      <c r="R3909" s="35">
        <v>35</v>
      </c>
      <c r="S3909" s="35">
        <v>730</v>
      </c>
      <c r="T3909" s="36">
        <f t="shared" si="183"/>
        <v>25550</v>
      </c>
      <c r="U3909" s="37">
        <f t="shared" si="184"/>
        <v>28616.000000000004</v>
      </c>
      <c r="V3909" s="38" t="s">
        <v>50</v>
      </c>
      <c r="W3909" s="33">
        <v>2016</v>
      </c>
      <c r="X3909" s="39" t="s">
        <v>50</v>
      </c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9"/>
      <c r="BC3909" s="29"/>
      <c r="BD3909" s="29"/>
      <c r="BE3909" s="29"/>
      <c r="BF3909" s="29"/>
      <c r="BG3909" s="29"/>
      <c r="BH3909" s="29"/>
      <c r="BI3909" s="29"/>
      <c r="BJ3909" s="29"/>
      <c r="BK3909" s="29"/>
      <c r="BL3909" s="29"/>
      <c r="BM3909" s="29"/>
      <c r="BN3909" s="29"/>
      <c r="BO3909" s="29"/>
      <c r="BP3909" s="29"/>
      <c r="BQ3909" s="29"/>
      <c r="BR3909" s="29"/>
      <c r="BS3909" s="29"/>
      <c r="BT3909" s="29"/>
      <c r="BU3909" s="29"/>
      <c r="BV3909" s="29"/>
      <c r="BW3909" s="29"/>
      <c r="BX3909" s="29"/>
      <c r="BY3909" s="29"/>
      <c r="BZ3909" s="29"/>
      <c r="CA3909" s="29"/>
      <c r="CB3909" s="29"/>
      <c r="CC3909" s="29"/>
      <c r="CD3909" s="29"/>
      <c r="CE3909" s="29"/>
      <c r="CF3909" s="29"/>
      <c r="CG3909" s="29"/>
      <c r="CH3909" s="29"/>
      <c r="CI3909" s="29"/>
      <c r="CJ3909" s="29"/>
      <c r="CK3909" s="29"/>
      <c r="CL3909" s="29"/>
      <c r="CM3909" s="29"/>
      <c r="CN3909" s="29"/>
      <c r="CO3909" s="29"/>
      <c r="CP3909" s="29"/>
      <c r="CQ3909" s="29"/>
      <c r="CR3909" s="29"/>
      <c r="CS3909" s="29"/>
      <c r="CT3909" s="29"/>
      <c r="CU3909" s="29"/>
      <c r="CV3909" s="29"/>
      <c r="CW3909" s="29"/>
      <c r="CX3909" s="29"/>
    </row>
    <row r="3910" spans="1:102" ht="50.1" customHeight="1">
      <c r="A3910" s="30" t="s">
        <v>10067</v>
      </c>
      <c r="B3910" s="31" t="s">
        <v>35</v>
      </c>
      <c r="C3910" s="32" t="s">
        <v>10068</v>
      </c>
      <c r="D3910" s="32" t="s">
        <v>6812</v>
      </c>
      <c r="E3910" s="32" t="s">
        <v>6853</v>
      </c>
      <c r="F3910" s="32" t="s">
        <v>10069</v>
      </c>
      <c r="G3910" s="33" t="s">
        <v>40</v>
      </c>
      <c r="H3910" s="34">
        <v>0</v>
      </c>
      <c r="I3910" s="33" t="s">
        <v>41</v>
      </c>
      <c r="J3910" s="33" t="s">
        <v>8745</v>
      </c>
      <c r="K3910" s="33" t="s">
        <v>947</v>
      </c>
      <c r="L3910" s="33" t="s">
        <v>8745</v>
      </c>
      <c r="M3910" s="33" t="s">
        <v>45</v>
      </c>
      <c r="N3910" s="33" t="s">
        <v>10062</v>
      </c>
      <c r="O3910" s="33" t="s">
        <v>10063</v>
      </c>
      <c r="P3910" s="33" t="s">
        <v>131</v>
      </c>
      <c r="Q3910" s="33" t="s">
        <v>132</v>
      </c>
      <c r="R3910" s="35">
        <v>92</v>
      </c>
      <c r="S3910" s="35">
        <v>732</v>
      </c>
      <c r="T3910" s="36">
        <f t="shared" si="183"/>
        <v>67344</v>
      </c>
      <c r="U3910" s="37">
        <f t="shared" si="184"/>
        <v>75425.280000000013</v>
      </c>
      <c r="V3910" s="38" t="s">
        <v>50</v>
      </c>
      <c r="W3910" s="33">
        <v>2016</v>
      </c>
      <c r="X3910" s="39" t="s">
        <v>50</v>
      </c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29"/>
      <c r="BL3910" s="29"/>
      <c r="BM3910" s="29"/>
      <c r="BN3910" s="29"/>
      <c r="BO3910" s="29"/>
      <c r="BP3910" s="29"/>
      <c r="BQ3910" s="29"/>
      <c r="BR3910" s="29"/>
      <c r="BS3910" s="29"/>
      <c r="BT3910" s="29"/>
      <c r="BU3910" s="29"/>
      <c r="BV3910" s="29"/>
      <c r="BW3910" s="29"/>
      <c r="BX3910" s="29"/>
      <c r="BY3910" s="29"/>
      <c r="BZ3910" s="29"/>
      <c r="CA3910" s="29"/>
      <c r="CB3910" s="29"/>
      <c r="CC3910" s="29"/>
      <c r="CD3910" s="29"/>
      <c r="CE3910" s="29"/>
      <c r="CF3910" s="29"/>
      <c r="CG3910" s="29"/>
      <c r="CH3910" s="29"/>
      <c r="CI3910" s="29"/>
      <c r="CJ3910" s="29"/>
      <c r="CK3910" s="29"/>
      <c r="CL3910" s="29"/>
      <c r="CM3910" s="29"/>
      <c r="CN3910" s="29"/>
      <c r="CO3910" s="29"/>
      <c r="CP3910" s="29"/>
      <c r="CQ3910" s="29"/>
      <c r="CR3910" s="29"/>
      <c r="CS3910" s="29"/>
      <c r="CT3910" s="29"/>
      <c r="CU3910" s="29"/>
      <c r="CV3910" s="29"/>
      <c r="CW3910" s="29"/>
      <c r="CX3910" s="29"/>
    </row>
    <row r="3911" spans="1:102" ht="50.1" customHeight="1">
      <c r="A3911" s="30" t="s">
        <v>10070</v>
      </c>
      <c r="B3911" s="31" t="s">
        <v>35</v>
      </c>
      <c r="C3911" s="32" t="s">
        <v>10071</v>
      </c>
      <c r="D3911" s="32" t="s">
        <v>6812</v>
      </c>
      <c r="E3911" s="32" t="s">
        <v>6849</v>
      </c>
      <c r="F3911" s="32" t="s">
        <v>10072</v>
      </c>
      <c r="G3911" s="33" t="s">
        <v>40</v>
      </c>
      <c r="H3911" s="34">
        <v>0</v>
      </c>
      <c r="I3911" s="33" t="s">
        <v>41</v>
      </c>
      <c r="J3911" s="33" t="s">
        <v>8745</v>
      </c>
      <c r="K3911" s="33" t="s">
        <v>947</v>
      </c>
      <c r="L3911" s="33" t="s">
        <v>8745</v>
      </c>
      <c r="M3911" s="33" t="s">
        <v>45</v>
      </c>
      <c r="N3911" s="33" t="s">
        <v>10062</v>
      </c>
      <c r="O3911" s="33" t="s">
        <v>10063</v>
      </c>
      <c r="P3911" s="33" t="s">
        <v>131</v>
      </c>
      <c r="Q3911" s="33" t="s">
        <v>132</v>
      </c>
      <c r="R3911" s="35">
        <v>138</v>
      </c>
      <c r="S3911" s="35">
        <v>840</v>
      </c>
      <c r="T3911" s="36">
        <f t="shared" si="183"/>
        <v>115920</v>
      </c>
      <c r="U3911" s="37">
        <f t="shared" si="184"/>
        <v>129830.40000000001</v>
      </c>
      <c r="V3911" s="38" t="s">
        <v>50</v>
      </c>
      <c r="W3911" s="33">
        <v>2016</v>
      </c>
      <c r="X3911" s="39" t="s">
        <v>50</v>
      </c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29"/>
      <c r="BL3911" s="29"/>
      <c r="BM3911" s="29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29"/>
      <c r="CB3911" s="29"/>
      <c r="CC3911" s="29"/>
      <c r="CD3911" s="29"/>
      <c r="CE3911" s="29"/>
      <c r="CF3911" s="29"/>
      <c r="CG3911" s="29"/>
      <c r="CH3911" s="29"/>
      <c r="CI3911" s="29"/>
      <c r="CJ3911" s="29"/>
      <c r="CK3911" s="29"/>
      <c r="CL3911" s="29"/>
      <c r="CM3911" s="29"/>
      <c r="CN3911" s="29"/>
      <c r="CO3911" s="29"/>
      <c r="CP3911" s="29"/>
      <c r="CQ3911" s="29"/>
      <c r="CR3911" s="29"/>
      <c r="CS3911" s="29"/>
      <c r="CT3911" s="29"/>
      <c r="CU3911" s="29"/>
      <c r="CV3911" s="29"/>
      <c r="CW3911" s="29"/>
      <c r="CX3911" s="29"/>
    </row>
    <row r="3912" spans="1:102" ht="50.1" customHeight="1">
      <c r="A3912" s="30" t="s">
        <v>10073</v>
      </c>
      <c r="B3912" s="31" t="s">
        <v>35</v>
      </c>
      <c r="C3912" s="32" t="s">
        <v>10074</v>
      </c>
      <c r="D3912" s="32" t="s">
        <v>10075</v>
      </c>
      <c r="E3912" s="32" t="s">
        <v>10076</v>
      </c>
      <c r="F3912" s="32" t="s">
        <v>10077</v>
      </c>
      <c r="G3912" s="33" t="s">
        <v>40</v>
      </c>
      <c r="H3912" s="34">
        <v>0</v>
      </c>
      <c r="I3912" s="33" t="s">
        <v>41</v>
      </c>
      <c r="J3912" s="33" t="s">
        <v>42</v>
      </c>
      <c r="K3912" s="33" t="s">
        <v>947</v>
      </c>
      <c r="L3912" s="33" t="s">
        <v>42</v>
      </c>
      <c r="M3912" s="33" t="s">
        <v>45</v>
      </c>
      <c r="N3912" s="33" t="s">
        <v>87</v>
      </c>
      <c r="O3912" s="33" t="s">
        <v>10078</v>
      </c>
      <c r="P3912" s="33" t="s">
        <v>187</v>
      </c>
      <c r="Q3912" s="33" t="s">
        <v>188</v>
      </c>
      <c r="R3912" s="35">
        <v>200</v>
      </c>
      <c r="S3912" s="35">
        <v>850</v>
      </c>
      <c r="T3912" s="36">
        <f t="shared" si="183"/>
        <v>170000</v>
      </c>
      <c r="U3912" s="37">
        <f t="shared" si="184"/>
        <v>190400.00000000003</v>
      </c>
      <c r="V3912" s="38" t="s">
        <v>50</v>
      </c>
      <c r="W3912" s="33">
        <v>2016</v>
      </c>
      <c r="X3912" s="39" t="s">
        <v>50</v>
      </c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29"/>
      <c r="CB3912" s="29"/>
      <c r="CC3912" s="29"/>
      <c r="CD3912" s="29"/>
      <c r="CE3912" s="29"/>
      <c r="CF3912" s="29"/>
      <c r="CG3912" s="29"/>
      <c r="CH3912" s="29"/>
      <c r="CI3912" s="29"/>
      <c r="CJ3912" s="29"/>
      <c r="CK3912" s="29"/>
      <c r="CL3912" s="29"/>
      <c r="CM3912" s="29"/>
      <c r="CN3912" s="29"/>
      <c r="CO3912" s="29"/>
      <c r="CP3912" s="29"/>
      <c r="CQ3912" s="29"/>
      <c r="CR3912" s="29"/>
      <c r="CS3912" s="29"/>
      <c r="CT3912" s="29"/>
      <c r="CU3912" s="29"/>
      <c r="CV3912" s="29"/>
      <c r="CW3912" s="29"/>
      <c r="CX3912" s="29"/>
    </row>
    <row r="3913" spans="1:102" ht="50.1" customHeight="1">
      <c r="A3913" s="30" t="s">
        <v>10079</v>
      </c>
      <c r="B3913" s="31" t="s">
        <v>35</v>
      </c>
      <c r="C3913" s="32" t="s">
        <v>4788</v>
      </c>
      <c r="D3913" s="32" t="s">
        <v>4760</v>
      </c>
      <c r="E3913" s="32" t="s">
        <v>4789</v>
      </c>
      <c r="F3913" s="32" t="s">
        <v>9846</v>
      </c>
      <c r="G3913" s="33" t="s">
        <v>40</v>
      </c>
      <c r="H3913" s="34">
        <v>0</v>
      </c>
      <c r="I3913" s="33" t="s">
        <v>41</v>
      </c>
      <c r="J3913" s="33" t="s">
        <v>42</v>
      </c>
      <c r="K3913" s="33" t="s">
        <v>947</v>
      </c>
      <c r="L3913" s="33" t="s">
        <v>42</v>
      </c>
      <c r="M3913" s="33" t="s">
        <v>86</v>
      </c>
      <c r="N3913" s="33" t="s">
        <v>871</v>
      </c>
      <c r="O3913" s="33" t="s">
        <v>396</v>
      </c>
      <c r="P3913" s="33" t="s">
        <v>131</v>
      </c>
      <c r="Q3913" s="33" t="s">
        <v>132</v>
      </c>
      <c r="R3913" s="35">
        <v>700</v>
      </c>
      <c r="S3913" s="35">
        <v>2350</v>
      </c>
      <c r="T3913" s="36">
        <f t="shared" si="183"/>
        <v>1645000</v>
      </c>
      <c r="U3913" s="37">
        <f t="shared" si="184"/>
        <v>1842400.0000000002</v>
      </c>
      <c r="V3913" s="38" t="s">
        <v>50</v>
      </c>
      <c r="W3913" s="33">
        <v>2016</v>
      </c>
      <c r="X3913" s="39" t="s">
        <v>50</v>
      </c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29"/>
      <c r="AL3913" s="29"/>
      <c r="AM3913" s="29"/>
      <c r="AN3913" s="29"/>
      <c r="AO3913" s="29"/>
      <c r="AP3913" s="29"/>
      <c r="AQ3913" s="29"/>
      <c r="AR3913" s="29"/>
      <c r="AS3913" s="29"/>
      <c r="AT3913" s="29"/>
      <c r="AU3913" s="29"/>
      <c r="AV3913" s="29"/>
      <c r="AW3913" s="29"/>
      <c r="AX3913" s="29"/>
      <c r="AY3913" s="29"/>
      <c r="AZ3913" s="29"/>
      <c r="BA3913" s="29"/>
      <c r="BB3913" s="29"/>
      <c r="BC3913" s="29"/>
      <c r="BD3913" s="29"/>
      <c r="BE3913" s="29"/>
      <c r="BF3913" s="29"/>
      <c r="BG3913" s="29"/>
      <c r="BH3913" s="29"/>
      <c r="BI3913" s="29"/>
      <c r="BJ3913" s="29"/>
      <c r="BK3913" s="29"/>
      <c r="BL3913" s="29"/>
      <c r="BM3913" s="29"/>
      <c r="BN3913" s="29"/>
      <c r="BO3913" s="29"/>
      <c r="BP3913" s="29"/>
      <c r="BQ3913" s="29"/>
      <c r="BR3913" s="29"/>
      <c r="BS3913" s="29"/>
      <c r="BT3913" s="29"/>
      <c r="BU3913" s="29"/>
      <c r="BV3913" s="29"/>
      <c r="BW3913" s="29"/>
      <c r="BX3913" s="29"/>
      <c r="BY3913" s="29"/>
      <c r="BZ3913" s="29"/>
      <c r="CA3913" s="29"/>
      <c r="CB3913" s="29"/>
      <c r="CC3913" s="29"/>
      <c r="CD3913" s="29"/>
      <c r="CE3913" s="29"/>
      <c r="CF3913" s="29"/>
      <c r="CG3913" s="29"/>
      <c r="CH3913" s="29"/>
      <c r="CI3913" s="29"/>
      <c r="CJ3913" s="29"/>
      <c r="CK3913" s="29"/>
      <c r="CL3913" s="29"/>
      <c r="CM3913" s="29"/>
      <c r="CN3913" s="29"/>
      <c r="CO3913" s="29"/>
      <c r="CP3913" s="29"/>
      <c r="CQ3913" s="29"/>
      <c r="CR3913" s="29"/>
      <c r="CS3913" s="29"/>
      <c r="CT3913" s="29"/>
      <c r="CU3913" s="29"/>
      <c r="CV3913" s="29"/>
      <c r="CW3913" s="29"/>
      <c r="CX3913" s="29"/>
    </row>
    <row r="3914" spans="1:102" ht="50.1" customHeight="1">
      <c r="A3914" s="30" t="s">
        <v>10080</v>
      </c>
      <c r="B3914" s="31" t="s">
        <v>35</v>
      </c>
      <c r="C3914" s="32" t="s">
        <v>9849</v>
      </c>
      <c r="D3914" s="32" t="s">
        <v>4760</v>
      </c>
      <c r="E3914" s="32" t="s">
        <v>9850</v>
      </c>
      <c r="F3914" s="32" t="s">
        <v>9851</v>
      </c>
      <c r="G3914" s="33" t="s">
        <v>40</v>
      </c>
      <c r="H3914" s="34">
        <v>0</v>
      </c>
      <c r="I3914" s="33" t="s">
        <v>41</v>
      </c>
      <c r="J3914" s="33" t="s">
        <v>42</v>
      </c>
      <c r="K3914" s="33" t="s">
        <v>947</v>
      </c>
      <c r="L3914" s="33" t="s">
        <v>42</v>
      </c>
      <c r="M3914" s="33" t="s">
        <v>86</v>
      </c>
      <c r="N3914" s="33" t="s">
        <v>10081</v>
      </c>
      <c r="O3914" s="33" t="s">
        <v>396</v>
      </c>
      <c r="P3914" s="33" t="s">
        <v>131</v>
      </c>
      <c r="Q3914" s="33" t="s">
        <v>132</v>
      </c>
      <c r="R3914" s="35">
        <v>700</v>
      </c>
      <c r="S3914" s="35">
        <v>4810</v>
      </c>
      <c r="T3914" s="36">
        <f t="shared" si="183"/>
        <v>3367000</v>
      </c>
      <c r="U3914" s="37">
        <f t="shared" si="184"/>
        <v>3771040.0000000005</v>
      </c>
      <c r="V3914" s="38" t="s">
        <v>50</v>
      </c>
      <c r="W3914" s="33">
        <v>2016</v>
      </c>
      <c r="X3914" s="39" t="s">
        <v>50</v>
      </c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29"/>
      <c r="CB3914" s="29"/>
      <c r="CC3914" s="29"/>
      <c r="CD3914" s="29"/>
      <c r="CE3914" s="29"/>
      <c r="CF3914" s="29"/>
      <c r="CG3914" s="29"/>
      <c r="CH3914" s="29"/>
      <c r="CI3914" s="29"/>
      <c r="CJ3914" s="29"/>
      <c r="CK3914" s="29"/>
      <c r="CL3914" s="29"/>
      <c r="CM3914" s="29"/>
      <c r="CN3914" s="29"/>
      <c r="CO3914" s="29"/>
      <c r="CP3914" s="29"/>
      <c r="CQ3914" s="29"/>
      <c r="CR3914" s="29"/>
      <c r="CS3914" s="29"/>
      <c r="CT3914" s="29"/>
      <c r="CU3914" s="29"/>
      <c r="CV3914" s="29"/>
      <c r="CW3914" s="29"/>
      <c r="CX3914" s="29"/>
    </row>
    <row r="3915" spans="1:102" ht="50.1" customHeight="1">
      <c r="A3915" s="30" t="s">
        <v>10082</v>
      </c>
      <c r="B3915" s="31" t="s">
        <v>35</v>
      </c>
      <c r="C3915" s="32" t="s">
        <v>9855</v>
      </c>
      <c r="D3915" s="32" t="s">
        <v>9856</v>
      </c>
      <c r="E3915" s="32" t="s">
        <v>9857</v>
      </c>
      <c r="F3915" s="32" t="s">
        <v>9858</v>
      </c>
      <c r="G3915" s="33" t="s">
        <v>40</v>
      </c>
      <c r="H3915" s="34">
        <v>0</v>
      </c>
      <c r="I3915" s="33" t="s">
        <v>41</v>
      </c>
      <c r="J3915" s="33" t="s">
        <v>42</v>
      </c>
      <c r="K3915" s="33" t="s">
        <v>947</v>
      </c>
      <c r="L3915" s="33" t="s">
        <v>42</v>
      </c>
      <c r="M3915" s="33" t="s">
        <v>86</v>
      </c>
      <c r="N3915" s="33" t="s">
        <v>10081</v>
      </c>
      <c r="O3915" s="33" t="s">
        <v>396</v>
      </c>
      <c r="P3915" s="33" t="s">
        <v>131</v>
      </c>
      <c r="Q3915" s="33" t="s">
        <v>132</v>
      </c>
      <c r="R3915" s="35">
        <v>900</v>
      </c>
      <c r="S3915" s="35">
        <v>1610</v>
      </c>
      <c r="T3915" s="36">
        <f t="shared" si="183"/>
        <v>1449000</v>
      </c>
      <c r="U3915" s="37">
        <f t="shared" si="184"/>
        <v>1622880.0000000002</v>
      </c>
      <c r="V3915" s="38" t="s">
        <v>50</v>
      </c>
      <c r="W3915" s="33">
        <v>2016</v>
      </c>
      <c r="X3915" s="39" t="s">
        <v>50</v>
      </c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9"/>
      <c r="BC3915" s="29"/>
      <c r="BD3915" s="29"/>
      <c r="BE3915" s="29"/>
      <c r="BF3915" s="29"/>
      <c r="BG3915" s="29"/>
      <c r="BH3915" s="29"/>
      <c r="BI3915" s="29"/>
      <c r="BJ3915" s="29"/>
      <c r="BK3915" s="29"/>
      <c r="BL3915" s="29"/>
      <c r="BM3915" s="29"/>
      <c r="BN3915" s="29"/>
      <c r="BO3915" s="29"/>
      <c r="BP3915" s="29"/>
      <c r="BQ3915" s="29"/>
      <c r="BR3915" s="29"/>
      <c r="BS3915" s="29"/>
      <c r="BT3915" s="29"/>
      <c r="BU3915" s="29"/>
      <c r="BV3915" s="29"/>
      <c r="BW3915" s="29"/>
      <c r="BX3915" s="29"/>
      <c r="BY3915" s="29"/>
      <c r="BZ3915" s="29"/>
      <c r="CA3915" s="29"/>
      <c r="CB3915" s="29"/>
      <c r="CC3915" s="29"/>
      <c r="CD3915" s="29"/>
      <c r="CE3915" s="29"/>
      <c r="CF3915" s="29"/>
      <c r="CG3915" s="29"/>
      <c r="CH3915" s="29"/>
      <c r="CI3915" s="29"/>
      <c r="CJ3915" s="29"/>
      <c r="CK3915" s="29"/>
      <c r="CL3915" s="29"/>
      <c r="CM3915" s="29"/>
      <c r="CN3915" s="29"/>
      <c r="CO3915" s="29"/>
      <c r="CP3915" s="29"/>
      <c r="CQ3915" s="29"/>
      <c r="CR3915" s="29"/>
      <c r="CS3915" s="29"/>
      <c r="CT3915" s="29"/>
      <c r="CU3915" s="29"/>
      <c r="CV3915" s="29"/>
      <c r="CW3915" s="29"/>
      <c r="CX3915" s="29"/>
    </row>
    <row r="3916" spans="1:102" ht="50.1" customHeight="1">
      <c r="A3916" s="30" t="s">
        <v>10083</v>
      </c>
      <c r="B3916" s="31" t="s">
        <v>35</v>
      </c>
      <c r="C3916" s="32" t="s">
        <v>10084</v>
      </c>
      <c r="D3916" s="32" t="s">
        <v>10085</v>
      </c>
      <c r="E3916" s="32" t="s">
        <v>10086</v>
      </c>
      <c r="F3916" s="32" t="s">
        <v>10087</v>
      </c>
      <c r="G3916" s="33" t="s">
        <v>40</v>
      </c>
      <c r="H3916" s="34">
        <v>0</v>
      </c>
      <c r="I3916" s="33" t="s">
        <v>41</v>
      </c>
      <c r="J3916" s="33" t="s">
        <v>42</v>
      </c>
      <c r="K3916" s="33" t="s">
        <v>947</v>
      </c>
      <c r="L3916" s="33" t="s">
        <v>42</v>
      </c>
      <c r="M3916" s="33" t="s">
        <v>510</v>
      </c>
      <c r="N3916" s="33" t="s">
        <v>87</v>
      </c>
      <c r="O3916" s="33" t="s">
        <v>2285</v>
      </c>
      <c r="P3916" s="33" t="s">
        <v>131</v>
      </c>
      <c r="Q3916" s="33" t="s">
        <v>132</v>
      </c>
      <c r="R3916" s="35">
        <v>5</v>
      </c>
      <c r="S3916" s="35">
        <v>1589.2860000000001</v>
      </c>
      <c r="T3916" s="36">
        <f t="shared" si="183"/>
        <v>7946.43</v>
      </c>
      <c r="U3916" s="37">
        <f t="shared" si="184"/>
        <v>8900.0016000000014</v>
      </c>
      <c r="V3916" s="38" t="s">
        <v>50</v>
      </c>
      <c r="W3916" s="33">
        <v>2016</v>
      </c>
      <c r="X3916" s="39" t="s">
        <v>50</v>
      </c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29"/>
      <c r="BL3916" s="29"/>
      <c r="BM3916" s="29"/>
      <c r="BN3916" s="29"/>
      <c r="BO3916" s="29"/>
      <c r="BP3916" s="29"/>
      <c r="BQ3916" s="29"/>
      <c r="BR3916" s="29"/>
      <c r="BS3916" s="29"/>
      <c r="BT3916" s="29"/>
      <c r="BU3916" s="29"/>
      <c r="BV3916" s="29"/>
      <c r="BW3916" s="29"/>
      <c r="BX3916" s="29"/>
      <c r="BY3916" s="29"/>
      <c r="BZ3916" s="29"/>
      <c r="CA3916" s="29"/>
      <c r="CB3916" s="29"/>
      <c r="CC3916" s="29"/>
      <c r="CD3916" s="29"/>
      <c r="CE3916" s="29"/>
      <c r="CF3916" s="29"/>
      <c r="CG3916" s="29"/>
      <c r="CH3916" s="29"/>
      <c r="CI3916" s="29"/>
      <c r="CJ3916" s="29"/>
      <c r="CK3916" s="29"/>
      <c r="CL3916" s="29"/>
      <c r="CM3916" s="29"/>
      <c r="CN3916" s="29"/>
      <c r="CO3916" s="29"/>
      <c r="CP3916" s="29"/>
      <c r="CQ3916" s="29"/>
      <c r="CR3916" s="29"/>
      <c r="CS3916" s="29"/>
      <c r="CT3916" s="29"/>
      <c r="CU3916" s="29"/>
      <c r="CV3916" s="29"/>
      <c r="CW3916" s="29"/>
      <c r="CX3916" s="29"/>
    </row>
    <row r="3917" spans="1:102" ht="50.1" customHeight="1">
      <c r="A3917" s="30" t="s">
        <v>10088</v>
      </c>
      <c r="B3917" s="31" t="s">
        <v>35</v>
      </c>
      <c r="C3917" s="32" t="s">
        <v>10089</v>
      </c>
      <c r="D3917" s="32" t="s">
        <v>10090</v>
      </c>
      <c r="E3917" s="32" t="s">
        <v>10091</v>
      </c>
      <c r="F3917" s="32" t="s">
        <v>10092</v>
      </c>
      <c r="G3917" s="33" t="s">
        <v>40</v>
      </c>
      <c r="H3917" s="34">
        <v>0</v>
      </c>
      <c r="I3917" s="33" t="s">
        <v>41</v>
      </c>
      <c r="J3917" s="33" t="s">
        <v>392</v>
      </c>
      <c r="K3917" s="33" t="s">
        <v>947</v>
      </c>
      <c r="L3917" s="33" t="s">
        <v>392</v>
      </c>
      <c r="M3917" s="33" t="s">
        <v>71</v>
      </c>
      <c r="N3917" s="33" t="s">
        <v>6628</v>
      </c>
      <c r="O3917" s="33" t="s">
        <v>64</v>
      </c>
      <c r="P3917" s="33" t="s">
        <v>682</v>
      </c>
      <c r="Q3917" s="33" t="s">
        <v>683</v>
      </c>
      <c r="R3917" s="35">
        <v>2</v>
      </c>
      <c r="S3917" s="35">
        <v>1300</v>
      </c>
      <c r="T3917" s="36">
        <f t="shared" si="183"/>
        <v>2600</v>
      </c>
      <c r="U3917" s="37">
        <f t="shared" si="184"/>
        <v>2912.0000000000005</v>
      </c>
      <c r="V3917" s="38" t="s">
        <v>50</v>
      </c>
      <c r="W3917" s="33">
        <v>2016</v>
      </c>
      <c r="X3917" s="39" t="s">
        <v>50</v>
      </c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9"/>
      <c r="BC3917" s="29"/>
      <c r="BD3917" s="29"/>
      <c r="BE3917" s="29"/>
      <c r="BF3917" s="29"/>
      <c r="BG3917" s="29"/>
      <c r="BH3917" s="29"/>
      <c r="BI3917" s="29"/>
      <c r="BJ3917" s="29"/>
      <c r="BK3917" s="29"/>
      <c r="BL3917" s="29"/>
      <c r="BM3917" s="29"/>
      <c r="BN3917" s="29"/>
      <c r="BO3917" s="29"/>
      <c r="BP3917" s="29"/>
      <c r="BQ3917" s="29"/>
      <c r="BR3917" s="29"/>
      <c r="BS3917" s="29"/>
      <c r="BT3917" s="29"/>
      <c r="BU3917" s="29"/>
      <c r="BV3917" s="29"/>
      <c r="BW3917" s="29"/>
      <c r="BX3917" s="29"/>
      <c r="BY3917" s="29"/>
      <c r="BZ3917" s="29"/>
      <c r="CA3917" s="29"/>
      <c r="CB3917" s="29"/>
      <c r="CC3917" s="29"/>
      <c r="CD3917" s="29"/>
      <c r="CE3917" s="29"/>
      <c r="CF3917" s="29"/>
      <c r="CG3917" s="29"/>
      <c r="CH3917" s="29"/>
      <c r="CI3917" s="29"/>
      <c r="CJ3917" s="29"/>
      <c r="CK3917" s="29"/>
      <c r="CL3917" s="29"/>
      <c r="CM3917" s="29"/>
      <c r="CN3917" s="29"/>
      <c r="CO3917" s="29"/>
      <c r="CP3917" s="29"/>
      <c r="CQ3917" s="29"/>
      <c r="CR3917" s="29"/>
      <c r="CS3917" s="29"/>
      <c r="CT3917" s="29"/>
      <c r="CU3917" s="29"/>
      <c r="CV3917" s="29"/>
      <c r="CW3917" s="29"/>
      <c r="CX3917" s="29"/>
    </row>
    <row r="3918" spans="1:102" ht="50.1" customHeight="1">
      <c r="A3918" s="30" t="s">
        <v>10093</v>
      </c>
      <c r="B3918" s="31" t="s">
        <v>35</v>
      </c>
      <c r="C3918" s="32" t="s">
        <v>10094</v>
      </c>
      <c r="D3918" s="32" t="s">
        <v>10095</v>
      </c>
      <c r="E3918" s="32" t="s">
        <v>10096</v>
      </c>
      <c r="F3918" s="32" t="s">
        <v>10097</v>
      </c>
      <c r="G3918" s="33" t="s">
        <v>40</v>
      </c>
      <c r="H3918" s="34">
        <v>0</v>
      </c>
      <c r="I3918" s="33" t="s">
        <v>41</v>
      </c>
      <c r="J3918" s="33" t="s">
        <v>392</v>
      </c>
      <c r="K3918" s="33" t="s">
        <v>947</v>
      </c>
      <c r="L3918" s="33" t="s">
        <v>392</v>
      </c>
      <c r="M3918" s="33" t="s">
        <v>71</v>
      </c>
      <c r="N3918" s="33" t="s">
        <v>6628</v>
      </c>
      <c r="O3918" s="33" t="s">
        <v>64</v>
      </c>
      <c r="P3918" s="33" t="s">
        <v>682</v>
      </c>
      <c r="Q3918" s="33" t="s">
        <v>683</v>
      </c>
      <c r="R3918" s="35">
        <v>2</v>
      </c>
      <c r="S3918" s="35">
        <v>1100</v>
      </c>
      <c r="T3918" s="36">
        <f t="shared" si="183"/>
        <v>2200</v>
      </c>
      <c r="U3918" s="37">
        <f t="shared" si="184"/>
        <v>2464.0000000000005</v>
      </c>
      <c r="V3918" s="38" t="s">
        <v>50</v>
      </c>
      <c r="W3918" s="33">
        <v>2016</v>
      </c>
      <c r="X3918" s="39" t="s">
        <v>50</v>
      </c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/>
      <c r="BI3918" s="29"/>
      <c r="BJ3918" s="29"/>
      <c r="BK3918" s="29"/>
      <c r="BL3918" s="29"/>
      <c r="BM3918" s="29"/>
      <c r="BN3918" s="29"/>
      <c r="BO3918" s="29"/>
      <c r="BP3918" s="29"/>
      <c r="BQ3918" s="29"/>
      <c r="BR3918" s="29"/>
      <c r="BS3918" s="29"/>
      <c r="BT3918" s="29"/>
      <c r="BU3918" s="29"/>
      <c r="BV3918" s="29"/>
      <c r="BW3918" s="29"/>
      <c r="BX3918" s="29"/>
      <c r="BY3918" s="29"/>
      <c r="BZ3918" s="29"/>
      <c r="CA3918" s="29"/>
      <c r="CB3918" s="29"/>
      <c r="CC3918" s="29"/>
      <c r="CD3918" s="29"/>
      <c r="CE3918" s="29"/>
      <c r="CF3918" s="29"/>
      <c r="CG3918" s="29"/>
      <c r="CH3918" s="29"/>
      <c r="CI3918" s="29"/>
      <c r="CJ3918" s="29"/>
      <c r="CK3918" s="29"/>
      <c r="CL3918" s="29"/>
      <c r="CM3918" s="29"/>
      <c r="CN3918" s="29"/>
      <c r="CO3918" s="29"/>
      <c r="CP3918" s="29"/>
      <c r="CQ3918" s="29"/>
      <c r="CR3918" s="29"/>
      <c r="CS3918" s="29"/>
      <c r="CT3918" s="29"/>
      <c r="CU3918" s="29"/>
      <c r="CV3918" s="29"/>
      <c r="CW3918" s="29"/>
      <c r="CX3918" s="29"/>
    </row>
    <row r="3919" spans="1:102" ht="50.1" customHeight="1">
      <c r="A3919" s="30" t="s">
        <v>10098</v>
      </c>
      <c r="B3919" s="31" t="s">
        <v>35</v>
      </c>
      <c r="C3919" s="32" t="s">
        <v>10099</v>
      </c>
      <c r="D3919" s="32" t="s">
        <v>10100</v>
      </c>
      <c r="E3919" s="32" t="s">
        <v>10101</v>
      </c>
      <c r="F3919" s="32" t="s">
        <v>10102</v>
      </c>
      <c r="G3919" s="33" t="s">
        <v>40</v>
      </c>
      <c r="H3919" s="34">
        <v>0</v>
      </c>
      <c r="I3919" s="33" t="s">
        <v>41</v>
      </c>
      <c r="J3919" s="33" t="s">
        <v>392</v>
      </c>
      <c r="K3919" s="33" t="s">
        <v>947</v>
      </c>
      <c r="L3919" s="33" t="s">
        <v>392</v>
      </c>
      <c r="M3919" s="33" t="s">
        <v>71</v>
      </c>
      <c r="N3919" s="33" t="s">
        <v>6628</v>
      </c>
      <c r="O3919" s="33" t="s">
        <v>64</v>
      </c>
      <c r="P3919" s="33" t="s">
        <v>682</v>
      </c>
      <c r="Q3919" s="33" t="s">
        <v>683</v>
      </c>
      <c r="R3919" s="35">
        <v>80</v>
      </c>
      <c r="S3919" s="35">
        <v>60</v>
      </c>
      <c r="T3919" s="36">
        <f t="shared" si="183"/>
        <v>4800</v>
      </c>
      <c r="U3919" s="37">
        <f t="shared" si="184"/>
        <v>5376.0000000000009</v>
      </c>
      <c r="V3919" s="38" t="s">
        <v>50</v>
      </c>
      <c r="W3919" s="33">
        <v>2016</v>
      </c>
      <c r="X3919" s="39" t="s">
        <v>50</v>
      </c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/>
      <c r="BI3919" s="29"/>
      <c r="BJ3919" s="29"/>
      <c r="BK3919" s="29"/>
      <c r="BL3919" s="29"/>
      <c r="BM3919" s="29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29"/>
      <c r="CB3919" s="29"/>
      <c r="CC3919" s="29"/>
      <c r="CD3919" s="29"/>
      <c r="CE3919" s="29"/>
      <c r="CF3919" s="29"/>
      <c r="CG3919" s="29"/>
      <c r="CH3919" s="29"/>
      <c r="CI3919" s="29"/>
      <c r="CJ3919" s="29"/>
      <c r="CK3919" s="29"/>
      <c r="CL3919" s="29"/>
      <c r="CM3919" s="29"/>
      <c r="CN3919" s="29"/>
      <c r="CO3919" s="29"/>
      <c r="CP3919" s="29"/>
      <c r="CQ3919" s="29"/>
      <c r="CR3919" s="29"/>
      <c r="CS3919" s="29"/>
      <c r="CT3919" s="29"/>
      <c r="CU3919" s="29"/>
      <c r="CV3919" s="29"/>
      <c r="CW3919" s="29"/>
      <c r="CX3919" s="29"/>
    </row>
    <row r="3920" spans="1:102" ht="50.1" customHeight="1">
      <c r="A3920" s="30" t="s">
        <v>10103</v>
      </c>
      <c r="B3920" s="31" t="s">
        <v>35</v>
      </c>
      <c r="C3920" s="32" t="s">
        <v>10104</v>
      </c>
      <c r="D3920" s="32" t="s">
        <v>10105</v>
      </c>
      <c r="E3920" s="32" t="s">
        <v>10106</v>
      </c>
      <c r="F3920" s="32" t="s">
        <v>10107</v>
      </c>
      <c r="G3920" s="33" t="s">
        <v>40</v>
      </c>
      <c r="H3920" s="34">
        <v>0</v>
      </c>
      <c r="I3920" s="33" t="s">
        <v>41</v>
      </c>
      <c r="J3920" s="33" t="s">
        <v>392</v>
      </c>
      <c r="K3920" s="33" t="s">
        <v>947</v>
      </c>
      <c r="L3920" s="33" t="s">
        <v>392</v>
      </c>
      <c r="M3920" s="33" t="s">
        <v>71</v>
      </c>
      <c r="N3920" s="33" t="s">
        <v>6628</v>
      </c>
      <c r="O3920" s="33" t="s">
        <v>64</v>
      </c>
      <c r="P3920" s="33" t="s">
        <v>682</v>
      </c>
      <c r="Q3920" s="33" t="s">
        <v>683</v>
      </c>
      <c r="R3920" s="35">
        <v>50</v>
      </c>
      <c r="S3920" s="35">
        <v>70</v>
      </c>
      <c r="T3920" s="36">
        <f t="shared" si="183"/>
        <v>3500</v>
      </c>
      <c r="U3920" s="37">
        <f t="shared" si="184"/>
        <v>3920.0000000000005</v>
      </c>
      <c r="V3920" s="38" t="s">
        <v>50</v>
      </c>
      <c r="W3920" s="33">
        <v>2016</v>
      </c>
      <c r="X3920" s="39" t="s">
        <v>50</v>
      </c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9"/>
      <c r="BC3920" s="29"/>
      <c r="BD3920" s="29"/>
      <c r="BE3920" s="29"/>
      <c r="BF3920" s="29"/>
      <c r="BG3920" s="29"/>
      <c r="BH3920" s="29"/>
      <c r="BI3920" s="29"/>
      <c r="BJ3920" s="29"/>
      <c r="BK3920" s="29"/>
      <c r="BL3920" s="29"/>
      <c r="BM3920" s="29"/>
      <c r="BN3920" s="29"/>
      <c r="BO3920" s="29"/>
      <c r="BP3920" s="29"/>
      <c r="BQ3920" s="29"/>
      <c r="BR3920" s="29"/>
      <c r="BS3920" s="29"/>
      <c r="BT3920" s="29"/>
      <c r="BU3920" s="29"/>
      <c r="BV3920" s="29"/>
      <c r="BW3920" s="29"/>
      <c r="BX3920" s="29"/>
      <c r="BY3920" s="29"/>
      <c r="BZ3920" s="29"/>
      <c r="CA3920" s="29"/>
      <c r="CB3920" s="29"/>
      <c r="CC3920" s="29"/>
      <c r="CD3920" s="29"/>
      <c r="CE3920" s="29"/>
      <c r="CF3920" s="29"/>
      <c r="CG3920" s="29"/>
      <c r="CH3920" s="29"/>
      <c r="CI3920" s="29"/>
      <c r="CJ3920" s="29"/>
      <c r="CK3920" s="29"/>
      <c r="CL3920" s="29"/>
      <c r="CM3920" s="29"/>
      <c r="CN3920" s="29"/>
      <c r="CO3920" s="29"/>
      <c r="CP3920" s="29"/>
      <c r="CQ3920" s="29"/>
      <c r="CR3920" s="29"/>
      <c r="CS3920" s="29"/>
      <c r="CT3920" s="29"/>
      <c r="CU3920" s="29"/>
      <c r="CV3920" s="29"/>
      <c r="CW3920" s="29"/>
      <c r="CX3920" s="29"/>
    </row>
    <row r="3921" spans="1:102" ht="50.1" customHeight="1">
      <c r="A3921" s="30" t="s">
        <v>10108</v>
      </c>
      <c r="B3921" s="31" t="s">
        <v>35</v>
      </c>
      <c r="C3921" s="32" t="s">
        <v>10104</v>
      </c>
      <c r="D3921" s="32" t="s">
        <v>10105</v>
      </c>
      <c r="E3921" s="32" t="s">
        <v>10106</v>
      </c>
      <c r="F3921" s="32" t="s">
        <v>10109</v>
      </c>
      <c r="G3921" s="33" t="s">
        <v>40</v>
      </c>
      <c r="H3921" s="34">
        <v>0</v>
      </c>
      <c r="I3921" s="33" t="s">
        <v>41</v>
      </c>
      <c r="J3921" s="33" t="s">
        <v>392</v>
      </c>
      <c r="K3921" s="33" t="s">
        <v>947</v>
      </c>
      <c r="L3921" s="33" t="s">
        <v>392</v>
      </c>
      <c r="M3921" s="33" t="s">
        <v>71</v>
      </c>
      <c r="N3921" s="33" t="s">
        <v>6628</v>
      </c>
      <c r="O3921" s="33" t="s">
        <v>64</v>
      </c>
      <c r="P3921" s="33" t="s">
        <v>682</v>
      </c>
      <c r="Q3921" s="33" t="s">
        <v>683</v>
      </c>
      <c r="R3921" s="35">
        <v>2</v>
      </c>
      <c r="S3921" s="35">
        <v>450</v>
      </c>
      <c r="T3921" s="36">
        <f t="shared" si="183"/>
        <v>900</v>
      </c>
      <c r="U3921" s="37">
        <f t="shared" si="184"/>
        <v>1008.0000000000001</v>
      </c>
      <c r="V3921" s="38" t="s">
        <v>50</v>
      </c>
      <c r="W3921" s="33">
        <v>2016</v>
      </c>
      <c r="X3921" s="39" t="s">
        <v>50</v>
      </c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29"/>
      <c r="BB3921" s="29"/>
      <c r="BC3921" s="29"/>
      <c r="BD3921" s="29"/>
      <c r="BE3921" s="29"/>
      <c r="BF3921" s="29"/>
      <c r="BG3921" s="29"/>
      <c r="BH3921" s="29"/>
      <c r="BI3921" s="29"/>
      <c r="BJ3921" s="29"/>
      <c r="BK3921" s="29"/>
      <c r="BL3921" s="29"/>
      <c r="BM3921" s="29"/>
      <c r="BN3921" s="29"/>
      <c r="BO3921" s="29"/>
      <c r="BP3921" s="29"/>
      <c r="BQ3921" s="29"/>
      <c r="BR3921" s="29"/>
      <c r="BS3921" s="29"/>
      <c r="BT3921" s="29"/>
      <c r="BU3921" s="29"/>
      <c r="BV3921" s="29"/>
      <c r="BW3921" s="29"/>
      <c r="BX3921" s="29"/>
      <c r="BY3921" s="29"/>
      <c r="BZ3921" s="29"/>
      <c r="CA3921" s="29"/>
      <c r="CB3921" s="29"/>
      <c r="CC3921" s="29"/>
      <c r="CD3921" s="29"/>
      <c r="CE3921" s="29"/>
      <c r="CF3921" s="29"/>
      <c r="CG3921" s="29"/>
      <c r="CH3921" s="29"/>
      <c r="CI3921" s="29"/>
      <c r="CJ3921" s="29"/>
      <c r="CK3921" s="29"/>
      <c r="CL3921" s="29"/>
      <c r="CM3921" s="29"/>
      <c r="CN3921" s="29"/>
      <c r="CO3921" s="29"/>
      <c r="CP3921" s="29"/>
      <c r="CQ3921" s="29"/>
      <c r="CR3921" s="29"/>
      <c r="CS3921" s="29"/>
      <c r="CT3921" s="29"/>
      <c r="CU3921" s="29"/>
      <c r="CV3921" s="29"/>
      <c r="CW3921" s="29"/>
      <c r="CX3921" s="29"/>
    </row>
    <row r="3922" spans="1:102" ht="50.1" customHeight="1">
      <c r="A3922" s="30" t="s">
        <v>10110</v>
      </c>
      <c r="B3922" s="31" t="s">
        <v>35</v>
      </c>
      <c r="C3922" s="32" t="s">
        <v>10111</v>
      </c>
      <c r="D3922" s="32" t="s">
        <v>10112</v>
      </c>
      <c r="E3922" s="32" t="s">
        <v>10106</v>
      </c>
      <c r="F3922" s="32" t="s">
        <v>10113</v>
      </c>
      <c r="G3922" s="33" t="s">
        <v>40</v>
      </c>
      <c r="H3922" s="34">
        <v>0</v>
      </c>
      <c r="I3922" s="33" t="s">
        <v>41</v>
      </c>
      <c r="J3922" s="33" t="s">
        <v>392</v>
      </c>
      <c r="K3922" s="33" t="s">
        <v>947</v>
      </c>
      <c r="L3922" s="33" t="s">
        <v>392</v>
      </c>
      <c r="M3922" s="33" t="s">
        <v>71</v>
      </c>
      <c r="N3922" s="33" t="s">
        <v>6628</v>
      </c>
      <c r="O3922" s="33" t="s">
        <v>64</v>
      </c>
      <c r="P3922" s="33" t="s">
        <v>682</v>
      </c>
      <c r="Q3922" s="33" t="s">
        <v>683</v>
      </c>
      <c r="R3922" s="35">
        <v>30</v>
      </c>
      <c r="S3922" s="35">
        <v>80</v>
      </c>
      <c r="T3922" s="36">
        <f t="shared" si="183"/>
        <v>2400</v>
      </c>
      <c r="U3922" s="37">
        <f t="shared" si="184"/>
        <v>2688.0000000000005</v>
      </c>
      <c r="V3922" s="38" t="s">
        <v>50</v>
      </c>
      <c r="W3922" s="33">
        <v>2016</v>
      </c>
      <c r="X3922" s="39" t="s">
        <v>50</v>
      </c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29"/>
      <c r="AL3922" s="29"/>
      <c r="AM3922" s="29"/>
      <c r="AN3922" s="29"/>
      <c r="AO3922" s="29"/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29"/>
      <c r="BL3922" s="29"/>
      <c r="BM3922" s="29"/>
      <c r="BN3922" s="29"/>
      <c r="BO3922" s="29"/>
      <c r="BP3922" s="29"/>
      <c r="BQ3922" s="29"/>
      <c r="BR3922" s="29"/>
      <c r="BS3922" s="29"/>
      <c r="BT3922" s="29"/>
      <c r="BU3922" s="29"/>
      <c r="BV3922" s="29"/>
      <c r="BW3922" s="29"/>
      <c r="BX3922" s="29"/>
      <c r="BY3922" s="29"/>
      <c r="BZ3922" s="29"/>
      <c r="CA3922" s="29"/>
      <c r="CB3922" s="29"/>
      <c r="CC3922" s="29"/>
      <c r="CD3922" s="29"/>
      <c r="CE3922" s="29"/>
      <c r="CF3922" s="29"/>
      <c r="CG3922" s="29"/>
      <c r="CH3922" s="29"/>
      <c r="CI3922" s="29"/>
      <c r="CJ3922" s="29"/>
      <c r="CK3922" s="29"/>
      <c r="CL3922" s="29"/>
      <c r="CM3922" s="29"/>
      <c r="CN3922" s="29"/>
      <c r="CO3922" s="29"/>
      <c r="CP3922" s="29"/>
      <c r="CQ3922" s="29"/>
      <c r="CR3922" s="29"/>
      <c r="CS3922" s="29"/>
      <c r="CT3922" s="29"/>
      <c r="CU3922" s="29"/>
      <c r="CV3922" s="29"/>
      <c r="CW3922" s="29"/>
      <c r="CX3922" s="29"/>
    </row>
    <row r="3923" spans="1:102" ht="50.1" customHeight="1">
      <c r="A3923" s="30" t="s">
        <v>10114</v>
      </c>
      <c r="B3923" s="31" t="s">
        <v>35</v>
      </c>
      <c r="C3923" s="32" t="s">
        <v>10104</v>
      </c>
      <c r="D3923" s="32" t="s">
        <v>10105</v>
      </c>
      <c r="E3923" s="32" t="s">
        <v>10106</v>
      </c>
      <c r="F3923" s="32" t="s">
        <v>10115</v>
      </c>
      <c r="G3923" s="33" t="s">
        <v>40</v>
      </c>
      <c r="H3923" s="34">
        <v>0</v>
      </c>
      <c r="I3923" s="33" t="s">
        <v>41</v>
      </c>
      <c r="J3923" s="33" t="s">
        <v>392</v>
      </c>
      <c r="K3923" s="33" t="s">
        <v>947</v>
      </c>
      <c r="L3923" s="33" t="s">
        <v>392</v>
      </c>
      <c r="M3923" s="33" t="s">
        <v>71</v>
      </c>
      <c r="N3923" s="33" t="s">
        <v>6628</v>
      </c>
      <c r="O3923" s="33" t="s">
        <v>64</v>
      </c>
      <c r="P3923" s="33" t="s">
        <v>682</v>
      </c>
      <c r="Q3923" s="33" t="s">
        <v>683</v>
      </c>
      <c r="R3923" s="35">
        <v>5</v>
      </c>
      <c r="S3923" s="35">
        <v>420</v>
      </c>
      <c r="T3923" s="36">
        <f t="shared" si="183"/>
        <v>2100</v>
      </c>
      <c r="U3923" s="37">
        <f t="shared" si="184"/>
        <v>2352</v>
      </c>
      <c r="V3923" s="38" t="s">
        <v>50</v>
      </c>
      <c r="W3923" s="33">
        <v>2016</v>
      </c>
      <c r="X3923" s="39" t="s">
        <v>50</v>
      </c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  <c r="BI3923" s="29"/>
      <c r="BJ3923" s="29"/>
      <c r="BK3923" s="29"/>
      <c r="BL3923" s="29"/>
      <c r="BM3923" s="29"/>
      <c r="BN3923" s="29"/>
      <c r="BO3923" s="29"/>
      <c r="BP3923" s="29"/>
      <c r="BQ3923" s="29"/>
      <c r="BR3923" s="29"/>
      <c r="BS3923" s="29"/>
      <c r="BT3923" s="29"/>
      <c r="BU3923" s="29"/>
      <c r="BV3923" s="29"/>
      <c r="BW3923" s="29"/>
      <c r="BX3923" s="29"/>
      <c r="BY3923" s="29"/>
      <c r="BZ3923" s="29"/>
      <c r="CA3923" s="29"/>
      <c r="CB3923" s="29"/>
      <c r="CC3923" s="29"/>
      <c r="CD3923" s="29"/>
      <c r="CE3923" s="29"/>
      <c r="CF3923" s="29"/>
      <c r="CG3923" s="29"/>
      <c r="CH3923" s="29"/>
      <c r="CI3923" s="29"/>
      <c r="CJ3923" s="29"/>
      <c r="CK3923" s="29"/>
      <c r="CL3923" s="29"/>
      <c r="CM3923" s="29"/>
      <c r="CN3923" s="29"/>
      <c r="CO3923" s="29"/>
      <c r="CP3923" s="29"/>
      <c r="CQ3923" s="29"/>
      <c r="CR3923" s="29"/>
      <c r="CS3923" s="29"/>
      <c r="CT3923" s="29"/>
      <c r="CU3923" s="29"/>
      <c r="CV3923" s="29"/>
      <c r="CW3923" s="29"/>
      <c r="CX3923" s="29"/>
    </row>
    <row r="3924" spans="1:102" ht="50.1" customHeight="1">
      <c r="A3924" s="30" t="s">
        <v>10116</v>
      </c>
      <c r="B3924" s="31" t="s">
        <v>35</v>
      </c>
      <c r="C3924" s="32" t="s">
        <v>10117</v>
      </c>
      <c r="D3924" s="32" t="s">
        <v>10118</v>
      </c>
      <c r="E3924" s="32" t="s">
        <v>10106</v>
      </c>
      <c r="F3924" s="32" t="s">
        <v>10119</v>
      </c>
      <c r="G3924" s="33" t="s">
        <v>40</v>
      </c>
      <c r="H3924" s="34">
        <v>0</v>
      </c>
      <c r="I3924" s="33" t="s">
        <v>41</v>
      </c>
      <c r="J3924" s="33" t="s">
        <v>392</v>
      </c>
      <c r="K3924" s="33" t="s">
        <v>947</v>
      </c>
      <c r="L3924" s="33" t="s">
        <v>392</v>
      </c>
      <c r="M3924" s="33" t="s">
        <v>71</v>
      </c>
      <c r="N3924" s="33" t="s">
        <v>6628</v>
      </c>
      <c r="O3924" s="33" t="s">
        <v>64</v>
      </c>
      <c r="P3924" s="33" t="s">
        <v>682</v>
      </c>
      <c r="Q3924" s="33" t="s">
        <v>683</v>
      </c>
      <c r="R3924" s="35">
        <v>2</v>
      </c>
      <c r="S3924" s="35">
        <v>280</v>
      </c>
      <c r="T3924" s="36">
        <f t="shared" ref="T3924:T3987" si="185">R3924*S3924</f>
        <v>560</v>
      </c>
      <c r="U3924" s="37">
        <f t="shared" ref="U3924:U3987" si="186">T3924*1.12</f>
        <v>627.20000000000005</v>
      </c>
      <c r="V3924" s="38" t="s">
        <v>50</v>
      </c>
      <c r="W3924" s="33">
        <v>2016</v>
      </c>
      <c r="X3924" s="39" t="s">
        <v>50</v>
      </c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9"/>
      <c r="BC3924" s="29"/>
      <c r="BD3924" s="29"/>
      <c r="BE3924" s="29"/>
      <c r="BF3924" s="29"/>
      <c r="BG3924" s="29"/>
      <c r="BH3924" s="29"/>
      <c r="BI3924" s="29"/>
      <c r="BJ3924" s="29"/>
      <c r="BK3924" s="29"/>
      <c r="BL3924" s="29"/>
      <c r="BM3924" s="29"/>
      <c r="BN3924" s="29"/>
      <c r="BO3924" s="29"/>
      <c r="BP3924" s="29"/>
      <c r="BQ3924" s="29"/>
      <c r="BR3924" s="29"/>
      <c r="BS3924" s="29"/>
      <c r="BT3924" s="29"/>
      <c r="BU3924" s="29"/>
      <c r="BV3924" s="29"/>
      <c r="BW3924" s="29"/>
      <c r="BX3924" s="29"/>
      <c r="BY3924" s="29"/>
      <c r="BZ3924" s="29"/>
      <c r="CA3924" s="29"/>
      <c r="CB3924" s="29"/>
      <c r="CC3924" s="29"/>
      <c r="CD3924" s="29"/>
      <c r="CE3924" s="29"/>
      <c r="CF3924" s="29"/>
      <c r="CG3924" s="29"/>
      <c r="CH3924" s="29"/>
      <c r="CI3924" s="29"/>
      <c r="CJ3924" s="29"/>
      <c r="CK3924" s="29"/>
      <c r="CL3924" s="29"/>
      <c r="CM3924" s="29"/>
      <c r="CN3924" s="29"/>
      <c r="CO3924" s="29"/>
      <c r="CP3924" s="29"/>
      <c r="CQ3924" s="29"/>
      <c r="CR3924" s="29"/>
      <c r="CS3924" s="29"/>
      <c r="CT3924" s="29"/>
      <c r="CU3924" s="29"/>
      <c r="CV3924" s="29"/>
      <c r="CW3924" s="29"/>
      <c r="CX3924" s="29"/>
    </row>
    <row r="3925" spans="1:102" ht="50.1" customHeight="1">
      <c r="A3925" s="30" t="s">
        <v>10120</v>
      </c>
      <c r="B3925" s="31" t="s">
        <v>35</v>
      </c>
      <c r="C3925" s="32" t="s">
        <v>10121</v>
      </c>
      <c r="D3925" s="32" t="s">
        <v>10122</v>
      </c>
      <c r="E3925" s="32" t="s">
        <v>10106</v>
      </c>
      <c r="F3925" s="32" t="s">
        <v>10123</v>
      </c>
      <c r="G3925" s="33" t="s">
        <v>40</v>
      </c>
      <c r="H3925" s="34">
        <v>0</v>
      </c>
      <c r="I3925" s="33" t="s">
        <v>41</v>
      </c>
      <c r="J3925" s="33" t="s">
        <v>392</v>
      </c>
      <c r="K3925" s="33" t="s">
        <v>947</v>
      </c>
      <c r="L3925" s="33" t="s">
        <v>392</v>
      </c>
      <c r="M3925" s="33" t="s">
        <v>71</v>
      </c>
      <c r="N3925" s="33" t="s">
        <v>6628</v>
      </c>
      <c r="O3925" s="33" t="s">
        <v>64</v>
      </c>
      <c r="P3925" s="33" t="s">
        <v>682</v>
      </c>
      <c r="Q3925" s="33" t="s">
        <v>683</v>
      </c>
      <c r="R3925" s="35">
        <v>5</v>
      </c>
      <c r="S3925" s="35">
        <v>220</v>
      </c>
      <c r="T3925" s="36">
        <f t="shared" si="185"/>
        <v>1100</v>
      </c>
      <c r="U3925" s="37">
        <f t="shared" si="186"/>
        <v>1232.0000000000002</v>
      </c>
      <c r="V3925" s="38" t="s">
        <v>50</v>
      </c>
      <c r="W3925" s="33">
        <v>2016</v>
      </c>
      <c r="X3925" s="39" t="s">
        <v>50</v>
      </c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9"/>
      <c r="BC3925" s="29"/>
      <c r="BD3925" s="29"/>
      <c r="BE3925" s="29"/>
      <c r="BF3925" s="29"/>
      <c r="BG3925" s="29"/>
      <c r="BH3925" s="29"/>
      <c r="BI3925" s="29"/>
      <c r="BJ3925" s="29"/>
      <c r="BK3925" s="29"/>
      <c r="BL3925" s="29"/>
      <c r="BM3925" s="29"/>
      <c r="BN3925" s="29"/>
      <c r="BO3925" s="29"/>
      <c r="BP3925" s="29"/>
      <c r="BQ3925" s="29"/>
      <c r="BR3925" s="29"/>
      <c r="BS3925" s="29"/>
      <c r="BT3925" s="29"/>
      <c r="BU3925" s="29"/>
      <c r="BV3925" s="29"/>
      <c r="BW3925" s="29"/>
      <c r="BX3925" s="29"/>
      <c r="BY3925" s="29"/>
      <c r="BZ3925" s="29"/>
      <c r="CA3925" s="29"/>
      <c r="CB3925" s="29"/>
      <c r="CC3925" s="29"/>
      <c r="CD3925" s="29"/>
      <c r="CE3925" s="29"/>
      <c r="CF3925" s="29"/>
      <c r="CG3925" s="29"/>
      <c r="CH3925" s="29"/>
      <c r="CI3925" s="29"/>
      <c r="CJ3925" s="29"/>
      <c r="CK3925" s="29"/>
      <c r="CL3925" s="29"/>
      <c r="CM3925" s="29"/>
      <c r="CN3925" s="29"/>
      <c r="CO3925" s="29"/>
      <c r="CP3925" s="29"/>
      <c r="CQ3925" s="29"/>
      <c r="CR3925" s="29"/>
      <c r="CS3925" s="29"/>
      <c r="CT3925" s="29"/>
      <c r="CU3925" s="29"/>
      <c r="CV3925" s="29"/>
      <c r="CW3925" s="29"/>
      <c r="CX3925" s="29"/>
    </row>
    <row r="3926" spans="1:102" ht="50.1" customHeight="1">
      <c r="A3926" s="30" t="s">
        <v>10124</v>
      </c>
      <c r="B3926" s="31" t="s">
        <v>35</v>
      </c>
      <c r="C3926" s="32" t="s">
        <v>10125</v>
      </c>
      <c r="D3926" s="32" t="s">
        <v>10126</v>
      </c>
      <c r="E3926" s="32" t="s">
        <v>10106</v>
      </c>
      <c r="F3926" s="32" t="s">
        <v>10127</v>
      </c>
      <c r="G3926" s="33" t="s">
        <v>40</v>
      </c>
      <c r="H3926" s="34">
        <v>0</v>
      </c>
      <c r="I3926" s="33" t="s">
        <v>41</v>
      </c>
      <c r="J3926" s="33" t="s">
        <v>392</v>
      </c>
      <c r="K3926" s="33" t="s">
        <v>947</v>
      </c>
      <c r="L3926" s="33" t="s">
        <v>392</v>
      </c>
      <c r="M3926" s="33" t="s">
        <v>71</v>
      </c>
      <c r="N3926" s="33" t="s">
        <v>6628</v>
      </c>
      <c r="O3926" s="33" t="s">
        <v>64</v>
      </c>
      <c r="P3926" s="33" t="s">
        <v>682</v>
      </c>
      <c r="Q3926" s="33" t="s">
        <v>683</v>
      </c>
      <c r="R3926" s="35">
        <v>30</v>
      </c>
      <c r="S3926" s="35">
        <v>45</v>
      </c>
      <c r="T3926" s="36">
        <f t="shared" si="185"/>
        <v>1350</v>
      </c>
      <c r="U3926" s="37">
        <f t="shared" si="186"/>
        <v>1512.0000000000002</v>
      </c>
      <c r="V3926" s="38" t="s">
        <v>50</v>
      </c>
      <c r="W3926" s="33">
        <v>2016</v>
      </c>
      <c r="X3926" s="39" t="s">
        <v>50</v>
      </c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29"/>
      <c r="AL3926" s="29"/>
      <c r="AM3926" s="29"/>
      <c r="AN3926" s="29"/>
      <c r="AO3926" s="29"/>
      <c r="AP3926" s="29"/>
      <c r="AQ3926" s="29"/>
      <c r="AR3926" s="29"/>
      <c r="AS3926" s="29"/>
      <c r="AT3926" s="29"/>
      <c r="AU3926" s="29"/>
      <c r="AV3926" s="29"/>
      <c r="AW3926" s="29"/>
      <c r="AX3926" s="29"/>
      <c r="AY3926" s="29"/>
      <c r="AZ3926" s="29"/>
      <c r="BA3926" s="29"/>
      <c r="BB3926" s="29"/>
      <c r="BC3926" s="29"/>
      <c r="BD3926" s="29"/>
      <c r="BE3926" s="29"/>
      <c r="BF3926" s="29"/>
      <c r="BG3926" s="29"/>
      <c r="BH3926" s="29"/>
      <c r="BI3926" s="29"/>
      <c r="BJ3926" s="29"/>
      <c r="BK3926" s="29"/>
      <c r="BL3926" s="29"/>
      <c r="BM3926" s="29"/>
      <c r="BN3926" s="29"/>
      <c r="BO3926" s="29"/>
      <c r="BP3926" s="29"/>
      <c r="BQ3926" s="29"/>
      <c r="BR3926" s="29"/>
      <c r="BS3926" s="29"/>
      <c r="BT3926" s="29"/>
      <c r="BU3926" s="29"/>
      <c r="BV3926" s="29"/>
      <c r="BW3926" s="29"/>
      <c r="BX3926" s="29"/>
      <c r="BY3926" s="29"/>
      <c r="BZ3926" s="29"/>
      <c r="CA3926" s="29"/>
      <c r="CB3926" s="29"/>
      <c r="CC3926" s="29"/>
      <c r="CD3926" s="29"/>
      <c r="CE3926" s="29"/>
      <c r="CF3926" s="29"/>
      <c r="CG3926" s="29"/>
      <c r="CH3926" s="29"/>
      <c r="CI3926" s="29"/>
      <c r="CJ3926" s="29"/>
      <c r="CK3926" s="29"/>
      <c r="CL3926" s="29"/>
      <c r="CM3926" s="29"/>
      <c r="CN3926" s="29"/>
      <c r="CO3926" s="29"/>
      <c r="CP3926" s="29"/>
      <c r="CQ3926" s="29"/>
      <c r="CR3926" s="29"/>
      <c r="CS3926" s="29"/>
      <c r="CT3926" s="29"/>
      <c r="CU3926" s="29"/>
      <c r="CV3926" s="29"/>
      <c r="CW3926" s="29"/>
      <c r="CX3926" s="29"/>
    </row>
    <row r="3927" spans="1:102" ht="50.1" customHeight="1">
      <c r="A3927" s="30" t="s">
        <v>10128</v>
      </c>
      <c r="B3927" s="31" t="s">
        <v>35</v>
      </c>
      <c r="C3927" s="32" t="s">
        <v>10129</v>
      </c>
      <c r="D3927" s="32" t="s">
        <v>10130</v>
      </c>
      <c r="E3927" s="32" t="s">
        <v>10131</v>
      </c>
      <c r="F3927" s="32" t="s">
        <v>10132</v>
      </c>
      <c r="G3927" s="33" t="s">
        <v>40</v>
      </c>
      <c r="H3927" s="34">
        <v>0</v>
      </c>
      <c r="I3927" s="33" t="s">
        <v>41</v>
      </c>
      <c r="J3927" s="33" t="s">
        <v>392</v>
      </c>
      <c r="K3927" s="33" t="s">
        <v>947</v>
      </c>
      <c r="L3927" s="33" t="s">
        <v>392</v>
      </c>
      <c r="M3927" s="33" t="s">
        <v>71</v>
      </c>
      <c r="N3927" s="33" t="s">
        <v>6628</v>
      </c>
      <c r="O3927" s="33" t="s">
        <v>64</v>
      </c>
      <c r="P3927" s="33" t="s">
        <v>682</v>
      </c>
      <c r="Q3927" s="33" t="s">
        <v>683</v>
      </c>
      <c r="R3927" s="35">
        <v>2</v>
      </c>
      <c r="S3927" s="35">
        <v>1200</v>
      </c>
      <c r="T3927" s="36">
        <f t="shared" si="185"/>
        <v>2400</v>
      </c>
      <c r="U3927" s="37">
        <f t="shared" si="186"/>
        <v>2688.0000000000005</v>
      </c>
      <c r="V3927" s="38" t="s">
        <v>50</v>
      </c>
      <c r="W3927" s="33">
        <v>2016</v>
      </c>
      <c r="X3927" s="39" t="s">
        <v>50</v>
      </c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29"/>
      <c r="AL3927" s="29"/>
      <c r="AM3927" s="29"/>
      <c r="AN3927" s="29"/>
      <c r="AO3927" s="29"/>
      <c r="AP3927" s="29"/>
      <c r="AQ3927" s="29"/>
      <c r="AR3927" s="29"/>
      <c r="AS3927" s="29"/>
      <c r="AT3927" s="29"/>
      <c r="AU3927" s="29"/>
      <c r="AV3927" s="29"/>
      <c r="AW3927" s="29"/>
      <c r="AX3927" s="29"/>
      <c r="AY3927" s="29"/>
      <c r="AZ3927" s="29"/>
      <c r="BA3927" s="29"/>
      <c r="BB3927" s="29"/>
      <c r="BC3927" s="29"/>
      <c r="BD3927" s="29"/>
      <c r="BE3927" s="29"/>
      <c r="BF3927" s="29"/>
      <c r="BG3927" s="29"/>
      <c r="BH3927" s="29"/>
      <c r="BI3927" s="29"/>
      <c r="BJ3927" s="29"/>
      <c r="BK3927" s="29"/>
      <c r="BL3927" s="29"/>
      <c r="BM3927" s="29"/>
      <c r="BN3927" s="29"/>
      <c r="BO3927" s="29"/>
      <c r="BP3927" s="29"/>
      <c r="BQ3927" s="29"/>
      <c r="BR3927" s="29"/>
      <c r="BS3927" s="29"/>
      <c r="BT3927" s="29"/>
      <c r="BU3927" s="29"/>
      <c r="BV3927" s="29"/>
      <c r="BW3927" s="29"/>
      <c r="BX3927" s="29"/>
      <c r="BY3927" s="29"/>
      <c r="BZ3927" s="29"/>
      <c r="CA3927" s="29"/>
      <c r="CB3927" s="29"/>
      <c r="CC3927" s="29"/>
      <c r="CD3927" s="29"/>
      <c r="CE3927" s="29"/>
      <c r="CF3927" s="29"/>
      <c r="CG3927" s="29"/>
      <c r="CH3927" s="29"/>
      <c r="CI3927" s="29"/>
      <c r="CJ3927" s="29"/>
      <c r="CK3927" s="29"/>
      <c r="CL3927" s="29"/>
      <c r="CM3927" s="29"/>
      <c r="CN3927" s="29"/>
      <c r="CO3927" s="29"/>
      <c r="CP3927" s="29"/>
      <c r="CQ3927" s="29"/>
      <c r="CR3927" s="29"/>
      <c r="CS3927" s="29"/>
      <c r="CT3927" s="29"/>
      <c r="CU3927" s="29"/>
      <c r="CV3927" s="29"/>
      <c r="CW3927" s="29"/>
      <c r="CX3927" s="29"/>
    </row>
    <row r="3928" spans="1:102" ht="50.1" customHeight="1">
      <c r="A3928" s="30" t="s">
        <v>10133</v>
      </c>
      <c r="B3928" s="31" t="s">
        <v>35</v>
      </c>
      <c r="C3928" s="32" t="s">
        <v>10134</v>
      </c>
      <c r="D3928" s="32" t="s">
        <v>10135</v>
      </c>
      <c r="E3928" s="32" t="s">
        <v>10106</v>
      </c>
      <c r="F3928" s="32" t="s">
        <v>10136</v>
      </c>
      <c r="G3928" s="33" t="s">
        <v>40</v>
      </c>
      <c r="H3928" s="34">
        <v>0</v>
      </c>
      <c r="I3928" s="33" t="s">
        <v>41</v>
      </c>
      <c r="J3928" s="33" t="s">
        <v>392</v>
      </c>
      <c r="K3928" s="33" t="s">
        <v>947</v>
      </c>
      <c r="L3928" s="33" t="s">
        <v>392</v>
      </c>
      <c r="M3928" s="33" t="s">
        <v>71</v>
      </c>
      <c r="N3928" s="33" t="s">
        <v>6628</v>
      </c>
      <c r="O3928" s="33" t="s">
        <v>64</v>
      </c>
      <c r="P3928" s="33" t="s">
        <v>682</v>
      </c>
      <c r="Q3928" s="33" t="s">
        <v>683</v>
      </c>
      <c r="R3928" s="35">
        <v>10</v>
      </c>
      <c r="S3928" s="35">
        <v>950</v>
      </c>
      <c r="T3928" s="36">
        <f t="shared" si="185"/>
        <v>9500</v>
      </c>
      <c r="U3928" s="37">
        <f t="shared" si="186"/>
        <v>10640.000000000002</v>
      </c>
      <c r="V3928" s="38" t="s">
        <v>50</v>
      </c>
      <c r="W3928" s="33">
        <v>2016</v>
      </c>
      <c r="X3928" s="39" t="s">
        <v>50</v>
      </c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9"/>
      <c r="BC3928" s="29"/>
      <c r="BD3928" s="29"/>
      <c r="BE3928" s="29"/>
      <c r="BF3928" s="29"/>
      <c r="BG3928" s="29"/>
      <c r="BH3928" s="29"/>
      <c r="BI3928" s="29"/>
      <c r="BJ3928" s="29"/>
      <c r="BK3928" s="29"/>
      <c r="BL3928" s="29"/>
      <c r="BM3928" s="29"/>
      <c r="BN3928" s="29"/>
      <c r="BO3928" s="29"/>
      <c r="BP3928" s="29"/>
      <c r="BQ3928" s="29"/>
      <c r="BR3928" s="29"/>
      <c r="BS3928" s="29"/>
      <c r="BT3928" s="29"/>
      <c r="BU3928" s="29"/>
      <c r="BV3928" s="29"/>
      <c r="BW3928" s="29"/>
      <c r="BX3928" s="29"/>
      <c r="BY3928" s="29"/>
      <c r="BZ3928" s="29"/>
      <c r="CA3928" s="29"/>
      <c r="CB3928" s="29"/>
      <c r="CC3928" s="29"/>
      <c r="CD3928" s="29"/>
      <c r="CE3928" s="29"/>
      <c r="CF3928" s="29"/>
      <c r="CG3928" s="29"/>
      <c r="CH3928" s="29"/>
      <c r="CI3928" s="29"/>
      <c r="CJ3928" s="29"/>
      <c r="CK3928" s="29"/>
      <c r="CL3928" s="29"/>
      <c r="CM3928" s="29"/>
      <c r="CN3928" s="29"/>
      <c r="CO3928" s="29"/>
      <c r="CP3928" s="29"/>
      <c r="CQ3928" s="29"/>
      <c r="CR3928" s="29"/>
      <c r="CS3928" s="29"/>
      <c r="CT3928" s="29"/>
      <c r="CU3928" s="29"/>
      <c r="CV3928" s="29"/>
      <c r="CW3928" s="29"/>
      <c r="CX3928" s="29"/>
    </row>
    <row r="3929" spans="1:102" ht="50.1" customHeight="1">
      <c r="A3929" s="30" t="s">
        <v>10137</v>
      </c>
      <c r="B3929" s="31" t="s">
        <v>35</v>
      </c>
      <c r="C3929" s="32" t="s">
        <v>10138</v>
      </c>
      <c r="D3929" s="32" t="s">
        <v>10139</v>
      </c>
      <c r="E3929" s="32" t="s">
        <v>10140</v>
      </c>
      <c r="F3929" s="32" t="s">
        <v>10141</v>
      </c>
      <c r="G3929" s="33" t="s">
        <v>40</v>
      </c>
      <c r="H3929" s="34">
        <v>0</v>
      </c>
      <c r="I3929" s="33" t="s">
        <v>41</v>
      </c>
      <c r="J3929" s="33" t="s">
        <v>392</v>
      </c>
      <c r="K3929" s="33" t="s">
        <v>947</v>
      </c>
      <c r="L3929" s="33" t="s">
        <v>392</v>
      </c>
      <c r="M3929" s="33" t="s">
        <v>71</v>
      </c>
      <c r="N3929" s="33" t="s">
        <v>6628</v>
      </c>
      <c r="O3929" s="33" t="s">
        <v>64</v>
      </c>
      <c r="P3929" s="33" t="s">
        <v>682</v>
      </c>
      <c r="Q3929" s="33" t="s">
        <v>683</v>
      </c>
      <c r="R3929" s="35">
        <v>300</v>
      </c>
      <c r="S3929" s="35">
        <v>63</v>
      </c>
      <c r="T3929" s="36">
        <f t="shared" si="185"/>
        <v>18900</v>
      </c>
      <c r="U3929" s="37">
        <f t="shared" si="186"/>
        <v>21168.000000000004</v>
      </c>
      <c r="V3929" s="38" t="s">
        <v>50</v>
      </c>
      <c r="W3929" s="33">
        <v>2016</v>
      </c>
      <c r="X3929" s="39" t="s">
        <v>50</v>
      </c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9"/>
      <c r="BC3929" s="29"/>
      <c r="BD3929" s="29"/>
      <c r="BE3929" s="29"/>
      <c r="BF3929" s="29"/>
      <c r="BG3929" s="29"/>
      <c r="BH3929" s="29"/>
      <c r="BI3929" s="29"/>
      <c r="BJ3929" s="29"/>
      <c r="BK3929" s="29"/>
      <c r="BL3929" s="29"/>
      <c r="BM3929" s="29"/>
      <c r="BN3929" s="29"/>
      <c r="BO3929" s="29"/>
      <c r="BP3929" s="29"/>
      <c r="BQ3929" s="29"/>
      <c r="BR3929" s="29"/>
      <c r="BS3929" s="29"/>
      <c r="BT3929" s="29"/>
      <c r="BU3929" s="29"/>
      <c r="BV3929" s="29"/>
      <c r="BW3929" s="29"/>
      <c r="BX3929" s="29"/>
      <c r="BY3929" s="29"/>
      <c r="BZ3929" s="29"/>
      <c r="CA3929" s="29"/>
      <c r="CB3929" s="29"/>
      <c r="CC3929" s="29"/>
      <c r="CD3929" s="29"/>
      <c r="CE3929" s="29"/>
      <c r="CF3929" s="29"/>
      <c r="CG3929" s="29"/>
      <c r="CH3929" s="29"/>
      <c r="CI3929" s="29"/>
      <c r="CJ3929" s="29"/>
      <c r="CK3929" s="29"/>
      <c r="CL3929" s="29"/>
      <c r="CM3929" s="29"/>
      <c r="CN3929" s="29"/>
      <c r="CO3929" s="29"/>
      <c r="CP3929" s="29"/>
      <c r="CQ3929" s="29"/>
      <c r="CR3929" s="29"/>
      <c r="CS3929" s="29"/>
      <c r="CT3929" s="29"/>
      <c r="CU3929" s="29"/>
      <c r="CV3929" s="29"/>
      <c r="CW3929" s="29"/>
      <c r="CX3929" s="29"/>
    </row>
    <row r="3930" spans="1:102" ht="50.1" customHeight="1">
      <c r="A3930" s="30" t="s">
        <v>10142</v>
      </c>
      <c r="B3930" s="31" t="s">
        <v>35</v>
      </c>
      <c r="C3930" s="32" t="s">
        <v>10143</v>
      </c>
      <c r="D3930" s="32" t="s">
        <v>10139</v>
      </c>
      <c r="E3930" s="32" t="s">
        <v>10144</v>
      </c>
      <c r="F3930" s="32" t="s">
        <v>10145</v>
      </c>
      <c r="G3930" s="33" t="s">
        <v>40</v>
      </c>
      <c r="H3930" s="34">
        <v>0</v>
      </c>
      <c r="I3930" s="33" t="s">
        <v>41</v>
      </c>
      <c r="J3930" s="33" t="s">
        <v>392</v>
      </c>
      <c r="K3930" s="33" t="s">
        <v>947</v>
      </c>
      <c r="L3930" s="33" t="s">
        <v>392</v>
      </c>
      <c r="M3930" s="33" t="s">
        <v>71</v>
      </c>
      <c r="N3930" s="33" t="s">
        <v>6628</v>
      </c>
      <c r="O3930" s="33" t="s">
        <v>64</v>
      </c>
      <c r="P3930" s="33" t="s">
        <v>682</v>
      </c>
      <c r="Q3930" s="33" t="s">
        <v>683</v>
      </c>
      <c r="R3930" s="35">
        <v>400</v>
      </c>
      <c r="S3930" s="35">
        <v>53</v>
      </c>
      <c r="T3930" s="36">
        <f t="shared" si="185"/>
        <v>21200</v>
      </c>
      <c r="U3930" s="37">
        <f t="shared" si="186"/>
        <v>23744.000000000004</v>
      </c>
      <c r="V3930" s="38" t="s">
        <v>50</v>
      </c>
      <c r="W3930" s="33">
        <v>2016</v>
      </c>
      <c r="X3930" s="39" t="s">
        <v>50</v>
      </c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29"/>
      <c r="CB3930" s="29"/>
      <c r="CC3930" s="29"/>
      <c r="CD3930" s="29"/>
      <c r="CE3930" s="29"/>
      <c r="CF3930" s="29"/>
      <c r="CG3930" s="29"/>
      <c r="CH3930" s="29"/>
      <c r="CI3930" s="29"/>
      <c r="CJ3930" s="29"/>
      <c r="CK3930" s="29"/>
      <c r="CL3930" s="29"/>
      <c r="CM3930" s="29"/>
      <c r="CN3930" s="29"/>
      <c r="CO3930" s="29"/>
      <c r="CP3930" s="29"/>
      <c r="CQ3930" s="29"/>
      <c r="CR3930" s="29"/>
      <c r="CS3930" s="29"/>
      <c r="CT3930" s="29"/>
      <c r="CU3930" s="29"/>
      <c r="CV3930" s="29"/>
      <c r="CW3930" s="29"/>
      <c r="CX3930" s="29"/>
    </row>
    <row r="3931" spans="1:102" ht="50.1" customHeight="1">
      <c r="A3931" s="30" t="s">
        <v>10146</v>
      </c>
      <c r="B3931" s="31" t="s">
        <v>35</v>
      </c>
      <c r="C3931" s="32" t="s">
        <v>10147</v>
      </c>
      <c r="D3931" s="32" t="s">
        <v>10148</v>
      </c>
      <c r="E3931" s="32" t="s">
        <v>10091</v>
      </c>
      <c r="F3931" s="32" t="s">
        <v>10149</v>
      </c>
      <c r="G3931" s="33" t="s">
        <v>40</v>
      </c>
      <c r="H3931" s="34">
        <v>0</v>
      </c>
      <c r="I3931" s="33" t="s">
        <v>41</v>
      </c>
      <c r="J3931" s="33" t="s">
        <v>392</v>
      </c>
      <c r="K3931" s="33" t="s">
        <v>947</v>
      </c>
      <c r="L3931" s="33" t="s">
        <v>392</v>
      </c>
      <c r="M3931" s="33" t="s">
        <v>71</v>
      </c>
      <c r="N3931" s="33" t="s">
        <v>6628</v>
      </c>
      <c r="O3931" s="33" t="s">
        <v>64</v>
      </c>
      <c r="P3931" s="33" t="s">
        <v>5694</v>
      </c>
      <c r="Q3931" s="33" t="s">
        <v>5695</v>
      </c>
      <c r="R3931" s="35">
        <v>80</v>
      </c>
      <c r="S3931" s="35">
        <v>55</v>
      </c>
      <c r="T3931" s="36">
        <f t="shared" si="185"/>
        <v>4400</v>
      </c>
      <c r="U3931" s="37">
        <f t="shared" si="186"/>
        <v>4928.0000000000009</v>
      </c>
      <c r="V3931" s="38" t="s">
        <v>50</v>
      </c>
      <c r="W3931" s="33">
        <v>2016</v>
      </c>
      <c r="X3931" s="39" t="s">
        <v>50</v>
      </c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29"/>
      <c r="BL3931" s="29"/>
      <c r="BM3931" s="29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29"/>
      <c r="CB3931" s="29"/>
      <c r="CC3931" s="29"/>
      <c r="CD3931" s="29"/>
      <c r="CE3931" s="29"/>
      <c r="CF3931" s="29"/>
      <c r="CG3931" s="29"/>
      <c r="CH3931" s="29"/>
      <c r="CI3931" s="29"/>
      <c r="CJ3931" s="29"/>
      <c r="CK3931" s="29"/>
      <c r="CL3931" s="29"/>
      <c r="CM3931" s="29"/>
      <c r="CN3931" s="29"/>
      <c r="CO3931" s="29"/>
      <c r="CP3931" s="29"/>
      <c r="CQ3931" s="29"/>
      <c r="CR3931" s="29"/>
      <c r="CS3931" s="29"/>
      <c r="CT3931" s="29"/>
      <c r="CU3931" s="29"/>
      <c r="CV3931" s="29"/>
      <c r="CW3931" s="29"/>
      <c r="CX3931" s="29"/>
    </row>
    <row r="3932" spans="1:102" ht="50.1" customHeight="1">
      <c r="A3932" s="30" t="s">
        <v>10150</v>
      </c>
      <c r="B3932" s="31" t="s">
        <v>35</v>
      </c>
      <c r="C3932" s="32" t="s">
        <v>10151</v>
      </c>
      <c r="D3932" s="32" t="s">
        <v>10152</v>
      </c>
      <c r="E3932" s="32" t="s">
        <v>10153</v>
      </c>
      <c r="F3932" s="32" t="s">
        <v>10154</v>
      </c>
      <c r="G3932" s="33" t="s">
        <v>40</v>
      </c>
      <c r="H3932" s="34">
        <v>0</v>
      </c>
      <c r="I3932" s="33" t="s">
        <v>41</v>
      </c>
      <c r="J3932" s="33" t="s">
        <v>392</v>
      </c>
      <c r="K3932" s="33" t="s">
        <v>947</v>
      </c>
      <c r="L3932" s="33" t="s">
        <v>392</v>
      </c>
      <c r="M3932" s="33" t="s">
        <v>71</v>
      </c>
      <c r="N3932" s="33" t="s">
        <v>6628</v>
      </c>
      <c r="O3932" s="33" t="s">
        <v>64</v>
      </c>
      <c r="P3932" s="33" t="s">
        <v>682</v>
      </c>
      <c r="Q3932" s="33" t="s">
        <v>683</v>
      </c>
      <c r="R3932" s="35">
        <v>3</v>
      </c>
      <c r="S3932" s="35">
        <v>920</v>
      </c>
      <c r="T3932" s="36">
        <f t="shared" si="185"/>
        <v>2760</v>
      </c>
      <c r="U3932" s="37">
        <f t="shared" si="186"/>
        <v>3091.2000000000003</v>
      </c>
      <c r="V3932" s="38" t="s">
        <v>50</v>
      </c>
      <c r="W3932" s="33">
        <v>2016</v>
      </c>
      <c r="X3932" s="39" t="s">
        <v>50</v>
      </c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29"/>
      <c r="AL3932" s="29"/>
      <c r="AM3932" s="29"/>
      <c r="AN3932" s="29"/>
      <c r="AO3932" s="29"/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29"/>
      <c r="BL3932" s="29"/>
      <c r="BM3932" s="29"/>
      <c r="BN3932" s="29"/>
      <c r="BO3932" s="29"/>
      <c r="BP3932" s="29"/>
      <c r="BQ3932" s="29"/>
      <c r="BR3932" s="29"/>
      <c r="BS3932" s="29"/>
      <c r="BT3932" s="29"/>
      <c r="BU3932" s="29"/>
      <c r="BV3932" s="29"/>
      <c r="BW3932" s="29"/>
      <c r="BX3932" s="29"/>
      <c r="BY3932" s="29"/>
      <c r="BZ3932" s="29"/>
      <c r="CA3932" s="29"/>
      <c r="CB3932" s="29"/>
      <c r="CC3932" s="29"/>
      <c r="CD3932" s="29"/>
      <c r="CE3932" s="29"/>
      <c r="CF3932" s="29"/>
      <c r="CG3932" s="29"/>
      <c r="CH3932" s="29"/>
      <c r="CI3932" s="29"/>
      <c r="CJ3932" s="29"/>
      <c r="CK3932" s="29"/>
      <c r="CL3932" s="29"/>
      <c r="CM3932" s="29"/>
      <c r="CN3932" s="29"/>
      <c r="CO3932" s="29"/>
      <c r="CP3932" s="29"/>
      <c r="CQ3932" s="29"/>
      <c r="CR3932" s="29"/>
      <c r="CS3932" s="29"/>
      <c r="CT3932" s="29"/>
      <c r="CU3932" s="29"/>
      <c r="CV3932" s="29"/>
      <c r="CW3932" s="29"/>
      <c r="CX3932" s="29"/>
    </row>
    <row r="3933" spans="1:102" ht="50.1" customHeight="1">
      <c r="A3933" s="30" t="s">
        <v>10155</v>
      </c>
      <c r="B3933" s="31" t="s">
        <v>35</v>
      </c>
      <c r="C3933" s="32" t="s">
        <v>10156</v>
      </c>
      <c r="D3933" s="32" t="s">
        <v>10157</v>
      </c>
      <c r="E3933" s="32" t="s">
        <v>10091</v>
      </c>
      <c r="F3933" s="32" t="s">
        <v>10158</v>
      </c>
      <c r="G3933" s="33" t="s">
        <v>40</v>
      </c>
      <c r="H3933" s="34">
        <v>0</v>
      </c>
      <c r="I3933" s="33" t="s">
        <v>41</v>
      </c>
      <c r="J3933" s="33" t="s">
        <v>392</v>
      </c>
      <c r="K3933" s="33" t="s">
        <v>947</v>
      </c>
      <c r="L3933" s="33" t="s">
        <v>392</v>
      </c>
      <c r="M3933" s="33" t="s">
        <v>71</v>
      </c>
      <c r="N3933" s="33" t="s">
        <v>6628</v>
      </c>
      <c r="O3933" s="33" t="s">
        <v>64</v>
      </c>
      <c r="P3933" s="33" t="s">
        <v>5694</v>
      </c>
      <c r="Q3933" s="33" t="s">
        <v>5695</v>
      </c>
      <c r="R3933" s="35">
        <v>30</v>
      </c>
      <c r="S3933" s="35">
        <v>180</v>
      </c>
      <c r="T3933" s="36">
        <f t="shared" si="185"/>
        <v>5400</v>
      </c>
      <c r="U3933" s="37">
        <f t="shared" si="186"/>
        <v>6048.0000000000009</v>
      </c>
      <c r="V3933" s="38" t="s">
        <v>50</v>
      </c>
      <c r="W3933" s="33">
        <v>2016</v>
      </c>
      <c r="X3933" s="39" t="s">
        <v>50</v>
      </c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29"/>
      <c r="BL3933" s="29"/>
      <c r="BM3933" s="29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29"/>
      <c r="CB3933" s="29"/>
      <c r="CC3933" s="29"/>
      <c r="CD3933" s="29"/>
      <c r="CE3933" s="29"/>
      <c r="CF3933" s="29"/>
      <c r="CG3933" s="29"/>
      <c r="CH3933" s="29"/>
      <c r="CI3933" s="29"/>
      <c r="CJ3933" s="29"/>
      <c r="CK3933" s="29"/>
      <c r="CL3933" s="29"/>
      <c r="CM3933" s="29"/>
      <c r="CN3933" s="29"/>
      <c r="CO3933" s="29"/>
      <c r="CP3933" s="29"/>
      <c r="CQ3933" s="29"/>
      <c r="CR3933" s="29"/>
      <c r="CS3933" s="29"/>
      <c r="CT3933" s="29"/>
      <c r="CU3933" s="29"/>
      <c r="CV3933" s="29"/>
      <c r="CW3933" s="29"/>
      <c r="CX3933" s="29"/>
    </row>
    <row r="3934" spans="1:102" ht="50.1" customHeight="1">
      <c r="A3934" s="30" t="s">
        <v>10159</v>
      </c>
      <c r="B3934" s="31" t="s">
        <v>35</v>
      </c>
      <c r="C3934" s="32" t="s">
        <v>10160</v>
      </c>
      <c r="D3934" s="32" t="s">
        <v>10161</v>
      </c>
      <c r="E3934" s="32" t="s">
        <v>10106</v>
      </c>
      <c r="F3934" s="32" t="s">
        <v>10162</v>
      </c>
      <c r="G3934" s="33" t="s">
        <v>40</v>
      </c>
      <c r="H3934" s="34">
        <v>0</v>
      </c>
      <c r="I3934" s="33" t="s">
        <v>41</v>
      </c>
      <c r="J3934" s="33" t="s">
        <v>392</v>
      </c>
      <c r="K3934" s="33" t="s">
        <v>947</v>
      </c>
      <c r="L3934" s="33" t="s">
        <v>392</v>
      </c>
      <c r="M3934" s="33" t="s">
        <v>71</v>
      </c>
      <c r="N3934" s="33" t="s">
        <v>6628</v>
      </c>
      <c r="O3934" s="33" t="s">
        <v>64</v>
      </c>
      <c r="P3934" s="33" t="s">
        <v>682</v>
      </c>
      <c r="Q3934" s="33" t="s">
        <v>683</v>
      </c>
      <c r="R3934" s="35">
        <v>120</v>
      </c>
      <c r="S3934" s="35">
        <v>100</v>
      </c>
      <c r="T3934" s="36">
        <f t="shared" si="185"/>
        <v>12000</v>
      </c>
      <c r="U3934" s="37">
        <f t="shared" si="186"/>
        <v>13440.000000000002</v>
      </c>
      <c r="V3934" s="38" t="s">
        <v>50</v>
      </c>
      <c r="W3934" s="33">
        <v>2016</v>
      </c>
      <c r="X3934" s="39" t="s">
        <v>50</v>
      </c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29"/>
      <c r="AL3934" s="29"/>
      <c r="AM3934" s="29"/>
      <c r="AN3934" s="29"/>
      <c r="AO3934" s="29"/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29"/>
      <c r="AZ3934" s="29"/>
      <c r="BA3934" s="29"/>
      <c r="BB3934" s="29"/>
      <c r="BC3934" s="29"/>
      <c r="BD3934" s="29"/>
      <c r="BE3934" s="29"/>
      <c r="BF3934" s="29"/>
      <c r="BG3934" s="29"/>
      <c r="BH3934" s="29"/>
      <c r="BI3934" s="29"/>
      <c r="BJ3934" s="29"/>
      <c r="BK3934" s="29"/>
      <c r="BL3934" s="29"/>
      <c r="BM3934" s="29"/>
      <c r="BN3934" s="29"/>
      <c r="BO3934" s="29"/>
      <c r="BP3934" s="29"/>
      <c r="BQ3934" s="29"/>
      <c r="BR3934" s="29"/>
      <c r="BS3934" s="29"/>
      <c r="BT3934" s="29"/>
      <c r="BU3934" s="29"/>
      <c r="BV3934" s="29"/>
      <c r="BW3934" s="29"/>
      <c r="BX3934" s="29"/>
      <c r="BY3934" s="29"/>
      <c r="BZ3934" s="29"/>
      <c r="CA3934" s="29"/>
      <c r="CB3934" s="29"/>
      <c r="CC3934" s="29"/>
      <c r="CD3934" s="29"/>
      <c r="CE3934" s="29"/>
      <c r="CF3934" s="29"/>
      <c r="CG3934" s="29"/>
      <c r="CH3934" s="29"/>
      <c r="CI3934" s="29"/>
      <c r="CJ3934" s="29"/>
      <c r="CK3934" s="29"/>
      <c r="CL3934" s="29"/>
      <c r="CM3934" s="29"/>
      <c r="CN3934" s="29"/>
      <c r="CO3934" s="29"/>
      <c r="CP3934" s="29"/>
      <c r="CQ3934" s="29"/>
      <c r="CR3934" s="29"/>
      <c r="CS3934" s="29"/>
      <c r="CT3934" s="29"/>
      <c r="CU3934" s="29"/>
      <c r="CV3934" s="29"/>
      <c r="CW3934" s="29"/>
      <c r="CX3934" s="29"/>
    </row>
    <row r="3935" spans="1:102" ht="50.1" customHeight="1">
      <c r="A3935" s="30" t="s">
        <v>10163</v>
      </c>
      <c r="B3935" s="31" t="s">
        <v>35</v>
      </c>
      <c r="C3935" s="32" t="s">
        <v>10164</v>
      </c>
      <c r="D3935" s="32" t="s">
        <v>10165</v>
      </c>
      <c r="E3935" s="32" t="s">
        <v>10091</v>
      </c>
      <c r="F3935" s="32" t="s">
        <v>10166</v>
      </c>
      <c r="G3935" s="33" t="s">
        <v>40</v>
      </c>
      <c r="H3935" s="34">
        <v>0</v>
      </c>
      <c r="I3935" s="33" t="s">
        <v>41</v>
      </c>
      <c r="J3935" s="33" t="s">
        <v>392</v>
      </c>
      <c r="K3935" s="33" t="s">
        <v>947</v>
      </c>
      <c r="L3935" s="33" t="s">
        <v>392</v>
      </c>
      <c r="M3935" s="33" t="s">
        <v>71</v>
      </c>
      <c r="N3935" s="33" t="s">
        <v>6628</v>
      </c>
      <c r="O3935" s="33" t="s">
        <v>64</v>
      </c>
      <c r="P3935" s="33" t="s">
        <v>5694</v>
      </c>
      <c r="Q3935" s="33" t="s">
        <v>5695</v>
      </c>
      <c r="R3935" s="35">
        <v>2</v>
      </c>
      <c r="S3935" s="35">
        <v>1550</v>
      </c>
      <c r="T3935" s="36">
        <f t="shared" si="185"/>
        <v>3100</v>
      </c>
      <c r="U3935" s="37">
        <f t="shared" si="186"/>
        <v>3472.0000000000005</v>
      </c>
      <c r="V3935" s="38" t="s">
        <v>50</v>
      </c>
      <c r="W3935" s="33">
        <v>2016</v>
      </c>
      <c r="X3935" s="39" t="s">
        <v>50</v>
      </c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  <c r="BI3935" s="29"/>
      <c r="BJ3935" s="29"/>
      <c r="BK3935" s="29"/>
      <c r="BL3935" s="29"/>
      <c r="BM3935" s="29"/>
      <c r="BN3935" s="29"/>
      <c r="BO3935" s="29"/>
      <c r="BP3935" s="29"/>
      <c r="BQ3935" s="29"/>
      <c r="BR3935" s="29"/>
      <c r="BS3935" s="29"/>
      <c r="BT3935" s="29"/>
      <c r="BU3935" s="29"/>
      <c r="BV3935" s="29"/>
      <c r="BW3935" s="29"/>
      <c r="BX3935" s="29"/>
      <c r="BY3935" s="29"/>
      <c r="BZ3935" s="29"/>
      <c r="CA3935" s="29"/>
      <c r="CB3935" s="29"/>
      <c r="CC3935" s="29"/>
      <c r="CD3935" s="29"/>
      <c r="CE3935" s="29"/>
      <c r="CF3935" s="29"/>
      <c r="CG3935" s="29"/>
      <c r="CH3935" s="29"/>
      <c r="CI3935" s="29"/>
      <c r="CJ3935" s="29"/>
      <c r="CK3935" s="29"/>
      <c r="CL3935" s="29"/>
      <c r="CM3935" s="29"/>
      <c r="CN3935" s="29"/>
      <c r="CO3935" s="29"/>
      <c r="CP3935" s="29"/>
      <c r="CQ3935" s="29"/>
      <c r="CR3935" s="29"/>
      <c r="CS3935" s="29"/>
      <c r="CT3935" s="29"/>
      <c r="CU3935" s="29"/>
      <c r="CV3935" s="29"/>
      <c r="CW3935" s="29"/>
      <c r="CX3935" s="29"/>
    </row>
    <row r="3936" spans="1:102" ht="50.1" customHeight="1">
      <c r="A3936" s="30" t="s">
        <v>10167</v>
      </c>
      <c r="B3936" s="31" t="s">
        <v>35</v>
      </c>
      <c r="C3936" s="32" t="s">
        <v>10168</v>
      </c>
      <c r="D3936" s="32" t="s">
        <v>10169</v>
      </c>
      <c r="E3936" s="32" t="s">
        <v>10170</v>
      </c>
      <c r="F3936" s="32" t="s">
        <v>10171</v>
      </c>
      <c r="G3936" s="33" t="s">
        <v>40</v>
      </c>
      <c r="H3936" s="34">
        <v>0</v>
      </c>
      <c r="I3936" s="33" t="s">
        <v>41</v>
      </c>
      <c r="J3936" s="33" t="s">
        <v>392</v>
      </c>
      <c r="K3936" s="33" t="s">
        <v>947</v>
      </c>
      <c r="L3936" s="33" t="s">
        <v>392</v>
      </c>
      <c r="M3936" s="33" t="s">
        <v>71</v>
      </c>
      <c r="N3936" s="33" t="s">
        <v>6628</v>
      </c>
      <c r="O3936" s="33" t="s">
        <v>64</v>
      </c>
      <c r="P3936" s="33" t="s">
        <v>682</v>
      </c>
      <c r="Q3936" s="33" t="s">
        <v>683</v>
      </c>
      <c r="R3936" s="35">
        <v>5</v>
      </c>
      <c r="S3936" s="35">
        <v>250</v>
      </c>
      <c r="T3936" s="36">
        <f t="shared" si="185"/>
        <v>1250</v>
      </c>
      <c r="U3936" s="37">
        <f t="shared" si="186"/>
        <v>1400.0000000000002</v>
      </c>
      <c r="V3936" s="38" t="s">
        <v>50</v>
      </c>
      <c r="W3936" s="33">
        <v>2016</v>
      </c>
      <c r="X3936" s="39" t="s">
        <v>50</v>
      </c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29"/>
      <c r="CB3936" s="29"/>
      <c r="CC3936" s="29"/>
      <c r="CD3936" s="29"/>
      <c r="CE3936" s="29"/>
      <c r="CF3936" s="29"/>
      <c r="CG3936" s="29"/>
      <c r="CH3936" s="29"/>
      <c r="CI3936" s="29"/>
      <c r="CJ3936" s="29"/>
      <c r="CK3936" s="29"/>
      <c r="CL3936" s="29"/>
      <c r="CM3936" s="29"/>
      <c r="CN3936" s="29"/>
      <c r="CO3936" s="29"/>
      <c r="CP3936" s="29"/>
      <c r="CQ3936" s="29"/>
      <c r="CR3936" s="29"/>
      <c r="CS3936" s="29"/>
      <c r="CT3936" s="29"/>
      <c r="CU3936" s="29"/>
      <c r="CV3936" s="29"/>
      <c r="CW3936" s="29"/>
      <c r="CX3936" s="29"/>
    </row>
    <row r="3937" spans="1:102" ht="50.1" customHeight="1">
      <c r="A3937" s="30" t="s">
        <v>10172</v>
      </c>
      <c r="B3937" s="31" t="s">
        <v>35</v>
      </c>
      <c r="C3937" s="32" t="s">
        <v>10168</v>
      </c>
      <c r="D3937" s="32" t="s">
        <v>10169</v>
      </c>
      <c r="E3937" s="32" t="s">
        <v>10170</v>
      </c>
      <c r="F3937" s="32" t="s">
        <v>10173</v>
      </c>
      <c r="G3937" s="33" t="s">
        <v>40</v>
      </c>
      <c r="H3937" s="34">
        <v>0</v>
      </c>
      <c r="I3937" s="33" t="s">
        <v>41</v>
      </c>
      <c r="J3937" s="33" t="s">
        <v>392</v>
      </c>
      <c r="K3937" s="33" t="s">
        <v>947</v>
      </c>
      <c r="L3937" s="33" t="s">
        <v>392</v>
      </c>
      <c r="M3937" s="33" t="s">
        <v>71</v>
      </c>
      <c r="N3937" s="33" t="s">
        <v>6628</v>
      </c>
      <c r="O3937" s="33" t="s">
        <v>64</v>
      </c>
      <c r="P3937" s="33" t="s">
        <v>682</v>
      </c>
      <c r="Q3937" s="33" t="s">
        <v>683</v>
      </c>
      <c r="R3937" s="35">
        <v>100</v>
      </c>
      <c r="S3937" s="35">
        <v>90</v>
      </c>
      <c r="T3937" s="36">
        <f t="shared" si="185"/>
        <v>9000</v>
      </c>
      <c r="U3937" s="37">
        <f t="shared" si="186"/>
        <v>10080.000000000002</v>
      </c>
      <c r="V3937" s="38" t="s">
        <v>50</v>
      </c>
      <c r="W3937" s="33">
        <v>2016</v>
      </c>
      <c r="X3937" s="39" t="s">
        <v>50</v>
      </c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29"/>
      <c r="AL3937" s="29"/>
      <c r="AM3937" s="29"/>
      <c r="AN3937" s="29"/>
      <c r="AO3937" s="29"/>
      <c r="AP3937" s="29"/>
      <c r="AQ3937" s="29"/>
      <c r="AR3937" s="29"/>
      <c r="AS3937" s="29"/>
      <c r="AT3937" s="29"/>
      <c r="AU3937" s="29"/>
      <c r="AV3937" s="29"/>
      <c r="AW3937" s="29"/>
      <c r="AX3937" s="29"/>
      <c r="AY3937" s="29"/>
      <c r="AZ3937" s="29"/>
      <c r="BA3937" s="29"/>
      <c r="BB3937" s="29"/>
      <c r="BC3937" s="29"/>
      <c r="BD3937" s="29"/>
      <c r="BE3937" s="29"/>
      <c r="BF3937" s="29"/>
      <c r="BG3937" s="29"/>
      <c r="BH3937" s="29"/>
      <c r="BI3937" s="29"/>
      <c r="BJ3937" s="29"/>
      <c r="BK3937" s="29"/>
      <c r="BL3937" s="29"/>
      <c r="BM3937" s="29"/>
      <c r="BN3937" s="29"/>
      <c r="BO3937" s="29"/>
      <c r="BP3937" s="29"/>
      <c r="BQ3937" s="29"/>
      <c r="BR3937" s="29"/>
      <c r="BS3937" s="29"/>
      <c r="BT3937" s="29"/>
      <c r="BU3937" s="29"/>
      <c r="BV3937" s="29"/>
      <c r="BW3937" s="29"/>
      <c r="BX3937" s="29"/>
      <c r="BY3937" s="29"/>
      <c r="BZ3937" s="29"/>
      <c r="CA3937" s="29"/>
      <c r="CB3937" s="29"/>
      <c r="CC3937" s="29"/>
      <c r="CD3937" s="29"/>
      <c r="CE3937" s="29"/>
      <c r="CF3937" s="29"/>
      <c r="CG3937" s="29"/>
      <c r="CH3937" s="29"/>
      <c r="CI3937" s="29"/>
      <c r="CJ3937" s="29"/>
      <c r="CK3937" s="29"/>
      <c r="CL3937" s="29"/>
      <c r="CM3937" s="29"/>
      <c r="CN3937" s="29"/>
      <c r="CO3937" s="29"/>
      <c r="CP3937" s="29"/>
      <c r="CQ3937" s="29"/>
      <c r="CR3937" s="29"/>
      <c r="CS3937" s="29"/>
      <c r="CT3937" s="29"/>
      <c r="CU3937" s="29"/>
      <c r="CV3937" s="29"/>
      <c r="CW3937" s="29"/>
      <c r="CX3937" s="29"/>
    </row>
    <row r="3938" spans="1:102" ht="50.1" customHeight="1">
      <c r="A3938" s="30" t="s">
        <v>10174</v>
      </c>
      <c r="B3938" s="31" t="s">
        <v>35</v>
      </c>
      <c r="C3938" s="32" t="s">
        <v>10175</v>
      </c>
      <c r="D3938" s="32" t="s">
        <v>10176</v>
      </c>
      <c r="E3938" s="32" t="s">
        <v>10177</v>
      </c>
      <c r="F3938" s="32" t="s">
        <v>10178</v>
      </c>
      <c r="G3938" s="33" t="s">
        <v>40</v>
      </c>
      <c r="H3938" s="34">
        <v>0</v>
      </c>
      <c r="I3938" s="33" t="s">
        <v>41</v>
      </c>
      <c r="J3938" s="33" t="s">
        <v>392</v>
      </c>
      <c r="K3938" s="33" t="s">
        <v>947</v>
      </c>
      <c r="L3938" s="33" t="s">
        <v>392</v>
      </c>
      <c r="M3938" s="33" t="s">
        <v>71</v>
      </c>
      <c r="N3938" s="33" t="s">
        <v>6628</v>
      </c>
      <c r="O3938" s="33" t="s">
        <v>64</v>
      </c>
      <c r="P3938" s="33" t="s">
        <v>682</v>
      </c>
      <c r="Q3938" s="33" t="s">
        <v>683</v>
      </c>
      <c r="R3938" s="35">
        <v>2</v>
      </c>
      <c r="S3938" s="35">
        <v>250</v>
      </c>
      <c r="T3938" s="36">
        <f t="shared" si="185"/>
        <v>500</v>
      </c>
      <c r="U3938" s="37">
        <f t="shared" si="186"/>
        <v>560</v>
      </c>
      <c r="V3938" s="38" t="s">
        <v>50</v>
      </c>
      <c r="W3938" s="33">
        <v>2016</v>
      </c>
      <c r="X3938" s="39" t="s">
        <v>50</v>
      </c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29"/>
      <c r="AL3938" s="29"/>
      <c r="AM3938" s="29"/>
      <c r="AN3938" s="29"/>
      <c r="AO3938" s="29"/>
      <c r="AP3938" s="29"/>
      <c r="AQ3938" s="29"/>
      <c r="AR3938" s="29"/>
      <c r="AS3938" s="29"/>
      <c r="AT3938" s="29"/>
      <c r="AU3938" s="29"/>
      <c r="AV3938" s="29"/>
      <c r="AW3938" s="29"/>
      <c r="AX3938" s="29"/>
      <c r="AY3938" s="29"/>
      <c r="AZ3938" s="29"/>
      <c r="BA3938" s="29"/>
      <c r="BB3938" s="29"/>
      <c r="BC3938" s="29"/>
      <c r="BD3938" s="29"/>
      <c r="BE3938" s="29"/>
      <c r="BF3938" s="29"/>
      <c r="BG3938" s="29"/>
      <c r="BH3938" s="29"/>
      <c r="BI3938" s="29"/>
      <c r="BJ3938" s="29"/>
      <c r="BK3938" s="29"/>
      <c r="BL3938" s="29"/>
      <c r="BM3938" s="29"/>
      <c r="BN3938" s="29"/>
      <c r="BO3938" s="29"/>
      <c r="BP3938" s="29"/>
      <c r="BQ3938" s="29"/>
      <c r="BR3938" s="29"/>
      <c r="BS3938" s="29"/>
      <c r="BT3938" s="29"/>
      <c r="BU3938" s="29"/>
      <c r="BV3938" s="29"/>
      <c r="BW3938" s="29"/>
      <c r="BX3938" s="29"/>
      <c r="BY3938" s="29"/>
      <c r="BZ3938" s="29"/>
      <c r="CA3938" s="29"/>
      <c r="CB3938" s="29"/>
      <c r="CC3938" s="29"/>
      <c r="CD3938" s="29"/>
      <c r="CE3938" s="29"/>
      <c r="CF3938" s="29"/>
      <c r="CG3938" s="29"/>
      <c r="CH3938" s="29"/>
      <c r="CI3938" s="29"/>
      <c r="CJ3938" s="29"/>
      <c r="CK3938" s="29"/>
      <c r="CL3938" s="29"/>
      <c r="CM3938" s="29"/>
      <c r="CN3938" s="29"/>
      <c r="CO3938" s="29"/>
      <c r="CP3938" s="29"/>
      <c r="CQ3938" s="29"/>
      <c r="CR3938" s="29"/>
      <c r="CS3938" s="29"/>
      <c r="CT3938" s="29"/>
      <c r="CU3938" s="29"/>
      <c r="CV3938" s="29"/>
      <c r="CW3938" s="29"/>
      <c r="CX3938" s="29"/>
    </row>
    <row r="3939" spans="1:102" ht="50.1" customHeight="1">
      <c r="A3939" s="30" t="s">
        <v>10179</v>
      </c>
      <c r="B3939" s="31" t="s">
        <v>35</v>
      </c>
      <c r="C3939" s="32" t="s">
        <v>10180</v>
      </c>
      <c r="D3939" s="32" t="s">
        <v>10181</v>
      </c>
      <c r="E3939" s="32" t="s">
        <v>10182</v>
      </c>
      <c r="F3939" s="32" t="s">
        <v>10183</v>
      </c>
      <c r="G3939" s="33" t="s">
        <v>40</v>
      </c>
      <c r="H3939" s="34">
        <v>0</v>
      </c>
      <c r="I3939" s="33" t="s">
        <v>41</v>
      </c>
      <c r="J3939" s="33" t="s">
        <v>392</v>
      </c>
      <c r="K3939" s="33" t="s">
        <v>947</v>
      </c>
      <c r="L3939" s="33" t="s">
        <v>392</v>
      </c>
      <c r="M3939" s="33" t="s">
        <v>71</v>
      </c>
      <c r="N3939" s="33" t="s">
        <v>6628</v>
      </c>
      <c r="O3939" s="33" t="s">
        <v>64</v>
      </c>
      <c r="P3939" s="33" t="s">
        <v>682</v>
      </c>
      <c r="Q3939" s="33" t="s">
        <v>683</v>
      </c>
      <c r="R3939" s="35">
        <v>1</v>
      </c>
      <c r="S3939" s="35">
        <v>620</v>
      </c>
      <c r="T3939" s="36">
        <f t="shared" si="185"/>
        <v>620</v>
      </c>
      <c r="U3939" s="37">
        <f t="shared" si="186"/>
        <v>694.40000000000009</v>
      </c>
      <c r="V3939" s="38" t="s">
        <v>50</v>
      </c>
      <c r="W3939" s="33">
        <v>2016</v>
      </c>
      <c r="X3939" s="39" t="s">
        <v>50</v>
      </c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29"/>
      <c r="AL3939" s="29"/>
      <c r="AM3939" s="29"/>
      <c r="AN3939" s="29"/>
      <c r="AO3939" s="29"/>
      <c r="AP3939" s="29"/>
      <c r="AQ3939" s="29"/>
      <c r="AR3939" s="29"/>
      <c r="AS3939" s="29"/>
      <c r="AT3939" s="29"/>
      <c r="AU3939" s="29"/>
      <c r="AV3939" s="29"/>
      <c r="AW3939" s="29"/>
      <c r="AX3939" s="29"/>
      <c r="AY3939" s="29"/>
      <c r="AZ3939" s="29"/>
      <c r="BA3939" s="29"/>
      <c r="BB3939" s="29"/>
      <c r="BC3939" s="29"/>
      <c r="BD3939" s="29"/>
      <c r="BE3939" s="29"/>
      <c r="BF3939" s="29"/>
      <c r="BG3939" s="29"/>
      <c r="BH3939" s="29"/>
      <c r="BI3939" s="29"/>
      <c r="BJ3939" s="29"/>
      <c r="BK3939" s="29"/>
      <c r="BL3939" s="29"/>
      <c r="BM3939" s="29"/>
      <c r="BN3939" s="29"/>
      <c r="BO3939" s="29"/>
      <c r="BP3939" s="29"/>
      <c r="BQ3939" s="29"/>
      <c r="BR3939" s="29"/>
      <c r="BS3939" s="29"/>
      <c r="BT3939" s="29"/>
      <c r="BU3939" s="29"/>
      <c r="BV3939" s="29"/>
      <c r="BW3939" s="29"/>
      <c r="BX3939" s="29"/>
      <c r="BY3939" s="29"/>
      <c r="BZ3939" s="29"/>
      <c r="CA3939" s="29"/>
      <c r="CB3939" s="29"/>
      <c r="CC3939" s="29"/>
      <c r="CD3939" s="29"/>
      <c r="CE3939" s="29"/>
      <c r="CF3939" s="29"/>
      <c r="CG3939" s="29"/>
      <c r="CH3939" s="29"/>
      <c r="CI3939" s="29"/>
      <c r="CJ3939" s="29"/>
      <c r="CK3939" s="29"/>
      <c r="CL3939" s="29"/>
      <c r="CM3939" s="29"/>
      <c r="CN3939" s="29"/>
      <c r="CO3939" s="29"/>
      <c r="CP3939" s="29"/>
      <c r="CQ3939" s="29"/>
      <c r="CR3939" s="29"/>
      <c r="CS3939" s="29"/>
      <c r="CT3939" s="29"/>
      <c r="CU3939" s="29"/>
      <c r="CV3939" s="29"/>
      <c r="CW3939" s="29"/>
      <c r="CX3939" s="29"/>
    </row>
    <row r="3940" spans="1:102" ht="50.1" customHeight="1">
      <c r="A3940" s="30" t="s">
        <v>10184</v>
      </c>
      <c r="B3940" s="31" t="s">
        <v>35</v>
      </c>
      <c r="C3940" s="32" t="s">
        <v>10185</v>
      </c>
      <c r="D3940" s="32" t="s">
        <v>10186</v>
      </c>
      <c r="E3940" s="32" t="s">
        <v>10187</v>
      </c>
      <c r="F3940" s="32" t="s">
        <v>10188</v>
      </c>
      <c r="G3940" s="33" t="s">
        <v>40</v>
      </c>
      <c r="H3940" s="34">
        <v>0</v>
      </c>
      <c r="I3940" s="33" t="s">
        <v>41</v>
      </c>
      <c r="J3940" s="33" t="s">
        <v>392</v>
      </c>
      <c r="K3940" s="33" t="s">
        <v>947</v>
      </c>
      <c r="L3940" s="33" t="s">
        <v>392</v>
      </c>
      <c r="M3940" s="33" t="s">
        <v>71</v>
      </c>
      <c r="N3940" s="33" t="s">
        <v>6628</v>
      </c>
      <c r="O3940" s="33" t="s">
        <v>64</v>
      </c>
      <c r="P3940" s="33" t="s">
        <v>682</v>
      </c>
      <c r="Q3940" s="33" t="s">
        <v>683</v>
      </c>
      <c r="R3940" s="35">
        <v>5</v>
      </c>
      <c r="S3940" s="35">
        <v>250</v>
      </c>
      <c r="T3940" s="36">
        <f t="shared" si="185"/>
        <v>1250</v>
      </c>
      <c r="U3940" s="37">
        <f t="shared" si="186"/>
        <v>1400.0000000000002</v>
      </c>
      <c r="V3940" s="38" t="s">
        <v>50</v>
      </c>
      <c r="W3940" s="33">
        <v>2016</v>
      </c>
      <c r="X3940" s="39" t="s">
        <v>50</v>
      </c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29"/>
      <c r="CB3940" s="29"/>
      <c r="CC3940" s="29"/>
      <c r="CD3940" s="29"/>
      <c r="CE3940" s="29"/>
      <c r="CF3940" s="29"/>
      <c r="CG3940" s="29"/>
      <c r="CH3940" s="29"/>
      <c r="CI3940" s="29"/>
      <c r="CJ3940" s="29"/>
      <c r="CK3940" s="29"/>
      <c r="CL3940" s="29"/>
      <c r="CM3940" s="29"/>
      <c r="CN3940" s="29"/>
      <c r="CO3940" s="29"/>
      <c r="CP3940" s="29"/>
      <c r="CQ3940" s="29"/>
      <c r="CR3940" s="29"/>
      <c r="CS3940" s="29"/>
      <c r="CT3940" s="29"/>
      <c r="CU3940" s="29"/>
      <c r="CV3940" s="29"/>
      <c r="CW3940" s="29"/>
      <c r="CX3940" s="29"/>
    </row>
    <row r="3941" spans="1:102" ht="50.1" customHeight="1">
      <c r="A3941" s="30" t="s">
        <v>10189</v>
      </c>
      <c r="B3941" s="31" t="s">
        <v>35</v>
      </c>
      <c r="C3941" s="32" t="s">
        <v>10190</v>
      </c>
      <c r="D3941" s="32" t="s">
        <v>10191</v>
      </c>
      <c r="E3941" s="32" t="s">
        <v>10106</v>
      </c>
      <c r="F3941" s="32" t="s">
        <v>10192</v>
      </c>
      <c r="G3941" s="33" t="s">
        <v>40</v>
      </c>
      <c r="H3941" s="34">
        <v>0</v>
      </c>
      <c r="I3941" s="33" t="s">
        <v>41</v>
      </c>
      <c r="J3941" s="33" t="s">
        <v>392</v>
      </c>
      <c r="K3941" s="33" t="s">
        <v>947</v>
      </c>
      <c r="L3941" s="33" t="s">
        <v>392</v>
      </c>
      <c r="M3941" s="33" t="s">
        <v>71</v>
      </c>
      <c r="N3941" s="33" t="s">
        <v>6628</v>
      </c>
      <c r="O3941" s="33" t="s">
        <v>64</v>
      </c>
      <c r="P3941" s="33" t="s">
        <v>682</v>
      </c>
      <c r="Q3941" s="33" t="s">
        <v>683</v>
      </c>
      <c r="R3941" s="35">
        <v>2</v>
      </c>
      <c r="S3941" s="35">
        <v>280</v>
      </c>
      <c r="T3941" s="36">
        <f t="shared" si="185"/>
        <v>560</v>
      </c>
      <c r="U3941" s="37">
        <f t="shared" si="186"/>
        <v>627.20000000000005</v>
      </c>
      <c r="V3941" s="38" t="s">
        <v>50</v>
      </c>
      <c r="W3941" s="33">
        <v>2016</v>
      </c>
      <c r="X3941" s="39" t="s">
        <v>50</v>
      </c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9"/>
      <c r="BC3941" s="29"/>
      <c r="BD3941" s="29"/>
      <c r="BE3941" s="29"/>
      <c r="BF3941" s="29"/>
      <c r="BG3941" s="29"/>
      <c r="BH3941" s="29"/>
      <c r="BI3941" s="29"/>
      <c r="BJ3941" s="29"/>
      <c r="BK3941" s="29"/>
      <c r="BL3941" s="29"/>
      <c r="BM3941" s="29"/>
      <c r="BN3941" s="29"/>
      <c r="BO3941" s="29"/>
      <c r="BP3941" s="29"/>
      <c r="BQ3941" s="29"/>
      <c r="BR3941" s="29"/>
      <c r="BS3941" s="29"/>
      <c r="BT3941" s="29"/>
      <c r="BU3941" s="29"/>
      <c r="BV3941" s="29"/>
      <c r="BW3941" s="29"/>
      <c r="BX3941" s="29"/>
      <c r="BY3941" s="29"/>
      <c r="BZ3941" s="29"/>
      <c r="CA3941" s="29"/>
      <c r="CB3941" s="29"/>
      <c r="CC3941" s="29"/>
      <c r="CD3941" s="29"/>
      <c r="CE3941" s="29"/>
      <c r="CF3941" s="29"/>
      <c r="CG3941" s="29"/>
      <c r="CH3941" s="29"/>
      <c r="CI3941" s="29"/>
      <c r="CJ3941" s="29"/>
      <c r="CK3941" s="29"/>
      <c r="CL3941" s="29"/>
      <c r="CM3941" s="29"/>
      <c r="CN3941" s="29"/>
      <c r="CO3941" s="29"/>
      <c r="CP3941" s="29"/>
      <c r="CQ3941" s="29"/>
      <c r="CR3941" s="29"/>
      <c r="CS3941" s="29"/>
      <c r="CT3941" s="29"/>
      <c r="CU3941" s="29"/>
      <c r="CV3941" s="29"/>
      <c r="CW3941" s="29"/>
      <c r="CX3941" s="29"/>
    </row>
    <row r="3942" spans="1:102" ht="50.1" customHeight="1">
      <c r="A3942" s="30" t="s">
        <v>10193</v>
      </c>
      <c r="B3942" s="31" t="s">
        <v>35</v>
      </c>
      <c r="C3942" s="32" t="s">
        <v>10194</v>
      </c>
      <c r="D3942" s="32" t="s">
        <v>10195</v>
      </c>
      <c r="E3942" s="32" t="s">
        <v>10091</v>
      </c>
      <c r="F3942" s="32" t="s">
        <v>10196</v>
      </c>
      <c r="G3942" s="33" t="s">
        <v>40</v>
      </c>
      <c r="H3942" s="34">
        <v>0</v>
      </c>
      <c r="I3942" s="33" t="s">
        <v>41</v>
      </c>
      <c r="J3942" s="33" t="s">
        <v>392</v>
      </c>
      <c r="K3942" s="33" t="s">
        <v>947</v>
      </c>
      <c r="L3942" s="33" t="s">
        <v>392</v>
      </c>
      <c r="M3942" s="33" t="s">
        <v>71</v>
      </c>
      <c r="N3942" s="33" t="s">
        <v>6628</v>
      </c>
      <c r="O3942" s="33" t="s">
        <v>64</v>
      </c>
      <c r="P3942" s="33" t="s">
        <v>682</v>
      </c>
      <c r="Q3942" s="33" t="s">
        <v>683</v>
      </c>
      <c r="R3942" s="35">
        <v>10</v>
      </c>
      <c r="S3942" s="35">
        <v>520</v>
      </c>
      <c r="T3942" s="36">
        <f t="shared" si="185"/>
        <v>5200</v>
      </c>
      <c r="U3942" s="37">
        <f t="shared" si="186"/>
        <v>5824.0000000000009</v>
      </c>
      <c r="V3942" s="38" t="s">
        <v>50</v>
      </c>
      <c r="W3942" s="33">
        <v>2016</v>
      </c>
      <c r="X3942" s="39" t="s">
        <v>50</v>
      </c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9"/>
      <c r="BC3942" s="29"/>
      <c r="BD3942" s="29"/>
      <c r="BE3942" s="29"/>
      <c r="BF3942" s="29"/>
      <c r="BG3942" s="29"/>
      <c r="BH3942" s="29"/>
      <c r="BI3942" s="29"/>
      <c r="BJ3942" s="29"/>
      <c r="BK3942" s="29"/>
      <c r="BL3942" s="29"/>
      <c r="BM3942" s="29"/>
      <c r="BN3942" s="29"/>
      <c r="BO3942" s="29"/>
      <c r="BP3942" s="29"/>
      <c r="BQ3942" s="29"/>
      <c r="BR3942" s="29"/>
      <c r="BS3942" s="29"/>
      <c r="BT3942" s="29"/>
      <c r="BU3942" s="29"/>
      <c r="BV3942" s="29"/>
      <c r="BW3942" s="29"/>
      <c r="BX3942" s="29"/>
      <c r="BY3942" s="29"/>
      <c r="BZ3942" s="29"/>
      <c r="CA3942" s="29"/>
      <c r="CB3942" s="29"/>
      <c r="CC3942" s="29"/>
      <c r="CD3942" s="29"/>
      <c r="CE3942" s="29"/>
      <c r="CF3942" s="29"/>
      <c r="CG3942" s="29"/>
      <c r="CH3942" s="29"/>
      <c r="CI3942" s="29"/>
      <c r="CJ3942" s="29"/>
      <c r="CK3942" s="29"/>
      <c r="CL3942" s="29"/>
      <c r="CM3942" s="29"/>
      <c r="CN3942" s="29"/>
      <c r="CO3942" s="29"/>
      <c r="CP3942" s="29"/>
      <c r="CQ3942" s="29"/>
      <c r="CR3942" s="29"/>
      <c r="CS3942" s="29"/>
      <c r="CT3942" s="29"/>
      <c r="CU3942" s="29"/>
      <c r="CV3942" s="29"/>
      <c r="CW3942" s="29"/>
      <c r="CX3942" s="29"/>
    </row>
    <row r="3943" spans="1:102" ht="50.1" customHeight="1">
      <c r="A3943" s="30" t="s">
        <v>10197</v>
      </c>
      <c r="B3943" s="31" t="s">
        <v>35</v>
      </c>
      <c r="C3943" s="32" t="s">
        <v>10198</v>
      </c>
      <c r="D3943" s="32" t="s">
        <v>10199</v>
      </c>
      <c r="E3943" s="32" t="s">
        <v>10091</v>
      </c>
      <c r="F3943" s="32" t="s">
        <v>10200</v>
      </c>
      <c r="G3943" s="33" t="s">
        <v>40</v>
      </c>
      <c r="H3943" s="34">
        <v>0</v>
      </c>
      <c r="I3943" s="33" t="s">
        <v>41</v>
      </c>
      <c r="J3943" s="33" t="s">
        <v>392</v>
      </c>
      <c r="K3943" s="33" t="s">
        <v>947</v>
      </c>
      <c r="L3943" s="33" t="s">
        <v>392</v>
      </c>
      <c r="M3943" s="33" t="s">
        <v>71</v>
      </c>
      <c r="N3943" s="33" t="s">
        <v>6628</v>
      </c>
      <c r="O3943" s="33" t="s">
        <v>64</v>
      </c>
      <c r="P3943" s="33" t="s">
        <v>682</v>
      </c>
      <c r="Q3943" s="33" t="s">
        <v>683</v>
      </c>
      <c r="R3943" s="35">
        <v>1</v>
      </c>
      <c r="S3943" s="35">
        <v>320</v>
      </c>
      <c r="T3943" s="36">
        <f t="shared" si="185"/>
        <v>320</v>
      </c>
      <c r="U3943" s="37">
        <f t="shared" si="186"/>
        <v>358.40000000000003</v>
      </c>
      <c r="V3943" s="38" t="s">
        <v>50</v>
      </c>
      <c r="W3943" s="33">
        <v>2016</v>
      </c>
      <c r="X3943" s="39" t="s">
        <v>50</v>
      </c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9"/>
      <c r="BC3943" s="29"/>
      <c r="BD3943" s="29"/>
      <c r="BE3943" s="29"/>
      <c r="BF3943" s="29"/>
      <c r="BG3943" s="29"/>
      <c r="BH3943" s="29"/>
      <c r="BI3943" s="29"/>
      <c r="BJ3943" s="29"/>
      <c r="BK3943" s="29"/>
      <c r="BL3943" s="29"/>
      <c r="BM3943" s="29"/>
      <c r="BN3943" s="29"/>
      <c r="BO3943" s="29"/>
      <c r="BP3943" s="29"/>
      <c r="BQ3943" s="29"/>
      <c r="BR3943" s="29"/>
      <c r="BS3943" s="29"/>
      <c r="BT3943" s="29"/>
      <c r="BU3943" s="29"/>
      <c r="BV3943" s="29"/>
      <c r="BW3943" s="29"/>
      <c r="BX3943" s="29"/>
      <c r="BY3943" s="29"/>
      <c r="BZ3943" s="29"/>
      <c r="CA3943" s="29"/>
      <c r="CB3943" s="29"/>
      <c r="CC3943" s="29"/>
      <c r="CD3943" s="29"/>
      <c r="CE3943" s="29"/>
      <c r="CF3943" s="29"/>
      <c r="CG3943" s="29"/>
      <c r="CH3943" s="29"/>
      <c r="CI3943" s="29"/>
      <c r="CJ3943" s="29"/>
      <c r="CK3943" s="29"/>
      <c r="CL3943" s="29"/>
      <c r="CM3943" s="29"/>
      <c r="CN3943" s="29"/>
      <c r="CO3943" s="29"/>
      <c r="CP3943" s="29"/>
      <c r="CQ3943" s="29"/>
      <c r="CR3943" s="29"/>
      <c r="CS3943" s="29"/>
      <c r="CT3943" s="29"/>
      <c r="CU3943" s="29"/>
      <c r="CV3943" s="29"/>
      <c r="CW3943" s="29"/>
      <c r="CX3943" s="29"/>
    </row>
    <row r="3944" spans="1:102" ht="50.1" customHeight="1">
      <c r="A3944" s="30" t="s">
        <v>10201</v>
      </c>
      <c r="B3944" s="31" t="s">
        <v>35</v>
      </c>
      <c r="C3944" s="32" t="s">
        <v>10202</v>
      </c>
      <c r="D3944" s="32" t="s">
        <v>10203</v>
      </c>
      <c r="E3944" s="32" t="s">
        <v>10204</v>
      </c>
      <c r="F3944" s="32" t="s">
        <v>10205</v>
      </c>
      <c r="G3944" s="33" t="s">
        <v>40</v>
      </c>
      <c r="H3944" s="34">
        <v>0</v>
      </c>
      <c r="I3944" s="33" t="s">
        <v>41</v>
      </c>
      <c r="J3944" s="33" t="s">
        <v>392</v>
      </c>
      <c r="K3944" s="33" t="s">
        <v>947</v>
      </c>
      <c r="L3944" s="33" t="s">
        <v>392</v>
      </c>
      <c r="M3944" s="33" t="s">
        <v>71</v>
      </c>
      <c r="N3944" s="33" t="s">
        <v>6628</v>
      </c>
      <c r="O3944" s="33" t="s">
        <v>64</v>
      </c>
      <c r="P3944" s="33" t="s">
        <v>682</v>
      </c>
      <c r="Q3944" s="33" t="s">
        <v>683</v>
      </c>
      <c r="R3944" s="35">
        <v>1</v>
      </c>
      <c r="S3944" s="35">
        <v>4700</v>
      </c>
      <c r="T3944" s="36">
        <f t="shared" si="185"/>
        <v>4700</v>
      </c>
      <c r="U3944" s="37">
        <f t="shared" si="186"/>
        <v>5264.0000000000009</v>
      </c>
      <c r="V3944" s="38" t="s">
        <v>50</v>
      </c>
      <c r="W3944" s="33">
        <v>2016</v>
      </c>
      <c r="X3944" s="39" t="s">
        <v>50</v>
      </c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/>
      <c r="BK3944" s="29"/>
      <c r="BL3944" s="29"/>
      <c r="BM3944" s="29"/>
      <c r="BN3944" s="29"/>
      <c r="BO3944" s="29"/>
      <c r="BP3944" s="29"/>
      <c r="BQ3944" s="29"/>
      <c r="BR3944" s="29"/>
      <c r="BS3944" s="29"/>
      <c r="BT3944" s="29"/>
      <c r="BU3944" s="29"/>
      <c r="BV3944" s="29"/>
      <c r="BW3944" s="29"/>
      <c r="BX3944" s="29"/>
      <c r="BY3944" s="29"/>
      <c r="BZ3944" s="29"/>
      <c r="CA3944" s="29"/>
      <c r="CB3944" s="29"/>
      <c r="CC3944" s="29"/>
      <c r="CD3944" s="29"/>
      <c r="CE3944" s="29"/>
      <c r="CF3944" s="29"/>
      <c r="CG3944" s="29"/>
      <c r="CH3944" s="29"/>
      <c r="CI3944" s="29"/>
      <c r="CJ3944" s="29"/>
      <c r="CK3944" s="29"/>
      <c r="CL3944" s="29"/>
      <c r="CM3944" s="29"/>
      <c r="CN3944" s="29"/>
      <c r="CO3944" s="29"/>
      <c r="CP3944" s="29"/>
      <c r="CQ3944" s="29"/>
      <c r="CR3944" s="29"/>
      <c r="CS3944" s="29"/>
      <c r="CT3944" s="29"/>
      <c r="CU3944" s="29"/>
      <c r="CV3944" s="29"/>
      <c r="CW3944" s="29"/>
      <c r="CX3944" s="29"/>
    </row>
    <row r="3945" spans="1:102" ht="50.1" customHeight="1">
      <c r="A3945" s="30" t="s">
        <v>10206</v>
      </c>
      <c r="B3945" s="31" t="s">
        <v>35</v>
      </c>
      <c r="C3945" s="32" t="s">
        <v>10207</v>
      </c>
      <c r="D3945" s="32" t="s">
        <v>10208</v>
      </c>
      <c r="E3945" s="32" t="s">
        <v>8975</v>
      </c>
      <c r="F3945" s="32" t="s">
        <v>10209</v>
      </c>
      <c r="G3945" s="33" t="s">
        <v>40</v>
      </c>
      <c r="H3945" s="34">
        <v>0</v>
      </c>
      <c r="I3945" s="33" t="s">
        <v>41</v>
      </c>
      <c r="J3945" s="33" t="s">
        <v>392</v>
      </c>
      <c r="K3945" s="33" t="s">
        <v>947</v>
      </c>
      <c r="L3945" s="33" t="s">
        <v>392</v>
      </c>
      <c r="M3945" s="33" t="s">
        <v>71</v>
      </c>
      <c r="N3945" s="33" t="s">
        <v>6628</v>
      </c>
      <c r="O3945" s="33" t="s">
        <v>64</v>
      </c>
      <c r="P3945" s="33" t="s">
        <v>5694</v>
      </c>
      <c r="Q3945" s="33" t="s">
        <v>5695</v>
      </c>
      <c r="R3945" s="35">
        <v>3</v>
      </c>
      <c r="S3945" s="35">
        <v>520</v>
      </c>
      <c r="T3945" s="36">
        <f t="shared" si="185"/>
        <v>1560</v>
      </c>
      <c r="U3945" s="37">
        <f t="shared" si="186"/>
        <v>1747.2000000000003</v>
      </c>
      <c r="V3945" s="38" t="s">
        <v>50</v>
      </c>
      <c r="W3945" s="33">
        <v>2016</v>
      </c>
      <c r="X3945" s="39" t="s">
        <v>50</v>
      </c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29"/>
      <c r="AL3945" s="29"/>
      <c r="AM3945" s="29"/>
      <c r="AN3945" s="29"/>
      <c r="AO3945" s="29"/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29"/>
      <c r="BL3945" s="29"/>
      <c r="BM3945" s="29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29"/>
      <c r="CB3945" s="29"/>
      <c r="CC3945" s="29"/>
      <c r="CD3945" s="29"/>
      <c r="CE3945" s="29"/>
      <c r="CF3945" s="29"/>
      <c r="CG3945" s="29"/>
      <c r="CH3945" s="29"/>
      <c r="CI3945" s="29"/>
      <c r="CJ3945" s="29"/>
      <c r="CK3945" s="29"/>
      <c r="CL3945" s="29"/>
      <c r="CM3945" s="29"/>
      <c r="CN3945" s="29"/>
      <c r="CO3945" s="29"/>
      <c r="CP3945" s="29"/>
      <c r="CQ3945" s="29"/>
      <c r="CR3945" s="29"/>
      <c r="CS3945" s="29"/>
      <c r="CT3945" s="29"/>
      <c r="CU3945" s="29"/>
      <c r="CV3945" s="29"/>
      <c r="CW3945" s="29"/>
      <c r="CX3945" s="29"/>
    </row>
    <row r="3946" spans="1:102" ht="50.1" customHeight="1">
      <c r="A3946" s="30" t="s">
        <v>10210</v>
      </c>
      <c r="B3946" s="31" t="s">
        <v>35</v>
      </c>
      <c r="C3946" s="32" t="s">
        <v>10211</v>
      </c>
      <c r="D3946" s="32" t="s">
        <v>10212</v>
      </c>
      <c r="E3946" s="32" t="s">
        <v>10213</v>
      </c>
      <c r="F3946" s="32" t="s">
        <v>10214</v>
      </c>
      <c r="G3946" s="33" t="s">
        <v>40</v>
      </c>
      <c r="H3946" s="34">
        <v>0</v>
      </c>
      <c r="I3946" s="33" t="s">
        <v>41</v>
      </c>
      <c r="J3946" s="33" t="s">
        <v>392</v>
      </c>
      <c r="K3946" s="33" t="s">
        <v>947</v>
      </c>
      <c r="L3946" s="33" t="s">
        <v>392</v>
      </c>
      <c r="M3946" s="33" t="s">
        <v>71</v>
      </c>
      <c r="N3946" s="33" t="s">
        <v>6628</v>
      </c>
      <c r="O3946" s="33" t="s">
        <v>64</v>
      </c>
      <c r="P3946" s="33" t="s">
        <v>682</v>
      </c>
      <c r="Q3946" s="33" t="s">
        <v>683</v>
      </c>
      <c r="R3946" s="35">
        <v>60</v>
      </c>
      <c r="S3946" s="35">
        <v>140</v>
      </c>
      <c r="T3946" s="36">
        <f t="shared" si="185"/>
        <v>8400</v>
      </c>
      <c r="U3946" s="37">
        <f t="shared" si="186"/>
        <v>9408</v>
      </c>
      <c r="V3946" s="38" t="s">
        <v>50</v>
      </c>
      <c r="W3946" s="33">
        <v>2016</v>
      </c>
      <c r="X3946" s="39" t="s">
        <v>50</v>
      </c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29"/>
      <c r="AL3946" s="29"/>
      <c r="AM3946" s="29"/>
      <c r="AN3946" s="29"/>
      <c r="AO3946" s="29"/>
      <c r="AP3946" s="29"/>
      <c r="AQ3946" s="29"/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9"/>
      <c r="BC3946" s="29"/>
      <c r="BD3946" s="29"/>
      <c r="BE3946" s="29"/>
      <c r="BF3946" s="29"/>
      <c r="BG3946" s="29"/>
      <c r="BH3946" s="29"/>
      <c r="BI3946" s="29"/>
      <c r="BJ3946" s="29"/>
      <c r="BK3946" s="29"/>
      <c r="BL3946" s="29"/>
      <c r="BM3946" s="29"/>
      <c r="BN3946" s="29"/>
      <c r="BO3946" s="29"/>
      <c r="BP3946" s="29"/>
      <c r="BQ3946" s="29"/>
      <c r="BR3946" s="29"/>
      <c r="BS3946" s="29"/>
      <c r="BT3946" s="29"/>
      <c r="BU3946" s="29"/>
      <c r="BV3946" s="29"/>
      <c r="BW3946" s="29"/>
      <c r="BX3946" s="29"/>
      <c r="BY3946" s="29"/>
      <c r="BZ3946" s="29"/>
      <c r="CA3946" s="29"/>
      <c r="CB3946" s="29"/>
      <c r="CC3946" s="29"/>
      <c r="CD3946" s="29"/>
      <c r="CE3946" s="29"/>
      <c r="CF3946" s="29"/>
      <c r="CG3946" s="29"/>
      <c r="CH3946" s="29"/>
      <c r="CI3946" s="29"/>
      <c r="CJ3946" s="29"/>
      <c r="CK3946" s="29"/>
      <c r="CL3946" s="29"/>
      <c r="CM3946" s="29"/>
      <c r="CN3946" s="29"/>
      <c r="CO3946" s="29"/>
      <c r="CP3946" s="29"/>
      <c r="CQ3946" s="29"/>
      <c r="CR3946" s="29"/>
      <c r="CS3946" s="29"/>
      <c r="CT3946" s="29"/>
      <c r="CU3946" s="29"/>
      <c r="CV3946" s="29"/>
      <c r="CW3946" s="29"/>
      <c r="CX3946" s="29"/>
    </row>
    <row r="3947" spans="1:102" ht="50.1" customHeight="1">
      <c r="A3947" s="30" t="s">
        <v>10215</v>
      </c>
      <c r="B3947" s="31" t="s">
        <v>35</v>
      </c>
      <c r="C3947" s="32" t="s">
        <v>10216</v>
      </c>
      <c r="D3947" s="32" t="s">
        <v>10217</v>
      </c>
      <c r="E3947" s="32" t="s">
        <v>10106</v>
      </c>
      <c r="F3947" s="32" t="s">
        <v>10218</v>
      </c>
      <c r="G3947" s="33" t="s">
        <v>40</v>
      </c>
      <c r="H3947" s="34">
        <v>0</v>
      </c>
      <c r="I3947" s="33" t="s">
        <v>41</v>
      </c>
      <c r="J3947" s="33" t="s">
        <v>392</v>
      </c>
      <c r="K3947" s="33" t="s">
        <v>947</v>
      </c>
      <c r="L3947" s="33" t="s">
        <v>392</v>
      </c>
      <c r="M3947" s="33" t="s">
        <v>71</v>
      </c>
      <c r="N3947" s="33" t="s">
        <v>6628</v>
      </c>
      <c r="O3947" s="33" t="s">
        <v>64</v>
      </c>
      <c r="P3947" s="33" t="s">
        <v>682</v>
      </c>
      <c r="Q3947" s="33" t="s">
        <v>683</v>
      </c>
      <c r="R3947" s="35">
        <v>5</v>
      </c>
      <c r="S3947" s="35">
        <v>320</v>
      </c>
      <c r="T3947" s="36">
        <f t="shared" si="185"/>
        <v>1600</v>
      </c>
      <c r="U3947" s="37">
        <f t="shared" si="186"/>
        <v>1792.0000000000002</v>
      </c>
      <c r="V3947" s="38" t="s">
        <v>50</v>
      </c>
      <c r="W3947" s="33">
        <v>2016</v>
      </c>
      <c r="X3947" s="39" t="s">
        <v>50</v>
      </c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  <c r="BI3947" s="29"/>
      <c r="BJ3947" s="29"/>
      <c r="BK3947" s="29"/>
      <c r="BL3947" s="29"/>
      <c r="BM3947" s="29"/>
      <c r="BN3947" s="29"/>
      <c r="BO3947" s="29"/>
      <c r="BP3947" s="29"/>
      <c r="BQ3947" s="29"/>
      <c r="BR3947" s="29"/>
      <c r="BS3947" s="29"/>
      <c r="BT3947" s="29"/>
      <c r="BU3947" s="29"/>
      <c r="BV3947" s="29"/>
      <c r="BW3947" s="29"/>
      <c r="BX3947" s="29"/>
      <c r="BY3947" s="29"/>
      <c r="BZ3947" s="29"/>
      <c r="CA3947" s="29"/>
      <c r="CB3947" s="29"/>
      <c r="CC3947" s="29"/>
      <c r="CD3947" s="29"/>
      <c r="CE3947" s="29"/>
      <c r="CF3947" s="29"/>
      <c r="CG3947" s="29"/>
      <c r="CH3947" s="29"/>
      <c r="CI3947" s="29"/>
      <c r="CJ3947" s="29"/>
      <c r="CK3947" s="29"/>
      <c r="CL3947" s="29"/>
      <c r="CM3947" s="29"/>
      <c r="CN3947" s="29"/>
      <c r="CO3947" s="29"/>
      <c r="CP3947" s="29"/>
      <c r="CQ3947" s="29"/>
      <c r="CR3947" s="29"/>
      <c r="CS3947" s="29"/>
      <c r="CT3947" s="29"/>
      <c r="CU3947" s="29"/>
      <c r="CV3947" s="29"/>
      <c r="CW3947" s="29"/>
      <c r="CX3947" s="29"/>
    </row>
    <row r="3948" spans="1:102" ht="50.1" customHeight="1">
      <c r="A3948" s="30" t="s">
        <v>10219</v>
      </c>
      <c r="B3948" s="31" t="s">
        <v>35</v>
      </c>
      <c r="C3948" s="32" t="s">
        <v>10220</v>
      </c>
      <c r="D3948" s="32" t="s">
        <v>10221</v>
      </c>
      <c r="E3948" s="32" t="s">
        <v>10222</v>
      </c>
      <c r="F3948" s="32" t="s">
        <v>10223</v>
      </c>
      <c r="G3948" s="33" t="s">
        <v>40</v>
      </c>
      <c r="H3948" s="34">
        <v>0</v>
      </c>
      <c r="I3948" s="33" t="s">
        <v>41</v>
      </c>
      <c r="J3948" s="33" t="s">
        <v>392</v>
      </c>
      <c r="K3948" s="33" t="s">
        <v>947</v>
      </c>
      <c r="L3948" s="33" t="s">
        <v>392</v>
      </c>
      <c r="M3948" s="33" t="s">
        <v>71</v>
      </c>
      <c r="N3948" s="33" t="s">
        <v>6628</v>
      </c>
      <c r="O3948" s="33" t="s">
        <v>64</v>
      </c>
      <c r="P3948" s="33" t="s">
        <v>682</v>
      </c>
      <c r="Q3948" s="33" t="s">
        <v>683</v>
      </c>
      <c r="R3948" s="35">
        <v>5</v>
      </c>
      <c r="S3948" s="35">
        <v>620</v>
      </c>
      <c r="T3948" s="36">
        <f t="shared" si="185"/>
        <v>3100</v>
      </c>
      <c r="U3948" s="37">
        <f t="shared" si="186"/>
        <v>3472.0000000000005</v>
      </c>
      <c r="V3948" s="38" t="s">
        <v>50</v>
      </c>
      <c r="W3948" s="33">
        <v>2016</v>
      </c>
      <c r="X3948" s="39" t="s">
        <v>50</v>
      </c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29"/>
      <c r="BL3948" s="29"/>
      <c r="BM3948" s="29"/>
      <c r="BN3948" s="29"/>
      <c r="BO3948" s="29"/>
      <c r="BP3948" s="29"/>
      <c r="BQ3948" s="29"/>
      <c r="BR3948" s="29"/>
      <c r="BS3948" s="29"/>
      <c r="BT3948" s="29"/>
      <c r="BU3948" s="29"/>
      <c r="BV3948" s="29"/>
      <c r="BW3948" s="29"/>
      <c r="BX3948" s="29"/>
      <c r="BY3948" s="29"/>
      <c r="BZ3948" s="29"/>
      <c r="CA3948" s="29"/>
      <c r="CB3948" s="29"/>
      <c r="CC3948" s="29"/>
      <c r="CD3948" s="29"/>
      <c r="CE3948" s="29"/>
      <c r="CF3948" s="29"/>
      <c r="CG3948" s="29"/>
      <c r="CH3948" s="29"/>
      <c r="CI3948" s="29"/>
      <c r="CJ3948" s="29"/>
      <c r="CK3948" s="29"/>
      <c r="CL3948" s="29"/>
      <c r="CM3948" s="29"/>
      <c r="CN3948" s="29"/>
      <c r="CO3948" s="29"/>
      <c r="CP3948" s="29"/>
      <c r="CQ3948" s="29"/>
      <c r="CR3948" s="29"/>
      <c r="CS3948" s="29"/>
      <c r="CT3948" s="29"/>
      <c r="CU3948" s="29"/>
      <c r="CV3948" s="29"/>
      <c r="CW3948" s="29"/>
      <c r="CX3948" s="29"/>
    </row>
    <row r="3949" spans="1:102" ht="50.1" customHeight="1">
      <c r="A3949" s="30" t="s">
        <v>10224</v>
      </c>
      <c r="B3949" s="31" t="s">
        <v>35</v>
      </c>
      <c r="C3949" s="32" t="s">
        <v>10225</v>
      </c>
      <c r="D3949" s="32" t="s">
        <v>10221</v>
      </c>
      <c r="E3949" s="32" t="s">
        <v>10091</v>
      </c>
      <c r="F3949" s="32" t="s">
        <v>10226</v>
      </c>
      <c r="G3949" s="33" t="s">
        <v>40</v>
      </c>
      <c r="H3949" s="34">
        <v>0</v>
      </c>
      <c r="I3949" s="33" t="s">
        <v>41</v>
      </c>
      <c r="J3949" s="33" t="s">
        <v>392</v>
      </c>
      <c r="K3949" s="33" t="s">
        <v>947</v>
      </c>
      <c r="L3949" s="33" t="s">
        <v>392</v>
      </c>
      <c r="M3949" s="33" t="s">
        <v>71</v>
      </c>
      <c r="N3949" s="33" t="s">
        <v>6628</v>
      </c>
      <c r="O3949" s="33" t="s">
        <v>64</v>
      </c>
      <c r="P3949" s="33" t="s">
        <v>10227</v>
      </c>
      <c r="Q3949" s="33" t="s">
        <v>10228</v>
      </c>
      <c r="R3949" s="35">
        <v>3</v>
      </c>
      <c r="S3949" s="35">
        <v>1200</v>
      </c>
      <c r="T3949" s="36">
        <f t="shared" si="185"/>
        <v>3600</v>
      </c>
      <c r="U3949" s="37">
        <f t="shared" si="186"/>
        <v>4032.0000000000005</v>
      </c>
      <c r="V3949" s="38" t="s">
        <v>50</v>
      </c>
      <c r="W3949" s="33">
        <v>2016</v>
      </c>
      <c r="X3949" s="39" t="s">
        <v>50</v>
      </c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29"/>
      <c r="AL3949" s="29"/>
      <c r="AM3949" s="29"/>
      <c r="AN3949" s="29"/>
      <c r="AO3949" s="29"/>
      <c r="AP3949" s="29"/>
      <c r="AQ3949" s="29"/>
      <c r="AR3949" s="29"/>
      <c r="AS3949" s="29"/>
      <c r="AT3949" s="29"/>
      <c r="AU3949" s="29"/>
      <c r="AV3949" s="29"/>
      <c r="AW3949" s="29"/>
      <c r="AX3949" s="29"/>
      <c r="AY3949" s="29"/>
      <c r="AZ3949" s="29"/>
      <c r="BA3949" s="29"/>
      <c r="BB3949" s="29"/>
      <c r="BC3949" s="29"/>
      <c r="BD3949" s="29"/>
      <c r="BE3949" s="29"/>
      <c r="BF3949" s="29"/>
      <c r="BG3949" s="29"/>
      <c r="BH3949" s="29"/>
      <c r="BI3949" s="29"/>
      <c r="BJ3949" s="29"/>
      <c r="BK3949" s="29"/>
      <c r="BL3949" s="29"/>
      <c r="BM3949" s="29"/>
      <c r="BN3949" s="29"/>
      <c r="BO3949" s="29"/>
      <c r="BP3949" s="29"/>
      <c r="BQ3949" s="29"/>
      <c r="BR3949" s="29"/>
      <c r="BS3949" s="29"/>
      <c r="BT3949" s="29"/>
      <c r="BU3949" s="29"/>
      <c r="BV3949" s="29"/>
      <c r="BW3949" s="29"/>
      <c r="BX3949" s="29"/>
      <c r="BY3949" s="29"/>
      <c r="BZ3949" s="29"/>
      <c r="CA3949" s="29"/>
      <c r="CB3949" s="29"/>
      <c r="CC3949" s="29"/>
      <c r="CD3949" s="29"/>
      <c r="CE3949" s="29"/>
      <c r="CF3949" s="29"/>
      <c r="CG3949" s="29"/>
      <c r="CH3949" s="29"/>
      <c r="CI3949" s="29"/>
      <c r="CJ3949" s="29"/>
      <c r="CK3949" s="29"/>
      <c r="CL3949" s="29"/>
      <c r="CM3949" s="29"/>
      <c r="CN3949" s="29"/>
      <c r="CO3949" s="29"/>
      <c r="CP3949" s="29"/>
      <c r="CQ3949" s="29"/>
      <c r="CR3949" s="29"/>
      <c r="CS3949" s="29"/>
      <c r="CT3949" s="29"/>
      <c r="CU3949" s="29"/>
      <c r="CV3949" s="29"/>
      <c r="CW3949" s="29"/>
      <c r="CX3949" s="29"/>
    </row>
    <row r="3950" spans="1:102" ht="50.1" customHeight="1">
      <c r="A3950" s="30" t="s">
        <v>10229</v>
      </c>
      <c r="B3950" s="31" t="s">
        <v>35</v>
      </c>
      <c r="C3950" s="32" t="s">
        <v>10230</v>
      </c>
      <c r="D3950" s="32" t="s">
        <v>10231</v>
      </c>
      <c r="E3950" s="32" t="s">
        <v>10106</v>
      </c>
      <c r="F3950" s="32" t="s">
        <v>10232</v>
      </c>
      <c r="G3950" s="33" t="s">
        <v>40</v>
      </c>
      <c r="H3950" s="34">
        <v>0</v>
      </c>
      <c r="I3950" s="33" t="s">
        <v>41</v>
      </c>
      <c r="J3950" s="33" t="s">
        <v>392</v>
      </c>
      <c r="K3950" s="33" t="s">
        <v>947</v>
      </c>
      <c r="L3950" s="33" t="s">
        <v>392</v>
      </c>
      <c r="M3950" s="33" t="s">
        <v>71</v>
      </c>
      <c r="N3950" s="33" t="s">
        <v>6628</v>
      </c>
      <c r="O3950" s="33" t="s">
        <v>64</v>
      </c>
      <c r="P3950" s="33" t="s">
        <v>682</v>
      </c>
      <c r="Q3950" s="33" t="s">
        <v>683</v>
      </c>
      <c r="R3950" s="35">
        <v>2</v>
      </c>
      <c r="S3950" s="35">
        <v>3800</v>
      </c>
      <c r="T3950" s="36">
        <f t="shared" si="185"/>
        <v>7600</v>
      </c>
      <c r="U3950" s="37">
        <f t="shared" si="186"/>
        <v>8512</v>
      </c>
      <c r="V3950" s="38" t="s">
        <v>50</v>
      </c>
      <c r="W3950" s="33">
        <v>2016</v>
      </c>
      <c r="X3950" s="39" t="s">
        <v>50</v>
      </c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29"/>
      <c r="CB3950" s="29"/>
      <c r="CC3950" s="29"/>
      <c r="CD3950" s="29"/>
      <c r="CE3950" s="29"/>
      <c r="CF3950" s="29"/>
      <c r="CG3950" s="29"/>
      <c r="CH3950" s="29"/>
      <c r="CI3950" s="29"/>
      <c r="CJ3950" s="29"/>
      <c r="CK3950" s="29"/>
      <c r="CL3950" s="29"/>
      <c r="CM3950" s="29"/>
      <c r="CN3950" s="29"/>
      <c r="CO3950" s="29"/>
      <c r="CP3950" s="29"/>
      <c r="CQ3950" s="29"/>
      <c r="CR3950" s="29"/>
      <c r="CS3950" s="29"/>
      <c r="CT3950" s="29"/>
      <c r="CU3950" s="29"/>
      <c r="CV3950" s="29"/>
      <c r="CW3950" s="29"/>
      <c r="CX3950" s="29"/>
    </row>
    <row r="3951" spans="1:102" ht="50.1" customHeight="1">
      <c r="A3951" s="30" t="s">
        <v>10233</v>
      </c>
      <c r="B3951" s="31" t="s">
        <v>35</v>
      </c>
      <c r="C3951" s="32" t="s">
        <v>10234</v>
      </c>
      <c r="D3951" s="32" t="s">
        <v>10235</v>
      </c>
      <c r="E3951" s="32" t="s">
        <v>10091</v>
      </c>
      <c r="F3951" s="32" t="s">
        <v>10236</v>
      </c>
      <c r="G3951" s="33" t="s">
        <v>40</v>
      </c>
      <c r="H3951" s="34">
        <v>0</v>
      </c>
      <c r="I3951" s="33" t="s">
        <v>41</v>
      </c>
      <c r="J3951" s="33" t="s">
        <v>392</v>
      </c>
      <c r="K3951" s="33" t="s">
        <v>947</v>
      </c>
      <c r="L3951" s="33" t="s">
        <v>392</v>
      </c>
      <c r="M3951" s="33" t="s">
        <v>71</v>
      </c>
      <c r="N3951" s="33" t="s">
        <v>6628</v>
      </c>
      <c r="O3951" s="33" t="s">
        <v>64</v>
      </c>
      <c r="P3951" s="33" t="s">
        <v>5694</v>
      </c>
      <c r="Q3951" s="33" t="s">
        <v>5695</v>
      </c>
      <c r="R3951" s="35">
        <v>70</v>
      </c>
      <c r="S3951" s="35">
        <v>140</v>
      </c>
      <c r="T3951" s="36">
        <f t="shared" si="185"/>
        <v>9800</v>
      </c>
      <c r="U3951" s="37">
        <f t="shared" si="186"/>
        <v>10976.000000000002</v>
      </c>
      <c r="V3951" s="38" t="s">
        <v>50</v>
      </c>
      <c r="W3951" s="33">
        <v>2016</v>
      </c>
      <c r="X3951" s="39" t="s">
        <v>50</v>
      </c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29"/>
      <c r="AL3951" s="29"/>
      <c r="AM3951" s="29"/>
      <c r="AN3951" s="29"/>
      <c r="AO3951" s="29"/>
      <c r="AP3951" s="29"/>
      <c r="AQ3951" s="29"/>
      <c r="AR3951" s="29"/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9"/>
      <c r="BC3951" s="29"/>
      <c r="BD3951" s="29"/>
      <c r="BE3951" s="29"/>
      <c r="BF3951" s="29"/>
      <c r="BG3951" s="29"/>
      <c r="BH3951" s="29"/>
      <c r="BI3951" s="29"/>
      <c r="BJ3951" s="29"/>
      <c r="BK3951" s="29"/>
      <c r="BL3951" s="29"/>
      <c r="BM3951" s="29"/>
      <c r="BN3951" s="29"/>
      <c r="BO3951" s="29"/>
      <c r="BP3951" s="29"/>
      <c r="BQ3951" s="29"/>
      <c r="BR3951" s="29"/>
      <c r="BS3951" s="29"/>
      <c r="BT3951" s="29"/>
      <c r="BU3951" s="29"/>
      <c r="BV3951" s="29"/>
      <c r="BW3951" s="29"/>
      <c r="BX3951" s="29"/>
      <c r="BY3951" s="29"/>
      <c r="BZ3951" s="29"/>
      <c r="CA3951" s="29"/>
      <c r="CB3951" s="29"/>
      <c r="CC3951" s="29"/>
      <c r="CD3951" s="29"/>
      <c r="CE3951" s="29"/>
      <c r="CF3951" s="29"/>
      <c r="CG3951" s="29"/>
      <c r="CH3951" s="29"/>
      <c r="CI3951" s="29"/>
      <c r="CJ3951" s="29"/>
      <c r="CK3951" s="29"/>
      <c r="CL3951" s="29"/>
      <c r="CM3951" s="29"/>
      <c r="CN3951" s="29"/>
      <c r="CO3951" s="29"/>
      <c r="CP3951" s="29"/>
      <c r="CQ3951" s="29"/>
      <c r="CR3951" s="29"/>
      <c r="CS3951" s="29"/>
      <c r="CT3951" s="29"/>
      <c r="CU3951" s="29"/>
      <c r="CV3951" s="29"/>
      <c r="CW3951" s="29"/>
      <c r="CX3951" s="29"/>
    </row>
    <row r="3952" spans="1:102" ht="50.1" customHeight="1">
      <c r="A3952" s="30" t="s">
        <v>10237</v>
      </c>
      <c r="B3952" s="31" t="s">
        <v>35</v>
      </c>
      <c r="C3952" s="32" t="s">
        <v>10238</v>
      </c>
      <c r="D3952" s="32" t="s">
        <v>10239</v>
      </c>
      <c r="E3952" s="32" t="s">
        <v>10240</v>
      </c>
      <c r="F3952" s="32" t="s">
        <v>10241</v>
      </c>
      <c r="G3952" s="33" t="s">
        <v>40</v>
      </c>
      <c r="H3952" s="34">
        <v>0</v>
      </c>
      <c r="I3952" s="33" t="s">
        <v>41</v>
      </c>
      <c r="J3952" s="33" t="s">
        <v>392</v>
      </c>
      <c r="K3952" s="33" t="s">
        <v>947</v>
      </c>
      <c r="L3952" s="33" t="s">
        <v>392</v>
      </c>
      <c r="M3952" s="33" t="s">
        <v>71</v>
      </c>
      <c r="N3952" s="33" t="s">
        <v>6628</v>
      </c>
      <c r="O3952" s="33" t="s">
        <v>64</v>
      </c>
      <c r="P3952" s="33" t="s">
        <v>682</v>
      </c>
      <c r="Q3952" s="33" t="s">
        <v>683</v>
      </c>
      <c r="R3952" s="35">
        <v>3</v>
      </c>
      <c r="S3952" s="35">
        <v>320</v>
      </c>
      <c r="T3952" s="36">
        <f t="shared" si="185"/>
        <v>960</v>
      </c>
      <c r="U3952" s="37">
        <f t="shared" si="186"/>
        <v>1075.2</v>
      </c>
      <c r="V3952" s="38" t="s">
        <v>50</v>
      </c>
      <c r="W3952" s="33">
        <v>2016</v>
      </c>
      <c r="X3952" s="39" t="s">
        <v>50</v>
      </c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29"/>
      <c r="BL3952" s="29"/>
      <c r="BM3952" s="29"/>
      <c r="BN3952" s="29"/>
      <c r="BO3952" s="29"/>
      <c r="BP3952" s="29"/>
      <c r="BQ3952" s="29"/>
      <c r="BR3952" s="29"/>
      <c r="BS3952" s="29"/>
      <c r="BT3952" s="29"/>
      <c r="BU3952" s="29"/>
      <c r="BV3952" s="29"/>
      <c r="BW3952" s="29"/>
      <c r="BX3952" s="29"/>
      <c r="BY3952" s="29"/>
      <c r="BZ3952" s="29"/>
      <c r="CA3952" s="29"/>
      <c r="CB3952" s="29"/>
      <c r="CC3952" s="29"/>
      <c r="CD3952" s="29"/>
      <c r="CE3952" s="29"/>
      <c r="CF3952" s="29"/>
      <c r="CG3952" s="29"/>
      <c r="CH3952" s="29"/>
      <c r="CI3952" s="29"/>
      <c r="CJ3952" s="29"/>
      <c r="CK3952" s="29"/>
      <c r="CL3952" s="29"/>
      <c r="CM3952" s="29"/>
      <c r="CN3952" s="29"/>
      <c r="CO3952" s="29"/>
      <c r="CP3952" s="29"/>
      <c r="CQ3952" s="29"/>
      <c r="CR3952" s="29"/>
      <c r="CS3952" s="29"/>
      <c r="CT3952" s="29"/>
      <c r="CU3952" s="29"/>
      <c r="CV3952" s="29"/>
      <c r="CW3952" s="29"/>
      <c r="CX3952" s="29"/>
    </row>
    <row r="3953" spans="1:102" ht="50.1" customHeight="1">
      <c r="A3953" s="30" t="s">
        <v>10242</v>
      </c>
      <c r="B3953" s="31" t="s">
        <v>35</v>
      </c>
      <c r="C3953" s="32" t="s">
        <v>10243</v>
      </c>
      <c r="D3953" s="32" t="s">
        <v>10244</v>
      </c>
      <c r="E3953" s="32" t="s">
        <v>10245</v>
      </c>
      <c r="F3953" s="32" t="s">
        <v>10246</v>
      </c>
      <c r="G3953" s="33" t="s">
        <v>40</v>
      </c>
      <c r="H3953" s="34">
        <v>0</v>
      </c>
      <c r="I3953" s="33" t="s">
        <v>41</v>
      </c>
      <c r="J3953" s="33" t="s">
        <v>392</v>
      </c>
      <c r="K3953" s="33" t="s">
        <v>947</v>
      </c>
      <c r="L3953" s="33" t="s">
        <v>392</v>
      </c>
      <c r="M3953" s="33" t="s">
        <v>71</v>
      </c>
      <c r="N3953" s="33" t="s">
        <v>6628</v>
      </c>
      <c r="O3953" s="33" t="s">
        <v>64</v>
      </c>
      <c r="P3953" s="33" t="s">
        <v>682</v>
      </c>
      <c r="Q3953" s="33" t="s">
        <v>683</v>
      </c>
      <c r="R3953" s="35">
        <v>2</v>
      </c>
      <c r="S3953" s="35">
        <v>1100</v>
      </c>
      <c r="T3953" s="36">
        <f t="shared" si="185"/>
        <v>2200</v>
      </c>
      <c r="U3953" s="37">
        <f t="shared" si="186"/>
        <v>2464.0000000000005</v>
      </c>
      <c r="V3953" s="38" t="s">
        <v>50</v>
      </c>
      <c r="W3953" s="33">
        <v>2016</v>
      </c>
      <c r="X3953" s="39" t="s">
        <v>50</v>
      </c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9"/>
      <c r="BC3953" s="29"/>
      <c r="BD3953" s="29"/>
      <c r="BE3953" s="29"/>
      <c r="BF3953" s="29"/>
      <c r="BG3953" s="29"/>
      <c r="BH3953" s="29"/>
      <c r="BI3953" s="29"/>
      <c r="BJ3953" s="29"/>
      <c r="BK3953" s="29"/>
      <c r="BL3953" s="29"/>
      <c r="BM3953" s="29"/>
      <c r="BN3953" s="29"/>
      <c r="BO3953" s="29"/>
      <c r="BP3953" s="29"/>
      <c r="BQ3953" s="29"/>
      <c r="BR3953" s="29"/>
      <c r="BS3953" s="29"/>
      <c r="BT3953" s="29"/>
      <c r="BU3953" s="29"/>
      <c r="BV3953" s="29"/>
      <c r="BW3953" s="29"/>
      <c r="BX3953" s="29"/>
      <c r="BY3953" s="29"/>
      <c r="BZ3953" s="29"/>
      <c r="CA3953" s="29"/>
      <c r="CB3953" s="29"/>
      <c r="CC3953" s="29"/>
      <c r="CD3953" s="29"/>
      <c r="CE3953" s="29"/>
      <c r="CF3953" s="29"/>
      <c r="CG3953" s="29"/>
      <c r="CH3953" s="29"/>
      <c r="CI3953" s="29"/>
      <c r="CJ3953" s="29"/>
      <c r="CK3953" s="29"/>
      <c r="CL3953" s="29"/>
      <c r="CM3953" s="29"/>
      <c r="CN3953" s="29"/>
      <c r="CO3953" s="29"/>
      <c r="CP3953" s="29"/>
      <c r="CQ3953" s="29"/>
      <c r="CR3953" s="29"/>
      <c r="CS3953" s="29"/>
      <c r="CT3953" s="29"/>
      <c r="CU3953" s="29"/>
      <c r="CV3953" s="29"/>
      <c r="CW3953" s="29"/>
      <c r="CX3953" s="29"/>
    </row>
    <row r="3954" spans="1:102" ht="50.1" customHeight="1">
      <c r="A3954" s="30" t="s">
        <v>10247</v>
      </c>
      <c r="B3954" s="31" t="s">
        <v>35</v>
      </c>
      <c r="C3954" s="32" t="s">
        <v>10248</v>
      </c>
      <c r="D3954" s="32" t="s">
        <v>10249</v>
      </c>
      <c r="E3954" s="32" t="s">
        <v>10177</v>
      </c>
      <c r="F3954" s="32" t="s">
        <v>10250</v>
      </c>
      <c r="G3954" s="33" t="s">
        <v>40</v>
      </c>
      <c r="H3954" s="34">
        <v>0</v>
      </c>
      <c r="I3954" s="33" t="s">
        <v>41</v>
      </c>
      <c r="J3954" s="33" t="s">
        <v>392</v>
      </c>
      <c r="K3954" s="33" t="s">
        <v>947</v>
      </c>
      <c r="L3954" s="33" t="s">
        <v>392</v>
      </c>
      <c r="M3954" s="33" t="s">
        <v>71</v>
      </c>
      <c r="N3954" s="33" t="s">
        <v>6628</v>
      </c>
      <c r="O3954" s="33" t="s">
        <v>64</v>
      </c>
      <c r="P3954" s="33" t="s">
        <v>682</v>
      </c>
      <c r="Q3954" s="33" t="s">
        <v>683</v>
      </c>
      <c r="R3954" s="35">
        <v>3</v>
      </c>
      <c r="S3954" s="35">
        <v>250</v>
      </c>
      <c r="T3954" s="36">
        <f t="shared" si="185"/>
        <v>750</v>
      </c>
      <c r="U3954" s="37">
        <f t="shared" si="186"/>
        <v>840.00000000000011</v>
      </c>
      <c r="V3954" s="38" t="s">
        <v>50</v>
      </c>
      <c r="W3954" s="33">
        <v>2016</v>
      </c>
      <c r="X3954" s="39" t="s">
        <v>50</v>
      </c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29"/>
      <c r="BL3954" s="29"/>
      <c r="BM3954" s="29"/>
      <c r="BN3954" s="29"/>
      <c r="BO3954" s="29"/>
      <c r="BP3954" s="29"/>
      <c r="BQ3954" s="29"/>
      <c r="BR3954" s="29"/>
      <c r="BS3954" s="29"/>
      <c r="BT3954" s="29"/>
      <c r="BU3954" s="29"/>
      <c r="BV3954" s="29"/>
      <c r="BW3954" s="29"/>
      <c r="BX3954" s="29"/>
      <c r="BY3954" s="29"/>
      <c r="BZ3954" s="29"/>
      <c r="CA3954" s="29"/>
      <c r="CB3954" s="29"/>
      <c r="CC3954" s="29"/>
      <c r="CD3954" s="29"/>
      <c r="CE3954" s="29"/>
      <c r="CF3954" s="29"/>
      <c r="CG3954" s="29"/>
      <c r="CH3954" s="29"/>
      <c r="CI3954" s="29"/>
      <c r="CJ3954" s="29"/>
      <c r="CK3954" s="29"/>
      <c r="CL3954" s="29"/>
      <c r="CM3954" s="29"/>
      <c r="CN3954" s="29"/>
      <c r="CO3954" s="29"/>
      <c r="CP3954" s="29"/>
      <c r="CQ3954" s="29"/>
      <c r="CR3954" s="29"/>
      <c r="CS3954" s="29"/>
      <c r="CT3954" s="29"/>
      <c r="CU3954" s="29"/>
      <c r="CV3954" s="29"/>
      <c r="CW3954" s="29"/>
      <c r="CX3954" s="29"/>
    </row>
    <row r="3955" spans="1:102" ht="50.1" customHeight="1">
      <c r="A3955" s="30" t="s">
        <v>10251</v>
      </c>
      <c r="B3955" s="31" t="s">
        <v>35</v>
      </c>
      <c r="C3955" s="32" t="s">
        <v>10252</v>
      </c>
      <c r="D3955" s="32" t="s">
        <v>10253</v>
      </c>
      <c r="E3955" s="32" t="s">
        <v>10254</v>
      </c>
      <c r="F3955" s="32" t="s">
        <v>10255</v>
      </c>
      <c r="G3955" s="33" t="s">
        <v>40</v>
      </c>
      <c r="H3955" s="34">
        <v>0</v>
      </c>
      <c r="I3955" s="33" t="s">
        <v>41</v>
      </c>
      <c r="J3955" s="33" t="s">
        <v>392</v>
      </c>
      <c r="K3955" s="33" t="s">
        <v>947</v>
      </c>
      <c r="L3955" s="33" t="s">
        <v>392</v>
      </c>
      <c r="M3955" s="33" t="s">
        <v>71</v>
      </c>
      <c r="N3955" s="33" t="s">
        <v>6628</v>
      </c>
      <c r="O3955" s="33" t="s">
        <v>64</v>
      </c>
      <c r="P3955" s="33" t="s">
        <v>48</v>
      </c>
      <c r="Q3955" s="33" t="s">
        <v>49</v>
      </c>
      <c r="R3955" s="35">
        <v>5</v>
      </c>
      <c r="S3955" s="35">
        <v>180</v>
      </c>
      <c r="T3955" s="36">
        <f t="shared" si="185"/>
        <v>900</v>
      </c>
      <c r="U3955" s="37">
        <f t="shared" si="186"/>
        <v>1008.0000000000001</v>
      </c>
      <c r="V3955" s="38" t="s">
        <v>50</v>
      </c>
      <c r="W3955" s="33">
        <v>2016</v>
      </c>
      <c r="X3955" s="39" t="s">
        <v>50</v>
      </c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29"/>
      <c r="AL3955" s="29"/>
      <c r="AM3955" s="29"/>
      <c r="AN3955" s="29"/>
      <c r="AO3955" s="29"/>
      <c r="AP3955" s="29"/>
      <c r="AQ3955" s="29"/>
      <c r="AR3955" s="29"/>
      <c r="AS3955" s="29"/>
      <c r="AT3955" s="29"/>
      <c r="AU3955" s="29"/>
      <c r="AV3955" s="29"/>
      <c r="AW3955" s="29"/>
      <c r="AX3955" s="29"/>
      <c r="AY3955" s="29"/>
      <c r="AZ3955" s="29"/>
      <c r="BA3955" s="29"/>
      <c r="BB3955" s="29"/>
      <c r="BC3955" s="29"/>
      <c r="BD3955" s="29"/>
      <c r="BE3955" s="29"/>
      <c r="BF3955" s="29"/>
      <c r="BG3955" s="29"/>
      <c r="BH3955" s="29"/>
      <c r="BI3955" s="29"/>
      <c r="BJ3955" s="29"/>
      <c r="BK3955" s="29"/>
      <c r="BL3955" s="29"/>
      <c r="BM3955" s="29"/>
      <c r="BN3955" s="29"/>
      <c r="BO3955" s="29"/>
      <c r="BP3955" s="29"/>
      <c r="BQ3955" s="29"/>
      <c r="BR3955" s="29"/>
      <c r="BS3955" s="29"/>
      <c r="BT3955" s="29"/>
      <c r="BU3955" s="29"/>
      <c r="BV3955" s="29"/>
      <c r="BW3955" s="29"/>
      <c r="BX3955" s="29"/>
      <c r="BY3955" s="29"/>
      <c r="BZ3955" s="29"/>
      <c r="CA3955" s="29"/>
      <c r="CB3955" s="29"/>
      <c r="CC3955" s="29"/>
      <c r="CD3955" s="29"/>
      <c r="CE3955" s="29"/>
      <c r="CF3955" s="29"/>
      <c r="CG3955" s="29"/>
      <c r="CH3955" s="29"/>
      <c r="CI3955" s="29"/>
      <c r="CJ3955" s="29"/>
      <c r="CK3955" s="29"/>
      <c r="CL3955" s="29"/>
      <c r="CM3955" s="29"/>
      <c r="CN3955" s="29"/>
      <c r="CO3955" s="29"/>
      <c r="CP3955" s="29"/>
      <c r="CQ3955" s="29"/>
      <c r="CR3955" s="29"/>
      <c r="CS3955" s="29"/>
      <c r="CT3955" s="29"/>
      <c r="CU3955" s="29"/>
      <c r="CV3955" s="29"/>
      <c r="CW3955" s="29"/>
      <c r="CX3955" s="29"/>
    </row>
    <row r="3956" spans="1:102" ht="50.1" customHeight="1">
      <c r="A3956" s="30" t="s">
        <v>10256</v>
      </c>
      <c r="B3956" s="31" t="s">
        <v>35</v>
      </c>
      <c r="C3956" s="32" t="s">
        <v>10257</v>
      </c>
      <c r="D3956" s="32" t="s">
        <v>10258</v>
      </c>
      <c r="E3956" s="32" t="s">
        <v>10106</v>
      </c>
      <c r="F3956" s="32" t="s">
        <v>10259</v>
      </c>
      <c r="G3956" s="33" t="s">
        <v>40</v>
      </c>
      <c r="H3956" s="34">
        <v>0</v>
      </c>
      <c r="I3956" s="33" t="s">
        <v>41</v>
      </c>
      <c r="J3956" s="33" t="s">
        <v>392</v>
      </c>
      <c r="K3956" s="33" t="s">
        <v>947</v>
      </c>
      <c r="L3956" s="33" t="s">
        <v>392</v>
      </c>
      <c r="M3956" s="33" t="s">
        <v>71</v>
      </c>
      <c r="N3956" s="33" t="s">
        <v>6628</v>
      </c>
      <c r="O3956" s="33" t="s">
        <v>64</v>
      </c>
      <c r="P3956" s="33" t="s">
        <v>682</v>
      </c>
      <c r="Q3956" s="33" t="s">
        <v>683</v>
      </c>
      <c r="R3956" s="35">
        <v>5</v>
      </c>
      <c r="S3956" s="35">
        <v>380</v>
      </c>
      <c r="T3956" s="36">
        <f t="shared" si="185"/>
        <v>1900</v>
      </c>
      <c r="U3956" s="37">
        <f t="shared" si="186"/>
        <v>2128</v>
      </c>
      <c r="V3956" s="38" t="s">
        <v>50</v>
      </c>
      <c r="W3956" s="33">
        <v>2016</v>
      </c>
      <c r="X3956" s="39" t="s">
        <v>50</v>
      </c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29"/>
      <c r="BL3956" s="29"/>
      <c r="BM3956" s="29"/>
      <c r="BN3956" s="29"/>
      <c r="BO3956" s="29"/>
      <c r="BP3956" s="29"/>
      <c r="BQ3956" s="29"/>
      <c r="BR3956" s="29"/>
      <c r="BS3956" s="29"/>
      <c r="BT3956" s="29"/>
      <c r="BU3956" s="29"/>
      <c r="BV3956" s="29"/>
      <c r="BW3956" s="29"/>
      <c r="BX3956" s="29"/>
      <c r="BY3956" s="29"/>
      <c r="BZ3956" s="29"/>
      <c r="CA3956" s="29"/>
      <c r="CB3956" s="29"/>
      <c r="CC3956" s="29"/>
      <c r="CD3956" s="29"/>
      <c r="CE3956" s="29"/>
      <c r="CF3956" s="29"/>
      <c r="CG3956" s="29"/>
      <c r="CH3956" s="29"/>
      <c r="CI3956" s="29"/>
      <c r="CJ3956" s="29"/>
      <c r="CK3956" s="29"/>
      <c r="CL3956" s="29"/>
      <c r="CM3956" s="29"/>
      <c r="CN3956" s="29"/>
      <c r="CO3956" s="29"/>
      <c r="CP3956" s="29"/>
      <c r="CQ3956" s="29"/>
      <c r="CR3956" s="29"/>
      <c r="CS3956" s="29"/>
      <c r="CT3956" s="29"/>
      <c r="CU3956" s="29"/>
      <c r="CV3956" s="29"/>
      <c r="CW3956" s="29"/>
      <c r="CX3956" s="29"/>
    </row>
    <row r="3957" spans="1:102" ht="50.1" customHeight="1">
      <c r="A3957" s="30" t="s">
        <v>10260</v>
      </c>
      <c r="B3957" s="31" t="s">
        <v>35</v>
      </c>
      <c r="C3957" s="32" t="s">
        <v>10261</v>
      </c>
      <c r="D3957" s="32" t="s">
        <v>10262</v>
      </c>
      <c r="E3957" s="32" t="s">
        <v>10091</v>
      </c>
      <c r="F3957" s="32" t="s">
        <v>10263</v>
      </c>
      <c r="G3957" s="33" t="s">
        <v>40</v>
      </c>
      <c r="H3957" s="34">
        <v>0</v>
      </c>
      <c r="I3957" s="33" t="s">
        <v>41</v>
      </c>
      <c r="J3957" s="33" t="s">
        <v>392</v>
      </c>
      <c r="K3957" s="33" t="s">
        <v>947</v>
      </c>
      <c r="L3957" s="33" t="s">
        <v>392</v>
      </c>
      <c r="M3957" s="33" t="s">
        <v>71</v>
      </c>
      <c r="N3957" s="33" t="s">
        <v>6628</v>
      </c>
      <c r="O3957" s="33" t="s">
        <v>64</v>
      </c>
      <c r="P3957" s="33" t="s">
        <v>682</v>
      </c>
      <c r="Q3957" s="33" t="s">
        <v>683</v>
      </c>
      <c r="R3957" s="35">
        <v>10</v>
      </c>
      <c r="S3957" s="35">
        <v>350</v>
      </c>
      <c r="T3957" s="36">
        <f t="shared" si="185"/>
        <v>3500</v>
      </c>
      <c r="U3957" s="37">
        <f t="shared" si="186"/>
        <v>3920.0000000000005</v>
      </c>
      <c r="V3957" s="38" t="s">
        <v>50</v>
      </c>
      <c r="W3957" s="33">
        <v>2016</v>
      </c>
      <c r="X3957" s="39" t="s">
        <v>50</v>
      </c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29"/>
      <c r="BL3957" s="29"/>
      <c r="BM3957" s="29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29"/>
      <c r="CB3957" s="29"/>
      <c r="CC3957" s="29"/>
      <c r="CD3957" s="29"/>
      <c r="CE3957" s="29"/>
      <c r="CF3957" s="29"/>
      <c r="CG3957" s="29"/>
      <c r="CH3957" s="29"/>
      <c r="CI3957" s="29"/>
      <c r="CJ3957" s="29"/>
      <c r="CK3957" s="29"/>
      <c r="CL3957" s="29"/>
      <c r="CM3957" s="29"/>
      <c r="CN3957" s="29"/>
      <c r="CO3957" s="29"/>
      <c r="CP3957" s="29"/>
      <c r="CQ3957" s="29"/>
      <c r="CR3957" s="29"/>
      <c r="CS3957" s="29"/>
      <c r="CT3957" s="29"/>
      <c r="CU3957" s="29"/>
      <c r="CV3957" s="29"/>
      <c r="CW3957" s="29"/>
      <c r="CX3957" s="29"/>
    </row>
    <row r="3958" spans="1:102" ht="50.1" customHeight="1">
      <c r="A3958" s="30" t="s">
        <v>10264</v>
      </c>
      <c r="B3958" s="31" t="s">
        <v>35</v>
      </c>
      <c r="C3958" s="32" t="s">
        <v>10265</v>
      </c>
      <c r="D3958" s="32" t="s">
        <v>10266</v>
      </c>
      <c r="E3958" s="32" t="s">
        <v>10213</v>
      </c>
      <c r="F3958" s="32" t="s">
        <v>10267</v>
      </c>
      <c r="G3958" s="33" t="s">
        <v>40</v>
      </c>
      <c r="H3958" s="34">
        <v>0</v>
      </c>
      <c r="I3958" s="33" t="s">
        <v>41</v>
      </c>
      <c r="J3958" s="33" t="s">
        <v>392</v>
      </c>
      <c r="K3958" s="33" t="s">
        <v>947</v>
      </c>
      <c r="L3958" s="33" t="s">
        <v>392</v>
      </c>
      <c r="M3958" s="33" t="s">
        <v>71</v>
      </c>
      <c r="N3958" s="33" t="s">
        <v>6628</v>
      </c>
      <c r="O3958" s="33" t="s">
        <v>64</v>
      </c>
      <c r="P3958" s="33" t="s">
        <v>682</v>
      </c>
      <c r="Q3958" s="33" t="s">
        <v>683</v>
      </c>
      <c r="R3958" s="35">
        <v>3</v>
      </c>
      <c r="S3958" s="35">
        <v>380</v>
      </c>
      <c r="T3958" s="36">
        <f t="shared" si="185"/>
        <v>1140</v>
      </c>
      <c r="U3958" s="37">
        <f t="shared" si="186"/>
        <v>1276.8000000000002</v>
      </c>
      <c r="V3958" s="38" t="s">
        <v>50</v>
      </c>
      <c r="W3958" s="33">
        <v>2016</v>
      </c>
      <c r="X3958" s="39" t="s">
        <v>50</v>
      </c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29"/>
      <c r="AZ3958" s="29"/>
      <c r="BA3958" s="29"/>
      <c r="BB3958" s="29"/>
      <c r="BC3958" s="29"/>
      <c r="BD3958" s="29"/>
      <c r="BE3958" s="29"/>
      <c r="BF3958" s="29"/>
      <c r="BG3958" s="29"/>
      <c r="BH3958" s="29"/>
      <c r="BI3958" s="29"/>
      <c r="BJ3958" s="29"/>
      <c r="BK3958" s="29"/>
      <c r="BL3958" s="29"/>
      <c r="BM3958" s="29"/>
      <c r="BN3958" s="29"/>
      <c r="BO3958" s="29"/>
      <c r="BP3958" s="29"/>
      <c r="BQ3958" s="29"/>
      <c r="BR3958" s="29"/>
      <c r="BS3958" s="29"/>
      <c r="BT3958" s="29"/>
      <c r="BU3958" s="29"/>
      <c r="BV3958" s="29"/>
      <c r="BW3958" s="29"/>
      <c r="BX3958" s="29"/>
      <c r="BY3958" s="29"/>
      <c r="BZ3958" s="29"/>
      <c r="CA3958" s="29"/>
      <c r="CB3958" s="29"/>
      <c r="CC3958" s="29"/>
      <c r="CD3958" s="29"/>
      <c r="CE3958" s="29"/>
      <c r="CF3958" s="29"/>
      <c r="CG3958" s="29"/>
      <c r="CH3958" s="29"/>
      <c r="CI3958" s="29"/>
      <c r="CJ3958" s="29"/>
      <c r="CK3958" s="29"/>
      <c r="CL3958" s="29"/>
      <c r="CM3958" s="29"/>
      <c r="CN3958" s="29"/>
      <c r="CO3958" s="29"/>
      <c r="CP3958" s="29"/>
      <c r="CQ3958" s="29"/>
      <c r="CR3958" s="29"/>
      <c r="CS3958" s="29"/>
      <c r="CT3958" s="29"/>
      <c r="CU3958" s="29"/>
      <c r="CV3958" s="29"/>
      <c r="CW3958" s="29"/>
      <c r="CX3958" s="29"/>
    </row>
    <row r="3959" spans="1:102" ht="50.1" customHeight="1">
      <c r="A3959" s="30" t="s">
        <v>10268</v>
      </c>
      <c r="B3959" s="31" t="s">
        <v>35</v>
      </c>
      <c r="C3959" s="32" t="s">
        <v>10269</v>
      </c>
      <c r="D3959" s="32" t="s">
        <v>10270</v>
      </c>
      <c r="E3959" s="32" t="s">
        <v>10271</v>
      </c>
      <c r="F3959" s="32" t="s">
        <v>10272</v>
      </c>
      <c r="G3959" s="33" t="s">
        <v>40</v>
      </c>
      <c r="H3959" s="34">
        <v>0</v>
      </c>
      <c r="I3959" s="33" t="s">
        <v>41</v>
      </c>
      <c r="J3959" s="33" t="s">
        <v>392</v>
      </c>
      <c r="K3959" s="33" t="s">
        <v>947</v>
      </c>
      <c r="L3959" s="33" t="s">
        <v>392</v>
      </c>
      <c r="M3959" s="33" t="s">
        <v>71</v>
      </c>
      <c r="N3959" s="33" t="s">
        <v>6628</v>
      </c>
      <c r="O3959" s="33" t="s">
        <v>64</v>
      </c>
      <c r="P3959" s="33" t="s">
        <v>985</v>
      </c>
      <c r="Q3959" s="33" t="s">
        <v>1214</v>
      </c>
      <c r="R3959" s="35">
        <v>30</v>
      </c>
      <c r="S3959" s="35">
        <v>90</v>
      </c>
      <c r="T3959" s="36">
        <f t="shared" si="185"/>
        <v>2700</v>
      </c>
      <c r="U3959" s="37">
        <f t="shared" si="186"/>
        <v>3024.0000000000005</v>
      </c>
      <c r="V3959" s="38" t="s">
        <v>50</v>
      </c>
      <c r="W3959" s="33">
        <v>2016</v>
      </c>
      <c r="X3959" s="39" t="s">
        <v>50</v>
      </c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  <c r="BI3959" s="29"/>
      <c r="BJ3959" s="29"/>
      <c r="BK3959" s="29"/>
      <c r="BL3959" s="29"/>
      <c r="BM3959" s="29"/>
      <c r="BN3959" s="29"/>
      <c r="BO3959" s="29"/>
      <c r="BP3959" s="29"/>
      <c r="BQ3959" s="29"/>
      <c r="BR3959" s="29"/>
      <c r="BS3959" s="29"/>
      <c r="BT3959" s="29"/>
      <c r="BU3959" s="29"/>
      <c r="BV3959" s="29"/>
      <c r="BW3959" s="29"/>
      <c r="BX3959" s="29"/>
      <c r="BY3959" s="29"/>
      <c r="BZ3959" s="29"/>
      <c r="CA3959" s="29"/>
      <c r="CB3959" s="29"/>
      <c r="CC3959" s="29"/>
      <c r="CD3959" s="29"/>
      <c r="CE3959" s="29"/>
      <c r="CF3959" s="29"/>
      <c r="CG3959" s="29"/>
      <c r="CH3959" s="29"/>
      <c r="CI3959" s="29"/>
      <c r="CJ3959" s="29"/>
      <c r="CK3959" s="29"/>
      <c r="CL3959" s="29"/>
      <c r="CM3959" s="29"/>
      <c r="CN3959" s="29"/>
      <c r="CO3959" s="29"/>
      <c r="CP3959" s="29"/>
      <c r="CQ3959" s="29"/>
      <c r="CR3959" s="29"/>
      <c r="CS3959" s="29"/>
      <c r="CT3959" s="29"/>
      <c r="CU3959" s="29"/>
      <c r="CV3959" s="29"/>
      <c r="CW3959" s="29"/>
      <c r="CX3959" s="29"/>
    </row>
    <row r="3960" spans="1:102" ht="50.1" customHeight="1">
      <c r="A3960" s="30" t="s">
        <v>10273</v>
      </c>
      <c r="B3960" s="31" t="s">
        <v>35</v>
      </c>
      <c r="C3960" s="32" t="s">
        <v>10274</v>
      </c>
      <c r="D3960" s="32" t="s">
        <v>10275</v>
      </c>
      <c r="E3960" s="32" t="s">
        <v>10276</v>
      </c>
      <c r="F3960" s="32" t="s">
        <v>10277</v>
      </c>
      <c r="G3960" s="33" t="s">
        <v>40</v>
      </c>
      <c r="H3960" s="34">
        <v>0</v>
      </c>
      <c r="I3960" s="33" t="s">
        <v>41</v>
      </c>
      <c r="J3960" s="33" t="s">
        <v>392</v>
      </c>
      <c r="K3960" s="33" t="s">
        <v>947</v>
      </c>
      <c r="L3960" s="33" t="s">
        <v>392</v>
      </c>
      <c r="M3960" s="33" t="s">
        <v>71</v>
      </c>
      <c r="N3960" s="33" t="s">
        <v>6628</v>
      </c>
      <c r="O3960" s="33" t="s">
        <v>64</v>
      </c>
      <c r="P3960" s="33" t="s">
        <v>682</v>
      </c>
      <c r="Q3960" s="33" t="s">
        <v>683</v>
      </c>
      <c r="R3960" s="35">
        <v>100</v>
      </c>
      <c r="S3960" s="35">
        <v>30</v>
      </c>
      <c r="T3960" s="36">
        <f t="shared" si="185"/>
        <v>3000</v>
      </c>
      <c r="U3960" s="37">
        <f t="shared" si="186"/>
        <v>3360.0000000000005</v>
      </c>
      <c r="V3960" s="38" t="s">
        <v>50</v>
      </c>
      <c r="W3960" s="33">
        <v>2016</v>
      </c>
      <c r="X3960" s="39" t="s">
        <v>50</v>
      </c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29"/>
      <c r="CB3960" s="29"/>
      <c r="CC3960" s="29"/>
      <c r="CD3960" s="29"/>
      <c r="CE3960" s="29"/>
      <c r="CF3960" s="29"/>
      <c r="CG3960" s="29"/>
      <c r="CH3960" s="29"/>
      <c r="CI3960" s="29"/>
      <c r="CJ3960" s="29"/>
      <c r="CK3960" s="29"/>
      <c r="CL3960" s="29"/>
      <c r="CM3960" s="29"/>
      <c r="CN3960" s="29"/>
      <c r="CO3960" s="29"/>
      <c r="CP3960" s="29"/>
      <c r="CQ3960" s="29"/>
      <c r="CR3960" s="29"/>
      <c r="CS3960" s="29"/>
      <c r="CT3960" s="29"/>
      <c r="CU3960" s="29"/>
      <c r="CV3960" s="29"/>
      <c r="CW3960" s="29"/>
      <c r="CX3960" s="29"/>
    </row>
    <row r="3961" spans="1:102" ht="50.1" customHeight="1">
      <c r="A3961" s="30" t="s">
        <v>10278</v>
      </c>
      <c r="B3961" s="31" t="s">
        <v>35</v>
      </c>
      <c r="C3961" s="32" t="s">
        <v>10279</v>
      </c>
      <c r="D3961" s="32" t="s">
        <v>10280</v>
      </c>
      <c r="E3961" s="32" t="s">
        <v>10106</v>
      </c>
      <c r="F3961" s="32" t="s">
        <v>10281</v>
      </c>
      <c r="G3961" s="33" t="s">
        <v>40</v>
      </c>
      <c r="H3961" s="34">
        <v>0</v>
      </c>
      <c r="I3961" s="33" t="s">
        <v>41</v>
      </c>
      <c r="J3961" s="33" t="s">
        <v>392</v>
      </c>
      <c r="K3961" s="33" t="s">
        <v>947</v>
      </c>
      <c r="L3961" s="33" t="s">
        <v>392</v>
      </c>
      <c r="M3961" s="33" t="s">
        <v>71</v>
      </c>
      <c r="N3961" s="33" t="s">
        <v>6628</v>
      </c>
      <c r="O3961" s="33" t="s">
        <v>64</v>
      </c>
      <c r="P3961" s="33" t="s">
        <v>682</v>
      </c>
      <c r="Q3961" s="33" t="s">
        <v>683</v>
      </c>
      <c r="R3961" s="35">
        <v>3</v>
      </c>
      <c r="S3961" s="35">
        <v>620</v>
      </c>
      <c r="T3961" s="36">
        <f t="shared" si="185"/>
        <v>1860</v>
      </c>
      <c r="U3961" s="37">
        <f t="shared" si="186"/>
        <v>2083.2000000000003</v>
      </c>
      <c r="V3961" s="38" t="s">
        <v>50</v>
      </c>
      <c r="W3961" s="33">
        <v>2016</v>
      </c>
      <c r="X3961" s="39" t="s">
        <v>50</v>
      </c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9"/>
      <c r="BC3961" s="29"/>
      <c r="BD3961" s="29"/>
      <c r="BE3961" s="29"/>
      <c r="BF3961" s="29"/>
      <c r="BG3961" s="29"/>
      <c r="BH3961" s="29"/>
      <c r="BI3961" s="29"/>
      <c r="BJ3961" s="29"/>
      <c r="BK3961" s="29"/>
      <c r="BL3961" s="29"/>
      <c r="BM3961" s="29"/>
      <c r="BN3961" s="29"/>
      <c r="BO3961" s="29"/>
      <c r="BP3961" s="29"/>
      <c r="BQ3961" s="29"/>
      <c r="BR3961" s="29"/>
      <c r="BS3961" s="29"/>
      <c r="BT3961" s="29"/>
      <c r="BU3961" s="29"/>
      <c r="BV3961" s="29"/>
      <c r="BW3961" s="29"/>
      <c r="BX3961" s="29"/>
      <c r="BY3961" s="29"/>
      <c r="BZ3961" s="29"/>
      <c r="CA3961" s="29"/>
      <c r="CB3961" s="29"/>
      <c r="CC3961" s="29"/>
      <c r="CD3961" s="29"/>
      <c r="CE3961" s="29"/>
      <c r="CF3961" s="29"/>
      <c r="CG3961" s="29"/>
      <c r="CH3961" s="29"/>
      <c r="CI3961" s="29"/>
      <c r="CJ3961" s="29"/>
      <c r="CK3961" s="29"/>
      <c r="CL3961" s="29"/>
      <c r="CM3961" s="29"/>
      <c r="CN3961" s="29"/>
      <c r="CO3961" s="29"/>
      <c r="CP3961" s="29"/>
      <c r="CQ3961" s="29"/>
      <c r="CR3961" s="29"/>
      <c r="CS3961" s="29"/>
      <c r="CT3961" s="29"/>
      <c r="CU3961" s="29"/>
      <c r="CV3961" s="29"/>
      <c r="CW3961" s="29"/>
      <c r="CX3961" s="29"/>
    </row>
    <row r="3962" spans="1:102" ht="50.1" customHeight="1">
      <c r="A3962" s="30" t="s">
        <v>10282</v>
      </c>
      <c r="B3962" s="31" t="s">
        <v>35</v>
      </c>
      <c r="C3962" s="32" t="s">
        <v>10283</v>
      </c>
      <c r="D3962" s="32" t="s">
        <v>10284</v>
      </c>
      <c r="E3962" s="32" t="s">
        <v>10285</v>
      </c>
      <c r="F3962" s="32" t="s">
        <v>10286</v>
      </c>
      <c r="G3962" s="33" t="s">
        <v>40</v>
      </c>
      <c r="H3962" s="34">
        <v>0</v>
      </c>
      <c r="I3962" s="33" t="s">
        <v>41</v>
      </c>
      <c r="J3962" s="33" t="s">
        <v>392</v>
      </c>
      <c r="K3962" s="33" t="s">
        <v>947</v>
      </c>
      <c r="L3962" s="33" t="s">
        <v>392</v>
      </c>
      <c r="M3962" s="33" t="s">
        <v>71</v>
      </c>
      <c r="N3962" s="33" t="s">
        <v>6628</v>
      </c>
      <c r="O3962" s="33" t="s">
        <v>64</v>
      </c>
      <c r="P3962" s="33" t="s">
        <v>682</v>
      </c>
      <c r="Q3962" s="33" t="s">
        <v>683</v>
      </c>
      <c r="R3962" s="35">
        <v>3</v>
      </c>
      <c r="S3962" s="35">
        <v>920</v>
      </c>
      <c r="T3962" s="36">
        <f t="shared" si="185"/>
        <v>2760</v>
      </c>
      <c r="U3962" s="37">
        <f t="shared" si="186"/>
        <v>3091.2000000000003</v>
      </c>
      <c r="V3962" s="38" t="s">
        <v>50</v>
      </c>
      <c r="W3962" s="33">
        <v>2016</v>
      </c>
      <c r="X3962" s="39" t="s">
        <v>50</v>
      </c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29"/>
      <c r="AL3962" s="29"/>
      <c r="AM3962" s="29"/>
      <c r="AN3962" s="29"/>
      <c r="AO3962" s="29"/>
      <c r="AP3962" s="29"/>
      <c r="AQ3962" s="29"/>
      <c r="AR3962" s="29"/>
      <c r="AS3962" s="29"/>
      <c r="AT3962" s="29"/>
      <c r="AU3962" s="29"/>
      <c r="AV3962" s="29"/>
      <c r="AW3962" s="29"/>
      <c r="AX3962" s="29"/>
      <c r="AY3962" s="29"/>
      <c r="AZ3962" s="29"/>
      <c r="BA3962" s="29"/>
      <c r="BB3962" s="29"/>
      <c r="BC3962" s="29"/>
      <c r="BD3962" s="29"/>
      <c r="BE3962" s="29"/>
      <c r="BF3962" s="29"/>
      <c r="BG3962" s="29"/>
      <c r="BH3962" s="29"/>
      <c r="BI3962" s="29"/>
      <c r="BJ3962" s="29"/>
      <c r="BK3962" s="29"/>
      <c r="BL3962" s="29"/>
      <c r="BM3962" s="29"/>
      <c r="BN3962" s="29"/>
      <c r="BO3962" s="29"/>
      <c r="BP3962" s="29"/>
      <c r="BQ3962" s="29"/>
      <c r="BR3962" s="29"/>
      <c r="BS3962" s="29"/>
      <c r="BT3962" s="29"/>
      <c r="BU3962" s="29"/>
      <c r="BV3962" s="29"/>
      <c r="BW3962" s="29"/>
      <c r="BX3962" s="29"/>
      <c r="BY3962" s="29"/>
      <c r="BZ3962" s="29"/>
      <c r="CA3962" s="29"/>
      <c r="CB3962" s="29"/>
      <c r="CC3962" s="29"/>
      <c r="CD3962" s="29"/>
      <c r="CE3962" s="29"/>
      <c r="CF3962" s="29"/>
      <c r="CG3962" s="29"/>
      <c r="CH3962" s="29"/>
      <c r="CI3962" s="29"/>
      <c r="CJ3962" s="29"/>
      <c r="CK3962" s="29"/>
      <c r="CL3962" s="29"/>
      <c r="CM3962" s="29"/>
      <c r="CN3962" s="29"/>
      <c r="CO3962" s="29"/>
      <c r="CP3962" s="29"/>
      <c r="CQ3962" s="29"/>
      <c r="CR3962" s="29"/>
      <c r="CS3962" s="29"/>
      <c r="CT3962" s="29"/>
      <c r="CU3962" s="29"/>
      <c r="CV3962" s="29"/>
      <c r="CW3962" s="29"/>
      <c r="CX3962" s="29"/>
    </row>
    <row r="3963" spans="1:102" ht="50.1" customHeight="1">
      <c r="A3963" s="30" t="s">
        <v>10287</v>
      </c>
      <c r="B3963" s="31" t="s">
        <v>35</v>
      </c>
      <c r="C3963" s="32" t="s">
        <v>10288</v>
      </c>
      <c r="D3963" s="32" t="s">
        <v>10289</v>
      </c>
      <c r="E3963" s="32" t="s">
        <v>10213</v>
      </c>
      <c r="F3963" s="32" t="s">
        <v>10290</v>
      </c>
      <c r="G3963" s="33" t="s">
        <v>40</v>
      </c>
      <c r="H3963" s="34">
        <v>0</v>
      </c>
      <c r="I3963" s="33" t="s">
        <v>41</v>
      </c>
      <c r="J3963" s="33" t="s">
        <v>392</v>
      </c>
      <c r="K3963" s="33" t="s">
        <v>947</v>
      </c>
      <c r="L3963" s="33" t="s">
        <v>392</v>
      </c>
      <c r="M3963" s="33" t="s">
        <v>71</v>
      </c>
      <c r="N3963" s="33" t="s">
        <v>6628</v>
      </c>
      <c r="O3963" s="33" t="s">
        <v>64</v>
      </c>
      <c r="P3963" s="33" t="s">
        <v>682</v>
      </c>
      <c r="Q3963" s="33" t="s">
        <v>683</v>
      </c>
      <c r="R3963" s="35">
        <v>3</v>
      </c>
      <c r="S3963" s="35">
        <v>650</v>
      </c>
      <c r="T3963" s="36">
        <f t="shared" si="185"/>
        <v>1950</v>
      </c>
      <c r="U3963" s="37">
        <f t="shared" si="186"/>
        <v>2184</v>
      </c>
      <c r="V3963" s="38" t="s">
        <v>50</v>
      </c>
      <c r="W3963" s="33">
        <v>2016</v>
      </c>
      <c r="X3963" s="39" t="s">
        <v>50</v>
      </c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29"/>
      <c r="AL3963" s="29"/>
      <c r="AM3963" s="29"/>
      <c r="AN3963" s="29"/>
      <c r="AO3963" s="29"/>
      <c r="AP3963" s="29"/>
      <c r="AQ3963" s="29"/>
      <c r="AR3963" s="29"/>
      <c r="AS3963" s="29"/>
      <c r="AT3963" s="29"/>
      <c r="AU3963" s="29"/>
      <c r="AV3963" s="29"/>
      <c r="AW3963" s="29"/>
      <c r="AX3963" s="29"/>
      <c r="AY3963" s="29"/>
      <c r="AZ3963" s="29"/>
      <c r="BA3963" s="29"/>
      <c r="BB3963" s="29"/>
      <c r="BC3963" s="29"/>
      <c r="BD3963" s="29"/>
      <c r="BE3963" s="29"/>
      <c r="BF3963" s="29"/>
      <c r="BG3963" s="29"/>
      <c r="BH3963" s="29"/>
      <c r="BI3963" s="29"/>
      <c r="BJ3963" s="29"/>
      <c r="BK3963" s="29"/>
      <c r="BL3963" s="29"/>
      <c r="BM3963" s="29"/>
      <c r="BN3963" s="29"/>
      <c r="BO3963" s="29"/>
      <c r="BP3963" s="29"/>
      <c r="BQ3963" s="29"/>
      <c r="BR3963" s="29"/>
      <c r="BS3963" s="29"/>
      <c r="BT3963" s="29"/>
      <c r="BU3963" s="29"/>
      <c r="BV3963" s="29"/>
      <c r="BW3963" s="29"/>
      <c r="BX3963" s="29"/>
      <c r="BY3963" s="29"/>
      <c r="BZ3963" s="29"/>
      <c r="CA3963" s="29"/>
      <c r="CB3963" s="29"/>
      <c r="CC3963" s="29"/>
      <c r="CD3963" s="29"/>
      <c r="CE3963" s="29"/>
      <c r="CF3963" s="29"/>
      <c r="CG3963" s="29"/>
      <c r="CH3963" s="29"/>
      <c r="CI3963" s="29"/>
      <c r="CJ3963" s="29"/>
      <c r="CK3963" s="29"/>
      <c r="CL3963" s="29"/>
      <c r="CM3963" s="29"/>
      <c r="CN3963" s="29"/>
      <c r="CO3963" s="29"/>
      <c r="CP3963" s="29"/>
      <c r="CQ3963" s="29"/>
      <c r="CR3963" s="29"/>
      <c r="CS3963" s="29"/>
      <c r="CT3963" s="29"/>
      <c r="CU3963" s="29"/>
      <c r="CV3963" s="29"/>
      <c r="CW3963" s="29"/>
      <c r="CX3963" s="29"/>
    </row>
    <row r="3964" spans="1:102" ht="50.1" customHeight="1">
      <c r="A3964" s="30" t="s">
        <v>10291</v>
      </c>
      <c r="B3964" s="31" t="s">
        <v>35</v>
      </c>
      <c r="C3964" s="32" t="s">
        <v>10292</v>
      </c>
      <c r="D3964" s="32" t="s">
        <v>10284</v>
      </c>
      <c r="E3964" s="32" t="s">
        <v>10106</v>
      </c>
      <c r="F3964" s="32" t="s">
        <v>10293</v>
      </c>
      <c r="G3964" s="33" t="s">
        <v>40</v>
      </c>
      <c r="H3964" s="34">
        <v>0</v>
      </c>
      <c r="I3964" s="33" t="s">
        <v>41</v>
      </c>
      <c r="J3964" s="33" t="s">
        <v>392</v>
      </c>
      <c r="K3964" s="33" t="s">
        <v>947</v>
      </c>
      <c r="L3964" s="33" t="s">
        <v>392</v>
      </c>
      <c r="M3964" s="33" t="s">
        <v>71</v>
      </c>
      <c r="N3964" s="33" t="s">
        <v>6628</v>
      </c>
      <c r="O3964" s="33" t="s">
        <v>64</v>
      </c>
      <c r="P3964" s="33" t="s">
        <v>682</v>
      </c>
      <c r="Q3964" s="33" t="s">
        <v>683</v>
      </c>
      <c r="R3964" s="35">
        <v>2</v>
      </c>
      <c r="S3964" s="35">
        <v>4200</v>
      </c>
      <c r="T3964" s="36">
        <f t="shared" si="185"/>
        <v>8400</v>
      </c>
      <c r="U3964" s="37">
        <f t="shared" si="186"/>
        <v>9408</v>
      </c>
      <c r="V3964" s="38" t="s">
        <v>50</v>
      </c>
      <c r="W3964" s="33">
        <v>2016</v>
      </c>
      <c r="X3964" s="39" t="s">
        <v>50</v>
      </c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29"/>
      <c r="CB3964" s="29"/>
      <c r="CC3964" s="29"/>
      <c r="CD3964" s="29"/>
      <c r="CE3964" s="29"/>
      <c r="CF3964" s="29"/>
      <c r="CG3964" s="29"/>
      <c r="CH3964" s="29"/>
      <c r="CI3964" s="29"/>
      <c r="CJ3964" s="29"/>
      <c r="CK3964" s="29"/>
      <c r="CL3964" s="29"/>
      <c r="CM3964" s="29"/>
      <c r="CN3964" s="29"/>
      <c r="CO3964" s="29"/>
      <c r="CP3964" s="29"/>
      <c r="CQ3964" s="29"/>
      <c r="CR3964" s="29"/>
      <c r="CS3964" s="29"/>
      <c r="CT3964" s="29"/>
      <c r="CU3964" s="29"/>
      <c r="CV3964" s="29"/>
      <c r="CW3964" s="29"/>
      <c r="CX3964" s="29"/>
    </row>
    <row r="3965" spans="1:102" ht="50.1" customHeight="1">
      <c r="A3965" s="30" t="s">
        <v>10294</v>
      </c>
      <c r="B3965" s="31" t="s">
        <v>35</v>
      </c>
      <c r="C3965" s="32" t="s">
        <v>10295</v>
      </c>
      <c r="D3965" s="32" t="s">
        <v>10296</v>
      </c>
      <c r="E3965" s="32" t="s">
        <v>10091</v>
      </c>
      <c r="F3965" s="32" t="s">
        <v>10297</v>
      </c>
      <c r="G3965" s="33" t="s">
        <v>40</v>
      </c>
      <c r="H3965" s="34">
        <v>0</v>
      </c>
      <c r="I3965" s="33" t="s">
        <v>41</v>
      </c>
      <c r="J3965" s="33" t="s">
        <v>392</v>
      </c>
      <c r="K3965" s="33" t="s">
        <v>947</v>
      </c>
      <c r="L3965" s="33" t="s">
        <v>392</v>
      </c>
      <c r="M3965" s="33" t="s">
        <v>71</v>
      </c>
      <c r="N3965" s="33" t="s">
        <v>6628</v>
      </c>
      <c r="O3965" s="33" t="s">
        <v>64</v>
      </c>
      <c r="P3965" s="33" t="s">
        <v>5694</v>
      </c>
      <c r="Q3965" s="33" t="s">
        <v>5695</v>
      </c>
      <c r="R3965" s="35">
        <v>2</v>
      </c>
      <c r="S3965" s="35">
        <v>320</v>
      </c>
      <c r="T3965" s="36">
        <f t="shared" si="185"/>
        <v>640</v>
      </c>
      <c r="U3965" s="37">
        <f t="shared" si="186"/>
        <v>716.80000000000007</v>
      </c>
      <c r="V3965" s="38" t="s">
        <v>50</v>
      </c>
      <c r="W3965" s="33">
        <v>2016</v>
      </c>
      <c r="X3965" s="39" t="s">
        <v>50</v>
      </c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  <c r="BI3965" s="29"/>
      <c r="BJ3965" s="29"/>
      <c r="BK3965" s="29"/>
      <c r="BL3965" s="29"/>
      <c r="BM3965" s="29"/>
      <c r="BN3965" s="29"/>
      <c r="BO3965" s="29"/>
      <c r="BP3965" s="29"/>
      <c r="BQ3965" s="29"/>
      <c r="BR3965" s="29"/>
      <c r="BS3965" s="29"/>
      <c r="BT3965" s="29"/>
      <c r="BU3965" s="29"/>
      <c r="BV3965" s="29"/>
      <c r="BW3965" s="29"/>
      <c r="BX3965" s="29"/>
      <c r="BY3965" s="29"/>
      <c r="BZ3965" s="29"/>
      <c r="CA3965" s="29"/>
      <c r="CB3965" s="29"/>
      <c r="CC3965" s="29"/>
      <c r="CD3965" s="29"/>
      <c r="CE3965" s="29"/>
      <c r="CF3965" s="29"/>
      <c r="CG3965" s="29"/>
      <c r="CH3965" s="29"/>
      <c r="CI3965" s="29"/>
      <c r="CJ3965" s="29"/>
      <c r="CK3965" s="29"/>
      <c r="CL3965" s="29"/>
      <c r="CM3965" s="29"/>
      <c r="CN3965" s="29"/>
      <c r="CO3965" s="29"/>
      <c r="CP3965" s="29"/>
      <c r="CQ3965" s="29"/>
      <c r="CR3965" s="29"/>
      <c r="CS3965" s="29"/>
      <c r="CT3965" s="29"/>
      <c r="CU3965" s="29"/>
      <c r="CV3965" s="29"/>
      <c r="CW3965" s="29"/>
      <c r="CX3965" s="29"/>
    </row>
    <row r="3966" spans="1:102" ht="50.1" customHeight="1">
      <c r="A3966" s="30" t="s">
        <v>10298</v>
      </c>
      <c r="B3966" s="31" t="s">
        <v>35</v>
      </c>
      <c r="C3966" s="32" t="s">
        <v>10299</v>
      </c>
      <c r="D3966" s="32" t="s">
        <v>10300</v>
      </c>
      <c r="E3966" s="32" t="s">
        <v>10091</v>
      </c>
      <c r="F3966" s="32" t="s">
        <v>10301</v>
      </c>
      <c r="G3966" s="33" t="s">
        <v>40</v>
      </c>
      <c r="H3966" s="34">
        <v>0</v>
      </c>
      <c r="I3966" s="33" t="s">
        <v>41</v>
      </c>
      <c r="J3966" s="33" t="s">
        <v>392</v>
      </c>
      <c r="K3966" s="33" t="s">
        <v>947</v>
      </c>
      <c r="L3966" s="33" t="s">
        <v>392</v>
      </c>
      <c r="M3966" s="33" t="s">
        <v>71</v>
      </c>
      <c r="N3966" s="33" t="s">
        <v>6628</v>
      </c>
      <c r="O3966" s="33" t="s">
        <v>64</v>
      </c>
      <c r="P3966" s="33" t="s">
        <v>682</v>
      </c>
      <c r="Q3966" s="33" t="s">
        <v>683</v>
      </c>
      <c r="R3966" s="35">
        <v>1</v>
      </c>
      <c r="S3966" s="35">
        <v>3500</v>
      </c>
      <c r="T3966" s="36">
        <f t="shared" si="185"/>
        <v>3500</v>
      </c>
      <c r="U3966" s="37">
        <f t="shared" si="186"/>
        <v>3920.0000000000005</v>
      </c>
      <c r="V3966" s="38" t="s">
        <v>50</v>
      </c>
      <c r="W3966" s="33">
        <v>2016</v>
      </c>
      <c r="X3966" s="39" t="s">
        <v>50</v>
      </c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29"/>
      <c r="BL3966" s="29"/>
      <c r="BM3966" s="29"/>
      <c r="BN3966" s="29"/>
      <c r="BO3966" s="29"/>
      <c r="BP3966" s="29"/>
      <c r="BQ3966" s="29"/>
      <c r="BR3966" s="29"/>
      <c r="BS3966" s="29"/>
      <c r="BT3966" s="29"/>
      <c r="BU3966" s="29"/>
      <c r="BV3966" s="29"/>
      <c r="BW3966" s="29"/>
      <c r="BX3966" s="29"/>
      <c r="BY3966" s="29"/>
      <c r="BZ3966" s="29"/>
      <c r="CA3966" s="29"/>
      <c r="CB3966" s="29"/>
      <c r="CC3966" s="29"/>
      <c r="CD3966" s="29"/>
      <c r="CE3966" s="29"/>
      <c r="CF3966" s="29"/>
      <c r="CG3966" s="29"/>
      <c r="CH3966" s="29"/>
      <c r="CI3966" s="29"/>
      <c r="CJ3966" s="29"/>
      <c r="CK3966" s="29"/>
      <c r="CL3966" s="29"/>
      <c r="CM3966" s="29"/>
      <c r="CN3966" s="29"/>
      <c r="CO3966" s="29"/>
      <c r="CP3966" s="29"/>
      <c r="CQ3966" s="29"/>
      <c r="CR3966" s="29"/>
      <c r="CS3966" s="29"/>
      <c r="CT3966" s="29"/>
      <c r="CU3966" s="29"/>
      <c r="CV3966" s="29"/>
      <c r="CW3966" s="29"/>
      <c r="CX3966" s="29"/>
    </row>
    <row r="3967" spans="1:102" ht="50.1" customHeight="1">
      <c r="A3967" s="30" t="s">
        <v>10302</v>
      </c>
      <c r="B3967" s="31" t="s">
        <v>35</v>
      </c>
      <c r="C3967" s="32" t="s">
        <v>10303</v>
      </c>
      <c r="D3967" s="32" t="s">
        <v>10304</v>
      </c>
      <c r="E3967" s="32" t="s">
        <v>10305</v>
      </c>
      <c r="F3967" s="32" t="s">
        <v>10306</v>
      </c>
      <c r="G3967" s="33" t="s">
        <v>40</v>
      </c>
      <c r="H3967" s="34">
        <v>0</v>
      </c>
      <c r="I3967" s="33" t="s">
        <v>41</v>
      </c>
      <c r="J3967" s="33" t="s">
        <v>392</v>
      </c>
      <c r="K3967" s="33" t="s">
        <v>947</v>
      </c>
      <c r="L3967" s="33" t="s">
        <v>392</v>
      </c>
      <c r="M3967" s="33" t="s">
        <v>71</v>
      </c>
      <c r="N3967" s="33" t="s">
        <v>6628</v>
      </c>
      <c r="O3967" s="33" t="s">
        <v>64</v>
      </c>
      <c r="P3967" s="33" t="s">
        <v>682</v>
      </c>
      <c r="Q3967" s="33" t="s">
        <v>683</v>
      </c>
      <c r="R3967" s="35">
        <v>1</v>
      </c>
      <c r="S3967" s="35">
        <v>1675</v>
      </c>
      <c r="T3967" s="36">
        <f t="shared" si="185"/>
        <v>1675</v>
      </c>
      <c r="U3967" s="37">
        <f t="shared" si="186"/>
        <v>1876.0000000000002</v>
      </c>
      <c r="V3967" s="38" t="s">
        <v>50</v>
      </c>
      <c r="W3967" s="33">
        <v>2016</v>
      </c>
      <c r="X3967" s="39" t="s">
        <v>50</v>
      </c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29"/>
      <c r="BL3967" s="29"/>
      <c r="BM3967" s="29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29"/>
      <c r="CB3967" s="29"/>
      <c r="CC3967" s="29"/>
      <c r="CD3967" s="29"/>
      <c r="CE3967" s="29"/>
      <c r="CF3967" s="29"/>
      <c r="CG3967" s="29"/>
      <c r="CH3967" s="29"/>
      <c r="CI3967" s="29"/>
      <c r="CJ3967" s="29"/>
      <c r="CK3967" s="29"/>
      <c r="CL3967" s="29"/>
      <c r="CM3967" s="29"/>
      <c r="CN3967" s="29"/>
      <c r="CO3967" s="29"/>
      <c r="CP3967" s="29"/>
      <c r="CQ3967" s="29"/>
      <c r="CR3967" s="29"/>
      <c r="CS3967" s="29"/>
      <c r="CT3967" s="29"/>
      <c r="CU3967" s="29"/>
      <c r="CV3967" s="29"/>
      <c r="CW3967" s="29"/>
      <c r="CX3967" s="29"/>
    </row>
    <row r="3968" spans="1:102" ht="50.1" customHeight="1">
      <c r="A3968" s="30" t="s">
        <v>10307</v>
      </c>
      <c r="B3968" s="31" t="s">
        <v>35</v>
      </c>
      <c r="C3968" s="32" t="s">
        <v>10308</v>
      </c>
      <c r="D3968" s="32" t="s">
        <v>10309</v>
      </c>
      <c r="E3968" s="32" t="s">
        <v>10245</v>
      </c>
      <c r="F3968" s="32" t="s">
        <v>10310</v>
      </c>
      <c r="G3968" s="33" t="s">
        <v>40</v>
      </c>
      <c r="H3968" s="34">
        <v>0</v>
      </c>
      <c r="I3968" s="33" t="s">
        <v>41</v>
      </c>
      <c r="J3968" s="33" t="s">
        <v>392</v>
      </c>
      <c r="K3968" s="33" t="s">
        <v>947</v>
      </c>
      <c r="L3968" s="33" t="s">
        <v>392</v>
      </c>
      <c r="M3968" s="33" t="s">
        <v>71</v>
      </c>
      <c r="N3968" s="33" t="s">
        <v>6628</v>
      </c>
      <c r="O3968" s="33" t="s">
        <v>64</v>
      </c>
      <c r="P3968" s="33" t="s">
        <v>682</v>
      </c>
      <c r="Q3968" s="33" t="s">
        <v>683</v>
      </c>
      <c r="R3968" s="35">
        <v>2</v>
      </c>
      <c r="S3968" s="35">
        <v>320</v>
      </c>
      <c r="T3968" s="36">
        <f t="shared" si="185"/>
        <v>640</v>
      </c>
      <c r="U3968" s="37">
        <f t="shared" si="186"/>
        <v>716.80000000000007</v>
      </c>
      <c r="V3968" s="38" t="s">
        <v>50</v>
      </c>
      <c r="W3968" s="33">
        <v>2016</v>
      </c>
      <c r="X3968" s="39" t="s">
        <v>50</v>
      </c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/>
      <c r="BX3968" s="29"/>
      <c r="BY3968" s="29"/>
      <c r="BZ3968" s="29"/>
      <c r="CA3968" s="29"/>
      <c r="CB3968" s="29"/>
      <c r="CC3968" s="29"/>
      <c r="CD3968" s="29"/>
      <c r="CE3968" s="29"/>
      <c r="CF3968" s="29"/>
      <c r="CG3968" s="29"/>
      <c r="CH3968" s="29"/>
      <c r="CI3968" s="29"/>
      <c r="CJ3968" s="29"/>
      <c r="CK3968" s="29"/>
      <c r="CL3968" s="29"/>
      <c r="CM3968" s="29"/>
      <c r="CN3968" s="29"/>
      <c r="CO3968" s="29"/>
      <c r="CP3968" s="29"/>
      <c r="CQ3968" s="29"/>
      <c r="CR3968" s="29"/>
      <c r="CS3968" s="29"/>
      <c r="CT3968" s="29"/>
      <c r="CU3968" s="29"/>
      <c r="CV3968" s="29"/>
      <c r="CW3968" s="29"/>
      <c r="CX3968" s="29"/>
    </row>
    <row r="3969" spans="1:102" ht="50.1" customHeight="1">
      <c r="A3969" s="30" t="s">
        <v>10311</v>
      </c>
      <c r="B3969" s="31" t="s">
        <v>35</v>
      </c>
      <c r="C3969" s="32" t="s">
        <v>10312</v>
      </c>
      <c r="D3969" s="32" t="s">
        <v>10313</v>
      </c>
      <c r="E3969" s="32" t="s">
        <v>10106</v>
      </c>
      <c r="F3969" s="32" t="s">
        <v>10314</v>
      </c>
      <c r="G3969" s="33" t="s">
        <v>40</v>
      </c>
      <c r="H3969" s="34">
        <v>0</v>
      </c>
      <c r="I3969" s="33" t="s">
        <v>41</v>
      </c>
      <c r="J3969" s="33" t="s">
        <v>392</v>
      </c>
      <c r="K3969" s="33" t="s">
        <v>947</v>
      </c>
      <c r="L3969" s="33" t="s">
        <v>392</v>
      </c>
      <c r="M3969" s="33" t="s">
        <v>71</v>
      </c>
      <c r="N3969" s="33" t="s">
        <v>6628</v>
      </c>
      <c r="O3969" s="33" t="s">
        <v>64</v>
      </c>
      <c r="P3969" s="33" t="s">
        <v>682</v>
      </c>
      <c r="Q3969" s="33" t="s">
        <v>683</v>
      </c>
      <c r="R3969" s="35">
        <v>50</v>
      </c>
      <c r="S3969" s="35">
        <v>60</v>
      </c>
      <c r="T3969" s="36">
        <f t="shared" si="185"/>
        <v>3000</v>
      </c>
      <c r="U3969" s="37">
        <f t="shared" si="186"/>
        <v>3360.0000000000005</v>
      </c>
      <c r="V3969" s="38" t="s">
        <v>50</v>
      </c>
      <c r="W3969" s="33">
        <v>2016</v>
      </c>
      <c r="X3969" s="39" t="s">
        <v>50</v>
      </c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29"/>
      <c r="AL3969" s="29"/>
      <c r="AM3969" s="29"/>
      <c r="AN3969" s="29"/>
      <c r="AO3969" s="29"/>
      <c r="AP3969" s="29"/>
      <c r="AQ3969" s="29"/>
      <c r="AR3969" s="29"/>
      <c r="AS3969" s="29"/>
      <c r="AT3969" s="29"/>
      <c r="AU3969" s="29"/>
      <c r="AV3969" s="29"/>
      <c r="AW3969" s="29"/>
      <c r="AX3969" s="29"/>
      <c r="AY3969" s="29"/>
      <c r="AZ3969" s="29"/>
      <c r="BA3969" s="29"/>
      <c r="BB3969" s="29"/>
      <c r="BC3969" s="29"/>
      <c r="BD3969" s="29"/>
      <c r="BE3969" s="29"/>
      <c r="BF3969" s="29"/>
      <c r="BG3969" s="29"/>
      <c r="BH3969" s="29"/>
      <c r="BI3969" s="29"/>
      <c r="BJ3969" s="29"/>
      <c r="BK3969" s="29"/>
      <c r="BL3969" s="29"/>
      <c r="BM3969" s="29"/>
      <c r="BN3969" s="29"/>
      <c r="BO3969" s="29"/>
      <c r="BP3969" s="29"/>
      <c r="BQ3969" s="29"/>
      <c r="BR3969" s="29"/>
      <c r="BS3969" s="29"/>
      <c r="BT3969" s="29"/>
      <c r="BU3969" s="29"/>
      <c r="BV3969" s="29"/>
      <c r="BW3969" s="29"/>
      <c r="BX3969" s="29"/>
      <c r="BY3969" s="29"/>
      <c r="BZ3969" s="29"/>
      <c r="CA3969" s="29"/>
      <c r="CB3969" s="29"/>
      <c r="CC3969" s="29"/>
      <c r="CD3969" s="29"/>
      <c r="CE3969" s="29"/>
      <c r="CF3969" s="29"/>
      <c r="CG3969" s="29"/>
      <c r="CH3969" s="29"/>
      <c r="CI3969" s="29"/>
      <c r="CJ3969" s="29"/>
      <c r="CK3969" s="29"/>
      <c r="CL3969" s="29"/>
      <c r="CM3969" s="29"/>
      <c r="CN3969" s="29"/>
      <c r="CO3969" s="29"/>
      <c r="CP3969" s="29"/>
      <c r="CQ3969" s="29"/>
      <c r="CR3969" s="29"/>
      <c r="CS3969" s="29"/>
      <c r="CT3969" s="29"/>
      <c r="CU3969" s="29"/>
      <c r="CV3969" s="29"/>
      <c r="CW3969" s="29"/>
      <c r="CX3969" s="29"/>
    </row>
    <row r="3970" spans="1:102" ht="50.1" customHeight="1">
      <c r="A3970" s="30" t="s">
        <v>10315</v>
      </c>
      <c r="B3970" s="31" t="s">
        <v>35</v>
      </c>
      <c r="C3970" s="32" t="s">
        <v>10316</v>
      </c>
      <c r="D3970" s="32" t="s">
        <v>10317</v>
      </c>
      <c r="E3970" s="32" t="s">
        <v>10091</v>
      </c>
      <c r="F3970" s="32" t="s">
        <v>10318</v>
      </c>
      <c r="G3970" s="33" t="s">
        <v>40</v>
      </c>
      <c r="H3970" s="34">
        <v>0</v>
      </c>
      <c r="I3970" s="33" t="s">
        <v>41</v>
      </c>
      <c r="J3970" s="33" t="s">
        <v>392</v>
      </c>
      <c r="K3970" s="33" t="s">
        <v>947</v>
      </c>
      <c r="L3970" s="33" t="s">
        <v>392</v>
      </c>
      <c r="M3970" s="33" t="s">
        <v>71</v>
      </c>
      <c r="N3970" s="33" t="s">
        <v>6628</v>
      </c>
      <c r="O3970" s="33" t="s">
        <v>64</v>
      </c>
      <c r="P3970" s="33" t="s">
        <v>5694</v>
      </c>
      <c r="Q3970" s="33" t="s">
        <v>5695</v>
      </c>
      <c r="R3970" s="35">
        <v>100</v>
      </c>
      <c r="S3970" s="35">
        <v>60</v>
      </c>
      <c r="T3970" s="36">
        <f t="shared" si="185"/>
        <v>6000</v>
      </c>
      <c r="U3970" s="37">
        <f t="shared" si="186"/>
        <v>6720.0000000000009</v>
      </c>
      <c r="V3970" s="38" t="s">
        <v>50</v>
      </c>
      <c r="W3970" s="33">
        <v>2016</v>
      </c>
      <c r="X3970" s="39" t="s">
        <v>50</v>
      </c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9"/>
      <c r="BC3970" s="29"/>
      <c r="BD3970" s="29"/>
      <c r="BE3970" s="29"/>
      <c r="BF3970" s="29"/>
      <c r="BG3970" s="29"/>
      <c r="BH3970" s="29"/>
      <c r="BI3970" s="29"/>
      <c r="BJ3970" s="29"/>
      <c r="BK3970" s="29"/>
      <c r="BL3970" s="29"/>
      <c r="BM3970" s="29"/>
      <c r="BN3970" s="29"/>
      <c r="BO3970" s="29"/>
      <c r="BP3970" s="29"/>
      <c r="BQ3970" s="29"/>
      <c r="BR3970" s="29"/>
      <c r="BS3970" s="29"/>
      <c r="BT3970" s="29"/>
      <c r="BU3970" s="29"/>
      <c r="BV3970" s="29"/>
      <c r="BW3970" s="29"/>
      <c r="BX3970" s="29"/>
      <c r="BY3970" s="29"/>
      <c r="BZ3970" s="29"/>
      <c r="CA3970" s="29"/>
      <c r="CB3970" s="29"/>
      <c r="CC3970" s="29"/>
      <c r="CD3970" s="29"/>
      <c r="CE3970" s="29"/>
      <c r="CF3970" s="29"/>
      <c r="CG3970" s="29"/>
      <c r="CH3970" s="29"/>
      <c r="CI3970" s="29"/>
      <c r="CJ3970" s="29"/>
      <c r="CK3970" s="29"/>
      <c r="CL3970" s="29"/>
      <c r="CM3970" s="29"/>
      <c r="CN3970" s="29"/>
      <c r="CO3970" s="29"/>
      <c r="CP3970" s="29"/>
      <c r="CQ3970" s="29"/>
      <c r="CR3970" s="29"/>
      <c r="CS3970" s="29"/>
      <c r="CT3970" s="29"/>
      <c r="CU3970" s="29"/>
      <c r="CV3970" s="29"/>
      <c r="CW3970" s="29"/>
      <c r="CX3970" s="29"/>
    </row>
    <row r="3971" spans="1:102" ht="50.1" customHeight="1">
      <c r="A3971" s="30" t="s">
        <v>10319</v>
      </c>
      <c r="B3971" s="31" t="s">
        <v>35</v>
      </c>
      <c r="C3971" s="32" t="s">
        <v>10320</v>
      </c>
      <c r="D3971" s="32" t="s">
        <v>3821</v>
      </c>
      <c r="E3971" s="32" t="s">
        <v>10321</v>
      </c>
      <c r="F3971" s="32" t="s">
        <v>10322</v>
      </c>
      <c r="G3971" s="33" t="s">
        <v>40</v>
      </c>
      <c r="H3971" s="34">
        <v>0</v>
      </c>
      <c r="I3971" s="33" t="s">
        <v>41</v>
      </c>
      <c r="J3971" s="33" t="s">
        <v>392</v>
      </c>
      <c r="K3971" s="33" t="s">
        <v>947</v>
      </c>
      <c r="L3971" s="33" t="s">
        <v>392</v>
      </c>
      <c r="M3971" s="33" t="s">
        <v>71</v>
      </c>
      <c r="N3971" s="33" t="s">
        <v>6628</v>
      </c>
      <c r="O3971" s="33" t="s">
        <v>64</v>
      </c>
      <c r="P3971" s="33" t="s">
        <v>682</v>
      </c>
      <c r="Q3971" s="33" t="s">
        <v>683</v>
      </c>
      <c r="R3971" s="35">
        <v>100</v>
      </c>
      <c r="S3971" s="35">
        <v>50</v>
      </c>
      <c r="T3971" s="36">
        <f t="shared" si="185"/>
        <v>5000</v>
      </c>
      <c r="U3971" s="37">
        <f t="shared" si="186"/>
        <v>5600.0000000000009</v>
      </c>
      <c r="V3971" s="38" t="s">
        <v>50</v>
      </c>
      <c r="W3971" s="33">
        <v>2016</v>
      </c>
      <c r="X3971" s="39" t="s">
        <v>50</v>
      </c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29"/>
      <c r="AW3971" s="29"/>
      <c r="AX3971" s="29"/>
      <c r="AY3971" s="29"/>
      <c r="AZ3971" s="29"/>
      <c r="BA3971" s="29"/>
      <c r="BB3971" s="29"/>
      <c r="BC3971" s="29"/>
      <c r="BD3971" s="29"/>
      <c r="BE3971" s="29"/>
      <c r="BF3971" s="29"/>
      <c r="BG3971" s="29"/>
      <c r="BH3971" s="29"/>
      <c r="BI3971" s="29"/>
      <c r="BJ3971" s="29"/>
      <c r="BK3971" s="29"/>
      <c r="BL3971" s="29"/>
      <c r="BM3971" s="29"/>
      <c r="BN3971" s="29"/>
      <c r="BO3971" s="29"/>
      <c r="BP3971" s="29"/>
      <c r="BQ3971" s="29"/>
      <c r="BR3971" s="29"/>
      <c r="BS3971" s="29"/>
      <c r="BT3971" s="29"/>
      <c r="BU3971" s="29"/>
      <c r="BV3971" s="29"/>
      <c r="BW3971" s="29"/>
      <c r="BX3971" s="29"/>
      <c r="BY3971" s="29"/>
      <c r="BZ3971" s="29"/>
      <c r="CA3971" s="29"/>
      <c r="CB3971" s="29"/>
      <c r="CC3971" s="29"/>
      <c r="CD3971" s="29"/>
      <c r="CE3971" s="29"/>
      <c r="CF3971" s="29"/>
      <c r="CG3971" s="29"/>
      <c r="CH3971" s="29"/>
      <c r="CI3971" s="29"/>
      <c r="CJ3971" s="29"/>
      <c r="CK3971" s="29"/>
      <c r="CL3971" s="29"/>
      <c r="CM3971" s="29"/>
      <c r="CN3971" s="29"/>
      <c r="CO3971" s="29"/>
      <c r="CP3971" s="29"/>
      <c r="CQ3971" s="29"/>
      <c r="CR3971" s="29"/>
      <c r="CS3971" s="29"/>
      <c r="CT3971" s="29"/>
      <c r="CU3971" s="29"/>
      <c r="CV3971" s="29"/>
      <c r="CW3971" s="29"/>
      <c r="CX3971" s="29"/>
    </row>
    <row r="3972" spans="1:102" ht="50.1" customHeight="1">
      <c r="A3972" s="30" t="s">
        <v>10323</v>
      </c>
      <c r="B3972" s="31" t="s">
        <v>35</v>
      </c>
      <c r="C3972" s="32" t="s">
        <v>10324</v>
      </c>
      <c r="D3972" s="32" t="s">
        <v>10325</v>
      </c>
      <c r="E3972" s="32" t="s">
        <v>10245</v>
      </c>
      <c r="F3972" s="32" t="s">
        <v>10326</v>
      </c>
      <c r="G3972" s="33" t="s">
        <v>40</v>
      </c>
      <c r="H3972" s="34">
        <v>0</v>
      </c>
      <c r="I3972" s="33" t="s">
        <v>41</v>
      </c>
      <c r="J3972" s="33" t="s">
        <v>392</v>
      </c>
      <c r="K3972" s="33" t="s">
        <v>947</v>
      </c>
      <c r="L3972" s="33" t="s">
        <v>392</v>
      </c>
      <c r="M3972" s="33" t="s">
        <v>71</v>
      </c>
      <c r="N3972" s="33" t="s">
        <v>6628</v>
      </c>
      <c r="O3972" s="33" t="s">
        <v>64</v>
      </c>
      <c r="P3972" s="33" t="s">
        <v>682</v>
      </c>
      <c r="Q3972" s="33" t="s">
        <v>683</v>
      </c>
      <c r="R3972" s="35">
        <v>5</v>
      </c>
      <c r="S3972" s="35">
        <v>520</v>
      </c>
      <c r="T3972" s="36">
        <f t="shared" si="185"/>
        <v>2600</v>
      </c>
      <c r="U3972" s="37">
        <f t="shared" si="186"/>
        <v>2912.0000000000005</v>
      </c>
      <c r="V3972" s="38" t="s">
        <v>50</v>
      </c>
      <c r="W3972" s="33">
        <v>2016</v>
      </c>
      <c r="X3972" s="39" t="s">
        <v>50</v>
      </c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29"/>
      <c r="AL3972" s="29"/>
      <c r="AM3972" s="29"/>
      <c r="AN3972" s="29"/>
      <c r="AO3972" s="29"/>
      <c r="AP3972" s="29"/>
      <c r="AQ3972" s="29"/>
      <c r="AR3972" s="29"/>
      <c r="AS3972" s="29"/>
      <c r="AT3972" s="29"/>
      <c r="AU3972" s="29"/>
      <c r="AV3972" s="29"/>
      <c r="AW3972" s="29"/>
      <c r="AX3972" s="29"/>
      <c r="AY3972" s="29"/>
      <c r="AZ3972" s="29"/>
      <c r="BA3972" s="29"/>
      <c r="BB3972" s="29"/>
      <c r="BC3972" s="29"/>
      <c r="BD3972" s="29"/>
      <c r="BE3972" s="29"/>
      <c r="BF3972" s="29"/>
      <c r="BG3972" s="29"/>
      <c r="BH3972" s="29"/>
      <c r="BI3972" s="29"/>
      <c r="BJ3972" s="29"/>
      <c r="BK3972" s="29"/>
      <c r="BL3972" s="29"/>
      <c r="BM3972" s="29"/>
      <c r="BN3972" s="29"/>
      <c r="BO3972" s="29"/>
      <c r="BP3972" s="29"/>
      <c r="BQ3972" s="29"/>
      <c r="BR3972" s="29"/>
      <c r="BS3972" s="29"/>
      <c r="BT3972" s="29"/>
      <c r="BU3972" s="29"/>
      <c r="BV3972" s="29"/>
      <c r="BW3972" s="29"/>
      <c r="BX3972" s="29"/>
      <c r="BY3972" s="29"/>
      <c r="BZ3972" s="29"/>
      <c r="CA3972" s="29"/>
      <c r="CB3972" s="29"/>
      <c r="CC3972" s="29"/>
      <c r="CD3972" s="29"/>
      <c r="CE3972" s="29"/>
      <c r="CF3972" s="29"/>
      <c r="CG3972" s="29"/>
      <c r="CH3972" s="29"/>
      <c r="CI3972" s="29"/>
      <c r="CJ3972" s="29"/>
      <c r="CK3972" s="29"/>
      <c r="CL3972" s="29"/>
      <c r="CM3972" s="29"/>
      <c r="CN3972" s="29"/>
      <c r="CO3972" s="29"/>
      <c r="CP3972" s="29"/>
      <c r="CQ3972" s="29"/>
      <c r="CR3972" s="29"/>
      <c r="CS3972" s="29"/>
      <c r="CT3972" s="29"/>
      <c r="CU3972" s="29"/>
      <c r="CV3972" s="29"/>
      <c r="CW3972" s="29"/>
      <c r="CX3972" s="29"/>
    </row>
    <row r="3973" spans="1:102" ht="50.1" customHeight="1">
      <c r="A3973" s="30" t="s">
        <v>10327</v>
      </c>
      <c r="B3973" s="31" t="s">
        <v>35</v>
      </c>
      <c r="C3973" s="32" t="s">
        <v>10328</v>
      </c>
      <c r="D3973" s="32" t="s">
        <v>10329</v>
      </c>
      <c r="E3973" s="32" t="s">
        <v>10091</v>
      </c>
      <c r="F3973" s="32" t="s">
        <v>10330</v>
      </c>
      <c r="G3973" s="33" t="s">
        <v>40</v>
      </c>
      <c r="H3973" s="34">
        <v>0</v>
      </c>
      <c r="I3973" s="33" t="s">
        <v>41</v>
      </c>
      <c r="J3973" s="33" t="s">
        <v>392</v>
      </c>
      <c r="K3973" s="33" t="s">
        <v>947</v>
      </c>
      <c r="L3973" s="33" t="s">
        <v>392</v>
      </c>
      <c r="M3973" s="33" t="s">
        <v>71</v>
      </c>
      <c r="N3973" s="33" t="s">
        <v>6628</v>
      </c>
      <c r="O3973" s="33" t="s">
        <v>64</v>
      </c>
      <c r="P3973" s="33" t="s">
        <v>5694</v>
      </c>
      <c r="Q3973" s="33" t="s">
        <v>5695</v>
      </c>
      <c r="R3973" s="35">
        <v>30</v>
      </c>
      <c r="S3973" s="35">
        <v>120</v>
      </c>
      <c r="T3973" s="36">
        <f t="shared" si="185"/>
        <v>3600</v>
      </c>
      <c r="U3973" s="37">
        <f t="shared" si="186"/>
        <v>4032.0000000000005</v>
      </c>
      <c r="V3973" s="38" t="s">
        <v>50</v>
      </c>
      <c r="W3973" s="33">
        <v>2016</v>
      </c>
      <c r="X3973" s="39" t="s">
        <v>50</v>
      </c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29"/>
      <c r="AL3973" s="29"/>
      <c r="AM3973" s="29"/>
      <c r="AN3973" s="29"/>
      <c r="AO3973" s="29"/>
      <c r="AP3973" s="29"/>
      <c r="AQ3973" s="29"/>
      <c r="AR3973" s="29"/>
      <c r="AS3973" s="29"/>
      <c r="AT3973" s="29"/>
      <c r="AU3973" s="29"/>
      <c r="AV3973" s="29"/>
      <c r="AW3973" s="29"/>
      <c r="AX3973" s="29"/>
      <c r="AY3973" s="29"/>
      <c r="AZ3973" s="29"/>
      <c r="BA3973" s="29"/>
      <c r="BB3973" s="29"/>
      <c r="BC3973" s="29"/>
      <c r="BD3973" s="29"/>
      <c r="BE3973" s="29"/>
      <c r="BF3973" s="29"/>
      <c r="BG3973" s="29"/>
      <c r="BH3973" s="29"/>
      <c r="BI3973" s="29"/>
      <c r="BJ3973" s="29"/>
      <c r="BK3973" s="29"/>
      <c r="BL3973" s="29"/>
      <c r="BM3973" s="29"/>
      <c r="BN3973" s="29"/>
      <c r="BO3973" s="29"/>
      <c r="BP3973" s="29"/>
      <c r="BQ3973" s="29"/>
      <c r="BR3973" s="29"/>
      <c r="BS3973" s="29"/>
      <c r="BT3973" s="29"/>
      <c r="BU3973" s="29"/>
      <c r="BV3973" s="29"/>
      <c r="BW3973" s="29"/>
      <c r="BX3973" s="29"/>
      <c r="BY3973" s="29"/>
      <c r="BZ3973" s="29"/>
      <c r="CA3973" s="29"/>
      <c r="CB3973" s="29"/>
      <c r="CC3973" s="29"/>
      <c r="CD3973" s="29"/>
      <c r="CE3973" s="29"/>
      <c r="CF3973" s="29"/>
      <c r="CG3973" s="29"/>
      <c r="CH3973" s="29"/>
      <c r="CI3973" s="29"/>
      <c r="CJ3973" s="29"/>
      <c r="CK3973" s="29"/>
      <c r="CL3973" s="29"/>
      <c r="CM3973" s="29"/>
      <c r="CN3973" s="29"/>
      <c r="CO3973" s="29"/>
      <c r="CP3973" s="29"/>
      <c r="CQ3973" s="29"/>
      <c r="CR3973" s="29"/>
      <c r="CS3973" s="29"/>
      <c r="CT3973" s="29"/>
      <c r="CU3973" s="29"/>
      <c r="CV3973" s="29"/>
      <c r="CW3973" s="29"/>
      <c r="CX3973" s="29"/>
    </row>
    <row r="3974" spans="1:102" ht="50.1" customHeight="1">
      <c r="A3974" s="30" t="s">
        <v>10331</v>
      </c>
      <c r="B3974" s="31" t="s">
        <v>35</v>
      </c>
      <c r="C3974" s="32" t="s">
        <v>10332</v>
      </c>
      <c r="D3974" s="32" t="s">
        <v>10333</v>
      </c>
      <c r="E3974" s="32" t="s">
        <v>10106</v>
      </c>
      <c r="F3974" s="32" t="s">
        <v>10334</v>
      </c>
      <c r="G3974" s="33" t="s">
        <v>40</v>
      </c>
      <c r="H3974" s="34">
        <v>0</v>
      </c>
      <c r="I3974" s="33" t="s">
        <v>41</v>
      </c>
      <c r="J3974" s="33" t="s">
        <v>392</v>
      </c>
      <c r="K3974" s="33" t="s">
        <v>947</v>
      </c>
      <c r="L3974" s="33" t="s">
        <v>392</v>
      </c>
      <c r="M3974" s="33" t="s">
        <v>71</v>
      </c>
      <c r="N3974" s="33" t="s">
        <v>6628</v>
      </c>
      <c r="O3974" s="33" t="s">
        <v>64</v>
      </c>
      <c r="P3974" s="33" t="s">
        <v>682</v>
      </c>
      <c r="Q3974" s="33" t="s">
        <v>683</v>
      </c>
      <c r="R3974" s="35">
        <v>2</v>
      </c>
      <c r="S3974" s="35">
        <v>1000</v>
      </c>
      <c r="T3974" s="36">
        <f t="shared" si="185"/>
        <v>2000</v>
      </c>
      <c r="U3974" s="37">
        <f t="shared" si="186"/>
        <v>2240</v>
      </c>
      <c r="V3974" s="38" t="s">
        <v>50</v>
      </c>
      <c r="W3974" s="33">
        <v>2016</v>
      </c>
      <c r="X3974" s="39" t="s">
        <v>50</v>
      </c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29"/>
      <c r="CB3974" s="29"/>
      <c r="CC3974" s="29"/>
      <c r="CD3974" s="29"/>
      <c r="CE3974" s="29"/>
      <c r="CF3974" s="29"/>
      <c r="CG3974" s="29"/>
      <c r="CH3974" s="29"/>
      <c r="CI3974" s="29"/>
      <c r="CJ3974" s="29"/>
      <c r="CK3974" s="29"/>
      <c r="CL3974" s="29"/>
      <c r="CM3974" s="29"/>
      <c r="CN3974" s="29"/>
      <c r="CO3974" s="29"/>
      <c r="CP3974" s="29"/>
      <c r="CQ3974" s="29"/>
      <c r="CR3974" s="29"/>
      <c r="CS3974" s="29"/>
      <c r="CT3974" s="29"/>
      <c r="CU3974" s="29"/>
      <c r="CV3974" s="29"/>
      <c r="CW3974" s="29"/>
      <c r="CX3974" s="29"/>
    </row>
    <row r="3975" spans="1:102" ht="50.1" customHeight="1">
      <c r="A3975" s="30" t="s">
        <v>10335</v>
      </c>
      <c r="B3975" s="31" t="s">
        <v>35</v>
      </c>
      <c r="C3975" s="32" t="s">
        <v>10238</v>
      </c>
      <c r="D3975" s="32" t="s">
        <v>10239</v>
      </c>
      <c r="E3975" s="32" t="s">
        <v>10240</v>
      </c>
      <c r="F3975" s="32" t="s">
        <v>10336</v>
      </c>
      <c r="G3975" s="33" t="s">
        <v>40</v>
      </c>
      <c r="H3975" s="34">
        <v>0</v>
      </c>
      <c r="I3975" s="33" t="s">
        <v>41</v>
      </c>
      <c r="J3975" s="33" t="s">
        <v>392</v>
      </c>
      <c r="K3975" s="33" t="s">
        <v>947</v>
      </c>
      <c r="L3975" s="33" t="s">
        <v>392</v>
      </c>
      <c r="M3975" s="33" t="s">
        <v>71</v>
      </c>
      <c r="N3975" s="33" t="s">
        <v>6628</v>
      </c>
      <c r="O3975" s="33" t="s">
        <v>64</v>
      </c>
      <c r="P3975" s="33" t="s">
        <v>682</v>
      </c>
      <c r="Q3975" s="33" t="s">
        <v>683</v>
      </c>
      <c r="R3975" s="35">
        <v>1</v>
      </c>
      <c r="S3975" s="35">
        <v>1200</v>
      </c>
      <c r="T3975" s="36">
        <f t="shared" si="185"/>
        <v>1200</v>
      </c>
      <c r="U3975" s="37">
        <f t="shared" si="186"/>
        <v>1344.0000000000002</v>
      </c>
      <c r="V3975" s="38" t="s">
        <v>50</v>
      </c>
      <c r="W3975" s="33">
        <v>2016</v>
      </c>
      <c r="X3975" s="39" t="s">
        <v>50</v>
      </c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9"/>
      <c r="BC3975" s="29"/>
      <c r="BD3975" s="29"/>
      <c r="BE3975" s="29"/>
      <c r="BF3975" s="29"/>
      <c r="BG3975" s="29"/>
      <c r="BH3975" s="29"/>
      <c r="BI3975" s="29"/>
      <c r="BJ3975" s="29"/>
      <c r="BK3975" s="29"/>
      <c r="BL3975" s="29"/>
      <c r="BM3975" s="29"/>
      <c r="BN3975" s="29"/>
      <c r="BO3975" s="29"/>
      <c r="BP3975" s="29"/>
      <c r="BQ3975" s="29"/>
      <c r="BR3975" s="29"/>
      <c r="BS3975" s="29"/>
      <c r="BT3975" s="29"/>
      <c r="BU3975" s="29"/>
      <c r="BV3975" s="29"/>
      <c r="BW3975" s="29"/>
      <c r="BX3975" s="29"/>
      <c r="BY3975" s="29"/>
      <c r="BZ3975" s="29"/>
      <c r="CA3975" s="29"/>
      <c r="CB3975" s="29"/>
      <c r="CC3975" s="29"/>
      <c r="CD3975" s="29"/>
      <c r="CE3975" s="29"/>
      <c r="CF3975" s="29"/>
      <c r="CG3975" s="29"/>
      <c r="CH3975" s="29"/>
      <c r="CI3975" s="29"/>
      <c r="CJ3975" s="29"/>
      <c r="CK3975" s="29"/>
      <c r="CL3975" s="29"/>
      <c r="CM3975" s="29"/>
      <c r="CN3975" s="29"/>
      <c r="CO3975" s="29"/>
      <c r="CP3975" s="29"/>
      <c r="CQ3975" s="29"/>
      <c r="CR3975" s="29"/>
      <c r="CS3975" s="29"/>
      <c r="CT3975" s="29"/>
      <c r="CU3975" s="29"/>
      <c r="CV3975" s="29"/>
      <c r="CW3975" s="29"/>
      <c r="CX3975" s="29"/>
    </row>
    <row r="3976" spans="1:102" ht="50.1" customHeight="1">
      <c r="A3976" s="30" t="s">
        <v>10337</v>
      </c>
      <c r="B3976" s="31" t="s">
        <v>35</v>
      </c>
      <c r="C3976" s="32" t="s">
        <v>10338</v>
      </c>
      <c r="D3976" s="32" t="s">
        <v>10339</v>
      </c>
      <c r="E3976" s="32" t="s">
        <v>10340</v>
      </c>
      <c r="F3976" s="32" t="s">
        <v>10341</v>
      </c>
      <c r="G3976" s="33" t="s">
        <v>40</v>
      </c>
      <c r="H3976" s="34">
        <v>0</v>
      </c>
      <c r="I3976" s="33" t="s">
        <v>41</v>
      </c>
      <c r="J3976" s="33" t="s">
        <v>392</v>
      </c>
      <c r="K3976" s="33" t="s">
        <v>947</v>
      </c>
      <c r="L3976" s="33" t="s">
        <v>392</v>
      </c>
      <c r="M3976" s="33" t="s">
        <v>71</v>
      </c>
      <c r="N3976" s="33" t="s">
        <v>6628</v>
      </c>
      <c r="O3976" s="33" t="s">
        <v>64</v>
      </c>
      <c r="P3976" s="33" t="s">
        <v>682</v>
      </c>
      <c r="Q3976" s="33" t="s">
        <v>683</v>
      </c>
      <c r="R3976" s="35">
        <v>2</v>
      </c>
      <c r="S3976" s="35">
        <v>3200</v>
      </c>
      <c r="T3976" s="36">
        <f t="shared" si="185"/>
        <v>6400</v>
      </c>
      <c r="U3976" s="37">
        <f t="shared" si="186"/>
        <v>7168.0000000000009</v>
      </c>
      <c r="V3976" s="38" t="s">
        <v>50</v>
      </c>
      <c r="W3976" s="33">
        <v>2016</v>
      </c>
      <c r="X3976" s="39" t="s">
        <v>50</v>
      </c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9"/>
      <c r="BC3976" s="29"/>
      <c r="BD3976" s="29"/>
      <c r="BE3976" s="29"/>
      <c r="BF3976" s="29"/>
      <c r="BG3976" s="29"/>
      <c r="BH3976" s="29"/>
      <c r="BI3976" s="29"/>
      <c r="BJ3976" s="29"/>
      <c r="BK3976" s="29"/>
      <c r="BL3976" s="29"/>
      <c r="BM3976" s="29"/>
      <c r="BN3976" s="29"/>
      <c r="BO3976" s="29"/>
      <c r="BP3976" s="29"/>
      <c r="BQ3976" s="29"/>
      <c r="BR3976" s="29"/>
      <c r="BS3976" s="29"/>
      <c r="BT3976" s="29"/>
      <c r="BU3976" s="29"/>
      <c r="BV3976" s="29"/>
      <c r="BW3976" s="29"/>
      <c r="BX3976" s="29"/>
      <c r="BY3976" s="29"/>
      <c r="BZ3976" s="29"/>
      <c r="CA3976" s="29"/>
      <c r="CB3976" s="29"/>
      <c r="CC3976" s="29"/>
      <c r="CD3976" s="29"/>
      <c r="CE3976" s="29"/>
      <c r="CF3976" s="29"/>
      <c r="CG3976" s="29"/>
      <c r="CH3976" s="29"/>
      <c r="CI3976" s="29"/>
      <c r="CJ3976" s="29"/>
      <c r="CK3976" s="29"/>
      <c r="CL3976" s="29"/>
      <c r="CM3976" s="29"/>
      <c r="CN3976" s="29"/>
      <c r="CO3976" s="29"/>
      <c r="CP3976" s="29"/>
      <c r="CQ3976" s="29"/>
      <c r="CR3976" s="29"/>
      <c r="CS3976" s="29"/>
      <c r="CT3976" s="29"/>
      <c r="CU3976" s="29"/>
      <c r="CV3976" s="29"/>
      <c r="CW3976" s="29"/>
      <c r="CX3976" s="29"/>
    </row>
    <row r="3977" spans="1:102" ht="50.1" customHeight="1">
      <c r="A3977" s="30" t="s">
        <v>10342</v>
      </c>
      <c r="B3977" s="31" t="s">
        <v>35</v>
      </c>
      <c r="C3977" s="32" t="s">
        <v>10343</v>
      </c>
      <c r="D3977" s="32" t="s">
        <v>10344</v>
      </c>
      <c r="E3977" s="32" t="s">
        <v>10091</v>
      </c>
      <c r="F3977" s="32" t="s">
        <v>10345</v>
      </c>
      <c r="G3977" s="33" t="s">
        <v>40</v>
      </c>
      <c r="H3977" s="34">
        <v>0</v>
      </c>
      <c r="I3977" s="33" t="s">
        <v>41</v>
      </c>
      <c r="J3977" s="33" t="s">
        <v>392</v>
      </c>
      <c r="K3977" s="33" t="s">
        <v>947</v>
      </c>
      <c r="L3977" s="33" t="s">
        <v>392</v>
      </c>
      <c r="M3977" s="33" t="s">
        <v>71</v>
      </c>
      <c r="N3977" s="33" t="s">
        <v>6628</v>
      </c>
      <c r="O3977" s="33" t="s">
        <v>64</v>
      </c>
      <c r="P3977" s="33" t="s">
        <v>5694</v>
      </c>
      <c r="Q3977" s="33" t="s">
        <v>5695</v>
      </c>
      <c r="R3977" s="35">
        <v>30</v>
      </c>
      <c r="S3977" s="35">
        <v>100</v>
      </c>
      <c r="T3977" s="36">
        <f t="shared" si="185"/>
        <v>3000</v>
      </c>
      <c r="U3977" s="37">
        <f t="shared" si="186"/>
        <v>3360.0000000000005</v>
      </c>
      <c r="V3977" s="38" t="s">
        <v>50</v>
      </c>
      <c r="W3977" s="33">
        <v>2016</v>
      </c>
      <c r="X3977" s="39" t="s">
        <v>50</v>
      </c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  <c r="AW3977" s="29"/>
      <c r="AX3977" s="29"/>
      <c r="AY3977" s="29"/>
      <c r="AZ3977" s="29"/>
      <c r="BA3977" s="29"/>
      <c r="BB3977" s="29"/>
      <c r="BC3977" s="29"/>
      <c r="BD3977" s="29"/>
      <c r="BE3977" s="29"/>
      <c r="BF3977" s="29"/>
      <c r="BG3977" s="29"/>
      <c r="BH3977" s="29"/>
      <c r="BI3977" s="29"/>
      <c r="BJ3977" s="29"/>
      <c r="BK3977" s="29"/>
      <c r="BL3977" s="29"/>
      <c r="BM3977" s="29"/>
      <c r="BN3977" s="29"/>
      <c r="BO3977" s="29"/>
      <c r="BP3977" s="29"/>
      <c r="BQ3977" s="29"/>
      <c r="BR3977" s="29"/>
      <c r="BS3977" s="29"/>
      <c r="BT3977" s="29"/>
      <c r="BU3977" s="29"/>
      <c r="BV3977" s="29"/>
      <c r="BW3977" s="29"/>
      <c r="BX3977" s="29"/>
      <c r="BY3977" s="29"/>
      <c r="BZ3977" s="29"/>
      <c r="CA3977" s="29"/>
      <c r="CB3977" s="29"/>
      <c r="CC3977" s="29"/>
      <c r="CD3977" s="29"/>
      <c r="CE3977" s="29"/>
      <c r="CF3977" s="29"/>
      <c r="CG3977" s="29"/>
      <c r="CH3977" s="29"/>
      <c r="CI3977" s="29"/>
      <c r="CJ3977" s="29"/>
      <c r="CK3977" s="29"/>
      <c r="CL3977" s="29"/>
      <c r="CM3977" s="29"/>
      <c r="CN3977" s="29"/>
      <c r="CO3977" s="29"/>
      <c r="CP3977" s="29"/>
      <c r="CQ3977" s="29"/>
      <c r="CR3977" s="29"/>
      <c r="CS3977" s="29"/>
      <c r="CT3977" s="29"/>
      <c r="CU3977" s="29"/>
      <c r="CV3977" s="29"/>
      <c r="CW3977" s="29"/>
      <c r="CX3977" s="29"/>
    </row>
    <row r="3978" spans="1:102" ht="50.1" customHeight="1">
      <c r="A3978" s="30" t="s">
        <v>10346</v>
      </c>
      <c r="B3978" s="31" t="s">
        <v>35</v>
      </c>
      <c r="C3978" s="32" t="s">
        <v>10347</v>
      </c>
      <c r="D3978" s="32" t="s">
        <v>10348</v>
      </c>
      <c r="E3978" s="32" t="s">
        <v>10106</v>
      </c>
      <c r="F3978" s="32" t="s">
        <v>10349</v>
      </c>
      <c r="G3978" s="33" t="s">
        <v>40</v>
      </c>
      <c r="H3978" s="34">
        <v>0</v>
      </c>
      <c r="I3978" s="33" t="s">
        <v>41</v>
      </c>
      <c r="J3978" s="33" t="s">
        <v>392</v>
      </c>
      <c r="K3978" s="33" t="s">
        <v>947</v>
      </c>
      <c r="L3978" s="33" t="s">
        <v>392</v>
      </c>
      <c r="M3978" s="33" t="s">
        <v>71</v>
      </c>
      <c r="N3978" s="33" t="s">
        <v>6628</v>
      </c>
      <c r="O3978" s="33" t="s">
        <v>64</v>
      </c>
      <c r="P3978" s="33" t="s">
        <v>682</v>
      </c>
      <c r="Q3978" s="33" t="s">
        <v>683</v>
      </c>
      <c r="R3978" s="35">
        <v>20</v>
      </c>
      <c r="S3978" s="35">
        <v>110</v>
      </c>
      <c r="T3978" s="36">
        <f t="shared" si="185"/>
        <v>2200</v>
      </c>
      <c r="U3978" s="37">
        <f t="shared" si="186"/>
        <v>2464.0000000000005</v>
      </c>
      <c r="V3978" s="38" t="s">
        <v>50</v>
      </c>
      <c r="W3978" s="33">
        <v>2016</v>
      </c>
      <c r="X3978" s="39" t="s">
        <v>50</v>
      </c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/>
      <c r="BO3978" s="29"/>
      <c r="BP3978" s="29"/>
      <c r="BQ3978" s="29"/>
      <c r="BR3978" s="29"/>
      <c r="BS3978" s="29"/>
      <c r="BT3978" s="29"/>
      <c r="BU3978" s="29"/>
      <c r="BV3978" s="29"/>
      <c r="BW3978" s="29"/>
      <c r="BX3978" s="29"/>
      <c r="BY3978" s="29"/>
      <c r="BZ3978" s="29"/>
      <c r="CA3978" s="29"/>
      <c r="CB3978" s="29"/>
      <c r="CC3978" s="29"/>
      <c r="CD3978" s="29"/>
      <c r="CE3978" s="29"/>
      <c r="CF3978" s="29"/>
      <c r="CG3978" s="29"/>
      <c r="CH3978" s="29"/>
      <c r="CI3978" s="29"/>
      <c r="CJ3978" s="29"/>
      <c r="CK3978" s="29"/>
      <c r="CL3978" s="29"/>
      <c r="CM3978" s="29"/>
      <c r="CN3978" s="29"/>
      <c r="CO3978" s="29"/>
      <c r="CP3978" s="29"/>
      <c r="CQ3978" s="29"/>
      <c r="CR3978" s="29"/>
      <c r="CS3978" s="29"/>
      <c r="CT3978" s="29"/>
      <c r="CU3978" s="29"/>
      <c r="CV3978" s="29"/>
      <c r="CW3978" s="29"/>
      <c r="CX3978" s="29"/>
    </row>
    <row r="3979" spans="1:102" ht="50.1" customHeight="1">
      <c r="A3979" s="30" t="s">
        <v>10350</v>
      </c>
      <c r="B3979" s="31" t="s">
        <v>35</v>
      </c>
      <c r="C3979" s="32" t="s">
        <v>10351</v>
      </c>
      <c r="D3979" s="32" t="s">
        <v>10352</v>
      </c>
      <c r="E3979" s="32" t="s">
        <v>10091</v>
      </c>
      <c r="F3979" s="32" t="s">
        <v>10353</v>
      </c>
      <c r="G3979" s="33" t="s">
        <v>40</v>
      </c>
      <c r="H3979" s="34">
        <v>0</v>
      </c>
      <c r="I3979" s="33" t="s">
        <v>41</v>
      </c>
      <c r="J3979" s="33" t="s">
        <v>392</v>
      </c>
      <c r="K3979" s="33" t="s">
        <v>947</v>
      </c>
      <c r="L3979" s="33" t="s">
        <v>392</v>
      </c>
      <c r="M3979" s="33" t="s">
        <v>71</v>
      </c>
      <c r="N3979" s="33" t="s">
        <v>6628</v>
      </c>
      <c r="O3979" s="33" t="s">
        <v>64</v>
      </c>
      <c r="P3979" s="33" t="s">
        <v>5694</v>
      </c>
      <c r="Q3979" s="33" t="s">
        <v>5695</v>
      </c>
      <c r="R3979" s="35">
        <v>3</v>
      </c>
      <c r="S3979" s="35">
        <v>190</v>
      </c>
      <c r="T3979" s="36">
        <f t="shared" si="185"/>
        <v>570</v>
      </c>
      <c r="U3979" s="37">
        <f t="shared" si="186"/>
        <v>638.40000000000009</v>
      </c>
      <c r="V3979" s="38" t="s">
        <v>50</v>
      </c>
      <c r="W3979" s="33">
        <v>2016</v>
      </c>
      <c r="X3979" s="39" t="s">
        <v>50</v>
      </c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29"/>
      <c r="AL3979" s="29"/>
      <c r="AM3979" s="29"/>
      <c r="AN3979" s="29"/>
      <c r="AO3979" s="29"/>
      <c r="AP3979" s="29"/>
      <c r="AQ3979" s="29"/>
      <c r="AR3979" s="29"/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9"/>
      <c r="BC3979" s="29"/>
      <c r="BD3979" s="29"/>
      <c r="BE3979" s="29"/>
      <c r="BF3979" s="29"/>
      <c r="BG3979" s="29"/>
      <c r="BH3979" s="29"/>
      <c r="BI3979" s="29"/>
      <c r="BJ3979" s="29"/>
      <c r="BK3979" s="29"/>
      <c r="BL3979" s="29"/>
      <c r="BM3979" s="29"/>
      <c r="BN3979" s="29"/>
      <c r="BO3979" s="29"/>
      <c r="BP3979" s="29"/>
      <c r="BQ3979" s="29"/>
      <c r="BR3979" s="29"/>
      <c r="BS3979" s="29"/>
      <c r="BT3979" s="29"/>
      <c r="BU3979" s="29"/>
      <c r="BV3979" s="29"/>
      <c r="BW3979" s="29"/>
      <c r="BX3979" s="29"/>
      <c r="BY3979" s="29"/>
      <c r="BZ3979" s="29"/>
      <c r="CA3979" s="29"/>
      <c r="CB3979" s="29"/>
      <c r="CC3979" s="29"/>
      <c r="CD3979" s="29"/>
      <c r="CE3979" s="29"/>
      <c r="CF3979" s="29"/>
      <c r="CG3979" s="29"/>
      <c r="CH3979" s="29"/>
      <c r="CI3979" s="29"/>
      <c r="CJ3979" s="29"/>
      <c r="CK3979" s="29"/>
      <c r="CL3979" s="29"/>
      <c r="CM3979" s="29"/>
      <c r="CN3979" s="29"/>
      <c r="CO3979" s="29"/>
      <c r="CP3979" s="29"/>
      <c r="CQ3979" s="29"/>
      <c r="CR3979" s="29"/>
      <c r="CS3979" s="29"/>
      <c r="CT3979" s="29"/>
      <c r="CU3979" s="29"/>
      <c r="CV3979" s="29"/>
      <c r="CW3979" s="29"/>
      <c r="CX3979" s="29"/>
    </row>
    <row r="3980" spans="1:102" ht="50.1" customHeight="1">
      <c r="A3980" s="30" t="s">
        <v>10354</v>
      </c>
      <c r="B3980" s="31" t="s">
        <v>35</v>
      </c>
      <c r="C3980" s="32" t="s">
        <v>10355</v>
      </c>
      <c r="D3980" s="32" t="s">
        <v>10356</v>
      </c>
      <c r="E3980" s="32" t="s">
        <v>10106</v>
      </c>
      <c r="F3980" s="32" t="s">
        <v>10357</v>
      </c>
      <c r="G3980" s="33" t="s">
        <v>40</v>
      </c>
      <c r="H3980" s="34">
        <v>0</v>
      </c>
      <c r="I3980" s="33" t="s">
        <v>41</v>
      </c>
      <c r="J3980" s="33" t="s">
        <v>392</v>
      </c>
      <c r="K3980" s="33" t="s">
        <v>947</v>
      </c>
      <c r="L3980" s="33" t="s">
        <v>392</v>
      </c>
      <c r="M3980" s="33" t="s">
        <v>71</v>
      </c>
      <c r="N3980" s="33" t="s">
        <v>6628</v>
      </c>
      <c r="O3980" s="33" t="s">
        <v>64</v>
      </c>
      <c r="P3980" s="33" t="s">
        <v>682</v>
      </c>
      <c r="Q3980" s="33" t="s">
        <v>683</v>
      </c>
      <c r="R3980" s="35">
        <v>1</v>
      </c>
      <c r="S3980" s="35">
        <v>1800</v>
      </c>
      <c r="T3980" s="36">
        <f t="shared" si="185"/>
        <v>1800</v>
      </c>
      <c r="U3980" s="37">
        <f t="shared" si="186"/>
        <v>2016.0000000000002</v>
      </c>
      <c r="V3980" s="38" t="s">
        <v>50</v>
      </c>
      <c r="W3980" s="33">
        <v>2016</v>
      </c>
      <c r="X3980" s="39" t="s">
        <v>50</v>
      </c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29"/>
      <c r="AL3980" s="29"/>
      <c r="AM3980" s="29"/>
      <c r="AN3980" s="29"/>
      <c r="AO3980" s="29"/>
      <c r="AP3980" s="29"/>
      <c r="AQ3980" s="29"/>
      <c r="AR3980" s="29"/>
      <c r="AS3980" s="29"/>
      <c r="AT3980" s="29"/>
      <c r="AU3980" s="29"/>
      <c r="AV3980" s="29"/>
      <c r="AW3980" s="29"/>
      <c r="AX3980" s="29"/>
      <c r="AY3980" s="29"/>
      <c r="AZ3980" s="29"/>
      <c r="BA3980" s="29"/>
      <c r="BB3980" s="29"/>
      <c r="BC3980" s="29"/>
      <c r="BD3980" s="29"/>
      <c r="BE3980" s="29"/>
      <c r="BF3980" s="29"/>
      <c r="BG3980" s="29"/>
      <c r="BH3980" s="29"/>
      <c r="BI3980" s="29"/>
      <c r="BJ3980" s="29"/>
      <c r="BK3980" s="29"/>
      <c r="BL3980" s="29"/>
      <c r="BM3980" s="29"/>
      <c r="BN3980" s="29"/>
      <c r="BO3980" s="29"/>
      <c r="BP3980" s="29"/>
      <c r="BQ3980" s="29"/>
      <c r="BR3980" s="29"/>
      <c r="BS3980" s="29"/>
      <c r="BT3980" s="29"/>
      <c r="BU3980" s="29"/>
      <c r="BV3980" s="29"/>
      <c r="BW3980" s="29"/>
      <c r="BX3980" s="29"/>
      <c r="BY3980" s="29"/>
      <c r="BZ3980" s="29"/>
      <c r="CA3980" s="29"/>
      <c r="CB3980" s="29"/>
      <c r="CC3980" s="29"/>
      <c r="CD3980" s="29"/>
      <c r="CE3980" s="29"/>
      <c r="CF3980" s="29"/>
      <c r="CG3980" s="29"/>
      <c r="CH3980" s="29"/>
      <c r="CI3980" s="29"/>
      <c r="CJ3980" s="29"/>
      <c r="CK3980" s="29"/>
      <c r="CL3980" s="29"/>
      <c r="CM3980" s="29"/>
      <c r="CN3980" s="29"/>
      <c r="CO3980" s="29"/>
      <c r="CP3980" s="29"/>
      <c r="CQ3980" s="29"/>
      <c r="CR3980" s="29"/>
      <c r="CS3980" s="29"/>
      <c r="CT3980" s="29"/>
      <c r="CU3980" s="29"/>
      <c r="CV3980" s="29"/>
      <c r="CW3980" s="29"/>
      <c r="CX3980" s="29"/>
    </row>
    <row r="3981" spans="1:102" ht="50.1" customHeight="1">
      <c r="A3981" s="30" t="s">
        <v>10358</v>
      </c>
      <c r="B3981" s="31" t="s">
        <v>35</v>
      </c>
      <c r="C3981" s="32" t="s">
        <v>10359</v>
      </c>
      <c r="D3981" s="32" t="s">
        <v>10360</v>
      </c>
      <c r="E3981" s="32" t="s">
        <v>10106</v>
      </c>
      <c r="F3981" s="32" t="s">
        <v>10361</v>
      </c>
      <c r="G3981" s="33" t="s">
        <v>40</v>
      </c>
      <c r="H3981" s="34">
        <v>0</v>
      </c>
      <c r="I3981" s="33" t="s">
        <v>41</v>
      </c>
      <c r="J3981" s="33" t="s">
        <v>392</v>
      </c>
      <c r="K3981" s="33" t="s">
        <v>947</v>
      </c>
      <c r="L3981" s="33" t="s">
        <v>392</v>
      </c>
      <c r="M3981" s="33" t="s">
        <v>71</v>
      </c>
      <c r="N3981" s="33" t="s">
        <v>6628</v>
      </c>
      <c r="O3981" s="33" t="s">
        <v>64</v>
      </c>
      <c r="P3981" s="33" t="s">
        <v>682</v>
      </c>
      <c r="Q3981" s="33" t="s">
        <v>683</v>
      </c>
      <c r="R3981" s="35">
        <v>1</v>
      </c>
      <c r="S3981" s="35">
        <v>1900</v>
      </c>
      <c r="T3981" s="36">
        <f t="shared" si="185"/>
        <v>1900</v>
      </c>
      <c r="U3981" s="37">
        <f t="shared" si="186"/>
        <v>2128</v>
      </c>
      <c r="V3981" s="38" t="s">
        <v>50</v>
      </c>
      <c r="W3981" s="33">
        <v>2016</v>
      </c>
      <c r="X3981" s="39" t="s">
        <v>50</v>
      </c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29"/>
      <c r="AL3981" s="29"/>
      <c r="AM3981" s="29"/>
      <c r="AN3981" s="29"/>
      <c r="AO3981" s="29"/>
      <c r="AP3981" s="29"/>
      <c r="AQ3981" s="29"/>
      <c r="AR3981" s="29"/>
      <c r="AS3981" s="29"/>
      <c r="AT3981" s="29"/>
      <c r="AU3981" s="29"/>
      <c r="AV3981" s="29"/>
      <c r="AW3981" s="29"/>
      <c r="AX3981" s="29"/>
      <c r="AY3981" s="29"/>
      <c r="AZ3981" s="29"/>
      <c r="BA3981" s="29"/>
      <c r="BB3981" s="29"/>
      <c r="BC3981" s="29"/>
      <c r="BD3981" s="29"/>
      <c r="BE3981" s="29"/>
      <c r="BF3981" s="29"/>
      <c r="BG3981" s="29"/>
      <c r="BH3981" s="29"/>
      <c r="BI3981" s="29"/>
      <c r="BJ3981" s="29"/>
      <c r="BK3981" s="29"/>
      <c r="BL3981" s="29"/>
      <c r="BM3981" s="29"/>
      <c r="BN3981" s="29"/>
      <c r="BO3981" s="29"/>
      <c r="BP3981" s="29"/>
      <c r="BQ3981" s="29"/>
      <c r="BR3981" s="29"/>
      <c r="BS3981" s="29"/>
      <c r="BT3981" s="29"/>
      <c r="BU3981" s="29"/>
      <c r="BV3981" s="29"/>
      <c r="BW3981" s="29"/>
      <c r="BX3981" s="29"/>
      <c r="BY3981" s="29"/>
      <c r="BZ3981" s="29"/>
      <c r="CA3981" s="29"/>
      <c r="CB3981" s="29"/>
      <c r="CC3981" s="29"/>
      <c r="CD3981" s="29"/>
      <c r="CE3981" s="29"/>
      <c r="CF3981" s="29"/>
      <c r="CG3981" s="29"/>
      <c r="CH3981" s="29"/>
      <c r="CI3981" s="29"/>
      <c r="CJ3981" s="29"/>
      <c r="CK3981" s="29"/>
      <c r="CL3981" s="29"/>
      <c r="CM3981" s="29"/>
      <c r="CN3981" s="29"/>
      <c r="CO3981" s="29"/>
      <c r="CP3981" s="29"/>
      <c r="CQ3981" s="29"/>
      <c r="CR3981" s="29"/>
      <c r="CS3981" s="29"/>
      <c r="CT3981" s="29"/>
      <c r="CU3981" s="29"/>
      <c r="CV3981" s="29"/>
      <c r="CW3981" s="29"/>
      <c r="CX3981" s="29"/>
    </row>
    <row r="3982" spans="1:102" ht="50.1" customHeight="1">
      <c r="A3982" s="30" t="s">
        <v>10362</v>
      </c>
      <c r="B3982" s="31" t="s">
        <v>35</v>
      </c>
      <c r="C3982" s="32" t="s">
        <v>10363</v>
      </c>
      <c r="D3982" s="32" t="s">
        <v>10364</v>
      </c>
      <c r="E3982" s="32" t="s">
        <v>10365</v>
      </c>
      <c r="F3982" s="32" t="s">
        <v>10366</v>
      </c>
      <c r="G3982" s="33" t="s">
        <v>40</v>
      </c>
      <c r="H3982" s="34">
        <v>0</v>
      </c>
      <c r="I3982" s="33" t="s">
        <v>41</v>
      </c>
      <c r="J3982" s="33" t="s">
        <v>392</v>
      </c>
      <c r="K3982" s="33" t="s">
        <v>947</v>
      </c>
      <c r="L3982" s="33" t="s">
        <v>392</v>
      </c>
      <c r="M3982" s="33" t="s">
        <v>71</v>
      </c>
      <c r="N3982" s="33" t="s">
        <v>6628</v>
      </c>
      <c r="O3982" s="33" t="s">
        <v>64</v>
      </c>
      <c r="P3982" s="33" t="s">
        <v>48</v>
      </c>
      <c r="Q3982" s="33" t="s">
        <v>49</v>
      </c>
      <c r="R3982" s="35">
        <v>1</v>
      </c>
      <c r="S3982" s="35">
        <v>6500</v>
      </c>
      <c r="T3982" s="36">
        <f t="shared" si="185"/>
        <v>6500</v>
      </c>
      <c r="U3982" s="37">
        <f t="shared" si="186"/>
        <v>7280.0000000000009</v>
      </c>
      <c r="V3982" s="38" t="s">
        <v>50</v>
      </c>
      <c r="W3982" s="33">
        <v>2016</v>
      </c>
      <c r="X3982" s="39" t="s">
        <v>50</v>
      </c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29"/>
      <c r="BL3982" s="29"/>
      <c r="BM3982" s="29"/>
      <c r="BN3982" s="29"/>
      <c r="BO3982" s="29"/>
      <c r="BP3982" s="29"/>
      <c r="BQ3982" s="29"/>
      <c r="BR3982" s="29"/>
      <c r="BS3982" s="29"/>
      <c r="BT3982" s="29"/>
      <c r="BU3982" s="29"/>
      <c r="BV3982" s="29"/>
      <c r="BW3982" s="29"/>
      <c r="BX3982" s="29"/>
      <c r="BY3982" s="29"/>
      <c r="BZ3982" s="29"/>
      <c r="CA3982" s="29"/>
      <c r="CB3982" s="29"/>
      <c r="CC3982" s="29"/>
      <c r="CD3982" s="29"/>
      <c r="CE3982" s="29"/>
      <c r="CF3982" s="29"/>
      <c r="CG3982" s="29"/>
      <c r="CH3982" s="29"/>
      <c r="CI3982" s="29"/>
      <c r="CJ3982" s="29"/>
      <c r="CK3982" s="29"/>
      <c r="CL3982" s="29"/>
      <c r="CM3982" s="29"/>
      <c r="CN3982" s="29"/>
      <c r="CO3982" s="29"/>
      <c r="CP3982" s="29"/>
      <c r="CQ3982" s="29"/>
      <c r="CR3982" s="29"/>
      <c r="CS3982" s="29"/>
      <c r="CT3982" s="29"/>
      <c r="CU3982" s="29"/>
      <c r="CV3982" s="29"/>
      <c r="CW3982" s="29"/>
      <c r="CX3982" s="29"/>
    </row>
    <row r="3983" spans="1:102" ht="50.1" customHeight="1">
      <c r="A3983" s="30" t="s">
        <v>10367</v>
      </c>
      <c r="B3983" s="31" t="s">
        <v>35</v>
      </c>
      <c r="C3983" s="32" t="s">
        <v>10368</v>
      </c>
      <c r="D3983" s="32" t="s">
        <v>10369</v>
      </c>
      <c r="E3983" s="32" t="s">
        <v>10106</v>
      </c>
      <c r="F3983" s="32" t="s">
        <v>10370</v>
      </c>
      <c r="G3983" s="33" t="s">
        <v>40</v>
      </c>
      <c r="H3983" s="34">
        <v>0</v>
      </c>
      <c r="I3983" s="33" t="s">
        <v>41</v>
      </c>
      <c r="J3983" s="33" t="s">
        <v>392</v>
      </c>
      <c r="K3983" s="33" t="s">
        <v>947</v>
      </c>
      <c r="L3983" s="33" t="s">
        <v>392</v>
      </c>
      <c r="M3983" s="33" t="s">
        <v>71</v>
      </c>
      <c r="N3983" s="33" t="s">
        <v>6628</v>
      </c>
      <c r="O3983" s="33" t="s">
        <v>64</v>
      </c>
      <c r="P3983" s="33" t="s">
        <v>682</v>
      </c>
      <c r="Q3983" s="33" t="s">
        <v>683</v>
      </c>
      <c r="R3983" s="35">
        <v>200</v>
      </c>
      <c r="S3983" s="35">
        <v>40</v>
      </c>
      <c r="T3983" s="36">
        <f t="shared" si="185"/>
        <v>8000</v>
      </c>
      <c r="U3983" s="37">
        <f t="shared" si="186"/>
        <v>8960</v>
      </c>
      <c r="V3983" s="38" t="s">
        <v>50</v>
      </c>
      <c r="W3983" s="33">
        <v>2016</v>
      </c>
      <c r="X3983" s="39" t="s">
        <v>50</v>
      </c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29"/>
      <c r="AL3983" s="29"/>
      <c r="AM3983" s="29"/>
      <c r="AN3983" s="29"/>
      <c r="AO3983" s="29"/>
      <c r="AP3983" s="29"/>
      <c r="AQ3983" s="29"/>
      <c r="AR3983" s="29"/>
      <c r="AS3983" s="29"/>
      <c r="AT3983" s="29"/>
      <c r="AU3983" s="29"/>
      <c r="AV3983" s="29"/>
      <c r="AW3983" s="29"/>
      <c r="AX3983" s="29"/>
      <c r="AY3983" s="29"/>
      <c r="AZ3983" s="29"/>
      <c r="BA3983" s="29"/>
      <c r="BB3983" s="29"/>
      <c r="BC3983" s="29"/>
      <c r="BD3983" s="29"/>
      <c r="BE3983" s="29"/>
      <c r="BF3983" s="29"/>
      <c r="BG3983" s="29"/>
      <c r="BH3983" s="29"/>
      <c r="BI3983" s="29"/>
      <c r="BJ3983" s="29"/>
      <c r="BK3983" s="29"/>
      <c r="BL3983" s="29"/>
      <c r="BM3983" s="29"/>
      <c r="BN3983" s="29"/>
      <c r="BO3983" s="29"/>
      <c r="BP3983" s="29"/>
      <c r="BQ3983" s="29"/>
      <c r="BR3983" s="29"/>
      <c r="BS3983" s="29"/>
      <c r="BT3983" s="29"/>
      <c r="BU3983" s="29"/>
      <c r="BV3983" s="29"/>
      <c r="BW3983" s="29"/>
      <c r="BX3983" s="29"/>
      <c r="BY3983" s="29"/>
      <c r="BZ3983" s="29"/>
      <c r="CA3983" s="29"/>
      <c r="CB3983" s="29"/>
      <c r="CC3983" s="29"/>
      <c r="CD3983" s="29"/>
      <c r="CE3983" s="29"/>
      <c r="CF3983" s="29"/>
      <c r="CG3983" s="29"/>
      <c r="CH3983" s="29"/>
      <c r="CI3983" s="29"/>
      <c r="CJ3983" s="29"/>
      <c r="CK3983" s="29"/>
      <c r="CL3983" s="29"/>
      <c r="CM3983" s="29"/>
      <c r="CN3983" s="29"/>
      <c r="CO3983" s="29"/>
      <c r="CP3983" s="29"/>
      <c r="CQ3983" s="29"/>
      <c r="CR3983" s="29"/>
      <c r="CS3983" s="29"/>
      <c r="CT3983" s="29"/>
      <c r="CU3983" s="29"/>
      <c r="CV3983" s="29"/>
      <c r="CW3983" s="29"/>
      <c r="CX3983" s="29"/>
    </row>
    <row r="3984" spans="1:102" ht="50.1" customHeight="1">
      <c r="A3984" s="30" t="s">
        <v>10371</v>
      </c>
      <c r="B3984" s="31" t="s">
        <v>35</v>
      </c>
      <c r="C3984" s="32" t="s">
        <v>10243</v>
      </c>
      <c r="D3984" s="32" t="s">
        <v>10244</v>
      </c>
      <c r="E3984" s="32" t="s">
        <v>10245</v>
      </c>
      <c r="F3984" s="32" t="s">
        <v>10372</v>
      </c>
      <c r="G3984" s="33" t="s">
        <v>40</v>
      </c>
      <c r="H3984" s="34">
        <v>0</v>
      </c>
      <c r="I3984" s="33" t="s">
        <v>41</v>
      </c>
      <c r="J3984" s="33" t="s">
        <v>392</v>
      </c>
      <c r="K3984" s="33" t="s">
        <v>947</v>
      </c>
      <c r="L3984" s="33" t="s">
        <v>392</v>
      </c>
      <c r="M3984" s="33" t="s">
        <v>71</v>
      </c>
      <c r="N3984" s="33" t="s">
        <v>6628</v>
      </c>
      <c r="O3984" s="33" t="s">
        <v>64</v>
      </c>
      <c r="P3984" s="33" t="s">
        <v>682</v>
      </c>
      <c r="Q3984" s="33" t="s">
        <v>683</v>
      </c>
      <c r="R3984" s="35">
        <v>2</v>
      </c>
      <c r="S3984" s="35">
        <v>200</v>
      </c>
      <c r="T3984" s="36">
        <f t="shared" si="185"/>
        <v>400</v>
      </c>
      <c r="U3984" s="37">
        <f t="shared" si="186"/>
        <v>448.00000000000006</v>
      </c>
      <c r="V3984" s="38" t="s">
        <v>50</v>
      </c>
      <c r="W3984" s="33">
        <v>2016</v>
      </c>
      <c r="X3984" s="39" t="s">
        <v>50</v>
      </c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9"/>
      <c r="BC3984" s="29"/>
      <c r="BD3984" s="29"/>
      <c r="BE3984" s="29"/>
      <c r="BF3984" s="29"/>
      <c r="BG3984" s="29"/>
      <c r="BH3984" s="29"/>
      <c r="BI3984" s="29"/>
      <c r="BJ3984" s="29"/>
      <c r="BK3984" s="29"/>
      <c r="BL3984" s="29"/>
      <c r="BM3984" s="29"/>
      <c r="BN3984" s="29"/>
      <c r="BO3984" s="29"/>
      <c r="BP3984" s="29"/>
      <c r="BQ3984" s="29"/>
      <c r="BR3984" s="29"/>
      <c r="BS3984" s="29"/>
      <c r="BT3984" s="29"/>
      <c r="BU3984" s="29"/>
      <c r="BV3984" s="29"/>
      <c r="BW3984" s="29"/>
      <c r="BX3984" s="29"/>
      <c r="BY3984" s="29"/>
      <c r="BZ3984" s="29"/>
      <c r="CA3984" s="29"/>
      <c r="CB3984" s="29"/>
      <c r="CC3984" s="29"/>
      <c r="CD3984" s="29"/>
      <c r="CE3984" s="29"/>
      <c r="CF3984" s="29"/>
      <c r="CG3984" s="29"/>
      <c r="CH3984" s="29"/>
      <c r="CI3984" s="29"/>
      <c r="CJ3984" s="29"/>
      <c r="CK3984" s="29"/>
      <c r="CL3984" s="29"/>
      <c r="CM3984" s="29"/>
      <c r="CN3984" s="29"/>
      <c r="CO3984" s="29"/>
      <c r="CP3984" s="29"/>
      <c r="CQ3984" s="29"/>
      <c r="CR3984" s="29"/>
      <c r="CS3984" s="29"/>
      <c r="CT3984" s="29"/>
      <c r="CU3984" s="29"/>
      <c r="CV3984" s="29"/>
      <c r="CW3984" s="29"/>
      <c r="CX3984" s="29"/>
    </row>
    <row r="3985" spans="1:102" ht="50.1" customHeight="1">
      <c r="A3985" s="30" t="s">
        <v>10373</v>
      </c>
      <c r="B3985" s="31" t="s">
        <v>35</v>
      </c>
      <c r="C3985" s="32" t="s">
        <v>10374</v>
      </c>
      <c r="D3985" s="32" t="s">
        <v>10375</v>
      </c>
      <c r="E3985" s="32" t="s">
        <v>10106</v>
      </c>
      <c r="F3985" s="32" t="s">
        <v>10376</v>
      </c>
      <c r="G3985" s="33" t="s">
        <v>40</v>
      </c>
      <c r="H3985" s="34">
        <v>0</v>
      </c>
      <c r="I3985" s="33" t="s">
        <v>41</v>
      </c>
      <c r="J3985" s="33" t="s">
        <v>392</v>
      </c>
      <c r="K3985" s="33" t="s">
        <v>947</v>
      </c>
      <c r="L3985" s="33" t="s">
        <v>392</v>
      </c>
      <c r="M3985" s="33" t="s">
        <v>71</v>
      </c>
      <c r="N3985" s="33" t="s">
        <v>6628</v>
      </c>
      <c r="O3985" s="33" t="s">
        <v>64</v>
      </c>
      <c r="P3985" s="33" t="s">
        <v>682</v>
      </c>
      <c r="Q3985" s="33" t="s">
        <v>683</v>
      </c>
      <c r="R3985" s="35">
        <v>1</v>
      </c>
      <c r="S3985" s="35">
        <v>1000</v>
      </c>
      <c r="T3985" s="36">
        <f t="shared" si="185"/>
        <v>1000</v>
      </c>
      <c r="U3985" s="37">
        <f t="shared" si="186"/>
        <v>1120</v>
      </c>
      <c r="V3985" s="38" t="s">
        <v>50</v>
      </c>
      <c r="W3985" s="33">
        <v>2016</v>
      </c>
      <c r="X3985" s="39" t="s">
        <v>50</v>
      </c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9"/>
      <c r="BC3985" s="29"/>
      <c r="BD3985" s="29"/>
      <c r="BE3985" s="29"/>
      <c r="BF3985" s="29"/>
      <c r="BG3985" s="29"/>
      <c r="BH3985" s="29"/>
      <c r="BI3985" s="29"/>
      <c r="BJ3985" s="29"/>
      <c r="BK3985" s="29"/>
      <c r="BL3985" s="29"/>
      <c r="BM3985" s="29"/>
      <c r="BN3985" s="29"/>
      <c r="BO3985" s="29"/>
      <c r="BP3985" s="29"/>
      <c r="BQ3985" s="29"/>
      <c r="BR3985" s="29"/>
      <c r="BS3985" s="29"/>
      <c r="BT3985" s="29"/>
      <c r="BU3985" s="29"/>
      <c r="BV3985" s="29"/>
      <c r="BW3985" s="29"/>
      <c r="BX3985" s="29"/>
      <c r="BY3985" s="29"/>
      <c r="BZ3985" s="29"/>
      <c r="CA3985" s="29"/>
      <c r="CB3985" s="29"/>
      <c r="CC3985" s="29"/>
      <c r="CD3985" s="29"/>
      <c r="CE3985" s="29"/>
      <c r="CF3985" s="29"/>
      <c r="CG3985" s="29"/>
      <c r="CH3985" s="29"/>
      <c r="CI3985" s="29"/>
      <c r="CJ3985" s="29"/>
      <c r="CK3985" s="29"/>
      <c r="CL3985" s="29"/>
      <c r="CM3985" s="29"/>
      <c r="CN3985" s="29"/>
      <c r="CO3985" s="29"/>
      <c r="CP3985" s="29"/>
      <c r="CQ3985" s="29"/>
      <c r="CR3985" s="29"/>
      <c r="CS3985" s="29"/>
      <c r="CT3985" s="29"/>
      <c r="CU3985" s="29"/>
      <c r="CV3985" s="29"/>
      <c r="CW3985" s="29"/>
      <c r="CX3985" s="29"/>
    </row>
    <row r="3986" spans="1:102" ht="50.1" customHeight="1">
      <c r="A3986" s="30" t="s">
        <v>10377</v>
      </c>
      <c r="B3986" s="31" t="s">
        <v>35</v>
      </c>
      <c r="C3986" s="32" t="s">
        <v>10378</v>
      </c>
      <c r="D3986" s="32" t="s">
        <v>10379</v>
      </c>
      <c r="E3986" s="32" t="s">
        <v>10106</v>
      </c>
      <c r="F3986" s="32" t="s">
        <v>10380</v>
      </c>
      <c r="G3986" s="33" t="s">
        <v>40</v>
      </c>
      <c r="H3986" s="34">
        <v>0</v>
      </c>
      <c r="I3986" s="33" t="s">
        <v>41</v>
      </c>
      <c r="J3986" s="33" t="s">
        <v>392</v>
      </c>
      <c r="K3986" s="33" t="s">
        <v>947</v>
      </c>
      <c r="L3986" s="33" t="s">
        <v>392</v>
      </c>
      <c r="M3986" s="33" t="s">
        <v>71</v>
      </c>
      <c r="N3986" s="33" t="s">
        <v>6628</v>
      </c>
      <c r="O3986" s="33" t="s">
        <v>64</v>
      </c>
      <c r="P3986" s="33" t="s">
        <v>682</v>
      </c>
      <c r="Q3986" s="33" t="s">
        <v>683</v>
      </c>
      <c r="R3986" s="35">
        <v>40</v>
      </c>
      <c r="S3986" s="35">
        <v>35</v>
      </c>
      <c r="T3986" s="36">
        <f t="shared" si="185"/>
        <v>1400</v>
      </c>
      <c r="U3986" s="37">
        <f t="shared" si="186"/>
        <v>1568.0000000000002</v>
      </c>
      <c r="V3986" s="38" t="s">
        <v>50</v>
      </c>
      <c r="W3986" s="33">
        <v>2016</v>
      </c>
      <c r="X3986" s="39" t="s">
        <v>50</v>
      </c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29"/>
      <c r="BL3986" s="29"/>
      <c r="BM3986" s="29"/>
      <c r="BN3986" s="29"/>
      <c r="BO3986" s="29"/>
      <c r="BP3986" s="29"/>
      <c r="BQ3986" s="29"/>
      <c r="BR3986" s="29"/>
      <c r="BS3986" s="29"/>
      <c r="BT3986" s="29"/>
      <c r="BU3986" s="29"/>
      <c r="BV3986" s="29"/>
      <c r="BW3986" s="29"/>
      <c r="BX3986" s="29"/>
      <c r="BY3986" s="29"/>
      <c r="BZ3986" s="29"/>
      <c r="CA3986" s="29"/>
      <c r="CB3986" s="29"/>
      <c r="CC3986" s="29"/>
      <c r="CD3986" s="29"/>
      <c r="CE3986" s="29"/>
      <c r="CF3986" s="29"/>
      <c r="CG3986" s="29"/>
      <c r="CH3986" s="29"/>
      <c r="CI3986" s="29"/>
      <c r="CJ3986" s="29"/>
      <c r="CK3986" s="29"/>
      <c r="CL3986" s="29"/>
      <c r="CM3986" s="29"/>
      <c r="CN3986" s="29"/>
      <c r="CO3986" s="29"/>
      <c r="CP3986" s="29"/>
      <c r="CQ3986" s="29"/>
      <c r="CR3986" s="29"/>
      <c r="CS3986" s="29"/>
      <c r="CT3986" s="29"/>
      <c r="CU3986" s="29"/>
      <c r="CV3986" s="29"/>
      <c r="CW3986" s="29"/>
      <c r="CX3986" s="29"/>
    </row>
    <row r="3987" spans="1:102" ht="50.1" customHeight="1">
      <c r="A3987" s="30" t="s">
        <v>10381</v>
      </c>
      <c r="B3987" s="31" t="s">
        <v>35</v>
      </c>
      <c r="C3987" s="32" t="s">
        <v>10382</v>
      </c>
      <c r="D3987" s="32" t="s">
        <v>10383</v>
      </c>
      <c r="E3987" s="32" t="s">
        <v>10384</v>
      </c>
      <c r="F3987" s="32" t="s">
        <v>10385</v>
      </c>
      <c r="G3987" s="33" t="s">
        <v>40</v>
      </c>
      <c r="H3987" s="34">
        <v>0</v>
      </c>
      <c r="I3987" s="33" t="s">
        <v>41</v>
      </c>
      <c r="J3987" s="33" t="s">
        <v>392</v>
      </c>
      <c r="K3987" s="33" t="s">
        <v>947</v>
      </c>
      <c r="L3987" s="33" t="s">
        <v>392</v>
      </c>
      <c r="M3987" s="33" t="s">
        <v>71</v>
      </c>
      <c r="N3987" s="33" t="s">
        <v>6628</v>
      </c>
      <c r="O3987" s="33" t="s">
        <v>64</v>
      </c>
      <c r="P3987" s="33" t="s">
        <v>48</v>
      </c>
      <c r="Q3987" s="33" t="s">
        <v>49</v>
      </c>
      <c r="R3987" s="35">
        <v>50</v>
      </c>
      <c r="S3987" s="35">
        <v>38</v>
      </c>
      <c r="T3987" s="36">
        <f t="shared" si="185"/>
        <v>1900</v>
      </c>
      <c r="U3987" s="37">
        <f t="shared" si="186"/>
        <v>2128</v>
      </c>
      <c r="V3987" s="38" t="s">
        <v>50</v>
      </c>
      <c r="W3987" s="33">
        <v>2016</v>
      </c>
      <c r="X3987" s="39" t="s">
        <v>50</v>
      </c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/>
      <c r="BC3987" s="29"/>
      <c r="BD3987" s="29"/>
      <c r="BE3987" s="29"/>
      <c r="BF3987" s="29"/>
      <c r="BG3987" s="29"/>
      <c r="BH3987" s="29"/>
      <c r="BI3987" s="29"/>
      <c r="BJ3987" s="29"/>
      <c r="BK3987" s="29"/>
      <c r="BL3987" s="29"/>
      <c r="BM3987" s="29"/>
      <c r="BN3987" s="29"/>
      <c r="BO3987" s="29"/>
      <c r="BP3987" s="29"/>
      <c r="BQ3987" s="29"/>
      <c r="BR3987" s="29"/>
      <c r="BS3987" s="29"/>
      <c r="BT3987" s="29"/>
      <c r="BU3987" s="29"/>
      <c r="BV3987" s="29"/>
      <c r="BW3987" s="29"/>
      <c r="BX3987" s="29"/>
      <c r="BY3987" s="29"/>
      <c r="BZ3987" s="29"/>
      <c r="CA3987" s="29"/>
      <c r="CB3987" s="29"/>
      <c r="CC3987" s="29"/>
      <c r="CD3987" s="29"/>
      <c r="CE3987" s="29"/>
      <c r="CF3987" s="29"/>
      <c r="CG3987" s="29"/>
      <c r="CH3987" s="29"/>
      <c r="CI3987" s="29"/>
      <c r="CJ3987" s="29"/>
      <c r="CK3987" s="29"/>
      <c r="CL3987" s="29"/>
      <c r="CM3987" s="29"/>
      <c r="CN3987" s="29"/>
      <c r="CO3987" s="29"/>
      <c r="CP3987" s="29"/>
      <c r="CQ3987" s="29"/>
      <c r="CR3987" s="29"/>
      <c r="CS3987" s="29"/>
      <c r="CT3987" s="29"/>
      <c r="CU3987" s="29"/>
      <c r="CV3987" s="29"/>
      <c r="CW3987" s="29"/>
      <c r="CX3987" s="29"/>
    </row>
    <row r="3988" spans="1:102" ht="50.1" customHeight="1">
      <c r="A3988" s="30" t="s">
        <v>10386</v>
      </c>
      <c r="B3988" s="31" t="s">
        <v>35</v>
      </c>
      <c r="C3988" s="32" t="s">
        <v>10387</v>
      </c>
      <c r="D3988" s="32" t="s">
        <v>10383</v>
      </c>
      <c r="E3988" s="32" t="s">
        <v>10388</v>
      </c>
      <c r="F3988" s="32" t="s">
        <v>10389</v>
      </c>
      <c r="G3988" s="33" t="s">
        <v>40</v>
      </c>
      <c r="H3988" s="34">
        <v>0</v>
      </c>
      <c r="I3988" s="33" t="s">
        <v>41</v>
      </c>
      <c r="J3988" s="33" t="s">
        <v>392</v>
      </c>
      <c r="K3988" s="33" t="s">
        <v>947</v>
      </c>
      <c r="L3988" s="33" t="s">
        <v>392</v>
      </c>
      <c r="M3988" s="33" t="s">
        <v>71</v>
      </c>
      <c r="N3988" s="33" t="s">
        <v>6628</v>
      </c>
      <c r="O3988" s="33" t="s">
        <v>64</v>
      </c>
      <c r="P3988" s="33" t="s">
        <v>48</v>
      </c>
      <c r="Q3988" s="33" t="s">
        <v>49</v>
      </c>
      <c r="R3988" s="35">
        <v>100</v>
      </c>
      <c r="S3988" s="35">
        <v>28</v>
      </c>
      <c r="T3988" s="36">
        <f t="shared" ref="T3988:T4010" si="187">R3988*S3988</f>
        <v>2800</v>
      </c>
      <c r="U3988" s="37">
        <f t="shared" ref="U3988:U4010" si="188">T3988*1.12</f>
        <v>3136.0000000000005</v>
      </c>
      <c r="V3988" s="38" t="s">
        <v>50</v>
      </c>
      <c r="W3988" s="33">
        <v>2016</v>
      </c>
      <c r="X3988" s="39" t="s">
        <v>50</v>
      </c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29"/>
      <c r="BL3988" s="29"/>
      <c r="BM3988" s="29"/>
      <c r="BN3988" s="29"/>
      <c r="BO3988" s="29"/>
      <c r="BP3988" s="29"/>
      <c r="BQ3988" s="29"/>
      <c r="BR3988" s="29"/>
      <c r="BS3988" s="29"/>
      <c r="BT3988" s="29"/>
      <c r="BU3988" s="29"/>
      <c r="BV3988" s="29"/>
      <c r="BW3988" s="29"/>
      <c r="BX3988" s="29"/>
      <c r="BY3988" s="29"/>
      <c r="BZ3988" s="29"/>
      <c r="CA3988" s="29"/>
      <c r="CB3988" s="29"/>
      <c r="CC3988" s="29"/>
      <c r="CD3988" s="29"/>
      <c r="CE3988" s="29"/>
      <c r="CF3988" s="29"/>
      <c r="CG3988" s="29"/>
      <c r="CH3988" s="29"/>
      <c r="CI3988" s="29"/>
      <c r="CJ3988" s="29"/>
      <c r="CK3988" s="29"/>
      <c r="CL3988" s="29"/>
      <c r="CM3988" s="29"/>
      <c r="CN3988" s="29"/>
      <c r="CO3988" s="29"/>
      <c r="CP3988" s="29"/>
      <c r="CQ3988" s="29"/>
      <c r="CR3988" s="29"/>
      <c r="CS3988" s="29"/>
      <c r="CT3988" s="29"/>
      <c r="CU3988" s="29"/>
      <c r="CV3988" s="29"/>
      <c r="CW3988" s="29"/>
      <c r="CX3988" s="29"/>
    </row>
    <row r="3989" spans="1:102" ht="50.1" customHeight="1">
      <c r="A3989" s="30" t="s">
        <v>10390</v>
      </c>
      <c r="B3989" s="31" t="s">
        <v>35</v>
      </c>
      <c r="C3989" s="32" t="s">
        <v>10391</v>
      </c>
      <c r="D3989" s="32" t="s">
        <v>10383</v>
      </c>
      <c r="E3989" s="32" t="s">
        <v>10392</v>
      </c>
      <c r="F3989" s="32" t="s">
        <v>10393</v>
      </c>
      <c r="G3989" s="33" t="s">
        <v>40</v>
      </c>
      <c r="H3989" s="34">
        <v>0</v>
      </c>
      <c r="I3989" s="33" t="s">
        <v>41</v>
      </c>
      <c r="J3989" s="33" t="s">
        <v>392</v>
      </c>
      <c r="K3989" s="33" t="s">
        <v>947</v>
      </c>
      <c r="L3989" s="33" t="s">
        <v>392</v>
      </c>
      <c r="M3989" s="33" t="s">
        <v>71</v>
      </c>
      <c r="N3989" s="33" t="s">
        <v>6628</v>
      </c>
      <c r="O3989" s="33" t="s">
        <v>64</v>
      </c>
      <c r="P3989" s="33" t="s">
        <v>48</v>
      </c>
      <c r="Q3989" s="33" t="s">
        <v>49</v>
      </c>
      <c r="R3989" s="35">
        <v>30</v>
      </c>
      <c r="S3989" s="35">
        <v>52</v>
      </c>
      <c r="T3989" s="36">
        <f t="shared" si="187"/>
        <v>1560</v>
      </c>
      <c r="U3989" s="37">
        <f t="shared" si="188"/>
        <v>1747.2000000000003</v>
      </c>
      <c r="V3989" s="38" t="s">
        <v>50</v>
      </c>
      <c r="W3989" s="33">
        <v>2016</v>
      </c>
      <c r="X3989" s="39" t="s">
        <v>50</v>
      </c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  <c r="BI3989" s="29"/>
      <c r="BJ3989" s="29"/>
      <c r="BK3989" s="29"/>
      <c r="BL3989" s="29"/>
      <c r="BM3989" s="29"/>
      <c r="BN3989" s="29"/>
      <c r="BO3989" s="29"/>
      <c r="BP3989" s="29"/>
      <c r="BQ3989" s="29"/>
      <c r="BR3989" s="29"/>
      <c r="BS3989" s="29"/>
      <c r="BT3989" s="29"/>
      <c r="BU3989" s="29"/>
      <c r="BV3989" s="29"/>
      <c r="BW3989" s="29"/>
      <c r="BX3989" s="29"/>
      <c r="BY3989" s="29"/>
      <c r="BZ3989" s="29"/>
      <c r="CA3989" s="29"/>
      <c r="CB3989" s="29"/>
      <c r="CC3989" s="29"/>
      <c r="CD3989" s="29"/>
      <c r="CE3989" s="29"/>
      <c r="CF3989" s="29"/>
      <c r="CG3989" s="29"/>
      <c r="CH3989" s="29"/>
      <c r="CI3989" s="29"/>
      <c r="CJ3989" s="29"/>
      <c r="CK3989" s="29"/>
      <c r="CL3989" s="29"/>
      <c r="CM3989" s="29"/>
      <c r="CN3989" s="29"/>
      <c r="CO3989" s="29"/>
      <c r="CP3989" s="29"/>
      <c r="CQ3989" s="29"/>
      <c r="CR3989" s="29"/>
      <c r="CS3989" s="29"/>
      <c r="CT3989" s="29"/>
      <c r="CU3989" s="29"/>
      <c r="CV3989" s="29"/>
      <c r="CW3989" s="29"/>
      <c r="CX3989" s="29"/>
    </row>
    <row r="3990" spans="1:102" ht="50.1" customHeight="1">
      <c r="A3990" s="30" t="s">
        <v>10394</v>
      </c>
      <c r="B3990" s="31" t="s">
        <v>35</v>
      </c>
      <c r="C3990" s="32" t="s">
        <v>10395</v>
      </c>
      <c r="D3990" s="32" t="s">
        <v>10383</v>
      </c>
      <c r="E3990" s="32" t="s">
        <v>10396</v>
      </c>
      <c r="F3990" s="32" t="s">
        <v>10397</v>
      </c>
      <c r="G3990" s="33" t="s">
        <v>40</v>
      </c>
      <c r="H3990" s="34">
        <v>0</v>
      </c>
      <c r="I3990" s="33" t="s">
        <v>41</v>
      </c>
      <c r="J3990" s="33" t="s">
        <v>392</v>
      </c>
      <c r="K3990" s="33" t="s">
        <v>947</v>
      </c>
      <c r="L3990" s="33" t="s">
        <v>392</v>
      </c>
      <c r="M3990" s="33" t="s">
        <v>71</v>
      </c>
      <c r="N3990" s="33" t="s">
        <v>6628</v>
      </c>
      <c r="O3990" s="33" t="s">
        <v>64</v>
      </c>
      <c r="P3990" s="33" t="s">
        <v>48</v>
      </c>
      <c r="Q3990" s="33" t="s">
        <v>49</v>
      </c>
      <c r="R3990" s="35">
        <v>100</v>
      </c>
      <c r="S3990" s="35">
        <v>28</v>
      </c>
      <c r="T3990" s="36">
        <f t="shared" si="187"/>
        <v>2800</v>
      </c>
      <c r="U3990" s="37">
        <f t="shared" si="188"/>
        <v>3136.0000000000005</v>
      </c>
      <c r="V3990" s="38" t="s">
        <v>50</v>
      </c>
      <c r="W3990" s="33">
        <v>2016</v>
      </c>
      <c r="X3990" s="39" t="s">
        <v>50</v>
      </c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29"/>
      <c r="AL3990" s="29"/>
      <c r="AM3990" s="29"/>
      <c r="AN3990" s="29"/>
      <c r="AO3990" s="29"/>
      <c r="AP3990" s="29"/>
      <c r="AQ3990" s="29"/>
      <c r="AR3990" s="29"/>
      <c r="AS3990" s="29"/>
      <c r="AT3990" s="29"/>
      <c r="AU3990" s="29"/>
      <c r="AV3990" s="29"/>
      <c r="AW3990" s="29"/>
      <c r="AX3990" s="29"/>
      <c r="AY3990" s="29"/>
      <c r="AZ3990" s="29"/>
      <c r="BA3990" s="29"/>
      <c r="BB3990" s="29"/>
      <c r="BC3990" s="29"/>
      <c r="BD3990" s="29"/>
      <c r="BE3990" s="29"/>
      <c r="BF3990" s="29"/>
      <c r="BG3990" s="29"/>
      <c r="BH3990" s="29"/>
      <c r="BI3990" s="29"/>
      <c r="BJ3990" s="29"/>
      <c r="BK3990" s="29"/>
      <c r="BL3990" s="29"/>
      <c r="BM3990" s="29"/>
      <c r="BN3990" s="29"/>
      <c r="BO3990" s="29"/>
      <c r="BP3990" s="29"/>
      <c r="BQ3990" s="29"/>
      <c r="BR3990" s="29"/>
      <c r="BS3990" s="29"/>
      <c r="BT3990" s="29"/>
      <c r="BU3990" s="29"/>
      <c r="BV3990" s="29"/>
      <c r="BW3990" s="29"/>
      <c r="BX3990" s="29"/>
      <c r="BY3990" s="29"/>
      <c r="BZ3990" s="29"/>
      <c r="CA3990" s="29"/>
      <c r="CB3990" s="29"/>
      <c r="CC3990" s="29"/>
      <c r="CD3990" s="29"/>
      <c r="CE3990" s="29"/>
      <c r="CF3990" s="29"/>
      <c r="CG3990" s="29"/>
      <c r="CH3990" s="29"/>
      <c r="CI3990" s="29"/>
      <c r="CJ3990" s="29"/>
      <c r="CK3990" s="29"/>
      <c r="CL3990" s="29"/>
      <c r="CM3990" s="29"/>
      <c r="CN3990" s="29"/>
      <c r="CO3990" s="29"/>
      <c r="CP3990" s="29"/>
      <c r="CQ3990" s="29"/>
      <c r="CR3990" s="29"/>
      <c r="CS3990" s="29"/>
      <c r="CT3990" s="29"/>
      <c r="CU3990" s="29"/>
      <c r="CV3990" s="29"/>
      <c r="CW3990" s="29"/>
      <c r="CX3990" s="29"/>
    </row>
    <row r="3991" spans="1:102" ht="50.1" customHeight="1">
      <c r="A3991" s="30" t="s">
        <v>10398</v>
      </c>
      <c r="B3991" s="31" t="s">
        <v>35</v>
      </c>
      <c r="C3991" s="32" t="s">
        <v>10399</v>
      </c>
      <c r="D3991" s="32" t="s">
        <v>10400</v>
      </c>
      <c r="E3991" s="32" t="s">
        <v>10106</v>
      </c>
      <c r="F3991" s="32" t="s">
        <v>10401</v>
      </c>
      <c r="G3991" s="33" t="s">
        <v>40</v>
      </c>
      <c r="H3991" s="34">
        <v>0</v>
      </c>
      <c r="I3991" s="33" t="s">
        <v>41</v>
      </c>
      <c r="J3991" s="33" t="s">
        <v>392</v>
      </c>
      <c r="K3991" s="33" t="s">
        <v>947</v>
      </c>
      <c r="L3991" s="33" t="s">
        <v>392</v>
      </c>
      <c r="M3991" s="33" t="s">
        <v>71</v>
      </c>
      <c r="N3991" s="33" t="s">
        <v>6628</v>
      </c>
      <c r="O3991" s="33" t="s">
        <v>64</v>
      </c>
      <c r="P3991" s="33" t="s">
        <v>682</v>
      </c>
      <c r="Q3991" s="33" t="s">
        <v>683</v>
      </c>
      <c r="R3991" s="35">
        <v>2</v>
      </c>
      <c r="S3991" s="35">
        <v>420</v>
      </c>
      <c r="T3991" s="36">
        <f t="shared" si="187"/>
        <v>840</v>
      </c>
      <c r="U3991" s="37">
        <f t="shared" si="188"/>
        <v>940.80000000000007</v>
      </c>
      <c r="V3991" s="38" t="s">
        <v>50</v>
      </c>
      <c r="W3991" s="33">
        <v>2016</v>
      </c>
      <c r="X3991" s="39" t="s">
        <v>50</v>
      </c>
      <c r="Y3991" s="4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29"/>
      <c r="AL3991" s="29"/>
      <c r="AM3991" s="29"/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9"/>
      <c r="BC3991" s="29"/>
      <c r="BD3991" s="29"/>
      <c r="BE3991" s="29"/>
      <c r="BF3991" s="29"/>
      <c r="BG3991" s="29"/>
      <c r="BH3991" s="29"/>
      <c r="BI3991" s="29"/>
      <c r="BJ3991" s="29"/>
      <c r="BK3991" s="29"/>
      <c r="BL3991" s="29"/>
      <c r="BM3991" s="29"/>
      <c r="BN3991" s="29"/>
      <c r="BO3991" s="29"/>
      <c r="BP3991" s="29"/>
      <c r="BQ3991" s="29"/>
      <c r="BR3991" s="29"/>
      <c r="BS3991" s="29"/>
      <c r="BT3991" s="29"/>
      <c r="BU3991" s="29"/>
      <c r="BV3991" s="29"/>
      <c r="BW3991" s="29"/>
      <c r="BX3991" s="29"/>
      <c r="BY3991" s="29"/>
      <c r="BZ3991" s="29"/>
      <c r="CA3991" s="29"/>
      <c r="CB3991" s="29"/>
      <c r="CC3991" s="29"/>
      <c r="CD3991" s="29"/>
      <c r="CE3991" s="29"/>
      <c r="CF3991" s="29"/>
      <c r="CG3991" s="29"/>
      <c r="CH3991" s="29"/>
      <c r="CI3991" s="29"/>
      <c r="CJ3991" s="29"/>
      <c r="CK3991" s="29"/>
      <c r="CL3991" s="29"/>
      <c r="CM3991" s="29"/>
      <c r="CN3991" s="29"/>
      <c r="CO3991" s="29"/>
      <c r="CP3991" s="29"/>
      <c r="CQ3991" s="29"/>
      <c r="CR3991" s="29"/>
      <c r="CS3991" s="29"/>
      <c r="CT3991" s="29"/>
      <c r="CU3991" s="29"/>
      <c r="CV3991" s="29"/>
      <c r="CW3991" s="29"/>
      <c r="CX3991" s="29"/>
    </row>
    <row r="3992" spans="1:102" ht="50.1" customHeight="1">
      <c r="A3992" s="30" t="s">
        <v>10402</v>
      </c>
      <c r="B3992" s="31" t="s">
        <v>35</v>
      </c>
      <c r="C3992" s="32" t="s">
        <v>10403</v>
      </c>
      <c r="D3992" s="32" t="s">
        <v>6440</v>
      </c>
      <c r="E3992" s="32" t="s">
        <v>10404</v>
      </c>
      <c r="F3992" s="32" t="s">
        <v>10405</v>
      </c>
      <c r="G3992" s="33" t="s">
        <v>40</v>
      </c>
      <c r="H3992" s="34">
        <v>0</v>
      </c>
      <c r="I3992" s="33" t="s">
        <v>41</v>
      </c>
      <c r="J3992" s="33" t="s">
        <v>42</v>
      </c>
      <c r="K3992" s="33" t="s">
        <v>947</v>
      </c>
      <c r="L3992" s="33" t="s">
        <v>42</v>
      </c>
      <c r="M3992" s="33" t="s">
        <v>86</v>
      </c>
      <c r="N3992" s="33" t="s">
        <v>87</v>
      </c>
      <c r="O3992" s="33" t="s">
        <v>64</v>
      </c>
      <c r="P3992" s="33" t="s">
        <v>48</v>
      </c>
      <c r="Q3992" s="33" t="s">
        <v>49</v>
      </c>
      <c r="R3992" s="35">
        <v>100</v>
      </c>
      <c r="S3992" s="35">
        <v>6</v>
      </c>
      <c r="T3992" s="36">
        <f t="shared" si="187"/>
        <v>600</v>
      </c>
      <c r="U3992" s="37">
        <f t="shared" si="188"/>
        <v>672.00000000000011</v>
      </c>
      <c r="V3992" s="38" t="s">
        <v>50</v>
      </c>
      <c r="W3992" s="33">
        <v>2016</v>
      </c>
      <c r="X3992" s="39" t="s">
        <v>50</v>
      </c>
      <c r="Y3992" s="4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29"/>
      <c r="AL3992" s="29"/>
      <c r="AM3992" s="29"/>
      <c r="AN3992" s="29"/>
      <c r="AO3992" s="29"/>
      <c r="AP3992" s="29"/>
      <c r="AQ3992" s="29"/>
      <c r="AR3992" s="29"/>
      <c r="AS3992" s="29"/>
      <c r="AT3992" s="29"/>
      <c r="AU3992" s="29"/>
      <c r="AV3992" s="29"/>
      <c r="AW3992" s="29"/>
      <c r="AX3992" s="29"/>
      <c r="AY3992" s="29"/>
      <c r="AZ3992" s="29"/>
      <c r="BA3992" s="29"/>
      <c r="BB3992" s="29"/>
      <c r="BC3992" s="29"/>
      <c r="BD3992" s="29"/>
      <c r="BE3992" s="29"/>
      <c r="BF3992" s="29"/>
      <c r="BG3992" s="29"/>
      <c r="BH3992" s="29"/>
      <c r="BI3992" s="29"/>
      <c r="BJ3992" s="29"/>
      <c r="BK3992" s="29"/>
      <c r="BL3992" s="29"/>
      <c r="BM3992" s="29"/>
      <c r="BN3992" s="29"/>
      <c r="BO3992" s="29"/>
      <c r="BP3992" s="29"/>
      <c r="BQ3992" s="29"/>
      <c r="BR3992" s="29"/>
      <c r="BS3992" s="29"/>
      <c r="BT3992" s="29"/>
      <c r="BU3992" s="29"/>
      <c r="BV3992" s="29"/>
      <c r="BW3992" s="29"/>
      <c r="BX3992" s="29"/>
      <c r="BY3992" s="29"/>
      <c r="BZ3992" s="29"/>
      <c r="CA3992" s="29"/>
      <c r="CB3992" s="29"/>
      <c r="CC3992" s="29"/>
      <c r="CD3992" s="29"/>
      <c r="CE3992" s="29"/>
      <c r="CF3992" s="29"/>
      <c r="CG3992" s="29"/>
      <c r="CH3992" s="29"/>
      <c r="CI3992" s="29"/>
      <c r="CJ3992" s="29"/>
      <c r="CK3992" s="29"/>
      <c r="CL3992" s="29"/>
      <c r="CM3992" s="29"/>
      <c r="CN3992" s="29"/>
      <c r="CO3992" s="29"/>
      <c r="CP3992" s="29"/>
      <c r="CQ3992" s="29"/>
      <c r="CR3992" s="29"/>
      <c r="CS3992" s="29"/>
      <c r="CT3992" s="29"/>
      <c r="CU3992" s="29"/>
      <c r="CV3992" s="29"/>
      <c r="CW3992" s="29"/>
      <c r="CX3992" s="29"/>
    </row>
    <row r="3993" spans="1:102" ht="50.1" customHeight="1">
      <c r="A3993" s="30" t="s">
        <v>10406</v>
      </c>
      <c r="B3993" s="31" t="s">
        <v>35</v>
      </c>
      <c r="C3993" s="32" t="s">
        <v>10407</v>
      </c>
      <c r="D3993" s="32" t="s">
        <v>1183</v>
      </c>
      <c r="E3993" s="32" t="s">
        <v>10408</v>
      </c>
      <c r="F3993" s="32" t="s">
        <v>50</v>
      </c>
      <c r="G3993" s="33" t="s">
        <v>40</v>
      </c>
      <c r="H3993" s="34">
        <v>0</v>
      </c>
      <c r="I3993" s="33" t="s">
        <v>41</v>
      </c>
      <c r="J3993" s="33" t="s">
        <v>42</v>
      </c>
      <c r="K3993" s="33" t="s">
        <v>947</v>
      </c>
      <c r="L3993" s="33" t="s">
        <v>42</v>
      </c>
      <c r="M3993" s="33" t="s">
        <v>45</v>
      </c>
      <c r="N3993" s="33" t="s">
        <v>6628</v>
      </c>
      <c r="O3993" s="33" t="s">
        <v>2285</v>
      </c>
      <c r="P3993" s="33" t="s">
        <v>48</v>
      </c>
      <c r="Q3993" s="33" t="s">
        <v>49</v>
      </c>
      <c r="R3993" s="35">
        <v>30</v>
      </c>
      <c r="S3993" s="35">
        <v>1500</v>
      </c>
      <c r="T3993" s="36">
        <f t="shared" si="187"/>
        <v>45000</v>
      </c>
      <c r="U3993" s="37">
        <f t="shared" si="188"/>
        <v>50400.000000000007</v>
      </c>
      <c r="V3993" s="38" t="s">
        <v>50</v>
      </c>
      <c r="W3993" s="33">
        <v>2016</v>
      </c>
      <c r="X3993" s="39" t="s">
        <v>50</v>
      </c>
      <c r="Y3993" s="4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29"/>
      <c r="AL3993" s="29"/>
      <c r="AM3993" s="29"/>
      <c r="AN3993" s="29"/>
      <c r="AO3993" s="29"/>
      <c r="AP3993" s="29"/>
      <c r="AQ3993" s="29"/>
      <c r="AR3993" s="29"/>
      <c r="AS3993" s="29"/>
      <c r="AT3993" s="29"/>
      <c r="AU3993" s="29"/>
      <c r="AV3993" s="29"/>
      <c r="AW3993" s="29"/>
      <c r="AX3993" s="29"/>
      <c r="AY3993" s="29"/>
      <c r="AZ3993" s="29"/>
      <c r="BA3993" s="29"/>
      <c r="BB3993" s="29"/>
      <c r="BC3993" s="29"/>
      <c r="BD3993" s="29"/>
      <c r="BE3993" s="29"/>
      <c r="BF3993" s="29"/>
      <c r="BG3993" s="29"/>
      <c r="BH3993" s="29"/>
      <c r="BI3993" s="29"/>
      <c r="BJ3993" s="29"/>
      <c r="BK3993" s="29"/>
      <c r="BL3993" s="29"/>
      <c r="BM3993" s="29"/>
      <c r="BN3993" s="29"/>
      <c r="BO3993" s="29"/>
      <c r="BP3993" s="29"/>
      <c r="BQ3993" s="29"/>
      <c r="BR3993" s="29"/>
      <c r="BS3993" s="29"/>
      <c r="BT3993" s="29"/>
      <c r="BU3993" s="29"/>
      <c r="BV3993" s="29"/>
      <c r="BW3993" s="29"/>
      <c r="BX3993" s="29"/>
      <c r="BY3993" s="29"/>
      <c r="BZ3993" s="29"/>
      <c r="CA3993" s="29"/>
      <c r="CB3993" s="29"/>
      <c r="CC3993" s="29"/>
      <c r="CD3993" s="29"/>
      <c r="CE3993" s="29"/>
      <c r="CF3993" s="29"/>
      <c r="CG3993" s="29"/>
      <c r="CH3993" s="29"/>
      <c r="CI3993" s="29"/>
      <c r="CJ3993" s="29"/>
      <c r="CK3993" s="29"/>
      <c r="CL3993" s="29"/>
      <c r="CM3993" s="29"/>
      <c r="CN3993" s="29"/>
      <c r="CO3993" s="29"/>
      <c r="CP3993" s="29"/>
      <c r="CQ3993" s="29"/>
      <c r="CR3993" s="29"/>
      <c r="CS3993" s="29"/>
      <c r="CT3993" s="29"/>
      <c r="CU3993" s="29"/>
      <c r="CV3993" s="29"/>
      <c r="CW3993" s="29"/>
      <c r="CX3993" s="29"/>
    </row>
    <row r="3994" spans="1:102" ht="50.1" customHeight="1">
      <c r="A3994" s="30" t="s">
        <v>10409</v>
      </c>
      <c r="B3994" s="31" t="s">
        <v>35</v>
      </c>
      <c r="C3994" s="32" t="s">
        <v>10410</v>
      </c>
      <c r="D3994" s="32" t="s">
        <v>10411</v>
      </c>
      <c r="E3994" s="32" t="s">
        <v>10412</v>
      </c>
      <c r="F3994" s="32" t="s">
        <v>50</v>
      </c>
      <c r="G3994" s="33" t="s">
        <v>40</v>
      </c>
      <c r="H3994" s="34">
        <v>0</v>
      </c>
      <c r="I3994" s="33" t="s">
        <v>41</v>
      </c>
      <c r="J3994" s="33" t="s">
        <v>42</v>
      </c>
      <c r="K3994" s="33" t="s">
        <v>947</v>
      </c>
      <c r="L3994" s="33" t="s">
        <v>42</v>
      </c>
      <c r="M3994" s="33" t="s">
        <v>45</v>
      </c>
      <c r="N3994" s="33" t="s">
        <v>6628</v>
      </c>
      <c r="O3994" s="33" t="s">
        <v>2285</v>
      </c>
      <c r="P3994" s="33" t="s">
        <v>48</v>
      </c>
      <c r="Q3994" s="33" t="s">
        <v>49</v>
      </c>
      <c r="R3994" s="35">
        <v>20</v>
      </c>
      <c r="S3994" s="35">
        <v>600</v>
      </c>
      <c r="T3994" s="36">
        <f t="shared" si="187"/>
        <v>12000</v>
      </c>
      <c r="U3994" s="37">
        <f t="shared" si="188"/>
        <v>13440.000000000002</v>
      </c>
      <c r="V3994" s="38" t="s">
        <v>50</v>
      </c>
      <c r="W3994" s="33">
        <v>2016</v>
      </c>
      <c r="X3994" s="39" t="s">
        <v>50</v>
      </c>
      <c r="Y3994" s="4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29"/>
      <c r="AL3994" s="29"/>
      <c r="AM3994" s="29"/>
      <c r="AN3994" s="29"/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29"/>
      <c r="BB3994" s="29"/>
      <c r="BC3994" s="29"/>
      <c r="BD3994" s="29"/>
      <c r="BE3994" s="29"/>
      <c r="BF3994" s="29"/>
      <c r="BG3994" s="29"/>
      <c r="BH3994" s="29"/>
      <c r="BI3994" s="29"/>
      <c r="BJ3994" s="29"/>
      <c r="BK3994" s="29"/>
      <c r="BL3994" s="29"/>
      <c r="BM3994" s="29"/>
      <c r="BN3994" s="29"/>
      <c r="BO3994" s="29"/>
      <c r="BP3994" s="29"/>
      <c r="BQ3994" s="29"/>
      <c r="BR3994" s="29"/>
      <c r="BS3994" s="29"/>
      <c r="BT3994" s="29"/>
      <c r="BU3994" s="29"/>
      <c r="BV3994" s="29"/>
      <c r="BW3994" s="29"/>
      <c r="BX3994" s="29"/>
      <c r="BY3994" s="29"/>
      <c r="BZ3994" s="29"/>
      <c r="CA3994" s="29"/>
      <c r="CB3994" s="29"/>
      <c r="CC3994" s="29"/>
      <c r="CD3994" s="29"/>
      <c r="CE3994" s="29"/>
      <c r="CF3994" s="29"/>
      <c r="CG3994" s="29"/>
      <c r="CH3994" s="29"/>
      <c r="CI3994" s="29"/>
      <c r="CJ3994" s="29"/>
      <c r="CK3994" s="29"/>
      <c r="CL3994" s="29"/>
      <c r="CM3994" s="29"/>
      <c r="CN3994" s="29"/>
      <c r="CO3994" s="29"/>
      <c r="CP3994" s="29"/>
      <c r="CQ3994" s="29"/>
      <c r="CR3994" s="29"/>
      <c r="CS3994" s="29"/>
      <c r="CT3994" s="29"/>
      <c r="CU3994" s="29"/>
      <c r="CV3994" s="29"/>
      <c r="CW3994" s="29"/>
      <c r="CX3994" s="29"/>
    </row>
    <row r="3995" spans="1:102" ht="50.1" customHeight="1">
      <c r="A3995" s="30" t="s">
        <v>10413</v>
      </c>
      <c r="B3995" s="31" t="s">
        <v>35</v>
      </c>
      <c r="C3995" s="32" t="s">
        <v>10414</v>
      </c>
      <c r="D3995" s="32" t="s">
        <v>3730</v>
      </c>
      <c r="E3995" s="32" t="s">
        <v>10415</v>
      </c>
      <c r="F3995" s="32" t="s">
        <v>50</v>
      </c>
      <c r="G3995" s="33" t="s">
        <v>40</v>
      </c>
      <c r="H3995" s="34">
        <v>0</v>
      </c>
      <c r="I3995" s="33" t="s">
        <v>41</v>
      </c>
      <c r="J3995" s="33" t="s">
        <v>42</v>
      </c>
      <c r="K3995" s="33" t="s">
        <v>947</v>
      </c>
      <c r="L3995" s="33" t="s">
        <v>42</v>
      </c>
      <c r="M3995" s="33" t="s">
        <v>45</v>
      </c>
      <c r="N3995" s="33" t="s">
        <v>6628</v>
      </c>
      <c r="O3995" s="33" t="s">
        <v>2285</v>
      </c>
      <c r="P3995" s="33" t="s">
        <v>48</v>
      </c>
      <c r="Q3995" s="33" t="s">
        <v>49</v>
      </c>
      <c r="R3995" s="35">
        <v>200</v>
      </c>
      <c r="S3995" s="35">
        <v>6</v>
      </c>
      <c r="T3995" s="36">
        <f t="shared" si="187"/>
        <v>1200</v>
      </c>
      <c r="U3995" s="37">
        <f t="shared" si="188"/>
        <v>1344.0000000000002</v>
      </c>
      <c r="V3995" s="38" t="s">
        <v>50</v>
      </c>
      <c r="W3995" s="33">
        <v>2016</v>
      </c>
      <c r="X3995" s="39" t="s">
        <v>50</v>
      </c>
      <c r="Y3995" s="4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/>
      <c r="BI3995" s="29"/>
      <c r="BJ3995" s="29"/>
      <c r="BK3995" s="29"/>
      <c r="BL3995" s="29"/>
      <c r="BM3995" s="29"/>
      <c r="BN3995" s="29"/>
      <c r="BO3995" s="29"/>
      <c r="BP3995" s="29"/>
      <c r="BQ3995" s="29"/>
      <c r="BR3995" s="29"/>
      <c r="BS3995" s="29"/>
      <c r="BT3995" s="29"/>
      <c r="BU3995" s="29"/>
      <c r="BV3995" s="29"/>
      <c r="BW3995" s="29"/>
      <c r="BX3995" s="29"/>
      <c r="BY3995" s="29"/>
      <c r="BZ3995" s="29"/>
      <c r="CA3995" s="29"/>
      <c r="CB3995" s="29"/>
      <c r="CC3995" s="29"/>
      <c r="CD3995" s="29"/>
      <c r="CE3995" s="29"/>
      <c r="CF3995" s="29"/>
      <c r="CG3995" s="29"/>
      <c r="CH3995" s="29"/>
      <c r="CI3995" s="29"/>
      <c r="CJ3995" s="29"/>
      <c r="CK3995" s="29"/>
      <c r="CL3995" s="29"/>
      <c r="CM3995" s="29"/>
      <c r="CN3995" s="29"/>
      <c r="CO3995" s="29"/>
      <c r="CP3995" s="29"/>
      <c r="CQ3995" s="29"/>
      <c r="CR3995" s="29"/>
      <c r="CS3995" s="29"/>
      <c r="CT3995" s="29"/>
      <c r="CU3995" s="29"/>
      <c r="CV3995" s="29"/>
      <c r="CW3995" s="29"/>
      <c r="CX3995" s="29"/>
    </row>
    <row r="3996" spans="1:102" ht="50.1" customHeight="1">
      <c r="A3996" s="30" t="s">
        <v>10416</v>
      </c>
      <c r="B3996" s="31" t="s">
        <v>35</v>
      </c>
      <c r="C3996" s="32" t="s">
        <v>10084</v>
      </c>
      <c r="D3996" s="32" t="s">
        <v>10085</v>
      </c>
      <c r="E3996" s="32" t="s">
        <v>10086</v>
      </c>
      <c r="F3996" s="32" t="s">
        <v>10087</v>
      </c>
      <c r="G3996" s="33" t="s">
        <v>40</v>
      </c>
      <c r="H3996" s="34">
        <v>0</v>
      </c>
      <c r="I3996" s="33" t="s">
        <v>41</v>
      </c>
      <c r="J3996" s="33" t="s">
        <v>42</v>
      </c>
      <c r="K3996" s="33" t="s">
        <v>947</v>
      </c>
      <c r="L3996" s="33" t="s">
        <v>42</v>
      </c>
      <c r="M3996" s="33" t="s">
        <v>71</v>
      </c>
      <c r="N3996" s="33" t="s">
        <v>87</v>
      </c>
      <c r="O3996" s="33" t="s">
        <v>64</v>
      </c>
      <c r="P3996" s="33" t="s">
        <v>131</v>
      </c>
      <c r="Q3996" s="33" t="s">
        <v>132</v>
      </c>
      <c r="R3996" s="35">
        <v>50</v>
      </c>
      <c r="S3996" s="35">
        <v>1696.4290000000001</v>
      </c>
      <c r="T3996" s="36">
        <f t="shared" si="187"/>
        <v>84821.450000000012</v>
      </c>
      <c r="U3996" s="37">
        <f t="shared" si="188"/>
        <v>95000.024000000019</v>
      </c>
      <c r="V3996" s="38" t="s">
        <v>50</v>
      </c>
      <c r="W3996" s="33">
        <v>2016</v>
      </c>
      <c r="X3996" s="39" t="s">
        <v>50</v>
      </c>
      <c r="Y3996" s="4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29"/>
      <c r="AL3996" s="29"/>
      <c r="AM3996" s="29"/>
      <c r="AN3996" s="29"/>
      <c r="AO3996" s="29"/>
      <c r="AP3996" s="29"/>
      <c r="AQ3996" s="29"/>
      <c r="AR3996" s="29"/>
      <c r="AS3996" s="29"/>
      <c r="AT3996" s="29"/>
      <c r="AU3996" s="29"/>
      <c r="AV3996" s="29"/>
      <c r="AW3996" s="29"/>
      <c r="AX3996" s="29"/>
      <c r="AY3996" s="29"/>
      <c r="AZ3996" s="29"/>
      <c r="BA3996" s="29"/>
      <c r="BB3996" s="29"/>
      <c r="BC3996" s="29"/>
      <c r="BD3996" s="29"/>
      <c r="BE3996" s="29"/>
      <c r="BF3996" s="29"/>
      <c r="BG3996" s="29"/>
      <c r="BH3996" s="29"/>
      <c r="BI3996" s="29"/>
      <c r="BJ3996" s="29"/>
      <c r="BK3996" s="29"/>
      <c r="BL3996" s="29"/>
      <c r="BM3996" s="29"/>
      <c r="BN3996" s="29"/>
      <c r="BO3996" s="29"/>
      <c r="BP3996" s="29"/>
      <c r="BQ3996" s="29"/>
      <c r="BR3996" s="29"/>
      <c r="BS3996" s="29"/>
      <c r="BT3996" s="29"/>
      <c r="BU3996" s="29"/>
      <c r="BV3996" s="29"/>
      <c r="BW3996" s="29"/>
      <c r="BX3996" s="29"/>
      <c r="BY3996" s="29"/>
      <c r="BZ3996" s="29"/>
      <c r="CA3996" s="29"/>
      <c r="CB3996" s="29"/>
      <c r="CC3996" s="29"/>
      <c r="CD3996" s="29"/>
      <c r="CE3996" s="29"/>
      <c r="CF3996" s="29"/>
      <c r="CG3996" s="29"/>
      <c r="CH3996" s="29"/>
      <c r="CI3996" s="29"/>
      <c r="CJ3996" s="29"/>
      <c r="CK3996" s="29"/>
      <c r="CL3996" s="29"/>
      <c r="CM3996" s="29"/>
      <c r="CN3996" s="29"/>
      <c r="CO3996" s="29"/>
      <c r="CP3996" s="29"/>
      <c r="CQ3996" s="29"/>
      <c r="CR3996" s="29"/>
      <c r="CS3996" s="29"/>
      <c r="CT3996" s="29"/>
      <c r="CU3996" s="29"/>
      <c r="CV3996" s="29"/>
      <c r="CW3996" s="29"/>
      <c r="CX3996" s="29"/>
    </row>
    <row r="3997" spans="1:102" ht="50.1" customHeight="1">
      <c r="A3997" s="30" t="s">
        <v>10417</v>
      </c>
      <c r="B3997" s="31" t="s">
        <v>35</v>
      </c>
      <c r="C3997" s="32" t="s">
        <v>10418</v>
      </c>
      <c r="D3997" s="32" t="s">
        <v>5033</v>
      </c>
      <c r="E3997" s="32" t="s">
        <v>10419</v>
      </c>
      <c r="F3997" s="32" t="s">
        <v>10420</v>
      </c>
      <c r="G3997" s="33" t="s">
        <v>40</v>
      </c>
      <c r="H3997" s="34">
        <v>0</v>
      </c>
      <c r="I3997" s="33" t="s">
        <v>41</v>
      </c>
      <c r="J3997" s="33" t="s">
        <v>392</v>
      </c>
      <c r="K3997" s="33" t="s">
        <v>947</v>
      </c>
      <c r="L3997" s="33" t="s">
        <v>85</v>
      </c>
      <c r="M3997" s="33" t="s">
        <v>71</v>
      </c>
      <c r="N3997" s="33" t="s">
        <v>3549</v>
      </c>
      <c r="O3997" s="33" t="s">
        <v>2285</v>
      </c>
      <c r="P3997" s="33" t="s">
        <v>48</v>
      </c>
      <c r="Q3997" s="33" t="s">
        <v>49</v>
      </c>
      <c r="R3997" s="35">
        <v>1</v>
      </c>
      <c r="S3997" s="35">
        <v>64923</v>
      </c>
      <c r="T3997" s="36">
        <f t="shared" si="187"/>
        <v>64923</v>
      </c>
      <c r="U3997" s="37">
        <f t="shared" si="188"/>
        <v>72713.760000000009</v>
      </c>
      <c r="V3997" s="38" t="s">
        <v>50</v>
      </c>
      <c r="W3997" s="33">
        <v>2016</v>
      </c>
      <c r="X3997" s="39" t="s">
        <v>50</v>
      </c>
      <c r="Y3997" s="4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9"/>
      <c r="BC3997" s="29"/>
      <c r="BD3997" s="29"/>
      <c r="BE3997" s="29"/>
      <c r="BF3997" s="29"/>
      <c r="BG3997" s="29"/>
      <c r="BH3997" s="29"/>
      <c r="BI3997" s="29"/>
      <c r="BJ3997" s="29"/>
      <c r="BK3997" s="29"/>
      <c r="BL3997" s="29"/>
      <c r="BM3997" s="29"/>
      <c r="BN3997" s="29"/>
      <c r="BO3997" s="29"/>
      <c r="BP3997" s="29"/>
      <c r="BQ3997" s="29"/>
      <c r="BR3997" s="29"/>
      <c r="BS3997" s="29"/>
      <c r="BT3997" s="29"/>
      <c r="BU3997" s="29"/>
      <c r="BV3997" s="29"/>
      <c r="BW3997" s="29"/>
      <c r="BX3997" s="29"/>
      <c r="BY3997" s="29"/>
      <c r="BZ3997" s="29"/>
      <c r="CA3997" s="29"/>
      <c r="CB3997" s="29"/>
      <c r="CC3997" s="29"/>
      <c r="CD3997" s="29"/>
      <c r="CE3997" s="29"/>
      <c r="CF3997" s="29"/>
      <c r="CG3997" s="29"/>
      <c r="CH3997" s="29"/>
      <c r="CI3997" s="29"/>
      <c r="CJ3997" s="29"/>
      <c r="CK3997" s="29"/>
      <c r="CL3997" s="29"/>
      <c r="CM3997" s="29"/>
      <c r="CN3997" s="29"/>
      <c r="CO3997" s="29"/>
      <c r="CP3997" s="29"/>
      <c r="CQ3997" s="29"/>
      <c r="CR3997" s="29"/>
      <c r="CS3997" s="29"/>
      <c r="CT3997" s="29"/>
      <c r="CU3997" s="29"/>
      <c r="CV3997" s="29"/>
      <c r="CW3997" s="29"/>
      <c r="CX3997" s="29"/>
    </row>
    <row r="3998" spans="1:102" ht="50.1" customHeight="1">
      <c r="A3998" s="30" t="s">
        <v>10421</v>
      </c>
      <c r="B3998" s="31" t="s">
        <v>35</v>
      </c>
      <c r="C3998" s="32" t="s">
        <v>10422</v>
      </c>
      <c r="D3998" s="32" t="s">
        <v>1141</v>
      </c>
      <c r="E3998" s="32" t="s">
        <v>10423</v>
      </c>
      <c r="F3998" s="32" t="s">
        <v>10424</v>
      </c>
      <c r="G3998" s="33" t="s">
        <v>40</v>
      </c>
      <c r="H3998" s="34">
        <v>0</v>
      </c>
      <c r="I3998" s="33" t="s">
        <v>41</v>
      </c>
      <c r="J3998" s="33" t="s">
        <v>42</v>
      </c>
      <c r="K3998" s="33" t="s">
        <v>947</v>
      </c>
      <c r="L3998" s="33" t="s">
        <v>300</v>
      </c>
      <c r="M3998" s="33" t="s">
        <v>71</v>
      </c>
      <c r="N3998" s="33" t="s">
        <v>3549</v>
      </c>
      <c r="O3998" s="33" t="s">
        <v>2285</v>
      </c>
      <c r="P3998" s="33" t="s">
        <v>48</v>
      </c>
      <c r="Q3998" s="33" t="s">
        <v>49</v>
      </c>
      <c r="R3998" s="35">
        <v>260</v>
      </c>
      <c r="S3998" s="35">
        <v>29</v>
      </c>
      <c r="T3998" s="36">
        <f t="shared" si="187"/>
        <v>7540</v>
      </c>
      <c r="U3998" s="37">
        <f t="shared" si="188"/>
        <v>8444.8000000000011</v>
      </c>
      <c r="V3998" s="38" t="s">
        <v>50</v>
      </c>
      <c r="W3998" s="33">
        <v>2016</v>
      </c>
      <c r="X3998" s="39" t="s">
        <v>50</v>
      </c>
      <c r="Y3998" s="4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29"/>
      <c r="BL3998" s="29"/>
      <c r="BM3998" s="29"/>
      <c r="BN3998" s="29"/>
      <c r="BO3998" s="29"/>
      <c r="BP3998" s="29"/>
      <c r="BQ3998" s="29"/>
      <c r="BR3998" s="29"/>
      <c r="BS3998" s="29"/>
      <c r="BT3998" s="29"/>
      <c r="BU3998" s="29"/>
      <c r="BV3998" s="29"/>
      <c r="BW3998" s="29"/>
      <c r="BX3998" s="29"/>
      <c r="BY3998" s="29"/>
      <c r="BZ3998" s="29"/>
      <c r="CA3998" s="29"/>
      <c r="CB3998" s="29"/>
      <c r="CC3998" s="29"/>
      <c r="CD3998" s="29"/>
      <c r="CE3998" s="29"/>
      <c r="CF3998" s="29"/>
      <c r="CG3998" s="29"/>
      <c r="CH3998" s="29"/>
      <c r="CI3998" s="29"/>
      <c r="CJ3998" s="29"/>
      <c r="CK3998" s="29"/>
      <c r="CL3998" s="29"/>
      <c r="CM3998" s="29"/>
      <c r="CN3998" s="29"/>
      <c r="CO3998" s="29"/>
      <c r="CP3998" s="29"/>
      <c r="CQ3998" s="29"/>
      <c r="CR3998" s="29"/>
      <c r="CS3998" s="29"/>
      <c r="CT3998" s="29"/>
      <c r="CU3998" s="29"/>
      <c r="CV3998" s="29"/>
      <c r="CW3998" s="29"/>
      <c r="CX3998" s="29"/>
    </row>
    <row r="3999" spans="1:102" ht="50.1" customHeight="1">
      <c r="A3999" s="30" t="s">
        <v>10425</v>
      </c>
      <c r="B3999" s="31" t="s">
        <v>35</v>
      </c>
      <c r="C3999" s="32" t="s">
        <v>10422</v>
      </c>
      <c r="D3999" s="32" t="s">
        <v>1141</v>
      </c>
      <c r="E3999" s="32" t="s">
        <v>10423</v>
      </c>
      <c r="F3999" s="32" t="s">
        <v>10426</v>
      </c>
      <c r="G3999" s="33" t="s">
        <v>40</v>
      </c>
      <c r="H3999" s="34">
        <v>0</v>
      </c>
      <c r="I3999" s="33" t="s">
        <v>41</v>
      </c>
      <c r="J3999" s="33" t="s">
        <v>42</v>
      </c>
      <c r="K3999" s="33" t="s">
        <v>947</v>
      </c>
      <c r="L3999" s="33" t="s">
        <v>300</v>
      </c>
      <c r="M3999" s="33" t="s">
        <v>71</v>
      </c>
      <c r="N3999" s="33" t="s">
        <v>3549</v>
      </c>
      <c r="O3999" s="33" t="s">
        <v>2285</v>
      </c>
      <c r="P3999" s="33" t="s">
        <v>48</v>
      </c>
      <c r="Q3999" s="33" t="s">
        <v>49</v>
      </c>
      <c r="R3999" s="35">
        <v>56</v>
      </c>
      <c r="S3999" s="35">
        <v>30</v>
      </c>
      <c r="T3999" s="36">
        <f t="shared" si="187"/>
        <v>1680</v>
      </c>
      <c r="U3999" s="37">
        <f t="shared" si="188"/>
        <v>1881.6000000000001</v>
      </c>
      <c r="V3999" s="38" t="s">
        <v>50</v>
      </c>
      <c r="W3999" s="33">
        <v>2016</v>
      </c>
      <c r="X3999" s="39" t="s">
        <v>50</v>
      </c>
      <c r="Y3999" s="4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29"/>
      <c r="BA3999" s="29"/>
      <c r="BB3999" s="29"/>
      <c r="BC3999" s="29"/>
      <c r="BD3999" s="29"/>
      <c r="BE3999" s="29"/>
      <c r="BF3999" s="29"/>
      <c r="BG3999" s="29"/>
      <c r="BH3999" s="29"/>
      <c r="BI3999" s="29"/>
      <c r="BJ3999" s="29"/>
      <c r="BK3999" s="29"/>
      <c r="BL3999" s="29"/>
      <c r="BM3999" s="29"/>
      <c r="BN3999" s="29"/>
      <c r="BO3999" s="29"/>
      <c r="BP3999" s="29"/>
      <c r="BQ3999" s="29"/>
      <c r="BR3999" s="29"/>
      <c r="BS3999" s="29"/>
      <c r="BT3999" s="29"/>
      <c r="BU3999" s="29"/>
      <c r="BV3999" s="29"/>
      <c r="BW3999" s="29"/>
      <c r="BX3999" s="29"/>
      <c r="BY3999" s="29"/>
      <c r="BZ3999" s="29"/>
      <c r="CA3999" s="29"/>
      <c r="CB3999" s="29"/>
      <c r="CC3999" s="29"/>
      <c r="CD3999" s="29"/>
      <c r="CE3999" s="29"/>
      <c r="CF3999" s="29"/>
      <c r="CG3999" s="29"/>
      <c r="CH3999" s="29"/>
      <c r="CI3999" s="29"/>
      <c r="CJ3999" s="29"/>
      <c r="CK3999" s="29"/>
      <c r="CL3999" s="29"/>
      <c r="CM3999" s="29"/>
      <c r="CN3999" s="29"/>
      <c r="CO3999" s="29"/>
      <c r="CP3999" s="29"/>
      <c r="CQ3999" s="29"/>
      <c r="CR3999" s="29"/>
      <c r="CS3999" s="29"/>
      <c r="CT3999" s="29"/>
      <c r="CU3999" s="29"/>
      <c r="CV3999" s="29"/>
      <c r="CW3999" s="29"/>
      <c r="CX3999" s="29"/>
    </row>
    <row r="4000" spans="1:102" ht="50.1" customHeight="1">
      <c r="A4000" s="30" t="s">
        <v>10427</v>
      </c>
      <c r="B4000" s="31" t="s">
        <v>35</v>
      </c>
      <c r="C4000" s="32" t="s">
        <v>10428</v>
      </c>
      <c r="D4000" s="32" t="s">
        <v>671</v>
      </c>
      <c r="E4000" s="32" t="s">
        <v>10429</v>
      </c>
      <c r="F4000" s="32" t="s">
        <v>10430</v>
      </c>
      <c r="G4000" s="33" t="s">
        <v>40</v>
      </c>
      <c r="H4000" s="34">
        <v>0</v>
      </c>
      <c r="I4000" s="33" t="s">
        <v>41</v>
      </c>
      <c r="J4000" s="33" t="s">
        <v>42</v>
      </c>
      <c r="K4000" s="33" t="s">
        <v>947</v>
      </c>
      <c r="L4000" s="33" t="s">
        <v>42</v>
      </c>
      <c r="M4000" s="33" t="s">
        <v>86</v>
      </c>
      <c r="N4000" s="33" t="s">
        <v>301</v>
      </c>
      <c r="O4000" s="33" t="s">
        <v>481</v>
      </c>
      <c r="P4000" s="33" t="s">
        <v>48</v>
      </c>
      <c r="Q4000" s="33" t="s">
        <v>49</v>
      </c>
      <c r="R4000" s="35">
        <v>3</v>
      </c>
      <c r="S4000" s="35">
        <v>21714.285</v>
      </c>
      <c r="T4000" s="36">
        <f t="shared" si="187"/>
        <v>65142.854999999996</v>
      </c>
      <c r="U4000" s="37">
        <f t="shared" si="188"/>
        <v>72959.997600000002</v>
      </c>
      <c r="V4000" s="38" t="s">
        <v>50</v>
      </c>
      <c r="W4000" s="33">
        <v>2016</v>
      </c>
      <c r="X4000" s="39" t="s">
        <v>50</v>
      </c>
      <c r="Y4000" s="4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29"/>
      <c r="AL4000" s="29"/>
      <c r="AM4000" s="29"/>
      <c r="AN4000" s="29"/>
      <c r="AO4000" s="29"/>
      <c r="AP4000" s="29"/>
      <c r="AQ4000" s="29"/>
      <c r="AR4000" s="29"/>
      <c r="AS4000" s="29"/>
      <c r="AT4000" s="29"/>
      <c r="AU4000" s="29"/>
      <c r="AV4000" s="29"/>
      <c r="AW4000" s="29"/>
      <c r="AX4000" s="29"/>
      <c r="AY4000" s="29"/>
      <c r="AZ4000" s="29"/>
      <c r="BA4000" s="29"/>
      <c r="BB4000" s="29"/>
      <c r="BC4000" s="29"/>
      <c r="BD4000" s="29"/>
      <c r="BE4000" s="29"/>
      <c r="BF4000" s="29"/>
      <c r="BG4000" s="29"/>
      <c r="BH4000" s="29"/>
      <c r="BI4000" s="29"/>
      <c r="BJ4000" s="29"/>
      <c r="BK4000" s="29"/>
      <c r="BL4000" s="29"/>
      <c r="BM4000" s="29"/>
      <c r="BN4000" s="29"/>
      <c r="BO4000" s="29"/>
      <c r="BP4000" s="29"/>
      <c r="BQ4000" s="29"/>
      <c r="BR4000" s="29"/>
      <c r="BS4000" s="29"/>
      <c r="BT4000" s="29"/>
      <c r="BU4000" s="29"/>
      <c r="BV4000" s="29"/>
      <c r="BW4000" s="29"/>
      <c r="BX4000" s="29"/>
      <c r="BY4000" s="29"/>
      <c r="BZ4000" s="29"/>
      <c r="CA4000" s="29"/>
      <c r="CB4000" s="29"/>
      <c r="CC4000" s="29"/>
      <c r="CD4000" s="29"/>
      <c r="CE4000" s="29"/>
      <c r="CF4000" s="29"/>
      <c r="CG4000" s="29"/>
      <c r="CH4000" s="29"/>
      <c r="CI4000" s="29"/>
      <c r="CJ4000" s="29"/>
      <c r="CK4000" s="29"/>
      <c r="CL4000" s="29"/>
      <c r="CM4000" s="29"/>
      <c r="CN4000" s="29"/>
      <c r="CO4000" s="29"/>
      <c r="CP4000" s="29"/>
      <c r="CQ4000" s="29"/>
      <c r="CR4000" s="29"/>
      <c r="CS4000" s="29"/>
      <c r="CT4000" s="29"/>
      <c r="CU4000" s="29"/>
      <c r="CV4000" s="29"/>
      <c r="CW4000" s="29"/>
      <c r="CX4000" s="29"/>
    </row>
    <row r="4001" spans="1:102" ht="50.1" customHeight="1">
      <c r="A4001" s="30" t="s">
        <v>10431</v>
      </c>
      <c r="B4001" s="31" t="s">
        <v>35</v>
      </c>
      <c r="C4001" s="32" t="s">
        <v>10428</v>
      </c>
      <c r="D4001" s="32" t="s">
        <v>671</v>
      </c>
      <c r="E4001" s="32" t="s">
        <v>10429</v>
      </c>
      <c r="F4001" s="32" t="s">
        <v>10432</v>
      </c>
      <c r="G4001" s="33" t="s">
        <v>40</v>
      </c>
      <c r="H4001" s="34">
        <v>0</v>
      </c>
      <c r="I4001" s="33" t="s">
        <v>41</v>
      </c>
      <c r="J4001" s="33" t="s">
        <v>42</v>
      </c>
      <c r="K4001" s="33" t="s">
        <v>947</v>
      </c>
      <c r="L4001" s="33" t="s">
        <v>42</v>
      </c>
      <c r="M4001" s="33" t="s">
        <v>86</v>
      </c>
      <c r="N4001" s="33" t="s">
        <v>301</v>
      </c>
      <c r="O4001" s="33" t="s">
        <v>481</v>
      </c>
      <c r="P4001" s="33" t="s">
        <v>48</v>
      </c>
      <c r="Q4001" s="33" t="s">
        <v>49</v>
      </c>
      <c r="R4001" s="35">
        <v>3</v>
      </c>
      <c r="S4001" s="35">
        <v>13035.714</v>
      </c>
      <c r="T4001" s="36">
        <f t="shared" si="187"/>
        <v>39107.142</v>
      </c>
      <c r="U4001" s="37">
        <f t="shared" si="188"/>
        <v>43799.999040000002</v>
      </c>
      <c r="V4001" s="38" t="s">
        <v>50</v>
      </c>
      <c r="W4001" s="33">
        <v>2016</v>
      </c>
      <c r="X4001" s="39" t="s">
        <v>50</v>
      </c>
      <c r="Y4001" s="4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29"/>
      <c r="BL4001" s="29"/>
      <c r="BM4001" s="29"/>
      <c r="BN4001" s="29"/>
      <c r="BO4001" s="29"/>
      <c r="BP4001" s="29"/>
      <c r="BQ4001" s="29"/>
      <c r="BR4001" s="29"/>
      <c r="BS4001" s="29"/>
      <c r="BT4001" s="29"/>
      <c r="BU4001" s="29"/>
      <c r="BV4001" s="29"/>
      <c r="BW4001" s="29"/>
      <c r="BX4001" s="29"/>
      <c r="BY4001" s="29"/>
      <c r="BZ4001" s="29"/>
      <c r="CA4001" s="29"/>
      <c r="CB4001" s="29"/>
      <c r="CC4001" s="29"/>
      <c r="CD4001" s="29"/>
      <c r="CE4001" s="29"/>
      <c r="CF4001" s="29"/>
      <c r="CG4001" s="29"/>
      <c r="CH4001" s="29"/>
      <c r="CI4001" s="29"/>
      <c r="CJ4001" s="29"/>
      <c r="CK4001" s="29"/>
      <c r="CL4001" s="29"/>
      <c r="CM4001" s="29"/>
      <c r="CN4001" s="29"/>
      <c r="CO4001" s="29"/>
      <c r="CP4001" s="29"/>
      <c r="CQ4001" s="29"/>
      <c r="CR4001" s="29"/>
      <c r="CS4001" s="29"/>
      <c r="CT4001" s="29"/>
      <c r="CU4001" s="29"/>
      <c r="CV4001" s="29"/>
      <c r="CW4001" s="29"/>
      <c r="CX4001" s="29"/>
    </row>
    <row r="4002" spans="1:102" ht="50.1" customHeight="1">
      <c r="A4002" s="30" t="s">
        <v>10433</v>
      </c>
      <c r="B4002" s="31" t="s">
        <v>35</v>
      </c>
      <c r="C4002" s="32" t="s">
        <v>10434</v>
      </c>
      <c r="D4002" s="32" t="s">
        <v>10435</v>
      </c>
      <c r="E4002" s="32" t="s">
        <v>10436</v>
      </c>
      <c r="F4002" s="32" t="s">
        <v>10437</v>
      </c>
      <c r="G4002" s="33" t="s">
        <v>40</v>
      </c>
      <c r="H4002" s="34">
        <v>0</v>
      </c>
      <c r="I4002" s="33" t="s">
        <v>41</v>
      </c>
      <c r="J4002" s="33" t="s">
        <v>42</v>
      </c>
      <c r="K4002" s="33" t="s">
        <v>947</v>
      </c>
      <c r="L4002" s="33" t="s">
        <v>44</v>
      </c>
      <c r="M4002" s="33" t="s">
        <v>71</v>
      </c>
      <c r="N4002" s="33" t="s">
        <v>282</v>
      </c>
      <c r="O4002" s="33" t="s">
        <v>79</v>
      </c>
      <c r="P4002" s="33" t="s">
        <v>48</v>
      </c>
      <c r="Q4002" s="33" t="s">
        <v>49</v>
      </c>
      <c r="R4002" s="35">
        <v>4</v>
      </c>
      <c r="S4002" s="35">
        <v>401.786</v>
      </c>
      <c r="T4002" s="36">
        <f t="shared" si="187"/>
        <v>1607.144</v>
      </c>
      <c r="U4002" s="37">
        <f t="shared" si="188"/>
        <v>1800.0012800000002</v>
      </c>
      <c r="V4002" s="38" t="s">
        <v>50</v>
      </c>
      <c r="W4002" s="33">
        <v>2016</v>
      </c>
      <c r="X4002" s="39" t="s">
        <v>50</v>
      </c>
      <c r="Y4002" s="4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29"/>
      <c r="AL4002" s="29"/>
      <c r="AM4002" s="29"/>
      <c r="AN4002" s="29"/>
      <c r="AO4002" s="29"/>
      <c r="AP4002" s="29"/>
      <c r="AQ4002" s="29"/>
      <c r="AR4002" s="29"/>
      <c r="AS4002" s="29"/>
      <c r="AT4002" s="29"/>
      <c r="AU4002" s="29"/>
      <c r="AV4002" s="29"/>
      <c r="AW4002" s="29"/>
      <c r="AX4002" s="29"/>
      <c r="AY4002" s="29"/>
      <c r="AZ4002" s="29"/>
      <c r="BA4002" s="29"/>
      <c r="BB4002" s="29"/>
      <c r="BC4002" s="29"/>
      <c r="BD4002" s="29"/>
      <c r="BE4002" s="29"/>
      <c r="BF4002" s="29"/>
      <c r="BG4002" s="29"/>
      <c r="BH4002" s="29"/>
      <c r="BI4002" s="29"/>
      <c r="BJ4002" s="29"/>
      <c r="BK4002" s="29"/>
      <c r="BL4002" s="29"/>
      <c r="BM4002" s="29"/>
      <c r="BN4002" s="29"/>
      <c r="BO4002" s="29"/>
      <c r="BP4002" s="29"/>
      <c r="BQ4002" s="29"/>
      <c r="BR4002" s="29"/>
      <c r="BS4002" s="29"/>
      <c r="BT4002" s="29"/>
      <c r="BU4002" s="29"/>
      <c r="BV4002" s="29"/>
      <c r="BW4002" s="29"/>
      <c r="BX4002" s="29"/>
      <c r="BY4002" s="29"/>
      <c r="BZ4002" s="29"/>
      <c r="CA4002" s="29"/>
      <c r="CB4002" s="29"/>
      <c r="CC4002" s="29"/>
      <c r="CD4002" s="29"/>
      <c r="CE4002" s="29"/>
      <c r="CF4002" s="29"/>
      <c r="CG4002" s="29"/>
      <c r="CH4002" s="29"/>
      <c r="CI4002" s="29"/>
      <c r="CJ4002" s="29"/>
      <c r="CK4002" s="29"/>
      <c r="CL4002" s="29"/>
      <c r="CM4002" s="29"/>
      <c r="CN4002" s="29"/>
      <c r="CO4002" s="29"/>
      <c r="CP4002" s="29"/>
      <c r="CQ4002" s="29"/>
      <c r="CR4002" s="29"/>
      <c r="CS4002" s="29"/>
      <c r="CT4002" s="29"/>
      <c r="CU4002" s="29"/>
      <c r="CV4002" s="29"/>
      <c r="CW4002" s="29"/>
      <c r="CX4002" s="29"/>
    </row>
    <row r="4003" spans="1:102" ht="50.1" customHeight="1">
      <c r="A4003" s="30" t="s">
        <v>10438</v>
      </c>
      <c r="B4003" s="31" t="s">
        <v>35</v>
      </c>
      <c r="C4003" s="32" t="s">
        <v>10439</v>
      </c>
      <c r="D4003" s="32" t="s">
        <v>10440</v>
      </c>
      <c r="E4003" s="32" t="s">
        <v>10441</v>
      </c>
      <c r="F4003" s="32" t="s">
        <v>10442</v>
      </c>
      <c r="G4003" s="33" t="s">
        <v>40</v>
      </c>
      <c r="H4003" s="34">
        <v>0</v>
      </c>
      <c r="I4003" s="33" t="s">
        <v>41</v>
      </c>
      <c r="J4003" s="33" t="s">
        <v>42</v>
      </c>
      <c r="K4003" s="33" t="s">
        <v>947</v>
      </c>
      <c r="L4003" s="33" t="s">
        <v>44</v>
      </c>
      <c r="M4003" s="33" t="s">
        <v>71</v>
      </c>
      <c r="N4003" s="33" t="s">
        <v>282</v>
      </c>
      <c r="O4003" s="33" t="s">
        <v>79</v>
      </c>
      <c r="P4003" s="33" t="s">
        <v>48</v>
      </c>
      <c r="Q4003" s="33" t="s">
        <v>49</v>
      </c>
      <c r="R4003" s="35">
        <v>2</v>
      </c>
      <c r="S4003" s="35">
        <v>49.106999999999999</v>
      </c>
      <c r="T4003" s="36">
        <f t="shared" si="187"/>
        <v>98.213999999999999</v>
      </c>
      <c r="U4003" s="37">
        <f t="shared" si="188"/>
        <v>109.99968000000001</v>
      </c>
      <c r="V4003" s="38" t="s">
        <v>50</v>
      </c>
      <c r="W4003" s="33">
        <v>2016</v>
      </c>
      <c r="X4003" s="39" t="s">
        <v>50</v>
      </c>
      <c r="Y4003" s="4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29"/>
      <c r="BL4003" s="29"/>
      <c r="BM4003" s="29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29"/>
      <c r="CB4003" s="29"/>
      <c r="CC4003" s="29"/>
      <c r="CD4003" s="29"/>
      <c r="CE4003" s="29"/>
      <c r="CF4003" s="29"/>
      <c r="CG4003" s="29"/>
      <c r="CH4003" s="29"/>
      <c r="CI4003" s="29"/>
      <c r="CJ4003" s="29"/>
      <c r="CK4003" s="29"/>
      <c r="CL4003" s="29"/>
      <c r="CM4003" s="29"/>
      <c r="CN4003" s="29"/>
      <c r="CO4003" s="29"/>
      <c r="CP4003" s="29"/>
      <c r="CQ4003" s="29"/>
      <c r="CR4003" s="29"/>
      <c r="CS4003" s="29"/>
      <c r="CT4003" s="29"/>
      <c r="CU4003" s="29"/>
      <c r="CV4003" s="29"/>
      <c r="CW4003" s="29"/>
      <c r="CX4003" s="29"/>
    </row>
    <row r="4004" spans="1:102" ht="50.1" customHeight="1">
      <c r="A4004" s="30" t="s">
        <v>10443</v>
      </c>
      <c r="B4004" s="31" t="s">
        <v>35</v>
      </c>
      <c r="C4004" s="32" t="s">
        <v>5342</v>
      </c>
      <c r="D4004" s="32" t="s">
        <v>5343</v>
      </c>
      <c r="E4004" s="32" t="s">
        <v>5344</v>
      </c>
      <c r="F4004" s="32" t="s">
        <v>5345</v>
      </c>
      <c r="G4004" s="33" t="s">
        <v>40</v>
      </c>
      <c r="H4004" s="34">
        <v>0</v>
      </c>
      <c r="I4004" s="33" t="s">
        <v>41</v>
      </c>
      <c r="J4004" s="33" t="s">
        <v>42</v>
      </c>
      <c r="K4004" s="33" t="s">
        <v>947</v>
      </c>
      <c r="L4004" s="33" t="s">
        <v>44</v>
      </c>
      <c r="M4004" s="33" t="s">
        <v>71</v>
      </c>
      <c r="N4004" s="33" t="s">
        <v>282</v>
      </c>
      <c r="O4004" s="33" t="s">
        <v>79</v>
      </c>
      <c r="P4004" s="33" t="s">
        <v>48</v>
      </c>
      <c r="Q4004" s="33" t="s">
        <v>49</v>
      </c>
      <c r="R4004" s="35">
        <v>10</v>
      </c>
      <c r="S4004" s="35">
        <v>129.464</v>
      </c>
      <c r="T4004" s="36">
        <f t="shared" si="187"/>
        <v>1294.6399999999999</v>
      </c>
      <c r="U4004" s="37">
        <f t="shared" si="188"/>
        <v>1449.9967999999999</v>
      </c>
      <c r="V4004" s="38" t="s">
        <v>50</v>
      </c>
      <c r="W4004" s="33">
        <v>2016</v>
      </c>
      <c r="X4004" s="39" t="s">
        <v>50</v>
      </c>
      <c r="Y4004" s="4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29"/>
      <c r="AL4004" s="29"/>
      <c r="AM4004" s="29"/>
      <c r="AN4004" s="29"/>
      <c r="AO4004" s="29"/>
      <c r="AP4004" s="29"/>
      <c r="AQ4004" s="29"/>
      <c r="AR4004" s="29"/>
      <c r="AS4004" s="29"/>
      <c r="AT4004" s="29"/>
      <c r="AU4004" s="29"/>
      <c r="AV4004" s="29"/>
      <c r="AW4004" s="29"/>
      <c r="AX4004" s="29"/>
      <c r="AY4004" s="29"/>
      <c r="AZ4004" s="29"/>
      <c r="BA4004" s="29"/>
      <c r="BB4004" s="29"/>
      <c r="BC4004" s="29"/>
      <c r="BD4004" s="29"/>
      <c r="BE4004" s="29"/>
      <c r="BF4004" s="29"/>
      <c r="BG4004" s="29"/>
      <c r="BH4004" s="29"/>
      <c r="BI4004" s="29"/>
      <c r="BJ4004" s="29"/>
      <c r="BK4004" s="29"/>
      <c r="BL4004" s="29"/>
      <c r="BM4004" s="29"/>
      <c r="BN4004" s="29"/>
      <c r="BO4004" s="29"/>
      <c r="BP4004" s="29"/>
      <c r="BQ4004" s="29"/>
      <c r="BR4004" s="29"/>
      <c r="BS4004" s="29"/>
      <c r="BT4004" s="29"/>
      <c r="BU4004" s="29"/>
      <c r="BV4004" s="29"/>
      <c r="BW4004" s="29"/>
      <c r="BX4004" s="29"/>
      <c r="BY4004" s="29"/>
      <c r="BZ4004" s="29"/>
      <c r="CA4004" s="29"/>
      <c r="CB4004" s="29"/>
      <c r="CC4004" s="29"/>
      <c r="CD4004" s="29"/>
      <c r="CE4004" s="29"/>
      <c r="CF4004" s="29"/>
      <c r="CG4004" s="29"/>
      <c r="CH4004" s="29"/>
      <c r="CI4004" s="29"/>
      <c r="CJ4004" s="29"/>
      <c r="CK4004" s="29"/>
      <c r="CL4004" s="29"/>
      <c r="CM4004" s="29"/>
      <c r="CN4004" s="29"/>
      <c r="CO4004" s="29"/>
      <c r="CP4004" s="29"/>
      <c r="CQ4004" s="29"/>
      <c r="CR4004" s="29"/>
      <c r="CS4004" s="29"/>
      <c r="CT4004" s="29"/>
      <c r="CU4004" s="29"/>
      <c r="CV4004" s="29"/>
      <c r="CW4004" s="29"/>
      <c r="CX4004" s="29"/>
    </row>
    <row r="4005" spans="1:102" ht="50.1" customHeight="1">
      <c r="A4005" s="30" t="s">
        <v>10444</v>
      </c>
      <c r="B4005" s="31" t="s">
        <v>35</v>
      </c>
      <c r="C4005" s="32" t="s">
        <v>10445</v>
      </c>
      <c r="D4005" s="32" t="s">
        <v>10446</v>
      </c>
      <c r="E4005" s="32" t="s">
        <v>10447</v>
      </c>
      <c r="F4005" s="32" t="s">
        <v>50</v>
      </c>
      <c r="G4005" s="33" t="s">
        <v>40</v>
      </c>
      <c r="H4005" s="34">
        <v>0</v>
      </c>
      <c r="I4005" s="33" t="s">
        <v>41</v>
      </c>
      <c r="J4005" s="33" t="s">
        <v>42</v>
      </c>
      <c r="K4005" s="33" t="s">
        <v>947</v>
      </c>
      <c r="L4005" s="33" t="s">
        <v>44</v>
      </c>
      <c r="M4005" s="33" t="s">
        <v>71</v>
      </c>
      <c r="N4005" s="33" t="s">
        <v>282</v>
      </c>
      <c r="O4005" s="33" t="s">
        <v>79</v>
      </c>
      <c r="P4005" s="33" t="s">
        <v>48</v>
      </c>
      <c r="Q4005" s="33" t="s">
        <v>49</v>
      </c>
      <c r="R4005" s="35">
        <v>4</v>
      </c>
      <c r="S4005" s="35">
        <v>71.429000000000002</v>
      </c>
      <c r="T4005" s="36">
        <f t="shared" si="187"/>
        <v>285.71600000000001</v>
      </c>
      <c r="U4005" s="37">
        <f t="shared" si="188"/>
        <v>320.00192000000004</v>
      </c>
      <c r="V4005" s="38" t="s">
        <v>50</v>
      </c>
      <c r="W4005" s="33">
        <v>2016</v>
      </c>
      <c r="X4005" s="39" t="s">
        <v>50</v>
      </c>
      <c r="Y4005" s="4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9"/>
      <c r="BC4005" s="29"/>
      <c r="BD4005" s="29"/>
      <c r="BE4005" s="29"/>
      <c r="BF4005" s="29"/>
      <c r="BG4005" s="29"/>
      <c r="BH4005" s="29"/>
      <c r="BI4005" s="29"/>
      <c r="BJ4005" s="29"/>
      <c r="BK4005" s="29"/>
      <c r="BL4005" s="29"/>
      <c r="BM4005" s="29"/>
      <c r="BN4005" s="29"/>
      <c r="BO4005" s="29"/>
      <c r="BP4005" s="29"/>
      <c r="BQ4005" s="29"/>
      <c r="BR4005" s="29"/>
      <c r="BS4005" s="29"/>
      <c r="BT4005" s="29"/>
      <c r="BU4005" s="29"/>
      <c r="BV4005" s="29"/>
      <c r="BW4005" s="29"/>
      <c r="BX4005" s="29"/>
      <c r="BY4005" s="29"/>
      <c r="BZ4005" s="29"/>
      <c r="CA4005" s="29"/>
      <c r="CB4005" s="29"/>
      <c r="CC4005" s="29"/>
      <c r="CD4005" s="29"/>
      <c r="CE4005" s="29"/>
      <c r="CF4005" s="29"/>
      <c r="CG4005" s="29"/>
      <c r="CH4005" s="29"/>
      <c r="CI4005" s="29"/>
      <c r="CJ4005" s="29"/>
      <c r="CK4005" s="29"/>
      <c r="CL4005" s="29"/>
      <c r="CM4005" s="29"/>
      <c r="CN4005" s="29"/>
      <c r="CO4005" s="29"/>
      <c r="CP4005" s="29"/>
      <c r="CQ4005" s="29"/>
      <c r="CR4005" s="29"/>
      <c r="CS4005" s="29"/>
      <c r="CT4005" s="29"/>
      <c r="CU4005" s="29"/>
      <c r="CV4005" s="29"/>
      <c r="CW4005" s="29"/>
      <c r="CX4005" s="29"/>
    </row>
    <row r="4006" spans="1:102" ht="50.1" customHeight="1">
      <c r="A4006" s="30" t="s">
        <v>10448</v>
      </c>
      <c r="B4006" s="31" t="s">
        <v>35</v>
      </c>
      <c r="C4006" s="32" t="s">
        <v>10449</v>
      </c>
      <c r="D4006" s="32" t="s">
        <v>10450</v>
      </c>
      <c r="E4006" s="32" t="s">
        <v>10451</v>
      </c>
      <c r="F4006" s="32" t="s">
        <v>10452</v>
      </c>
      <c r="G4006" s="33" t="s">
        <v>40</v>
      </c>
      <c r="H4006" s="34">
        <v>0</v>
      </c>
      <c r="I4006" s="33" t="s">
        <v>41</v>
      </c>
      <c r="J4006" s="33" t="s">
        <v>42</v>
      </c>
      <c r="K4006" s="33" t="s">
        <v>947</v>
      </c>
      <c r="L4006" s="33" t="s">
        <v>44</v>
      </c>
      <c r="M4006" s="33" t="s">
        <v>71</v>
      </c>
      <c r="N4006" s="33" t="s">
        <v>282</v>
      </c>
      <c r="O4006" s="33" t="s">
        <v>79</v>
      </c>
      <c r="P4006" s="33" t="s">
        <v>3439</v>
      </c>
      <c r="Q4006" s="33" t="s">
        <v>3440</v>
      </c>
      <c r="R4006" s="35">
        <v>1</v>
      </c>
      <c r="S4006" s="35">
        <v>49.106999999999999</v>
      </c>
      <c r="T4006" s="36">
        <f t="shared" si="187"/>
        <v>49.106999999999999</v>
      </c>
      <c r="U4006" s="37">
        <f t="shared" si="188"/>
        <v>54.999840000000006</v>
      </c>
      <c r="V4006" s="38" t="s">
        <v>50</v>
      </c>
      <c r="W4006" s="33">
        <v>2016</v>
      </c>
      <c r="X4006" s="39" t="s">
        <v>50</v>
      </c>
      <c r="Y4006" s="4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29"/>
      <c r="CB4006" s="29"/>
      <c r="CC4006" s="29"/>
      <c r="CD4006" s="29"/>
      <c r="CE4006" s="29"/>
      <c r="CF4006" s="29"/>
      <c r="CG4006" s="29"/>
      <c r="CH4006" s="29"/>
      <c r="CI4006" s="29"/>
      <c r="CJ4006" s="29"/>
      <c r="CK4006" s="29"/>
      <c r="CL4006" s="29"/>
      <c r="CM4006" s="29"/>
      <c r="CN4006" s="29"/>
      <c r="CO4006" s="29"/>
      <c r="CP4006" s="29"/>
      <c r="CQ4006" s="29"/>
      <c r="CR4006" s="29"/>
      <c r="CS4006" s="29"/>
      <c r="CT4006" s="29"/>
      <c r="CU4006" s="29"/>
      <c r="CV4006" s="29"/>
      <c r="CW4006" s="29"/>
      <c r="CX4006" s="29"/>
    </row>
    <row r="4007" spans="1:102" ht="50.1" customHeight="1">
      <c r="A4007" s="30" t="s">
        <v>10453</v>
      </c>
      <c r="B4007" s="31" t="s">
        <v>35</v>
      </c>
      <c r="C4007" s="32" t="s">
        <v>10454</v>
      </c>
      <c r="D4007" s="32" t="s">
        <v>10455</v>
      </c>
      <c r="E4007" s="32" t="s">
        <v>10456</v>
      </c>
      <c r="F4007" s="32" t="s">
        <v>10457</v>
      </c>
      <c r="G4007" s="33" t="s">
        <v>40</v>
      </c>
      <c r="H4007" s="34">
        <v>0</v>
      </c>
      <c r="I4007" s="33" t="s">
        <v>41</v>
      </c>
      <c r="J4007" s="33" t="s">
        <v>42</v>
      </c>
      <c r="K4007" s="33" t="s">
        <v>947</v>
      </c>
      <c r="L4007" s="33" t="s">
        <v>44</v>
      </c>
      <c r="M4007" s="33" t="s">
        <v>71</v>
      </c>
      <c r="N4007" s="33" t="s">
        <v>282</v>
      </c>
      <c r="O4007" s="33" t="s">
        <v>79</v>
      </c>
      <c r="P4007" s="33" t="s">
        <v>48</v>
      </c>
      <c r="Q4007" s="33" t="s">
        <v>49</v>
      </c>
      <c r="R4007" s="35">
        <v>30</v>
      </c>
      <c r="S4007" s="35">
        <v>8.9290000000000003</v>
      </c>
      <c r="T4007" s="36">
        <f t="shared" si="187"/>
        <v>267.87</v>
      </c>
      <c r="U4007" s="37">
        <f t="shared" si="188"/>
        <v>300.01440000000002</v>
      </c>
      <c r="V4007" s="38" t="s">
        <v>50</v>
      </c>
      <c r="W4007" s="33">
        <v>2016</v>
      </c>
      <c r="X4007" s="39" t="s">
        <v>50</v>
      </c>
      <c r="Y4007" s="4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29"/>
      <c r="AL4007" s="29"/>
      <c r="AM4007" s="29"/>
      <c r="AN4007" s="29"/>
      <c r="AO4007" s="29"/>
      <c r="AP4007" s="29"/>
      <c r="AQ4007" s="29"/>
      <c r="AR4007" s="29"/>
      <c r="AS4007" s="29"/>
      <c r="AT4007" s="29"/>
      <c r="AU4007" s="29"/>
      <c r="AV4007" s="29"/>
      <c r="AW4007" s="29"/>
      <c r="AX4007" s="29"/>
      <c r="AY4007" s="29"/>
      <c r="AZ4007" s="29"/>
      <c r="BA4007" s="29"/>
      <c r="BB4007" s="29"/>
      <c r="BC4007" s="29"/>
      <c r="BD4007" s="29"/>
      <c r="BE4007" s="29"/>
      <c r="BF4007" s="29"/>
      <c r="BG4007" s="29"/>
      <c r="BH4007" s="29"/>
      <c r="BI4007" s="29"/>
      <c r="BJ4007" s="29"/>
      <c r="BK4007" s="29"/>
      <c r="BL4007" s="29"/>
      <c r="BM4007" s="29"/>
      <c r="BN4007" s="29"/>
      <c r="BO4007" s="29"/>
      <c r="BP4007" s="29"/>
      <c r="BQ4007" s="29"/>
      <c r="BR4007" s="29"/>
      <c r="BS4007" s="29"/>
      <c r="BT4007" s="29"/>
      <c r="BU4007" s="29"/>
      <c r="BV4007" s="29"/>
      <c r="BW4007" s="29"/>
      <c r="BX4007" s="29"/>
      <c r="BY4007" s="29"/>
      <c r="BZ4007" s="29"/>
      <c r="CA4007" s="29"/>
      <c r="CB4007" s="29"/>
      <c r="CC4007" s="29"/>
      <c r="CD4007" s="29"/>
      <c r="CE4007" s="29"/>
      <c r="CF4007" s="29"/>
      <c r="CG4007" s="29"/>
      <c r="CH4007" s="29"/>
      <c r="CI4007" s="29"/>
      <c r="CJ4007" s="29"/>
      <c r="CK4007" s="29"/>
      <c r="CL4007" s="29"/>
      <c r="CM4007" s="29"/>
      <c r="CN4007" s="29"/>
      <c r="CO4007" s="29"/>
      <c r="CP4007" s="29"/>
      <c r="CQ4007" s="29"/>
      <c r="CR4007" s="29"/>
      <c r="CS4007" s="29"/>
      <c r="CT4007" s="29"/>
      <c r="CU4007" s="29"/>
      <c r="CV4007" s="29"/>
      <c r="CW4007" s="29"/>
      <c r="CX4007" s="29"/>
    </row>
    <row r="4008" spans="1:102" ht="50.1" customHeight="1">
      <c r="A4008" s="30" t="s">
        <v>10458</v>
      </c>
      <c r="B4008" s="31" t="s">
        <v>35</v>
      </c>
      <c r="C4008" s="32" t="s">
        <v>10459</v>
      </c>
      <c r="D4008" s="32" t="s">
        <v>1206</v>
      </c>
      <c r="E4008" s="32" t="s">
        <v>10460</v>
      </c>
      <c r="F4008" s="32" t="s">
        <v>10461</v>
      </c>
      <c r="G4008" s="33" t="s">
        <v>40</v>
      </c>
      <c r="H4008" s="34">
        <v>0</v>
      </c>
      <c r="I4008" s="33" t="s">
        <v>41</v>
      </c>
      <c r="J4008" s="33" t="s">
        <v>392</v>
      </c>
      <c r="K4008" s="33" t="s">
        <v>947</v>
      </c>
      <c r="L4008" s="33" t="s">
        <v>85</v>
      </c>
      <c r="M4008" s="33" t="s">
        <v>71</v>
      </c>
      <c r="N4008" s="33" t="s">
        <v>3549</v>
      </c>
      <c r="O4008" s="33" t="s">
        <v>64</v>
      </c>
      <c r="P4008" s="33" t="s">
        <v>48</v>
      </c>
      <c r="Q4008" s="33" t="s">
        <v>49</v>
      </c>
      <c r="R4008" s="35">
        <v>3</v>
      </c>
      <c r="S4008" s="35">
        <v>87500</v>
      </c>
      <c r="T4008" s="36">
        <f t="shared" si="187"/>
        <v>262500</v>
      </c>
      <c r="U4008" s="37">
        <f t="shared" si="188"/>
        <v>294000</v>
      </c>
      <c r="V4008" s="38" t="s">
        <v>50</v>
      </c>
      <c r="W4008" s="33">
        <v>2016</v>
      </c>
      <c r="X4008" s="39" t="s">
        <v>50</v>
      </c>
      <c r="Y4008" s="4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9"/>
      <c r="BC4008" s="29"/>
      <c r="BD4008" s="29"/>
      <c r="BE4008" s="29"/>
      <c r="BF4008" s="29"/>
      <c r="BG4008" s="29"/>
      <c r="BH4008" s="29"/>
      <c r="BI4008" s="29"/>
      <c r="BJ4008" s="29"/>
      <c r="BK4008" s="29"/>
      <c r="BL4008" s="29"/>
      <c r="BM4008" s="29"/>
      <c r="BN4008" s="29"/>
      <c r="BO4008" s="29"/>
      <c r="BP4008" s="29"/>
      <c r="BQ4008" s="29"/>
      <c r="BR4008" s="29"/>
      <c r="BS4008" s="29"/>
      <c r="BT4008" s="29"/>
      <c r="BU4008" s="29"/>
      <c r="BV4008" s="29"/>
      <c r="BW4008" s="29"/>
      <c r="BX4008" s="29"/>
      <c r="BY4008" s="29"/>
      <c r="BZ4008" s="29"/>
      <c r="CA4008" s="29"/>
      <c r="CB4008" s="29"/>
      <c r="CC4008" s="29"/>
      <c r="CD4008" s="29"/>
      <c r="CE4008" s="29"/>
      <c r="CF4008" s="29"/>
      <c r="CG4008" s="29"/>
      <c r="CH4008" s="29"/>
      <c r="CI4008" s="29"/>
      <c r="CJ4008" s="29"/>
      <c r="CK4008" s="29"/>
      <c r="CL4008" s="29"/>
      <c r="CM4008" s="29"/>
      <c r="CN4008" s="29"/>
      <c r="CO4008" s="29"/>
      <c r="CP4008" s="29"/>
      <c r="CQ4008" s="29"/>
      <c r="CR4008" s="29"/>
      <c r="CS4008" s="29"/>
      <c r="CT4008" s="29"/>
      <c r="CU4008" s="29"/>
      <c r="CV4008" s="29"/>
      <c r="CW4008" s="29"/>
      <c r="CX4008" s="29"/>
    </row>
    <row r="4009" spans="1:102" ht="50.1" customHeight="1">
      <c r="A4009" s="30" t="s">
        <v>10462</v>
      </c>
      <c r="B4009" s="31" t="s">
        <v>35</v>
      </c>
      <c r="C4009" s="32" t="s">
        <v>10459</v>
      </c>
      <c r="D4009" s="32" t="s">
        <v>1206</v>
      </c>
      <c r="E4009" s="32" t="s">
        <v>10460</v>
      </c>
      <c r="F4009" s="32" t="s">
        <v>10463</v>
      </c>
      <c r="G4009" s="33" t="s">
        <v>40</v>
      </c>
      <c r="H4009" s="34">
        <v>0</v>
      </c>
      <c r="I4009" s="33" t="s">
        <v>41</v>
      </c>
      <c r="J4009" s="33" t="s">
        <v>42</v>
      </c>
      <c r="K4009" s="33" t="s">
        <v>947</v>
      </c>
      <c r="L4009" s="33" t="s">
        <v>300</v>
      </c>
      <c r="M4009" s="33" t="s">
        <v>71</v>
      </c>
      <c r="N4009" s="33" t="s">
        <v>4818</v>
      </c>
      <c r="O4009" s="33" t="s">
        <v>64</v>
      </c>
      <c r="P4009" s="33" t="s">
        <v>48</v>
      </c>
      <c r="Q4009" s="33" t="s">
        <v>49</v>
      </c>
      <c r="R4009" s="35">
        <v>4</v>
      </c>
      <c r="S4009" s="35">
        <v>50000</v>
      </c>
      <c r="T4009" s="36">
        <f t="shared" si="187"/>
        <v>200000</v>
      </c>
      <c r="U4009" s="37">
        <f t="shared" si="188"/>
        <v>224000.00000000003</v>
      </c>
      <c r="V4009" s="38" t="s">
        <v>50</v>
      </c>
      <c r="W4009" s="33">
        <v>2016</v>
      </c>
      <c r="X4009" s="39" t="s">
        <v>50</v>
      </c>
      <c r="Y4009" s="4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29"/>
      <c r="AL4009" s="29"/>
      <c r="AM4009" s="29"/>
      <c r="AN4009" s="29"/>
      <c r="AO4009" s="29"/>
      <c r="AP4009" s="29"/>
      <c r="AQ4009" s="29"/>
      <c r="AR4009" s="29"/>
      <c r="AS4009" s="29"/>
      <c r="AT4009" s="29"/>
      <c r="AU4009" s="29"/>
      <c r="AV4009" s="29"/>
      <c r="AW4009" s="29"/>
      <c r="AX4009" s="29"/>
      <c r="AY4009" s="29"/>
      <c r="AZ4009" s="29"/>
      <c r="BA4009" s="29"/>
      <c r="BB4009" s="29"/>
      <c r="BC4009" s="29"/>
      <c r="BD4009" s="29"/>
      <c r="BE4009" s="29"/>
      <c r="BF4009" s="29"/>
      <c r="BG4009" s="29"/>
      <c r="BH4009" s="29"/>
      <c r="BI4009" s="29"/>
      <c r="BJ4009" s="29"/>
      <c r="BK4009" s="29"/>
      <c r="BL4009" s="29"/>
      <c r="BM4009" s="29"/>
      <c r="BN4009" s="29"/>
      <c r="BO4009" s="29"/>
      <c r="BP4009" s="29"/>
      <c r="BQ4009" s="29"/>
      <c r="BR4009" s="29"/>
      <c r="BS4009" s="29"/>
      <c r="BT4009" s="29"/>
      <c r="BU4009" s="29"/>
      <c r="BV4009" s="29"/>
      <c r="BW4009" s="29"/>
      <c r="BX4009" s="29"/>
      <c r="BY4009" s="29"/>
      <c r="BZ4009" s="29"/>
      <c r="CA4009" s="29"/>
      <c r="CB4009" s="29"/>
      <c r="CC4009" s="29"/>
      <c r="CD4009" s="29"/>
      <c r="CE4009" s="29"/>
      <c r="CF4009" s="29"/>
      <c r="CG4009" s="29"/>
      <c r="CH4009" s="29"/>
      <c r="CI4009" s="29"/>
      <c r="CJ4009" s="29"/>
      <c r="CK4009" s="29"/>
      <c r="CL4009" s="29"/>
      <c r="CM4009" s="29"/>
      <c r="CN4009" s="29"/>
      <c r="CO4009" s="29"/>
      <c r="CP4009" s="29"/>
      <c r="CQ4009" s="29"/>
      <c r="CR4009" s="29"/>
      <c r="CS4009" s="29"/>
      <c r="CT4009" s="29"/>
      <c r="CU4009" s="29"/>
      <c r="CV4009" s="29"/>
      <c r="CW4009" s="29"/>
      <c r="CX4009" s="29"/>
    </row>
    <row r="4010" spans="1:102" ht="50.1" customHeight="1">
      <c r="A4010" s="30" t="s">
        <v>10464</v>
      </c>
      <c r="B4010" s="31" t="s">
        <v>35</v>
      </c>
      <c r="C4010" s="32" t="s">
        <v>10465</v>
      </c>
      <c r="D4010" s="32" t="s">
        <v>10466</v>
      </c>
      <c r="E4010" s="32" t="s">
        <v>10467</v>
      </c>
      <c r="F4010" s="32" t="s">
        <v>10468</v>
      </c>
      <c r="G4010" s="33" t="s">
        <v>40</v>
      </c>
      <c r="H4010" s="34">
        <v>0</v>
      </c>
      <c r="I4010" s="33" t="s">
        <v>41</v>
      </c>
      <c r="J4010" s="33" t="s">
        <v>42</v>
      </c>
      <c r="K4010" s="33" t="s">
        <v>947</v>
      </c>
      <c r="L4010" s="33" t="s">
        <v>300</v>
      </c>
      <c r="M4010" s="33" t="s">
        <v>71</v>
      </c>
      <c r="N4010" s="33" t="s">
        <v>4818</v>
      </c>
      <c r="O4010" s="33" t="s">
        <v>64</v>
      </c>
      <c r="P4010" s="33" t="s">
        <v>265</v>
      </c>
      <c r="Q4010" s="33" t="s">
        <v>266</v>
      </c>
      <c r="R4010" s="35">
        <v>4</v>
      </c>
      <c r="S4010" s="35">
        <v>400000</v>
      </c>
      <c r="T4010" s="36">
        <f t="shared" si="187"/>
        <v>1600000</v>
      </c>
      <c r="U4010" s="37">
        <f t="shared" si="188"/>
        <v>1792000.0000000002</v>
      </c>
      <c r="V4010" s="38" t="s">
        <v>50</v>
      </c>
      <c r="W4010" s="33">
        <v>2016</v>
      </c>
      <c r="X4010" s="39" t="s">
        <v>50</v>
      </c>
      <c r="Y4010" s="4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29"/>
      <c r="AL4010" s="29"/>
      <c r="AM4010" s="29"/>
      <c r="AN4010" s="29"/>
      <c r="AO4010" s="29"/>
      <c r="AP4010" s="29"/>
      <c r="AQ4010" s="29"/>
      <c r="AR4010" s="29"/>
      <c r="AS4010" s="29"/>
      <c r="AT4010" s="29"/>
      <c r="AU4010" s="29"/>
      <c r="AV4010" s="29"/>
      <c r="AW4010" s="29"/>
      <c r="AX4010" s="29"/>
      <c r="AY4010" s="29"/>
      <c r="AZ4010" s="29"/>
      <c r="BA4010" s="29"/>
      <c r="BB4010" s="29"/>
      <c r="BC4010" s="29"/>
      <c r="BD4010" s="29"/>
      <c r="BE4010" s="29"/>
      <c r="BF4010" s="29"/>
      <c r="BG4010" s="29"/>
      <c r="BH4010" s="29"/>
      <c r="BI4010" s="29"/>
      <c r="BJ4010" s="29"/>
      <c r="BK4010" s="29"/>
      <c r="BL4010" s="29"/>
      <c r="BM4010" s="29"/>
      <c r="BN4010" s="29"/>
      <c r="BO4010" s="29"/>
      <c r="BP4010" s="29"/>
      <c r="BQ4010" s="29"/>
      <c r="BR4010" s="29"/>
      <c r="BS4010" s="29"/>
      <c r="BT4010" s="29"/>
      <c r="BU4010" s="29"/>
      <c r="BV4010" s="29"/>
      <c r="BW4010" s="29"/>
      <c r="BX4010" s="29"/>
      <c r="BY4010" s="29"/>
      <c r="BZ4010" s="29"/>
      <c r="CA4010" s="29"/>
      <c r="CB4010" s="29"/>
      <c r="CC4010" s="29"/>
      <c r="CD4010" s="29"/>
      <c r="CE4010" s="29"/>
      <c r="CF4010" s="29"/>
      <c r="CG4010" s="29"/>
      <c r="CH4010" s="29"/>
      <c r="CI4010" s="29"/>
      <c r="CJ4010" s="29"/>
      <c r="CK4010" s="29"/>
      <c r="CL4010" s="29"/>
      <c r="CM4010" s="29"/>
      <c r="CN4010" s="29"/>
      <c r="CO4010" s="29"/>
      <c r="CP4010" s="29"/>
      <c r="CQ4010" s="29"/>
      <c r="CR4010" s="29"/>
      <c r="CS4010" s="29"/>
      <c r="CT4010" s="29"/>
      <c r="CU4010" s="29"/>
      <c r="CV4010" s="29"/>
      <c r="CW4010" s="29"/>
      <c r="CX4010" s="29"/>
    </row>
    <row r="4011" spans="1:102" ht="50.1" customHeight="1">
      <c r="A4011" s="30" t="s">
        <v>10469</v>
      </c>
      <c r="B4011" s="31" t="s">
        <v>35</v>
      </c>
      <c r="C4011" s="32" t="s">
        <v>9083</v>
      </c>
      <c r="D4011" s="32" t="s">
        <v>176</v>
      </c>
      <c r="E4011" s="32" t="s">
        <v>9084</v>
      </c>
      <c r="F4011" s="32" t="s">
        <v>10470</v>
      </c>
      <c r="G4011" s="33" t="s">
        <v>40</v>
      </c>
      <c r="H4011" s="34">
        <v>0</v>
      </c>
      <c r="I4011" s="33" t="s">
        <v>41</v>
      </c>
      <c r="J4011" s="33" t="s">
        <v>42</v>
      </c>
      <c r="K4011" s="33" t="s">
        <v>947</v>
      </c>
      <c r="L4011" s="33" t="s">
        <v>2058</v>
      </c>
      <c r="M4011" s="33" t="s">
        <v>510</v>
      </c>
      <c r="N4011" s="33" t="s">
        <v>10471</v>
      </c>
      <c r="O4011" s="33" t="s">
        <v>396</v>
      </c>
      <c r="P4011" s="33" t="s">
        <v>48</v>
      </c>
      <c r="Q4011" s="33" t="s">
        <v>49</v>
      </c>
      <c r="R4011" s="35">
        <v>16</v>
      </c>
      <c r="S4011" s="35">
        <v>55000</v>
      </c>
      <c r="T4011" s="36">
        <v>0</v>
      </c>
      <c r="U4011" s="37">
        <v>0</v>
      </c>
      <c r="V4011" s="38" t="s">
        <v>50</v>
      </c>
      <c r="W4011" s="33">
        <v>2016</v>
      </c>
      <c r="X4011" s="39" t="s">
        <v>50</v>
      </c>
      <c r="Y4011" s="4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9"/>
      <c r="BC4011" s="29"/>
      <c r="BD4011" s="29"/>
      <c r="BE4011" s="29"/>
      <c r="BF4011" s="29"/>
      <c r="BG4011" s="29"/>
      <c r="BH4011" s="29"/>
      <c r="BI4011" s="29"/>
      <c r="BJ4011" s="29"/>
      <c r="BK4011" s="29"/>
      <c r="BL4011" s="29"/>
      <c r="BM4011" s="29"/>
      <c r="BN4011" s="29"/>
      <c r="BO4011" s="29"/>
      <c r="BP4011" s="29"/>
      <c r="BQ4011" s="29"/>
      <c r="BR4011" s="29"/>
      <c r="BS4011" s="29"/>
      <c r="BT4011" s="29"/>
      <c r="BU4011" s="29"/>
      <c r="BV4011" s="29"/>
      <c r="BW4011" s="29"/>
      <c r="BX4011" s="29"/>
      <c r="BY4011" s="29"/>
      <c r="BZ4011" s="29"/>
      <c r="CA4011" s="29"/>
      <c r="CB4011" s="29"/>
      <c r="CC4011" s="29"/>
      <c r="CD4011" s="29"/>
      <c r="CE4011" s="29"/>
      <c r="CF4011" s="29"/>
      <c r="CG4011" s="29"/>
      <c r="CH4011" s="29"/>
      <c r="CI4011" s="29"/>
      <c r="CJ4011" s="29"/>
      <c r="CK4011" s="29"/>
      <c r="CL4011" s="29"/>
      <c r="CM4011" s="29"/>
      <c r="CN4011" s="29"/>
      <c r="CO4011" s="29"/>
      <c r="CP4011" s="29"/>
      <c r="CQ4011" s="29"/>
      <c r="CR4011" s="29"/>
      <c r="CS4011" s="29"/>
      <c r="CT4011" s="29"/>
      <c r="CU4011" s="29"/>
      <c r="CV4011" s="29"/>
      <c r="CW4011" s="29"/>
      <c r="CX4011" s="29"/>
    </row>
    <row r="4012" spans="1:102" ht="50.1" customHeight="1">
      <c r="A4012" s="30" t="s">
        <v>10472</v>
      </c>
      <c r="B4012" s="31" t="s">
        <v>35</v>
      </c>
      <c r="C4012" s="32" t="s">
        <v>9083</v>
      </c>
      <c r="D4012" s="32" t="s">
        <v>176</v>
      </c>
      <c r="E4012" s="32" t="s">
        <v>9084</v>
      </c>
      <c r="F4012" s="32" t="s">
        <v>10470</v>
      </c>
      <c r="G4012" s="33" t="s">
        <v>40</v>
      </c>
      <c r="H4012" s="34">
        <v>0</v>
      </c>
      <c r="I4012" s="33" t="s">
        <v>41</v>
      </c>
      <c r="J4012" s="33" t="s">
        <v>6938</v>
      </c>
      <c r="K4012" s="33" t="s">
        <v>1097</v>
      </c>
      <c r="L4012" s="33" t="s">
        <v>2058</v>
      </c>
      <c r="M4012" s="33" t="s">
        <v>510</v>
      </c>
      <c r="N4012" s="33" t="s">
        <v>10471</v>
      </c>
      <c r="O4012" s="33" t="s">
        <v>396</v>
      </c>
      <c r="P4012" s="33" t="s">
        <v>48</v>
      </c>
      <c r="Q4012" s="33" t="s">
        <v>49</v>
      </c>
      <c r="R4012" s="35">
        <v>16</v>
      </c>
      <c r="S4012" s="35">
        <v>55000</v>
      </c>
      <c r="T4012" s="36">
        <f t="shared" ref="T4012:T4077" si="189">R4012*S4012</f>
        <v>880000</v>
      </c>
      <c r="U4012" s="37">
        <f t="shared" ref="U4012:U4077" si="190">T4012*1.12</f>
        <v>985600.00000000012</v>
      </c>
      <c r="V4012" s="38" t="s">
        <v>50</v>
      </c>
      <c r="W4012" s="33">
        <v>2016</v>
      </c>
      <c r="X4012" s="39" t="s">
        <v>50</v>
      </c>
      <c r="Y4012" s="4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29"/>
      <c r="AL4012" s="29"/>
      <c r="AM4012" s="29"/>
      <c r="AN4012" s="29"/>
      <c r="AO4012" s="29"/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29"/>
      <c r="BB4012" s="29"/>
      <c r="BC4012" s="29"/>
      <c r="BD4012" s="29"/>
      <c r="BE4012" s="29"/>
      <c r="BF4012" s="29"/>
      <c r="BG4012" s="29"/>
      <c r="BH4012" s="29"/>
      <c r="BI4012" s="29"/>
      <c r="BJ4012" s="29"/>
      <c r="BK4012" s="29"/>
      <c r="BL4012" s="29"/>
      <c r="BM4012" s="29"/>
      <c r="BN4012" s="29"/>
      <c r="BO4012" s="29"/>
      <c r="BP4012" s="29"/>
      <c r="BQ4012" s="29"/>
      <c r="BR4012" s="29"/>
      <c r="BS4012" s="29"/>
      <c r="BT4012" s="29"/>
      <c r="BU4012" s="29"/>
      <c r="BV4012" s="29"/>
      <c r="BW4012" s="29"/>
      <c r="BX4012" s="29"/>
      <c r="BY4012" s="29"/>
      <c r="BZ4012" s="29"/>
      <c r="CA4012" s="29"/>
      <c r="CB4012" s="29"/>
      <c r="CC4012" s="29"/>
      <c r="CD4012" s="29"/>
      <c r="CE4012" s="29"/>
      <c r="CF4012" s="29"/>
      <c r="CG4012" s="29"/>
      <c r="CH4012" s="29"/>
      <c r="CI4012" s="29"/>
      <c r="CJ4012" s="29"/>
      <c r="CK4012" s="29"/>
      <c r="CL4012" s="29"/>
      <c r="CM4012" s="29"/>
      <c r="CN4012" s="29"/>
      <c r="CO4012" s="29"/>
      <c r="CP4012" s="29"/>
      <c r="CQ4012" s="29"/>
      <c r="CR4012" s="29"/>
      <c r="CS4012" s="29"/>
      <c r="CT4012" s="29"/>
      <c r="CU4012" s="29"/>
      <c r="CV4012" s="29"/>
      <c r="CW4012" s="29"/>
      <c r="CX4012" s="29"/>
    </row>
    <row r="4013" spans="1:102" ht="50.1" customHeight="1">
      <c r="A4013" s="30" t="s">
        <v>10473</v>
      </c>
      <c r="B4013" s="31" t="s">
        <v>35</v>
      </c>
      <c r="C4013" s="32" t="s">
        <v>10474</v>
      </c>
      <c r="D4013" s="32" t="s">
        <v>10475</v>
      </c>
      <c r="E4013" s="32" t="s">
        <v>10476</v>
      </c>
      <c r="F4013" s="32" t="s">
        <v>10477</v>
      </c>
      <c r="G4013" s="33" t="s">
        <v>40</v>
      </c>
      <c r="H4013" s="34">
        <v>0</v>
      </c>
      <c r="I4013" s="33" t="s">
        <v>41</v>
      </c>
      <c r="J4013" s="33" t="s">
        <v>42</v>
      </c>
      <c r="K4013" s="33" t="s">
        <v>947</v>
      </c>
      <c r="L4013" s="33" t="s">
        <v>300</v>
      </c>
      <c r="M4013" s="33" t="s">
        <v>71</v>
      </c>
      <c r="N4013" s="33" t="s">
        <v>3549</v>
      </c>
      <c r="O4013" s="33" t="s">
        <v>64</v>
      </c>
      <c r="P4013" s="33" t="s">
        <v>48</v>
      </c>
      <c r="Q4013" s="33" t="s">
        <v>49</v>
      </c>
      <c r="R4013" s="35">
        <v>8</v>
      </c>
      <c r="S4013" s="35">
        <v>20400</v>
      </c>
      <c r="T4013" s="36">
        <f t="shared" si="189"/>
        <v>163200</v>
      </c>
      <c r="U4013" s="37">
        <f t="shared" si="190"/>
        <v>182784.00000000003</v>
      </c>
      <c r="V4013" s="38" t="s">
        <v>50</v>
      </c>
      <c r="W4013" s="33">
        <v>2016</v>
      </c>
      <c r="X4013" s="39" t="s">
        <v>50</v>
      </c>
      <c r="Y4013" s="4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  <c r="BI4013" s="29"/>
      <c r="BJ4013" s="29"/>
      <c r="BK4013" s="29"/>
      <c r="BL4013" s="29"/>
      <c r="BM4013" s="29"/>
      <c r="BN4013" s="29"/>
      <c r="BO4013" s="29"/>
      <c r="BP4013" s="29"/>
      <c r="BQ4013" s="29"/>
      <c r="BR4013" s="29"/>
      <c r="BS4013" s="29"/>
      <c r="BT4013" s="29"/>
      <c r="BU4013" s="29"/>
      <c r="BV4013" s="29"/>
      <c r="BW4013" s="29"/>
      <c r="BX4013" s="29"/>
      <c r="BY4013" s="29"/>
      <c r="BZ4013" s="29"/>
      <c r="CA4013" s="29"/>
      <c r="CB4013" s="29"/>
      <c r="CC4013" s="29"/>
      <c r="CD4013" s="29"/>
      <c r="CE4013" s="29"/>
      <c r="CF4013" s="29"/>
      <c r="CG4013" s="29"/>
      <c r="CH4013" s="29"/>
      <c r="CI4013" s="29"/>
      <c r="CJ4013" s="29"/>
      <c r="CK4013" s="29"/>
      <c r="CL4013" s="29"/>
      <c r="CM4013" s="29"/>
      <c r="CN4013" s="29"/>
      <c r="CO4013" s="29"/>
      <c r="CP4013" s="29"/>
      <c r="CQ4013" s="29"/>
      <c r="CR4013" s="29"/>
      <c r="CS4013" s="29"/>
      <c r="CT4013" s="29"/>
      <c r="CU4013" s="29"/>
      <c r="CV4013" s="29"/>
      <c r="CW4013" s="29"/>
      <c r="CX4013" s="29"/>
    </row>
    <row r="4014" spans="1:102" ht="50.1" customHeight="1">
      <c r="A4014" s="30" t="s">
        <v>10478</v>
      </c>
      <c r="B4014" s="31" t="s">
        <v>35</v>
      </c>
      <c r="C4014" s="32" t="s">
        <v>10479</v>
      </c>
      <c r="D4014" s="32" t="s">
        <v>10480</v>
      </c>
      <c r="E4014" s="32" t="s">
        <v>10481</v>
      </c>
      <c r="F4014" s="32" t="s">
        <v>10482</v>
      </c>
      <c r="G4014" s="33" t="s">
        <v>40</v>
      </c>
      <c r="H4014" s="34">
        <v>0</v>
      </c>
      <c r="I4014" s="33" t="s">
        <v>41</v>
      </c>
      <c r="J4014" s="33" t="s">
        <v>42</v>
      </c>
      <c r="K4014" s="33" t="s">
        <v>947</v>
      </c>
      <c r="L4014" s="33" t="s">
        <v>300</v>
      </c>
      <c r="M4014" s="33" t="s">
        <v>71</v>
      </c>
      <c r="N4014" s="33" t="s">
        <v>3549</v>
      </c>
      <c r="O4014" s="33" t="s">
        <v>396</v>
      </c>
      <c r="P4014" s="33" t="s">
        <v>48</v>
      </c>
      <c r="Q4014" s="33" t="s">
        <v>49</v>
      </c>
      <c r="R4014" s="35">
        <v>1</v>
      </c>
      <c r="S4014" s="35">
        <v>7000</v>
      </c>
      <c r="T4014" s="36">
        <f t="shared" si="189"/>
        <v>7000</v>
      </c>
      <c r="U4014" s="37">
        <f t="shared" si="190"/>
        <v>7840.0000000000009</v>
      </c>
      <c r="V4014" s="38" t="s">
        <v>50</v>
      </c>
      <c r="W4014" s="33">
        <v>2016</v>
      </c>
      <c r="X4014" s="39" t="s">
        <v>50</v>
      </c>
      <c r="Y4014" s="4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29"/>
      <c r="AL4014" s="29"/>
      <c r="AM4014" s="29"/>
      <c r="AN4014" s="29"/>
      <c r="AO4014" s="29"/>
      <c r="AP4014" s="29"/>
      <c r="AQ4014" s="29"/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9"/>
      <c r="BC4014" s="29"/>
      <c r="BD4014" s="29"/>
      <c r="BE4014" s="29"/>
      <c r="BF4014" s="29"/>
      <c r="BG4014" s="29"/>
      <c r="BH4014" s="29"/>
      <c r="BI4014" s="29"/>
      <c r="BJ4014" s="29"/>
      <c r="BK4014" s="29"/>
      <c r="BL4014" s="29"/>
      <c r="BM4014" s="29"/>
      <c r="BN4014" s="29"/>
      <c r="BO4014" s="29"/>
      <c r="BP4014" s="29"/>
      <c r="BQ4014" s="29"/>
      <c r="BR4014" s="29"/>
      <c r="BS4014" s="29"/>
      <c r="BT4014" s="29"/>
      <c r="BU4014" s="29"/>
      <c r="BV4014" s="29"/>
      <c r="BW4014" s="29"/>
      <c r="BX4014" s="29"/>
      <c r="BY4014" s="29"/>
      <c r="BZ4014" s="29"/>
      <c r="CA4014" s="29"/>
      <c r="CB4014" s="29"/>
      <c r="CC4014" s="29"/>
      <c r="CD4014" s="29"/>
      <c r="CE4014" s="29"/>
      <c r="CF4014" s="29"/>
      <c r="CG4014" s="29"/>
      <c r="CH4014" s="29"/>
      <c r="CI4014" s="29"/>
      <c r="CJ4014" s="29"/>
      <c r="CK4014" s="29"/>
      <c r="CL4014" s="29"/>
      <c r="CM4014" s="29"/>
      <c r="CN4014" s="29"/>
      <c r="CO4014" s="29"/>
      <c r="CP4014" s="29"/>
      <c r="CQ4014" s="29"/>
      <c r="CR4014" s="29"/>
      <c r="CS4014" s="29"/>
      <c r="CT4014" s="29"/>
      <c r="CU4014" s="29"/>
      <c r="CV4014" s="29"/>
      <c r="CW4014" s="29"/>
      <c r="CX4014" s="29"/>
    </row>
    <row r="4015" spans="1:102" ht="50.1" customHeight="1">
      <c r="A4015" s="30" t="s">
        <v>10483</v>
      </c>
      <c r="B4015" s="31" t="s">
        <v>35</v>
      </c>
      <c r="C4015" s="32" t="s">
        <v>10479</v>
      </c>
      <c r="D4015" s="32" t="s">
        <v>10480</v>
      </c>
      <c r="E4015" s="32" t="s">
        <v>10481</v>
      </c>
      <c r="F4015" s="32" t="s">
        <v>10484</v>
      </c>
      <c r="G4015" s="33" t="s">
        <v>40</v>
      </c>
      <c r="H4015" s="34">
        <v>0</v>
      </c>
      <c r="I4015" s="33" t="s">
        <v>41</v>
      </c>
      <c r="J4015" s="33" t="s">
        <v>42</v>
      </c>
      <c r="K4015" s="33" t="s">
        <v>947</v>
      </c>
      <c r="L4015" s="33" t="s">
        <v>85</v>
      </c>
      <c r="M4015" s="33" t="s">
        <v>71</v>
      </c>
      <c r="N4015" s="33" t="s">
        <v>3549</v>
      </c>
      <c r="O4015" s="33" t="s">
        <v>396</v>
      </c>
      <c r="P4015" s="33" t="s">
        <v>48</v>
      </c>
      <c r="Q4015" s="33" t="s">
        <v>49</v>
      </c>
      <c r="R4015" s="35">
        <v>12</v>
      </c>
      <c r="S4015" s="35">
        <v>15500</v>
      </c>
      <c r="T4015" s="36">
        <f t="shared" si="189"/>
        <v>186000</v>
      </c>
      <c r="U4015" s="37">
        <f t="shared" si="190"/>
        <v>208320.00000000003</v>
      </c>
      <c r="V4015" s="38" t="s">
        <v>50</v>
      </c>
      <c r="W4015" s="33">
        <v>2016</v>
      </c>
      <c r="X4015" s="39" t="s">
        <v>50</v>
      </c>
      <c r="Y4015" s="4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29"/>
      <c r="AL4015" s="29"/>
      <c r="AM4015" s="29"/>
      <c r="AN4015" s="29"/>
      <c r="AO4015" s="29"/>
      <c r="AP4015" s="29"/>
      <c r="AQ4015" s="29"/>
      <c r="AR4015" s="29"/>
      <c r="AS4015" s="29"/>
      <c r="AT4015" s="29"/>
      <c r="AU4015" s="29"/>
      <c r="AV4015" s="29"/>
      <c r="AW4015" s="29"/>
      <c r="AX4015" s="29"/>
      <c r="AY4015" s="29"/>
      <c r="AZ4015" s="29"/>
      <c r="BA4015" s="29"/>
      <c r="BB4015" s="29"/>
      <c r="BC4015" s="29"/>
      <c r="BD4015" s="29"/>
      <c r="BE4015" s="29"/>
      <c r="BF4015" s="29"/>
      <c r="BG4015" s="29"/>
      <c r="BH4015" s="29"/>
      <c r="BI4015" s="29"/>
      <c r="BJ4015" s="29"/>
      <c r="BK4015" s="29"/>
      <c r="BL4015" s="29"/>
      <c r="BM4015" s="29"/>
      <c r="BN4015" s="29"/>
      <c r="BO4015" s="29"/>
      <c r="BP4015" s="29"/>
      <c r="BQ4015" s="29"/>
      <c r="BR4015" s="29"/>
      <c r="BS4015" s="29"/>
      <c r="BT4015" s="29"/>
      <c r="BU4015" s="29"/>
      <c r="BV4015" s="29"/>
      <c r="BW4015" s="29"/>
      <c r="BX4015" s="29"/>
      <c r="BY4015" s="29"/>
      <c r="BZ4015" s="29"/>
      <c r="CA4015" s="29"/>
      <c r="CB4015" s="29"/>
      <c r="CC4015" s="29"/>
      <c r="CD4015" s="29"/>
      <c r="CE4015" s="29"/>
      <c r="CF4015" s="29"/>
      <c r="CG4015" s="29"/>
      <c r="CH4015" s="29"/>
      <c r="CI4015" s="29"/>
      <c r="CJ4015" s="29"/>
      <c r="CK4015" s="29"/>
      <c r="CL4015" s="29"/>
      <c r="CM4015" s="29"/>
      <c r="CN4015" s="29"/>
      <c r="CO4015" s="29"/>
      <c r="CP4015" s="29"/>
      <c r="CQ4015" s="29"/>
      <c r="CR4015" s="29"/>
      <c r="CS4015" s="29"/>
      <c r="CT4015" s="29"/>
      <c r="CU4015" s="29"/>
      <c r="CV4015" s="29"/>
      <c r="CW4015" s="29"/>
      <c r="CX4015" s="29"/>
    </row>
    <row r="4016" spans="1:102" ht="50.1" customHeight="1">
      <c r="A4016" s="30" t="s">
        <v>10485</v>
      </c>
      <c r="B4016" s="31" t="s">
        <v>35</v>
      </c>
      <c r="C4016" s="32" t="s">
        <v>10486</v>
      </c>
      <c r="D4016" s="32" t="s">
        <v>4821</v>
      </c>
      <c r="E4016" s="32" t="s">
        <v>10487</v>
      </c>
      <c r="F4016" s="32" t="s">
        <v>50</v>
      </c>
      <c r="G4016" s="33" t="s">
        <v>40</v>
      </c>
      <c r="H4016" s="34">
        <v>0</v>
      </c>
      <c r="I4016" s="33" t="s">
        <v>41</v>
      </c>
      <c r="J4016" s="33" t="s">
        <v>10488</v>
      </c>
      <c r="K4016" s="33" t="s">
        <v>947</v>
      </c>
      <c r="L4016" s="33" t="s">
        <v>8172</v>
      </c>
      <c r="M4016" s="33" t="s">
        <v>45</v>
      </c>
      <c r="N4016" s="33" t="s">
        <v>87</v>
      </c>
      <c r="O4016" s="33" t="s">
        <v>64</v>
      </c>
      <c r="P4016" s="33" t="s">
        <v>131</v>
      </c>
      <c r="Q4016" s="33" t="s">
        <v>132</v>
      </c>
      <c r="R4016" s="35">
        <v>10</v>
      </c>
      <c r="S4016" s="35">
        <v>8000</v>
      </c>
      <c r="T4016" s="36">
        <f t="shared" si="189"/>
        <v>80000</v>
      </c>
      <c r="U4016" s="37">
        <f t="shared" si="190"/>
        <v>89600.000000000015</v>
      </c>
      <c r="V4016" s="38" t="s">
        <v>50</v>
      </c>
      <c r="W4016" s="33">
        <v>2016</v>
      </c>
      <c r="X4016" s="39" t="s">
        <v>50</v>
      </c>
      <c r="Y4016" s="4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9"/>
      <c r="BC4016" s="29"/>
      <c r="BD4016" s="29"/>
      <c r="BE4016" s="29"/>
      <c r="BF4016" s="29"/>
      <c r="BG4016" s="29"/>
      <c r="BH4016" s="29"/>
      <c r="BI4016" s="29"/>
      <c r="BJ4016" s="29"/>
      <c r="BK4016" s="29"/>
      <c r="BL4016" s="29"/>
      <c r="BM4016" s="29"/>
      <c r="BN4016" s="29"/>
      <c r="BO4016" s="29"/>
      <c r="BP4016" s="29"/>
      <c r="BQ4016" s="29"/>
      <c r="BR4016" s="29"/>
      <c r="BS4016" s="29"/>
      <c r="BT4016" s="29"/>
      <c r="BU4016" s="29"/>
      <c r="BV4016" s="29"/>
      <c r="BW4016" s="29"/>
      <c r="BX4016" s="29"/>
      <c r="BY4016" s="29"/>
      <c r="BZ4016" s="29"/>
      <c r="CA4016" s="29"/>
      <c r="CB4016" s="29"/>
      <c r="CC4016" s="29"/>
      <c r="CD4016" s="29"/>
      <c r="CE4016" s="29"/>
      <c r="CF4016" s="29"/>
      <c r="CG4016" s="29"/>
      <c r="CH4016" s="29"/>
      <c r="CI4016" s="29"/>
      <c r="CJ4016" s="29"/>
      <c r="CK4016" s="29"/>
      <c r="CL4016" s="29"/>
      <c r="CM4016" s="29"/>
      <c r="CN4016" s="29"/>
      <c r="CO4016" s="29"/>
      <c r="CP4016" s="29"/>
      <c r="CQ4016" s="29"/>
      <c r="CR4016" s="29"/>
      <c r="CS4016" s="29"/>
      <c r="CT4016" s="29"/>
      <c r="CU4016" s="29"/>
      <c r="CV4016" s="29"/>
      <c r="CW4016" s="29"/>
      <c r="CX4016" s="29"/>
    </row>
    <row r="4017" spans="1:102" ht="50.1" customHeight="1">
      <c r="A4017" s="30" t="s">
        <v>10489</v>
      </c>
      <c r="B4017" s="31" t="s">
        <v>35</v>
      </c>
      <c r="C4017" s="32" t="s">
        <v>3482</v>
      </c>
      <c r="D4017" s="32" t="s">
        <v>3462</v>
      </c>
      <c r="E4017" s="32" t="s">
        <v>3483</v>
      </c>
      <c r="F4017" s="32" t="s">
        <v>10490</v>
      </c>
      <c r="G4017" s="33" t="s">
        <v>40</v>
      </c>
      <c r="H4017" s="34">
        <v>0</v>
      </c>
      <c r="I4017" s="33" t="s">
        <v>41</v>
      </c>
      <c r="J4017" s="33" t="s">
        <v>392</v>
      </c>
      <c r="K4017" s="33" t="s">
        <v>947</v>
      </c>
      <c r="L4017" s="33" t="s">
        <v>392</v>
      </c>
      <c r="M4017" s="33" t="s">
        <v>71</v>
      </c>
      <c r="N4017" s="33" t="s">
        <v>1474</v>
      </c>
      <c r="O4017" s="33" t="s">
        <v>396</v>
      </c>
      <c r="P4017" s="33" t="s">
        <v>48</v>
      </c>
      <c r="Q4017" s="33" t="s">
        <v>49</v>
      </c>
      <c r="R4017" s="35">
        <v>100</v>
      </c>
      <c r="S4017" s="35">
        <v>204</v>
      </c>
      <c r="T4017" s="36">
        <f t="shared" si="189"/>
        <v>20400</v>
      </c>
      <c r="U4017" s="37">
        <f t="shared" si="190"/>
        <v>22848.000000000004</v>
      </c>
      <c r="V4017" s="38" t="s">
        <v>50</v>
      </c>
      <c r="W4017" s="33">
        <v>2016</v>
      </c>
      <c r="X4017" s="39" t="s">
        <v>50</v>
      </c>
      <c r="Y4017" s="4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29"/>
      <c r="AL4017" s="29"/>
      <c r="AM4017" s="29"/>
      <c r="AN4017" s="29"/>
      <c r="AO4017" s="29"/>
      <c r="AP4017" s="29"/>
      <c r="AQ4017" s="29"/>
      <c r="AR4017" s="29"/>
      <c r="AS4017" s="29"/>
      <c r="AT4017" s="29"/>
      <c r="AU4017" s="29"/>
      <c r="AV4017" s="29"/>
      <c r="AW4017" s="29"/>
      <c r="AX4017" s="29"/>
      <c r="AY4017" s="29"/>
      <c r="AZ4017" s="29"/>
      <c r="BA4017" s="29"/>
      <c r="BB4017" s="29"/>
      <c r="BC4017" s="29"/>
      <c r="BD4017" s="29"/>
      <c r="BE4017" s="29"/>
      <c r="BF4017" s="29"/>
      <c r="BG4017" s="29"/>
      <c r="BH4017" s="29"/>
      <c r="BI4017" s="29"/>
      <c r="BJ4017" s="29"/>
      <c r="BK4017" s="29"/>
      <c r="BL4017" s="29"/>
      <c r="BM4017" s="29"/>
      <c r="BN4017" s="29"/>
      <c r="BO4017" s="29"/>
      <c r="BP4017" s="29"/>
      <c r="BQ4017" s="29"/>
      <c r="BR4017" s="29"/>
      <c r="BS4017" s="29"/>
      <c r="BT4017" s="29"/>
      <c r="BU4017" s="29"/>
      <c r="BV4017" s="29"/>
      <c r="BW4017" s="29"/>
      <c r="BX4017" s="29"/>
      <c r="BY4017" s="29"/>
      <c r="BZ4017" s="29"/>
      <c r="CA4017" s="29"/>
      <c r="CB4017" s="29"/>
      <c r="CC4017" s="29"/>
      <c r="CD4017" s="29"/>
      <c r="CE4017" s="29"/>
      <c r="CF4017" s="29"/>
      <c r="CG4017" s="29"/>
      <c r="CH4017" s="29"/>
      <c r="CI4017" s="29"/>
      <c r="CJ4017" s="29"/>
      <c r="CK4017" s="29"/>
      <c r="CL4017" s="29"/>
      <c r="CM4017" s="29"/>
      <c r="CN4017" s="29"/>
      <c r="CO4017" s="29"/>
      <c r="CP4017" s="29"/>
      <c r="CQ4017" s="29"/>
      <c r="CR4017" s="29"/>
      <c r="CS4017" s="29"/>
      <c r="CT4017" s="29"/>
      <c r="CU4017" s="29"/>
      <c r="CV4017" s="29"/>
      <c r="CW4017" s="29"/>
      <c r="CX4017" s="29"/>
    </row>
    <row r="4018" spans="1:102" ht="50.1" customHeight="1">
      <c r="A4018" s="30" t="s">
        <v>10491</v>
      </c>
      <c r="B4018" s="31" t="s">
        <v>35</v>
      </c>
      <c r="C4018" s="32" t="s">
        <v>3482</v>
      </c>
      <c r="D4018" s="32" t="s">
        <v>3462</v>
      </c>
      <c r="E4018" s="32" t="s">
        <v>3483</v>
      </c>
      <c r="F4018" s="32" t="s">
        <v>10492</v>
      </c>
      <c r="G4018" s="33" t="s">
        <v>40</v>
      </c>
      <c r="H4018" s="34">
        <v>0</v>
      </c>
      <c r="I4018" s="33" t="s">
        <v>41</v>
      </c>
      <c r="J4018" s="33" t="s">
        <v>392</v>
      </c>
      <c r="K4018" s="33" t="s">
        <v>947</v>
      </c>
      <c r="L4018" s="33" t="s">
        <v>392</v>
      </c>
      <c r="M4018" s="33" t="s">
        <v>71</v>
      </c>
      <c r="N4018" s="33" t="s">
        <v>1474</v>
      </c>
      <c r="O4018" s="33" t="s">
        <v>396</v>
      </c>
      <c r="P4018" s="33" t="s">
        <v>48</v>
      </c>
      <c r="Q4018" s="33" t="s">
        <v>49</v>
      </c>
      <c r="R4018" s="35">
        <v>50</v>
      </c>
      <c r="S4018" s="35">
        <v>335</v>
      </c>
      <c r="T4018" s="36">
        <f t="shared" si="189"/>
        <v>16750</v>
      </c>
      <c r="U4018" s="37">
        <f t="shared" si="190"/>
        <v>18760</v>
      </c>
      <c r="V4018" s="38" t="s">
        <v>50</v>
      </c>
      <c r="W4018" s="33">
        <v>2016</v>
      </c>
      <c r="X4018" s="39" t="s">
        <v>50</v>
      </c>
      <c r="Y4018" s="4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9"/>
      <c r="BC4018" s="29"/>
      <c r="BD4018" s="29"/>
      <c r="BE4018" s="29"/>
      <c r="BF4018" s="29"/>
      <c r="BG4018" s="29"/>
      <c r="BH4018" s="29"/>
      <c r="BI4018" s="29"/>
      <c r="BJ4018" s="29"/>
      <c r="BK4018" s="29"/>
      <c r="BL4018" s="29"/>
      <c r="BM4018" s="29"/>
      <c r="BN4018" s="29"/>
      <c r="BO4018" s="29"/>
      <c r="BP4018" s="29"/>
      <c r="BQ4018" s="29"/>
      <c r="BR4018" s="29"/>
      <c r="BS4018" s="29"/>
      <c r="BT4018" s="29"/>
      <c r="BU4018" s="29"/>
      <c r="BV4018" s="29"/>
      <c r="BW4018" s="29"/>
      <c r="BX4018" s="29"/>
      <c r="BY4018" s="29"/>
      <c r="BZ4018" s="29"/>
      <c r="CA4018" s="29"/>
      <c r="CB4018" s="29"/>
      <c r="CC4018" s="29"/>
      <c r="CD4018" s="29"/>
      <c r="CE4018" s="29"/>
      <c r="CF4018" s="29"/>
      <c r="CG4018" s="29"/>
      <c r="CH4018" s="29"/>
      <c r="CI4018" s="29"/>
      <c r="CJ4018" s="29"/>
      <c r="CK4018" s="29"/>
      <c r="CL4018" s="29"/>
      <c r="CM4018" s="29"/>
      <c r="CN4018" s="29"/>
      <c r="CO4018" s="29"/>
      <c r="CP4018" s="29"/>
      <c r="CQ4018" s="29"/>
      <c r="CR4018" s="29"/>
      <c r="CS4018" s="29"/>
      <c r="CT4018" s="29"/>
      <c r="CU4018" s="29"/>
      <c r="CV4018" s="29"/>
      <c r="CW4018" s="29"/>
      <c r="CX4018" s="29"/>
    </row>
    <row r="4019" spans="1:102" ht="50.1" customHeight="1">
      <c r="A4019" s="30" t="s">
        <v>10493</v>
      </c>
      <c r="B4019" s="31" t="s">
        <v>35</v>
      </c>
      <c r="C4019" s="32" t="s">
        <v>3482</v>
      </c>
      <c r="D4019" s="32" t="s">
        <v>3462</v>
      </c>
      <c r="E4019" s="32" t="s">
        <v>3483</v>
      </c>
      <c r="F4019" s="32" t="s">
        <v>10494</v>
      </c>
      <c r="G4019" s="33" t="s">
        <v>40</v>
      </c>
      <c r="H4019" s="34">
        <v>0</v>
      </c>
      <c r="I4019" s="33" t="s">
        <v>41</v>
      </c>
      <c r="J4019" s="33" t="s">
        <v>392</v>
      </c>
      <c r="K4019" s="33" t="s">
        <v>947</v>
      </c>
      <c r="L4019" s="33" t="s">
        <v>392</v>
      </c>
      <c r="M4019" s="33" t="s">
        <v>71</v>
      </c>
      <c r="N4019" s="33" t="s">
        <v>1474</v>
      </c>
      <c r="O4019" s="33" t="s">
        <v>396</v>
      </c>
      <c r="P4019" s="33" t="s">
        <v>48</v>
      </c>
      <c r="Q4019" s="33" t="s">
        <v>49</v>
      </c>
      <c r="R4019" s="35">
        <v>25</v>
      </c>
      <c r="S4019" s="35">
        <v>572</v>
      </c>
      <c r="T4019" s="36">
        <f t="shared" si="189"/>
        <v>14300</v>
      </c>
      <c r="U4019" s="37">
        <f t="shared" si="190"/>
        <v>16016.000000000002</v>
      </c>
      <c r="V4019" s="38" t="s">
        <v>50</v>
      </c>
      <c r="W4019" s="33">
        <v>2016</v>
      </c>
      <c r="X4019" s="39" t="s">
        <v>50</v>
      </c>
      <c r="Y4019" s="4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29"/>
      <c r="BL4019" s="29"/>
      <c r="BM4019" s="29"/>
      <c r="BN4019" s="29"/>
      <c r="BO4019" s="29"/>
      <c r="BP4019" s="29"/>
      <c r="BQ4019" s="29"/>
      <c r="BR4019" s="29"/>
      <c r="BS4019" s="29"/>
      <c r="BT4019" s="29"/>
      <c r="BU4019" s="29"/>
      <c r="BV4019" s="29"/>
      <c r="BW4019" s="29"/>
      <c r="BX4019" s="29"/>
      <c r="BY4019" s="29"/>
      <c r="BZ4019" s="29"/>
      <c r="CA4019" s="29"/>
      <c r="CB4019" s="29"/>
      <c r="CC4019" s="29"/>
      <c r="CD4019" s="29"/>
      <c r="CE4019" s="29"/>
      <c r="CF4019" s="29"/>
      <c r="CG4019" s="29"/>
      <c r="CH4019" s="29"/>
      <c r="CI4019" s="29"/>
      <c r="CJ4019" s="29"/>
      <c r="CK4019" s="29"/>
      <c r="CL4019" s="29"/>
      <c r="CM4019" s="29"/>
      <c r="CN4019" s="29"/>
      <c r="CO4019" s="29"/>
      <c r="CP4019" s="29"/>
      <c r="CQ4019" s="29"/>
      <c r="CR4019" s="29"/>
      <c r="CS4019" s="29"/>
      <c r="CT4019" s="29"/>
      <c r="CU4019" s="29"/>
      <c r="CV4019" s="29"/>
      <c r="CW4019" s="29"/>
      <c r="CX4019" s="29"/>
    </row>
    <row r="4020" spans="1:102" ht="50.1" customHeight="1">
      <c r="A4020" s="30" t="s">
        <v>10495</v>
      </c>
      <c r="B4020" s="31" t="s">
        <v>35</v>
      </c>
      <c r="C4020" s="32" t="s">
        <v>1899</v>
      </c>
      <c r="D4020" s="32" t="s">
        <v>1900</v>
      </c>
      <c r="E4020" s="32" t="s">
        <v>1901</v>
      </c>
      <c r="F4020" s="32" t="s">
        <v>1902</v>
      </c>
      <c r="G4020" s="33" t="s">
        <v>40</v>
      </c>
      <c r="H4020" s="34">
        <v>0</v>
      </c>
      <c r="I4020" s="33" t="s">
        <v>41</v>
      </c>
      <c r="J4020" s="33" t="s">
        <v>42</v>
      </c>
      <c r="K4020" s="33" t="s">
        <v>947</v>
      </c>
      <c r="L4020" s="33" t="s">
        <v>44</v>
      </c>
      <c r="M4020" s="33" t="s">
        <v>71</v>
      </c>
      <c r="N4020" s="33" t="s">
        <v>72</v>
      </c>
      <c r="O4020" s="33" t="s">
        <v>79</v>
      </c>
      <c r="P4020" s="33" t="s">
        <v>48</v>
      </c>
      <c r="Q4020" s="33" t="s">
        <v>49</v>
      </c>
      <c r="R4020" s="35">
        <v>1</v>
      </c>
      <c r="S4020" s="35">
        <v>6428.5709999999999</v>
      </c>
      <c r="T4020" s="36">
        <f t="shared" si="189"/>
        <v>6428.5709999999999</v>
      </c>
      <c r="U4020" s="37">
        <f t="shared" si="190"/>
        <v>7199.9995200000003</v>
      </c>
      <c r="V4020" s="38" t="s">
        <v>50</v>
      </c>
      <c r="W4020" s="33">
        <v>2016</v>
      </c>
      <c r="X4020" s="39" t="s">
        <v>50</v>
      </c>
      <c r="Y4020" s="4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29"/>
      <c r="BL4020" s="29"/>
      <c r="BM4020" s="29"/>
      <c r="BN4020" s="29"/>
      <c r="BO4020" s="29"/>
      <c r="BP4020" s="29"/>
      <c r="BQ4020" s="29"/>
      <c r="BR4020" s="29"/>
      <c r="BS4020" s="29"/>
      <c r="BT4020" s="29"/>
      <c r="BU4020" s="29"/>
      <c r="BV4020" s="29"/>
      <c r="BW4020" s="29"/>
      <c r="BX4020" s="29"/>
      <c r="BY4020" s="29"/>
      <c r="BZ4020" s="29"/>
      <c r="CA4020" s="29"/>
      <c r="CB4020" s="29"/>
      <c r="CC4020" s="29"/>
      <c r="CD4020" s="29"/>
      <c r="CE4020" s="29"/>
      <c r="CF4020" s="29"/>
      <c r="CG4020" s="29"/>
      <c r="CH4020" s="29"/>
      <c r="CI4020" s="29"/>
      <c r="CJ4020" s="29"/>
      <c r="CK4020" s="29"/>
      <c r="CL4020" s="29"/>
      <c r="CM4020" s="29"/>
      <c r="CN4020" s="29"/>
      <c r="CO4020" s="29"/>
      <c r="CP4020" s="29"/>
      <c r="CQ4020" s="29"/>
      <c r="CR4020" s="29"/>
      <c r="CS4020" s="29"/>
      <c r="CT4020" s="29"/>
      <c r="CU4020" s="29"/>
      <c r="CV4020" s="29"/>
      <c r="CW4020" s="29"/>
      <c r="CX4020" s="29"/>
    </row>
    <row r="4021" spans="1:102" ht="50.1" customHeight="1">
      <c r="A4021" s="30" t="s">
        <v>10496</v>
      </c>
      <c r="B4021" s="31" t="s">
        <v>35</v>
      </c>
      <c r="C4021" s="32" t="s">
        <v>954</v>
      </c>
      <c r="D4021" s="32" t="s">
        <v>950</v>
      </c>
      <c r="E4021" s="32" t="s">
        <v>955</v>
      </c>
      <c r="F4021" s="32" t="s">
        <v>50</v>
      </c>
      <c r="G4021" s="33" t="s">
        <v>40</v>
      </c>
      <c r="H4021" s="34">
        <v>0</v>
      </c>
      <c r="I4021" s="33" t="s">
        <v>41</v>
      </c>
      <c r="J4021" s="33" t="s">
        <v>42</v>
      </c>
      <c r="K4021" s="33" t="s">
        <v>947</v>
      </c>
      <c r="L4021" s="33" t="s">
        <v>44</v>
      </c>
      <c r="M4021" s="33" t="s">
        <v>71</v>
      </c>
      <c r="N4021" s="33" t="s">
        <v>72</v>
      </c>
      <c r="O4021" s="33" t="s">
        <v>79</v>
      </c>
      <c r="P4021" s="33" t="s">
        <v>48</v>
      </c>
      <c r="Q4021" s="33" t="s">
        <v>49</v>
      </c>
      <c r="R4021" s="35">
        <v>1</v>
      </c>
      <c r="S4021" s="35">
        <v>26696.429</v>
      </c>
      <c r="T4021" s="36">
        <f t="shared" si="189"/>
        <v>26696.429</v>
      </c>
      <c r="U4021" s="37">
        <f t="shared" si="190"/>
        <v>29900.000480000002</v>
      </c>
      <c r="V4021" s="38" t="s">
        <v>50</v>
      </c>
      <c r="W4021" s="33">
        <v>2016</v>
      </c>
      <c r="X4021" s="39" t="s">
        <v>50</v>
      </c>
      <c r="Y4021" s="4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29"/>
      <c r="AL4021" s="29"/>
      <c r="AM4021" s="29"/>
      <c r="AN4021" s="29"/>
      <c r="AO4021" s="29"/>
      <c r="AP4021" s="29"/>
      <c r="AQ4021" s="29"/>
      <c r="AR4021" s="29"/>
      <c r="AS4021" s="29"/>
      <c r="AT4021" s="29"/>
      <c r="AU4021" s="29"/>
      <c r="AV4021" s="29"/>
      <c r="AW4021" s="29"/>
      <c r="AX4021" s="29"/>
      <c r="AY4021" s="29"/>
      <c r="AZ4021" s="29"/>
      <c r="BA4021" s="29"/>
      <c r="BB4021" s="29"/>
      <c r="BC4021" s="29"/>
      <c r="BD4021" s="29"/>
      <c r="BE4021" s="29"/>
      <c r="BF4021" s="29"/>
      <c r="BG4021" s="29"/>
      <c r="BH4021" s="29"/>
      <c r="BI4021" s="29"/>
      <c r="BJ4021" s="29"/>
      <c r="BK4021" s="29"/>
      <c r="BL4021" s="29"/>
      <c r="BM4021" s="29"/>
      <c r="BN4021" s="29"/>
      <c r="BO4021" s="29"/>
      <c r="BP4021" s="29"/>
      <c r="BQ4021" s="29"/>
      <c r="BR4021" s="29"/>
      <c r="BS4021" s="29"/>
      <c r="BT4021" s="29"/>
      <c r="BU4021" s="29"/>
      <c r="BV4021" s="29"/>
      <c r="BW4021" s="29"/>
      <c r="BX4021" s="29"/>
      <c r="BY4021" s="29"/>
      <c r="BZ4021" s="29"/>
      <c r="CA4021" s="29"/>
      <c r="CB4021" s="29"/>
      <c r="CC4021" s="29"/>
      <c r="CD4021" s="29"/>
      <c r="CE4021" s="29"/>
      <c r="CF4021" s="29"/>
      <c r="CG4021" s="29"/>
      <c r="CH4021" s="29"/>
      <c r="CI4021" s="29"/>
      <c r="CJ4021" s="29"/>
      <c r="CK4021" s="29"/>
      <c r="CL4021" s="29"/>
      <c r="CM4021" s="29"/>
      <c r="CN4021" s="29"/>
      <c r="CO4021" s="29"/>
      <c r="CP4021" s="29"/>
      <c r="CQ4021" s="29"/>
      <c r="CR4021" s="29"/>
      <c r="CS4021" s="29"/>
      <c r="CT4021" s="29"/>
      <c r="CU4021" s="29"/>
      <c r="CV4021" s="29"/>
      <c r="CW4021" s="29"/>
      <c r="CX4021" s="29"/>
    </row>
    <row r="4022" spans="1:102" ht="50.1" customHeight="1">
      <c r="A4022" s="30" t="s">
        <v>10497</v>
      </c>
      <c r="B4022" s="31" t="s">
        <v>35</v>
      </c>
      <c r="C4022" s="32" t="s">
        <v>10498</v>
      </c>
      <c r="D4022" s="32" t="s">
        <v>7000</v>
      </c>
      <c r="E4022" s="32" t="s">
        <v>10499</v>
      </c>
      <c r="F4022" s="32" t="s">
        <v>10500</v>
      </c>
      <c r="G4022" s="33" t="s">
        <v>40</v>
      </c>
      <c r="H4022" s="34">
        <v>0</v>
      </c>
      <c r="I4022" s="33" t="s">
        <v>41</v>
      </c>
      <c r="J4022" s="33" t="s">
        <v>42</v>
      </c>
      <c r="K4022" s="33" t="s">
        <v>947</v>
      </c>
      <c r="L4022" s="33" t="s">
        <v>44</v>
      </c>
      <c r="M4022" s="33" t="s">
        <v>45</v>
      </c>
      <c r="N4022" s="33" t="s">
        <v>10501</v>
      </c>
      <c r="O4022" s="33" t="s">
        <v>173</v>
      </c>
      <c r="P4022" s="33" t="s">
        <v>48</v>
      </c>
      <c r="Q4022" s="33" t="s">
        <v>49</v>
      </c>
      <c r="R4022" s="35">
        <v>30</v>
      </c>
      <c r="S4022" s="35">
        <v>550</v>
      </c>
      <c r="T4022" s="36">
        <f t="shared" si="189"/>
        <v>16500</v>
      </c>
      <c r="U4022" s="37">
        <f t="shared" si="190"/>
        <v>18480</v>
      </c>
      <c r="V4022" s="38" t="s">
        <v>50</v>
      </c>
      <c r="W4022" s="33">
        <v>2016</v>
      </c>
      <c r="X4022" s="39" t="s">
        <v>50</v>
      </c>
      <c r="Y4022" s="4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29"/>
      <c r="BL4022" s="29"/>
      <c r="BM4022" s="29"/>
      <c r="BN4022" s="29"/>
      <c r="BO4022" s="29"/>
      <c r="BP4022" s="29"/>
      <c r="BQ4022" s="29"/>
      <c r="BR4022" s="29"/>
      <c r="BS4022" s="29"/>
      <c r="BT4022" s="29"/>
      <c r="BU4022" s="29"/>
      <c r="BV4022" s="29"/>
      <c r="BW4022" s="29"/>
      <c r="BX4022" s="29"/>
      <c r="BY4022" s="29"/>
      <c r="BZ4022" s="29"/>
      <c r="CA4022" s="29"/>
      <c r="CB4022" s="29"/>
      <c r="CC4022" s="29"/>
      <c r="CD4022" s="29"/>
      <c r="CE4022" s="29"/>
      <c r="CF4022" s="29"/>
      <c r="CG4022" s="29"/>
      <c r="CH4022" s="29"/>
      <c r="CI4022" s="29"/>
      <c r="CJ4022" s="29"/>
      <c r="CK4022" s="29"/>
      <c r="CL4022" s="29"/>
      <c r="CM4022" s="29"/>
      <c r="CN4022" s="29"/>
      <c r="CO4022" s="29"/>
      <c r="CP4022" s="29"/>
      <c r="CQ4022" s="29"/>
      <c r="CR4022" s="29"/>
      <c r="CS4022" s="29"/>
      <c r="CT4022" s="29"/>
      <c r="CU4022" s="29"/>
      <c r="CV4022" s="29"/>
      <c r="CW4022" s="29"/>
      <c r="CX4022" s="29"/>
    </row>
    <row r="4023" spans="1:102" ht="50.1" customHeight="1">
      <c r="A4023" s="30" t="s">
        <v>10502</v>
      </c>
      <c r="B4023" s="31" t="s">
        <v>35</v>
      </c>
      <c r="C4023" s="32" t="s">
        <v>10503</v>
      </c>
      <c r="D4023" s="32" t="s">
        <v>67</v>
      </c>
      <c r="E4023" s="32" t="s">
        <v>10504</v>
      </c>
      <c r="F4023" s="32" t="s">
        <v>10505</v>
      </c>
      <c r="G4023" s="33" t="s">
        <v>40</v>
      </c>
      <c r="H4023" s="34">
        <v>0</v>
      </c>
      <c r="I4023" s="33" t="s">
        <v>41</v>
      </c>
      <c r="J4023" s="33" t="s">
        <v>42</v>
      </c>
      <c r="K4023" s="33" t="s">
        <v>947</v>
      </c>
      <c r="L4023" s="33" t="s">
        <v>42</v>
      </c>
      <c r="M4023" s="33" t="s">
        <v>45</v>
      </c>
      <c r="N4023" s="33" t="s">
        <v>8916</v>
      </c>
      <c r="O4023" s="33" t="s">
        <v>173</v>
      </c>
      <c r="P4023" s="33" t="s">
        <v>48</v>
      </c>
      <c r="Q4023" s="33" t="s">
        <v>49</v>
      </c>
      <c r="R4023" s="35">
        <v>20</v>
      </c>
      <c r="S4023" s="35">
        <v>1300</v>
      </c>
      <c r="T4023" s="36">
        <f t="shared" si="189"/>
        <v>26000</v>
      </c>
      <c r="U4023" s="37">
        <f t="shared" si="190"/>
        <v>29120.000000000004</v>
      </c>
      <c r="V4023" s="38" t="s">
        <v>50</v>
      </c>
      <c r="W4023" s="33">
        <v>2016</v>
      </c>
      <c r="X4023" s="39" t="s">
        <v>50</v>
      </c>
      <c r="Y4023" s="4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29"/>
      <c r="AL4023" s="29"/>
      <c r="AM4023" s="29"/>
      <c r="AN4023" s="29"/>
      <c r="AO4023" s="29"/>
      <c r="AP4023" s="29"/>
      <c r="AQ4023" s="29"/>
      <c r="AR4023" s="29"/>
      <c r="AS4023" s="29"/>
      <c r="AT4023" s="29"/>
      <c r="AU4023" s="29"/>
      <c r="AV4023" s="29"/>
      <c r="AW4023" s="29"/>
      <c r="AX4023" s="29"/>
      <c r="AY4023" s="29"/>
      <c r="AZ4023" s="29"/>
      <c r="BA4023" s="29"/>
      <c r="BB4023" s="29"/>
      <c r="BC4023" s="29"/>
      <c r="BD4023" s="29"/>
      <c r="BE4023" s="29"/>
      <c r="BF4023" s="29"/>
      <c r="BG4023" s="29"/>
      <c r="BH4023" s="29"/>
      <c r="BI4023" s="29"/>
      <c r="BJ4023" s="29"/>
      <c r="BK4023" s="29"/>
      <c r="BL4023" s="29"/>
      <c r="BM4023" s="29"/>
      <c r="BN4023" s="29"/>
      <c r="BO4023" s="29"/>
      <c r="BP4023" s="29"/>
      <c r="BQ4023" s="29"/>
      <c r="BR4023" s="29"/>
      <c r="BS4023" s="29"/>
      <c r="BT4023" s="29"/>
      <c r="BU4023" s="29"/>
      <c r="BV4023" s="29"/>
      <c r="BW4023" s="29"/>
      <c r="BX4023" s="29"/>
      <c r="BY4023" s="29"/>
      <c r="BZ4023" s="29"/>
      <c r="CA4023" s="29"/>
      <c r="CB4023" s="29"/>
      <c r="CC4023" s="29"/>
      <c r="CD4023" s="29"/>
      <c r="CE4023" s="29"/>
      <c r="CF4023" s="29"/>
      <c r="CG4023" s="29"/>
      <c r="CH4023" s="29"/>
      <c r="CI4023" s="29"/>
      <c r="CJ4023" s="29"/>
      <c r="CK4023" s="29"/>
      <c r="CL4023" s="29"/>
      <c r="CM4023" s="29"/>
      <c r="CN4023" s="29"/>
      <c r="CO4023" s="29"/>
      <c r="CP4023" s="29"/>
      <c r="CQ4023" s="29"/>
      <c r="CR4023" s="29"/>
      <c r="CS4023" s="29"/>
      <c r="CT4023" s="29"/>
      <c r="CU4023" s="29"/>
      <c r="CV4023" s="29"/>
      <c r="CW4023" s="29"/>
      <c r="CX4023" s="29"/>
    </row>
    <row r="4024" spans="1:102" ht="50.1" customHeight="1">
      <c r="A4024" s="30" t="s">
        <v>10506</v>
      </c>
      <c r="B4024" s="31" t="s">
        <v>35</v>
      </c>
      <c r="C4024" s="32" t="s">
        <v>10507</v>
      </c>
      <c r="D4024" s="32" t="s">
        <v>10508</v>
      </c>
      <c r="E4024" s="32" t="s">
        <v>10509</v>
      </c>
      <c r="F4024" s="32" t="s">
        <v>10510</v>
      </c>
      <c r="G4024" s="33" t="s">
        <v>101</v>
      </c>
      <c r="H4024" s="34">
        <v>0</v>
      </c>
      <c r="I4024" s="33" t="s">
        <v>41</v>
      </c>
      <c r="J4024" s="33" t="s">
        <v>42</v>
      </c>
      <c r="K4024" s="33" t="s">
        <v>947</v>
      </c>
      <c r="L4024" s="33" t="s">
        <v>44</v>
      </c>
      <c r="M4024" s="33" t="s">
        <v>71</v>
      </c>
      <c r="N4024" s="33" t="s">
        <v>10511</v>
      </c>
      <c r="O4024" s="33" t="s">
        <v>10512</v>
      </c>
      <c r="P4024" s="33" t="s">
        <v>265</v>
      </c>
      <c r="Q4024" s="33" t="s">
        <v>266</v>
      </c>
      <c r="R4024" s="35">
        <v>9</v>
      </c>
      <c r="S4024" s="35">
        <v>289000</v>
      </c>
      <c r="T4024" s="36">
        <f t="shared" si="189"/>
        <v>2601000</v>
      </c>
      <c r="U4024" s="37">
        <f t="shared" si="190"/>
        <v>2913120.0000000005</v>
      </c>
      <c r="V4024" s="38" t="s">
        <v>50</v>
      </c>
      <c r="W4024" s="33">
        <v>2016</v>
      </c>
      <c r="X4024" s="39" t="s">
        <v>50</v>
      </c>
      <c r="Y4024" s="4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/>
      <c r="BK4024" s="29"/>
      <c r="BL4024" s="29"/>
      <c r="BM4024" s="29"/>
      <c r="BN4024" s="29"/>
      <c r="BO4024" s="29"/>
      <c r="BP4024" s="29"/>
      <c r="BQ4024" s="29"/>
      <c r="BR4024" s="29"/>
      <c r="BS4024" s="29"/>
      <c r="BT4024" s="29"/>
      <c r="BU4024" s="29"/>
      <c r="BV4024" s="29"/>
      <c r="BW4024" s="29"/>
      <c r="BX4024" s="29"/>
      <c r="BY4024" s="29"/>
      <c r="BZ4024" s="29"/>
      <c r="CA4024" s="29"/>
      <c r="CB4024" s="29"/>
      <c r="CC4024" s="29"/>
      <c r="CD4024" s="29"/>
      <c r="CE4024" s="29"/>
      <c r="CF4024" s="29"/>
      <c r="CG4024" s="29"/>
      <c r="CH4024" s="29"/>
      <c r="CI4024" s="29"/>
      <c r="CJ4024" s="29"/>
      <c r="CK4024" s="29"/>
      <c r="CL4024" s="29"/>
      <c r="CM4024" s="29"/>
      <c r="CN4024" s="29"/>
      <c r="CO4024" s="29"/>
      <c r="CP4024" s="29"/>
      <c r="CQ4024" s="29"/>
      <c r="CR4024" s="29"/>
      <c r="CS4024" s="29"/>
      <c r="CT4024" s="29"/>
      <c r="CU4024" s="29"/>
      <c r="CV4024" s="29"/>
      <c r="CW4024" s="29"/>
      <c r="CX4024" s="29"/>
    </row>
    <row r="4025" spans="1:102" ht="50.1" customHeight="1">
      <c r="A4025" s="30" t="s">
        <v>10513</v>
      </c>
      <c r="B4025" s="31" t="s">
        <v>35</v>
      </c>
      <c r="C4025" s="32" t="s">
        <v>10507</v>
      </c>
      <c r="D4025" s="32" t="s">
        <v>10508</v>
      </c>
      <c r="E4025" s="32" t="s">
        <v>10509</v>
      </c>
      <c r="F4025" s="32" t="s">
        <v>10514</v>
      </c>
      <c r="G4025" s="33" t="s">
        <v>101</v>
      </c>
      <c r="H4025" s="34">
        <v>0</v>
      </c>
      <c r="I4025" s="33" t="s">
        <v>41</v>
      </c>
      <c r="J4025" s="33" t="s">
        <v>42</v>
      </c>
      <c r="K4025" s="33" t="s">
        <v>947</v>
      </c>
      <c r="L4025" s="33" t="s">
        <v>44</v>
      </c>
      <c r="M4025" s="33" t="s">
        <v>71</v>
      </c>
      <c r="N4025" s="33" t="s">
        <v>10511</v>
      </c>
      <c r="O4025" s="33" t="s">
        <v>10512</v>
      </c>
      <c r="P4025" s="33" t="s">
        <v>265</v>
      </c>
      <c r="Q4025" s="33" t="s">
        <v>266</v>
      </c>
      <c r="R4025" s="35">
        <v>10</v>
      </c>
      <c r="S4025" s="35">
        <v>290000</v>
      </c>
      <c r="T4025" s="36">
        <f t="shared" si="189"/>
        <v>2900000</v>
      </c>
      <c r="U4025" s="37">
        <f t="shared" si="190"/>
        <v>3248000.0000000005</v>
      </c>
      <c r="V4025" s="38" t="s">
        <v>50</v>
      </c>
      <c r="W4025" s="33">
        <v>2016</v>
      </c>
      <c r="X4025" s="39" t="s">
        <v>50</v>
      </c>
      <c r="Y4025" s="4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29"/>
      <c r="AL4025" s="29"/>
      <c r="AM4025" s="29"/>
      <c r="AN4025" s="29"/>
      <c r="AO4025" s="29"/>
      <c r="AP4025" s="29"/>
      <c r="AQ4025" s="29"/>
      <c r="AR4025" s="29"/>
      <c r="AS4025" s="29"/>
      <c r="AT4025" s="29"/>
      <c r="AU4025" s="29"/>
      <c r="AV4025" s="29"/>
      <c r="AW4025" s="29"/>
      <c r="AX4025" s="29"/>
      <c r="AY4025" s="29"/>
      <c r="AZ4025" s="29"/>
      <c r="BA4025" s="29"/>
      <c r="BB4025" s="29"/>
      <c r="BC4025" s="29"/>
      <c r="BD4025" s="29"/>
      <c r="BE4025" s="29"/>
      <c r="BF4025" s="29"/>
      <c r="BG4025" s="29"/>
      <c r="BH4025" s="29"/>
      <c r="BI4025" s="29"/>
      <c r="BJ4025" s="29"/>
      <c r="BK4025" s="29"/>
      <c r="BL4025" s="29"/>
      <c r="BM4025" s="29"/>
      <c r="BN4025" s="29"/>
      <c r="BO4025" s="29"/>
      <c r="BP4025" s="29"/>
      <c r="BQ4025" s="29"/>
      <c r="BR4025" s="29"/>
      <c r="BS4025" s="29"/>
      <c r="BT4025" s="29"/>
      <c r="BU4025" s="29"/>
      <c r="BV4025" s="29"/>
      <c r="BW4025" s="29"/>
      <c r="BX4025" s="29"/>
      <c r="BY4025" s="29"/>
      <c r="BZ4025" s="29"/>
      <c r="CA4025" s="29"/>
      <c r="CB4025" s="29"/>
      <c r="CC4025" s="29"/>
      <c r="CD4025" s="29"/>
      <c r="CE4025" s="29"/>
      <c r="CF4025" s="29"/>
      <c r="CG4025" s="29"/>
      <c r="CH4025" s="29"/>
      <c r="CI4025" s="29"/>
      <c r="CJ4025" s="29"/>
      <c r="CK4025" s="29"/>
      <c r="CL4025" s="29"/>
      <c r="CM4025" s="29"/>
      <c r="CN4025" s="29"/>
      <c r="CO4025" s="29"/>
      <c r="CP4025" s="29"/>
      <c r="CQ4025" s="29"/>
      <c r="CR4025" s="29"/>
      <c r="CS4025" s="29"/>
      <c r="CT4025" s="29"/>
      <c r="CU4025" s="29"/>
      <c r="CV4025" s="29"/>
      <c r="CW4025" s="29"/>
      <c r="CX4025" s="29"/>
    </row>
    <row r="4026" spans="1:102" ht="50.1" customHeight="1">
      <c r="A4026" s="30" t="s">
        <v>10515</v>
      </c>
      <c r="B4026" s="31" t="s">
        <v>35</v>
      </c>
      <c r="C4026" s="32" t="s">
        <v>10516</v>
      </c>
      <c r="D4026" s="32" t="s">
        <v>9621</v>
      </c>
      <c r="E4026" s="32" t="s">
        <v>10517</v>
      </c>
      <c r="F4026" s="32" t="s">
        <v>10518</v>
      </c>
      <c r="G4026" s="33" t="s">
        <v>101</v>
      </c>
      <c r="H4026" s="34">
        <v>0</v>
      </c>
      <c r="I4026" s="33" t="s">
        <v>41</v>
      </c>
      <c r="J4026" s="33" t="s">
        <v>42</v>
      </c>
      <c r="K4026" s="33" t="s">
        <v>947</v>
      </c>
      <c r="L4026" s="33" t="s">
        <v>44</v>
      </c>
      <c r="M4026" s="33" t="s">
        <v>71</v>
      </c>
      <c r="N4026" s="33" t="s">
        <v>10511</v>
      </c>
      <c r="O4026" s="33" t="s">
        <v>10512</v>
      </c>
      <c r="P4026" s="33" t="s">
        <v>48</v>
      </c>
      <c r="Q4026" s="33" t="s">
        <v>49</v>
      </c>
      <c r="R4026" s="35">
        <v>20</v>
      </c>
      <c r="S4026" s="35">
        <v>185000</v>
      </c>
      <c r="T4026" s="36">
        <f t="shared" si="189"/>
        <v>3700000</v>
      </c>
      <c r="U4026" s="37">
        <f t="shared" si="190"/>
        <v>4144000.0000000005</v>
      </c>
      <c r="V4026" s="38" t="s">
        <v>50</v>
      </c>
      <c r="W4026" s="33">
        <v>2016</v>
      </c>
      <c r="X4026" s="39" t="s">
        <v>50</v>
      </c>
      <c r="Y4026" s="4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29"/>
      <c r="BL4026" s="29"/>
      <c r="BM4026" s="29"/>
      <c r="BN4026" s="29"/>
      <c r="BO4026" s="29"/>
      <c r="BP4026" s="29"/>
      <c r="BQ4026" s="29"/>
      <c r="BR4026" s="29"/>
      <c r="BS4026" s="29"/>
      <c r="BT4026" s="29"/>
      <c r="BU4026" s="29"/>
      <c r="BV4026" s="29"/>
      <c r="BW4026" s="29"/>
      <c r="BX4026" s="29"/>
      <c r="BY4026" s="29"/>
      <c r="BZ4026" s="29"/>
      <c r="CA4026" s="29"/>
      <c r="CB4026" s="29"/>
      <c r="CC4026" s="29"/>
      <c r="CD4026" s="29"/>
      <c r="CE4026" s="29"/>
      <c r="CF4026" s="29"/>
      <c r="CG4026" s="29"/>
      <c r="CH4026" s="29"/>
      <c r="CI4026" s="29"/>
      <c r="CJ4026" s="29"/>
      <c r="CK4026" s="29"/>
      <c r="CL4026" s="29"/>
      <c r="CM4026" s="29"/>
      <c r="CN4026" s="29"/>
      <c r="CO4026" s="29"/>
      <c r="CP4026" s="29"/>
      <c r="CQ4026" s="29"/>
      <c r="CR4026" s="29"/>
      <c r="CS4026" s="29"/>
      <c r="CT4026" s="29"/>
      <c r="CU4026" s="29"/>
      <c r="CV4026" s="29"/>
      <c r="CW4026" s="29"/>
      <c r="CX4026" s="29"/>
    </row>
    <row r="4027" spans="1:102" ht="50.1" customHeight="1">
      <c r="A4027" s="30" t="s">
        <v>10519</v>
      </c>
      <c r="B4027" s="31" t="s">
        <v>35</v>
      </c>
      <c r="C4027" s="32" t="s">
        <v>10520</v>
      </c>
      <c r="D4027" s="32" t="s">
        <v>9621</v>
      </c>
      <c r="E4027" s="32" t="s">
        <v>10521</v>
      </c>
      <c r="F4027" s="32" t="s">
        <v>10522</v>
      </c>
      <c r="G4027" s="33" t="s">
        <v>101</v>
      </c>
      <c r="H4027" s="34">
        <v>0</v>
      </c>
      <c r="I4027" s="33" t="s">
        <v>41</v>
      </c>
      <c r="J4027" s="33" t="s">
        <v>42</v>
      </c>
      <c r="K4027" s="33" t="s">
        <v>947</v>
      </c>
      <c r="L4027" s="33" t="s">
        <v>44</v>
      </c>
      <c r="M4027" s="33" t="s">
        <v>71</v>
      </c>
      <c r="N4027" s="33" t="s">
        <v>10511</v>
      </c>
      <c r="O4027" s="33" t="s">
        <v>10512</v>
      </c>
      <c r="P4027" s="33" t="s">
        <v>48</v>
      </c>
      <c r="Q4027" s="33" t="s">
        <v>49</v>
      </c>
      <c r="R4027" s="35">
        <v>4</v>
      </c>
      <c r="S4027" s="35">
        <v>230000</v>
      </c>
      <c r="T4027" s="36">
        <f t="shared" si="189"/>
        <v>920000</v>
      </c>
      <c r="U4027" s="37">
        <f t="shared" si="190"/>
        <v>1030400.0000000001</v>
      </c>
      <c r="V4027" s="38" t="s">
        <v>50</v>
      </c>
      <c r="W4027" s="33">
        <v>2016</v>
      </c>
      <c r="X4027" s="39" t="s">
        <v>50</v>
      </c>
      <c r="Y4027" s="4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29"/>
      <c r="BL4027" s="29"/>
      <c r="BM4027" s="29"/>
      <c r="BN4027" s="29"/>
      <c r="BO4027" s="29"/>
      <c r="BP4027" s="29"/>
      <c r="BQ4027" s="29"/>
      <c r="BR4027" s="29"/>
      <c r="BS4027" s="29"/>
      <c r="BT4027" s="29"/>
      <c r="BU4027" s="29"/>
      <c r="BV4027" s="29"/>
      <c r="BW4027" s="29"/>
      <c r="BX4027" s="29"/>
      <c r="BY4027" s="29"/>
      <c r="BZ4027" s="29"/>
      <c r="CA4027" s="29"/>
      <c r="CB4027" s="29"/>
      <c r="CC4027" s="29"/>
      <c r="CD4027" s="29"/>
      <c r="CE4027" s="29"/>
      <c r="CF4027" s="29"/>
      <c r="CG4027" s="29"/>
      <c r="CH4027" s="29"/>
      <c r="CI4027" s="29"/>
      <c r="CJ4027" s="29"/>
      <c r="CK4027" s="29"/>
      <c r="CL4027" s="29"/>
      <c r="CM4027" s="29"/>
      <c r="CN4027" s="29"/>
      <c r="CO4027" s="29"/>
      <c r="CP4027" s="29"/>
      <c r="CQ4027" s="29"/>
      <c r="CR4027" s="29"/>
      <c r="CS4027" s="29"/>
      <c r="CT4027" s="29"/>
      <c r="CU4027" s="29"/>
      <c r="CV4027" s="29"/>
      <c r="CW4027" s="29"/>
      <c r="CX4027" s="29"/>
    </row>
    <row r="4028" spans="1:102" ht="50.1" customHeight="1">
      <c r="A4028" s="30" t="s">
        <v>10523</v>
      </c>
      <c r="B4028" s="31" t="s">
        <v>35</v>
      </c>
      <c r="C4028" s="32" t="s">
        <v>10520</v>
      </c>
      <c r="D4028" s="32" t="s">
        <v>9621</v>
      </c>
      <c r="E4028" s="32" t="s">
        <v>10521</v>
      </c>
      <c r="F4028" s="32" t="s">
        <v>10524</v>
      </c>
      <c r="G4028" s="33" t="s">
        <v>101</v>
      </c>
      <c r="H4028" s="34">
        <v>0</v>
      </c>
      <c r="I4028" s="33" t="s">
        <v>41</v>
      </c>
      <c r="J4028" s="33" t="s">
        <v>42</v>
      </c>
      <c r="K4028" s="33" t="s">
        <v>947</v>
      </c>
      <c r="L4028" s="33" t="s">
        <v>44</v>
      </c>
      <c r="M4028" s="33" t="s">
        <v>71</v>
      </c>
      <c r="N4028" s="33" t="s">
        <v>10511</v>
      </c>
      <c r="O4028" s="33" t="s">
        <v>10512</v>
      </c>
      <c r="P4028" s="33" t="s">
        <v>48</v>
      </c>
      <c r="Q4028" s="33" t="s">
        <v>49</v>
      </c>
      <c r="R4028" s="35">
        <v>2</v>
      </c>
      <c r="S4028" s="35">
        <v>260000</v>
      </c>
      <c r="T4028" s="36">
        <f t="shared" si="189"/>
        <v>520000</v>
      </c>
      <c r="U4028" s="37">
        <f t="shared" si="190"/>
        <v>582400</v>
      </c>
      <c r="V4028" s="38" t="s">
        <v>50</v>
      </c>
      <c r="W4028" s="33">
        <v>2016</v>
      </c>
      <c r="X4028" s="39" t="s">
        <v>50</v>
      </c>
      <c r="Y4028" s="4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/>
      <c r="BH4028" s="29"/>
      <c r="BI4028" s="29"/>
      <c r="BJ4028" s="29"/>
      <c r="BK4028" s="29"/>
      <c r="BL4028" s="29"/>
      <c r="BM4028" s="29"/>
      <c r="BN4028" s="29"/>
      <c r="BO4028" s="29"/>
      <c r="BP4028" s="29"/>
      <c r="BQ4028" s="29"/>
      <c r="BR4028" s="29"/>
      <c r="BS4028" s="29"/>
      <c r="BT4028" s="29"/>
      <c r="BU4028" s="29"/>
      <c r="BV4028" s="29"/>
      <c r="BW4028" s="29"/>
      <c r="BX4028" s="29"/>
      <c r="BY4028" s="29"/>
      <c r="BZ4028" s="29"/>
      <c r="CA4028" s="29"/>
      <c r="CB4028" s="29"/>
      <c r="CC4028" s="29"/>
      <c r="CD4028" s="29"/>
      <c r="CE4028" s="29"/>
      <c r="CF4028" s="29"/>
      <c r="CG4028" s="29"/>
      <c r="CH4028" s="29"/>
      <c r="CI4028" s="29"/>
      <c r="CJ4028" s="29"/>
      <c r="CK4028" s="29"/>
      <c r="CL4028" s="29"/>
      <c r="CM4028" s="29"/>
      <c r="CN4028" s="29"/>
      <c r="CO4028" s="29"/>
      <c r="CP4028" s="29"/>
      <c r="CQ4028" s="29"/>
      <c r="CR4028" s="29"/>
      <c r="CS4028" s="29"/>
      <c r="CT4028" s="29"/>
      <c r="CU4028" s="29"/>
      <c r="CV4028" s="29"/>
      <c r="CW4028" s="29"/>
      <c r="CX4028" s="29"/>
    </row>
    <row r="4029" spans="1:102" ht="50.1" customHeight="1">
      <c r="A4029" s="30" t="s">
        <v>10525</v>
      </c>
      <c r="B4029" s="31" t="s">
        <v>35</v>
      </c>
      <c r="C4029" s="32" t="s">
        <v>9802</v>
      </c>
      <c r="D4029" s="32" t="s">
        <v>9803</v>
      </c>
      <c r="E4029" s="32" t="s">
        <v>9804</v>
      </c>
      <c r="F4029" s="32" t="s">
        <v>10526</v>
      </c>
      <c r="G4029" s="33" t="s">
        <v>101</v>
      </c>
      <c r="H4029" s="34">
        <v>0</v>
      </c>
      <c r="I4029" s="33" t="s">
        <v>41</v>
      </c>
      <c r="J4029" s="33" t="s">
        <v>42</v>
      </c>
      <c r="K4029" s="33" t="s">
        <v>947</v>
      </c>
      <c r="L4029" s="33" t="s">
        <v>44</v>
      </c>
      <c r="M4029" s="33" t="s">
        <v>71</v>
      </c>
      <c r="N4029" s="33" t="s">
        <v>10511</v>
      </c>
      <c r="O4029" s="33" t="s">
        <v>10512</v>
      </c>
      <c r="P4029" s="33" t="s">
        <v>48</v>
      </c>
      <c r="Q4029" s="33" t="s">
        <v>49</v>
      </c>
      <c r="R4029" s="35">
        <v>9</v>
      </c>
      <c r="S4029" s="35">
        <v>25000</v>
      </c>
      <c r="T4029" s="36">
        <f t="shared" si="189"/>
        <v>225000</v>
      </c>
      <c r="U4029" s="37">
        <f t="shared" si="190"/>
        <v>252000.00000000003</v>
      </c>
      <c r="V4029" s="38" t="s">
        <v>50</v>
      </c>
      <c r="W4029" s="33">
        <v>2016</v>
      </c>
      <c r="X4029" s="39" t="s">
        <v>50</v>
      </c>
      <c r="Y4029" s="4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</row>
    <row r="4030" spans="1:102" ht="50.1" customHeight="1">
      <c r="A4030" s="30" t="s">
        <v>10527</v>
      </c>
      <c r="B4030" s="31" t="s">
        <v>35</v>
      </c>
      <c r="C4030" s="32" t="s">
        <v>10528</v>
      </c>
      <c r="D4030" s="32" t="s">
        <v>10529</v>
      </c>
      <c r="E4030" s="32" t="s">
        <v>10530</v>
      </c>
      <c r="F4030" s="32" t="s">
        <v>10531</v>
      </c>
      <c r="G4030" s="33" t="s">
        <v>101</v>
      </c>
      <c r="H4030" s="34">
        <v>0</v>
      </c>
      <c r="I4030" s="33" t="s">
        <v>41</v>
      </c>
      <c r="J4030" s="33" t="s">
        <v>42</v>
      </c>
      <c r="K4030" s="33" t="s">
        <v>947</v>
      </c>
      <c r="L4030" s="33" t="s">
        <v>44</v>
      </c>
      <c r="M4030" s="33" t="s">
        <v>71</v>
      </c>
      <c r="N4030" s="33" t="s">
        <v>10511</v>
      </c>
      <c r="O4030" s="33" t="s">
        <v>10512</v>
      </c>
      <c r="P4030" s="33" t="s">
        <v>48</v>
      </c>
      <c r="Q4030" s="33" t="s">
        <v>49</v>
      </c>
      <c r="R4030" s="35">
        <v>3</v>
      </c>
      <c r="S4030" s="35">
        <v>49500</v>
      </c>
      <c r="T4030" s="36">
        <f t="shared" si="189"/>
        <v>148500</v>
      </c>
      <c r="U4030" s="37">
        <f t="shared" si="190"/>
        <v>166320.00000000003</v>
      </c>
      <c r="V4030" s="38" t="s">
        <v>50</v>
      </c>
      <c r="W4030" s="33">
        <v>2016</v>
      </c>
      <c r="X4030" s="39" t="s">
        <v>50</v>
      </c>
      <c r="Y4030" s="4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29"/>
      <c r="BL4030" s="29"/>
      <c r="BM4030" s="29"/>
      <c r="BN4030" s="29"/>
      <c r="BO4030" s="29"/>
      <c r="BP4030" s="29"/>
      <c r="BQ4030" s="29"/>
      <c r="BR4030" s="29"/>
      <c r="BS4030" s="29"/>
      <c r="BT4030" s="29"/>
      <c r="BU4030" s="29"/>
      <c r="BV4030" s="29"/>
      <c r="BW4030" s="29"/>
      <c r="BX4030" s="29"/>
      <c r="BY4030" s="29"/>
      <c r="BZ4030" s="29"/>
      <c r="CA4030" s="29"/>
      <c r="CB4030" s="29"/>
      <c r="CC4030" s="29"/>
      <c r="CD4030" s="29"/>
      <c r="CE4030" s="29"/>
      <c r="CF4030" s="29"/>
      <c r="CG4030" s="29"/>
      <c r="CH4030" s="29"/>
      <c r="CI4030" s="29"/>
      <c r="CJ4030" s="29"/>
      <c r="CK4030" s="29"/>
      <c r="CL4030" s="29"/>
      <c r="CM4030" s="29"/>
      <c r="CN4030" s="29"/>
      <c r="CO4030" s="29"/>
      <c r="CP4030" s="29"/>
      <c r="CQ4030" s="29"/>
      <c r="CR4030" s="29"/>
      <c r="CS4030" s="29"/>
      <c r="CT4030" s="29"/>
      <c r="CU4030" s="29"/>
      <c r="CV4030" s="29"/>
      <c r="CW4030" s="29"/>
      <c r="CX4030" s="29"/>
    </row>
    <row r="4031" spans="1:102" ht="50.1" customHeight="1">
      <c r="A4031" s="30" t="s">
        <v>10532</v>
      </c>
      <c r="B4031" s="31" t="s">
        <v>35</v>
      </c>
      <c r="C4031" s="32" t="s">
        <v>8431</v>
      </c>
      <c r="D4031" s="32" t="s">
        <v>4476</v>
      </c>
      <c r="E4031" s="32" t="s">
        <v>8432</v>
      </c>
      <c r="F4031" s="32" t="s">
        <v>10533</v>
      </c>
      <c r="G4031" s="33" t="s">
        <v>40</v>
      </c>
      <c r="H4031" s="34">
        <v>0</v>
      </c>
      <c r="I4031" s="33" t="s">
        <v>41</v>
      </c>
      <c r="J4031" s="33" t="s">
        <v>42</v>
      </c>
      <c r="K4031" s="33" t="s">
        <v>947</v>
      </c>
      <c r="L4031" s="33" t="s">
        <v>42</v>
      </c>
      <c r="M4031" s="33" t="s">
        <v>71</v>
      </c>
      <c r="N4031" s="33" t="s">
        <v>9729</v>
      </c>
      <c r="O4031" s="33" t="s">
        <v>73</v>
      </c>
      <c r="P4031" s="33" t="s">
        <v>48</v>
      </c>
      <c r="Q4031" s="33" t="s">
        <v>49</v>
      </c>
      <c r="R4031" s="35">
        <v>2</v>
      </c>
      <c r="S4031" s="35">
        <v>58000</v>
      </c>
      <c r="T4031" s="36">
        <f t="shared" si="189"/>
        <v>116000</v>
      </c>
      <c r="U4031" s="37">
        <f t="shared" si="190"/>
        <v>129920.00000000001</v>
      </c>
      <c r="V4031" s="38" t="s">
        <v>50</v>
      </c>
      <c r="W4031" s="33">
        <v>2016</v>
      </c>
      <c r="X4031" s="39" t="s">
        <v>50</v>
      </c>
      <c r="Y4031" s="4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29"/>
      <c r="AL4031" s="29"/>
      <c r="AM4031" s="29"/>
      <c r="AN4031" s="29"/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29"/>
      <c r="BB4031" s="29"/>
      <c r="BC4031" s="29"/>
      <c r="BD4031" s="29"/>
      <c r="BE4031" s="29"/>
      <c r="BF4031" s="29"/>
      <c r="BG4031" s="29"/>
      <c r="BH4031" s="29"/>
      <c r="BI4031" s="29"/>
      <c r="BJ4031" s="29"/>
      <c r="BK4031" s="29"/>
      <c r="BL4031" s="29"/>
      <c r="BM4031" s="29"/>
      <c r="BN4031" s="29"/>
      <c r="BO4031" s="29"/>
      <c r="BP4031" s="29"/>
      <c r="BQ4031" s="29"/>
      <c r="BR4031" s="29"/>
      <c r="BS4031" s="29"/>
      <c r="BT4031" s="29"/>
      <c r="BU4031" s="29"/>
      <c r="BV4031" s="29"/>
      <c r="BW4031" s="29"/>
      <c r="BX4031" s="29"/>
      <c r="BY4031" s="29"/>
      <c r="BZ4031" s="29"/>
      <c r="CA4031" s="29"/>
      <c r="CB4031" s="29"/>
      <c r="CC4031" s="29"/>
      <c r="CD4031" s="29"/>
      <c r="CE4031" s="29"/>
      <c r="CF4031" s="29"/>
      <c r="CG4031" s="29"/>
      <c r="CH4031" s="29"/>
      <c r="CI4031" s="29"/>
      <c r="CJ4031" s="29"/>
      <c r="CK4031" s="29"/>
      <c r="CL4031" s="29"/>
      <c r="CM4031" s="29"/>
      <c r="CN4031" s="29"/>
      <c r="CO4031" s="29"/>
      <c r="CP4031" s="29"/>
      <c r="CQ4031" s="29"/>
      <c r="CR4031" s="29"/>
      <c r="CS4031" s="29"/>
      <c r="CT4031" s="29"/>
      <c r="CU4031" s="29"/>
      <c r="CV4031" s="29"/>
      <c r="CW4031" s="29"/>
      <c r="CX4031" s="29"/>
    </row>
    <row r="4032" spans="1:102" ht="50.1" customHeight="1">
      <c r="A4032" s="30" t="s">
        <v>10534</v>
      </c>
      <c r="B4032" s="31" t="s">
        <v>35</v>
      </c>
      <c r="C4032" s="32" t="s">
        <v>8431</v>
      </c>
      <c r="D4032" s="32" t="s">
        <v>4476</v>
      </c>
      <c r="E4032" s="32" t="s">
        <v>8432</v>
      </c>
      <c r="F4032" s="32" t="s">
        <v>10535</v>
      </c>
      <c r="G4032" s="33" t="s">
        <v>40</v>
      </c>
      <c r="H4032" s="34">
        <v>0</v>
      </c>
      <c r="I4032" s="33" t="s">
        <v>41</v>
      </c>
      <c r="J4032" s="33" t="s">
        <v>42</v>
      </c>
      <c r="K4032" s="33" t="s">
        <v>947</v>
      </c>
      <c r="L4032" s="33" t="s">
        <v>42</v>
      </c>
      <c r="M4032" s="33" t="s">
        <v>71</v>
      </c>
      <c r="N4032" s="33" t="s">
        <v>9729</v>
      </c>
      <c r="O4032" s="33" t="s">
        <v>73</v>
      </c>
      <c r="P4032" s="33" t="s">
        <v>48</v>
      </c>
      <c r="Q4032" s="33" t="s">
        <v>49</v>
      </c>
      <c r="R4032" s="35">
        <v>6</v>
      </c>
      <c r="S4032" s="35">
        <v>176000</v>
      </c>
      <c r="T4032" s="36">
        <f t="shared" si="189"/>
        <v>1056000</v>
      </c>
      <c r="U4032" s="37">
        <f t="shared" si="190"/>
        <v>1182720</v>
      </c>
      <c r="V4032" s="38" t="s">
        <v>50</v>
      </c>
      <c r="W4032" s="33">
        <v>2016</v>
      </c>
      <c r="X4032" s="39" t="s">
        <v>50</v>
      </c>
      <c r="Y4032" s="4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9"/>
      <c r="BC4032" s="29"/>
      <c r="BD4032" s="29"/>
      <c r="BE4032" s="29"/>
      <c r="BF4032" s="29"/>
      <c r="BG4032" s="29"/>
      <c r="BH4032" s="29"/>
      <c r="BI4032" s="29"/>
      <c r="BJ4032" s="29"/>
      <c r="BK4032" s="29"/>
      <c r="BL4032" s="29"/>
      <c r="BM4032" s="29"/>
      <c r="BN4032" s="29"/>
      <c r="BO4032" s="29"/>
      <c r="BP4032" s="29"/>
      <c r="BQ4032" s="29"/>
      <c r="BR4032" s="29"/>
      <c r="BS4032" s="29"/>
      <c r="BT4032" s="29"/>
      <c r="BU4032" s="29"/>
      <c r="BV4032" s="29"/>
      <c r="BW4032" s="29"/>
      <c r="BX4032" s="29"/>
      <c r="BY4032" s="29"/>
      <c r="BZ4032" s="29"/>
      <c r="CA4032" s="29"/>
      <c r="CB4032" s="29"/>
      <c r="CC4032" s="29"/>
      <c r="CD4032" s="29"/>
      <c r="CE4032" s="29"/>
      <c r="CF4032" s="29"/>
      <c r="CG4032" s="29"/>
      <c r="CH4032" s="29"/>
      <c r="CI4032" s="29"/>
      <c r="CJ4032" s="29"/>
      <c r="CK4032" s="29"/>
      <c r="CL4032" s="29"/>
      <c r="CM4032" s="29"/>
      <c r="CN4032" s="29"/>
      <c r="CO4032" s="29"/>
      <c r="CP4032" s="29"/>
      <c r="CQ4032" s="29"/>
      <c r="CR4032" s="29"/>
      <c r="CS4032" s="29"/>
      <c r="CT4032" s="29"/>
      <c r="CU4032" s="29"/>
      <c r="CV4032" s="29"/>
      <c r="CW4032" s="29"/>
      <c r="CX4032" s="29"/>
    </row>
    <row r="4033" spans="1:102" ht="50.1" customHeight="1">
      <c r="A4033" s="30" t="s">
        <v>10536</v>
      </c>
      <c r="B4033" s="31" t="s">
        <v>35</v>
      </c>
      <c r="C4033" s="32" t="s">
        <v>8431</v>
      </c>
      <c r="D4033" s="32" t="s">
        <v>4476</v>
      </c>
      <c r="E4033" s="32" t="s">
        <v>8432</v>
      </c>
      <c r="F4033" s="32" t="s">
        <v>10537</v>
      </c>
      <c r="G4033" s="33" t="s">
        <v>40</v>
      </c>
      <c r="H4033" s="34">
        <v>0</v>
      </c>
      <c r="I4033" s="33" t="s">
        <v>41</v>
      </c>
      <c r="J4033" s="33" t="s">
        <v>42</v>
      </c>
      <c r="K4033" s="33" t="s">
        <v>947</v>
      </c>
      <c r="L4033" s="33" t="s">
        <v>42</v>
      </c>
      <c r="M4033" s="33" t="s">
        <v>71</v>
      </c>
      <c r="N4033" s="33" t="s">
        <v>9729</v>
      </c>
      <c r="O4033" s="33" t="s">
        <v>73</v>
      </c>
      <c r="P4033" s="33" t="s">
        <v>48</v>
      </c>
      <c r="Q4033" s="33" t="s">
        <v>49</v>
      </c>
      <c r="R4033" s="35">
        <v>2</v>
      </c>
      <c r="S4033" s="35">
        <v>132000</v>
      </c>
      <c r="T4033" s="36">
        <f t="shared" si="189"/>
        <v>264000</v>
      </c>
      <c r="U4033" s="37">
        <f t="shared" si="190"/>
        <v>295680</v>
      </c>
      <c r="V4033" s="38" t="s">
        <v>50</v>
      </c>
      <c r="W4033" s="33">
        <v>2016</v>
      </c>
      <c r="X4033" s="39" t="s">
        <v>50</v>
      </c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9"/>
      <c r="BC4033" s="29"/>
      <c r="BD4033" s="29"/>
      <c r="BE4033" s="29"/>
      <c r="BF4033" s="29"/>
      <c r="BG4033" s="29"/>
      <c r="BH4033" s="29"/>
      <c r="BI4033" s="29"/>
      <c r="BJ4033" s="29"/>
      <c r="BK4033" s="29"/>
      <c r="BL4033" s="29"/>
      <c r="BM4033" s="29"/>
      <c r="BN4033" s="29"/>
      <c r="BO4033" s="29"/>
      <c r="BP4033" s="29"/>
      <c r="BQ4033" s="29"/>
      <c r="BR4033" s="29"/>
      <c r="BS4033" s="29"/>
      <c r="BT4033" s="29"/>
      <c r="BU4033" s="29"/>
      <c r="BV4033" s="29"/>
      <c r="BW4033" s="29"/>
      <c r="BX4033" s="29"/>
      <c r="BY4033" s="29"/>
      <c r="BZ4033" s="29"/>
      <c r="CA4033" s="29"/>
      <c r="CB4033" s="29"/>
      <c r="CC4033" s="29"/>
      <c r="CD4033" s="29"/>
      <c r="CE4033" s="29"/>
      <c r="CF4033" s="29"/>
      <c r="CG4033" s="29"/>
      <c r="CH4033" s="29"/>
      <c r="CI4033" s="29"/>
      <c r="CJ4033" s="29"/>
      <c r="CK4033" s="29"/>
      <c r="CL4033" s="29"/>
      <c r="CM4033" s="29"/>
      <c r="CN4033" s="29"/>
      <c r="CO4033" s="29"/>
      <c r="CP4033" s="29"/>
      <c r="CQ4033" s="29"/>
      <c r="CR4033" s="29"/>
      <c r="CS4033" s="29"/>
      <c r="CT4033" s="29"/>
      <c r="CU4033" s="29"/>
      <c r="CV4033" s="29"/>
      <c r="CW4033" s="29"/>
      <c r="CX4033" s="29"/>
    </row>
    <row r="4034" spans="1:102" ht="50.1" customHeight="1">
      <c r="A4034" s="30" t="s">
        <v>10538</v>
      </c>
      <c r="B4034" s="31" t="s">
        <v>35</v>
      </c>
      <c r="C4034" s="32" t="s">
        <v>10539</v>
      </c>
      <c r="D4034" s="32" t="s">
        <v>10540</v>
      </c>
      <c r="E4034" s="32" t="s">
        <v>10541</v>
      </c>
      <c r="F4034" s="32" t="s">
        <v>10542</v>
      </c>
      <c r="G4034" s="33" t="s">
        <v>40</v>
      </c>
      <c r="H4034" s="34">
        <v>0</v>
      </c>
      <c r="I4034" s="33" t="s">
        <v>41</v>
      </c>
      <c r="J4034" s="33" t="s">
        <v>42</v>
      </c>
      <c r="K4034" s="33" t="s">
        <v>947</v>
      </c>
      <c r="L4034" s="33" t="s">
        <v>392</v>
      </c>
      <c r="M4034" s="33" t="s">
        <v>45</v>
      </c>
      <c r="N4034" s="33" t="s">
        <v>10543</v>
      </c>
      <c r="O4034" s="33" t="s">
        <v>10544</v>
      </c>
      <c r="P4034" s="33" t="s">
        <v>48</v>
      </c>
      <c r="Q4034" s="33" t="s">
        <v>49</v>
      </c>
      <c r="R4034" s="35">
        <v>1</v>
      </c>
      <c r="S4034" s="35">
        <v>339285.71399999998</v>
      </c>
      <c r="T4034" s="36">
        <f t="shared" si="189"/>
        <v>339285.71399999998</v>
      </c>
      <c r="U4034" s="37">
        <f t="shared" si="190"/>
        <v>379999.99968000001</v>
      </c>
      <c r="V4034" s="38" t="s">
        <v>50</v>
      </c>
      <c r="W4034" s="33">
        <v>2016</v>
      </c>
      <c r="X4034" s="39" t="s">
        <v>50</v>
      </c>
      <c r="Y4034" s="4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29"/>
      <c r="AL4034" s="29"/>
      <c r="AM4034" s="29"/>
      <c r="AN4034" s="29"/>
      <c r="AO4034" s="29"/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29"/>
      <c r="BA4034" s="29"/>
      <c r="BB4034" s="29"/>
      <c r="BC4034" s="29"/>
      <c r="BD4034" s="29"/>
      <c r="BE4034" s="29"/>
      <c r="BF4034" s="29"/>
      <c r="BG4034" s="29"/>
      <c r="BH4034" s="29"/>
      <c r="BI4034" s="29"/>
      <c r="BJ4034" s="29"/>
      <c r="BK4034" s="29"/>
      <c r="BL4034" s="29"/>
      <c r="BM4034" s="29"/>
      <c r="BN4034" s="29"/>
      <c r="BO4034" s="29"/>
      <c r="BP4034" s="29"/>
      <c r="BQ4034" s="29"/>
      <c r="BR4034" s="29"/>
      <c r="BS4034" s="29"/>
      <c r="BT4034" s="29"/>
      <c r="BU4034" s="29"/>
      <c r="BV4034" s="29"/>
      <c r="BW4034" s="29"/>
      <c r="BX4034" s="29"/>
      <c r="BY4034" s="29"/>
      <c r="BZ4034" s="29"/>
      <c r="CA4034" s="29"/>
      <c r="CB4034" s="29"/>
      <c r="CC4034" s="29"/>
      <c r="CD4034" s="29"/>
      <c r="CE4034" s="29"/>
      <c r="CF4034" s="29"/>
      <c r="CG4034" s="29"/>
      <c r="CH4034" s="29"/>
      <c r="CI4034" s="29"/>
      <c r="CJ4034" s="29"/>
      <c r="CK4034" s="29"/>
      <c r="CL4034" s="29"/>
      <c r="CM4034" s="29"/>
      <c r="CN4034" s="29"/>
      <c r="CO4034" s="29"/>
      <c r="CP4034" s="29"/>
      <c r="CQ4034" s="29"/>
      <c r="CR4034" s="29"/>
      <c r="CS4034" s="29"/>
      <c r="CT4034" s="29"/>
      <c r="CU4034" s="29"/>
      <c r="CV4034" s="29"/>
      <c r="CW4034" s="29"/>
      <c r="CX4034" s="29"/>
    </row>
    <row r="4035" spans="1:102" ht="50.1" customHeight="1">
      <c r="A4035" s="30" t="s">
        <v>10545</v>
      </c>
      <c r="B4035" s="31" t="s">
        <v>35</v>
      </c>
      <c r="C4035" s="32" t="s">
        <v>10546</v>
      </c>
      <c r="D4035" s="32" t="s">
        <v>9539</v>
      </c>
      <c r="E4035" s="32" t="s">
        <v>10547</v>
      </c>
      <c r="F4035" s="32" t="s">
        <v>10548</v>
      </c>
      <c r="G4035" s="33" t="s">
        <v>40</v>
      </c>
      <c r="H4035" s="34">
        <v>0</v>
      </c>
      <c r="I4035" s="33" t="s">
        <v>41</v>
      </c>
      <c r="J4035" s="33" t="s">
        <v>42</v>
      </c>
      <c r="K4035" s="33" t="s">
        <v>10549</v>
      </c>
      <c r="L4035" s="33" t="s">
        <v>42</v>
      </c>
      <c r="M4035" s="33" t="s">
        <v>86</v>
      </c>
      <c r="N4035" s="33" t="s">
        <v>10550</v>
      </c>
      <c r="O4035" s="33" t="s">
        <v>10551</v>
      </c>
      <c r="P4035" s="33" t="s">
        <v>985</v>
      </c>
      <c r="Q4035" s="33" t="s">
        <v>1214</v>
      </c>
      <c r="R4035" s="35">
        <v>400</v>
      </c>
      <c r="S4035" s="35">
        <v>1600</v>
      </c>
      <c r="T4035" s="36">
        <f t="shared" si="189"/>
        <v>640000</v>
      </c>
      <c r="U4035" s="37">
        <f t="shared" si="190"/>
        <v>716800.00000000012</v>
      </c>
      <c r="V4035" s="38" t="s">
        <v>50</v>
      </c>
      <c r="W4035" s="33">
        <v>2016</v>
      </c>
      <c r="X4035" s="39" t="s">
        <v>50</v>
      </c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29"/>
      <c r="BB4035" s="29"/>
      <c r="BC4035" s="29"/>
      <c r="BD4035" s="29"/>
      <c r="BE4035" s="29"/>
      <c r="BF4035" s="29"/>
      <c r="BG4035" s="29"/>
      <c r="BH4035" s="29"/>
      <c r="BI4035" s="29"/>
      <c r="BJ4035" s="29"/>
      <c r="BK4035" s="29"/>
      <c r="BL4035" s="29"/>
      <c r="BM4035" s="29"/>
      <c r="BN4035" s="29"/>
      <c r="BO4035" s="29"/>
      <c r="BP4035" s="29"/>
      <c r="BQ4035" s="29"/>
      <c r="BR4035" s="29"/>
      <c r="BS4035" s="29"/>
      <c r="BT4035" s="29"/>
      <c r="BU4035" s="29"/>
      <c r="BV4035" s="29"/>
      <c r="BW4035" s="29"/>
      <c r="BX4035" s="29"/>
      <c r="BY4035" s="29"/>
      <c r="BZ4035" s="29"/>
      <c r="CA4035" s="29"/>
      <c r="CB4035" s="29"/>
      <c r="CC4035" s="29"/>
      <c r="CD4035" s="29"/>
      <c r="CE4035" s="29"/>
      <c r="CF4035" s="29"/>
      <c r="CG4035" s="29"/>
      <c r="CH4035" s="29"/>
      <c r="CI4035" s="29"/>
      <c r="CJ4035" s="29"/>
      <c r="CK4035" s="29"/>
      <c r="CL4035" s="29"/>
      <c r="CM4035" s="29"/>
      <c r="CN4035" s="29"/>
      <c r="CO4035" s="29"/>
      <c r="CP4035" s="29"/>
      <c r="CQ4035" s="29"/>
      <c r="CR4035" s="29"/>
      <c r="CS4035" s="29"/>
      <c r="CT4035" s="29"/>
      <c r="CU4035" s="29"/>
      <c r="CV4035" s="29"/>
      <c r="CW4035" s="29"/>
      <c r="CX4035" s="29"/>
    </row>
    <row r="4036" spans="1:102" ht="50.1" customHeight="1">
      <c r="A4036" s="30" t="s">
        <v>10552</v>
      </c>
      <c r="B4036" s="31" t="s">
        <v>35</v>
      </c>
      <c r="C4036" s="32" t="s">
        <v>10553</v>
      </c>
      <c r="D4036" s="32" t="s">
        <v>10045</v>
      </c>
      <c r="E4036" s="32" t="s">
        <v>10554</v>
      </c>
      <c r="F4036" s="32" t="s">
        <v>8237</v>
      </c>
      <c r="G4036" s="33" t="s">
        <v>40</v>
      </c>
      <c r="H4036" s="34">
        <v>0</v>
      </c>
      <c r="I4036" s="33" t="s">
        <v>10555</v>
      </c>
      <c r="J4036" s="33" t="s">
        <v>42</v>
      </c>
      <c r="K4036" s="33" t="s">
        <v>947</v>
      </c>
      <c r="L4036" s="33" t="s">
        <v>85</v>
      </c>
      <c r="M4036" s="33" t="s">
        <v>86</v>
      </c>
      <c r="N4036" s="33" t="s">
        <v>8324</v>
      </c>
      <c r="O4036" s="33" t="s">
        <v>10556</v>
      </c>
      <c r="P4036" s="33" t="s">
        <v>48</v>
      </c>
      <c r="Q4036" s="33" t="s">
        <v>49</v>
      </c>
      <c r="R4036" s="35">
        <v>2</v>
      </c>
      <c r="S4036" s="35">
        <v>35000</v>
      </c>
      <c r="T4036" s="36">
        <f t="shared" si="189"/>
        <v>70000</v>
      </c>
      <c r="U4036" s="37">
        <f t="shared" si="190"/>
        <v>78400.000000000015</v>
      </c>
      <c r="V4036" s="38" t="s">
        <v>50</v>
      </c>
      <c r="W4036" s="33">
        <v>2016</v>
      </c>
      <c r="X4036" s="39" t="s">
        <v>50</v>
      </c>
      <c r="Y4036" s="4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29"/>
      <c r="BL4036" s="29"/>
      <c r="BM4036" s="29"/>
      <c r="BN4036" s="29"/>
      <c r="BO4036" s="29"/>
      <c r="BP4036" s="29"/>
      <c r="BQ4036" s="29"/>
      <c r="BR4036" s="29"/>
      <c r="BS4036" s="29"/>
      <c r="BT4036" s="29"/>
      <c r="BU4036" s="29"/>
      <c r="BV4036" s="29"/>
      <c r="BW4036" s="29"/>
      <c r="BX4036" s="29"/>
      <c r="BY4036" s="29"/>
      <c r="BZ4036" s="29"/>
      <c r="CA4036" s="29"/>
      <c r="CB4036" s="29"/>
      <c r="CC4036" s="29"/>
      <c r="CD4036" s="29"/>
      <c r="CE4036" s="29"/>
      <c r="CF4036" s="29"/>
      <c r="CG4036" s="29"/>
      <c r="CH4036" s="29"/>
      <c r="CI4036" s="29"/>
      <c r="CJ4036" s="29"/>
      <c r="CK4036" s="29"/>
      <c r="CL4036" s="29"/>
      <c r="CM4036" s="29"/>
      <c r="CN4036" s="29"/>
      <c r="CO4036" s="29"/>
      <c r="CP4036" s="29"/>
      <c r="CQ4036" s="29"/>
      <c r="CR4036" s="29"/>
      <c r="CS4036" s="29"/>
      <c r="CT4036" s="29"/>
      <c r="CU4036" s="29"/>
      <c r="CV4036" s="29"/>
      <c r="CW4036" s="29"/>
      <c r="CX4036" s="29"/>
    </row>
    <row r="4037" spans="1:102" ht="50.1" customHeight="1">
      <c r="A4037" s="30" t="s">
        <v>10557</v>
      </c>
      <c r="B4037" s="31" t="s">
        <v>35</v>
      </c>
      <c r="C4037" s="32" t="s">
        <v>10558</v>
      </c>
      <c r="D4037" s="32" t="s">
        <v>8249</v>
      </c>
      <c r="E4037" s="32" t="s">
        <v>10559</v>
      </c>
      <c r="F4037" s="32" t="s">
        <v>10560</v>
      </c>
      <c r="G4037" s="33" t="s">
        <v>40</v>
      </c>
      <c r="H4037" s="34">
        <v>0</v>
      </c>
      <c r="I4037" s="33" t="s">
        <v>10555</v>
      </c>
      <c r="J4037" s="33" t="s">
        <v>42</v>
      </c>
      <c r="K4037" s="33" t="s">
        <v>947</v>
      </c>
      <c r="L4037" s="33" t="s">
        <v>85</v>
      </c>
      <c r="M4037" s="33" t="s">
        <v>86</v>
      </c>
      <c r="N4037" s="33" t="s">
        <v>301</v>
      </c>
      <c r="O4037" s="33" t="s">
        <v>10556</v>
      </c>
      <c r="P4037" s="33" t="s">
        <v>48</v>
      </c>
      <c r="Q4037" s="33" t="s">
        <v>49</v>
      </c>
      <c r="R4037" s="35">
        <v>2</v>
      </c>
      <c r="S4037" s="35">
        <v>7000</v>
      </c>
      <c r="T4037" s="36">
        <f t="shared" si="189"/>
        <v>14000</v>
      </c>
      <c r="U4037" s="37">
        <f t="shared" si="190"/>
        <v>15680.000000000002</v>
      </c>
      <c r="V4037" s="38" t="s">
        <v>50</v>
      </c>
      <c r="W4037" s="33">
        <v>2016</v>
      </c>
      <c r="X4037" s="39" t="s">
        <v>50</v>
      </c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9"/>
      <c r="BC4037" s="29"/>
      <c r="BD4037" s="29"/>
      <c r="BE4037" s="29"/>
      <c r="BF4037" s="29"/>
      <c r="BG4037" s="29"/>
      <c r="BH4037" s="29"/>
      <c r="BI4037" s="29"/>
      <c r="BJ4037" s="29"/>
      <c r="BK4037" s="29"/>
      <c r="BL4037" s="29"/>
      <c r="BM4037" s="29"/>
      <c r="BN4037" s="29"/>
      <c r="BO4037" s="29"/>
      <c r="BP4037" s="29"/>
      <c r="BQ4037" s="29"/>
      <c r="BR4037" s="29"/>
      <c r="BS4037" s="29"/>
      <c r="BT4037" s="29"/>
      <c r="BU4037" s="29"/>
      <c r="BV4037" s="29"/>
      <c r="BW4037" s="29"/>
      <c r="BX4037" s="29"/>
      <c r="BY4037" s="29"/>
      <c r="BZ4037" s="29"/>
      <c r="CA4037" s="29"/>
      <c r="CB4037" s="29"/>
      <c r="CC4037" s="29"/>
      <c r="CD4037" s="29"/>
      <c r="CE4037" s="29"/>
      <c r="CF4037" s="29"/>
      <c r="CG4037" s="29"/>
      <c r="CH4037" s="29"/>
      <c r="CI4037" s="29"/>
      <c r="CJ4037" s="29"/>
      <c r="CK4037" s="29"/>
      <c r="CL4037" s="29"/>
      <c r="CM4037" s="29"/>
      <c r="CN4037" s="29"/>
      <c r="CO4037" s="29"/>
      <c r="CP4037" s="29"/>
      <c r="CQ4037" s="29"/>
      <c r="CR4037" s="29"/>
      <c r="CS4037" s="29"/>
      <c r="CT4037" s="29"/>
      <c r="CU4037" s="29"/>
      <c r="CV4037" s="29"/>
      <c r="CW4037" s="29"/>
      <c r="CX4037" s="29"/>
    </row>
    <row r="4038" spans="1:102" ht="50.1" customHeight="1">
      <c r="A4038" s="30" t="s">
        <v>10561</v>
      </c>
      <c r="B4038" s="31" t="s">
        <v>35</v>
      </c>
      <c r="C4038" s="32" t="s">
        <v>8254</v>
      </c>
      <c r="D4038" s="32" t="s">
        <v>538</v>
      </c>
      <c r="E4038" s="32" t="s">
        <v>8255</v>
      </c>
      <c r="F4038" s="32" t="s">
        <v>10560</v>
      </c>
      <c r="G4038" s="33" t="s">
        <v>40</v>
      </c>
      <c r="H4038" s="34">
        <v>0</v>
      </c>
      <c r="I4038" s="33" t="s">
        <v>10555</v>
      </c>
      <c r="J4038" s="33" t="s">
        <v>42</v>
      </c>
      <c r="K4038" s="33" t="s">
        <v>947</v>
      </c>
      <c r="L4038" s="33" t="s">
        <v>85</v>
      </c>
      <c r="M4038" s="33" t="s">
        <v>86</v>
      </c>
      <c r="N4038" s="33" t="s">
        <v>10562</v>
      </c>
      <c r="O4038" s="33" t="s">
        <v>10556</v>
      </c>
      <c r="P4038" s="33" t="s">
        <v>48</v>
      </c>
      <c r="Q4038" s="33" t="s">
        <v>49</v>
      </c>
      <c r="R4038" s="35">
        <v>2</v>
      </c>
      <c r="S4038" s="35">
        <v>4000</v>
      </c>
      <c r="T4038" s="36">
        <f t="shared" si="189"/>
        <v>8000</v>
      </c>
      <c r="U4038" s="37">
        <f t="shared" si="190"/>
        <v>8960</v>
      </c>
      <c r="V4038" s="38" t="s">
        <v>50</v>
      </c>
      <c r="W4038" s="33">
        <v>2016</v>
      </c>
      <c r="X4038" s="39" t="s">
        <v>50</v>
      </c>
      <c r="Y4038" s="4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29"/>
      <c r="BL4038" s="29"/>
      <c r="BM4038" s="29"/>
      <c r="BN4038" s="29"/>
      <c r="BO4038" s="29"/>
      <c r="BP4038" s="29"/>
      <c r="BQ4038" s="29"/>
      <c r="BR4038" s="29"/>
      <c r="BS4038" s="29"/>
      <c r="BT4038" s="29"/>
      <c r="BU4038" s="29"/>
      <c r="BV4038" s="29"/>
      <c r="BW4038" s="29"/>
      <c r="BX4038" s="29"/>
      <c r="BY4038" s="29"/>
      <c r="BZ4038" s="29"/>
      <c r="CA4038" s="29"/>
      <c r="CB4038" s="29"/>
      <c r="CC4038" s="29"/>
      <c r="CD4038" s="29"/>
      <c r="CE4038" s="29"/>
      <c r="CF4038" s="29"/>
      <c r="CG4038" s="29"/>
      <c r="CH4038" s="29"/>
      <c r="CI4038" s="29"/>
      <c r="CJ4038" s="29"/>
      <c r="CK4038" s="29"/>
      <c r="CL4038" s="29"/>
      <c r="CM4038" s="29"/>
      <c r="CN4038" s="29"/>
      <c r="CO4038" s="29"/>
      <c r="CP4038" s="29"/>
      <c r="CQ4038" s="29"/>
      <c r="CR4038" s="29"/>
      <c r="CS4038" s="29"/>
      <c r="CT4038" s="29"/>
      <c r="CU4038" s="29"/>
      <c r="CV4038" s="29"/>
      <c r="CW4038" s="29"/>
      <c r="CX4038" s="29"/>
    </row>
    <row r="4039" spans="1:102" ht="50.1" customHeight="1">
      <c r="A4039" s="30" t="s">
        <v>10563</v>
      </c>
      <c r="B4039" s="31" t="s">
        <v>35</v>
      </c>
      <c r="C4039" s="32" t="s">
        <v>10564</v>
      </c>
      <c r="D4039" s="32" t="s">
        <v>10565</v>
      </c>
      <c r="E4039" s="32" t="s">
        <v>10566</v>
      </c>
      <c r="F4039" s="32" t="s">
        <v>10567</v>
      </c>
      <c r="G4039" s="33" t="s">
        <v>40</v>
      </c>
      <c r="H4039" s="34">
        <v>0</v>
      </c>
      <c r="I4039" s="33" t="s">
        <v>10555</v>
      </c>
      <c r="J4039" s="33" t="s">
        <v>42</v>
      </c>
      <c r="K4039" s="33" t="s">
        <v>947</v>
      </c>
      <c r="L4039" s="33" t="s">
        <v>85</v>
      </c>
      <c r="M4039" s="33" t="s">
        <v>86</v>
      </c>
      <c r="N4039" s="33" t="s">
        <v>10562</v>
      </c>
      <c r="O4039" s="33" t="s">
        <v>10556</v>
      </c>
      <c r="P4039" s="33" t="s">
        <v>48</v>
      </c>
      <c r="Q4039" s="33" t="s">
        <v>49</v>
      </c>
      <c r="R4039" s="35">
        <v>2</v>
      </c>
      <c r="S4039" s="35">
        <v>13000</v>
      </c>
      <c r="T4039" s="36">
        <f t="shared" si="189"/>
        <v>26000</v>
      </c>
      <c r="U4039" s="37">
        <f t="shared" si="190"/>
        <v>29120.000000000004</v>
      </c>
      <c r="V4039" s="38" t="s">
        <v>50</v>
      </c>
      <c r="W4039" s="33">
        <v>2016</v>
      </c>
      <c r="X4039" s="39" t="s">
        <v>50</v>
      </c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29"/>
      <c r="BB4039" s="29"/>
      <c r="BC4039" s="29"/>
      <c r="BD4039" s="29"/>
      <c r="BE4039" s="29"/>
      <c r="BF4039" s="29"/>
      <c r="BG4039" s="29"/>
      <c r="BH4039" s="29"/>
      <c r="BI4039" s="29"/>
      <c r="BJ4039" s="29"/>
      <c r="BK4039" s="29"/>
      <c r="BL4039" s="29"/>
      <c r="BM4039" s="29"/>
      <c r="BN4039" s="29"/>
      <c r="BO4039" s="29"/>
      <c r="BP4039" s="29"/>
      <c r="BQ4039" s="29"/>
      <c r="BR4039" s="29"/>
      <c r="BS4039" s="29"/>
      <c r="BT4039" s="29"/>
      <c r="BU4039" s="29"/>
      <c r="BV4039" s="29"/>
      <c r="BW4039" s="29"/>
      <c r="BX4039" s="29"/>
      <c r="BY4039" s="29"/>
      <c r="BZ4039" s="29"/>
      <c r="CA4039" s="29"/>
      <c r="CB4039" s="29"/>
      <c r="CC4039" s="29"/>
      <c r="CD4039" s="29"/>
      <c r="CE4039" s="29"/>
      <c r="CF4039" s="29"/>
      <c r="CG4039" s="29"/>
      <c r="CH4039" s="29"/>
      <c r="CI4039" s="29"/>
      <c r="CJ4039" s="29"/>
      <c r="CK4039" s="29"/>
      <c r="CL4039" s="29"/>
      <c r="CM4039" s="29"/>
      <c r="CN4039" s="29"/>
      <c r="CO4039" s="29"/>
      <c r="CP4039" s="29"/>
      <c r="CQ4039" s="29"/>
      <c r="CR4039" s="29"/>
      <c r="CS4039" s="29"/>
      <c r="CT4039" s="29"/>
      <c r="CU4039" s="29"/>
      <c r="CV4039" s="29"/>
      <c r="CW4039" s="29"/>
      <c r="CX4039" s="29"/>
    </row>
    <row r="4040" spans="1:102" ht="50.1" customHeight="1">
      <c r="A4040" s="30" t="s">
        <v>10568</v>
      </c>
      <c r="B4040" s="31" t="s">
        <v>35</v>
      </c>
      <c r="C4040" s="32" t="s">
        <v>10569</v>
      </c>
      <c r="D4040" s="32" t="s">
        <v>10570</v>
      </c>
      <c r="E4040" s="32" t="s">
        <v>8820</v>
      </c>
      <c r="F4040" s="32" t="s">
        <v>10560</v>
      </c>
      <c r="G4040" s="33" t="s">
        <v>40</v>
      </c>
      <c r="H4040" s="34">
        <v>0</v>
      </c>
      <c r="I4040" s="33" t="s">
        <v>10555</v>
      </c>
      <c r="J4040" s="33" t="s">
        <v>42</v>
      </c>
      <c r="K4040" s="33" t="s">
        <v>947</v>
      </c>
      <c r="L4040" s="33" t="s">
        <v>85</v>
      </c>
      <c r="M4040" s="33" t="s">
        <v>86</v>
      </c>
      <c r="N4040" s="33" t="s">
        <v>10562</v>
      </c>
      <c r="O4040" s="33" t="s">
        <v>10556</v>
      </c>
      <c r="P4040" s="33" t="s">
        <v>48</v>
      </c>
      <c r="Q4040" s="33" t="s">
        <v>49</v>
      </c>
      <c r="R4040" s="35">
        <v>1</v>
      </c>
      <c r="S4040" s="35">
        <v>7500</v>
      </c>
      <c r="T4040" s="36">
        <f t="shared" si="189"/>
        <v>7500</v>
      </c>
      <c r="U4040" s="37">
        <f t="shared" si="190"/>
        <v>8400</v>
      </c>
      <c r="V4040" s="38" t="s">
        <v>50</v>
      </c>
      <c r="W4040" s="33">
        <v>2016</v>
      </c>
      <c r="X4040" s="39" t="s">
        <v>50</v>
      </c>
      <c r="Y4040" s="4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9"/>
      <c r="BC4040" s="29"/>
      <c r="BD4040" s="29"/>
      <c r="BE4040" s="29"/>
      <c r="BF4040" s="29"/>
      <c r="BG4040" s="29"/>
      <c r="BH4040" s="29"/>
      <c r="BI4040" s="29"/>
      <c r="BJ4040" s="29"/>
      <c r="BK4040" s="29"/>
      <c r="BL4040" s="29"/>
      <c r="BM4040" s="29"/>
      <c r="BN4040" s="29"/>
      <c r="BO4040" s="29"/>
      <c r="BP4040" s="29"/>
      <c r="BQ4040" s="29"/>
      <c r="BR4040" s="29"/>
      <c r="BS4040" s="29"/>
      <c r="BT4040" s="29"/>
      <c r="BU4040" s="29"/>
      <c r="BV4040" s="29"/>
      <c r="BW4040" s="29"/>
      <c r="BX4040" s="29"/>
      <c r="BY4040" s="29"/>
      <c r="BZ4040" s="29"/>
      <c r="CA4040" s="29"/>
      <c r="CB4040" s="29"/>
      <c r="CC4040" s="29"/>
      <c r="CD4040" s="29"/>
      <c r="CE4040" s="29"/>
      <c r="CF4040" s="29"/>
      <c r="CG4040" s="29"/>
      <c r="CH4040" s="29"/>
      <c r="CI4040" s="29"/>
      <c r="CJ4040" s="29"/>
      <c r="CK4040" s="29"/>
      <c r="CL4040" s="29"/>
      <c r="CM4040" s="29"/>
      <c r="CN4040" s="29"/>
      <c r="CO4040" s="29"/>
      <c r="CP4040" s="29"/>
      <c r="CQ4040" s="29"/>
      <c r="CR4040" s="29"/>
      <c r="CS4040" s="29"/>
      <c r="CT4040" s="29"/>
      <c r="CU4040" s="29"/>
      <c r="CV4040" s="29"/>
      <c r="CW4040" s="29"/>
      <c r="CX4040" s="29"/>
    </row>
    <row r="4041" spans="1:102" ht="50.1" customHeight="1">
      <c r="A4041" s="30" t="s">
        <v>10571</v>
      </c>
      <c r="B4041" s="31" t="s">
        <v>35</v>
      </c>
      <c r="C4041" s="32" t="s">
        <v>10572</v>
      </c>
      <c r="D4041" s="32" t="s">
        <v>10573</v>
      </c>
      <c r="E4041" s="32" t="s">
        <v>8820</v>
      </c>
      <c r="F4041" s="32" t="s">
        <v>8484</v>
      </c>
      <c r="G4041" s="33" t="s">
        <v>40</v>
      </c>
      <c r="H4041" s="34">
        <v>0</v>
      </c>
      <c r="I4041" s="33" t="s">
        <v>10555</v>
      </c>
      <c r="J4041" s="33" t="s">
        <v>42</v>
      </c>
      <c r="K4041" s="33" t="s">
        <v>947</v>
      </c>
      <c r="L4041" s="33" t="s">
        <v>85</v>
      </c>
      <c r="M4041" s="33" t="s">
        <v>86</v>
      </c>
      <c r="N4041" s="33" t="s">
        <v>4017</v>
      </c>
      <c r="O4041" s="33" t="s">
        <v>10556</v>
      </c>
      <c r="P4041" s="33" t="s">
        <v>48</v>
      </c>
      <c r="Q4041" s="33" t="s">
        <v>49</v>
      </c>
      <c r="R4041" s="35">
        <v>2</v>
      </c>
      <c r="S4041" s="35">
        <v>7500</v>
      </c>
      <c r="T4041" s="36">
        <f t="shared" si="189"/>
        <v>15000</v>
      </c>
      <c r="U4041" s="37">
        <f t="shared" si="190"/>
        <v>16800</v>
      </c>
      <c r="V4041" s="38" t="s">
        <v>50</v>
      </c>
      <c r="W4041" s="33">
        <v>2016</v>
      </c>
      <c r="X4041" s="39" t="s">
        <v>50</v>
      </c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29"/>
      <c r="AL4041" s="29"/>
      <c r="AM4041" s="29"/>
      <c r="AN4041" s="29"/>
      <c r="AO4041" s="29"/>
      <c r="AP4041" s="29"/>
      <c r="AQ4041" s="29"/>
      <c r="AR4041" s="29"/>
      <c r="AS4041" s="29"/>
      <c r="AT4041" s="29"/>
      <c r="AU4041" s="29"/>
      <c r="AV4041" s="29"/>
      <c r="AW4041" s="29"/>
      <c r="AX4041" s="29"/>
      <c r="AY4041" s="29"/>
      <c r="AZ4041" s="29"/>
      <c r="BA4041" s="29"/>
      <c r="BB4041" s="29"/>
      <c r="BC4041" s="29"/>
      <c r="BD4041" s="29"/>
      <c r="BE4041" s="29"/>
      <c r="BF4041" s="29"/>
      <c r="BG4041" s="29"/>
      <c r="BH4041" s="29"/>
      <c r="BI4041" s="29"/>
      <c r="BJ4041" s="29"/>
      <c r="BK4041" s="29"/>
      <c r="BL4041" s="29"/>
      <c r="BM4041" s="29"/>
      <c r="BN4041" s="29"/>
      <c r="BO4041" s="29"/>
      <c r="BP4041" s="29"/>
      <c r="BQ4041" s="29"/>
      <c r="BR4041" s="29"/>
      <c r="BS4041" s="29"/>
      <c r="BT4041" s="29"/>
      <c r="BU4041" s="29"/>
      <c r="BV4041" s="29"/>
      <c r="BW4041" s="29"/>
      <c r="BX4041" s="29"/>
      <c r="BY4041" s="29"/>
      <c r="BZ4041" s="29"/>
      <c r="CA4041" s="29"/>
      <c r="CB4041" s="29"/>
      <c r="CC4041" s="29"/>
      <c r="CD4041" s="29"/>
      <c r="CE4041" s="29"/>
      <c r="CF4041" s="29"/>
      <c r="CG4041" s="29"/>
      <c r="CH4041" s="29"/>
      <c r="CI4041" s="29"/>
      <c r="CJ4041" s="29"/>
      <c r="CK4041" s="29"/>
      <c r="CL4041" s="29"/>
      <c r="CM4041" s="29"/>
      <c r="CN4041" s="29"/>
      <c r="CO4041" s="29"/>
      <c r="CP4041" s="29"/>
      <c r="CQ4041" s="29"/>
      <c r="CR4041" s="29"/>
      <c r="CS4041" s="29"/>
      <c r="CT4041" s="29"/>
      <c r="CU4041" s="29"/>
      <c r="CV4041" s="29"/>
      <c r="CW4041" s="29"/>
      <c r="CX4041" s="29"/>
    </row>
    <row r="4042" spans="1:102" ht="50.1" customHeight="1">
      <c r="A4042" s="30" t="s">
        <v>10574</v>
      </c>
      <c r="B4042" s="31" t="s">
        <v>35</v>
      </c>
      <c r="C4042" s="32" t="s">
        <v>10575</v>
      </c>
      <c r="D4042" s="32" t="s">
        <v>10576</v>
      </c>
      <c r="E4042" s="32" t="s">
        <v>10577</v>
      </c>
      <c r="F4042" s="32" t="s">
        <v>8484</v>
      </c>
      <c r="G4042" s="33" t="s">
        <v>40</v>
      </c>
      <c r="H4042" s="34">
        <v>0</v>
      </c>
      <c r="I4042" s="225">
        <v>590000000</v>
      </c>
      <c r="J4042" s="33" t="s">
        <v>42</v>
      </c>
      <c r="K4042" s="33" t="s">
        <v>63</v>
      </c>
      <c r="L4042" s="33" t="s">
        <v>85</v>
      </c>
      <c r="M4042" s="33" t="s">
        <v>86</v>
      </c>
      <c r="N4042" s="33" t="s">
        <v>4017</v>
      </c>
      <c r="O4042" s="33" t="s">
        <v>10556</v>
      </c>
      <c r="P4042" s="33">
        <v>796</v>
      </c>
      <c r="Q4042" s="33" t="s">
        <v>49</v>
      </c>
      <c r="R4042" s="185">
        <v>2</v>
      </c>
      <c r="S4042" s="185">
        <v>6000</v>
      </c>
      <c r="T4042" s="36">
        <v>0</v>
      </c>
      <c r="U4042" s="37">
        <f>T4042*1.12</f>
        <v>0</v>
      </c>
      <c r="V4042" s="38" t="s">
        <v>50</v>
      </c>
      <c r="W4042" s="33">
        <v>2016</v>
      </c>
      <c r="X4042" s="33">
        <v>11.15</v>
      </c>
      <c r="Y4042" s="40"/>
      <c r="Z4042" s="40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  <c r="AX4042" s="29"/>
      <c r="AY4042" s="29"/>
      <c r="AZ4042" s="29"/>
      <c r="BA4042" s="29"/>
      <c r="BB4042" s="29"/>
      <c r="BC4042" s="29"/>
      <c r="BD4042" s="29"/>
      <c r="BE4042" s="29"/>
      <c r="BF4042" s="29"/>
      <c r="BG4042" s="29"/>
      <c r="BH4042" s="29"/>
      <c r="BI4042" s="29"/>
      <c r="BJ4042" s="29"/>
      <c r="BK4042" s="29"/>
      <c r="BL4042" s="29"/>
      <c r="BM4042" s="29"/>
      <c r="BN4042" s="29"/>
      <c r="BO4042" s="29"/>
      <c r="BP4042" s="29"/>
      <c r="BQ4042" s="29"/>
      <c r="BR4042" s="29"/>
      <c r="BS4042" s="29"/>
      <c r="BT4042" s="29"/>
      <c r="BU4042" s="29"/>
      <c r="BV4042" s="29"/>
      <c r="BW4042" s="29"/>
      <c r="BX4042" s="29"/>
      <c r="BY4042" s="29"/>
      <c r="BZ4042" s="29"/>
      <c r="CA4042" s="29"/>
      <c r="CB4042" s="29"/>
      <c r="CC4042" s="29"/>
      <c r="CD4042" s="29"/>
      <c r="CE4042" s="29"/>
      <c r="CF4042" s="29"/>
      <c r="CG4042" s="29"/>
      <c r="CH4042" s="29"/>
      <c r="CI4042" s="29"/>
      <c r="CJ4042" s="29"/>
      <c r="CK4042" s="29"/>
      <c r="CL4042" s="29"/>
      <c r="CM4042" s="29"/>
      <c r="CN4042" s="29"/>
      <c r="CO4042" s="29"/>
      <c r="CP4042" s="29"/>
      <c r="CQ4042" s="29"/>
      <c r="CR4042" s="29"/>
      <c r="CS4042" s="29"/>
      <c r="CT4042" s="29"/>
      <c r="CU4042" s="29"/>
      <c r="CV4042" s="29"/>
      <c r="CW4042" s="29"/>
      <c r="CX4042" s="29"/>
    </row>
    <row r="4043" spans="1:102" ht="50.1" customHeight="1">
      <c r="A4043" s="226" t="s">
        <v>10578</v>
      </c>
      <c r="B4043" s="60" t="s">
        <v>35</v>
      </c>
      <c r="C4043" s="227" t="s">
        <v>10575</v>
      </c>
      <c r="D4043" s="227" t="s">
        <v>10576</v>
      </c>
      <c r="E4043" s="227" t="s">
        <v>10577</v>
      </c>
      <c r="F4043" s="227" t="s">
        <v>8484</v>
      </c>
      <c r="G4043" s="63" t="s">
        <v>40</v>
      </c>
      <c r="H4043" s="33">
        <v>0</v>
      </c>
      <c r="I4043" s="225">
        <v>590000000</v>
      </c>
      <c r="J4043" s="63" t="s">
        <v>42</v>
      </c>
      <c r="K4043" s="54" t="s">
        <v>134</v>
      </c>
      <c r="L4043" s="74" t="s">
        <v>85</v>
      </c>
      <c r="M4043" s="63" t="s">
        <v>86</v>
      </c>
      <c r="N4043" s="63" t="s">
        <v>936</v>
      </c>
      <c r="O4043" s="60" t="s">
        <v>164</v>
      </c>
      <c r="P4043" s="31">
        <v>796</v>
      </c>
      <c r="Q4043" s="60" t="s">
        <v>49</v>
      </c>
      <c r="R4043" s="228">
        <v>2</v>
      </c>
      <c r="S4043" s="228">
        <v>6000</v>
      </c>
      <c r="T4043" s="229">
        <f>R4043*S4043</f>
        <v>12000</v>
      </c>
      <c r="U4043" s="229">
        <f>T4043*1.12</f>
        <v>13440.000000000002</v>
      </c>
      <c r="V4043" s="226"/>
      <c r="W4043" s="33">
        <v>2016</v>
      </c>
      <c r="X4043" s="134"/>
      <c r="Y4043" s="40"/>
      <c r="Z4043" s="40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/>
      <c r="BI4043" s="29"/>
      <c r="BJ4043" s="29"/>
      <c r="BK4043" s="29"/>
      <c r="BL4043" s="29"/>
      <c r="BM4043" s="29"/>
      <c r="BN4043" s="29"/>
      <c r="BO4043" s="29"/>
      <c r="BP4043" s="29"/>
      <c r="BQ4043" s="29"/>
      <c r="BR4043" s="29"/>
      <c r="BS4043" s="29"/>
      <c r="BT4043" s="29"/>
      <c r="BU4043" s="29"/>
      <c r="BV4043" s="29"/>
      <c r="BW4043" s="29"/>
      <c r="BX4043" s="29"/>
      <c r="BY4043" s="29"/>
      <c r="BZ4043" s="29"/>
      <c r="CA4043" s="29"/>
      <c r="CB4043" s="29"/>
      <c r="CC4043" s="29"/>
      <c r="CD4043" s="29"/>
      <c r="CE4043" s="29"/>
      <c r="CF4043" s="29"/>
      <c r="CG4043" s="29"/>
      <c r="CH4043" s="29"/>
      <c r="CI4043" s="29"/>
      <c r="CJ4043" s="29"/>
      <c r="CK4043" s="29"/>
      <c r="CL4043" s="29"/>
      <c r="CM4043" s="29"/>
      <c r="CN4043" s="29"/>
      <c r="CO4043" s="29"/>
      <c r="CP4043" s="29"/>
      <c r="CQ4043" s="29"/>
      <c r="CR4043" s="29"/>
      <c r="CS4043" s="29"/>
      <c r="CT4043" s="29"/>
      <c r="CU4043" s="29"/>
      <c r="CV4043" s="29"/>
      <c r="CW4043" s="29"/>
      <c r="CX4043" s="29"/>
    </row>
    <row r="4044" spans="1:102" ht="50.1" customHeight="1">
      <c r="A4044" s="30" t="s">
        <v>10579</v>
      </c>
      <c r="B4044" s="31" t="s">
        <v>35</v>
      </c>
      <c r="C4044" s="32" t="s">
        <v>10580</v>
      </c>
      <c r="D4044" s="32" t="s">
        <v>2562</v>
      </c>
      <c r="E4044" s="32" t="s">
        <v>10581</v>
      </c>
      <c r="F4044" s="32" t="s">
        <v>10582</v>
      </c>
      <c r="G4044" s="33" t="s">
        <v>40</v>
      </c>
      <c r="H4044" s="34">
        <v>0</v>
      </c>
      <c r="I4044" s="225">
        <v>590000000</v>
      </c>
      <c r="J4044" s="33" t="s">
        <v>42</v>
      </c>
      <c r="K4044" s="33" t="s">
        <v>63</v>
      </c>
      <c r="L4044" s="33" t="s">
        <v>85</v>
      </c>
      <c r="M4044" s="33" t="s">
        <v>86</v>
      </c>
      <c r="N4044" s="33" t="s">
        <v>4017</v>
      </c>
      <c r="O4044" s="33" t="s">
        <v>10556</v>
      </c>
      <c r="P4044" s="33">
        <v>796</v>
      </c>
      <c r="Q4044" s="33" t="s">
        <v>49</v>
      </c>
      <c r="R4044" s="185">
        <v>2</v>
      </c>
      <c r="S4044" s="185">
        <v>4500</v>
      </c>
      <c r="T4044" s="36">
        <v>0</v>
      </c>
      <c r="U4044" s="37">
        <f>T4044*1.12</f>
        <v>0</v>
      </c>
      <c r="V4044" s="38" t="s">
        <v>50</v>
      </c>
      <c r="W4044" s="33">
        <v>2016</v>
      </c>
      <c r="X4044" s="33">
        <v>11.15</v>
      </c>
      <c r="Y4044" s="40"/>
      <c r="Z4044" s="40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29"/>
      <c r="BL4044" s="29"/>
      <c r="BM4044" s="29"/>
      <c r="BN4044" s="29"/>
      <c r="BO4044" s="29"/>
      <c r="BP4044" s="29"/>
      <c r="BQ4044" s="29"/>
      <c r="BR4044" s="29"/>
      <c r="BS4044" s="29"/>
      <c r="BT4044" s="29"/>
      <c r="BU4044" s="29"/>
      <c r="BV4044" s="29"/>
      <c r="BW4044" s="29"/>
      <c r="BX4044" s="29"/>
      <c r="BY4044" s="29"/>
      <c r="BZ4044" s="29"/>
      <c r="CA4044" s="29"/>
      <c r="CB4044" s="29"/>
      <c r="CC4044" s="29"/>
      <c r="CD4044" s="29"/>
      <c r="CE4044" s="29"/>
      <c r="CF4044" s="29"/>
      <c r="CG4044" s="29"/>
      <c r="CH4044" s="29"/>
      <c r="CI4044" s="29"/>
      <c r="CJ4044" s="29"/>
      <c r="CK4044" s="29"/>
      <c r="CL4044" s="29"/>
      <c r="CM4044" s="29"/>
      <c r="CN4044" s="29"/>
      <c r="CO4044" s="29"/>
      <c r="CP4044" s="29"/>
      <c r="CQ4044" s="29"/>
      <c r="CR4044" s="29"/>
      <c r="CS4044" s="29"/>
      <c r="CT4044" s="29"/>
      <c r="CU4044" s="29"/>
      <c r="CV4044" s="29"/>
      <c r="CW4044" s="29"/>
      <c r="CX4044" s="29"/>
    </row>
    <row r="4045" spans="1:102" ht="50.1" customHeight="1">
      <c r="A4045" s="226" t="s">
        <v>10583</v>
      </c>
      <c r="B4045" s="60" t="s">
        <v>35</v>
      </c>
      <c r="C4045" s="227" t="s">
        <v>10580</v>
      </c>
      <c r="D4045" s="227" t="s">
        <v>2562</v>
      </c>
      <c r="E4045" s="227" t="s">
        <v>10581</v>
      </c>
      <c r="F4045" s="227" t="s">
        <v>10582</v>
      </c>
      <c r="G4045" s="63" t="s">
        <v>40</v>
      </c>
      <c r="H4045" s="33">
        <v>0</v>
      </c>
      <c r="I4045" s="225">
        <v>590000000</v>
      </c>
      <c r="J4045" s="63" t="s">
        <v>42</v>
      </c>
      <c r="K4045" s="54" t="s">
        <v>134</v>
      </c>
      <c r="L4045" s="74" t="s">
        <v>85</v>
      </c>
      <c r="M4045" s="63" t="s">
        <v>86</v>
      </c>
      <c r="N4045" s="63" t="s">
        <v>936</v>
      </c>
      <c r="O4045" s="60" t="s">
        <v>164</v>
      </c>
      <c r="P4045" s="31">
        <v>796</v>
      </c>
      <c r="Q4045" s="60" t="s">
        <v>49</v>
      </c>
      <c r="R4045" s="228">
        <v>2</v>
      </c>
      <c r="S4045" s="228">
        <v>4500</v>
      </c>
      <c r="T4045" s="229">
        <f>R4045*S4045</f>
        <v>9000</v>
      </c>
      <c r="U4045" s="229">
        <f>T4045*1.12</f>
        <v>10080.000000000002</v>
      </c>
      <c r="V4045" s="226"/>
      <c r="W4045" s="33">
        <v>2016</v>
      </c>
      <c r="X4045" s="134"/>
      <c r="Y4045" s="40"/>
      <c r="Z4045" s="40"/>
      <c r="AA4045" s="29"/>
      <c r="AB4045" s="29"/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29"/>
      <c r="AQ4045" s="29"/>
      <c r="AR4045" s="29"/>
      <c r="AS4045" s="29"/>
      <c r="AT4045" s="29"/>
      <c r="AU4045" s="29"/>
      <c r="AV4045" s="29"/>
      <c r="AW4045" s="29"/>
      <c r="AX4045" s="29"/>
      <c r="AY4045" s="29"/>
      <c r="AZ4045" s="29"/>
      <c r="BA4045" s="29"/>
      <c r="BB4045" s="29"/>
      <c r="BC4045" s="29"/>
      <c r="BD4045" s="29"/>
      <c r="BE4045" s="29"/>
      <c r="BF4045" s="29"/>
      <c r="BG4045" s="29"/>
      <c r="BH4045" s="29"/>
      <c r="BI4045" s="29"/>
      <c r="BJ4045" s="29"/>
      <c r="BK4045" s="29"/>
      <c r="BL4045" s="29"/>
      <c r="BM4045" s="29"/>
      <c r="BN4045" s="29"/>
      <c r="BO4045" s="29"/>
      <c r="BP4045" s="29"/>
      <c r="BQ4045" s="29"/>
      <c r="BR4045" s="29"/>
      <c r="BS4045" s="29"/>
      <c r="BT4045" s="29"/>
      <c r="BU4045" s="29"/>
      <c r="BV4045" s="29"/>
      <c r="BW4045" s="29"/>
      <c r="BX4045" s="29"/>
      <c r="BY4045" s="29"/>
      <c r="BZ4045" s="29"/>
      <c r="CA4045" s="29"/>
      <c r="CB4045" s="29"/>
      <c r="CC4045" s="29"/>
      <c r="CD4045" s="29"/>
      <c r="CE4045" s="29"/>
      <c r="CF4045" s="29"/>
      <c r="CG4045" s="29"/>
      <c r="CH4045" s="29"/>
      <c r="CI4045" s="29"/>
      <c r="CJ4045" s="29"/>
      <c r="CK4045" s="29"/>
      <c r="CL4045" s="29"/>
      <c r="CM4045" s="29"/>
      <c r="CN4045" s="29"/>
      <c r="CO4045" s="29"/>
      <c r="CP4045" s="29"/>
      <c r="CQ4045" s="29"/>
      <c r="CR4045" s="29"/>
      <c r="CS4045" s="29"/>
      <c r="CT4045" s="29"/>
      <c r="CU4045" s="29"/>
      <c r="CV4045" s="29"/>
      <c r="CW4045" s="29"/>
      <c r="CX4045" s="29"/>
    </row>
    <row r="4046" spans="1:102" ht="50.1" customHeight="1">
      <c r="A4046" s="30" t="s">
        <v>10584</v>
      </c>
      <c r="B4046" s="31" t="s">
        <v>35</v>
      </c>
      <c r="C4046" s="32" t="s">
        <v>10585</v>
      </c>
      <c r="D4046" s="32" t="s">
        <v>1837</v>
      </c>
      <c r="E4046" s="32" t="s">
        <v>10586</v>
      </c>
      <c r="F4046" s="32" t="s">
        <v>8484</v>
      </c>
      <c r="G4046" s="33" t="s">
        <v>40</v>
      </c>
      <c r="H4046" s="34">
        <v>0</v>
      </c>
      <c r="I4046" s="33" t="s">
        <v>10555</v>
      </c>
      <c r="J4046" s="33" t="s">
        <v>42</v>
      </c>
      <c r="K4046" s="33" t="s">
        <v>63</v>
      </c>
      <c r="L4046" s="33" t="s">
        <v>85</v>
      </c>
      <c r="M4046" s="33" t="s">
        <v>86</v>
      </c>
      <c r="N4046" s="33" t="s">
        <v>4017</v>
      </c>
      <c r="O4046" s="33" t="s">
        <v>10556</v>
      </c>
      <c r="P4046" s="33" t="s">
        <v>265</v>
      </c>
      <c r="Q4046" s="33" t="s">
        <v>266</v>
      </c>
      <c r="R4046" s="35">
        <v>1</v>
      </c>
      <c r="S4046" s="35">
        <v>9500</v>
      </c>
      <c r="T4046" s="36">
        <f t="shared" si="189"/>
        <v>9500</v>
      </c>
      <c r="U4046" s="37">
        <f t="shared" si="190"/>
        <v>10640.000000000002</v>
      </c>
      <c r="V4046" s="38" t="s">
        <v>50</v>
      </c>
      <c r="W4046" s="33">
        <v>2016</v>
      </c>
      <c r="X4046" s="39" t="s">
        <v>50</v>
      </c>
      <c r="Y4046" s="4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9"/>
      <c r="BC4046" s="29"/>
      <c r="BD4046" s="29"/>
      <c r="BE4046" s="29"/>
      <c r="BF4046" s="29"/>
      <c r="BG4046" s="29"/>
      <c r="BH4046" s="29"/>
      <c r="BI4046" s="29"/>
      <c r="BJ4046" s="29"/>
      <c r="BK4046" s="29"/>
      <c r="BL4046" s="29"/>
      <c r="BM4046" s="29"/>
      <c r="BN4046" s="29"/>
      <c r="BO4046" s="29"/>
      <c r="BP4046" s="29"/>
      <c r="BQ4046" s="29"/>
      <c r="BR4046" s="29"/>
      <c r="BS4046" s="29"/>
      <c r="BT4046" s="29"/>
      <c r="BU4046" s="29"/>
      <c r="BV4046" s="29"/>
      <c r="BW4046" s="29"/>
      <c r="BX4046" s="29"/>
      <c r="BY4046" s="29"/>
      <c r="BZ4046" s="29"/>
      <c r="CA4046" s="29"/>
      <c r="CB4046" s="29"/>
      <c r="CC4046" s="29"/>
      <c r="CD4046" s="29"/>
      <c r="CE4046" s="29"/>
      <c r="CF4046" s="29"/>
      <c r="CG4046" s="29"/>
      <c r="CH4046" s="29"/>
      <c r="CI4046" s="29"/>
      <c r="CJ4046" s="29"/>
      <c r="CK4046" s="29"/>
      <c r="CL4046" s="29"/>
      <c r="CM4046" s="29"/>
      <c r="CN4046" s="29"/>
      <c r="CO4046" s="29"/>
      <c r="CP4046" s="29"/>
      <c r="CQ4046" s="29"/>
      <c r="CR4046" s="29"/>
      <c r="CS4046" s="29"/>
      <c r="CT4046" s="29"/>
      <c r="CU4046" s="29"/>
      <c r="CV4046" s="29"/>
      <c r="CW4046" s="29"/>
      <c r="CX4046" s="29"/>
    </row>
    <row r="4047" spans="1:102" ht="50.1" customHeight="1">
      <c r="A4047" s="30" t="s">
        <v>10587</v>
      </c>
      <c r="B4047" s="31" t="s">
        <v>35</v>
      </c>
      <c r="C4047" s="32" t="s">
        <v>10588</v>
      </c>
      <c r="D4047" s="32" t="s">
        <v>7000</v>
      </c>
      <c r="E4047" s="32" t="s">
        <v>10589</v>
      </c>
      <c r="F4047" s="32" t="s">
        <v>3255</v>
      </c>
      <c r="G4047" s="33" t="s">
        <v>40</v>
      </c>
      <c r="H4047" s="34">
        <v>0</v>
      </c>
      <c r="I4047" s="33" t="s">
        <v>10555</v>
      </c>
      <c r="J4047" s="33" t="s">
        <v>42</v>
      </c>
      <c r="K4047" s="33" t="s">
        <v>311</v>
      </c>
      <c r="L4047" s="33" t="s">
        <v>85</v>
      </c>
      <c r="M4047" s="33" t="s">
        <v>86</v>
      </c>
      <c r="N4047" s="33" t="s">
        <v>4017</v>
      </c>
      <c r="O4047" s="33" t="s">
        <v>10556</v>
      </c>
      <c r="P4047" s="33" t="s">
        <v>48</v>
      </c>
      <c r="Q4047" s="33" t="s">
        <v>49</v>
      </c>
      <c r="R4047" s="35">
        <v>6</v>
      </c>
      <c r="S4047" s="35">
        <v>7000</v>
      </c>
      <c r="T4047" s="36">
        <f t="shared" si="189"/>
        <v>42000</v>
      </c>
      <c r="U4047" s="37">
        <f t="shared" si="190"/>
        <v>47040.000000000007</v>
      </c>
      <c r="V4047" s="38" t="s">
        <v>50</v>
      </c>
      <c r="W4047" s="33">
        <v>2016</v>
      </c>
      <c r="X4047" s="39" t="s">
        <v>50</v>
      </c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9"/>
      <c r="BC4047" s="29"/>
      <c r="BD4047" s="29"/>
      <c r="BE4047" s="29"/>
      <c r="BF4047" s="29"/>
      <c r="BG4047" s="29"/>
      <c r="BH4047" s="29"/>
      <c r="BI4047" s="29"/>
      <c r="BJ4047" s="29"/>
      <c r="BK4047" s="29"/>
      <c r="BL4047" s="29"/>
      <c r="BM4047" s="29"/>
      <c r="BN4047" s="29"/>
      <c r="BO4047" s="29"/>
      <c r="BP4047" s="29"/>
      <c r="BQ4047" s="29"/>
      <c r="BR4047" s="29"/>
      <c r="BS4047" s="29"/>
      <c r="BT4047" s="29"/>
      <c r="BU4047" s="29"/>
      <c r="BV4047" s="29"/>
      <c r="BW4047" s="29"/>
      <c r="BX4047" s="29"/>
      <c r="BY4047" s="29"/>
      <c r="BZ4047" s="29"/>
      <c r="CA4047" s="29"/>
      <c r="CB4047" s="29"/>
      <c r="CC4047" s="29"/>
      <c r="CD4047" s="29"/>
      <c r="CE4047" s="29"/>
      <c r="CF4047" s="29"/>
      <c r="CG4047" s="29"/>
      <c r="CH4047" s="29"/>
      <c r="CI4047" s="29"/>
      <c r="CJ4047" s="29"/>
      <c r="CK4047" s="29"/>
      <c r="CL4047" s="29"/>
      <c r="CM4047" s="29"/>
      <c r="CN4047" s="29"/>
      <c r="CO4047" s="29"/>
      <c r="CP4047" s="29"/>
      <c r="CQ4047" s="29"/>
      <c r="CR4047" s="29"/>
      <c r="CS4047" s="29"/>
      <c r="CT4047" s="29"/>
      <c r="CU4047" s="29"/>
      <c r="CV4047" s="29"/>
      <c r="CW4047" s="29"/>
      <c r="CX4047" s="29"/>
    </row>
    <row r="4048" spans="1:102" ht="50.1" customHeight="1">
      <c r="A4048" s="30" t="s">
        <v>10590</v>
      </c>
      <c r="B4048" s="31" t="s">
        <v>35</v>
      </c>
      <c r="C4048" s="32" t="s">
        <v>930</v>
      </c>
      <c r="D4048" s="32" t="s">
        <v>925</v>
      </c>
      <c r="E4048" s="32" t="s">
        <v>931</v>
      </c>
      <c r="F4048" s="32" t="s">
        <v>10591</v>
      </c>
      <c r="G4048" s="33" t="s">
        <v>40</v>
      </c>
      <c r="H4048" s="34">
        <v>0</v>
      </c>
      <c r="I4048" s="33" t="s">
        <v>10555</v>
      </c>
      <c r="J4048" s="33" t="s">
        <v>42</v>
      </c>
      <c r="K4048" s="33" t="s">
        <v>947</v>
      </c>
      <c r="L4048" s="33" t="s">
        <v>85</v>
      </c>
      <c r="M4048" s="33" t="s">
        <v>86</v>
      </c>
      <c r="N4048" s="33" t="s">
        <v>4017</v>
      </c>
      <c r="O4048" s="33" t="s">
        <v>10556</v>
      </c>
      <c r="P4048" s="33" t="s">
        <v>48</v>
      </c>
      <c r="Q4048" s="33" t="s">
        <v>49</v>
      </c>
      <c r="R4048" s="35">
        <v>1</v>
      </c>
      <c r="S4048" s="35">
        <v>35000</v>
      </c>
      <c r="T4048" s="36">
        <f t="shared" si="189"/>
        <v>35000</v>
      </c>
      <c r="U4048" s="37">
        <f t="shared" si="190"/>
        <v>39200.000000000007</v>
      </c>
      <c r="V4048" s="38" t="s">
        <v>50</v>
      </c>
      <c r="W4048" s="33">
        <v>2016</v>
      </c>
      <c r="X4048" s="39" t="s">
        <v>50</v>
      </c>
      <c r="Y4048" s="4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9"/>
      <c r="BC4048" s="29"/>
      <c r="BD4048" s="29"/>
      <c r="BE4048" s="29"/>
      <c r="BF4048" s="29"/>
      <c r="BG4048" s="29"/>
      <c r="BH4048" s="29"/>
      <c r="BI4048" s="29"/>
      <c r="BJ4048" s="29"/>
      <c r="BK4048" s="29"/>
      <c r="BL4048" s="29"/>
      <c r="BM4048" s="29"/>
      <c r="BN4048" s="29"/>
      <c r="BO4048" s="29"/>
      <c r="BP4048" s="29"/>
      <c r="BQ4048" s="29"/>
      <c r="BR4048" s="29"/>
      <c r="BS4048" s="29"/>
      <c r="BT4048" s="29"/>
      <c r="BU4048" s="29"/>
      <c r="BV4048" s="29"/>
      <c r="BW4048" s="29"/>
      <c r="BX4048" s="29"/>
      <c r="BY4048" s="29"/>
      <c r="BZ4048" s="29"/>
      <c r="CA4048" s="29"/>
      <c r="CB4048" s="29"/>
      <c r="CC4048" s="29"/>
      <c r="CD4048" s="29"/>
      <c r="CE4048" s="29"/>
      <c r="CF4048" s="29"/>
      <c r="CG4048" s="29"/>
      <c r="CH4048" s="29"/>
      <c r="CI4048" s="29"/>
      <c r="CJ4048" s="29"/>
      <c r="CK4048" s="29"/>
      <c r="CL4048" s="29"/>
      <c r="CM4048" s="29"/>
      <c r="CN4048" s="29"/>
      <c r="CO4048" s="29"/>
      <c r="CP4048" s="29"/>
      <c r="CQ4048" s="29"/>
      <c r="CR4048" s="29"/>
      <c r="CS4048" s="29"/>
      <c r="CT4048" s="29"/>
      <c r="CU4048" s="29"/>
      <c r="CV4048" s="29"/>
      <c r="CW4048" s="29"/>
      <c r="CX4048" s="29"/>
    </row>
    <row r="4049" spans="1:102" ht="50.1" customHeight="1">
      <c r="A4049" s="30" t="s">
        <v>10592</v>
      </c>
      <c r="B4049" s="31" t="s">
        <v>35</v>
      </c>
      <c r="C4049" s="32" t="s">
        <v>10593</v>
      </c>
      <c r="D4049" s="32" t="s">
        <v>2264</v>
      </c>
      <c r="E4049" s="32" t="s">
        <v>10594</v>
      </c>
      <c r="F4049" s="32" t="s">
        <v>10595</v>
      </c>
      <c r="G4049" s="33" t="s">
        <v>40</v>
      </c>
      <c r="H4049" s="34">
        <v>0</v>
      </c>
      <c r="I4049" s="33" t="s">
        <v>10555</v>
      </c>
      <c r="J4049" s="33" t="s">
        <v>42</v>
      </c>
      <c r="K4049" s="33" t="s">
        <v>947</v>
      </c>
      <c r="L4049" s="33" t="s">
        <v>85</v>
      </c>
      <c r="M4049" s="33" t="s">
        <v>86</v>
      </c>
      <c r="N4049" s="33" t="s">
        <v>4017</v>
      </c>
      <c r="O4049" s="33" t="s">
        <v>10556</v>
      </c>
      <c r="P4049" s="33" t="s">
        <v>48</v>
      </c>
      <c r="Q4049" s="33" t="s">
        <v>49</v>
      </c>
      <c r="R4049" s="35">
        <v>3</v>
      </c>
      <c r="S4049" s="35">
        <v>6000</v>
      </c>
      <c r="T4049" s="36">
        <f t="shared" si="189"/>
        <v>18000</v>
      </c>
      <c r="U4049" s="37">
        <f t="shared" si="190"/>
        <v>20160.000000000004</v>
      </c>
      <c r="V4049" s="38" t="s">
        <v>50</v>
      </c>
      <c r="W4049" s="33">
        <v>2016</v>
      </c>
      <c r="X4049" s="39" t="s">
        <v>50</v>
      </c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  <c r="BI4049" s="29"/>
      <c r="BJ4049" s="29"/>
      <c r="BK4049" s="29"/>
      <c r="BL4049" s="29"/>
      <c r="BM4049" s="29"/>
      <c r="BN4049" s="29"/>
      <c r="BO4049" s="29"/>
      <c r="BP4049" s="29"/>
      <c r="BQ4049" s="29"/>
      <c r="BR4049" s="29"/>
      <c r="BS4049" s="29"/>
      <c r="BT4049" s="29"/>
      <c r="BU4049" s="29"/>
      <c r="BV4049" s="29"/>
      <c r="BW4049" s="29"/>
      <c r="BX4049" s="29"/>
      <c r="BY4049" s="29"/>
      <c r="BZ4049" s="29"/>
      <c r="CA4049" s="29"/>
      <c r="CB4049" s="29"/>
      <c r="CC4049" s="29"/>
      <c r="CD4049" s="29"/>
      <c r="CE4049" s="29"/>
      <c r="CF4049" s="29"/>
      <c r="CG4049" s="29"/>
      <c r="CH4049" s="29"/>
      <c r="CI4049" s="29"/>
      <c r="CJ4049" s="29"/>
      <c r="CK4049" s="29"/>
      <c r="CL4049" s="29"/>
      <c r="CM4049" s="29"/>
      <c r="CN4049" s="29"/>
      <c r="CO4049" s="29"/>
      <c r="CP4049" s="29"/>
      <c r="CQ4049" s="29"/>
      <c r="CR4049" s="29"/>
      <c r="CS4049" s="29"/>
      <c r="CT4049" s="29"/>
      <c r="CU4049" s="29"/>
      <c r="CV4049" s="29"/>
      <c r="CW4049" s="29"/>
      <c r="CX4049" s="29"/>
    </row>
    <row r="4050" spans="1:102" ht="50.1" customHeight="1">
      <c r="A4050" s="30" t="s">
        <v>10596</v>
      </c>
      <c r="B4050" s="31" t="s">
        <v>35</v>
      </c>
      <c r="C4050" s="32" t="s">
        <v>10597</v>
      </c>
      <c r="D4050" s="32" t="s">
        <v>10598</v>
      </c>
      <c r="E4050" s="32" t="s">
        <v>10599</v>
      </c>
      <c r="F4050" s="32" t="s">
        <v>50</v>
      </c>
      <c r="G4050" s="33" t="s">
        <v>40</v>
      </c>
      <c r="H4050" s="34">
        <v>0</v>
      </c>
      <c r="I4050" s="33" t="s">
        <v>41</v>
      </c>
      <c r="J4050" s="33" t="s">
        <v>7237</v>
      </c>
      <c r="K4050" s="33" t="s">
        <v>311</v>
      </c>
      <c r="L4050" s="33" t="s">
        <v>7237</v>
      </c>
      <c r="M4050" s="33" t="s">
        <v>86</v>
      </c>
      <c r="N4050" s="33" t="s">
        <v>87</v>
      </c>
      <c r="O4050" s="33" t="s">
        <v>47</v>
      </c>
      <c r="P4050" s="33" t="s">
        <v>48</v>
      </c>
      <c r="Q4050" s="33" t="s">
        <v>49</v>
      </c>
      <c r="R4050" s="35">
        <v>2</v>
      </c>
      <c r="S4050" s="35">
        <v>2233</v>
      </c>
      <c r="T4050" s="36">
        <f t="shared" si="189"/>
        <v>4466</v>
      </c>
      <c r="U4050" s="37">
        <f t="shared" si="190"/>
        <v>5001.92</v>
      </c>
      <c r="V4050" s="38" t="s">
        <v>50</v>
      </c>
      <c r="W4050" s="33">
        <v>2016</v>
      </c>
      <c r="X4050" s="39" t="s">
        <v>50</v>
      </c>
      <c r="Y4050" s="4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29"/>
      <c r="BA4050" s="29"/>
      <c r="BB4050" s="29"/>
      <c r="BC4050" s="29"/>
      <c r="BD4050" s="29"/>
      <c r="BE4050" s="29"/>
      <c r="BF4050" s="29"/>
      <c r="BG4050" s="29"/>
      <c r="BH4050" s="29"/>
      <c r="BI4050" s="29"/>
      <c r="BJ4050" s="29"/>
      <c r="BK4050" s="29"/>
      <c r="BL4050" s="29"/>
      <c r="BM4050" s="29"/>
      <c r="BN4050" s="29"/>
      <c r="BO4050" s="29"/>
      <c r="BP4050" s="29"/>
      <c r="BQ4050" s="29"/>
      <c r="BR4050" s="29"/>
      <c r="BS4050" s="29"/>
      <c r="BT4050" s="29"/>
      <c r="BU4050" s="29"/>
      <c r="BV4050" s="29"/>
      <c r="BW4050" s="29"/>
      <c r="BX4050" s="29"/>
      <c r="BY4050" s="29"/>
      <c r="BZ4050" s="29"/>
      <c r="CA4050" s="29"/>
      <c r="CB4050" s="29"/>
      <c r="CC4050" s="29"/>
      <c r="CD4050" s="29"/>
      <c r="CE4050" s="29"/>
      <c r="CF4050" s="29"/>
      <c r="CG4050" s="29"/>
      <c r="CH4050" s="29"/>
      <c r="CI4050" s="29"/>
      <c r="CJ4050" s="29"/>
      <c r="CK4050" s="29"/>
      <c r="CL4050" s="29"/>
      <c r="CM4050" s="29"/>
      <c r="CN4050" s="29"/>
      <c r="CO4050" s="29"/>
      <c r="CP4050" s="29"/>
      <c r="CQ4050" s="29"/>
      <c r="CR4050" s="29"/>
      <c r="CS4050" s="29"/>
      <c r="CT4050" s="29"/>
      <c r="CU4050" s="29"/>
      <c r="CV4050" s="29"/>
      <c r="CW4050" s="29"/>
      <c r="CX4050" s="29"/>
    </row>
    <row r="4051" spans="1:102" ht="50.1" customHeight="1">
      <c r="A4051" s="30" t="s">
        <v>10600</v>
      </c>
      <c r="B4051" s="31" t="s">
        <v>35</v>
      </c>
      <c r="C4051" s="32" t="s">
        <v>10601</v>
      </c>
      <c r="D4051" s="32" t="s">
        <v>10602</v>
      </c>
      <c r="E4051" s="32" t="s">
        <v>10603</v>
      </c>
      <c r="F4051" s="32" t="s">
        <v>10604</v>
      </c>
      <c r="G4051" s="33" t="s">
        <v>40</v>
      </c>
      <c r="H4051" s="34">
        <v>0</v>
      </c>
      <c r="I4051" s="33" t="s">
        <v>41</v>
      </c>
      <c r="J4051" s="33" t="s">
        <v>42</v>
      </c>
      <c r="K4051" s="33" t="s">
        <v>10549</v>
      </c>
      <c r="L4051" s="33" t="s">
        <v>42</v>
      </c>
      <c r="M4051" s="33" t="s">
        <v>86</v>
      </c>
      <c r="N4051" s="33" t="s">
        <v>5886</v>
      </c>
      <c r="O4051" s="33" t="s">
        <v>352</v>
      </c>
      <c r="P4051" s="33" t="s">
        <v>1238</v>
      </c>
      <c r="Q4051" s="33" t="s">
        <v>1239</v>
      </c>
      <c r="R4051" s="35">
        <v>732</v>
      </c>
      <c r="S4051" s="35">
        <v>350</v>
      </c>
      <c r="T4051" s="36">
        <f t="shared" si="189"/>
        <v>256200</v>
      </c>
      <c r="U4051" s="37">
        <f t="shared" si="190"/>
        <v>286944</v>
      </c>
      <c r="V4051" s="38" t="s">
        <v>50</v>
      </c>
      <c r="W4051" s="33">
        <v>2016</v>
      </c>
      <c r="X4051" s="39" t="s">
        <v>50</v>
      </c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29"/>
      <c r="BL4051" s="29"/>
      <c r="BM4051" s="29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29"/>
      <c r="CB4051" s="29"/>
      <c r="CC4051" s="29"/>
      <c r="CD4051" s="29"/>
      <c r="CE4051" s="29"/>
      <c r="CF4051" s="29"/>
      <c r="CG4051" s="29"/>
      <c r="CH4051" s="29"/>
      <c r="CI4051" s="29"/>
      <c r="CJ4051" s="29"/>
      <c r="CK4051" s="29"/>
      <c r="CL4051" s="29"/>
      <c r="CM4051" s="29"/>
      <c r="CN4051" s="29"/>
      <c r="CO4051" s="29"/>
      <c r="CP4051" s="29"/>
      <c r="CQ4051" s="29"/>
      <c r="CR4051" s="29"/>
      <c r="CS4051" s="29"/>
      <c r="CT4051" s="29"/>
      <c r="CU4051" s="29"/>
      <c r="CV4051" s="29"/>
      <c r="CW4051" s="29"/>
      <c r="CX4051" s="29"/>
    </row>
    <row r="4052" spans="1:102" ht="50.1" customHeight="1">
      <c r="A4052" s="30" t="s">
        <v>10605</v>
      </c>
      <c r="B4052" s="31" t="s">
        <v>35</v>
      </c>
      <c r="C4052" s="32" t="s">
        <v>10601</v>
      </c>
      <c r="D4052" s="32" t="s">
        <v>10602</v>
      </c>
      <c r="E4052" s="32" t="s">
        <v>10603</v>
      </c>
      <c r="F4052" s="32" t="s">
        <v>10606</v>
      </c>
      <c r="G4052" s="33" t="s">
        <v>40</v>
      </c>
      <c r="H4052" s="34">
        <v>0</v>
      </c>
      <c r="I4052" s="33" t="s">
        <v>41</v>
      </c>
      <c r="J4052" s="33" t="s">
        <v>42</v>
      </c>
      <c r="K4052" s="33" t="s">
        <v>10549</v>
      </c>
      <c r="L4052" s="33" t="s">
        <v>42</v>
      </c>
      <c r="M4052" s="33" t="s">
        <v>86</v>
      </c>
      <c r="N4052" s="33" t="s">
        <v>5886</v>
      </c>
      <c r="O4052" s="33" t="s">
        <v>352</v>
      </c>
      <c r="P4052" s="33" t="s">
        <v>1238</v>
      </c>
      <c r="Q4052" s="33" t="s">
        <v>1239</v>
      </c>
      <c r="R4052" s="35">
        <v>310</v>
      </c>
      <c r="S4052" s="35">
        <v>420</v>
      </c>
      <c r="T4052" s="36">
        <f t="shared" si="189"/>
        <v>130200</v>
      </c>
      <c r="U4052" s="37">
        <f t="shared" si="190"/>
        <v>145824</v>
      </c>
      <c r="V4052" s="38" t="s">
        <v>50</v>
      </c>
      <c r="W4052" s="33">
        <v>2016</v>
      </c>
      <c r="X4052" s="39" t="s">
        <v>50</v>
      </c>
      <c r="Y4052" s="4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9"/>
      <c r="BC4052" s="29"/>
      <c r="BD4052" s="29"/>
      <c r="BE4052" s="29"/>
      <c r="BF4052" s="29"/>
      <c r="BG4052" s="29"/>
      <c r="BH4052" s="29"/>
      <c r="BI4052" s="29"/>
      <c r="BJ4052" s="29"/>
      <c r="BK4052" s="29"/>
      <c r="BL4052" s="29"/>
      <c r="BM4052" s="29"/>
      <c r="BN4052" s="29"/>
      <c r="BO4052" s="29"/>
      <c r="BP4052" s="29"/>
      <c r="BQ4052" s="29"/>
      <c r="BR4052" s="29"/>
      <c r="BS4052" s="29"/>
      <c r="BT4052" s="29"/>
      <c r="BU4052" s="29"/>
      <c r="BV4052" s="29"/>
      <c r="BW4052" s="29"/>
      <c r="BX4052" s="29"/>
      <c r="BY4052" s="29"/>
      <c r="BZ4052" s="29"/>
      <c r="CA4052" s="29"/>
      <c r="CB4052" s="29"/>
      <c r="CC4052" s="29"/>
      <c r="CD4052" s="29"/>
      <c r="CE4052" s="29"/>
      <c r="CF4052" s="29"/>
      <c r="CG4052" s="29"/>
      <c r="CH4052" s="29"/>
      <c r="CI4052" s="29"/>
      <c r="CJ4052" s="29"/>
      <c r="CK4052" s="29"/>
      <c r="CL4052" s="29"/>
      <c r="CM4052" s="29"/>
      <c r="CN4052" s="29"/>
      <c r="CO4052" s="29"/>
      <c r="CP4052" s="29"/>
      <c r="CQ4052" s="29"/>
      <c r="CR4052" s="29"/>
      <c r="CS4052" s="29"/>
      <c r="CT4052" s="29"/>
      <c r="CU4052" s="29"/>
      <c r="CV4052" s="29"/>
      <c r="CW4052" s="29"/>
      <c r="CX4052" s="29"/>
    </row>
    <row r="4053" spans="1:102" ht="50.1" customHeight="1">
      <c r="A4053" s="30" t="s">
        <v>10607</v>
      </c>
      <c r="B4053" s="31" t="s">
        <v>35</v>
      </c>
      <c r="C4053" s="32" t="s">
        <v>10608</v>
      </c>
      <c r="D4053" s="32" t="s">
        <v>8386</v>
      </c>
      <c r="E4053" s="32" t="s">
        <v>10609</v>
      </c>
      <c r="F4053" s="32" t="s">
        <v>10610</v>
      </c>
      <c r="G4053" s="33" t="s">
        <v>40</v>
      </c>
      <c r="H4053" s="34">
        <v>0</v>
      </c>
      <c r="I4053" s="33" t="s">
        <v>41</v>
      </c>
      <c r="J4053" s="33" t="s">
        <v>42</v>
      </c>
      <c r="K4053" s="33" t="s">
        <v>10549</v>
      </c>
      <c r="L4053" s="33" t="s">
        <v>42</v>
      </c>
      <c r="M4053" s="33" t="s">
        <v>86</v>
      </c>
      <c r="N4053" s="33" t="s">
        <v>5886</v>
      </c>
      <c r="O4053" s="33" t="s">
        <v>352</v>
      </c>
      <c r="P4053" s="33" t="s">
        <v>985</v>
      </c>
      <c r="Q4053" s="33" t="s">
        <v>1214</v>
      </c>
      <c r="R4053" s="35">
        <v>194</v>
      </c>
      <c r="S4053" s="35">
        <v>280</v>
      </c>
      <c r="T4053" s="36">
        <f t="shared" si="189"/>
        <v>54320</v>
      </c>
      <c r="U4053" s="37">
        <f t="shared" si="190"/>
        <v>60838.400000000009</v>
      </c>
      <c r="V4053" s="38" t="s">
        <v>50</v>
      </c>
      <c r="W4053" s="33">
        <v>2016</v>
      </c>
      <c r="X4053" s="39" t="s">
        <v>50</v>
      </c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29"/>
      <c r="AL4053" s="29"/>
      <c r="AM4053" s="29"/>
      <c r="AN4053" s="29"/>
      <c r="AO4053" s="29"/>
      <c r="AP4053" s="29"/>
      <c r="AQ4053" s="29"/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29"/>
      <c r="BB4053" s="29"/>
      <c r="BC4053" s="29"/>
      <c r="BD4053" s="29"/>
      <c r="BE4053" s="29"/>
      <c r="BF4053" s="29"/>
      <c r="BG4053" s="29"/>
      <c r="BH4053" s="29"/>
      <c r="BI4053" s="29"/>
      <c r="BJ4053" s="29"/>
      <c r="BK4053" s="29"/>
      <c r="BL4053" s="29"/>
      <c r="BM4053" s="29"/>
      <c r="BN4053" s="29"/>
      <c r="BO4053" s="29"/>
      <c r="BP4053" s="29"/>
      <c r="BQ4053" s="29"/>
      <c r="BR4053" s="29"/>
      <c r="BS4053" s="29"/>
      <c r="BT4053" s="29"/>
      <c r="BU4053" s="29"/>
      <c r="BV4053" s="29"/>
      <c r="BW4053" s="29"/>
      <c r="BX4053" s="29"/>
      <c r="BY4053" s="29"/>
      <c r="BZ4053" s="29"/>
      <c r="CA4053" s="29"/>
      <c r="CB4053" s="29"/>
      <c r="CC4053" s="29"/>
      <c r="CD4053" s="29"/>
      <c r="CE4053" s="29"/>
      <c r="CF4053" s="29"/>
      <c r="CG4053" s="29"/>
      <c r="CH4053" s="29"/>
      <c r="CI4053" s="29"/>
      <c r="CJ4053" s="29"/>
      <c r="CK4053" s="29"/>
      <c r="CL4053" s="29"/>
      <c r="CM4053" s="29"/>
      <c r="CN4053" s="29"/>
      <c r="CO4053" s="29"/>
      <c r="CP4053" s="29"/>
      <c r="CQ4053" s="29"/>
      <c r="CR4053" s="29"/>
      <c r="CS4053" s="29"/>
      <c r="CT4053" s="29"/>
      <c r="CU4053" s="29"/>
      <c r="CV4053" s="29"/>
      <c r="CW4053" s="29"/>
      <c r="CX4053" s="29"/>
    </row>
    <row r="4054" spans="1:102" ht="50.1" customHeight="1">
      <c r="A4054" s="30" t="s">
        <v>10611</v>
      </c>
      <c r="B4054" s="31" t="s">
        <v>35</v>
      </c>
      <c r="C4054" s="32" t="s">
        <v>5459</v>
      </c>
      <c r="D4054" s="32" t="s">
        <v>5460</v>
      </c>
      <c r="E4054" s="32" t="s">
        <v>5461</v>
      </c>
      <c r="F4054" s="32" t="s">
        <v>5460</v>
      </c>
      <c r="G4054" s="33" t="s">
        <v>40</v>
      </c>
      <c r="H4054" s="34">
        <v>0</v>
      </c>
      <c r="I4054" s="33" t="s">
        <v>41</v>
      </c>
      <c r="J4054" s="33" t="s">
        <v>42</v>
      </c>
      <c r="K4054" s="33" t="s">
        <v>10549</v>
      </c>
      <c r="L4054" s="33" t="s">
        <v>42</v>
      </c>
      <c r="M4054" s="33" t="s">
        <v>86</v>
      </c>
      <c r="N4054" s="33" t="s">
        <v>5886</v>
      </c>
      <c r="O4054" s="33" t="s">
        <v>352</v>
      </c>
      <c r="P4054" s="33" t="s">
        <v>985</v>
      </c>
      <c r="Q4054" s="33" t="s">
        <v>1214</v>
      </c>
      <c r="R4054" s="35">
        <v>14</v>
      </c>
      <c r="S4054" s="35">
        <v>700</v>
      </c>
      <c r="T4054" s="36">
        <f t="shared" si="189"/>
        <v>9800</v>
      </c>
      <c r="U4054" s="37">
        <f t="shared" si="190"/>
        <v>10976.000000000002</v>
      </c>
      <c r="V4054" s="38" t="s">
        <v>50</v>
      </c>
      <c r="W4054" s="33">
        <v>2016</v>
      </c>
      <c r="X4054" s="39" t="s">
        <v>50</v>
      </c>
      <c r="Y4054" s="40"/>
      <c r="Z4054" s="40"/>
      <c r="AA4054" s="40"/>
      <c r="AB4054" s="40"/>
      <c r="AC4054" s="40"/>
      <c r="AD4054" s="40"/>
      <c r="AE4054" s="40"/>
      <c r="AF4054" s="40"/>
      <c r="AG4054" s="40"/>
      <c r="AH4054" s="40"/>
      <c r="AI4054" s="40"/>
      <c r="AJ4054" s="40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29"/>
      <c r="AZ4054" s="29"/>
      <c r="BA4054" s="29"/>
      <c r="BB4054" s="29"/>
      <c r="BC4054" s="29"/>
      <c r="BD4054" s="29"/>
      <c r="BE4054" s="29"/>
      <c r="BF4054" s="29"/>
      <c r="BG4054" s="29"/>
      <c r="BH4054" s="29"/>
      <c r="BI4054" s="29"/>
      <c r="BJ4054" s="29"/>
      <c r="BK4054" s="29"/>
      <c r="BL4054" s="29"/>
      <c r="BM4054" s="29"/>
      <c r="BN4054" s="29"/>
      <c r="BO4054" s="29"/>
      <c r="BP4054" s="29"/>
      <c r="BQ4054" s="29"/>
      <c r="BR4054" s="29"/>
      <c r="BS4054" s="29"/>
      <c r="BT4054" s="29"/>
      <c r="BU4054" s="29"/>
      <c r="BV4054" s="29"/>
      <c r="BW4054" s="29"/>
      <c r="BX4054" s="29"/>
      <c r="BY4054" s="29"/>
      <c r="BZ4054" s="29"/>
      <c r="CA4054" s="29"/>
      <c r="CB4054" s="29"/>
      <c r="CC4054" s="29"/>
      <c r="CD4054" s="29"/>
      <c r="CE4054" s="29"/>
      <c r="CF4054" s="29"/>
      <c r="CG4054" s="29"/>
      <c r="CH4054" s="29"/>
      <c r="CI4054" s="29"/>
      <c r="CJ4054" s="29"/>
      <c r="CK4054" s="29"/>
      <c r="CL4054" s="29"/>
      <c r="CM4054" s="29"/>
      <c r="CN4054" s="29"/>
      <c r="CO4054" s="29"/>
      <c r="CP4054" s="29"/>
      <c r="CQ4054" s="29"/>
      <c r="CR4054" s="29"/>
      <c r="CS4054" s="29"/>
      <c r="CT4054" s="29"/>
      <c r="CU4054" s="29"/>
      <c r="CV4054" s="29"/>
      <c r="CW4054" s="29"/>
      <c r="CX4054" s="29"/>
    </row>
    <row r="4055" spans="1:102" ht="50.1" customHeight="1">
      <c r="A4055" s="30" t="s">
        <v>10612</v>
      </c>
      <c r="B4055" s="31" t="s">
        <v>35</v>
      </c>
      <c r="C4055" s="32" t="s">
        <v>10613</v>
      </c>
      <c r="D4055" s="32" t="s">
        <v>10614</v>
      </c>
      <c r="E4055" s="32" t="s">
        <v>10615</v>
      </c>
      <c r="F4055" s="32" t="s">
        <v>10616</v>
      </c>
      <c r="G4055" s="33" t="s">
        <v>40</v>
      </c>
      <c r="H4055" s="34">
        <v>0</v>
      </c>
      <c r="I4055" s="33" t="s">
        <v>41</v>
      </c>
      <c r="J4055" s="33" t="s">
        <v>42</v>
      </c>
      <c r="K4055" s="33" t="s">
        <v>947</v>
      </c>
      <c r="L4055" s="33" t="s">
        <v>44</v>
      </c>
      <c r="M4055" s="33" t="s">
        <v>86</v>
      </c>
      <c r="N4055" s="33" t="s">
        <v>871</v>
      </c>
      <c r="O4055" s="33" t="s">
        <v>47</v>
      </c>
      <c r="P4055" s="33" t="s">
        <v>1238</v>
      </c>
      <c r="Q4055" s="33" t="s">
        <v>1239</v>
      </c>
      <c r="R4055" s="35">
        <v>26</v>
      </c>
      <c r="S4055" s="35">
        <v>250</v>
      </c>
      <c r="T4055" s="36">
        <f t="shared" si="189"/>
        <v>6500</v>
      </c>
      <c r="U4055" s="37">
        <f t="shared" si="190"/>
        <v>7280.0000000000009</v>
      </c>
      <c r="V4055" s="38" t="s">
        <v>50</v>
      </c>
      <c r="W4055" s="33">
        <v>2016</v>
      </c>
      <c r="X4055" s="39" t="s">
        <v>50</v>
      </c>
      <c r="Y4055" s="4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29"/>
      <c r="BL4055" s="29"/>
      <c r="BM4055" s="29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29"/>
      <c r="CB4055" s="29"/>
      <c r="CC4055" s="29"/>
      <c r="CD4055" s="29"/>
      <c r="CE4055" s="29"/>
      <c r="CF4055" s="29"/>
      <c r="CG4055" s="29"/>
      <c r="CH4055" s="29"/>
      <c r="CI4055" s="29"/>
      <c r="CJ4055" s="29"/>
      <c r="CK4055" s="29"/>
      <c r="CL4055" s="29"/>
      <c r="CM4055" s="29"/>
      <c r="CN4055" s="29"/>
      <c r="CO4055" s="29"/>
      <c r="CP4055" s="29"/>
      <c r="CQ4055" s="29"/>
      <c r="CR4055" s="29"/>
      <c r="CS4055" s="29"/>
      <c r="CT4055" s="29"/>
      <c r="CU4055" s="29"/>
      <c r="CV4055" s="29"/>
      <c r="CW4055" s="29"/>
      <c r="CX4055" s="29"/>
    </row>
    <row r="4056" spans="1:102" ht="50.1" customHeight="1">
      <c r="A4056" s="30" t="s">
        <v>10617</v>
      </c>
      <c r="B4056" s="31" t="s">
        <v>35</v>
      </c>
      <c r="C4056" s="32" t="s">
        <v>10618</v>
      </c>
      <c r="D4056" s="32" t="s">
        <v>6640</v>
      </c>
      <c r="E4056" s="32" t="s">
        <v>10619</v>
      </c>
      <c r="F4056" s="32" t="s">
        <v>10620</v>
      </c>
      <c r="G4056" s="33" t="s">
        <v>40</v>
      </c>
      <c r="H4056" s="34">
        <v>0</v>
      </c>
      <c r="I4056" s="33" t="s">
        <v>41</v>
      </c>
      <c r="J4056" s="33" t="s">
        <v>42</v>
      </c>
      <c r="K4056" s="33" t="s">
        <v>947</v>
      </c>
      <c r="L4056" s="33" t="s">
        <v>44</v>
      </c>
      <c r="M4056" s="33" t="s">
        <v>86</v>
      </c>
      <c r="N4056" s="33" t="s">
        <v>871</v>
      </c>
      <c r="O4056" s="33" t="s">
        <v>47</v>
      </c>
      <c r="P4056" s="33" t="s">
        <v>48</v>
      </c>
      <c r="Q4056" s="33" t="s">
        <v>49</v>
      </c>
      <c r="R4056" s="35">
        <v>10</v>
      </c>
      <c r="S4056" s="35">
        <v>55</v>
      </c>
      <c r="T4056" s="36">
        <f t="shared" si="189"/>
        <v>550</v>
      </c>
      <c r="U4056" s="37">
        <f t="shared" si="190"/>
        <v>616.00000000000011</v>
      </c>
      <c r="V4056" s="38" t="s">
        <v>50</v>
      </c>
      <c r="W4056" s="33">
        <v>2016</v>
      </c>
      <c r="X4056" s="39" t="s">
        <v>50</v>
      </c>
      <c r="Y4056" s="40"/>
      <c r="Z4056" s="40"/>
      <c r="AA4056" s="40"/>
      <c r="AB4056" s="40"/>
      <c r="AC4056" s="40"/>
      <c r="AD4056" s="40"/>
      <c r="AE4056" s="40"/>
      <c r="AF4056" s="40"/>
      <c r="AG4056" s="40"/>
      <c r="AH4056" s="40"/>
      <c r="AI4056" s="40"/>
      <c r="AJ4056" s="40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29"/>
      <c r="BL4056" s="29"/>
      <c r="BM4056" s="29"/>
      <c r="BN4056" s="29"/>
      <c r="BO4056" s="29"/>
      <c r="BP4056" s="29"/>
      <c r="BQ4056" s="29"/>
      <c r="BR4056" s="29"/>
      <c r="BS4056" s="29"/>
      <c r="BT4056" s="29"/>
      <c r="BU4056" s="29"/>
      <c r="BV4056" s="29"/>
      <c r="BW4056" s="29"/>
      <c r="BX4056" s="29"/>
      <c r="BY4056" s="29"/>
      <c r="BZ4056" s="29"/>
      <c r="CA4056" s="29"/>
      <c r="CB4056" s="29"/>
      <c r="CC4056" s="29"/>
      <c r="CD4056" s="29"/>
      <c r="CE4056" s="29"/>
      <c r="CF4056" s="29"/>
      <c r="CG4056" s="29"/>
      <c r="CH4056" s="29"/>
      <c r="CI4056" s="29"/>
      <c r="CJ4056" s="29"/>
      <c r="CK4056" s="29"/>
      <c r="CL4056" s="29"/>
      <c r="CM4056" s="29"/>
      <c r="CN4056" s="29"/>
      <c r="CO4056" s="29"/>
      <c r="CP4056" s="29"/>
      <c r="CQ4056" s="29"/>
      <c r="CR4056" s="29"/>
      <c r="CS4056" s="29"/>
      <c r="CT4056" s="29"/>
      <c r="CU4056" s="29"/>
      <c r="CV4056" s="29"/>
      <c r="CW4056" s="29"/>
      <c r="CX4056" s="29"/>
    </row>
    <row r="4057" spans="1:102" ht="50.1" customHeight="1">
      <c r="A4057" s="30" t="s">
        <v>10621</v>
      </c>
      <c r="B4057" s="31" t="s">
        <v>35</v>
      </c>
      <c r="C4057" s="32" t="s">
        <v>6194</v>
      </c>
      <c r="D4057" s="32" t="s">
        <v>6069</v>
      </c>
      <c r="E4057" s="32" t="s">
        <v>6195</v>
      </c>
      <c r="F4057" s="32" t="s">
        <v>50</v>
      </c>
      <c r="G4057" s="33" t="s">
        <v>40</v>
      </c>
      <c r="H4057" s="34">
        <v>0</v>
      </c>
      <c r="I4057" s="33" t="s">
        <v>41</v>
      </c>
      <c r="J4057" s="33" t="s">
        <v>42</v>
      </c>
      <c r="K4057" s="33" t="s">
        <v>947</v>
      </c>
      <c r="L4057" s="33" t="s">
        <v>44</v>
      </c>
      <c r="M4057" s="33" t="s">
        <v>86</v>
      </c>
      <c r="N4057" s="33" t="s">
        <v>152</v>
      </c>
      <c r="O4057" s="33" t="s">
        <v>2285</v>
      </c>
      <c r="P4057" s="33" t="s">
        <v>160</v>
      </c>
      <c r="Q4057" s="33" t="s">
        <v>161</v>
      </c>
      <c r="R4057" s="35">
        <v>4.3</v>
      </c>
      <c r="S4057" s="35">
        <v>2100000</v>
      </c>
      <c r="T4057" s="36">
        <f t="shared" si="189"/>
        <v>9030000</v>
      </c>
      <c r="U4057" s="37">
        <f t="shared" si="190"/>
        <v>10113600.000000002</v>
      </c>
      <c r="V4057" s="38" t="s">
        <v>50</v>
      </c>
      <c r="W4057" s="33">
        <v>2016</v>
      </c>
      <c r="X4057" s="39" t="s">
        <v>50</v>
      </c>
      <c r="Y4057" s="4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29"/>
      <c r="AL4057" s="29"/>
      <c r="AM4057" s="29"/>
      <c r="AN4057" s="29"/>
      <c r="AO4057" s="29"/>
      <c r="AP4057" s="29"/>
      <c r="AQ4057" s="29"/>
      <c r="AR4057" s="29"/>
      <c r="AS4057" s="29"/>
      <c r="AT4057" s="29"/>
      <c r="AU4057" s="29"/>
      <c r="AV4057" s="29"/>
      <c r="AW4057" s="29"/>
      <c r="AX4057" s="29"/>
      <c r="AY4057" s="29"/>
      <c r="AZ4057" s="29"/>
      <c r="BA4057" s="29"/>
      <c r="BB4057" s="29"/>
      <c r="BC4057" s="29"/>
      <c r="BD4057" s="29"/>
      <c r="BE4057" s="29"/>
      <c r="BF4057" s="29"/>
      <c r="BG4057" s="29"/>
      <c r="BH4057" s="29"/>
      <c r="BI4057" s="29"/>
      <c r="BJ4057" s="29"/>
      <c r="BK4057" s="29"/>
      <c r="BL4057" s="29"/>
      <c r="BM4057" s="29"/>
      <c r="BN4057" s="29"/>
      <c r="BO4057" s="29"/>
      <c r="BP4057" s="29"/>
      <c r="BQ4057" s="29"/>
      <c r="BR4057" s="29"/>
      <c r="BS4057" s="29"/>
      <c r="BT4057" s="29"/>
      <c r="BU4057" s="29"/>
      <c r="BV4057" s="29"/>
      <c r="BW4057" s="29"/>
      <c r="BX4057" s="29"/>
      <c r="BY4057" s="29"/>
      <c r="BZ4057" s="29"/>
      <c r="CA4057" s="29"/>
      <c r="CB4057" s="29"/>
      <c r="CC4057" s="29"/>
      <c r="CD4057" s="29"/>
      <c r="CE4057" s="29"/>
      <c r="CF4057" s="29"/>
      <c r="CG4057" s="29"/>
      <c r="CH4057" s="29"/>
      <c r="CI4057" s="29"/>
      <c r="CJ4057" s="29"/>
      <c r="CK4057" s="29"/>
      <c r="CL4057" s="29"/>
      <c r="CM4057" s="29"/>
      <c r="CN4057" s="29"/>
      <c r="CO4057" s="29"/>
      <c r="CP4057" s="29"/>
      <c r="CQ4057" s="29"/>
      <c r="CR4057" s="29"/>
      <c r="CS4057" s="29"/>
      <c r="CT4057" s="29"/>
      <c r="CU4057" s="29"/>
      <c r="CV4057" s="29"/>
      <c r="CW4057" s="29"/>
      <c r="CX4057" s="29"/>
    </row>
    <row r="4058" spans="1:102" ht="50.1" customHeight="1">
      <c r="A4058" s="30" t="s">
        <v>10622</v>
      </c>
      <c r="B4058" s="31" t="s">
        <v>35</v>
      </c>
      <c r="C4058" s="32" t="s">
        <v>4759</v>
      </c>
      <c r="D4058" s="32" t="s">
        <v>4760</v>
      </c>
      <c r="E4058" s="32" t="s">
        <v>4761</v>
      </c>
      <c r="F4058" s="32" t="s">
        <v>50</v>
      </c>
      <c r="G4058" s="33" t="s">
        <v>40</v>
      </c>
      <c r="H4058" s="34">
        <v>0</v>
      </c>
      <c r="I4058" s="33" t="s">
        <v>41</v>
      </c>
      <c r="J4058" s="33" t="s">
        <v>42</v>
      </c>
      <c r="K4058" s="33" t="s">
        <v>947</v>
      </c>
      <c r="L4058" s="33" t="s">
        <v>44</v>
      </c>
      <c r="M4058" s="33" t="s">
        <v>86</v>
      </c>
      <c r="N4058" s="33" t="s">
        <v>152</v>
      </c>
      <c r="O4058" s="33" t="s">
        <v>2285</v>
      </c>
      <c r="P4058" s="33" t="s">
        <v>160</v>
      </c>
      <c r="Q4058" s="33" t="s">
        <v>161</v>
      </c>
      <c r="R4058" s="35">
        <v>1.1200000000000001</v>
      </c>
      <c r="S4058" s="35">
        <v>226000</v>
      </c>
      <c r="T4058" s="36">
        <f t="shared" si="189"/>
        <v>253120.00000000003</v>
      </c>
      <c r="U4058" s="37">
        <f t="shared" si="190"/>
        <v>283494.40000000008</v>
      </c>
      <c r="V4058" s="38" t="s">
        <v>50</v>
      </c>
      <c r="W4058" s="33">
        <v>2016</v>
      </c>
      <c r="X4058" s="39" t="s">
        <v>50</v>
      </c>
      <c r="Y4058" s="40"/>
      <c r="Z4058" s="40"/>
      <c r="AA4058" s="40"/>
      <c r="AB4058" s="40"/>
      <c r="AC4058" s="40"/>
      <c r="AD4058" s="40"/>
      <c r="AE4058" s="40"/>
      <c r="AF4058" s="40"/>
      <c r="AG4058" s="40"/>
      <c r="AH4058" s="40"/>
      <c r="AI4058" s="40"/>
      <c r="AJ4058" s="40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/>
      <c r="BI4058" s="29"/>
      <c r="BJ4058" s="29"/>
      <c r="BK4058" s="29"/>
      <c r="BL4058" s="29"/>
      <c r="BM4058" s="29"/>
      <c r="BN4058" s="29"/>
      <c r="BO4058" s="29"/>
      <c r="BP4058" s="29"/>
      <c r="BQ4058" s="29"/>
      <c r="BR4058" s="29"/>
      <c r="BS4058" s="29"/>
      <c r="BT4058" s="29"/>
      <c r="BU4058" s="29"/>
      <c r="BV4058" s="29"/>
      <c r="BW4058" s="29"/>
      <c r="BX4058" s="29"/>
      <c r="BY4058" s="29"/>
      <c r="BZ4058" s="29"/>
      <c r="CA4058" s="29"/>
      <c r="CB4058" s="29"/>
      <c r="CC4058" s="29"/>
      <c r="CD4058" s="29"/>
      <c r="CE4058" s="29"/>
      <c r="CF4058" s="29"/>
      <c r="CG4058" s="29"/>
      <c r="CH4058" s="29"/>
      <c r="CI4058" s="29"/>
      <c r="CJ4058" s="29"/>
      <c r="CK4058" s="29"/>
      <c r="CL4058" s="29"/>
      <c r="CM4058" s="29"/>
      <c r="CN4058" s="29"/>
      <c r="CO4058" s="29"/>
      <c r="CP4058" s="29"/>
      <c r="CQ4058" s="29"/>
      <c r="CR4058" s="29"/>
      <c r="CS4058" s="29"/>
      <c r="CT4058" s="29"/>
      <c r="CU4058" s="29"/>
      <c r="CV4058" s="29"/>
      <c r="CW4058" s="29"/>
      <c r="CX4058" s="29"/>
    </row>
    <row r="4059" spans="1:102" ht="50.1" customHeight="1">
      <c r="A4059" s="30" t="s">
        <v>10623</v>
      </c>
      <c r="B4059" s="31" t="s">
        <v>35</v>
      </c>
      <c r="C4059" s="32" t="s">
        <v>148</v>
      </c>
      <c r="D4059" s="32" t="s">
        <v>149</v>
      </c>
      <c r="E4059" s="32" t="s">
        <v>150</v>
      </c>
      <c r="F4059" s="32" t="s">
        <v>50</v>
      </c>
      <c r="G4059" s="33" t="s">
        <v>40</v>
      </c>
      <c r="H4059" s="34">
        <v>0</v>
      </c>
      <c r="I4059" s="33" t="s">
        <v>41</v>
      </c>
      <c r="J4059" s="33" t="s">
        <v>42</v>
      </c>
      <c r="K4059" s="33" t="s">
        <v>947</v>
      </c>
      <c r="L4059" s="33" t="s">
        <v>44</v>
      </c>
      <c r="M4059" s="33" t="s">
        <v>86</v>
      </c>
      <c r="N4059" s="33" t="s">
        <v>152</v>
      </c>
      <c r="O4059" s="33" t="s">
        <v>2285</v>
      </c>
      <c r="P4059" s="33" t="s">
        <v>131</v>
      </c>
      <c r="Q4059" s="33" t="s">
        <v>132</v>
      </c>
      <c r="R4059" s="35">
        <v>4176</v>
      </c>
      <c r="S4059" s="35">
        <v>231</v>
      </c>
      <c r="T4059" s="36">
        <f t="shared" si="189"/>
        <v>964656</v>
      </c>
      <c r="U4059" s="37">
        <f t="shared" si="190"/>
        <v>1080414.7200000002</v>
      </c>
      <c r="V4059" s="38" t="s">
        <v>50</v>
      </c>
      <c r="W4059" s="33">
        <v>2016</v>
      </c>
      <c r="X4059" s="39" t="s">
        <v>50</v>
      </c>
      <c r="Y4059" s="4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9"/>
      <c r="BC4059" s="29"/>
      <c r="BD4059" s="29"/>
      <c r="BE4059" s="29"/>
      <c r="BF4059" s="29"/>
      <c r="BG4059" s="29"/>
      <c r="BH4059" s="29"/>
      <c r="BI4059" s="29"/>
      <c r="BJ4059" s="29"/>
      <c r="BK4059" s="29"/>
      <c r="BL4059" s="29"/>
      <c r="BM4059" s="29"/>
      <c r="BN4059" s="29"/>
      <c r="BO4059" s="29"/>
      <c r="BP4059" s="29"/>
      <c r="BQ4059" s="29"/>
      <c r="BR4059" s="29"/>
      <c r="BS4059" s="29"/>
      <c r="BT4059" s="29"/>
      <c r="BU4059" s="29"/>
      <c r="BV4059" s="29"/>
      <c r="BW4059" s="29"/>
      <c r="BX4059" s="29"/>
      <c r="BY4059" s="29"/>
      <c r="BZ4059" s="29"/>
      <c r="CA4059" s="29"/>
      <c r="CB4059" s="29"/>
      <c r="CC4059" s="29"/>
      <c r="CD4059" s="29"/>
      <c r="CE4059" s="29"/>
      <c r="CF4059" s="29"/>
      <c r="CG4059" s="29"/>
      <c r="CH4059" s="29"/>
      <c r="CI4059" s="29"/>
      <c r="CJ4059" s="29"/>
      <c r="CK4059" s="29"/>
      <c r="CL4059" s="29"/>
      <c r="CM4059" s="29"/>
      <c r="CN4059" s="29"/>
      <c r="CO4059" s="29"/>
      <c r="CP4059" s="29"/>
      <c r="CQ4059" s="29"/>
      <c r="CR4059" s="29"/>
      <c r="CS4059" s="29"/>
      <c r="CT4059" s="29"/>
      <c r="CU4059" s="29"/>
      <c r="CV4059" s="29"/>
      <c r="CW4059" s="29"/>
      <c r="CX4059" s="29"/>
    </row>
    <row r="4060" spans="1:102" ht="50.1" customHeight="1">
      <c r="A4060" s="30" t="s">
        <v>10624</v>
      </c>
      <c r="B4060" s="31" t="s">
        <v>35</v>
      </c>
      <c r="C4060" s="32" t="s">
        <v>10625</v>
      </c>
      <c r="D4060" s="32" t="s">
        <v>3131</v>
      </c>
      <c r="E4060" s="32" t="s">
        <v>10626</v>
      </c>
      <c r="F4060" s="32" t="s">
        <v>10627</v>
      </c>
      <c r="G4060" s="33" t="s">
        <v>40</v>
      </c>
      <c r="H4060" s="34">
        <v>0</v>
      </c>
      <c r="I4060" s="33" t="s">
        <v>41</v>
      </c>
      <c r="J4060" s="33" t="s">
        <v>42</v>
      </c>
      <c r="K4060" s="33" t="s">
        <v>63</v>
      </c>
      <c r="L4060" s="33" t="s">
        <v>42</v>
      </c>
      <c r="M4060" s="33" t="s">
        <v>86</v>
      </c>
      <c r="N4060" s="33" t="s">
        <v>301</v>
      </c>
      <c r="O4060" s="33" t="s">
        <v>481</v>
      </c>
      <c r="P4060" s="33" t="s">
        <v>187</v>
      </c>
      <c r="Q4060" s="33" t="s">
        <v>188</v>
      </c>
      <c r="R4060" s="35">
        <v>20</v>
      </c>
      <c r="S4060" s="35">
        <v>8390.6299999999992</v>
      </c>
      <c r="T4060" s="36">
        <f t="shared" si="189"/>
        <v>167812.59999999998</v>
      </c>
      <c r="U4060" s="37">
        <f t="shared" si="190"/>
        <v>187950.11199999999</v>
      </c>
      <c r="V4060" s="38" t="s">
        <v>50</v>
      </c>
      <c r="W4060" s="33">
        <v>2016</v>
      </c>
      <c r="X4060" s="39" t="s">
        <v>50</v>
      </c>
      <c r="Y4060" s="40"/>
      <c r="Z4060" s="40"/>
      <c r="AA4060" s="40"/>
      <c r="AB4060" s="40"/>
      <c r="AC4060" s="40"/>
      <c r="AD4060" s="40"/>
      <c r="AE4060" s="40"/>
      <c r="AF4060" s="40"/>
      <c r="AG4060" s="40"/>
      <c r="AH4060" s="40"/>
      <c r="AI4060" s="40"/>
      <c r="AJ4060" s="40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29"/>
      <c r="CB4060" s="29"/>
      <c r="CC4060" s="29"/>
      <c r="CD4060" s="29"/>
      <c r="CE4060" s="29"/>
      <c r="CF4060" s="29"/>
      <c r="CG4060" s="29"/>
      <c r="CH4060" s="29"/>
      <c r="CI4060" s="29"/>
      <c r="CJ4060" s="29"/>
      <c r="CK4060" s="29"/>
      <c r="CL4060" s="29"/>
      <c r="CM4060" s="29"/>
      <c r="CN4060" s="29"/>
      <c r="CO4060" s="29"/>
      <c r="CP4060" s="29"/>
      <c r="CQ4060" s="29"/>
      <c r="CR4060" s="29"/>
      <c r="CS4060" s="29"/>
      <c r="CT4060" s="29"/>
      <c r="CU4060" s="29"/>
      <c r="CV4060" s="29"/>
      <c r="CW4060" s="29"/>
      <c r="CX4060" s="29"/>
    </row>
    <row r="4061" spans="1:102" ht="50.1" customHeight="1">
      <c r="A4061" s="30" t="s">
        <v>10628</v>
      </c>
      <c r="B4061" s="31" t="s">
        <v>35</v>
      </c>
      <c r="C4061" s="32" t="s">
        <v>10629</v>
      </c>
      <c r="D4061" s="32" t="s">
        <v>1443</v>
      </c>
      <c r="E4061" s="32" t="s">
        <v>10630</v>
      </c>
      <c r="F4061" s="32" t="s">
        <v>10631</v>
      </c>
      <c r="G4061" s="33" t="s">
        <v>40</v>
      </c>
      <c r="H4061" s="34">
        <v>0</v>
      </c>
      <c r="I4061" s="33" t="s">
        <v>41</v>
      </c>
      <c r="J4061" s="33" t="s">
        <v>42</v>
      </c>
      <c r="K4061" s="33" t="s">
        <v>311</v>
      </c>
      <c r="L4061" s="33" t="s">
        <v>42</v>
      </c>
      <c r="M4061" s="33" t="s">
        <v>45</v>
      </c>
      <c r="N4061" s="33" t="s">
        <v>10632</v>
      </c>
      <c r="O4061" s="33" t="s">
        <v>352</v>
      </c>
      <c r="P4061" s="33" t="s">
        <v>2986</v>
      </c>
      <c r="Q4061" s="33" t="s">
        <v>2802</v>
      </c>
      <c r="R4061" s="35">
        <v>100</v>
      </c>
      <c r="S4061" s="35">
        <v>200</v>
      </c>
      <c r="T4061" s="36">
        <f t="shared" si="189"/>
        <v>20000</v>
      </c>
      <c r="U4061" s="37">
        <f t="shared" si="190"/>
        <v>22400.000000000004</v>
      </c>
      <c r="V4061" s="38" t="s">
        <v>50</v>
      </c>
      <c r="W4061" s="33">
        <v>2016</v>
      </c>
      <c r="X4061" s="39" t="s">
        <v>50</v>
      </c>
      <c r="Y4061" s="4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29"/>
      <c r="BL4061" s="29"/>
      <c r="BM4061" s="29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29"/>
      <c r="CB4061" s="29"/>
      <c r="CC4061" s="29"/>
      <c r="CD4061" s="29"/>
      <c r="CE4061" s="29"/>
      <c r="CF4061" s="29"/>
      <c r="CG4061" s="29"/>
      <c r="CH4061" s="29"/>
      <c r="CI4061" s="29"/>
      <c r="CJ4061" s="29"/>
      <c r="CK4061" s="29"/>
      <c r="CL4061" s="29"/>
      <c r="CM4061" s="29"/>
      <c r="CN4061" s="29"/>
      <c r="CO4061" s="29"/>
      <c r="CP4061" s="29"/>
      <c r="CQ4061" s="29"/>
      <c r="CR4061" s="29"/>
      <c r="CS4061" s="29"/>
      <c r="CT4061" s="29"/>
      <c r="CU4061" s="29"/>
      <c r="CV4061" s="29"/>
      <c r="CW4061" s="29"/>
      <c r="CX4061" s="29"/>
    </row>
    <row r="4062" spans="1:102" ht="50.1" customHeight="1">
      <c r="A4062" s="30" t="s">
        <v>10633</v>
      </c>
      <c r="B4062" s="31" t="s">
        <v>35</v>
      </c>
      <c r="C4062" s="32" t="s">
        <v>8128</v>
      </c>
      <c r="D4062" s="32" t="s">
        <v>7000</v>
      </c>
      <c r="E4062" s="32" t="s">
        <v>8129</v>
      </c>
      <c r="F4062" s="32" t="s">
        <v>10634</v>
      </c>
      <c r="G4062" s="33" t="s">
        <v>40</v>
      </c>
      <c r="H4062" s="34">
        <v>0</v>
      </c>
      <c r="I4062" s="33" t="s">
        <v>41</v>
      </c>
      <c r="J4062" s="33" t="s">
        <v>42</v>
      </c>
      <c r="K4062" s="33" t="s">
        <v>311</v>
      </c>
      <c r="L4062" s="33" t="s">
        <v>85</v>
      </c>
      <c r="M4062" s="33" t="s">
        <v>86</v>
      </c>
      <c r="N4062" s="33" t="s">
        <v>5886</v>
      </c>
      <c r="O4062" s="33" t="s">
        <v>64</v>
      </c>
      <c r="P4062" s="33" t="s">
        <v>48</v>
      </c>
      <c r="Q4062" s="33" t="s">
        <v>49</v>
      </c>
      <c r="R4062" s="35">
        <v>124</v>
      </c>
      <c r="S4062" s="35">
        <v>620</v>
      </c>
      <c r="T4062" s="36">
        <f t="shared" si="189"/>
        <v>76880</v>
      </c>
      <c r="U4062" s="37">
        <f t="shared" si="190"/>
        <v>86105.600000000006</v>
      </c>
      <c r="V4062" s="38" t="s">
        <v>50</v>
      </c>
      <c r="W4062" s="33">
        <v>2016</v>
      </c>
      <c r="X4062" s="39" t="s">
        <v>50</v>
      </c>
      <c r="Y4062" s="40"/>
      <c r="Z4062" s="40"/>
      <c r="AA4062" s="40"/>
      <c r="AB4062" s="40"/>
      <c r="AC4062" s="40"/>
      <c r="AD4062" s="40"/>
      <c r="AE4062" s="40"/>
      <c r="AF4062" s="40"/>
      <c r="AG4062" s="40"/>
      <c r="AH4062" s="40"/>
      <c r="AI4062" s="40"/>
      <c r="AJ4062" s="40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29"/>
      <c r="AW4062" s="29"/>
      <c r="AX4062" s="29"/>
      <c r="AY4062" s="29"/>
      <c r="AZ4062" s="29"/>
      <c r="BA4062" s="29"/>
      <c r="BB4062" s="29"/>
      <c r="BC4062" s="29"/>
      <c r="BD4062" s="29"/>
      <c r="BE4062" s="29"/>
      <c r="BF4062" s="29"/>
      <c r="BG4062" s="29"/>
      <c r="BH4062" s="29"/>
      <c r="BI4062" s="29"/>
      <c r="BJ4062" s="29"/>
      <c r="BK4062" s="29"/>
      <c r="BL4062" s="29"/>
      <c r="BM4062" s="29"/>
      <c r="BN4062" s="29"/>
      <c r="BO4062" s="29"/>
      <c r="BP4062" s="29"/>
      <c r="BQ4062" s="29"/>
      <c r="BR4062" s="29"/>
      <c r="BS4062" s="29"/>
      <c r="BT4062" s="29"/>
      <c r="BU4062" s="29"/>
      <c r="BV4062" s="29"/>
      <c r="BW4062" s="29"/>
      <c r="BX4062" s="29"/>
      <c r="BY4062" s="29"/>
      <c r="BZ4062" s="29"/>
      <c r="CA4062" s="29"/>
      <c r="CB4062" s="29"/>
      <c r="CC4062" s="29"/>
      <c r="CD4062" s="29"/>
      <c r="CE4062" s="29"/>
      <c r="CF4062" s="29"/>
      <c r="CG4062" s="29"/>
      <c r="CH4062" s="29"/>
      <c r="CI4062" s="29"/>
      <c r="CJ4062" s="29"/>
      <c r="CK4062" s="29"/>
      <c r="CL4062" s="29"/>
      <c r="CM4062" s="29"/>
      <c r="CN4062" s="29"/>
      <c r="CO4062" s="29"/>
      <c r="CP4062" s="29"/>
      <c r="CQ4062" s="29"/>
      <c r="CR4062" s="29"/>
      <c r="CS4062" s="29"/>
      <c r="CT4062" s="29"/>
      <c r="CU4062" s="29"/>
      <c r="CV4062" s="29"/>
      <c r="CW4062" s="29"/>
      <c r="CX4062" s="29"/>
    </row>
    <row r="4063" spans="1:102" ht="50.1" customHeight="1">
      <c r="A4063" s="30" t="s">
        <v>10635</v>
      </c>
      <c r="B4063" s="31" t="s">
        <v>35</v>
      </c>
      <c r="C4063" s="32" t="s">
        <v>10636</v>
      </c>
      <c r="D4063" s="32" t="s">
        <v>8907</v>
      </c>
      <c r="E4063" s="32" t="s">
        <v>10637</v>
      </c>
      <c r="F4063" s="32" t="s">
        <v>8907</v>
      </c>
      <c r="G4063" s="33" t="s">
        <v>40</v>
      </c>
      <c r="H4063" s="34">
        <v>0</v>
      </c>
      <c r="I4063" s="33" t="s">
        <v>41</v>
      </c>
      <c r="J4063" s="33" t="s">
        <v>42</v>
      </c>
      <c r="K4063" s="33" t="s">
        <v>311</v>
      </c>
      <c r="L4063" s="33" t="s">
        <v>42</v>
      </c>
      <c r="M4063" s="33" t="s">
        <v>86</v>
      </c>
      <c r="N4063" s="33" t="s">
        <v>5594</v>
      </c>
      <c r="O4063" s="33" t="s">
        <v>396</v>
      </c>
      <c r="P4063" s="33" t="s">
        <v>48</v>
      </c>
      <c r="Q4063" s="33" t="s">
        <v>49</v>
      </c>
      <c r="R4063" s="35">
        <v>1</v>
      </c>
      <c r="S4063" s="35">
        <v>700892.86</v>
      </c>
      <c r="T4063" s="36">
        <f t="shared" si="189"/>
        <v>700892.86</v>
      </c>
      <c r="U4063" s="37">
        <f t="shared" si="190"/>
        <v>785000.00320000004</v>
      </c>
      <c r="V4063" s="38" t="s">
        <v>50</v>
      </c>
      <c r="W4063" s="33">
        <v>2016</v>
      </c>
      <c r="X4063" s="39" t="s">
        <v>50</v>
      </c>
      <c r="Y4063" s="4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29"/>
      <c r="BL4063" s="29"/>
      <c r="BM4063" s="29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29"/>
      <c r="CB4063" s="29"/>
      <c r="CC4063" s="29"/>
      <c r="CD4063" s="29"/>
      <c r="CE4063" s="29"/>
      <c r="CF4063" s="29"/>
      <c r="CG4063" s="29"/>
      <c r="CH4063" s="29"/>
      <c r="CI4063" s="29"/>
      <c r="CJ4063" s="29"/>
      <c r="CK4063" s="29"/>
      <c r="CL4063" s="29"/>
      <c r="CM4063" s="29"/>
      <c r="CN4063" s="29"/>
      <c r="CO4063" s="29"/>
      <c r="CP4063" s="29"/>
      <c r="CQ4063" s="29"/>
      <c r="CR4063" s="29"/>
      <c r="CS4063" s="29"/>
      <c r="CT4063" s="29"/>
      <c r="CU4063" s="29"/>
      <c r="CV4063" s="29"/>
      <c r="CW4063" s="29"/>
      <c r="CX4063" s="29"/>
    </row>
    <row r="4064" spans="1:102" ht="50.1" customHeight="1">
      <c r="A4064" s="30" t="s">
        <v>10638</v>
      </c>
      <c r="B4064" s="31" t="s">
        <v>35</v>
      </c>
      <c r="C4064" s="32" t="s">
        <v>10636</v>
      </c>
      <c r="D4064" s="32" t="s">
        <v>8907</v>
      </c>
      <c r="E4064" s="32" t="s">
        <v>10637</v>
      </c>
      <c r="F4064" s="32" t="s">
        <v>10639</v>
      </c>
      <c r="G4064" s="33" t="s">
        <v>40</v>
      </c>
      <c r="H4064" s="34">
        <v>0</v>
      </c>
      <c r="I4064" s="33" t="s">
        <v>41</v>
      </c>
      <c r="J4064" s="33" t="s">
        <v>42</v>
      </c>
      <c r="K4064" s="33" t="s">
        <v>311</v>
      </c>
      <c r="L4064" s="33" t="s">
        <v>42</v>
      </c>
      <c r="M4064" s="33" t="s">
        <v>86</v>
      </c>
      <c r="N4064" s="33" t="s">
        <v>5594</v>
      </c>
      <c r="O4064" s="33" t="s">
        <v>396</v>
      </c>
      <c r="P4064" s="33" t="s">
        <v>48</v>
      </c>
      <c r="Q4064" s="33" t="s">
        <v>49</v>
      </c>
      <c r="R4064" s="35">
        <v>1</v>
      </c>
      <c r="S4064" s="35">
        <v>620000</v>
      </c>
      <c r="T4064" s="36">
        <f t="shared" si="189"/>
        <v>620000</v>
      </c>
      <c r="U4064" s="37">
        <f t="shared" si="190"/>
        <v>694400.00000000012</v>
      </c>
      <c r="V4064" s="38" t="s">
        <v>50</v>
      </c>
      <c r="W4064" s="33">
        <v>2016</v>
      </c>
      <c r="X4064" s="39" t="s">
        <v>50</v>
      </c>
      <c r="Y4064" s="40"/>
      <c r="Z4064" s="40"/>
      <c r="AA4064" s="40"/>
      <c r="AB4064" s="40"/>
      <c r="AC4064" s="40"/>
      <c r="AD4064" s="40"/>
      <c r="AE4064" s="40"/>
      <c r="AF4064" s="40"/>
      <c r="AG4064" s="40"/>
      <c r="AH4064" s="40"/>
      <c r="AI4064" s="40"/>
      <c r="AJ4064" s="40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29"/>
      <c r="BL4064" s="29"/>
      <c r="BM4064" s="29"/>
      <c r="BN4064" s="29"/>
      <c r="BO4064" s="29"/>
      <c r="BP4064" s="29"/>
      <c r="BQ4064" s="29"/>
      <c r="BR4064" s="29"/>
      <c r="BS4064" s="29"/>
      <c r="BT4064" s="29"/>
      <c r="BU4064" s="29"/>
      <c r="BV4064" s="29"/>
      <c r="BW4064" s="29"/>
      <c r="BX4064" s="29"/>
      <c r="BY4064" s="29"/>
      <c r="BZ4064" s="29"/>
      <c r="CA4064" s="29"/>
      <c r="CB4064" s="29"/>
      <c r="CC4064" s="29"/>
      <c r="CD4064" s="29"/>
      <c r="CE4064" s="29"/>
      <c r="CF4064" s="29"/>
      <c r="CG4064" s="29"/>
      <c r="CH4064" s="29"/>
      <c r="CI4064" s="29"/>
      <c r="CJ4064" s="29"/>
      <c r="CK4064" s="29"/>
      <c r="CL4064" s="29"/>
      <c r="CM4064" s="29"/>
      <c r="CN4064" s="29"/>
      <c r="CO4064" s="29"/>
      <c r="CP4064" s="29"/>
      <c r="CQ4064" s="29"/>
      <c r="CR4064" s="29"/>
      <c r="CS4064" s="29"/>
      <c r="CT4064" s="29"/>
      <c r="CU4064" s="29"/>
      <c r="CV4064" s="29"/>
      <c r="CW4064" s="29"/>
      <c r="CX4064" s="29"/>
    </row>
    <row r="4065" spans="1:102" ht="50.1" customHeight="1">
      <c r="A4065" s="30" t="s">
        <v>10640</v>
      </c>
      <c r="B4065" s="31" t="s">
        <v>35</v>
      </c>
      <c r="C4065" s="32" t="s">
        <v>10641</v>
      </c>
      <c r="D4065" s="32" t="s">
        <v>1946</v>
      </c>
      <c r="E4065" s="32" t="s">
        <v>10642</v>
      </c>
      <c r="F4065" s="32" t="s">
        <v>10643</v>
      </c>
      <c r="G4065" s="33" t="s">
        <v>40</v>
      </c>
      <c r="H4065" s="34">
        <v>0</v>
      </c>
      <c r="I4065" s="33" t="s">
        <v>41</v>
      </c>
      <c r="J4065" s="33" t="s">
        <v>392</v>
      </c>
      <c r="K4065" s="33" t="s">
        <v>63</v>
      </c>
      <c r="L4065" s="33" t="s">
        <v>85</v>
      </c>
      <c r="M4065" s="33" t="s">
        <v>71</v>
      </c>
      <c r="N4065" s="33" t="s">
        <v>10644</v>
      </c>
      <c r="O4065" s="33" t="s">
        <v>396</v>
      </c>
      <c r="P4065" s="33" t="s">
        <v>48</v>
      </c>
      <c r="Q4065" s="33" t="s">
        <v>49</v>
      </c>
      <c r="R4065" s="35">
        <v>48</v>
      </c>
      <c r="S4065" s="35">
        <v>45</v>
      </c>
      <c r="T4065" s="36">
        <f t="shared" si="189"/>
        <v>2160</v>
      </c>
      <c r="U4065" s="37">
        <f t="shared" si="190"/>
        <v>2419.2000000000003</v>
      </c>
      <c r="V4065" s="38" t="s">
        <v>50</v>
      </c>
      <c r="W4065" s="33">
        <v>2016</v>
      </c>
      <c r="X4065" s="39" t="s">
        <v>50</v>
      </c>
      <c r="Y4065" s="4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29"/>
      <c r="AL4065" s="29"/>
      <c r="AM4065" s="29"/>
      <c r="AN4065" s="29"/>
      <c r="AO4065" s="29"/>
      <c r="AP4065" s="29"/>
      <c r="AQ4065" s="29"/>
      <c r="AR4065" s="29"/>
      <c r="AS4065" s="29"/>
      <c r="AT4065" s="29"/>
      <c r="AU4065" s="29"/>
      <c r="AV4065" s="29"/>
      <c r="AW4065" s="29"/>
      <c r="AX4065" s="29"/>
      <c r="AY4065" s="29"/>
      <c r="AZ4065" s="29"/>
      <c r="BA4065" s="29"/>
      <c r="BB4065" s="29"/>
      <c r="BC4065" s="29"/>
      <c r="BD4065" s="29"/>
      <c r="BE4065" s="29"/>
      <c r="BF4065" s="29"/>
      <c r="BG4065" s="29"/>
      <c r="BH4065" s="29"/>
      <c r="BI4065" s="29"/>
      <c r="BJ4065" s="29"/>
      <c r="BK4065" s="29"/>
      <c r="BL4065" s="29"/>
      <c r="BM4065" s="29"/>
      <c r="BN4065" s="29"/>
      <c r="BO4065" s="29"/>
      <c r="BP4065" s="29"/>
      <c r="BQ4065" s="29"/>
      <c r="BR4065" s="29"/>
      <c r="BS4065" s="29"/>
      <c r="BT4065" s="29"/>
      <c r="BU4065" s="29"/>
      <c r="BV4065" s="29"/>
      <c r="BW4065" s="29"/>
      <c r="BX4065" s="29"/>
      <c r="BY4065" s="29"/>
      <c r="BZ4065" s="29"/>
      <c r="CA4065" s="29"/>
      <c r="CB4065" s="29"/>
      <c r="CC4065" s="29"/>
      <c r="CD4065" s="29"/>
      <c r="CE4065" s="29"/>
      <c r="CF4065" s="29"/>
      <c r="CG4065" s="29"/>
      <c r="CH4065" s="29"/>
      <c r="CI4065" s="29"/>
      <c r="CJ4065" s="29"/>
      <c r="CK4065" s="29"/>
      <c r="CL4065" s="29"/>
      <c r="CM4065" s="29"/>
      <c r="CN4065" s="29"/>
      <c r="CO4065" s="29"/>
      <c r="CP4065" s="29"/>
      <c r="CQ4065" s="29"/>
      <c r="CR4065" s="29"/>
      <c r="CS4065" s="29"/>
      <c r="CT4065" s="29"/>
      <c r="CU4065" s="29"/>
      <c r="CV4065" s="29"/>
      <c r="CW4065" s="29"/>
      <c r="CX4065" s="29"/>
    </row>
    <row r="4066" spans="1:102" ht="50.1" customHeight="1">
      <c r="A4066" s="30" t="s">
        <v>10645</v>
      </c>
      <c r="B4066" s="31" t="s">
        <v>35</v>
      </c>
      <c r="C4066" s="32" t="s">
        <v>10646</v>
      </c>
      <c r="D4066" s="32" t="s">
        <v>1946</v>
      </c>
      <c r="E4066" s="32" t="s">
        <v>10647</v>
      </c>
      <c r="F4066" s="32" t="s">
        <v>10648</v>
      </c>
      <c r="G4066" s="33" t="s">
        <v>40</v>
      </c>
      <c r="H4066" s="34">
        <v>0</v>
      </c>
      <c r="I4066" s="33" t="s">
        <v>41</v>
      </c>
      <c r="J4066" s="33" t="s">
        <v>42</v>
      </c>
      <c r="K4066" s="33" t="s">
        <v>63</v>
      </c>
      <c r="L4066" s="33" t="s">
        <v>85</v>
      </c>
      <c r="M4066" s="33" t="s">
        <v>71</v>
      </c>
      <c r="N4066" s="33" t="s">
        <v>10644</v>
      </c>
      <c r="O4066" s="33" t="s">
        <v>396</v>
      </c>
      <c r="P4066" s="33" t="s">
        <v>48</v>
      </c>
      <c r="Q4066" s="33" t="s">
        <v>49</v>
      </c>
      <c r="R4066" s="35">
        <v>30</v>
      </c>
      <c r="S4066" s="35">
        <v>45</v>
      </c>
      <c r="T4066" s="36">
        <f t="shared" si="189"/>
        <v>1350</v>
      </c>
      <c r="U4066" s="37">
        <f t="shared" si="190"/>
        <v>1512.0000000000002</v>
      </c>
      <c r="V4066" s="38" t="s">
        <v>50</v>
      </c>
      <c r="W4066" s="33">
        <v>2016</v>
      </c>
      <c r="X4066" s="39" t="s">
        <v>50</v>
      </c>
      <c r="Y4066" s="40"/>
      <c r="Z4066" s="40"/>
      <c r="AA4066" s="40"/>
      <c r="AB4066" s="40"/>
      <c r="AC4066" s="40"/>
      <c r="AD4066" s="40"/>
      <c r="AE4066" s="40"/>
      <c r="AF4066" s="40"/>
      <c r="AG4066" s="40"/>
      <c r="AH4066" s="40"/>
      <c r="AI4066" s="40"/>
      <c r="AJ4066" s="40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29"/>
      <c r="BL4066" s="29"/>
      <c r="BM4066" s="29"/>
      <c r="BN4066" s="29"/>
      <c r="BO4066" s="29"/>
      <c r="BP4066" s="29"/>
      <c r="BQ4066" s="29"/>
      <c r="BR4066" s="29"/>
      <c r="BS4066" s="29"/>
      <c r="BT4066" s="29"/>
      <c r="BU4066" s="29"/>
      <c r="BV4066" s="29"/>
      <c r="BW4066" s="29"/>
      <c r="BX4066" s="29"/>
      <c r="BY4066" s="29"/>
      <c r="BZ4066" s="29"/>
      <c r="CA4066" s="29"/>
      <c r="CB4066" s="29"/>
      <c r="CC4066" s="29"/>
      <c r="CD4066" s="29"/>
      <c r="CE4066" s="29"/>
      <c r="CF4066" s="29"/>
      <c r="CG4066" s="29"/>
      <c r="CH4066" s="29"/>
      <c r="CI4066" s="29"/>
      <c r="CJ4066" s="29"/>
      <c r="CK4066" s="29"/>
      <c r="CL4066" s="29"/>
      <c r="CM4066" s="29"/>
      <c r="CN4066" s="29"/>
      <c r="CO4066" s="29"/>
      <c r="CP4066" s="29"/>
      <c r="CQ4066" s="29"/>
      <c r="CR4066" s="29"/>
      <c r="CS4066" s="29"/>
      <c r="CT4066" s="29"/>
      <c r="CU4066" s="29"/>
      <c r="CV4066" s="29"/>
      <c r="CW4066" s="29"/>
      <c r="CX4066" s="29"/>
    </row>
    <row r="4067" spans="1:102" ht="50.1" customHeight="1">
      <c r="A4067" s="30" t="s">
        <v>10649</v>
      </c>
      <c r="B4067" s="31" t="s">
        <v>35</v>
      </c>
      <c r="C4067" s="32" t="s">
        <v>10650</v>
      </c>
      <c r="D4067" s="32" t="s">
        <v>5062</v>
      </c>
      <c r="E4067" s="32" t="s">
        <v>10651</v>
      </c>
      <c r="F4067" s="32" t="s">
        <v>10652</v>
      </c>
      <c r="G4067" s="33" t="s">
        <v>40</v>
      </c>
      <c r="H4067" s="34">
        <v>0</v>
      </c>
      <c r="I4067" s="33" t="s">
        <v>41</v>
      </c>
      <c r="J4067" s="33" t="s">
        <v>42</v>
      </c>
      <c r="K4067" s="33" t="s">
        <v>63</v>
      </c>
      <c r="L4067" s="33" t="s">
        <v>85</v>
      </c>
      <c r="M4067" s="33" t="s">
        <v>71</v>
      </c>
      <c r="N4067" s="33" t="s">
        <v>10644</v>
      </c>
      <c r="O4067" s="33" t="s">
        <v>396</v>
      </c>
      <c r="P4067" s="33" t="s">
        <v>48</v>
      </c>
      <c r="Q4067" s="33" t="s">
        <v>49</v>
      </c>
      <c r="R4067" s="35">
        <v>10</v>
      </c>
      <c r="S4067" s="35">
        <v>25</v>
      </c>
      <c r="T4067" s="36">
        <f t="shared" si="189"/>
        <v>250</v>
      </c>
      <c r="U4067" s="37">
        <f t="shared" si="190"/>
        <v>280</v>
      </c>
      <c r="V4067" s="38" t="s">
        <v>50</v>
      </c>
      <c r="W4067" s="33">
        <v>2016</v>
      </c>
      <c r="X4067" s="39" t="s">
        <v>50</v>
      </c>
      <c r="Y4067" s="4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29"/>
      <c r="AW4067" s="29"/>
      <c r="AX4067" s="29"/>
      <c r="AY4067" s="29"/>
      <c r="AZ4067" s="29"/>
      <c r="BA4067" s="29"/>
      <c r="BB4067" s="29"/>
      <c r="BC4067" s="29"/>
      <c r="BD4067" s="29"/>
      <c r="BE4067" s="29"/>
      <c r="BF4067" s="29"/>
      <c r="BG4067" s="29"/>
      <c r="BH4067" s="29"/>
      <c r="BI4067" s="29"/>
      <c r="BJ4067" s="29"/>
      <c r="BK4067" s="29"/>
      <c r="BL4067" s="29"/>
      <c r="BM4067" s="29"/>
      <c r="BN4067" s="29"/>
      <c r="BO4067" s="29"/>
      <c r="BP4067" s="29"/>
      <c r="BQ4067" s="29"/>
      <c r="BR4067" s="29"/>
      <c r="BS4067" s="29"/>
      <c r="BT4067" s="29"/>
      <c r="BU4067" s="29"/>
      <c r="BV4067" s="29"/>
      <c r="BW4067" s="29"/>
      <c r="BX4067" s="29"/>
      <c r="BY4067" s="29"/>
      <c r="BZ4067" s="29"/>
      <c r="CA4067" s="29"/>
      <c r="CB4067" s="29"/>
      <c r="CC4067" s="29"/>
      <c r="CD4067" s="29"/>
      <c r="CE4067" s="29"/>
      <c r="CF4067" s="29"/>
      <c r="CG4067" s="29"/>
      <c r="CH4067" s="29"/>
      <c r="CI4067" s="29"/>
      <c r="CJ4067" s="29"/>
      <c r="CK4067" s="29"/>
      <c r="CL4067" s="29"/>
      <c r="CM4067" s="29"/>
      <c r="CN4067" s="29"/>
      <c r="CO4067" s="29"/>
      <c r="CP4067" s="29"/>
      <c r="CQ4067" s="29"/>
      <c r="CR4067" s="29"/>
      <c r="CS4067" s="29"/>
      <c r="CT4067" s="29"/>
      <c r="CU4067" s="29"/>
      <c r="CV4067" s="29"/>
      <c r="CW4067" s="29"/>
      <c r="CX4067" s="29"/>
    </row>
    <row r="4068" spans="1:102" ht="50.1" customHeight="1">
      <c r="A4068" s="30" t="s">
        <v>10653</v>
      </c>
      <c r="B4068" s="31" t="s">
        <v>35</v>
      </c>
      <c r="C4068" s="32" t="s">
        <v>10654</v>
      </c>
      <c r="D4068" s="32" t="s">
        <v>5062</v>
      </c>
      <c r="E4068" s="32" t="s">
        <v>10655</v>
      </c>
      <c r="F4068" s="32" t="s">
        <v>10656</v>
      </c>
      <c r="G4068" s="33" t="s">
        <v>40</v>
      </c>
      <c r="H4068" s="34">
        <v>0</v>
      </c>
      <c r="I4068" s="33" t="s">
        <v>41</v>
      </c>
      <c r="J4068" s="33" t="s">
        <v>42</v>
      </c>
      <c r="K4068" s="33" t="s">
        <v>63</v>
      </c>
      <c r="L4068" s="33" t="s">
        <v>85</v>
      </c>
      <c r="M4068" s="33" t="s">
        <v>71</v>
      </c>
      <c r="N4068" s="33" t="s">
        <v>10644</v>
      </c>
      <c r="O4068" s="33" t="s">
        <v>396</v>
      </c>
      <c r="P4068" s="33" t="s">
        <v>48</v>
      </c>
      <c r="Q4068" s="33" t="s">
        <v>49</v>
      </c>
      <c r="R4068" s="35">
        <v>30</v>
      </c>
      <c r="S4068" s="35">
        <v>25</v>
      </c>
      <c r="T4068" s="36">
        <f t="shared" si="189"/>
        <v>750</v>
      </c>
      <c r="U4068" s="37">
        <f t="shared" si="190"/>
        <v>840.00000000000011</v>
      </c>
      <c r="V4068" s="38" t="s">
        <v>50</v>
      </c>
      <c r="W4068" s="33">
        <v>2016</v>
      </c>
      <c r="X4068" s="39" t="s">
        <v>50</v>
      </c>
      <c r="Y4068" s="40"/>
      <c r="Z4068" s="40"/>
      <c r="AA4068" s="40"/>
      <c r="AB4068" s="40"/>
      <c r="AC4068" s="40"/>
      <c r="AD4068" s="40"/>
      <c r="AE4068" s="40"/>
      <c r="AF4068" s="40"/>
      <c r="AG4068" s="40"/>
      <c r="AH4068" s="40"/>
      <c r="AI4068" s="40"/>
      <c r="AJ4068" s="40"/>
      <c r="AK4068" s="29"/>
      <c r="AL4068" s="29"/>
      <c r="AM4068" s="29"/>
      <c r="AN4068" s="29"/>
      <c r="AO4068" s="29"/>
      <c r="AP4068" s="29"/>
      <c r="AQ4068" s="29"/>
      <c r="AR4068" s="29"/>
      <c r="AS4068" s="29"/>
      <c r="AT4068" s="29"/>
      <c r="AU4068" s="29"/>
      <c r="AV4068" s="29"/>
      <c r="AW4068" s="29"/>
      <c r="AX4068" s="29"/>
      <c r="AY4068" s="29"/>
      <c r="AZ4068" s="29"/>
      <c r="BA4068" s="29"/>
      <c r="BB4068" s="29"/>
      <c r="BC4068" s="29"/>
      <c r="BD4068" s="29"/>
      <c r="BE4068" s="29"/>
      <c r="BF4068" s="29"/>
      <c r="BG4068" s="29"/>
      <c r="BH4068" s="29"/>
      <c r="BI4068" s="29"/>
      <c r="BJ4068" s="29"/>
      <c r="BK4068" s="29"/>
      <c r="BL4068" s="29"/>
      <c r="BM4068" s="29"/>
      <c r="BN4068" s="29"/>
      <c r="BO4068" s="29"/>
      <c r="BP4068" s="29"/>
      <c r="BQ4068" s="29"/>
      <c r="BR4068" s="29"/>
      <c r="BS4068" s="29"/>
      <c r="BT4068" s="29"/>
      <c r="BU4068" s="29"/>
      <c r="BV4068" s="29"/>
      <c r="BW4068" s="29"/>
      <c r="BX4068" s="29"/>
      <c r="BY4068" s="29"/>
      <c r="BZ4068" s="29"/>
      <c r="CA4068" s="29"/>
      <c r="CB4068" s="29"/>
      <c r="CC4068" s="29"/>
      <c r="CD4068" s="29"/>
      <c r="CE4068" s="29"/>
      <c r="CF4068" s="29"/>
      <c r="CG4068" s="29"/>
      <c r="CH4068" s="29"/>
      <c r="CI4068" s="29"/>
      <c r="CJ4068" s="29"/>
      <c r="CK4068" s="29"/>
      <c r="CL4068" s="29"/>
      <c r="CM4068" s="29"/>
      <c r="CN4068" s="29"/>
      <c r="CO4068" s="29"/>
      <c r="CP4068" s="29"/>
      <c r="CQ4068" s="29"/>
      <c r="CR4068" s="29"/>
      <c r="CS4068" s="29"/>
      <c r="CT4068" s="29"/>
      <c r="CU4068" s="29"/>
      <c r="CV4068" s="29"/>
      <c r="CW4068" s="29"/>
      <c r="CX4068" s="29"/>
    </row>
    <row r="4069" spans="1:102" ht="50.1" customHeight="1">
      <c r="A4069" s="30" t="s">
        <v>10657</v>
      </c>
      <c r="B4069" s="31" t="s">
        <v>35</v>
      </c>
      <c r="C4069" s="32" t="s">
        <v>9246</v>
      </c>
      <c r="D4069" s="32" t="s">
        <v>5062</v>
      </c>
      <c r="E4069" s="32" t="s">
        <v>9247</v>
      </c>
      <c r="F4069" s="32" t="s">
        <v>10658</v>
      </c>
      <c r="G4069" s="33" t="s">
        <v>40</v>
      </c>
      <c r="H4069" s="34">
        <v>0</v>
      </c>
      <c r="I4069" s="33" t="s">
        <v>41</v>
      </c>
      <c r="J4069" s="33" t="s">
        <v>42</v>
      </c>
      <c r="K4069" s="33" t="s">
        <v>63</v>
      </c>
      <c r="L4069" s="33" t="s">
        <v>85</v>
      </c>
      <c r="M4069" s="33" t="s">
        <v>71</v>
      </c>
      <c r="N4069" s="33" t="s">
        <v>10644</v>
      </c>
      <c r="O4069" s="33" t="s">
        <v>396</v>
      </c>
      <c r="P4069" s="33" t="s">
        <v>48</v>
      </c>
      <c r="Q4069" s="33" t="s">
        <v>49</v>
      </c>
      <c r="R4069" s="35">
        <v>10</v>
      </c>
      <c r="S4069" s="35">
        <v>25</v>
      </c>
      <c r="T4069" s="36">
        <f t="shared" si="189"/>
        <v>250</v>
      </c>
      <c r="U4069" s="37">
        <f t="shared" si="190"/>
        <v>280</v>
      </c>
      <c r="V4069" s="38" t="s">
        <v>50</v>
      </c>
      <c r="W4069" s="33">
        <v>2016</v>
      </c>
      <c r="X4069" s="39" t="s">
        <v>50</v>
      </c>
      <c r="Y4069" s="4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29"/>
      <c r="AL4069" s="29"/>
      <c r="AM4069" s="29"/>
      <c r="AN4069" s="29"/>
      <c r="AO4069" s="29"/>
      <c r="AP4069" s="29"/>
      <c r="AQ4069" s="29"/>
      <c r="AR4069" s="29"/>
      <c r="AS4069" s="29"/>
      <c r="AT4069" s="29"/>
      <c r="AU4069" s="29"/>
      <c r="AV4069" s="29"/>
      <c r="AW4069" s="29"/>
      <c r="AX4069" s="29"/>
      <c r="AY4069" s="29"/>
      <c r="AZ4069" s="29"/>
      <c r="BA4069" s="29"/>
      <c r="BB4069" s="29"/>
      <c r="BC4069" s="29"/>
      <c r="BD4069" s="29"/>
      <c r="BE4069" s="29"/>
      <c r="BF4069" s="29"/>
      <c r="BG4069" s="29"/>
      <c r="BH4069" s="29"/>
      <c r="BI4069" s="29"/>
      <c r="BJ4069" s="29"/>
      <c r="BK4069" s="29"/>
      <c r="BL4069" s="29"/>
      <c r="BM4069" s="29"/>
      <c r="BN4069" s="29"/>
      <c r="BO4069" s="29"/>
      <c r="BP4069" s="29"/>
      <c r="BQ4069" s="29"/>
      <c r="BR4069" s="29"/>
      <c r="BS4069" s="29"/>
      <c r="BT4069" s="29"/>
      <c r="BU4069" s="29"/>
      <c r="BV4069" s="29"/>
      <c r="BW4069" s="29"/>
      <c r="BX4069" s="29"/>
      <c r="BY4069" s="29"/>
      <c r="BZ4069" s="29"/>
      <c r="CA4069" s="29"/>
      <c r="CB4069" s="29"/>
      <c r="CC4069" s="29"/>
      <c r="CD4069" s="29"/>
      <c r="CE4069" s="29"/>
      <c r="CF4069" s="29"/>
      <c r="CG4069" s="29"/>
      <c r="CH4069" s="29"/>
      <c r="CI4069" s="29"/>
      <c r="CJ4069" s="29"/>
      <c r="CK4069" s="29"/>
      <c r="CL4069" s="29"/>
      <c r="CM4069" s="29"/>
      <c r="CN4069" s="29"/>
      <c r="CO4069" s="29"/>
      <c r="CP4069" s="29"/>
      <c r="CQ4069" s="29"/>
      <c r="CR4069" s="29"/>
      <c r="CS4069" s="29"/>
      <c r="CT4069" s="29"/>
      <c r="CU4069" s="29"/>
      <c r="CV4069" s="29"/>
      <c r="CW4069" s="29"/>
      <c r="CX4069" s="29"/>
    </row>
    <row r="4070" spans="1:102" ht="50.1" customHeight="1">
      <c r="A4070" s="30" t="s">
        <v>10659</v>
      </c>
      <c r="B4070" s="31" t="s">
        <v>35</v>
      </c>
      <c r="C4070" s="32" t="s">
        <v>10660</v>
      </c>
      <c r="D4070" s="32" t="s">
        <v>5062</v>
      </c>
      <c r="E4070" s="32" t="s">
        <v>10661</v>
      </c>
      <c r="F4070" s="32" t="s">
        <v>10662</v>
      </c>
      <c r="G4070" s="33" t="s">
        <v>40</v>
      </c>
      <c r="H4070" s="34">
        <v>0</v>
      </c>
      <c r="I4070" s="33" t="s">
        <v>41</v>
      </c>
      <c r="J4070" s="33" t="s">
        <v>42</v>
      </c>
      <c r="K4070" s="33" t="s">
        <v>63</v>
      </c>
      <c r="L4070" s="33" t="s">
        <v>85</v>
      </c>
      <c r="M4070" s="33" t="s">
        <v>71</v>
      </c>
      <c r="N4070" s="33" t="s">
        <v>10644</v>
      </c>
      <c r="O4070" s="33" t="s">
        <v>396</v>
      </c>
      <c r="P4070" s="33" t="s">
        <v>48</v>
      </c>
      <c r="Q4070" s="33" t="s">
        <v>49</v>
      </c>
      <c r="R4070" s="35">
        <v>10</v>
      </c>
      <c r="S4070" s="35">
        <v>25</v>
      </c>
      <c r="T4070" s="36">
        <f t="shared" si="189"/>
        <v>250</v>
      </c>
      <c r="U4070" s="37">
        <f t="shared" si="190"/>
        <v>280</v>
      </c>
      <c r="V4070" s="38" t="s">
        <v>50</v>
      </c>
      <c r="W4070" s="33">
        <v>2016</v>
      </c>
      <c r="X4070" s="39" t="s">
        <v>50</v>
      </c>
      <c r="Y4070" s="40"/>
      <c r="Z4070" s="40"/>
      <c r="AA4070" s="40"/>
      <c r="AB4070" s="40"/>
      <c r="AC4070" s="40"/>
      <c r="AD4070" s="40"/>
      <c r="AE4070" s="40"/>
      <c r="AF4070" s="40"/>
      <c r="AG4070" s="40"/>
      <c r="AH4070" s="40"/>
      <c r="AI4070" s="40"/>
      <c r="AJ4070" s="40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29"/>
      <c r="BL4070" s="29"/>
      <c r="BM4070" s="29"/>
      <c r="BN4070" s="29"/>
      <c r="BO4070" s="29"/>
      <c r="BP4070" s="29"/>
      <c r="BQ4070" s="29"/>
      <c r="BR4070" s="29"/>
      <c r="BS4070" s="29"/>
      <c r="BT4070" s="29"/>
      <c r="BU4070" s="29"/>
      <c r="BV4070" s="29"/>
      <c r="BW4070" s="29"/>
      <c r="BX4070" s="29"/>
      <c r="BY4070" s="29"/>
      <c r="BZ4070" s="29"/>
      <c r="CA4070" s="29"/>
      <c r="CB4070" s="29"/>
      <c r="CC4070" s="29"/>
      <c r="CD4070" s="29"/>
      <c r="CE4070" s="29"/>
      <c r="CF4070" s="29"/>
      <c r="CG4070" s="29"/>
      <c r="CH4070" s="29"/>
      <c r="CI4070" s="29"/>
      <c r="CJ4070" s="29"/>
      <c r="CK4070" s="29"/>
      <c r="CL4070" s="29"/>
      <c r="CM4070" s="29"/>
      <c r="CN4070" s="29"/>
      <c r="CO4070" s="29"/>
      <c r="CP4070" s="29"/>
      <c r="CQ4070" s="29"/>
      <c r="CR4070" s="29"/>
      <c r="CS4070" s="29"/>
      <c r="CT4070" s="29"/>
      <c r="CU4070" s="29"/>
      <c r="CV4070" s="29"/>
      <c r="CW4070" s="29"/>
      <c r="CX4070" s="29"/>
    </row>
    <row r="4071" spans="1:102" ht="50.1" customHeight="1">
      <c r="A4071" s="30" t="s">
        <v>10663</v>
      </c>
      <c r="B4071" s="31" t="s">
        <v>35</v>
      </c>
      <c r="C4071" s="32" t="s">
        <v>10664</v>
      </c>
      <c r="D4071" s="32" t="s">
        <v>5062</v>
      </c>
      <c r="E4071" s="32" t="s">
        <v>10665</v>
      </c>
      <c r="F4071" s="32" t="s">
        <v>10666</v>
      </c>
      <c r="G4071" s="33" t="s">
        <v>40</v>
      </c>
      <c r="H4071" s="34">
        <v>0</v>
      </c>
      <c r="I4071" s="33" t="s">
        <v>41</v>
      </c>
      <c r="J4071" s="33" t="s">
        <v>42</v>
      </c>
      <c r="K4071" s="33" t="s">
        <v>63</v>
      </c>
      <c r="L4071" s="33" t="s">
        <v>85</v>
      </c>
      <c r="M4071" s="33" t="s">
        <v>71</v>
      </c>
      <c r="N4071" s="33" t="s">
        <v>10644</v>
      </c>
      <c r="O4071" s="33" t="s">
        <v>396</v>
      </c>
      <c r="P4071" s="33" t="s">
        <v>48</v>
      </c>
      <c r="Q4071" s="33" t="s">
        <v>49</v>
      </c>
      <c r="R4071" s="35">
        <v>30</v>
      </c>
      <c r="S4071" s="35">
        <v>25</v>
      </c>
      <c r="T4071" s="36">
        <f t="shared" si="189"/>
        <v>750</v>
      </c>
      <c r="U4071" s="37">
        <f t="shared" si="190"/>
        <v>840.00000000000011</v>
      </c>
      <c r="V4071" s="38" t="s">
        <v>50</v>
      </c>
      <c r="W4071" s="33">
        <v>2016</v>
      </c>
      <c r="X4071" s="39" t="s">
        <v>50</v>
      </c>
      <c r="Y4071" s="4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9"/>
      <c r="BC4071" s="29"/>
      <c r="BD4071" s="29"/>
      <c r="BE4071" s="29"/>
      <c r="BF4071" s="29"/>
      <c r="BG4071" s="29"/>
      <c r="BH4071" s="29"/>
      <c r="BI4071" s="29"/>
      <c r="BJ4071" s="29"/>
      <c r="BK4071" s="29"/>
      <c r="BL4071" s="29"/>
      <c r="BM4071" s="29"/>
      <c r="BN4071" s="29"/>
      <c r="BO4071" s="29"/>
      <c r="BP4071" s="29"/>
      <c r="BQ4071" s="29"/>
      <c r="BR4071" s="29"/>
      <c r="BS4071" s="29"/>
      <c r="BT4071" s="29"/>
      <c r="BU4071" s="29"/>
      <c r="BV4071" s="29"/>
      <c r="BW4071" s="29"/>
      <c r="BX4071" s="29"/>
      <c r="BY4071" s="29"/>
      <c r="BZ4071" s="29"/>
      <c r="CA4071" s="29"/>
      <c r="CB4071" s="29"/>
      <c r="CC4071" s="29"/>
      <c r="CD4071" s="29"/>
      <c r="CE4071" s="29"/>
      <c r="CF4071" s="29"/>
      <c r="CG4071" s="29"/>
      <c r="CH4071" s="29"/>
      <c r="CI4071" s="29"/>
      <c r="CJ4071" s="29"/>
      <c r="CK4071" s="29"/>
      <c r="CL4071" s="29"/>
      <c r="CM4071" s="29"/>
      <c r="CN4071" s="29"/>
      <c r="CO4071" s="29"/>
      <c r="CP4071" s="29"/>
      <c r="CQ4071" s="29"/>
      <c r="CR4071" s="29"/>
      <c r="CS4071" s="29"/>
      <c r="CT4071" s="29"/>
      <c r="CU4071" s="29"/>
      <c r="CV4071" s="29"/>
      <c r="CW4071" s="29"/>
      <c r="CX4071" s="29"/>
    </row>
    <row r="4072" spans="1:102" ht="50.1" customHeight="1">
      <c r="A4072" s="30" t="s">
        <v>10667</v>
      </c>
      <c r="B4072" s="31" t="s">
        <v>35</v>
      </c>
      <c r="C4072" s="32" t="s">
        <v>10668</v>
      </c>
      <c r="D4072" s="32" t="s">
        <v>5062</v>
      </c>
      <c r="E4072" s="32" t="s">
        <v>10669</v>
      </c>
      <c r="F4072" s="32" t="s">
        <v>10670</v>
      </c>
      <c r="G4072" s="33" t="s">
        <v>40</v>
      </c>
      <c r="H4072" s="34">
        <v>0</v>
      </c>
      <c r="I4072" s="33" t="s">
        <v>41</v>
      </c>
      <c r="J4072" s="33" t="s">
        <v>42</v>
      </c>
      <c r="K4072" s="33" t="s">
        <v>63</v>
      </c>
      <c r="L4072" s="33" t="s">
        <v>85</v>
      </c>
      <c r="M4072" s="33" t="s">
        <v>71</v>
      </c>
      <c r="N4072" s="33" t="s">
        <v>10644</v>
      </c>
      <c r="O4072" s="33" t="s">
        <v>396</v>
      </c>
      <c r="P4072" s="33" t="s">
        <v>48</v>
      </c>
      <c r="Q4072" s="33" t="s">
        <v>49</v>
      </c>
      <c r="R4072" s="35">
        <v>20</v>
      </c>
      <c r="S4072" s="35">
        <v>25</v>
      </c>
      <c r="T4072" s="36">
        <f t="shared" si="189"/>
        <v>500</v>
      </c>
      <c r="U4072" s="37">
        <f t="shared" si="190"/>
        <v>560</v>
      </c>
      <c r="V4072" s="38" t="s">
        <v>50</v>
      </c>
      <c r="W4072" s="33">
        <v>2016</v>
      </c>
      <c r="X4072" s="39" t="s">
        <v>50</v>
      </c>
      <c r="Y4072" s="40"/>
      <c r="Z4072" s="40"/>
      <c r="AA4072" s="40"/>
      <c r="AB4072" s="40"/>
      <c r="AC4072" s="40"/>
      <c r="AD4072" s="40"/>
      <c r="AE4072" s="40"/>
      <c r="AF4072" s="40"/>
      <c r="AG4072" s="40"/>
      <c r="AH4072" s="40"/>
      <c r="AI4072" s="40"/>
      <c r="AJ4072" s="40"/>
      <c r="AK4072" s="29"/>
      <c r="AL4072" s="29"/>
      <c r="AM4072" s="29"/>
      <c r="AN4072" s="29"/>
      <c r="AO4072" s="29"/>
      <c r="AP4072" s="29"/>
      <c r="AQ4072" s="29"/>
      <c r="AR4072" s="29"/>
      <c r="AS4072" s="29"/>
      <c r="AT4072" s="29"/>
      <c r="AU4072" s="29"/>
      <c r="AV4072" s="29"/>
      <c r="AW4072" s="29"/>
      <c r="AX4072" s="29"/>
      <c r="AY4072" s="29"/>
      <c r="AZ4072" s="29"/>
      <c r="BA4072" s="29"/>
      <c r="BB4072" s="29"/>
      <c r="BC4072" s="29"/>
      <c r="BD4072" s="29"/>
      <c r="BE4072" s="29"/>
      <c r="BF4072" s="29"/>
      <c r="BG4072" s="29"/>
      <c r="BH4072" s="29"/>
      <c r="BI4072" s="29"/>
      <c r="BJ4072" s="29"/>
      <c r="BK4072" s="29"/>
      <c r="BL4072" s="29"/>
      <c r="BM4072" s="29"/>
      <c r="BN4072" s="29"/>
      <c r="BO4072" s="29"/>
      <c r="BP4072" s="29"/>
      <c r="BQ4072" s="29"/>
      <c r="BR4072" s="29"/>
      <c r="BS4072" s="29"/>
      <c r="BT4072" s="29"/>
      <c r="BU4072" s="29"/>
      <c r="BV4072" s="29"/>
      <c r="BW4072" s="29"/>
      <c r="BX4072" s="29"/>
      <c r="BY4072" s="29"/>
      <c r="BZ4072" s="29"/>
      <c r="CA4072" s="29"/>
      <c r="CB4072" s="29"/>
      <c r="CC4072" s="29"/>
      <c r="CD4072" s="29"/>
      <c r="CE4072" s="29"/>
      <c r="CF4072" s="29"/>
      <c r="CG4072" s="29"/>
      <c r="CH4072" s="29"/>
      <c r="CI4072" s="29"/>
      <c r="CJ4072" s="29"/>
      <c r="CK4072" s="29"/>
      <c r="CL4072" s="29"/>
      <c r="CM4072" s="29"/>
      <c r="CN4072" s="29"/>
      <c r="CO4072" s="29"/>
      <c r="CP4072" s="29"/>
      <c r="CQ4072" s="29"/>
      <c r="CR4072" s="29"/>
      <c r="CS4072" s="29"/>
      <c r="CT4072" s="29"/>
      <c r="CU4072" s="29"/>
      <c r="CV4072" s="29"/>
      <c r="CW4072" s="29"/>
      <c r="CX4072" s="29"/>
    </row>
    <row r="4073" spans="1:102" ht="50.1" customHeight="1">
      <c r="A4073" s="30" t="s">
        <v>10671</v>
      </c>
      <c r="B4073" s="31" t="s">
        <v>35</v>
      </c>
      <c r="C4073" s="32" t="s">
        <v>10672</v>
      </c>
      <c r="D4073" s="32" t="s">
        <v>5062</v>
      </c>
      <c r="E4073" s="32" t="s">
        <v>10673</v>
      </c>
      <c r="F4073" s="32" t="s">
        <v>10674</v>
      </c>
      <c r="G4073" s="33" t="s">
        <v>40</v>
      </c>
      <c r="H4073" s="34">
        <v>0</v>
      </c>
      <c r="I4073" s="33" t="s">
        <v>41</v>
      </c>
      <c r="J4073" s="33" t="s">
        <v>42</v>
      </c>
      <c r="K4073" s="33" t="s">
        <v>63</v>
      </c>
      <c r="L4073" s="33" t="s">
        <v>85</v>
      </c>
      <c r="M4073" s="33" t="s">
        <v>71</v>
      </c>
      <c r="N4073" s="33" t="s">
        <v>10644</v>
      </c>
      <c r="O4073" s="33" t="s">
        <v>396</v>
      </c>
      <c r="P4073" s="33" t="s">
        <v>48</v>
      </c>
      <c r="Q4073" s="33" t="s">
        <v>49</v>
      </c>
      <c r="R4073" s="35">
        <v>10</v>
      </c>
      <c r="S4073" s="35">
        <v>25</v>
      </c>
      <c r="T4073" s="36">
        <f t="shared" si="189"/>
        <v>250</v>
      </c>
      <c r="U4073" s="37">
        <f t="shared" si="190"/>
        <v>280</v>
      </c>
      <c r="V4073" s="38" t="s">
        <v>50</v>
      </c>
      <c r="W4073" s="33">
        <v>2016</v>
      </c>
      <c r="X4073" s="39" t="s">
        <v>50</v>
      </c>
      <c r="Y4073" s="4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29"/>
      <c r="AL4073" s="29"/>
      <c r="AM4073" s="29"/>
      <c r="AN4073" s="29"/>
      <c r="AO4073" s="29"/>
      <c r="AP4073" s="29"/>
      <c r="AQ4073" s="29"/>
      <c r="AR4073" s="29"/>
      <c r="AS4073" s="29"/>
      <c r="AT4073" s="29"/>
      <c r="AU4073" s="29"/>
      <c r="AV4073" s="29"/>
      <c r="AW4073" s="29"/>
      <c r="AX4073" s="29"/>
      <c r="AY4073" s="29"/>
      <c r="AZ4073" s="29"/>
      <c r="BA4073" s="29"/>
      <c r="BB4073" s="29"/>
      <c r="BC4073" s="29"/>
      <c r="BD4073" s="29"/>
      <c r="BE4073" s="29"/>
      <c r="BF4073" s="29"/>
      <c r="BG4073" s="29"/>
      <c r="BH4073" s="29"/>
      <c r="BI4073" s="29"/>
      <c r="BJ4073" s="29"/>
      <c r="BK4073" s="29"/>
      <c r="BL4073" s="29"/>
      <c r="BM4073" s="29"/>
      <c r="BN4073" s="29"/>
      <c r="BO4073" s="29"/>
      <c r="BP4073" s="29"/>
      <c r="BQ4073" s="29"/>
      <c r="BR4073" s="29"/>
      <c r="BS4073" s="29"/>
      <c r="BT4073" s="29"/>
      <c r="BU4073" s="29"/>
      <c r="BV4073" s="29"/>
      <c r="BW4073" s="29"/>
      <c r="BX4073" s="29"/>
      <c r="BY4073" s="29"/>
      <c r="BZ4073" s="29"/>
      <c r="CA4073" s="29"/>
      <c r="CB4073" s="29"/>
      <c r="CC4073" s="29"/>
      <c r="CD4073" s="29"/>
      <c r="CE4073" s="29"/>
      <c r="CF4073" s="29"/>
      <c r="CG4073" s="29"/>
      <c r="CH4073" s="29"/>
      <c r="CI4073" s="29"/>
      <c r="CJ4073" s="29"/>
      <c r="CK4073" s="29"/>
      <c r="CL4073" s="29"/>
      <c r="CM4073" s="29"/>
      <c r="CN4073" s="29"/>
      <c r="CO4073" s="29"/>
      <c r="CP4073" s="29"/>
      <c r="CQ4073" s="29"/>
      <c r="CR4073" s="29"/>
      <c r="CS4073" s="29"/>
      <c r="CT4073" s="29"/>
      <c r="CU4073" s="29"/>
      <c r="CV4073" s="29"/>
      <c r="CW4073" s="29"/>
      <c r="CX4073" s="29"/>
    </row>
    <row r="4074" spans="1:102" ht="50.1" customHeight="1">
      <c r="A4074" s="30" t="s">
        <v>10675</v>
      </c>
      <c r="B4074" s="31" t="s">
        <v>35</v>
      </c>
      <c r="C4074" s="32" t="s">
        <v>10676</v>
      </c>
      <c r="D4074" s="32" t="s">
        <v>5062</v>
      </c>
      <c r="E4074" s="32" t="s">
        <v>10677</v>
      </c>
      <c r="F4074" s="32" t="s">
        <v>10678</v>
      </c>
      <c r="G4074" s="33" t="s">
        <v>40</v>
      </c>
      <c r="H4074" s="34">
        <v>0</v>
      </c>
      <c r="I4074" s="33" t="s">
        <v>41</v>
      </c>
      <c r="J4074" s="33" t="s">
        <v>42</v>
      </c>
      <c r="K4074" s="33" t="s">
        <v>63</v>
      </c>
      <c r="L4074" s="33" t="s">
        <v>85</v>
      </c>
      <c r="M4074" s="33" t="s">
        <v>71</v>
      </c>
      <c r="N4074" s="33" t="s">
        <v>10644</v>
      </c>
      <c r="O4074" s="33" t="s">
        <v>396</v>
      </c>
      <c r="P4074" s="33" t="s">
        <v>48</v>
      </c>
      <c r="Q4074" s="33" t="s">
        <v>49</v>
      </c>
      <c r="R4074" s="35">
        <v>10</v>
      </c>
      <c r="S4074" s="35">
        <v>25</v>
      </c>
      <c r="T4074" s="36">
        <f t="shared" si="189"/>
        <v>250</v>
      </c>
      <c r="U4074" s="37">
        <f t="shared" si="190"/>
        <v>280</v>
      </c>
      <c r="V4074" s="38" t="s">
        <v>50</v>
      </c>
      <c r="W4074" s="33">
        <v>2016</v>
      </c>
      <c r="X4074" s="39" t="s">
        <v>50</v>
      </c>
      <c r="Y4074" s="40"/>
      <c r="Z4074" s="40"/>
      <c r="AA4074" s="40"/>
      <c r="AB4074" s="40"/>
      <c r="AC4074" s="40"/>
      <c r="AD4074" s="40"/>
      <c r="AE4074" s="40"/>
      <c r="AF4074" s="40"/>
      <c r="AG4074" s="40"/>
      <c r="AH4074" s="40"/>
      <c r="AI4074" s="40"/>
      <c r="AJ4074" s="40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9"/>
      <c r="BC4074" s="29"/>
      <c r="BD4074" s="29"/>
      <c r="BE4074" s="29"/>
      <c r="BF4074" s="29"/>
      <c r="BG4074" s="29"/>
      <c r="BH4074" s="29"/>
      <c r="BI4074" s="29"/>
      <c r="BJ4074" s="29"/>
      <c r="BK4074" s="29"/>
      <c r="BL4074" s="29"/>
      <c r="BM4074" s="29"/>
      <c r="BN4074" s="29"/>
      <c r="BO4074" s="29"/>
      <c r="BP4074" s="29"/>
      <c r="BQ4074" s="29"/>
      <c r="BR4074" s="29"/>
      <c r="BS4074" s="29"/>
      <c r="BT4074" s="29"/>
      <c r="BU4074" s="29"/>
      <c r="BV4074" s="29"/>
      <c r="BW4074" s="29"/>
      <c r="BX4074" s="29"/>
      <c r="BY4074" s="29"/>
      <c r="BZ4074" s="29"/>
      <c r="CA4074" s="29"/>
      <c r="CB4074" s="29"/>
      <c r="CC4074" s="29"/>
      <c r="CD4074" s="29"/>
      <c r="CE4074" s="29"/>
      <c r="CF4074" s="29"/>
      <c r="CG4074" s="29"/>
      <c r="CH4074" s="29"/>
      <c r="CI4074" s="29"/>
      <c r="CJ4074" s="29"/>
      <c r="CK4074" s="29"/>
      <c r="CL4074" s="29"/>
      <c r="CM4074" s="29"/>
      <c r="CN4074" s="29"/>
      <c r="CO4074" s="29"/>
      <c r="CP4074" s="29"/>
      <c r="CQ4074" s="29"/>
      <c r="CR4074" s="29"/>
      <c r="CS4074" s="29"/>
      <c r="CT4074" s="29"/>
      <c r="CU4074" s="29"/>
      <c r="CV4074" s="29"/>
      <c r="CW4074" s="29"/>
      <c r="CX4074" s="29"/>
    </row>
    <row r="4075" spans="1:102" ht="50.1" customHeight="1">
      <c r="A4075" s="30" t="s">
        <v>10679</v>
      </c>
      <c r="B4075" s="31" t="s">
        <v>35</v>
      </c>
      <c r="C4075" s="32" t="s">
        <v>9431</v>
      </c>
      <c r="D4075" s="32" t="s">
        <v>5062</v>
      </c>
      <c r="E4075" s="32" t="s">
        <v>9432</v>
      </c>
      <c r="F4075" s="32" t="s">
        <v>10680</v>
      </c>
      <c r="G4075" s="33" t="s">
        <v>40</v>
      </c>
      <c r="H4075" s="34">
        <v>0</v>
      </c>
      <c r="I4075" s="33" t="s">
        <v>41</v>
      </c>
      <c r="J4075" s="33" t="s">
        <v>42</v>
      </c>
      <c r="K4075" s="33" t="s">
        <v>63</v>
      </c>
      <c r="L4075" s="33" t="s">
        <v>85</v>
      </c>
      <c r="M4075" s="33" t="s">
        <v>71</v>
      </c>
      <c r="N4075" s="33" t="s">
        <v>10644</v>
      </c>
      <c r="O4075" s="33" t="s">
        <v>396</v>
      </c>
      <c r="P4075" s="33" t="s">
        <v>48</v>
      </c>
      <c r="Q4075" s="33" t="s">
        <v>49</v>
      </c>
      <c r="R4075" s="35">
        <v>10</v>
      </c>
      <c r="S4075" s="35">
        <v>25</v>
      </c>
      <c r="T4075" s="36">
        <f t="shared" si="189"/>
        <v>250</v>
      </c>
      <c r="U4075" s="37">
        <f t="shared" si="190"/>
        <v>280</v>
      </c>
      <c r="V4075" s="38" t="s">
        <v>50</v>
      </c>
      <c r="W4075" s="33">
        <v>2016</v>
      </c>
      <c r="X4075" s="39" t="s">
        <v>50</v>
      </c>
      <c r="Y4075" s="4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29"/>
      <c r="AL4075" s="29"/>
      <c r="AM4075" s="29"/>
      <c r="AN4075" s="29"/>
      <c r="AO4075" s="29"/>
      <c r="AP4075" s="29"/>
      <c r="AQ4075" s="29"/>
      <c r="AR4075" s="29"/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9"/>
      <c r="BC4075" s="29"/>
      <c r="BD4075" s="29"/>
      <c r="BE4075" s="29"/>
      <c r="BF4075" s="29"/>
      <c r="BG4075" s="29"/>
      <c r="BH4075" s="29"/>
      <c r="BI4075" s="29"/>
      <c r="BJ4075" s="29"/>
      <c r="BK4075" s="29"/>
      <c r="BL4075" s="29"/>
      <c r="BM4075" s="29"/>
      <c r="BN4075" s="29"/>
      <c r="BO4075" s="29"/>
      <c r="BP4075" s="29"/>
      <c r="BQ4075" s="29"/>
      <c r="BR4075" s="29"/>
      <c r="BS4075" s="29"/>
      <c r="BT4075" s="29"/>
      <c r="BU4075" s="29"/>
      <c r="BV4075" s="29"/>
      <c r="BW4075" s="29"/>
      <c r="BX4075" s="29"/>
      <c r="BY4075" s="29"/>
      <c r="BZ4075" s="29"/>
      <c r="CA4075" s="29"/>
      <c r="CB4075" s="29"/>
      <c r="CC4075" s="29"/>
      <c r="CD4075" s="29"/>
      <c r="CE4075" s="29"/>
      <c r="CF4075" s="29"/>
      <c r="CG4075" s="29"/>
      <c r="CH4075" s="29"/>
      <c r="CI4075" s="29"/>
      <c r="CJ4075" s="29"/>
      <c r="CK4075" s="29"/>
      <c r="CL4075" s="29"/>
      <c r="CM4075" s="29"/>
      <c r="CN4075" s="29"/>
      <c r="CO4075" s="29"/>
      <c r="CP4075" s="29"/>
      <c r="CQ4075" s="29"/>
      <c r="CR4075" s="29"/>
      <c r="CS4075" s="29"/>
      <c r="CT4075" s="29"/>
      <c r="CU4075" s="29"/>
      <c r="CV4075" s="29"/>
      <c r="CW4075" s="29"/>
      <c r="CX4075" s="29"/>
    </row>
    <row r="4076" spans="1:102" ht="50.1" customHeight="1">
      <c r="A4076" s="30" t="s">
        <v>10681</v>
      </c>
      <c r="B4076" s="31" t="s">
        <v>35</v>
      </c>
      <c r="C4076" s="32" t="s">
        <v>10682</v>
      </c>
      <c r="D4076" s="32" t="s">
        <v>1946</v>
      </c>
      <c r="E4076" s="32" t="s">
        <v>10683</v>
      </c>
      <c r="F4076" s="32" t="s">
        <v>10684</v>
      </c>
      <c r="G4076" s="33" t="s">
        <v>40</v>
      </c>
      <c r="H4076" s="34">
        <v>0</v>
      </c>
      <c r="I4076" s="33" t="s">
        <v>41</v>
      </c>
      <c r="J4076" s="33" t="s">
        <v>42</v>
      </c>
      <c r="K4076" s="33" t="s">
        <v>63</v>
      </c>
      <c r="L4076" s="33" t="s">
        <v>85</v>
      </c>
      <c r="M4076" s="33" t="s">
        <v>71</v>
      </c>
      <c r="N4076" s="33" t="s">
        <v>10644</v>
      </c>
      <c r="O4076" s="33" t="s">
        <v>396</v>
      </c>
      <c r="P4076" s="33" t="s">
        <v>48</v>
      </c>
      <c r="Q4076" s="33" t="s">
        <v>49</v>
      </c>
      <c r="R4076" s="35">
        <v>10</v>
      </c>
      <c r="S4076" s="35">
        <v>25</v>
      </c>
      <c r="T4076" s="36">
        <f t="shared" si="189"/>
        <v>250</v>
      </c>
      <c r="U4076" s="37">
        <f t="shared" si="190"/>
        <v>280</v>
      </c>
      <c r="V4076" s="38" t="s">
        <v>50</v>
      </c>
      <c r="W4076" s="33">
        <v>2016</v>
      </c>
      <c r="X4076" s="39" t="s">
        <v>50</v>
      </c>
      <c r="Y4076" s="40"/>
      <c r="Z4076" s="40"/>
      <c r="AA4076" s="40"/>
      <c r="AB4076" s="40"/>
      <c r="AC4076" s="40"/>
      <c r="AD4076" s="40"/>
      <c r="AE4076" s="40"/>
      <c r="AF4076" s="40"/>
      <c r="AG4076" s="40"/>
      <c r="AH4076" s="40"/>
      <c r="AI4076" s="40"/>
      <c r="AJ4076" s="40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29"/>
      <c r="BL4076" s="29"/>
      <c r="BM4076" s="29"/>
      <c r="BN4076" s="29"/>
      <c r="BO4076" s="29"/>
      <c r="BP4076" s="29"/>
      <c r="BQ4076" s="29"/>
      <c r="BR4076" s="29"/>
      <c r="BS4076" s="29"/>
      <c r="BT4076" s="29"/>
      <c r="BU4076" s="29"/>
      <c r="BV4076" s="29"/>
      <c r="BW4076" s="29"/>
      <c r="BX4076" s="29"/>
      <c r="BY4076" s="29"/>
      <c r="BZ4076" s="29"/>
      <c r="CA4076" s="29"/>
      <c r="CB4076" s="29"/>
      <c r="CC4076" s="29"/>
      <c r="CD4076" s="29"/>
      <c r="CE4076" s="29"/>
      <c r="CF4076" s="29"/>
      <c r="CG4076" s="29"/>
      <c r="CH4076" s="29"/>
      <c r="CI4076" s="29"/>
      <c r="CJ4076" s="29"/>
      <c r="CK4076" s="29"/>
      <c r="CL4076" s="29"/>
      <c r="CM4076" s="29"/>
      <c r="CN4076" s="29"/>
      <c r="CO4076" s="29"/>
      <c r="CP4076" s="29"/>
      <c r="CQ4076" s="29"/>
      <c r="CR4076" s="29"/>
      <c r="CS4076" s="29"/>
      <c r="CT4076" s="29"/>
      <c r="CU4076" s="29"/>
      <c r="CV4076" s="29"/>
      <c r="CW4076" s="29"/>
      <c r="CX4076" s="29"/>
    </row>
    <row r="4077" spans="1:102" ht="50.1" customHeight="1">
      <c r="A4077" s="30" t="s">
        <v>10685</v>
      </c>
      <c r="B4077" s="31" t="s">
        <v>35</v>
      </c>
      <c r="C4077" s="32" t="s">
        <v>10646</v>
      </c>
      <c r="D4077" s="32" t="s">
        <v>1946</v>
      </c>
      <c r="E4077" s="32" t="s">
        <v>10647</v>
      </c>
      <c r="F4077" s="32" t="s">
        <v>10686</v>
      </c>
      <c r="G4077" s="33" t="s">
        <v>40</v>
      </c>
      <c r="H4077" s="34">
        <v>0</v>
      </c>
      <c r="I4077" s="33" t="s">
        <v>41</v>
      </c>
      <c r="J4077" s="33" t="s">
        <v>42</v>
      </c>
      <c r="K4077" s="33" t="s">
        <v>63</v>
      </c>
      <c r="L4077" s="33" t="s">
        <v>85</v>
      </c>
      <c r="M4077" s="33" t="s">
        <v>71</v>
      </c>
      <c r="N4077" s="33" t="s">
        <v>10644</v>
      </c>
      <c r="O4077" s="33" t="s">
        <v>396</v>
      </c>
      <c r="P4077" s="33" t="s">
        <v>48</v>
      </c>
      <c r="Q4077" s="33" t="s">
        <v>49</v>
      </c>
      <c r="R4077" s="35">
        <v>10</v>
      </c>
      <c r="S4077" s="35">
        <v>25</v>
      </c>
      <c r="T4077" s="36">
        <f t="shared" si="189"/>
        <v>250</v>
      </c>
      <c r="U4077" s="37">
        <f t="shared" si="190"/>
        <v>280</v>
      </c>
      <c r="V4077" s="38" t="s">
        <v>50</v>
      </c>
      <c r="W4077" s="33">
        <v>2016</v>
      </c>
      <c r="X4077" s="39" t="s">
        <v>50</v>
      </c>
      <c r="Y4077" s="4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9"/>
      <c r="BC4077" s="29"/>
      <c r="BD4077" s="29"/>
      <c r="BE4077" s="29"/>
      <c r="BF4077" s="29"/>
      <c r="BG4077" s="29"/>
      <c r="BH4077" s="29"/>
      <c r="BI4077" s="29"/>
      <c r="BJ4077" s="29"/>
      <c r="BK4077" s="29"/>
      <c r="BL4077" s="29"/>
      <c r="BM4077" s="29"/>
      <c r="BN4077" s="29"/>
      <c r="BO4077" s="29"/>
      <c r="BP4077" s="29"/>
      <c r="BQ4077" s="29"/>
      <c r="BR4077" s="29"/>
      <c r="BS4077" s="29"/>
      <c r="BT4077" s="29"/>
      <c r="BU4077" s="29"/>
      <c r="BV4077" s="29"/>
      <c r="BW4077" s="29"/>
      <c r="BX4077" s="29"/>
      <c r="BY4077" s="29"/>
      <c r="BZ4077" s="29"/>
      <c r="CA4077" s="29"/>
      <c r="CB4077" s="29"/>
      <c r="CC4077" s="29"/>
      <c r="CD4077" s="29"/>
      <c r="CE4077" s="29"/>
      <c r="CF4077" s="29"/>
      <c r="CG4077" s="29"/>
      <c r="CH4077" s="29"/>
      <c r="CI4077" s="29"/>
      <c r="CJ4077" s="29"/>
      <c r="CK4077" s="29"/>
      <c r="CL4077" s="29"/>
      <c r="CM4077" s="29"/>
      <c r="CN4077" s="29"/>
      <c r="CO4077" s="29"/>
      <c r="CP4077" s="29"/>
      <c r="CQ4077" s="29"/>
      <c r="CR4077" s="29"/>
      <c r="CS4077" s="29"/>
      <c r="CT4077" s="29"/>
      <c r="CU4077" s="29"/>
      <c r="CV4077" s="29"/>
      <c r="CW4077" s="29"/>
      <c r="CX4077" s="29"/>
    </row>
    <row r="4078" spans="1:102" ht="50.1" customHeight="1">
      <c r="A4078" s="30" t="s">
        <v>10687</v>
      </c>
      <c r="B4078" s="31" t="s">
        <v>35</v>
      </c>
      <c r="C4078" s="32" t="s">
        <v>9110</v>
      </c>
      <c r="D4078" s="32" t="s">
        <v>1946</v>
      </c>
      <c r="E4078" s="32" t="s">
        <v>9111</v>
      </c>
      <c r="F4078" s="32" t="s">
        <v>10688</v>
      </c>
      <c r="G4078" s="33" t="s">
        <v>40</v>
      </c>
      <c r="H4078" s="34">
        <v>0</v>
      </c>
      <c r="I4078" s="33" t="s">
        <v>41</v>
      </c>
      <c r="J4078" s="33" t="s">
        <v>42</v>
      </c>
      <c r="K4078" s="33" t="s">
        <v>63</v>
      </c>
      <c r="L4078" s="33" t="s">
        <v>85</v>
      </c>
      <c r="M4078" s="33" t="s">
        <v>71</v>
      </c>
      <c r="N4078" s="33" t="s">
        <v>10644</v>
      </c>
      <c r="O4078" s="33" t="s">
        <v>396</v>
      </c>
      <c r="P4078" s="33" t="s">
        <v>48</v>
      </c>
      <c r="Q4078" s="33" t="s">
        <v>49</v>
      </c>
      <c r="R4078" s="35">
        <v>10</v>
      </c>
      <c r="S4078" s="35">
        <v>25</v>
      </c>
      <c r="T4078" s="36">
        <f t="shared" ref="T4078:T4141" si="191">R4078*S4078</f>
        <v>250</v>
      </c>
      <c r="U4078" s="37">
        <f t="shared" ref="U4078:U4141" si="192">T4078*1.12</f>
        <v>280</v>
      </c>
      <c r="V4078" s="38" t="s">
        <v>50</v>
      </c>
      <c r="W4078" s="33">
        <v>2016</v>
      </c>
      <c r="X4078" s="39" t="s">
        <v>50</v>
      </c>
      <c r="Y4078" s="40"/>
      <c r="Z4078" s="40"/>
      <c r="AA4078" s="40"/>
      <c r="AB4078" s="40"/>
      <c r="AC4078" s="40"/>
      <c r="AD4078" s="40"/>
      <c r="AE4078" s="40"/>
      <c r="AF4078" s="40"/>
      <c r="AG4078" s="40"/>
      <c r="AH4078" s="40"/>
      <c r="AI4078" s="40"/>
      <c r="AJ4078" s="40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29"/>
      <c r="CB4078" s="29"/>
      <c r="CC4078" s="29"/>
      <c r="CD4078" s="29"/>
      <c r="CE4078" s="29"/>
      <c r="CF4078" s="29"/>
      <c r="CG4078" s="29"/>
      <c r="CH4078" s="29"/>
      <c r="CI4078" s="29"/>
      <c r="CJ4078" s="29"/>
      <c r="CK4078" s="29"/>
      <c r="CL4078" s="29"/>
      <c r="CM4078" s="29"/>
      <c r="CN4078" s="29"/>
      <c r="CO4078" s="29"/>
      <c r="CP4078" s="29"/>
      <c r="CQ4078" s="29"/>
      <c r="CR4078" s="29"/>
      <c r="CS4078" s="29"/>
      <c r="CT4078" s="29"/>
      <c r="CU4078" s="29"/>
      <c r="CV4078" s="29"/>
      <c r="CW4078" s="29"/>
      <c r="CX4078" s="29"/>
    </row>
    <row r="4079" spans="1:102" ht="50.1" customHeight="1">
      <c r="A4079" s="30" t="s">
        <v>10689</v>
      </c>
      <c r="B4079" s="31" t="s">
        <v>35</v>
      </c>
      <c r="C4079" s="32" t="s">
        <v>9110</v>
      </c>
      <c r="D4079" s="32" t="s">
        <v>1946</v>
      </c>
      <c r="E4079" s="32" t="s">
        <v>9111</v>
      </c>
      <c r="F4079" s="32" t="s">
        <v>10690</v>
      </c>
      <c r="G4079" s="33" t="s">
        <v>40</v>
      </c>
      <c r="H4079" s="34">
        <v>0</v>
      </c>
      <c r="I4079" s="33" t="s">
        <v>41</v>
      </c>
      <c r="J4079" s="33" t="s">
        <v>42</v>
      </c>
      <c r="K4079" s="33" t="s">
        <v>63</v>
      </c>
      <c r="L4079" s="33" t="s">
        <v>85</v>
      </c>
      <c r="M4079" s="33" t="s">
        <v>71</v>
      </c>
      <c r="N4079" s="33" t="s">
        <v>10644</v>
      </c>
      <c r="O4079" s="33" t="s">
        <v>396</v>
      </c>
      <c r="P4079" s="33" t="s">
        <v>48</v>
      </c>
      <c r="Q4079" s="33" t="s">
        <v>49</v>
      </c>
      <c r="R4079" s="35">
        <v>30</v>
      </c>
      <c r="S4079" s="35">
        <v>45</v>
      </c>
      <c r="T4079" s="36">
        <f t="shared" si="191"/>
        <v>1350</v>
      </c>
      <c r="U4079" s="37">
        <f t="shared" si="192"/>
        <v>1512.0000000000002</v>
      </c>
      <c r="V4079" s="38" t="s">
        <v>50</v>
      </c>
      <c r="W4079" s="33">
        <v>2016</v>
      </c>
      <c r="X4079" s="39" t="s">
        <v>50</v>
      </c>
      <c r="Y4079" s="4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9"/>
      <c r="BC4079" s="29"/>
      <c r="BD4079" s="29"/>
      <c r="BE4079" s="29"/>
      <c r="BF4079" s="29"/>
      <c r="BG4079" s="29"/>
      <c r="BH4079" s="29"/>
      <c r="BI4079" s="29"/>
      <c r="BJ4079" s="29"/>
      <c r="BK4079" s="29"/>
      <c r="BL4079" s="29"/>
      <c r="BM4079" s="29"/>
      <c r="BN4079" s="29"/>
      <c r="BO4079" s="29"/>
      <c r="BP4079" s="29"/>
      <c r="BQ4079" s="29"/>
      <c r="BR4079" s="29"/>
      <c r="BS4079" s="29"/>
      <c r="BT4079" s="29"/>
      <c r="BU4079" s="29"/>
      <c r="BV4079" s="29"/>
      <c r="BW4079" s="29"/>
      <c r="BX4079" s="29"/>
      <c r="BY4079" s="29"/>
      <c r="BZ4079" s="29"/>
      <c r="CA4079" s="29"/>
      <c r="CB4079" s="29"/>
      <c r="CC4079" s="29"/>
      <c r="CD4079" s="29"/>
      <c r="CE4079" s="29"/>
      <c r="CF4079" s="29"/>
      <c r="CG4079" s="29"/>
      <c r="CH4079" s="29"/>
      <c r="CI4079" s="29"/>
      <c r="CJ4079" s="29"/>
      <c r="CK4079" s="29"/>
      <c r="CL4079" s="29"/>
      <c r="CM4079" s="29"/>
      <c r="CN4079" s="29"/>
      <c r="CO4079" s="29"/>
      <c r="CP4079" s="29"/>
      <c r="CQ4079" s="29"/>
      <c r="CR4079" s="29"/>
      <c r="CS4079" s="29"/>
      <c r="CT4079" s="29"/>
      <c r="CU4079" s="29"/>
      <c r="CV4079" s="29"/>
      <c r="CW4079" s="29"/>
      <c r="CX4079" s="29"/>
    </row>
    <row r="4080" spans="1:102" ht="50.1" customHeight="1">
      <c r="A4080" s="30" t="s">
        <v>10691</v>
      </c>
      <c r="B4080" s="31" t="s">
        <v>35</v>
      </c>
      <c r="C4080" s="32" t="s">
        <v>10692</v>
      </c>
      <c r="D4080" s="32" t="s">
        <v>1946</v>
      </c>
      <c r="E4080" s="32" t="s">
        <v>10693</v>
      </c>
      <c r="F4080" s="32" t="s">
        <v>10694</v>
      </c>
      <c r="G4080" s="33" t="s">
        <v>40</v>
      </c>
      <c r="H4080" s="34">
        <v>0</v>
      </c>
      <c r="I4080" s="33" t="s">
        <v>41</v>
      </c>
      <c r="J4080" s="33" t="s">
        <v>42</v>
      </c>
      <c r="K4080" s="33" t="s">
        <v>63</v>
      </c>
      <c r="L4080" s="33" t="s">
        <v>85</v>
      </c>
      <c r="M4080" s="33" t="s">
        <v>71</v>
      </c>
      <c r="N4080" s="33" t="s">
        <v>10644</v>
      </c>
      <c r="O4080" s="33" t="s">
        <v>396</v>
      </c>
      <c r="P4080" s="33" t="s">
        <v>48</v>
      </c>
      <c r="Q4080" s="33" t="s">
        <v>49</v>
      </c>
      <c r="R4080" s="35">
        <v>10</v>
      </c>
      <c r="S4080" s="35">
        <v>22</v>
      </c>
      <c r="T4080" s="36">
        <f t="shared" si="191"/>
        <v>220</v>
      </c>
      <c r="U4080" s="37">
        <f t="shared" si="192"/>
        <v>246.40000000000003</v>
      </c>
      <c r="V4080" s="38" t="s">
        <v>50</v>
      </c>
      <c r="W4080" s="33">
        <v>2016</v>
      </c>
      <c r="X4080" s="39" t="s">
        <v>50</v>
      </c>
      <c r="Y4080" s="40"/>
      <c r="Z4080" s="40"/>
      <c r="AA4080" s="40"/>
      <c r="AB4080" s="40"/>
      <c r="AC4080" s="40"/>
      <c r="AD4080" s="40"/>
      <c r="AE4080" s="40"/>
      <c r="AF4080" s="40"/>
      <c r="AG4080" s="40"/>
      <c r="AH4080" s="40"/>
      <c r="AI4080" s="40"/>
      <c r="AJ4080" s="40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/>
      <c r="BY4080" s="29"/>
      <c r="BZ4080" s="29"/>
      <c r="CA4080" s="29"/>
      <c r="CB4080" s="29"/>
      <c r="CC4080" s="29"/>
      <c r="CD4080" s="29"/>
      <c r="CE4080" s="29"/>
      <c r="CF4080" s="29"/>
      <c r="CG4080" s="29"/>
      <c r="CH4080" s="29"/>
      <c r="CI4080" s="29"/>
      <c r="CJ4080" s="29"/>
      <c r="CK4080" s="29"/>
      <c r="CL4080" s="29"/>
      <c r="CM4080" s="29"/>
      <c r="CN4080" s="29"/>
      <c r="CO4080" s="29"/>
      <c r="CP4080" s="29"/>
      <c r="CQ4080" s="29"/>
      <c r="CR4080" s="29"/>
      <c r="CS4080" s="29"/>
      <c r="CT4080" s="29"/>
      <c r="CU4080" s="29"/>
      <c r="CV4080" s="29"/>
      <c r="CW4080" s="29"/>
      <c r="CX4080" s="29"/>
    </row>
    <row r="4081" spans="1:102" ht="50.1" customHeight="1">
      <c r="A4081" s="30" t="s">
        <v>10695</v>
      </c>
      <c r="B4081" s="31" t="s">
        <v>35</v>
      </c>
      <c r="C4081" s="32" t="s">
        <v>10696</v>
      </c>
      <c r="D4081" s="32" t="s">
        <v>911</v>
      </c>
      <c r="E4081" s="32" t="s">
        <v>10697</v>
      </c>
      <c r="F4081" s="32" t="s">
        <v>10698</v>
      </c>
      <c r="G4081" s="33" t="s">
        <v>40</v>
      </c>
      <c r="H4081" s="34">
        <v>0</v>
      </c>
      <c r="I4081" s="33" t="s">
        <v>41</v>
      </c>
      <c r="J4081" s="33" t="s">
        <v>42</v>
      </c>
      <c r="K4081" s="33" t="s">
        <v>63</v>
      </c>
      <c r="L4081" s="33" t="s">
        <v>85</v>
      </c>
      <c r="M4081" s="33" t="s">
        <v>71</v>
      </c>
      <c r="N4081" s="33" t="s">
        <v>10644</v>
      </c>
      <c r="O4081" s="33" t="s">
        <v>396</v>
      </c>
      <c r="P4081" s="33" t="s">
        <v>48</v>
      </c>
      <c r="Q4081" s="33" t="s">
        <v>49</v>
      </c>
      <c r="R4081" s="35">
        <v>20</v>
      </c>
      <c r="S4081" s="35">
        <v>45</v>
      </c>
      <c r="T4081" s="36">
        <f t="shared" si="191"/>
        <v>900</v>
      </c>
      <c r="U4081" s="37">
        <f t="shared" si="192"/>
        <v>1008.0000000000001</v>
      </c>
      <c r="V4081" s="38" t="s">
        <v>50</v>
      </c>
      <c r="W4081" s="33">
        <v>2016</v>
      </c>
      <c r="X4081" s="39" t="s">
        <v>50</v>
      </c>
      <c r="Y4081" s="4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9"/>
      <c r="BC4081" s="29"/>
      <c r="BD4081" s="29"/>
      <c r="BE4081" s="29"/>
      <c r="BF4081" s="29"/>
      <c r="BG4081" s="29"/>
      <c r="BH4081" s="29"/>
      <c r="BI4081" s="29"/>
      <c r="BJ4081" s="29"/>
      <c r="BK4081" s="29"/>
      <c r="BL4081" s="29"/>
      <c r="BM4081" s="29"/>
      <c r="BN4081" s="29"/>
      <c r="BO4081" s="29"/>
      <c r="BP4081" s="29"/>
      <c r="BQ4081" s="29"/>
      <c r="BR4081" s="29"/>
      <c r="BS4081" s="29"/>
      <c r="BT4081" s="29"/>
      <c r="BU4081" s="29"/>
      <c r="BV4081" s="29"/>
      <c r="BW4081" s="29"/>
      <c r="BX4081" s="29"/>
      <c r="BY4081" s="29"/>
      <c r="BZ4081" s="29"/>
      <c r="CA4081" s="29"/>
      <c r="CB4081" s="29"/>
      <c r="CC4081" s="29"/>
      <c r="CD4081" s="29"/>
      <c r="CE4081" s="29"/>
      <c r="CF4081" s="29"/>
      <c r="CG4081" s="29"/>
      <c r="CH4081" s="29"/>
      <c r="CI4081" s="29"/>
      <c r="CJ4081" s="29"/>
      <c r="CK4081" s="29"/>
      <c r="CL4081" s="29"/>
      <c r="CM4081" s="29"/>
      <c r="CN4081" s="29"/>
      <c r="CO4081" s="29"/>
      <c r="CP4081" s="29"/>
      <c r="CQ4081" s="29"/>
      <c r="CR4081" s="29"/>
      <c r="CS4081" s="29"/>
      <c r="CT4081" s="29"/>
      <c r="CU4081" s="29"/>
      <c r="CV4081" s="29"/>
      <c r="CW4081" s="29"/>
      <c r="CX4081" s="29"/>
    </row>
    <row r="4082" spans="1:102" ht="50.1" customHeight="1">
      <c r="A4082" s="30" t="s">
        <v>10699</v>
      </c>
      <c r="B4082" s="31" t="s">
        <v>35</v>
      </c>
      <c r="C4082" s="32" t="s">
        <v>10696</v>
      </c>
      <c r="D4082" s="32" t="s">
        <v>911</v>
      </c>
      <c r="E4082" s="32" t="s">
        <v>10697</v>
      </c>
      <c r="F4082" s="32" t="s">
        <v>10700</v>
      </c>
      <c r="G4082" s="33" t="s">
        <v>40</v>
      </c>
      <c r="H4082" s="34">
        <v>0</v>
      </c>
      <c r="I4082" s="33" t="s">
        <v>41</v>
      </c>
      <c r="J4082" s="33" t="s">
        <v>42</v>
      </c>
      <c r="K4082" s="33" t="s">
        <v>63</v>
      </c>
      <c r="L4082" s="33" t="s">
        <v>85</v>
      </c>
      <c r="M4082" s="33" t="s">
        <v>71</v>
      </c>
      <c r="N4082" s="33" t="s">
        <v>10644</v>
      </c>
      <c r="O4082" s="33" t="s">
        <v>396</v>
      </c>
      <c r="P4082" s="33" t="s">
        <v>48</v>
      </c>
      <c r="Q4082" s="33" t="s">
        <v>49</v>
      </c>
      <c r="R4082" s="35">
        <v>100</v>
      </c>
      <c r="S4082" s="35">
        <v>15</v>
      </c>
      <c r="T4082" s="36">
        <f t="shared" si="191"/>
        <v>1500</v>
      </c>
      <c r="U4082" s="37">
        <f t="shared" si="192"/>
        <v>1680.0000000000002</v>
      </c>
      <c r="V4082" s="38" t="s">
        <v>50</v>
      </c>
      <c r="W4082" s="33">
        <v>2016</v>
      </c>
      <c r="X4082" s="39" t="s">
        <v>50</v>
      </c>
      <c r="Y4082" s="40"/>
      <c r="Z4082" s="40"/>
      <c r="AA4082" s="40"/>
      <c r="AB4082" s="40"/>
      <c r="AC4082" s="40"/>
      <c r="AD4082" s="40"/>
      <c r="AE4082" s="40"/>
      <c r="AF4082" s="40"/>
      <c r="AG4082" s="40"/>
      <c r="AH4082" s="40"/>
      <c r="AI4082" s="40"/>
      <c r="AJ4082" s="40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/>
      <c r="BY4082" s="29"/>
      <c r="BZ4082" s="29"/>
      <c r="CA4082" s="29"/>
      <c r="CB4082" s="29"/>
      <c r="CC4082" s="29"/>
      <c r="CD4082" s="29"/>
      <c r="CE4082" s="29"/>
      <c r="CF4082" s="29"/>
      <c r="CG4082" s="29"/>
      <c r="CH4082" s="29"/>
      <c r="CI4082" s="29"/>
      <c r="CJ4082" s="29"/>
      <c r="CK4082" s="29"/>
      <c r="CL4082" s="29"/>
      <c r="CM4082" s="29"/>
      <c r="CN4082" s="29"/>
      <c r="CO4082" s="29"/>
      <c r="CP4082" s="29"/>
      <c r="CQ4082" s="29"/>
      <c r="CR4082" s="29"/>
      <c r="CS4082" s="29"/>
      <c r="CT4082" s="29"/>
      <c r="CU4082" s="29"/>
      <c r="CV4082" s="29"/>
      <c r="CW4082" s="29"/>
      <c r="CX4082" s="29"/>
    </row>
    <row r="4083" spans="1:102" ht="50.1" customHeight="1">
      <c r="A4083" s="30" t="s">
        <v>10701</v>
      </c>
      <c r="B4083" s="31" t="s">
        <v>35</v>
      </c>
      <c r="C4083" s="32" t="s">
        <v>10696</v>
      </c>
      <c r="D4083" s="32" t="s">
        <v>911</v>
      </c>
      <c r="E4083" s="32" t="s">
        <v>10697</v>
      </c>
      <c r="F4083" s="32" t="s">
        <v>10702</v>
      </c>
      <c r="G4083" s="33" t="s">
        <v>40</v>
      </c>
      <c r="H4083" s="34">
        <v>0</v>
      </c>
      <c r="I4083" s="33" t="s">
        <v>41</v>
      </c>
      <c r="J4083" s="33" t="s">
        <v>42</v>
      </c>
      <c r="K4083" s="33" t="s">
        <v>63</v>
      </c>
      <c r="L4083" s="33" t="s">
        <v>85</v>
      </c>
      <c r="M4083" s="33" t="s">
        <v>71</v>
      </c>
      <c r="N4083" s="33" t="s">
        <v>10644</v>
      </c>
      <c r="O4083" s="33" t="s">
        <v>396</v>
      </c>
      <c r="P4083" s="33" t="s">
        <v>48</v>
      </c>
      <c r="Q4083" s="33" t="s">
        <v>49</v>
      </c>
      <c r="R4083" s="35">
        <v>40</v>
      </c>
      <c r="S4083" s="35">
        <v>55</v>
      </c>
      <c r="T4083" s="36">
        <f t="shared" si="191"/>
        <v>2200</v>
      </c>
      <c r="U4083" s="37">
        <f t="shared" si="192"/>
        <v>2464.0000000000005</v>
      </c>
      <c r="V4083" s="38" t="s">
        <v>50</v>
      </c>
      <c r="W4083" s="33">
        <v>2016</v>
      </c>
      <c r="X4083" s="39" t="s">
        <v>50</v>
      </c>
      <c r="Y4083" s="4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29"/>
      <c r="BL4083" s="29"/>
      <c r="BM4083" s="29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29"/>
      <c r="CB4083" s="29"/>
      <c r="CC4083" s="29"/>
      <c r="CD4083" s="29"/>
      <c r="CE4083" s="29"/>
      <c r="CF4083" s="29"/>
      <c r="CG4083" s="29"/>
      <c r="CH4083" s="29"/>
      <c r="CI4083" s="29"/>
      <c r="CJ4083" s="29"/>
      <c r="CK4083" s="29"/>
      <c r="CL4083" s="29"/>
      <c r="CM4083" s="29"/>
      <c r="CN4083" s="29"/>
      <c r="CO4083" s="29"/>
      <c r="CP4083" s="29"/>
      <c r="CQ4083" s="29"/>
      <c r="CR4083" s="29"/>
      <c r="CS4083" s="29"/>
      <c r="CT4083" s="29"/>
      <c r="CU4083" s="29"/>
      <c r="CV4083" s="29"/>
      <c r="CW4083" s="29"/>
      <c r="CX4083" s="29"/>
    </row>
    <row r="4084" spans="1:102" ht="50.1" customHeight="1">
      <c r="A4084" s="30" t="s">
        <v>10703</v>
      </c>
      <c r="B4084" s="31" t="s">
        <v>35</v>
      </c>
      <c r="C4084" s="32" t="s">
        <v>10704</v>
      </c>
      <c r="D4084" s="32" t="s">
        <v>453</v>
      </c>
      <c r="E4084" s="32" t="s">
        <v>10705</v>
      </c>
      <c r="F4084" s="32" t="s">
        <v>10706</v>
      </c>
      <c r="G4084" s="33" t="s">
        <v>40</v>
      </c>
      <c r="H4084" s="34">
        <v>0</v>
      </c>
      <c r="I4084" s="33" t="s">
        <v>41</v>
      </c>
      <c r="J4084" s="33" t="s">
        <v>42</v>
      </c>
      <c r="K4084" s="33" t="s">
        <v>63</v>
      </c>
      <c r="L4084" s="33" t="s">
        <v>85</v>
      </c>
      <c r="M4084" s="33" t="s">
        <v>71</v>
      </c>
      <c r="N4084" s="33" t="s">
        <v>10644</v>
      </c>
      <c r="O4084" s="33" t="s">
        <v>396</v>
      </c>
      <c r="P4084" s="33" t="s">
        <v>48</v>
      </c>
      <c r="Q4084" s="33" t="s">
        <v>49</v>
      </c>
      <c r="R4084" s="35">
        <v>100</v>
      </c>
      <c r="S4084" s="35">
        <v>155</v>
      </c>
      <c r="T4084" s="36">
        <f t="shared" si="191"/>
        <v>15500</v>
      </c>
      <c r="U4084" s="37">
        <f t="shared" si="192"/>
        <v>17360</v>
      </c>
      <c r="V4084" s="38" t="s">
        <v>50</v>
      </c>
      <c r="W4084" s="33">
        <v>2016</v>
      </c>
      <c r="X4084" s="39" t="s">
        <v>50</v>
      </c>
      <c r="Y4084" s="40"/>
      <c r="Z4084" s="40"/>
      <c r="AA4084" s="40"/>
      <c r="AB4084" s="40"/>
      <c r="AC4084" s="40"/>
      <c r="AD4084" s="40"/>
      <c r="AE4084" s="40"/>
      <c r="AF4084" s="40"/>
      <c r="AG4084" s="40"/>
      <c r="AH4084" s="40"/>
      <c r="AI4084" s="40"/>
      <c r="AJ4084" s="40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29"/>
      <c r="BL4084" s="29"/>
      <c r="BM4084" s="29"/>
      <c r="BN4084" s="29"/>
      <c r="BO4084" s="29"/>
      <c r="BP4084" s="29"/>
      <c r="BQ4084" s="29"/>
      <c r="BR4084" s="29"/>
      <c r="BS4084" s="29"/>
      <c r="BT4084" s="29"/>
      <c r="BU4084" s="29"/>
      <c r="BV4084" s="29"/>
      <c r="BW4084" s="29"/>
      <c r="BX4084" s="29"/>
      <c r="BY4084" s="29"/>
      <c r="BZ4084" s="29"/>
      <c r="CA4084" s="29"/>
      <c r="CB4084" s="29"/>
      <c r="CC4084" s="29"/>
      <c r="CD4084" s="29"/>
      <c r="CE4084" s="29"/>
      <c r="CF4084" s="29"/>
      <c r="CG4084" s="29"/>
      <c r="CH4084" s="29"/>
      <c r="CI4084" s="29"/>
      <c r="CJ4084" s="29"/>
      <c r="CK4084" s="29"/>
      <c r="CL4084" s="29"/>
      <c r="CM4084" s="29"/>
      <c r="CN4084" s="29"/>
      <c r="CO4084" s="29"/>
      <c r="CP4084" s="29"/>
      <c r="CQ4084" s="29"/>
      <c r="CR4084" s="29"/>
      <c r="CS4084" s="29"/>
      <c r="CT4084" s="29"/>
      <c r="CU4084" s="29"/>
      <c r="CV4084" s="29"/>
      <c r="CW4084" s="29"/>
      <c r="CX4084" s="29"/>
    </row>
    <row r="4085" spans="1:102" ht="50.1" customHeight="1">
      <c r="A4085" s="30" t="s">
        <v>10707</v>
      </c>
      <c r="B4085" s="31" t="s">
        <v>35</v>
      </c>
      <c r="C4085" s="32" t="s">
        <v>9142</v>
      </c>
      <c r="D4085" s="32" t="s">
        <v>6011</v>
      </c>
      <c r="E4085" s="32" t="s">
        <v>9143</v>
      </c>
      <c r="F4085" s="32" t="s">
        <v>10708</v>
      </c>
      <c r="G4085" s="33" t="s">
        <v>40</v>
      </c>
      <c r="H4085" s="34">
        <v>0</v>
      </c>
      <c r="I4085" s="33" t="s">
        <v>41</v>
      </c>
      <c r="J4085" s="33" t="s">
        <v>42</v>
      </c>
      <c r="K4085" s="33" t="s">
        <v>63</v>
      </c>
      <c r="L4085" s="33" t="s">
        <v>85</v>
      </c>
      <c r="M4085" s="33" t="s">
        <v>71</v>
      </c>
      <c r="N4085" s="33" t="s">
        <v>10644</v>
      </c>
      <c r="O4085" s="33" t="s">
        <v>396</v>
      </c>
      <c r="P4085" s="33" t="s">
        <v>48</v>
      </c>
      <c r="Q4085" s="33" t="s">
        <v>49</v>
      </c>
      <c r="R4085" s="35">
        <v>10</v>
      </c>
      <c r="S4085" s="35">
        <v>200</v>
      </c>
      <c r="T4085" s="36">
        <f t="shared" si="191"/>
        <v>2000</v>
      </c>
      <c r="U4085" s="37">
        <f t="shared" si="192"/>
        <v>2240</v>
      </c>
      <c r="V4085" s="38" t="s">
        <v>50</v>
      </c>
      <c r="W4085" s="33">
        <v>2016</v>
      </c>
      <c r="X4085" s="39" t="s">
        <v>50</v>
      </c>
      <c r="Y4085" s="4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  <c r="BI4085" s="29"/>
      <c r="BJ4085" s="29"/>
      <c r="BK4085" s="29"/>
      <c r="BL4085" s="29"/>
      <c r="BM4085" s="29"/>
      <c r="BN4085" s="29"/>
      <c r="BO4085" s="29"/>
      <c r="BP4085" s="29"/>
      <c r="BQ4085" s="29"/>
      <c r="BR4085" s="29"/>
      <c r="BS4085" s="29"/>
      <c r="BT4085" s="29"/>
      <c r="BU4085" s="29"/>
      <c r="BV4085" s="29"/>
      <c r="BW4085" s="29"/>
      <c r="BX4085" s="29"/>
      <c r="BY4085" s="29"/>
      <c r="BZ4085" s="29"/>
      <c r="CA4085" s="29"/>
      <c r="CB4085" s="29"/>
      <c r="CC4085" s="29"/>
      <c r="CD4085" s="29"/>
      <c r="CE4085" s="29"/>
      <c r="CF4085" s="29"/>
      <c r="CG4085" s="29"/>
      <c r="CH4085" s="29"/>
      <c r="CI4085" s="29"/>
      <c r="CJ4085" s="29"/>
      <c r="CK4085" s="29"/>
      <c r="CL4085" s="29"/>
      <c r="CM4085" s="29"/>
      <c r="CN4085" s="29"/>
      <c r="CO4085" s="29"/>
      <c r="CP4085" s="29"/>
      <c r="CQ4085" s="29"/>
      <c r="CR4085" s="29"/>
      <c r="CS4085" s="29"/>
      <c r="CT4085" s="29"/>
      <c r="CU4085" s="29"/>
      <c r="CV4085" s="29"/>
      <c r="CW4085" s="29"/>
      <c r="CX4085" s="29"/>
    </row>
    <row r="4086" spans="1:102" ht="50.1" customHeight="1">
      <c r="A4086" s="30" t="s">
        <v>10709</v>
      </c>
      <c r="B4086" s="31" t="s">
        <v>35</v>
      </c>
      <c r="C4086" s="32" t="s">
        <v>9142</v>
      </c>
      <c r="D4086" s="32" t="s">
        <v>6011</v>
      </c>
      <c r="E4086" s="32" t="s">
        <v>9143</v>
      </c>
      <c r="F4086" s="32" t="s">
        <v>10710</v>
      </c>
      <c r="G4086" s="33" t="s">
        <v>40</v>
      </c>
      <c r="H4086" s="34">
        <v>0</v>
      </c>
      <c r="I4086" s="33" t="s">
        <v>41</v>
      </c>
      <c r="J4086" s="33" t="s">
        <v>42</v>
      </c>
      <c r="K4086" s="33" t="s">
        <v>63</v>
      </c>
      <c r="L4086" s="33" t="s">
        <v>85</v>
      </c>
      <c r="M4086" s="33" t="s">
        <v>71</v>
      </c>
      <c r="N4086" s="33" t="s">
        <v>10644</v>
      </c>
      <c r="O4086" s="33" t="s">
        <v>396</v>
      </c>
      <c r="P4086" s="33" t="s">
        <v>48</v>
      </c>
      <c r="Q4086" s="33" t="s">
        <v>49</v>
      </c>
      <c r="R4086" s="35">
        <v>10</v>
      </c>
      <c r="S4086" s="35">
        <v>500</v>
      </c>
      <c r="T4086" s="36">
        <f t="shared" si="191"/>
        <v>5000</v>
      </c>
      <c r="U4086" s="37">
        <f t="shared" si="192"/>
        <v>5600.0000000000009</v>
      </c>
      <c r="V4086" s="38" t="s">
        <v>50</v>
      </c>
      <c r="W4086" s="33">
        <v>2016</v>
      </c>
      <c r="X4086" s="39" t="s">
        <v>50</v>
      </c>
      <c r="Y4086" s="40"/>
      <c r="Z4086" s="40"/>
      <c r="AA4086" s="40"/>
      <c r="AB4086" s="40"/>
      <c r="AC4086" s="40"/>
      <c r="AD4086" s="40"/>
      <c r="AE4086" s="40"/>
      <c r="AF4086" s="40"/>
      <c r="AG4086" s="40"/>
      <c r="AH4086" s="40"/>
      <c r="AI4086" s="40"/>
      <c r="AJ4086" s="40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29"/>
      <c r="BL4086" s="29"/>
      <c r="BM4086" s="29"/>
      <c r="BN4086" s="29"/>
      <c r="BO4086" s="29"/>
      <c r="BP4086" s="29"/>
      <c r="BQ4086" s="29"/>
      <c r="BR4086" s="29"/>
      <c r="BS4086" s="29"/>
      <c r="BT4086" s="29"/>
      <c r="BU4086" s="29"/>
      <c r="BV4086" s="29"/>
      <c r="BW4086" s="29"/>
      <c r="BX4086" s="29"/>
      <c r="BY4086" s="29"/>
      <c r="BZ4086" s="29"/>
      <c r="CA4086" s="29"/>
      <c r="CB4086" s="29"/>
      <c r="CC4086" s="29"/>
      <c r="CD4086" s="29"/>
      <c r="CE4086" s="29"/>
      <c r="CF4086" s="29"/>
      <c r="CG4086" s="29"/>
      <c r="CH4086" s="29"/>
      <c r="CI4086" s="29"/>
      <c r="CJ4086" s="29"/>
      <c r="CK4086" s="29"/>
      <c r="CL4086" s="29"/>
      <c r="CM4086" s="29"/>
      <c r="CN4086" s="29"/>
      <c r="CO4086" s="29"/>
      <c r="CP4086" s="29"/>
      <c r="CQ4086" s="29"/>
      <c r="CR4086" s="29"/>
      <c r="CS4086" s="29"/>
      <c r="CT4086" s="29"/>
      <c r="CU4086" s="29"/>
      <c r="CV4086" s="29"/>
      <c r="CW4086" s="29"/>
      <c r="CX4086" s="29"/>
    </row>
    <row r="4087" spans="1:102" ht="50.1" customHeight="1">
      <c r="A4087" s="30" t="s">
        <v>10711</v>
      </c>
      <c r="B4087" s="31" t="s">
        <v>35</v>
      </c>
      <c r="C4087" s="32" t="s">
        <v>10712</v>
      </c>
      <c r="D4087" s="32" t="s">
        <v>5062</v>
      </c>
      <c r="E4087" s="32" t="s">
        <v>10713</v>
      </c>
      <c r="F4087" s="32" t="s">
        <v>10714</v>
      </c>
      <c r="G4087" s="33" t="s">
        <v>40</v>
      </c>
      <c r="H4087" s="34">
        <v>0</v>
      </c>
      <c r="I4087" s="33" t="s">
        <v>41</v>
      </c>
      <c r="J4087" s="33" t="s">
        <v>42</v>
      </c>
      <c r="K4087" s="33" t="s">
        <v>63</v>
      </c>
      <c r="L4087" s="33" t="s">
        <v>85</v>
      </c>
      <c r="M4087" s="33" t="s">
        <v>71</v>
      </c>
      <c r="N4087" s="33" t="s">
        <v>10644</v>
      </c>
      <c r="O4087" s="33" t="s">
        <v>396</v>
      </c>
      <c r="P4087" s="33" t="s">
        <v>48</v>
      </c>
      <c r="Q4087" s="33" t="s">
        <v>49</v>
      </c>
      <c r="R4087" s="35">
        <v>10</v>
      </c>
      <c r="S4087" s="35">
        <v>1350</v>
      </c>
      <c r="T4087" s="36">
        <f t="shared" si="191"/>
        <v>13500</v>
      </c>
      <c r="U4087" s="37">
        <f t="shared" si="192"/>
        <v>15120.000000000002</v>
      </c>
      <c r="V4087" s="38" t="s">
        <v>50</v>
      </c>
      <c r="W4087" s="33">
        <v>2016</v>
      </c>
      <c r="X4087" s="39" t="s">
        <v>50</v>
      </c>
      <c r="Y4087" s="4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9"/>
      <c r="BC4087" s="29"/>
      <c r="BD4087" s="29"/>
      <c r="BE4087" s="29"/>
      <c r="BF4087" s="29"/>
      <c r="BG4087" s="29"/>
      <c r="BH4087" s="29"/>
      <c r="BI4087" s="29"/>
      <c r="BJ4087" s="29"/>
      <c r="BK4087" s="29"/>
      <c r="BL4087" s="29"/>
      <c r="BM4087" s="29"/>
      <c r="BN4087" s="29"/>
      <c r="BO4087" s="29"/>
      <c r="BP4087" s="29"/>
      <c r="BQ4087" s="29"/>
      <c r="BR4087" s="29"/>
      <c r="BS4087" s="29"/>
      <c r="BT4087" s="29"/>
      <c r="BU4087" s="29"/>
      <c r="BV4087" s="29"/>
      <c r="BW4087" s="29"/>
      <c r="BX4087" s="29"/>
      <c r="BY4087" s="29"/>
      <c r="BZ4087" s="29"/>
      <c r="CA4087" s="29"/>
      <c r="CB4087" s="29"/>
      <c r="CC4087" s="29"/>
      <c r="CD4087" s="29"/>
      <c r="CE4087" s="29"/>
      <c r="CF4087" s="29"/>
      <c r="CG4087" s="29"/>
      <c r="CH4087" s="29"/>
      <c r="CI4087" s="29"/>
      <c r="CJ4087" s="29"/>
      <c r="CK4087" s="29"/>
      <c r="CL4087" s="29"/>
      <c r="CM4087" s="29"/>
      <c r="CN4087" s="29"/>
      <c r="CO4087" s="29"/>
      <c r="CP4087" s="29"/>
      <c r="CQ4087" s="29"/>
      <c r="CR4087" s="29"/>
      <c r="CS4087" s="29"/>
      <c r="CT4087" s="29"/>
      <c r="CU4087" s="29"/>
      <c r="CV4087" s="29"/>
      <c r="CW4087" s="29"/>
      <c r="CX4087" s="29"/>
    </row>
    <row r="4088" spans="1:102" ht="50.1" customHeight="1">
      <c r="A4088" s="30" t="s">
        <v>10715</v>
      </c>
      <c r="B4088" s="31" t="s">
        <v>35</v>
      </c>
      <c r="C4088" s="32" t="s">
        <v>10716</v>
      </c>
      <c r="D4088" s="32" t="s">
        <v>5062</v>
      </c>
      <c r="E4088" s="32" t="s">
        <v>10717</v>
      </c>
      <c r="F4088" s="32" t="s">
        <v>10718</v>
      </c>
      <c r="G4088" s="33" t="s">
        <v>40</v>
      </c>
      <c r="H4088" s="34">
        <v>0</v>
      </c>
      <c r="I4088" s="33" t="s">
        <v>41</v>
      </c>
      <c r="J4088" s="33" t="s">
        <v>42</v>
      </c>
      <c r="K4088" s="33" t="s">
        <v>63</v>
      </c>
      <c r="L4088" s="33" t="s">
        <v>85</v>
      </c>
      <c r="M4088" s="33" t="s">
        <v>71</v>
      </c>
      <c r="N4088" s="33" t="s">
        <v>10644</v>
      </c>
      <c r="O4088" s="33" t="s">
        <v>396</v>
      </c>
      <c r="P4088" s="33" t="s">
        <v>48</v>
      </c>
      <c r="Q4088" s="33" t="s">
        <v>49</v>
      </c>
      <c r="R4088" s="35">
        <v>10</v>
      </c>
      <c r="S4088" s="35">
        <v>1350</v>
      </c>
      <c r="T4088" s="36">
        <f t="shared" si="191"/>
        <v>13500</v>
      </c>
      <c r="U4088" s="37">
        <f t="shared" si="192"/>
        <v>15120.000000000002</v>
      </c>
      <c r="V4088" s="38" t="s">
        <v>50</v>
      </c>
      <c r="W4088" s="33">
        <v>2016</v>
      </c>
      <c r="X4088" s="39" t="s">
        <v>50</v>
      </c>
      <c r="Y4088" s="40"/>
      <c r="Z4088" s="40"/>
      <c r="AA4088" s="40"/>
      <c r="AB4088" s="40"/>
      <c r="AC4088" s="40"/>
      <c r="AD4088" s="40"/>
      <c r="AE4088" s="40"/>
      <c r="AF4088" s="40"/>
      <c r="AG4088" s="40"/>
      <c r="AH4088" s="40"/>
      <c r="AI4088" s="40"/>
      <c r="AJ4088" s="40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9"/>
      <c r="BC4088" s="29"/>
      <c r="BD4088" s="29"/>
      <c r="BE4088" s="29"/>
      <c r="BF4088" s="29"/>
      <c r="BG4088" s="29"/>
      <c r="BH4088" s="29"/>
      <c r="BI4088" s="29"/>
      <c r="BJ4088" s="29"/>
      <c r="BK4088" s="29"/>
      <c r="BL4088" s="29"/>
      <c r="BM4088" s="29"/>
      <c r="BN4088" s="29"/>
      <c r="BO4088" s="29"/>
      <c r="BP4088" s="29"/>
      <c r="BQ4088" s="29"/>
      <c r="BR4088" s="29"/>
      <c r="BS4088" s="29"/>
      <c r="BT4088" s="29"/>
      <c r="BU4088" s="29"/>
      <c r="BV4088" s="29"/>
      <c r="BW4088" s="29"/>
      <c r="BX4088" s="29"/>
      <c r="BY4088" s="29"/>
      <c r="BZ4088" s="29"/>
      <c r="CA4088" s="29"/>
      <c r="CB4088" s="29"/>
      <c r="CC4088" s="29"/>
      <c r="CD4088" s="29"/>
      <c r="CE4088" s="29"/>
      <c r="CF4088" s="29"/>
      <c r="CG4088" s="29"/>
      <c r="CH4088" s="29"/>
      <c r="CI4088" s="29"/>
      <c r="CJ4088" s="29"/>
      <c r="CK4088" s="29"/>
      <c r="CL4088" s="29"/>
      <c r="CM4088" s="29"/>
      <c r="CN4088" s="29"/>
      <c r="CO4088" s="29"/>
      <c r="CP4088" s="29"/>
      <c r="CQ4088" s="29"/>
      <c r="CR4088" s="29"/>
      <c r="CS4088" s="29"/>
      <c r="CT4088" s="29"/>
      <c r="CU4088" s="29"/>
      <c r="CV4088" s="29"/>
      <c r="CW4088" s="29"/>
      <c r="CX4088" s="29"/>
    </row>
    <row r="4089" spans="1:102" ht="50.1" customHeight="1">
      <c r="A4089" s="30" t="s">
        <v>10719</v>
      </c>
      <c r="B4089" s="31" t="s">
        <v>35</v>
      </c>
      <c r="C4089" s="32" t="s">
        <v>10716</v>
      </c>
      <c r="D4089" s="32" t="s">
        <v>5062</v>
      </c>
      <c r="E4089" s="32" t="s">
        <v>10717</v>
      </c>
      <c r="F4089" s="32" t="s">
        <v>10720</v>
      </c>
      <c r="G4089" s="33" t="s">
        <v>40</v>
      </c>
      <c r="H4089" s="34">
        <v>0</v>
      </c>
      <c r="I4089" s="33" t="s">
        <v>41</v>
      </c>
      <c r="J4089" s="33" t="s">
        <v>42</v>
      </c>
      <c r="K4089" s="33" t="s">
        <v>63</v>
      </c>
      <c r="L4089" s="33" t="s">
        <v>85</v>
      </c>
      <c r="M4089" s="33" t="s">
        <v>71</v>
      </c>
      <c r="N4089" s="33" t="s">
        <v>10644</v>
      </c>
      <c r="O4089" s="33" t="s">
        <v>396</v>
      </c>
      <c r="P4089" s="33" t="s">
        <v>48</v>
      </c>
      <c r="Q4089" s="33" t="s">
        <v>49</v>
      </c>
      <c r="R4089" s="35">
        <v>10</v>
      </c>
      <c r="S4089" s="35">
        <v>1350</v>
      </c>
      <c r="T4089" s="36">
        <f t="shared" si="191"/>
        <v>13500</v>
      </c>
      <c r="U4089" s="37">
        <f t="shared" si="192"/>
        <v>15120.000000000002</v>
      </c>
      <c r="V4089" s="38" t="s">
        <v>50</v>
      </c>
      <c r="W4089" s="33">
        <v>2016</v>
      </c>
      <c r="X4089" s="39" t="s">
        <v>50</v>
      </c>
      <c r="Y4089" s="4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29"/>
      <c r="AL4089" s="29"/>
      <c r="AM4089" s="29"/>
      <c r="AN4089" s="29"/>
      <c r="AO4089" s="29"/>
      <c r="AP4089" s="29"/>
      <c r="AQ4089" s="29"/>
      <c r="AR4089" s="29"/>
      <c r="AS4089" s="29"/>
      <c r="AT4089" s="29"/>
      <c r="AU4089" s="29"/>
      <c r="AV4089" s="29"/>
      <c r="AW4089" s="29"/>
      <c r="AX4089" s="29"/>
      <c r="AY4089" s="29"/>
      <c r="AZ4089" s="29"/>
      <c r="BA4089" s="29"/>
      <c r="BB4089" s="29"/>
      <c r="BC4089" s="29"/>
      <c r="BD4089" s="29"/>
      <c r="BE4089" s="29"/>
      <c r="BF4089" s="29"/>
      <c r="BG4089" s="29"/>
      <c r="BH4089" s="29"/>
      <c r="BI4089" s="29"/>
      <c r="BJ4089" s="29"/>
      <c r="BK4089" s="29"/>
      <c r="BL4089" s="29"/>
      <c r="BM4089" s="29"/>
      <c r="BN4089" s="29"/>
      <c r="BO4089" s="29"/>
      <c r="BP4089" s="29"/>
      <c r="BQ4089" s="29"/>
      <c r="BR4089" s="29"/>
      <c r="BS4089" s="29"/>
      <c r="BT4089" s="29"/>
      <c r="BU4089" s="29"/>
      <c r="BV4089" s="29"/>
      <c r="BW4089" s="29"/>
      <c r="BX4089" s="29"/>
      <c r="BY4089" s="29"/>
      <c r="BZ4089" s="29"/>
      <c r="CA4089" s="29"/>
      <c r="CB4089" s="29"/>
      <c r="CC4089" s="29"/>
      <c r="CD4089" s="29"/>
      <c r="CE4089" s="29"/>
      <c r="CF4089" s="29"/>
      <c r="CG4089" s="29"/>
      <c r="CH4089" s="29"/>
      <c r="CI4089" s="29"/>
      <c r="CJ4089" s="29"/>
      <c r="CK4089" s="29"/>
      <c r="CL4089" s="29"/>
      <c r="CM4089" s="29"/>
      <c r="CN4089" s="29"/>
      <c r="CO4089" s="29"/>
      <c r="CP4089" s="29"/>
      <c r="CQ4089" s="29"/>
      <c r="CR4089" s="29"/>
      <c r="CS4089" s="29"/>
      <c r="CT4089" s="29"/>
      <c r="CU4089" s="29"/>
      <c r="CV4089" s="29"/>
      <c r="CW4089" s="29"/>
      <c r="CX4089" s="29"/>
    </row>
    <row r="4090" spans="1:102" ht="50.1" customHeight="1">
      <c r="A4090" s="30" t="s">
        <v>10721</v>
      </c>
      <c r="B4090" s="31" t="s">
        <v>35</v>
      </c>
      <c r="C4090" s="32" t="s">
        <v>9126</v>
      </c>
      <c r="D4090" s="32" t="s">
        <v>5068</v>
      </c>
      <c r="E4090" s="32" t="s">
        <v>9127</v>
      </c>
      <c r="F4090" s="32" t="s">
        <v>10722</v>
      </c>
      <c r="G4090" s="33" t="s">
        <v>40</v>
      </c>
      <c r="H4090" s="34">
        <v>0</v>
      </c>
      <c r="I4090" s="33" t="s">
        <v>41</v>
      </c>
      <c r="J4090" s="33" t="s">
        <v>42</v>
      </c>
      <c r="K4090" s="33" t="s">
        <v>63</v>
      </c>
      <c r="L4090" s="33" t="s">
        <v>85</v>
      </c>
      <c r="M4090" s="33" t="s">
        <v>71</v>
      </c>
      <c r="N4090" s="33" t="s">
        <v>10644</v>
      </c>
      <c r="O4090" s="33" t="s">
        <v>396</v>
      </c>
      <c r="P4090" s="33" t="s">
        <v>48</v>
      </c>
      <c r="Q4090" s="33" t="s">
        <v>49</v>
      </c>
      <c r="R4090" s="35">
        <v>5</v>
      </c>
      <c r="S4090" s="35">
        <v>3400</v>
      </c>
      <c r="T4090" s="36">
        <f t="shared" si="191"/>
        <v>17000</v>
      </c>
      <c r="U4090" s="37">
        <f t="shared" si="192"/>
        <v>19040</v>
      </c>
      <c r="V4090" s="38" t="s">
        <v>50</v>
      </c>
      <c r="W4090" s="33">
        <v>2016</v>
      </c>
      <c r="X4090" s="39" t="s">
        <v>50</v>
      </c>
      <c r="Y4090" s="40"/>
      <c r="Z4090" s="40"/>
      <c r="AA4090" s="40"/>
      <c r="AB4090" s="40"/>
      <c r="AC4090" s="40"/>
      <c r="AD4090" s="40"/>
      <c r="AE4090" s="40"/>
      <c r="AF4090" s="40"/>
      <c r="AG4090" s="40"/>
      <c r="AH4090" s="40"/>
      <c r="AI4090" s="40"/>
      <c r="AJ4090" s="40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29"/>
      <c r="BL4090" s="29"/>
      <c r="BM4090" s="29"/>
      <c r="BN4090" s="29"/>
      <c r="BO4090" s="29"/>
      <c r="BP4090" s="29"/>
      <c r="BQ4090" s="29"/>
      <c r="BR4090" s="29"/>
      <c r="BS4090" s="29"/>
      <c r="BT4090" s="29"/>
      <c r="BU4090" s="29"/>
      <c r="BV4090" s="29"/>
      <c r="BW4090" s="29"/>
      <c r="BX4090" s="29"/>
      <c r="BY4090" s="29"/>
      <c r="BZ4090" s="29"/>
      <c r="CA4090" s="29"/>
      <c r="CB4090" s="29"/>
      <c r="CC4090" s="29"/>
      <c r="CD4090" s="29"/>
      <c r="CE4090" s="29"/>
      <c r="CF4090" s="29"/>
      <c r="CG4090" s="29"/>
      <c r="CH4090" s="29"/>
      <c r="CI4090" s="29"/>
      <c r="CJ4090" s="29"/>
      <c r="CK4090" s="29"/>
      <c r="CL4090" s="29"/>
      <c r="CM4090" s="29"/>
      <c r="CN4090" s="29"/>
      <c r="CO4090" s="29"/>
      <c r="CP4090" s="29"/>
      <c r="CQ4090" s="29"/>
      <c r="CR4090" s="29"/>
      <c r="CS4090" s="29"/>
      <c r="CT4090" s="29"/>
      <c r="CU4090" s="29"/>
      <c r="CV4090" s="29"/>
      <c r="CW4090" s="29"/>
      <c r="CX4090" s="29"/>
    </row>
    <row r="4091" spans="1:102" ht="50.1" customHeight="1">
      <c r="A4091" s="30" t="s">
        <v>10723</v>
      </c>
      <c r="B4091" s="31" t="s">
        <v>35</v>
      </c>
      <c r="C4091" s="32" t="s">
        <v>10724</v>
      </c>
      <c r="D4091" s="32" t="s">
        <v>10725</v>
      </c>
      <c r="E4091" s="32" t="s">
        <v>10726</v>
      </c>
      <c r="F4091" s="32" t="s">
        <v>10727</v>
      </c>
      <c r="G4091" s="33" t="s">
        <v>40</v>
      </c>
      <c r="H4091" s="34">
        <v>0</v>
      </c>
      <c r="I4091" s="33" t="s">
        <v>41</v>
      </c>
      <c r="J4091" s="33" t="s">
        <v>42</v>
      </c>
      <c r="K4091" s="33" t="s">
        <v>63</v>
      </c>
      <c r="L4091" s="33" t="s">
        <v>85</v>
      </c>
      <c r="M4091" s="33" t="s">
        <v>71</v>
      </c>
      <c r="N4091" s="33" t="s">
        <v>10644</v>
      </c>
      <c r="O4091" s="33" t="s">
        <v>396</v>
      </c>
      <c r="P4091" s="33" t="s">
        <v>48</v>
      </c>
      <c r="Q4091" s="33" t="s">
        <v>49</v>
      </c>
      <c r="R4091" s="35">
        <v>70</v>
      </c>
      <c r="S4091" s="35">
        <v>895</v>
      </c>
      <c r="T4091" s="36">
        <f t="shared" si="191"/>
        <v>62650</v>
      </c>
      <c r="U4091" s="37">
        <f t="shared" si="192"/>
        <v>70168</v>
      </c>
      <c r="V4091" s="38" t="s">
        <v>50</v>
      </c>
      <c r="W4091" s="33">
        <v>2016</v>
      </c>
      <c r="X4091" s="39" t="s">
        <v>50</v>
      </c>
      <c r="Y4091" s="4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  <c r="BI4091" s="29"/>
      <c r="BJ4091" s="29"/>
      <c r="BK4091" s="29"/>
      <c r="BL4091" s="29"/>
      <c r="BM4091" s="29"/>
      <c r="BN4091" s="29"/>
      <c r="BO4091" s="29"/>
      <c r="BP4091" s="29"/>
      <c r="BQ4091" s="29"/>
      <c r="BR4091" s="29"/>
      <c r="BS4091" s="29"/>
      <c r="BT4091" s="29"/>
      <c r="BU4091" s="29"/>
      <c r="BV4091" s="29"/>
      <c r="BW4091" s="29"/>
      <c r="BX4091" s="29"/>
      <c r="BY4091" s="29"/>
      <c r="BZ4091" s="29"/>
      <c r="CA4091" s="29"/>
      <c r="CB4091" s="29"/>
      <c r="CC4091" s="29"/>
      <c r="CD4091" s="29"/>
      <c r="CE4091" s="29"/>
      <c r="CF4091" s="29"/>
      <c r="CG4091" s="29"/>
      <c r="CH4091" s="29"/>
      <c r="CI4091" s="29"/>
      <c r="CJ4091" s="29"/>
      <c r="CK4091" s="29"/>
      <c r="CL4091" s="29"/>
      <c r="CM4091" s="29"/>
      <c r="CN4091" s="29"/>
      <c r="CO4091" s="29"/>
      <c r="CP4091" s="29"/>
      <c r="CQ4091" s="29"/>
      <c r="CR4091" s="29"/>
      <c r="CS4091" s="29"/>
      <c r="CT4091" s="29"/>
      <c r="CU4091" s="29"/>
      <c r="CV4091" s="29"/>
      <c r="CW4091" s="29"/>
      <c r="CX4091" s="29"/>
    </row>
    <row r="4092" spans="1:102" ht="50.1" customHeight="1">
      <c r="A4092" s="30" t="s">
        <v>10728</v>
      </c>
      <c r="B4092" s="31" t="s">
        <v>35</v>
      </c>
      <c r="C4092" s="32" t="s">
        <v>9142</v>
      </c>
      <c r="D4092" s="32" t="s">
        <v>6011</v>
      </c>
      <c r="E4092" s="32" t="s">
        <v>9143</v>
      </c>
      <c r="F4092" s="32" t="s">
        <v>10729</v>
      </c>
      <c r="G4092" s="33" t="s">
        <v>40</v>
      </c>
      <c r="H4092" s="34">
        <v>0</v>
      </c>
      <c r="I4092" s="33" t="s">
        <v>41</v>
      </c>
      <c r="J4092" s="33" t="s">
        <v>42</v>
      </c>
      <c r="K4092" s="33" t="s">
        <v>63</v>
      </c>
      <c r="L4092" s="33" t="s">
        <v>85</v>
      </c>
      <c r="M4092" s="33" t="s">
        <v>71</v>
      </c>
      <c r="N4092" s="33" t="s">
        <v>10644</v>
      </c>
      <c r="O4092" s="33" t="s">
        <v>396</v>
      </c>
      <c r="P4092" s="33" t="s">
        <v>48</v>
      </c>
      <c r="Q4092" s="33" t="s">
        <v>49</v>
      </c>
      <c r="R4092" s="35">
        <v>10</v>
      </c>
      <c r="S4092" s="35">
        <v>140</v>
      </c>
      <c r="T4092" s="36">
        <f t="shared" si="191"/>
        <v>1400</v>
      </c>
      <c r="U4092" s="37">
        <f t="shared" si="192"/>
        <v>1568.0000000000002</v>
      </c>
      <c r="V4092" s="38" t="s">
        <v>50</v>
      </c>
      <c r="W4092" s="33">
        <v>2016</v>
      </c>
      <c r="X4092" s="39" t="s">
        <v>50</v>
      </c>
      <c r="Y4092" s="40"/>
      <c r="Z4092" s="40"/>
      <c r="AA4092" s="40"/>
      <c r="AB4092" s="40"/>
      <c r="AC4092" s="40"/>
      <c r="AD4092" s="40"/>
      <c r="AE4092" s="40"/>
      <c r="AF4092" s="40"/>
      <c r="AG4092" s="40"/>
      <c r="AH4092" s="40"/>
      <c r="AI4092" s="40"/>
      <c r="AJ4092" s="40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/>
      <c r="BI4092" s="29"/>
      <c r="BJ4092" s="29"/>
      <c r="BK4092" s="29"/>
      <c r="BL4092" s="29"/>
      <c r="BM4092" s="29"/>
      <c r="BN4092" s="29"/>
      <c r="BO4092" s="29"/>
      <c r="BP4092" s="29"/>
      <c r="BQ4092" s="29"/>
      <c r="BR4092" s="29"/>
      <c r="BS4092" s="29"/>
      <c r="BT4092" s="29"/>
      <c r="BU4092" s="29"/>
      <c r="BV4092" s="29"/>
      <c r="BW4092" s="29"/>
      <c r="BX4092" s="29"/>
      <c r="BY4092" s="29"/>
      <c r="BZ4092" s="29"/>
      <c r="CA4092" s="29"/>
      <c r="CB4092" s="29"/>
      <c r="CC4092" s="29"/>
      <c r="CD4092" s="29"/>
      <c r="CE4092" s="29"/>
      <c r="CF4092" s="29"/>
      <c r="CG4092" s="29"/>
      <c r="CH4092" s="29"/>
      <c r="CI4092" s="29"/>
      <c r="CJ4092" s="29"/>
      <c r="CK4092" s="29"/>
      <c r="CL4092" s="29"/>
      <c r="CM4092" s="29"/>
      <c r="CN4092" s="29"/>
      <c r="CO4092" s="29"/>
      <c r="CP4092" s="29"/>
      <c r="CQ4092" s="29"/>
      <c r="CR4092" s="29"/>
      <c r="CS4092" s="29"/>
      <c r="CT4092" s="29"/>
      <c r="CU4092" s="29"/>
      <c r="CV4092" s="29"/>
      <c r="CW4092" s="29"/>
      <c r="CX4092" s="29"/>
    </row>
    <row r="4093" spans="1:102" ht="50.1" customHeight="1">
      <c r="A4093" s="30" t="s">
        <v>10730</v>
      </c>
      <c r="B4093" s="31" t="s">
        <v>35</v>
      </c>
      <c r="C4093" s="32" t="s">
        <v>10712</v>
      </c>
      <c r="D4093" s="32" t="s">
        <v>5062</v>
      </c>
      <c r="E4093" s="32" t="s">
        <v>10713</v>
      </c>
      <c r="F4093" s="32" t="s">
        <v>10731</v>
      </c>
      <c r="G4093" s="33" t="s">
        <v>40</v>
      </c>
      <c r="H4093" s="34">
        <v>0</v>
      </c>
      <c r="I4093" s="33" t="s">
        <v>41</v>
      </c>
      <c r="J4093" s="33" t="s">
        <v>42</v>
      </c>
      <c r="K4093" s="33" t="s">
        <v>63</v>
      </c>
      <c r="L4093" s="33" t="s">
        <v>85</v>
      </c>
      <c r="M4093" s="33" t="s">
        <v>71</v>
      </c>
      <c r="N4093" s="33" t="s">
        <v>10644</v>
      </c>
      <c r="O4093" s="33" t="s">
        <v>396</v>
      </c>
      <c r="P4093" s="33" t="s">
        <v>48</v>
      </c>
      <c r="Q4093" s="33" t="s">
        <v>49</v>
      </c>
      <c r="R4093" s="35">
        <v>48</v>
      </c>
      <c r="S4093" s="35">
        <v>365</v>
      </c>
      <c r="T4093" s="36">
        <f t="shared" si="191"/>
        <v>17520</v>
      </c>
      <c r="U4093" s="37">
        <f t="shared" si="192"/>
        <v>19622.400000000001</v>
      </c>
      <c r="V4093" s="38" t="s">
        <v>50</v>
      </c>
      <c r="W4093" s="33">
        <v>2016</v>
      </c>
      <c r="X4093" s="39" t="s">
        <v>50</v>
      </c>
      <c r="Y4093" s="4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29"/>
      <c r="BL4093" s="29"/>
      <c r="BM4093" s="29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29"/>
      <c r="CB4093" s="29"/>
      <c r="CC4093" s="29"/>
      <c r="CD4093" s="29"/>
      <c r="CE4093" s="29"/>
      <c r="CF4093" s="29"/>
      <c r="CG4093" s="29"/>
      <c r="CH4093" s="29"/>
      <c r="CI4093" s="29"/>
      <c r="CJ4093" s="29"/>
      <c r="CK4093" s="29"/>
      <c r="CL4093" s="29"/>
      <c r="CM4093" s="29"/>
      <c r="CN4093" s="29"/>
      <c r="CO4093" s="29"/>
      <c r="CP4093" s="29"/>
      <c r="CQ4093" s="29"/>
      <c r="CR4093" s="29"/>
      <c r="CS4093" s="29"/>
      <c r="CT4093" s="29"/>
      <c r="CU4093" s="29"/>
      <c r="CV4093" s="29"/>
      <c r="CW4093" s="29"/>
      <c r="CX4093" s="29"/>
    </row>
    <row r="4094" spans="1:102" ht="50.1" customHeight="1">
      <c r="A4094" s="30" t="s">
        <v>10732</v>
      </c>
      <c r="B4094" s="31" t="s">
        <v>35</v>
      </c>
      <c r="C4094" s="32" t="s">
        <v>10712</v>
      </c>
      <c r="D4094" s="32" t="s">
        <v>5062</v>
      </c>
      <c r="E4094" s="32" t="s">
        <v>10713</v>
      </c>
      <c r="F4094" s="32" t="s">
        <v>10733</v>
      </c>
      <c r="G4094" s="33" t="s">
        <v>40</v>
      </c>
      <c r="H4094" s="34">
        <v>0</v>
      </c>
      <c r="I4094" s="33" t="s">
        <v>41</v>
      </c>
      <c r="J4094" s="33" t="s">
        <v>42</v>
      </c>
      <c r="K4094" s="33" t="s">
        <v>63</v>
      </c>
      <c r="L4094" s="33" t="s">
        <v>85</v>
      </c>
      <c r="M4094" s="33" t="s">
        <v>71</v>
      </c>
      <c r="N4094" s="33" t="s">
        <v>10644</v>
      </c>
      <c r="O4094" s="33" t="s">
        <v>396</v>
      </c>
      <c r="P4094" s="33" t="s">
        <v>48</v>
      </c>
      <c r="Q4094" s="33" t="s">
        <v>49</v>
      </c>
      <c r="R4094" s="35">
        <v>300</v>
      </c>
      <c r="S4094" s="35">
        <v>365</v>
      </c>
      <c r="T4094" s="36">
        <f t="shared" si="191"/>
        <v>109500</v>
      </c>
      <c r="U4094" s="37">
        <f t="shared" si="192"/>
        <v>122640.00000000001</v>
      </c>
      <c r="V4094" s="38" t="s">
        <v>50</v>
      </c>
      <c r="W4094" s="33">
        <v>2016</v>
      </c>
      <c r="X4094" s="39" t="s">
        <v>50</v>
      </c>
      <c r="Y4094" s="40"/>
      <c r="Z4094" s="40"/>
      <c r="AA4094" s="40"/>
      <c r="AB4094" s="40"/>
      <c r="AC4094" s="40"/>
      <c r="AD4094" s="40"/>
      <c r="AE4094" s="40"/>
      <c r="AF4094" s="40"/>
      <c r="AG4094" s="40"/>
      <c r="AH4094" s="40"/>
      <c r="AI4094" s="40"/>
      <c r="AJ4094" s="40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9"/>
      <c r="BC4094" s="29"/>
      <c r="BD4094" s="29"/>
      <c r="BE4094" s="29"/>
      <c r="BF4094" s="29"/>
      <c r="BG4094" s="29"/>
      <c r="BH4094" s="29"/>
      <c r="BI4094" s="29"/>
      <c r="BJ4094" s="29"/>
      <c r="BK4094" s="29"/>
      <c r="BL4094" s="29"/>
      <c r="BM4094" s="29"/>
      <c r="BN4094" s="29"/>
      <c r="BO4094" s="29"/>
      <c r="BP4094" s="29"/>
      <c r="BQ4094" s="29"/>
      <c r="BR4094" s="29"/>
      <c r="BS4094" s="29"/>
      <c r="BT4094" s="29"/>
      <c r="BU4094" s="29"/>
      <c r="BV4094" s="29"/>
      <c r="BW4094" s="29"/>
      <c r="BX4094" s="29"/>
      <c r="BY4094" s="29"/>
      <c r="BZ4094" s="29"/>
      <c r="CA4094" s="29"/>
      <c r="CB4094" s="29"/>
      <c r="CC4094" s="29"/>
      <c r="CD4094" s="29"/>
      <c r="CE4094" s="29"/>
      <c r="CF4094" s="29"/>
      <c r="CG4094" s="29"/>
      <c r="CH4094" s="29"/>
      <c r="CI4094" s="29"/>
      <c r="CJ4094" s="29"/>
      <c r="CK4094" s="29"/>
      <c r="CL4094" s="29"/>
      <c r="CM4094" s="29"/>
      <c r="CN4094" s="29"/>
      <c r="CO4094" s="29"/>
      <c r="CP4094" s="29"/>
      <c r="CQ4094" s="29"/>
      <c r="CR4094" s="29"/>
      <c r="CS4094" s="29"/>
      <c r="CT4094" s="29"/>
      <c r="CU4094" s="29"/>
      <c r="CV4094" s="29"/>
      <c r="CW4094" s="29"/>
      <c r="CX4094" s="29"/>
    </row>
    <row r="4095" spans="1:102" ht="50.1" customHeight="1">
      <c r="A4095" s="30" t="s">
        <v>10734</v>
      </c>
      <c r="B4095" s="31" t="s">
        <v>35</v>
      </c>
      <c r="C4095" s="32" t="s">
        <v>10735</v>
      </c>
      <c r="D4095" s="32" t="s">
        <v>453</v>
      </c>
      <c r="E4095" s="32" t="s">
        <v>10736</v>
      </c>
      <c r="F4095" s="32" t="s">
        <v>10737</v>
      </c>
      <c r="G4095" s="33" t="s">
        <v>40</v>
      </c>
      <c r="H4095" s="34">
        <v>0</v>
      </c>
      <c r="I4095" s="33" t="s">
        <v>41</v>
      </c>
      <c r="J4095" s="33" t="s">
        <v>42</v>
      </c>
      <c r="K4095" s="33" t="s">
        <v>63</v>
      </c>
      <c r="L4095" s="33" t="s">
        <v>85</v>
      </c>
      <c r="M4095" s="33" t="s">
        <v>71</v>
      </c>
      <c r="N4095" s="33" t="s">
        <v>10644</v>
      </c>
      <c r="O4095" s="33" t="s">
        <v>396</v>
      </c>
      <c r="P4095" s="33" t="s">
        <v>48</v>
      </c>
      <c r="Q4095" s="33" t="s">
        <v>49</v>
      </c>
      <c r="R4095" s="35">
        <v>10</v>
      </c>
      <c r="S4095" s="35">
        <v>100</v>
      </c>
      <c r="T4095" s="36">
        <f t="shared" si="191"/>
        <v>1000</v>
      </c>
      <c r="U4095" s="37">
        <f t="shared" si="192"/>
        <v>1120</v>
      </c>
      <c r="V4095" s="38" t="s">
        <v>50</v>
      </c>
      <c r="W4095" s="33">
        <v>2016</v>
      </c>
      <c r="X4095" s="39" t="s">
        <v>50</v>
      </c>
      <c r="Y4095" s="4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29"/>
      <c r="BA4095" s="29"/>
      <c r="BB4095" s="29"/>
      <c r="BC4095" s="29"/>
      <c r="BD4095" s="29"/>
      <c r="BE4095" s="29"/>
      <c r="BF4095" s="29"/>
      <c r="BG4095" s="29"/>
      <c r="BH4095" s="29"/>
      <c r="BI4095" s="29"/>
      <c r="BJ4095" s="29"/>
      <c r="BK4095" s="29"/>
      <c r="BL4095" s="29"/>
      <c r="BM4095" s="29"/>
      <c r="BN4095" s="29"/>
      <c r="BO4095" s="29"/>
      <c r="BP4095" s="29"/>
      <c r="BQ4095" s="29"/>
      <c r="BR4095" s="29"/>
      <c r="BS4095" s="29"/>
      <c r="BT4095" s="29"/>
      <c r="BU4095" s="29"/>
      <c r="BV4095" s="29"/>
      <c r="BW4095" s="29"/>
      <c r="BX4095" s="29"/>
      <c r="BY4095" s="29"/>
      <c r="BZ4095" s="29"/>
      <c r="CA4095" s="29"/>
      <c r="CB4095" s="29"/>
      <c r="CC4095" s="29"/>
      <c r="CD4095" s="29"/>
      <c r="CE4095" s="29"/>
      <c r="CF4095" s="29"/>
      <c r="CG4095" s="29"/>
      <c r="CH4095" s="29"/>
      <c r="CI4095" s="29"/>
      <c r="CJ4095" s="29"/>
      <c r="CK4095" s="29"/>
      <c r="CL4095" s="29"/>
      <c r="CM4095" s="29"/>
      <c r="CN4095" s="29"/>
      <c r="CO4095" s="29"/>
      <c r="CP4095" s="29"/>
      <c r="CQ4095" s="29"/>
      <c r="CR4095" s="29"/>
      <c r="CS4095" s="29"/>
      <c r="CT4095" s="29"/>
      <c r="CU4095" s="29"/>
      <c r="CV4095" s="29"/>
      <c r="CW4095" s="29"/>
      <c r="CX4095" s="29"/>
    </row>
    <row r="4096" spans="1:102" ht="50.1" customHeight="1">
      <c r="A4096" s="30" t="s">
        <v>10738</v>
      </c>
      <c r="B4096" s="31" t="s">
        <v>35</v>
      </c>
      <c r="C4096" s="32" t="s">
        <v>10739</v>
      </c>
      <c r="D4096" s="32" t="s">
        <v>10740</v>
      </c>
      <c r="E4096" s="32" t="s">
        <v>10741</v>
      </c>
      <c r="F4096" s="32" t="s">
        <v>10742</v>
      </c>
      <c r="G4096" s="33" t="s">
        <v>40</v>
      </c>
      <c r="H4096" s="34">
        <v>0</v>
      </c>
      <c r="I4096" s="33" t="s">
        <v>41</v>
      </c>
      <c r="J4096" s="33" t="s">
        <v>42</v>
      </c>
      <c r="K4096" s="33" t="s">
        <v>63</v>
      </c>
      <c r="L4096" s="33" t="s">
        <v>85</v>
      </c>
      <c r="M4096" s="33" t="s">
        <v>71</v>
      </c>
      <c r="N4096" s="33" t="s">
        <v>10644</v>
      </c>
      <c r="O4096" s="33" t="s">
        <v>396</v>
      </c>
      <c r="P4096" s="33" t="s">
        <v>48</v>
      </c>
      <c r="Q4096" s="33" t="s">
        <v>49</v>
      </c>
      <c r="R4096" s="35">
        <v>16</v>
      </c>
      <c r="S4096" s="35">
        <v>200</v>
      </c>
      <c r="T4096" s="36">
        <f t="shared" si="191"/>
        <v>3200</v>
      </c>
      <c r="U4096" s="37">
        <f t="shared" si="192"/>
        <v>3584.0000000000005</v>
      </c>
      <c r="V4096" s="38" t="s">
        <v>50</v>
      </c>
      <c r="W4096" s="33">
        <v>2016</v>
      </c>
      <c r="X4096" s="39" t="s">
        <v>50</v>
      </c>
      <c r="Y4096" s="40"/>
      <c r="Z4096" s="40"/>
      <c r="AA4096" s="40"/>
      <c r="AB4096" s="40"/>
      <c r="AC4096" s="40"/>
      <c r="AD4096" s="40"/>
      <c r="AE4096" s="40"/>
      <c r="AF4096" s="40"/>
      <c r="AG4096" s="40"/>
      <c r="AH4096" s="40"/>
      <c r="AI4096" s="40"/>
      <c r="AJ4096" s="40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29"/>
      <c r="BL4096" s="29"/>
      <c r="BM4096" s="29"/>
      <c r="BN4096" s="29"/>
      <c r="BO4096" s="29"/>
      <c r="BP4096" s="29"/>
      <c r="BQ4096" s="29"/>
      <c r="BR4096" s="29"/>
      <c r="BS4096" s="29"/>
      <c r="BT4096" s="29"/>
      <c r="BU4096" s="29"/>
      <c r="BV4096" s="29"/>
      <c r="BW4096" s="29"/>
      <c r="BX4096" s="29"/>
      <c r="BY4096" s="29"/>
      <c r="BZ4096" s="29"/>
      <c r="CA4096" s="29"/>
      <c r="CB4096" s="29"/>
      <c r="CC4096" s="29"/>
      <c r="CD4096" s="29"/>
      <c r="CE4096" s="29"/>
      <c r="CF4096" s="29"/>
      <c r="CG4096" s="29"/>
      <c r="CH4096" s="29"/>
      <c r="CI4096" s="29"/>
      <c r="CJ4096" s="29"/>
      <c r="CK4096" s="29"/>
      <c r="CL4096" s="29"/>
      <c r="CM4096" s="29"/>
      <c r="CN4096" s="29"/>
      <c r="CO4096" s="29"/>
      <c r="CP4096" s="29"/>
      <c r="CQ4096" s="29"/>
      <c r="CR4096" s="29"/>
      <c r="CS4096" s="29"/>
      <c r="CT4096" s="29"/>
      <c r="CU4096" s="29"/>
      <c r="CV4096" s="29"/>
      <c r="CW4096" s="29"/>
      <c r="CX4096" s="29"/>
    </row>
    <row r="4097" spans="1:102" ht="50.1" customHeight="1">
      <c r="A4097" s="30" t="s">
        <v>10743</v>
      </c>
      <c r="B4097" s="31" t="s">
        <v>35</v>
      </c>
      <c r="C4097" s="32" t="s">
        <v>10744</v>
      </c>
      <c r="D4097" s="32" t="s">
        <v>10745</v>
      </c>
      <c r="E4097" s="32" t="s">
        <v>10746</v>
      </c>
      <c r="F4097" s="32" t="s">
        <v>10747</v>
      </c>
      <c r="G4097" s="33" t="s">
        <v>40</v>
      </c>
      <c r="H4097" s="34">
        <v>0</v>
      </c>
      <c r="I4097" s="33" t="s">
        <v>41</v>
      </c>
      <c r="J4097" s="33" t="s">
        <v>42</v>
      </c>
      <c r="K4097" s="33" t="s">
        <v>63</v>
      </c>
      <c r="L4097" s="33" t="s">
        <v>85</v>
      </c>
      <c r="M4097" s="33" t="s">
        <v>71</v>
      </c>
      <c r="N4097" s="33" t="s">
        <v>10644</v>
      </c>
      <c r="O4097" s="33" t="s">
        <v>396</v>
      </c>
      <c r="P4097" s="33" t="s">
        <v>48</v>
      </c>
      <c r="Q4097" s="33" t="s">
        <v>49</v>
      </c>
      <c r="R4097" s="35">
        <v>40</v>
      </c>
      <c r="S4097" s="35">
        <v>100</v>
      </c>
      <c r="T4097" s="36">
        <f t="shared" si="191"/>
        <v>4000</v>
      </c>
      <c r="U4097" s="37">
        <f t="shared" si="192"/>
        <v>4480</v>
      </c>
      <c r="V4097" s="38" t="s">
        <v>50</v>
      </c>
      <c r="W4097" s="33">
        <v>2016</v>
      </c>
      <c r="X4097" s="39" t="s">
        <v>50</v>
      </c>
      <c r="Y4097" s="4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29"/>
      <c r="AZ4097" s="29"/>
      <c r="BA4097" s="29"/>
      <c r="BB4097" s="29"/>
      <c r="BC4097" s="29"/>
      <c r="BD4097" s="29"/>
      <c r="BE4097" s="29"/>
      <c r="BF4097" s="29"/>
      <c r="BG4097" s="29"/>
      <c r="BH4097" s="29"/>
      <c r="BI4097" s="29"/>
      <c r="BJ4097" s="29"/>
      <c r="BK4097" s="29"/>
      <c r="BL4097" s="29"/>
      <c r="BM4097" s="29"/>
      <c r="BN4097" s="29"/>
      <c r="BO4097" s="29"/>
      <c r="BP4097" s="29"/>
      <c r="BQ4097" s="29"/>
      <c r="BR4097" s="29"/>
      <c r="BS4097" s="29"/>
      <c r="BT4097" s="29"/>
      <c r="BU4097" s="29"/>
      <c r="BV4097" s="29"/>
      <c r="BW4097" s="29"/>
      <c r="BX4097" s="29"/>
      <c r="BY4097" s="29"/>
      <c r="BZ4097" s="29"/>
      <c r="CA4097" s="29"/>
      <c r="CB4097" s="29"/>
      <c r="CC4097" s="29"/>
      <c r="CD4097" s="29"/>
      <c r="CE4097" s="29"/>
      <c r="CF4097" s="29"/>
      <c r="CG4097" s="29"/>
      <c r="CH4097" s="29"/>
      <c r="CI4097" s="29"/>
      <c r="CJ4097" s="29"/>
      <c r="CK4097" s="29"/>
      <c r="CL4097" s="29"/>
      <c r="CM4097" s="29"/>
      <c r="CN4097" s="29"/>
      <c r="CO4097" s="29"/>
      <c r="CP4097" s="29"/>
      <c r="CQ4097" s="29"/>
      <c r="CR4097" s="29"/>
      <c r="CS4097" s="29"/>
      <c r="CT4097" s="29"/>
      <c r="CU4097" s="29"/>
      <c r="CV4097" s="29"/>
      <c r="CW4097" s="29"/>
      <c r="CX4097" s="29"/>
    </row>
    <row r="4098" spans="1:102" ht="50.1" customHeight="1">
      <c r="A4098" s="30" t="s">
        <v>10748</v>
      </c>
      <c r="B4098" s="31" t="s">
        <v>35</v>
      </c>
      <c r="C4098" s="32" t="s">
        <v>10696</v>
      </c>
      <c r="D4098" s="32" t="s">
        <v>911</v>
      </c>
      <c r="E4098" s="32" t="s">
        <v>10697</v>
      </c>
      <c r="F4098" s="32" t="s">
        <v>10749</v>
      </c>
      <c r="G4098" s="33" t="s">
        <v>40</v>
      </c>
      <c r="H4098" s="34">
        <v>0</v>
      </c>
      <c r="I4098" s="33" t="s">
        <v>41</v>
      </c>
      <c r="J4098" s="33" t="s">
        <v>42</v>
      </c>
      <c r="K4098" s="33" t="s">
        <v>63</v>
      </c>
      <c r="L4098" s="33" t="s">
        <v>85</v>
      </c>
      <c r="M4098" s="33" t="s">
        <v>71</v>
      </c>
      <c r="N4098" s="33" t="s">
        <v>10644</v>
      </c>
      <c r="O4098" s="33" t="s">
        <v>396</v>
      </c>
      <c r="P4098" s="33" t="s">
        <v>48</v>
      </c>
      <c r="Q4098" s="33" t="s">
        <v>49</v>
      </c>
      <c r="R4098" s="35">
        <v>20</v>
      </c>
      <c r="S4098" s="35">
        <v>45</v>
      </c>
      <c r="T4098" s="36">
        <f t="shared" si="191"/>
        <v>900</v>
      </c>
      <c r="U4098" s="37">
        <f t="shared" si="192"/>
        <v>1008.0000000000001</v>
      </c>
      <c r="V4098" s="38" t="s">
        <v>50</v>
      </c>
      <c r="W4098" s="33">
        <v>2016</v>
      </c>
      <c r="X4098" s="39" t="s">
        <v>50</v>
      </c>
      <c r="Y4098" s="40"/>
      <c r="Z4098" s="40"/>
      <c r="AA4098" s="40"/>
      <c r="AB4098" s="40"/>
      <c r="AC4098" s="40"/>
      <c r="AD4098" s="40"/>
      <c r="AE4098" s="40"/>
      <c r="AF4098" s="40"/>
      <c r="AG4098" s="40"/>
      <c r="AH4098" s="40"/>
      <c r="AI4098" s="40"/>
      <c r="AJ4098" s="40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29"/>
      <c r="BL4098" s="29"/>
      <c r="BM4098" s="29"/>
      <c r="BN4098" s="29"/>
      <c r="BO4098" s="29"/>
      <c r="BP4098" s="29"/>
      <c r="BQ4098" s="29"/>
      <c r="BR4098" s="29"/>
      <c r="BS4098" s="29"/>
      <c r="BT4098" s="29"/>
      <c r="BU4098" s="29"/>
      <c r="BV4098" s="29"/>
      <c r="BW4098" s="29"/>
      <c r="BX4098" s="29"/>
      <c r="BY4098" s="29"/>
      <c r="BZ4098" s="29"/>
      <c r="CA4098" s="29"/>
      <c r="CB4098" s="29"/>
      <c r="CC4098" s="29"/>
      <c r="CD4098" s="29"/>
      <c r="CE4098" s="29"/>
      <c r="CF4098" s="29"/>
      <c r="CG4098" s="29"/>
      <c r="CH4098" s="29"/>
      <c r="CI4098" s="29"/>
      <c r="CJ4098" s="29"/>
      <c r="CK4098" s="29"/>
      <c r="CL4098" s="29"/>
      <c r="CM4098" s="29"/>
      <c r="CN4098" s="29"/>
      <c r="CO4098" s="29"/>
      <c r="CP4098" s="29"/>
      <c r="CQ4098" s="29"/>
      <c r="CR4098" s="29"/>
      <c r="CS4098" s="29"/>
      <c r="CT4098" s="29"/>
      <c r="CU4098" s="29"/>
      <c r="CV4098" s="29"/>
      <c r="CW4098" s="29"/>
      <c r="CX4098" s="29"/>
    </row>
    <row r="4099" spans="1:102" ht="50.1" customHeight="1">
      <c r="A4099" s="30" t="s">
        <v>10750</v>
      </c>
      <c r="B4099" s="31" t="s">
        <v>35</v>
      </c>
      <c r="C4099" s="32" t="s">
        <v>10696</v>
      </c>
      <c r="D4099" s="32" t="s">
        <v>911</v>
      </c>
      <c r="E4099" s="32" t="s">
        <v>10697</v>
      </c>
      <c r="F4099" s="32" t="s">
        <v>10751</v>
      </c>
      <c r="G4099" s="33" t="s">
        <v>40</v>
      </c>
      <c r="H4099" s="34">
        <v>0</v>
      </c>
      <c r="I4099" s="33" t="s">
        <v>41</v>
      </c>
      <c r="J4099" s="33" t="s">
        <v>42</v>
      </c>
      <c r="K4099" s="33" t="s">
        <v>63</v>
      </c>
      <c r="L4099" s="33" t="s">
        <v>85</v>
      </c>
      <c r="M4099" s="33" t="s">
        <v>71</v>
      </c>
      <c r="N4099" s="33" t="s">
        <v>10644</v>
      </c>
      <c r="O4099" s="33" t="s">
        <v>396</v>
      </c>
      <c r="P4099" s="33" t="s">
        <v>48</v>
      </c>
      <c r="Q4099" s="33" t="s">
        <v>49</v>
      </c>
      <c r="R4099" s="35">
        <v>10</v>
      </c>
      <c r="S4099" s="35">
        <v>2500</v>
      </c>
      <c r="T4099" s="36">
        <f t="shared" si="191"/>
        <v>25000</v>
      </c>
      <c r="U4099" s="37">
        <f t="shared" si="192"/>
        <v>28000.000000000004</v>
      </c>
      <c r="V4099" s="38" t="s">
        <v>50</v>
      </c>
      <c r="W4099" s="33">
        <v>2016</v>
      </c>
      <c r="X4099" s="39" t="s">
        <v>50</v>
      </c>
      <c r="Y4099" s="4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9"/>
      <c r="BC4099" s="29"/>
      <c r="BD4099" s="29"/>
      <c r="BE4099" s="29"/>
      <c r="BF4099" s="29"/>
      <c r="BG4099" s="29"/>
      <c r="BH4099" s="29"/>
      <c r="BI4099" s="29"/>
      <c r="BJ4099" s="29"/>
      <c r="BK4099" s="29"/>
      <c r="BL4099" s="29"/>
      <c r="BM4099" s="29"/>
      <c r="BN4099" s="29"/>
      <c r="BO4099" s="29"/>
      <c r="BP4099" s="29"/>
      <c r="BQ4099" s="29"/>
      <c r="BR4099" s="29"/>
      <c r="BS4099" s="29"/>
      <c r="BT4099" s="29"/>
      <c r="BU4099" s="29"/>
      <c r="BV4099" s="29"/>
      <c r="BW4099" s="29"/>
      <c r="BX4099" s="29"/>
      <c r="BY4099" s="29"/>
      <c r="BZ4099" s="29"/>
      <c r="CA4099" s="29"/>
      <c r="CB4099" s="29"/>
      <c r="CC4099" s="29"/>
      <c r="CD4099" s="29"/>
      <c r="CE4099" s="29"/>
      <c r="CF4099" s="29"/>
      <c r="CG4099" s="29"/>
      <c r="CH4099" s="29"/>
      <c r="CI4099" s="29"/>
      <c r="CJ4099" s="29"/>
      <c r="CK4099" s="29"/>
      <c r="CL4099" s="29"/>
      <c r="CM4099" s="29"/>
      <c r="CN4099" s="29"/>
      <c r="CO4099" s="29"/>
      <c r="CP4099" s="29"/>
      <c r="CQ4099" s="29"/>
      <c r="CR4099" s="29"/>
      <c r="CS4099" s="29"/>
      <c r="CT4099" s="29"/>
      <c r="CU4099" s="29"/>
      <c r="CV4099" s="29"/>
      <c r="CW4099" s="29"/>
      <c r="CX4099" s="29"/>
    </row>
    <row r="4100" spans="1:102" ht="50.1" customHeight="1">
      <c r="A4100" s="30" t="s">
        <v>10752</v>
      </c>
      <c r="B4100" s="31" t="s">
        <v>35</v>
      </c>
      <c r="C4100" s="32" t="s">
        <v>10753</v>
      </c>
      <c r="D4100" s="32" t="s">
        <v>10754</v>
      </c>
      <c r="E4100" s="32" t="s">
        <v>8206</v>
      </c>
      <c r="F4100" s="32" t="s">
        <v>10755</v>
      </c>
      <c r="G4100" s="33" t="s">
        <v>40</v>
      </c>
      <c r="H4100" s="34">
        <v>0</v>
      </c>
      <c r="I4100" s="33" t="s">
        <v>41</v>
      </c>
      <c r="J4100" s="33" t="s">
        <v>42</v>
      </c>
      <c r="K4100" s="33" t="s">
        <v>63</v>
      </c>
      <c r="L4100" s="33" t="s">
        <v>85</v>
      </c>
      <c r="M4100" s="33" t="s">
        <v>71</v>
      </c>
      <c r="N4100" s="33" t="s">
        <v>10644</v>
      </c>
      <c r="O4100" s="33" t="s">
        <v>396</v>
      </c>
      <c r="P4100" s="33" t="s">
        <v>48</v>
      </c>
      <c r="Q4100" s="33" t="s">
        <v>49</v>
      </c>
      <c r="R4100" s="35">
        <v>5</v>
      </c>
      <c r="S4100" s="35">
        <v>480</v>
      </c>
      <c r="T4100" s="36">
        <f t="shared" si="191"/>
        <v>2400</v>
      </c>
      <c r="U4100" s="37">
        <f t="shared" si="192"/>
        <v>2688.0000000000005</v>
      </c>
      <c r="V4100" s="38" t="s">
        <v>50</v>
      </c>
      <c r="W4100" s="33">
        <v>2016</v>
      </c>
      <c r="X4100" s="39" t="s">
        <v>50</v>
      </c>
      <c r="Y4100" s="40"/>
      <c r="Z4100" s="40"/>
      <c r="AA4100" s="40"/>
      <c r="AB4100" s="40"/>
      <c r="AC4100" s="40"/>
      <c r="AD4100" s="40"/>
      <c r="AE4100" s="40"/>
      <c r="AF4100" s="40"/>
      <c r="AG4100" s="40"/>
      <c r="AH4100" s="40"/>
      <c r="AI4100" s="40"/>
      <c r="AJ4100" s="40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29"/>
      <c r="CB4100" s="29"/>
      <c r="CC4100" s="29"/>
      <c r="CD4100" s="29"/>
      <c r="CE4100" s="29"/>
      <c r="CF4100" s="29"/>
      <c r="CG4100" s="29"/>
      <c r="CH4100" s="29"/>
      <c r="CI4100" s="29"/>
      <c r="CJ4100" s="29"/>
      <c r="CK4100" s="29"/>
      <c r="CL4100" s="29"/>
      <c r="CM4100" s="29"/>
      <c r="CN4100" s="29"/>
      <c r="CO4100" s="29"/>
      <c r="CP4100" s="29"/>
      <c r="CQ4100" s="29"/>
      <c r="CR4100" s="29"/>
      <c r="CS4100" s="29"/>
      <c r="CT4100" s="29"/>
      <c r="CU4100" s="29"/>
      <c r="CV4100" s="29"/>
      <c r="CW4100" s="29"/>
      <c r="CX4100" s="29"/>
    </row>
    <row r="4101" spans="1:102" ht="50.1" customHeight="1">
      <c r="A4101" s="30" t="s">
        <v>10756</v>
      </c>
      <c r="B4101" s="31" t="s">
        <v>35</v>
      </c>
      <c r="C4101" s="32" t="s">
        <v>9435</v>
      </c>
      <c r="D4101" s="32" t="s">
        <v>9436</v>
      </c>
      <c r="E4101" s="32" t="s">
        <v>9437</v>
      </c>
      <c r="F4101" s="32" t="s">
        <v>10757</v>
      </c>
      <c r="G4101" s="33" t="s">
        <v>40</v>
      </c>
      <c r="H4101" s="34">
        <v>0</v>
      </c>
      <c r="I4101" s="33" t="s">
        <v>41</v>
      </c>
      <c r="J4101" s="33" t="s">
        <v>42</v>
      </c>
      <c r="K4101" s="33" t="s">
        <v>63</v>
      </c>
      <c r="L4101" s="33" t="s">
        <v>85</v>
      </c>
      <c r="M4101" s="33" t="s">
        <v>71</v>
      </c>
      <c r="N4101" s="33" t="s">
        <v>10644</v>
      </c>
      <c r="O4101" s="33" t="s">
        <v>396</v>
      </c>
      <c r="P4101" s="33" t="s">
        <v>48</v>
      </c>
      <c r="Q4101" s="33" t="s">
        <v>49</v>
      </c>
      <c r="R4101" s="35">
        <v>60</v>
      </c>
      <c r="S4101" s="35">
        <v>380</v>
      </c>
      <c r="T4101" s="36">
        <f t="shared" si="191"/>
        <v>22800</v>
      </c>
      <c r="U4101" s="37">
        <f t="shared" si="192"/>
        <v>25536.000000000004</v>
      </c>
      <c r="V4101" s="38" t="s">
        <v>50</v>
      </c>
      <c r="W4101" s="33">
        <v>2016</v>
      </c>
      <c r="X4101" s="39" t="s">
        <v>50</v>
      </c>
      <c r="Y4101" s="4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9"/>
      <c r="BC4101" s="29"/>
      <c r="BD4101" s="29"/>
      <c r="BE4101" s="29"/>
      <c r="BF4101" s="29"/>
      <c r="BG4101" s="29"/>
      <c r="BH4101" s="29"/>
      <c r="BI4101" s="29"/>
      <c r="BJ4101" s="29"/>
      <c r="BK4101" s="29"/>
      <c r="BL4101" s="29"/>
      <c r="BM4101" s="29"/>
      <c r="BN4101" s="29"/>
      <c r="BO4101" s="29"/>
      <c r="BP4101" s="29"/>
      <c r="BQ4101" s="29"/>
      <c r="BR4101" s="29"/>
      <c r="BS4101" s="29"/>
      <c r="BT4101" s="29"/>
      <c r="BU4101" s="29"/>
      <c r="BV4101" s="29"/>
      <c r="BW4101" s="29"/>
      <c r="BX4101" s="29"/>
      <c r="BY4101" s="29"/>
      <c r="BZ4101" s="29"/>
      <c r="CA4101" s="29"/>
      <c r="CB4101" s="29"/>
      <c r="CC4101" s="29"/>
      <c r="CD4101" s="29"/>
      <c r="CE4101" s="29"/>
      <c r="CF4101" s="29"/>
      <c r="CG4101" s="29"/>
      <c r="CH4101" s="29"/>
      <c r="CI4101" s="29"/>
      <c r="CJ4101" s="29"/>
      <c r="CK4101" s="29"/>
      <c r="CL4101" s="29"/>
      <c r="CM4101" s="29"/>
      <c r="CN4101" s="29"/>
      <c r="CO4101" s="29"/>
      <c r="CP4101" s="29"/>
      <c r="CQ4101" s="29"/>
      <c r="CR4101" s="29"/>
      <c r="CS4101" s="29"/>
      <c r="CT4101" s="29"/>
      <c r="CU4101" s="29"/>
      <c r="CV4101" s="29"/>
      <c r="CW4101" s="29"/>
      <c r="CX4101" s="29"/>
    </row>
    <row r="4102" spans="1:102" ht="50.1" customHeight="1">
      <c r="A4102" s="30" t="s">
        <v>10758</v>
      </c>
      <c r="B4102" s="31" t="s">
        <v>35</v>
      </c>
      <c r="C4102" s="32" t="s">
        <v>10759</v>
      </c>
      <c r="D4102" s="32" t="s">
        <v>3315</v>
      </c>
      <c r="E4102" s="32" t="s">
        <v>10760</v>
      </c>
      <c r="F4102" s="32" t="s">
        <v>10761</v>
      </c>
      <c r="G4102" s="33" t="s">
        <v>40</v>
      </c>
      <c r="H4102" s="34">
        <v>0</v>
      </c>
      <c r="I4102" s="33" t="s">
        <v>41</v>
      </c>
      <c r="J4102" s="33" t="s">
        <v>42</v>
      </c>
      <c r="K4102" s="33" t="s">
        <v>63</v>
      </c>
      <c r="L4102" s="33" t="s">
        <v>85</v>
      </c>
      <c r="M4102" s="33" t="s">
        <v>71</v>
      </c>
      <c r="N4102" s="33" t="s">
        <v>10644</v>
      </c>
      <c r="O4102" s="33" t="s">
        <v>396</v>
      </c>
      <c r="P4102" s="33" t="s">
        <v>48</v>
      </c>
      <c r="Q4102" s="33" t="s">
        <v>49</v>
      </c>
      <c r="R4102" s="35">
        <v>2</v>
      </c>
      <c r="S4102" s="35">
        <v>300</v>
      </c>
      <c r="T4102" s="36">
        <f t="shared" si="191"/>
        <v>600</v>
      </c>
      <c r="U4102" s="37">
        <f t="shared" si="192"/>
        <v>672.00000000000011</v>
      </c>
      <c r="V4102" s="38" t="s">
        <v>50</v>
      </c>
      <c r="W4102" s="33">
        <v>2016</v>
      </c>
      <c r="X4102" s="39" t="s">
        <v>50</v>
      </c>
      <c r="Y4102" s="40"/>
      <c r="Z4102" s="40"/>
      <c r="AA4102" s="40"/>
      <c r="AB4102" s="40"/>
      <c r="AC4102" s="40"/>
      <c r="AD4102" s="40"/>
      <c r="AE4102" s="40"/>
      <c r="AF4102" s="40"/>
      <c r="AG4102" s="40"/>
      <c r="AH4102" s="40"/>
      <c r="AI4102" s="40"/>
      <c r="AJ4102" s="40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9"/>
      <c r="BC4102" s="29"/>
      <c r="BD4102" s="29"/>
      <c r="BE4102" s="29"/>
      <c r="BF4102" s="29"/>
      <c r="BG4102" s="29"/>
      <c r="BH4102" s="29"/>
      <c r="BI4102" s="29"/>
      <c r="BJ4102" s="29"/>
      <c r="BK4102" s="29"/>
      <c r="BL4102" s="29"/>
      <c r="BM4102" s="29"/>
      <c r="BN4102" s="29"/>
      <c r="BO4102" s="29"/>
      <c r="BP4102" s="29"/>
      <c r="BQ4102" s="29"/>
      <c r="BR4102" s="29"/>
      <c r="BS4102" s="29"/>
      <c r="BT4102" s="29"/>
      <c r="BU4102" s="29"/>
      <c r="BV4102" s="29"/>
      <c r="BW4102" s="29"/>
      <c r="BX4102" s="29"/>
      <c r="BY4102" s="29"/>
      <c r="BZ4102" s="29"/>
      <c r="CA4102" s="29"/>
      <c r="CB4102" s="29"/>
      <c r="CC4102" s="29"/>
      <c r="CD4102" s="29"/>
      <c r="CE4102" s="29"/>
      <c r="CF4102" s="29"/>
      <c r="CG4102" s="29"/>
      <c r="CH4102" s="29"/>
      <c r="CI4102" s="29"/>
      <c r="CJ4102" s="29"/>
      <c r="CK4102" s="29"/>
      <c r="CL4102" s="29"/>
      <c r="CM4102" s="29"/>
      <c r="CN4102" s="29"/>
      <c r="CO4102" s="29"/>
      <c r="CP4102" s="29"/>
      <c r="CQ4102" s="29"/>
      <c r="CR4102" s="29"/>
      <c r="CS4102" s="29"/>
      <c r="CT4102" s="29"/>
      <c r="CU4102" s="29"/>
      <c r="CV4102" s="29"/>
      <c r="CW4102" s="29"/>
      <c r="CX4102" s="29"/>
    </row>
    <row r="4103" spans="1:102" ht="50.1" customHeight="1">
      <c r="A4103" s="30" t="s">
        <v>10762</v>
      </c>
      <c r="B4103" s="31" t="s">
        <v>35</v>
      </c>
      <c r="C4103" s="32" t="s">
        <v>10763</v>
      </c>
      <c r="D4103" s="32" t="s">
        <v>5062</v>
      </c>
      <c r="E4103" s="32" t="s">
        <v>10764</v>
      </c>
      <c r="F4103" s="32" t="s">
        <v>10765</v>
      </c>
      <c r="G4103" s="33" t="s">
        <v>40</v>
      </c>
      <c r="H4103" s="34">
        <v>0</v>
      </c>
      <c r="I4103" s="33" t="s">
        <v>41</v>
      </c>
      <c r="J4103" s="33" t="s">
        <v>42</v>
      </c>
      <c r="K4103" s="33" t="s">
        <v>63</v>
      </c>
      <c r="L4103" s="33" t="s">
        <v>85</v>
      </c>
      <c r="M4103" s="33" t="s">
        <v>71</v>
      </c>
      <c r="N4103" s="33" t="s">
        <v>10644</v>
      </c>
      <c r="O4103" s="33" t="s">
        <v>396</v>
      </c>
      <c r="P4103" s="33" t="s">
        <v>48</v>
      </c>
      <c r="Q4103" s="33" t="s">
        <v>49</v>
      </c>
      <c r="R4103" s="35">
        <v>20</v>
      </c>
      <c r="S4103" s="35">
        <v>6600</v>
      </c>
      <c r="T4103" s="36">
        <f t="shared" si="191"/>
        <v>132000</v>
      </c>
      <c r="U4103" s="37">
        <f t="shared" si="192"/>
        <v>147840</v>
      </c>
      <c r="V4103" s="38" t="s">
        <v>50</v>
      </c>
      <c r="W4103" s="33">
        <v>2016</v>
      </c>
      <c r="X4103" s="39" t="s">
        <v>50</v>
      </c>
      <c r="Y4103" s="4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  <c r="BI4103" s="29"/>
      <c r="BJ4103" s="29"/>
      <c r="BK4103" s="29"/>
      <c r="BL4103" s="29"/>
      <c r="BM4103" s="29"/>
      <c r="BN4103" s="29"/>
      <c r="BO4103" s="29"/>
      <c r="BP4103" s="29"/>
      <c r="BQ4103" s="29"/>
      <c r="BR4103" s="29"/>
      <c r="BS4103" s="29"/>
      <c r="BT4103" s="29"/>
      <c r="BU4103" s="29"/>
      <c r="BV4103" s="29"/>
      <c r="BW4103" s="29"/>
      <c r="BX4103" s="29"/>
      <c r="BY4103" s="29"/>
      <c r="BZ4103" s="29"/>
      <c r="CA4103" s="29"/>
      <c r="CB4103" s="29"/>
      <c r="CC4103" s="29"/>
      <c r="CD4103" s="29"/>
      <c r="CE4103" s="29"/>
      <c r="CF4103" s="29"/>
      <c r="CG4103" s="29"/>
      <c r="CH4103" s="29"/>
      <c r="CI4103" s="29"/>
      <c r="CJ4103" s="29"/>
      <c r="CK4103" s="29"/>
      <c r="CL4103" s="29"/>
      <c r="CM4103" s="29"/>
      <c r="CN4103" s="29"/>
      <c r="CO4103" s="29"/>
      <c r="CP4103" s="29"/>
      <c r="CQ4103" s="29"/>
      <c r="CR4103" s="29"/>
      <c r="CS4103" s="29"/>
      <c r="CT4103" s="29"/>
      <c r="CU4103" s="29"/>
      <c r="CV4103" s="29"/>
      <c r="CW4103" s="29"/>
      <c r="CX4103" s="29"/>
    </row>
    <row r="4104" spans="1:102" ht="50.1" customHeight="1">
      <c r="A4104" s="30" t="s">
        <v>10766</v>
      </c>
      <c r="B4104" s="31" t="s">
        <v>35</v>
      </c>
      <c r="C4104" s="32" t="s">
        <v>10759</v>
      </c>
      <c r="D4104" s="32" t="s">
        <v>3315</v>
      </c>
      <c r="E4104" s="32" t="s">
        <v>10760</v>
      </c>
      <c r="F4104" s="32" t="s">
        <v>10767</v>
      </c>
      <c r="G4104" s="33" t="s">
        <v>40</v>
      </c>
      <c r="H4104" s="34">
        <v>0</v>
      </c>
      <c r="I4104" s="33" t="s">
        <v>41</v>
      </c>
      <c r="J4104" s="33" t="s">
        <v>42</v>
      </c>
      <c r="K4104" s="33" t="s">
        <v>63</v>
      </c>
      <c r="L4104" s="33" t="s">
        <v>85</v>
      </c>
      <c r="M4104" s="33" t="s">
        <v>71</v>
      </c>
      <c r="N4104" s="33" t="s">
        <v>10644</v>
      </c>
      <c r="O4104" s="33" t="s">
        <v>396</v>
      </c>
      <c r="P4104" s="33" t="s">
        <v>48</v>
      </c>
      <c r="Q4104" s="33" t="s">
        <v>49</v>
      </c>
      <c r="R4104" s="35">
        <v>14</v>
      </c>
      <c r="S4104" s="35">
        <v>200</v>
      </c>
      <c r="T4104" s="36">
        <f t="shared" si="191"/>
        <v>2800</v>
      </c>
      <c r="U4104" s="37">
        <f t="shared" si="192"/>
        <v>3136.0000000000005</v>
      </c>
      <c r="V4104" s="38" t="s">
        <v>50</v>
      </c>
      <c r="W4104" s="33">
        <v>2016</v>
      </c>
      <c r="X4104" s="39" t="s">
        <v>50</v>
      </c>
      <c r="Y4104" s="40"/>
      <c r="Z4104" s="40"/>
      <c r="AA4104" s="40"/>
      <c r="AB4104" s="40"/>
      <c r="AC4104" s="40"/>
      <c r="AD4104" s="40"/>
      <c r="AE4104" s="40"/>
      <c r="AF4104" s="40"/>
      <c r="AG4104" s="40"/>
      <c r="AH4104" s="40"/>
      <c r="AI4104" s="40"/>
      <c r="AJ4104" s="40"/>
      <c r="AK4104" s="29"/>
      <c r="AL4104" s="29"/>
      <c r="AM4104" s="29"/>
      <c r="AN4104" s="29"/>
      <c r="AO4104" s="29"/>
      <c r="AP4104" s="29"/>
      <c r="AQ4104" s="29"/>
      <c r="AR4104" s="29"/>
      <c r="AS4104" s="29"/>
      <c r="AT4104" s="29"/>
      <c r="AU4104" s="29"/>
      <c r="AV4104" s="29"/>
      <c r="AW4104" s="29"/>
      <c r="AX4104" s="29"/>
      <c r="AY4104" s="29"/>
      <c r="AZ4104" s="29"/>
      <c r="BA4104" s="29"/>
      <c r="BB4104" s="29"/>
      <c r="BC4104" s="29"/>
      <c r="BD4104" s="29"/>
      <c r="BE4104" s="29"/>
      <c r="BF4104" s="29"/>
      <c r="BG4104" s="29"/>
      <c r="BH4104" s="29"/>
      <c r="BI4104" s="29"/>
      <c r="BJ4104" s="29"/>
      <c r="BK4104" s="29"/>
      <c r="BL4104" s="29"/>
      <c r="BM4104" s="29"/>
      <c r="BN4104" s="29"/>
      <c r="BO4104" s="29"/>
      <c r="BP4104" s="29"/>
      <c r="BQ4104" s="29"/>
      <c r="BR4104" s="29"/>
      <c r="BS4104" s="29"/>
      <c r="BT4104" s="29"/>
      <c r="BU4104" s="29"/>
      <c r="BV4104" s="29"/>
      <c r="BW4104" s="29"/>
      <c r="BX4104" s="29"/>
      <c r="BY4104" s="29"/>
      <c r="BZ4104" s="29"/>
      <c r="CA4104" s="29"/>
      <c r="CB4104" s="29"/>
      <c r="CC4104" s="29"/>
      <c r="CD4104" s="29"/>
      <c r="CE4104" s="29"/>
      <c r="CF4104" s="29"/>
      <c r="CG4104" s="29"/>
      <c r="CH4104" s="29"/>
      <c r="CI4104" s="29"/>
      <c r="CJ4104" s="29"/>
      <c r="CK4104" s="29"/>
      <c r="CL4104" s="29"/>
      <c r="CM4104" s="29"/>
      <c r="CN4104" s="29"/>
      <c r="CO4104" s="29"/>
      <c r="CP4104" s="29"/>
      <c r="CQ4104" s="29"/>
      <c r="CR4104" s="29"/>
      <c r="CS4104" s="29"/>
      <c r="CT4104" s="29"/>
      <c r="CU4104" s="29"/>
      <c r="CV4104" s="29"/>
      <c r="CW4104" s="29"/>
      <c r="CX4104" s="29"/>
    </row>
    <row r="4105" spans="1:102" ht="50.1" customHeight="1">
      <c r="A4105" s="30" t="s">
        <v>10768</v>
      </c>
      <c r="B4105" s="31" t="s">
        <v>35</v>
      </c>
      <c r="C4105" s="32" t="s">
        <v>9407</v>
      </c>
      <c r="D4105" s="32" t="s">
        <v>5062</v>
      </c>
      <c r="E4105" s="32" t="s">
        <v>9408</v>
      </c>
      <c r="F4105" s="32" t="s">
        <v>10769</v>
      </c>
      <c r="G4105" s="33" t="s">
        <v>40</v>
      </c>
      <c r="H4105" s="34">
        <v>0</v>
      </c>
      <c r="I4105" s="33" t="s">
        <v>41</v>
      </c>
      <c r="J4105" s="33" t="s">
        <v>42</v>
      </c>
      <c r="K4105" s="33" t="s">
        <v>63</v>
      </c>
      <c r="L4105" s="33" t="s">
        <v>85</v>
      </c>
      <c r="M4105" s="33" t="s">
        <v>71</v>
      </c>
      <c r="N4105" s="33" t="s">
        <v>10644</v>
      </c>
      <c r="O4105" s="33" t="s">
        <v>396</v>
      </c>
      <c r="P4105" s="33" t="s">
        <v>48</v>
      </c>
      <c r="Q4105" s="33" t="s">
        <v>49</v>
      </c>
      <c r="R4105" s="35">
        <v>100</v>
      </c>
      <c r="S4105" s="35">
        <v>25</v>
      </c>
      <c r="T4105" s="36">
        <f t="shared" si="191"/>
        <v>2500</v>
      </c>
      <c r="U4105" s="37">
        <f t="shared" si="192"/>
        <v>2800.0000000000005</v>
      </c>
      <c r="V4105" s="38" t="s">
        <v>50</v>
      </c>
      <c r="W4105" s="33">
        <v>2016</v>
      </c>
      <c r="X4105" s="39" t="s">
        <v>50</v>
      </c>
      <c r="Y4105" s="4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  <c r="AU4105" s="29"/>
      <c r="AV4105" s="29"/>
      <c r="AW4105" s="29"/>
      <c r="AX4105" s="29"/>
      <c r="AY4105" s="29"/>
      <c r="AZ4105" s="29"/>
      <c r="BA4105" s="29"/>
      <c r="BB4105" s="29"/>
      <c r="BC4105" s="29"/>
      <c r="BD4105" s="29"/>
      <c r="BE4105" s="29"/>
      <c r="BF4105" s="29"/>
      <c r="BG4105" s="29"/>
      <c r="BH4105" s="29"/>
      <c r="BI4105" s="29"/>
      <c r="BJ4105" s="29"/>
      <c r="BK4105" s="29"/>
      <c r="BL4105" s="29"/>
      <c r="BM4105" s="29"/>
      <c r="BN4105" s="29"/>
      <c r="BO4105" s="29"/>
      <c r="BP4105" s="29"/>
      <c r="BQ4105" s="29"/>
      <c r="BR4105" s="29"/>
      <c r="BS4105" s="29"/>
      <c r="BT4105" s="29"/>
      <c r="BU4105" s="29"/>
      <c r="BV4105" s="29"/>
      <c r="BW4105" s="29"/>
      <c r="BX4105" s="29"/>
      <c r="BY4105" s="29"/>
      <c r="BZ4105" s="29"/>
      <c r="CA4105" s="29"/>
      <c r="CB4105" s="29"/>
      <c r="CC4105" s="29"/>
      <c r="CD4105" s="29"/>
      <c r="CE4105" s="29"/>
      <c r="CF4105" s="29"/>
      <c r="CG4105" s="29"/>
      <c r="CH4105" s="29"/>
      <c r="CI4105" s="29"/>
      <c r="CJ4105" s="29"/>
      <c r="CK4105" s="29"/>
      <c r="CL4105" s="29"/>
      <c r="CM4105" s="29"/>
      <c r="CN4105" s="29"/>
      <c r="CO4105" s="29"/>
      <c r="CP4105" s="29"/>
      <c r="CQ4105" s="29"/>
      <c r="CR4105" s="29"/>
      <c r="CS4105" s="29"/>
      <c r="CT4105" s="29"/>
      <c r="CU4105" s="29"/>
      <c r="CV4105" s="29"/>
      <c r="CW4105" s="29"/>
      <c r="CX4105" s="29"/>
    </row>
    <row r="4106" spans="1:102" ht="50.1" customHeight="1">
      <c r="A4106" s="30" t="s">
        <v>10770</v>
      </c>
      <c r="B4106" s="31" t="s">
        <v>35</v>
      </c>
      <c r="C4106" s="32" t="s">
        <v>10771</v>
      </c>
      <c r="D4106" s="32" t="s">
        <v>5062</v>
      </c>
      <c r="E4106" s="32" t="s">
        <v>10772</v>
      </c>
      <c r="F4106" s="32" t="s">
        <v>10773</v>
      </c>
      <c r="G4106" s="33" t="s">
        <v>40</v>
      </c>
      <c r="H4106" s="34">
        <v>0</v>
      </c>
      <c r="I4106" s="33" t="s">
        <v>41</v>
      </c>
      <c r="J4106" s="33" t="s">
        <v>42</v>
      </c>
      <c r="K4106" s="33" t="s">
        <v>63</v>
      </c>
      <c r="L4106" s="33" t="s">
        <v>85</v>
      </c>
      <c r="M4106" s="33" t="s">
        <v>71</v>
      </c>
      <c r="N4106" s="33" t="s">
        <v>10644</v>
      </c>
      <c r="O4106" s="33" t="s">
        <v>396</v>
      </c>
      <c r="P4106" s="33" t="s">
        <v>48</v>
      </c>
      <c r="Q4106" s="33" t="s">
        <v>49</v>
      </c>
      <c r="R4106" s="35">
        <v>100</v>
      </c>
      <c r="S4106" s="35">
        <v>25</v>
      </c>
      <c r="T4106" s="36">
        <f t="shared" si="191"/>
        <v>2500</v>
      </c>
      <c r="U4106" s="37">
        <f t="shared" si="192"/>
        <v>2800.0000000000005</v>
      </c>
      <c r="V4106" s="38" t="s">
        <v>50</v>
      </c>
      <c r="W4106" s="33">
        <v>2016</v>
      </c>
      <c r="X4106" s="39" t="s">
        <v>50</v>
      </c>
      <c r="Y4106" s="40"/>
      <c r="Z4106" s="40"/>
      <c r="AA4106" s="40"/>
      <c r="AB4106" s="40"/>
      <c r="AC4106" s="40"/>
      <c r="AD4106" s="40"/>
      <c r="AE4106" s="40"/>
      <c r="AF4106" s="40"/>
      <c r="AG4106" s="40"/>
      <c r="AH4106" s="40"/>
      <c r="AI4106" s="40"/>
      <c r="AJ4106" s="40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29"/>
      <c r="BL4106" s="29"/>
      <c r="BM4106" s="29"/>
      <c r="BN4106" s="29"/>
      <c r="BO4106" s="29"/>
      <c r="BP4106" s="29"/>
      <c r="BQ4106" s="29"/>
      <c r="BR4106" s="29"/>
      <c r="BS4106" s="29"/>
      <c r="BT4106" s="29"/>
      <c r="BU4106" s="29"/>
      <c r="BV4106" s="29"/>
      <c r="BW4106" s="29"/>
      <c r="BX4106" s="29"/>
      <c r="BY4106" s="29"/>
      <c r="BZ4106" s="29"/>
      <c r="CA4106" s="29"/>
      <c r="CB4106" s="29"/>
      <c r="CC4106" s="29"/>
      <c r="CD4106" s="29"/>
      <c r="CE4106" s="29"/>
      <c r="CF4106" s="29"/>
      <c r="CG4106" s="29"/>
      <c r="CH4106" s="29"/>
      <c r="CI4106" s="29"/>
      <c r="CJ4106" s="29"/>
      <c r="CK4106" s="29"/>
      <c r="CL4106" s="29"/>
      <c r="CM4106" s="29"/>
      <c r="CN4106" s="29"/>
      <c r="CO4106" s="29"/>
      <c r="CP4106" s="29"/>
      <c r="CQ4106" s="29"/>
      <c r="CR4106" s="29"/>
      <c r="CS4106" s="29"/>
      <c r="CT4106" s="29"/>
      <c r="CU4106" s="29"/>
      <c r="CV4106" s="29"/>
      <c r="CW4106" s="29"/>
      <c r="CX4106" s="29"/>
    </row>
    <row r="4107" spans="1:102" ht="50.1" customHeight="1">
      <c r="A4107" s="30" t="s">
        <v>10774</v>
      </c>
      <c r="B4107" s="31" t="s">
        <v>35</v>
      </c>
      <c r="C4107" s="32" t="s">
        <v>10775</v>
      </c>
      <c r="D4107" s="32" t="s">
        <v>5062</v>
      </c>
      <c r="E4107" s="32" t="s">
        <v>10776</v>
      </c>
      <c r="F4107" s="32" t="s">
        <v>10777</v>
      </c>
      <c r="G4107" s="33" t="s">
        <v>40</v>
      </c>
      <c r="H4107" s="34">
        <v>0</v>
      </c>
      <c r="I4107" s="33" t="s">
        <v>41</v>
      </c>
      <c r="J4107" s="33" t="s">
        <v>42</v>
      </c>
      <c r="K4107" s="33" t="s">
        <v>63</v>
      </c>
      <c r="L4107" s="33" t="s">
        <v>85</v>
      </c>
      <c r="M4107" s="33" t="s">
        <v>71</v>
      </c>
      <c r="N4107" s="33" t="s">
        <v>10644</v>
      </c>
      <c r="O4107" s="33" t="s">
        <v>396</v>
      </c>
      <c r="P4107" s="33" t="s">
        <v>48</v>
      </c>
      <c r="Q4107" s="33" t="s">
        <v>49</v>
      </c>
      <c r="R4107" s="35">
        <v>100</v>
      </c>
      <c r="S4107" s="35">
        <v>25</v>
      </c>
      <c r="T4107" s="36">
        <f t="shared" si="191"/>
        <v>2500</v>
      </c>
      <c r="U4107" s="37">
        <f t="shared" si="192"/>
        <v>2800.0000000000005</v>
      </c>
      <c r="V4107" s="38" t="s">
        <v>50</v>
      </c>
      <c r="W4107" s="33">
        <v>2016</v>
      </c>
      <c r="X4107" s="39" t="s">
        <v>50</v>
      </c>
      <c r="Y4107" s="4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29"/>
      <c r="AL4107" s="29"/>
      <c r="AM4107" s="29"/>
      <c r="AN4107" s="29"/>
      <c r="AO4107" s="29"/>
      <c r="AP4107" s="29"/>
      <c r="AQ4107" s="29"/>
      <c r="AR4107" s="29"/>
      <c r="AS4107" s="29"/>
      <c r="AT4107" s="29"/>
      <c r="AU4107" s="29"/>
      <c r="AV4107" s="29"/>
      <c r="AW4107" s="29"/>
      <c r="AX4107" s="29"/>
      <c r="AY4107" s="29"/>
      <c r="AZ4107" s="29"/>
      <c r="BA4107" s="29"/>
      <c r="BB4107" s="29"/>
      <c r="BC4107" s="29"/>
      <c r="BD4107" s="29"/>
      <c r="BE4107" s="29"/>
      <c r="BF4107" s="29"/>
      <c r="BG4107" s="29"/>
      <c r="BH4107" s="29"/>
      <c r="BI4107" s="29"/>
      <c r="BJ4107" s="29"/>
      <c r="BK4107" s="29"/>
      <c r="BL4107" s="29"/>
      <c r="BM4107" s="29"/>
      <c r="BN4107" s="29"/>
      <c r="BO4107" s="29"/>
      <c r="BP4107" s="29"/>
      <c r="BQ4107" s="29"/>
      <c r="BR4107" s="29"/>
      <c r="BS4107" s="29"/>
      <c r="BT4107" s="29"/>
      <c r="BU4107" s="29"/>
      <c r="BV4107" s="29"/>
      <c r="BW4107" s="29"/>
      <c r="BX4107" s="29"/>
      <c r="BY4107" s="29"/>
      <c r="BZ4107" s="29"/>
      <c r="CA4107" s="29"/>
      <c r="CB4107" s="29"/>
      <c r="CC4107" s="29"/>
      <c r="CD4107" s="29"/>
      <c r="CE4107" s="29"/>
      <c r="CF4107" s="29"/>
      <c r="CG4107" s="29"/>
      <c r="CH4107" s="29"/>
      <c r="CI4107" s="29"/>
      <c r="CJ4107" s="29"/>
      <c r="CK4107" s="29"/>
      <c r="CL4107" s="29"/>
      <c r="CM4107" s="29"/>
      <c r="CN4107" s="29"/>
      <c r="CO4107" s="29"/>
      <c r="CP4107" s="29"/>
      <c r="CQ4107" s="29"/>
      <c r="CR4107" s="29"/>
      <c r="CS4107" s="29"/>
      <c r="CT4107" s="29"/>
      <c r="CU4107" s="29"/>
      <c r="CV4107" s="29"/>
      <c r="CW4107" s="29"/>
      <c r="CX4107" s="29"/>
    </row>
    <row r="4108" spans="1:102" ht="50.1" customHeight="1">
      <c r="A4108" s="30" t="s">
        <v>10778</v>
      </c>
      <c r="B4108" s="31" t="s">
        <v>35</v>
      </c>
      <c r="C4108" s="32" t="s">
        <v>10779</v>
      </c>
      <c r="D4108" s="32" t="s">
        <v>5062</v>
      </c>
      <c r="E4108" s="32" t="s">
        <v>10780</v>
      </c>
      <c r="F4108" s="32" t="s">
        <v>10781</v>
      </c>
      <c r="G4108" s="33" t="s">
        <v>40</v>
      </c>
      <c r="H4108" s="34">
        <v>0</v>
      </c>
      <c r="I4108" s="33" t="s">
        <v>41</v>
      </c>
      <c r="J4108" s="33" t="s">
        <v>42</v>
      </c>
      <c r="K4108" s="33" t="s">
        <v>63</v>
      </c>
      <c r="L4108" s="33" t="s">
        <v>85</v>
      </c>
      <c r="M4108" s="33" t="s">
        <v>71</v>
      </c>
      <c r="N4108" s="33" t="s">
        <v>10644</v>
      </c>
      <c r="O4108" s="33" t="s">
        <v>396</v>
      </c>
      <c r="P4108" s="33" t="s">
        <v>48</v>
      </c>
      <c r="Q4108" s="33" t="s">
        <v>49</v>
      </c>
      <c r="R4108" s="35">
        <v>100</v>
      </c>
      <c r="S4108" s="35">
        <v>35</v>
      </c>
      <c r="T4108" s="36">
        <f t="shared" si="191"/>
        <v>3500</v>
      </c>
      <c r="U4108" s="37">
        <f t="shared" si="192"/>
        <v>3920.0000000000005</v>
      </c>
      <c r="V4108" s="38" t="s">
        <v>50</v>
      </c>
      <c r="W4108" s="33">
        <v>2016</v>
      </c>
      <c r="X4108" s="39" t="s">
        <v>50</v>
      </c>
      <c r="Y4108" s="40"/>
      <c r="Z4108" s="40"/>
      <c r="AA4108" s="40"/>
      <c r="AB4108" s="40"/>
      <c r="AC4108" s="40"/>
      <c r="AD4108" s="40"/>
      <c r="AE4108" s="40"/>
      <c r="AF4108" s="40"/>
      <c r="AG4108" s="40"/>
      <c r="AH4108" s="40"/>
      <c r="AI4108" s="40"/>
      <c r="AJ4108" s="40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29"/>
      <c r="BL4108" s="29"/>
      <c r="BM4108" s="29"/>
      <c r="BN4108" s="29"/>
      <c r="BO4108" s="29"/>
      <c r="BP4108" s="29"/>
      <c r="BQ4108" s="29"/>
      <c r="BR4108" s="29"/>
      <c r="BS4108" s="29"/>
      <c r="BT4108" s="29"/>
      <c r="BU4108" s="29"/>
      <c r="BV4108" s="29"/>
      <c r="BW4108" s="29"/>
      <c r="BX4108" s="29"/>
      <c r="BY4108" s="29"/>
      <c r="BZ4108" s="29"/>
      <c r="CA4108" s="29"/>
      <c r="CB4108" s="29"/>
      <c r="CC4108" s="29"/>
      <c r="CD4108" s="29"/>
      <c r="CE4108" s="29"/>
      <c r="CF4108" s="29"/>
      <c r="CG4108" s="29"/>
      <c r="CH4108" s="29"/>
      <c r="CI4108" s="29"/>
      <c r="CJ4108" s="29"/>
      <c r="CK4108" s="29"/>
      <c r="CL4108" s="29"/>
      <c r="CM4108" s="29"/>
      <c r="CN4108" s="29"/>
      <c r="CO4108" s="29"/>
      <c r="CP4108" s="29"/>
      <c r="CQ4108" s="29"/>
      <c r="CR4108" s="29"/>
      <c r="CS4108" s="29"/>
      <c r="CT4108" s="29"/>
      <c r="CU4108" s="29"/>
      <c r="CV4108" s="29"/>
      <c r="CW4108" s="29"/>
      <c r="CX4108" s="29"/>
    </row>
    <row r="4109" spans="1:102" ht="50.1" customHeight="1">
      <c r="A4109" s="30" t="s">
        <v>10782</v>
      </c>
      <c r="B4109" s="31" t="s">
        <v>35</v>
      </c>
      <c r="C4109" s="32" t="s">
        <v>9411</v>
      </c>
      <c r="D4109" s="32" t="s">
        <v>5062</v>
      </c>
      <c r="E4109" s="32" t="s">
        <v>9412</v>
      </c>
      <c r="F4109" s="32" t="s">
        <v>10783</v>
      </c>
      <c r="G4109" s="33" t="s">
        <v>40</v>
      </c>
      <c r="H4109" s="34">
        <v>0</v>
      </c>
      <c r="I4109" s="33" t="s">
        <v>41</v>
      </c>
      <c r="J4109" s="33" t="s">
        <v>42</v>
      </c>
      <c r="K4109" s="33" t="s">
        <v>63</v>
      </c>
      <c r="L4109" s="33" t="s">
        <v>85</v>
      </c>
      <c r="M4109" s="33" t="s">
        <v>71</v>
      </c>
      <c r="N4109" s="33" t="s">
        <v>10644</v>
      </c>
      <c r="O4109" s="33" t="s">
        <v>396</v>
      </c>
      <c r="P4109" s="33" t="s">
        <v>48</v>
      </c>
      <c r="Q4109" s="33" t="s">
        <v>49</v>
      </c>
      <c r="R4109" s="35">
        <v>100</v>
      </c>
      <c r="S4109" s="35">
        <v>35</v>
      </c>
      <c r="T4109" s="36">
        <f t="shared" si="191"/>
        <v>3500</v>
      </c>
      <c r="U4109" s="37">
        <f t="shared" si="192"/>
        <v>3920.0000000000005</v>
      </c>
      <c r="V4109" s="38" t="s">
        <v>50</v>
      </c>
      <c r="W4109" s="33">
        <v>2016</v>
      </c>
      <c r="X4109" s="39" t="s">
        <v>50</v>
      </c>
      <c r="Y4109" s="4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  <c r="BI4109" s="29"/>
      <c r="BJ4109" s="29"/>
      <c r="BK4109" s="29"/>
      <c r="BL4109" s="29"/>
      <c r="BM4109" s="29"/>
      <c r="BN4109" s="29"/>
      <c r="BO4109" s="29"/>
      <c r="BP4109" s="29"/>
      <c r="BQ4109" s="29"/>
      <c r="BR4109" s="29"/>
      <c r="BS4109" s="29"/>
      <c r="BT4109" s="29"/>
      <c r="BU4109" s="29"/>
      <c r="BV4109" s="29"/>
      <c r="BW4109" s="29"/>
      <c r="BX4109" s="29"/>
      <c r="BY4109" s="29"/>
      <c r="BZ4109" s="29"/>
      <c r="CA4109" s="29"/>
      <c r="CB4109" s="29"/>
      <c r="CC4109" s="29"/>
      <c r="CD4109" s="29"/>
      <c r="CE4109" s="29"/>
      <c r="CF4109" s="29"/>
      <c r="CG4109" s="29"/>
      <c r="CH4109" s="29"/>
      <c r="CI4109" s="29"/>
      <c r="CJ4109" s="29"/>
      <c r="CK4109" s="29"/>
      <c r="CL4109" s="29"/>
      <c r="CM4109" s="29"/>
      <c r="CN4109" s="29"/>
      <c r="CO4109" s="29"/>
      <c r="CP4109" s="29"/>
      <c r="CQ4109" s="29"/>
      <c r="CR4109" s="29"/>
      <c r="CS4109" s="29"/>
      <c r="CT4109" s="29"/>
      <c r="CU4109" s="29"/>
      <c r="CV4109" s="29"/>
      <c r="CW4109" s="29"/>
      <c r="CX4109" s="29"/>
    </row>
    <row r="4110" spans="1:102" ht="50.1" customHeight="1">
      <c r="A4110" s="30" t="s">
        <v>10784</v>
      </c>
      <c r="B4110" s="31" t="s">
        <v>35</v>
      </c>
      <c r="C4110" s="32" t="s">
        <v>10785</v>
      </c>
      <c r="D4110" s="32" t="s">
        <v>5062</v>
      </c>
      <c r="E4110" s="32" t="s">
        <v>10786</v>
      </c>
      <c r="F4110" s="32" t="s">
        <v>10787</v>
      </c>
      <c r="G4110" s="33" t="s">
        <v>40</v>
      </c>
      <c r="H4110" s="34">
        <v>0</v>
      </c>
      <c r="I4110" s="33" t="s">
        <v>41</v>
      </c>
      <c r="J4110" s="33" t="s">
        <v>42</v>
      </c>
      <c r="K4110" s="33" t="s">
        <v>63</v>
      </c>
      <c r="L4110" s="33" t="s">
        <v>85</v>
      </c>
      <c r="M4110" s="33" t="s">
        <v>71</v>
      </c>
      <c r="N4110" s="33" t="s">
        <v>10644</v>
      </c>
      <c r="O4110" s="33" t="s">
        <v>396</v>
      </c>
      <c r="P4110" s="33" t="s">
        <v>48</v>
      </c>
      <c r="Q4110" s="33" t="s">
        <v>49</v>
      </c>
      <c r="R4110" s="35">
        <v>20</v>
      </c>
      <c r="S4110" s="35">
        <v>35</v>
      </c>
      <c r="T4110" s="36">
        <f t="shared" si="191"/>
        <v>700</v>
      </c>
      <c r="U4110" s="37">
        <f t="shared" si="192"/>
        <v>784.00000000000011</v>
      </c>
      <c r="V4110" s="38" t="s">
        <v>50</v>
      </c>
      <c r="W4110" s="33">
        <v>2016</v>
      </c>
      <c r="X4110" s="39" t="s">
        <v>50</v>
      </c>
      <c r="Y4110" s="40"/>
      <c r="Z4110" s="40"/>
      <c r="AA4110" s="40"/>
      <c r="AB4110" s="40"/>
      <c r="AC4110" s="40"/>
      <c r="AD4110" s="40"/>
      <c r="AE4110" s="40"/>
      <c r="AF4110" s="40"/>
      <c r="AG4110" s="40"/>
      <c r="AH4110" s="40"/>
      <c r="AI4110" s="40"/>
      <c r="AJ4110" s="40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29"/>
      <c r="BL4110" s="29"/>
      <c r="BM4110" s="29"/>
      <c r="BN4110" s="29"/>
      <c r="BO4110" s="29"/>
      <c r="BP4110" s="29"/>
      <c r="BQ4110" s="29"/>
      <c r="BR4110" s="29"/>
      <c r="BS4110" s="29"/>
      <c r="BT4110" s="29"/>
      <c r="BU4110" s="29"/>
      <c r="BV4110" s="29"/>
      <c r="BW4110" s="29"/>
      <c r="BX4110" s="29"/>
      <c r="BY4110" s="29"/>
      <c r="BZ4110" s="29"/>
      <c r="CA4110" s="29"/>
      <c r="CB4110" s="29"/>
      <c r="CC4110" s="29"/>
      <c r="CD4110" s="29"/>
      <c r="CE4110" s="29"/>
      <c r="CF4110" s="29"/>
      <c r="CG4110" s="29"/>
      <c r="CH4110" s="29"/>
      <c r="CI4110" s="29"/>
      <c r="CJ4110" s="29"/>
      <c r="CK4110" s="29"/>
      <c r="CL4110" s="29"/>
      <c r="CM4110" s="29"/>
      <c r="CN4110" s="29"/>
      <c r="CO4110" s="29"/>
      <c r="CP4110" s="29"/>
      <c r="CQ4110" s="29"/>
      <c r="CR4110" s="29"/>
      <c r="CS4110" s="29"/>
      <c r="CT4110" s="29"/>
      <c r="CU4110" s="29"/>
      <c r="CV4110" s="29"/>
      <c r="CW4110" s="29"/>
      <c r="CX4110" s="29"/>
    </row>
    <row r="4111" spans="1:102" ht="50.1" customHeight="1">
      <c r="A4111" s="30" t="s">
        <v>10788</v>
      </c>
      <c r="B4111" s="31" t="s">
        <v>35</v>
      </c>
      <c r="C4111" s="32" t="s">
        <v>10789</v>
      </c>
      <c r="D4111" s="32" t="s">
        <v>5062</v>
      </c>
      <c r="E4111" s="32" t="s">
        <v>10790</v>
      </c>
      <c r="F4111" s="32" t="s">
        <v>10791</v>
      </c>
      <c r="G4111" s="33" t="s">
        <v>40</v>
      </c>
      <c r="H4111" s="34">
        <v>0</v>
      </c>
      <c r="I4111" s="33" t="s">
        <v>41</v>
      </c>
      <c r="J4111" s="33" t="s">
        <v>42</v>
      </c>
      <c r="K4111" s="33" t="s">
        <v>63</v>
      </c>
      <c r="L4111" s="33" t="s">
        <v>85</v>
      </c>
      <c r="M4111" s="33" t="s">
        <v>71</v>
      </c>
      <c r="N4111" s="33" t="s">
        <v>10644</v>
      </c>
      <c r="O4111" s="33" t="s">
        <v>396</v>
      </c>
      <c r="P4111" s="33" t="s">
        <v>48</v>
      </c>
      <c r="Q4111" s="33" t="s">
        <v>49</v>
      </c>
      <c r="R4111" s="35">
        <v>45</v>
      </c>
      <c r="S4111" s="35">
        <v>35</v>
      </c>
      <c r="T4111" s="36">
        <f t="shared" si="191"/>
        <v>1575</v>
      </c>
      <c r="U4111" s="37">
        <f t="shared" si="192"/>
        <v>1764.0000000000002</v>
      </c>
      <c r="V4111" s="38" t="s">
        <v>50</v>
      </c>
      <c r="W4111" s="33">
        <v>2016</v>
      </c>
      <c r="X4111" s="39" t="s">
        <v>50</v>
      </c>
      <c r="Y4111" s="4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29"/>
      <c r="AL4111" s="29"/>
      <c r="AM4111" s="29"/>
      <c r="AN4111" s="29"/>
      <c r="AO4111" s="29"/>
      <c r="AP4111" s="29"/>
      <c r="AQ4111" s="29"/>
      <c r="AR4111" s="29"/>
      <c r="AS4111" s="29"/>
      <c r="AT4111" s="29"/>
      <c r="AU4111" s="29"/>
      <c r="AV4111" s="29"/>
      <c r="AW4111" s="29"/>
      <c r="AX4111" s="29"/>
      <c r="AY4111" s="29"/>
      <c r="AZ4111" s="29"/>
      <c r="BA4111" s="29"/>
      <c r="BB4111" s="29"/>
      <c r="BC4111" s="29"/>
      <c r="BD4111" s="29"/>
      <c r="BE4111" s="29"/>
      <c r="BF4111" s="29"/>
      <c r="BG4111" s="29"/>
      <c r="BH4111" s="29"/>
      <c r="BI4111" s="29"/>
      <c r="BJ4111" s="29"/>
      <c r="BK4111" s="29"/>
      <c r="BL4111" s="29"/>
      <c r="BM4111" s="29"/>
      <c r="BN4111" s="29"/>
      <c r="BO4111" s="29"/>
      <c r="BP4111" s="29"/>
      <c r="BQ4111" s="29"/>
      <c r="BR4111" s="29"/>
      <c r="BS4111" s="29"/>
      <c r="BT4111" s="29"/>
      <c r="BU4111" s="29"/>
      <c r="BV4111" s="29"/>
      <c r="BW4111" s="29"/>
      <c r="BX4111" s="29"/>
      <c r="BY4111" s="29"/>
      <c r="BZ4111" s="29"/>
      <c r="CA4111" s="29"/>
      <c r="CB4111" s="29"/>
      <c r="CC4111" s="29"/>
      <c r="CD4111" s="29"/>
      <c r="CE4111" s="29"/>
      <c r="CF4111" s="29"/>
      <c r="CG4111" s="29"/>
      <c r="CH4111" s="29"/>
      <c r="CI4111" s="29"/>
      <c r="CJ4111" s="29"/>
      <c r="CK4111" s="29"/>
      <c r="CL4111" s="29"/>
      <c r="CM4111" s="29"/>
      <c r="CN4111" s="29"/>
      <c r="CO4111" s="29"/>
      <c r="CP4111" s="29"/>
      <c r="CQ4111" s="29"/>
      <c r="CR4111" s="29"/>
      <c r="CS4111" s="29"/>
      <c r="CT4111" s="29"/>
      <c r="CU4111" s="29"/>
      <c r="CV4111" s="29"/>
      <c r="CW4111" s="29"/>
      <c r="CX4111" s="29"/>
    </row>
    <row r="4112" spans="1:102" ht="50.1" customHeight="1">
      <c r="A4112" s="30" t="s">
        <v>10792</v>
      </c>
      <c r="B4112" s="31" t="s">
        <v>35</v>
      </c>
      <c r="C4112" s="32" t="s">
        <v>10785</v>
      </c>
      <c r="D4112" s="32" t="s">
        <v>5062</v>
      </c>
      <c r="E4112" s="32" t="s">
        <v>10786</v>
      </c>
      <c r="F4112" s="32" t="s">
        <v>10793</v>
      </c>
      <c r="G4112" s="33" t="s">
        <v>40</v>
      </c>
      <c r="H4112" s="34">
        <v>0</v>
      </c>
      <c r="I4112" s="33" t="s">
        <v>41</v>
      </c>
      <c r="J4112" s="33" t="s">
        <v>42</v>
      </c>
      <c r="K4112" s="33" t="s">
        <v>63</v>
      </c>
      <c r="L4112" s="33" t="s">
        <v>85</v>
      </c>
      <c r="M4112" s="33" t="s">
        <v>71</v>
      </c>
      <c r="N4112" s="33" t="s">
        <v>10644</v>
      </c>
      <c r="O4112" s="33" t="s">
        <v>396</v>
      </c>
      <c r="P4112" s="33" t="s">
        <v>48</v>
      </c>
      <c r="Q4112" s="33" t="s">
        <v>49</v>
      </c>
      <c r="R4112" s="35">
        <v>25</v>
      </c>
      <c r="S4112" s="35">
        <v>35</v>
      </c>
      <c r="T4112" s="36">
        <f t="shared" si="191"/>
        <v>875</v>
      </c>
      <c r="U4112" s="37">
        <f t="shared" si="192"/>
        <v>980.00000000000011</v>
      </c>
      <c r="V4112" s="38" t="s">
        <v>50</v>
      </c>
      <c r="W4112" s="33">
        <v>2016</v>
      </c>
      <c r="X4112" s="39" t="s">
        <v>50</v>
      </c>
      <c r="Y4112" s="40"/>
      <c r="Z4112" s="40"/>
      <c r="AA4112" s="40"/>
      <c r="AB4112" s="40"/>
      <c r="AC4112" s="40"/>
      <c r="AD4112" s="40"/>
      <c r="AE4112" s="40"/>
      <c r="AF4112" s="40"/>
      <c r="AG4112" s="40"/>
      <c r="AH4112" s="40"/>
      <c r="AI4112" s="40"/>
      <c r="AJ4112" s="40"/>
      <c r="AK4112" s="29"/>
      <c r="AL4112" s="29"/>
      <c r="AM4112" s="29"/>
      <c r="AN4112" s="29"/>
      <c r="AO4112" s="29"/>
      <c r="AP4112" s="29"/>
      <c r="AQ4112" s="29"/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29"/>
      <c r="BL4112" s="29"/>
      <c r="BM4112" s="29"/>
      <c r="BN4112" s="29"/>
      <c r="BO4112" s="29"/>
      <c r="BP4112" s="29"/>
      <c r="BQ4112" s="29"/>
      <c r="BR4112" s="29"/>
      <c r="BS4112" s="29"/>
      <c r="BT4112" s="29"/>
      <c r="BU4112" s="29"/>
      <c r="BV4112" s="29"/>
      <c r="BW4112" s="29"/>
      <c r="BX4112" s="29"/>
      <c r="BY4112" s="29"/>
      <c r="BZ4112" s="29"/>
      <c r="CA4112" s="29"/>
      <c r="CB4112" s="29"/>
      <c r="CC4112" s="29"/>
      <c r="CD4112" s="29"/>
      <c r="CE4112" s="29"/>
      <c r="CF4112" s="29"/>
      <c r="CG4112" s="29"/>
      <c r="CH4112" s="29"/>
      <c r="CI4112" s="29"/>
      <c r="CJ4112" s="29"/>
      <c r="CK4112" s="29"/>
      <c r="CL4112" s="29"/>
      <c r="CM4112" s="29"/>
      <c r="CN4112" s="29"/>
      <c r="CO4112" s="29"/>
      <c r="CP4112" s="29"/>
      <c r="CQ4112" s="29"/>
      <c r="CR4112" s="29"/>
      <c r="CS4112" s="29"/>
      <c r="CT4112" s="29"/>
      <c r="CU4112" s="29"/>
      <c r="CV4112" s="29"/>
      <c r="CW4112" s="29"/>
      <c r="CX4112" s="29"/>
    </row>
    <row r="4113" spans="1:102" ht="50.1" customHeight="1">
      <c r="A4113" s="30" t="s">
        <v>10794</v>
      </c>
      <c r="B4113" s="31" t="s">
        <v>35</v>
      </c>
      <c r="C4113" s="32" t="s">
        <v>9126</v>
      </c>
      <c r="D4113" s="32" t="s">
        <v>5068</v>
      </c>
      <c r="E4113" s="32" t="s">
        <v>9127</v>
      </c>
      <c r="F4113" s="32" t="s">
        <v>10795</v>
      </c>
      <c r="G4113" s="33" t="s">
        <v>40</v>
      </c>
      <c r="H4113" s="34">
        <v>0</v>
      </c>
      <c r="I4113" s="33" t="s">
        <v>41</v>
      </c>
      <c r="J4113" s="33" t="s">
        <v>42</v>
      </c>
      <c r="K4113" s="33" t="s">
        <v>63</v>
      </c>
      <c r="L4113" s="33" t="s">
        <v>85</v>
      </c>
      <c r="M4113" s="33" t="s">
        <v>71</v>
      </c>
      <c r="N4113" s="33" t="s">
        <v>10644</v>
      </c>
      <c r="O4113" s="33" t="s">
        <v>396</v>
      </c>
      <c r="P4113" s="33" t="s">
        <v>48</v>
      </c>
      <c r="Q4113" s="33" t="s">
        <v>49</v>
      </c>
      <c r="R4113" s="35">
        <v>250</v>
      </c>
      <c r="S4113" s="35">
        <v>3300</v>
      </c>
      <c r="T4113" s="36">
        <f t="shared" si="191"/>
        <v>825000</v>
      </c>
      <c r="U4113" s="37">
        <f t="shared" si="192"/>
        <v>924000.00000000012</v>
      </c>
      <c r="V4113" s="38" t="s">
        <v>50</v>
      </c>
      <c r="W4113" s="33">
        <v>2016</v>
      </c>
      <c r="X4113" s="39" t="s">
        <v>50</v>
      </c>
      <c r="Y4113" s="4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9"/>
      <c r="BC4113" s="29"/>
      <c r="BD4113" s="29"/>
      <c r="BE4113" s="29"/>
      <c r="BF4113" s="29"/>
      <c r="BG4113" s="29"/>
      <c r="BH4113" s="29"/>
      <c r="BI4113" s="29"/>
      <c r="BJ4113" s="29"/>
      <c r="BK4113" s="29"/>
      <c r="BL4113" s="29"/>
      <c r="BM4113" s="29"/>
      <c r="BN4113" s="29"/>
      <c r="BO4113" s="29"/>
      <c r="BP4113" s="29"/>
      <c r="BQ4113" s="29"/>
      <c r="BR4113" s="29"/>
      <c r="BS4113" s="29"/>
      <c r="BT4113" s="29"/>
      <c r="BU4113" s="29"/>
      <c r="BV4113" s="29"/>
      <c r="BW4113" s="29"/>
      <c r="BX4113" s="29"/>
      <c r="BY4113" s="29"/>
      <c r="BZ4113" s="29"/>
      <c r="CA4113" s="29"/>
      <c r="CB4113" s="29"/>
      <c r="CC4113" s="29"/>
      <c r="CD4113" s="29"/>
      <c r="CE4113" s="29"/>
      <c r="CF4113" s="29"/>
      <c r="CG4113" s="29"/>
      <c r="CH4113" s="29"/>
      <c r="CI4113" s="29"/>
      <c r="CJ4113" s="29"/>
      <c r="CK4113" s="29"/>
      <c r="CL4113" s="29"/>
      <c r="CM4113" s="29"/>
      <c r="CN4113" s="29"/>
      <c r="CO4113" s="29"/>
      <c r="CP4113" s="29"/>
      <c r="CQ4113" s="29"/>
      <c r="CR4113" s="29"/>
      <c r="CS4113" s="29"/>
      <c r="CT4113" s="29"/>
      <c r="CU4113" s="29"/>
      <c r="CV4113" s="29"/>
      <c r="CW4113" s="29"/>
      <c r="CX4113" s="29"/>
    </row>
    <row r="4114" spans="1:102" ht="50.1" customHeight="1">
      <c r="A4114" s="30" t="s">
        <v>10796</v>
      </c>
      <c r="B4114" s="31" t="s">
        <v>35</v>
      </c>
      <c r="C4114" s="32" t="s">
        <v>10797</v>
      </c>
      <c r="D4114" s="32" t="s">
        <v>6488</v>
      </c>
      <c r="E4114" s="32" t="s">
        <v>10798</v>
      </c>
      <c r="F4114" s="32" t="s">
        <v>10799</v>
      </c>
      <c r="G4114" s="33" t="s">
        <v>40</v>
      </c>
      <c r="H4114" s="34">
        <v>0</v>
      </c>
      <c r="I4114" s="33" t="s">
        <v>41</v>
      </c>
      <c r="J4114" s="33" t="s">
        <v>42</v>
      </c>
      <c r="K4114" s="33" t="s">
        <v>63</v>
      </c>
      <c r="L4114" s="33" t="s">
        <v>85</v>
      </c>
      <c r="M4114" s="33" t="s">
        <v>71</v>
      </c>
      <c r="N4114" s="33" t="s">
        <v>10644</v>
      </c>
      <c r="O4114" s="33" t="s">
        <v>396</v>
      </c>
      <c r="P4114" s="33" t="s">
        <v>48</v>
      </c>
      <c r="Q4114" s="33" t="s">
        <v>49</v>
      </c>
      <c r="R4114" s="35">
        <v>2</v>
      </c>
      <c r="S4114" s="35">
        <v>380</v>
      </c>
      <c r="T4114" s="36">
        <f t="shared" si="191"/>
        <v>760</v>
      </c>
      <c r="U4114" s="37">
        <f t="shared" si="192"/>
        <v>851.2</v>
      </c>
      <c r="V4114" s="38" t="s">
        <v>50</v>
      </c>
      <c r="W4114" s="33">
        <v>2016</v>
      </c>
      <c r="X4114" s="39" t="s">
        <v>50</v>
      </c>
      <c r="Y4114" s="40"/>
      <c r="Z4114" s="40"/>
      <c r="AA4114" s="40"/>
      <c r="AB4114" s="40"/>
      <c r="AC4114" s="40"/>
      <c r="AD4114" s="40"/>
      <c r="AE4114" s="40"/>
      <c r="AF4114" s="40"/>
      <c r="AG4114" s="40"/>
      <c r="AH4114" s="40"/>
      <c r="AI4114" s="40"/>
      <c r="AJ4114" s="40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29"/>
      <c r="BL4114" s="29"/>
      <c r="BM4114" s="29"/>
      <c r="BN4114" s="29"/>
      <c r="BO4114" s="29"/>
      <c r="BP4114" s="29"/>
      <c r="BQ4114" s="29"/>
      <c r="BR4114" s="29"/>
      <c r="BS4114" s="29"/>
      <c r="BT4114" s="29"/>
      <c r="BU4114" s="29"/>
      <c r="BV4114" s="29"/>
      <c r="BW4114" s="29"/>
      <c r="BX4114" s="29"/>
      <c r="BY4114" s="29"/>
      <c r="BZ4114" s="29"/>
      <c r="CA4114" s="29"/>
      <c r="CB4114" s="29"/>
      <c r="CC4114" s="29"/>
      <c r="CD4114" s="29"/>
      <c r="CE4114" s="29"/>
      <c r="CF4114" s="29"/>
      <c r="CG4114" s="29"/>
      <c r="CH4114" s="29"/>
      <c r="CI4114" s="29"/>
      <c r="CJ4114" s="29"/>
      <c r="CK4114" s="29"/>
      <c r="CL4114" s="29"/>
      <c r="CM4114" s="29"/>
      <c r="CN4114" s="29"/>
      <c r="CO4114" s="29"/>
      <c r="CP4114" s="29"/>
      <c r="CQ4114" s="29"/>
      <c r="CR4114" s="29"/>
      <c r="CS4114" s="29"/>
      <c r="CT4114" s="29"/>
      <c r="CU4114" s="29"/>
      <c r="CV4114" s="29"/>
      <c r="CW4114" s="29"/>
      <c r="CX4114" s="29"/>
    </row>
    <row r="4115" spans="1:102" ht="50.1" customHeight="1">
      <c r="A4115" s="30" t="s">
        <v>10800</v>
      </c>
      <c r="B4115" s="31" t="s">
        <v>35</v>
      </c>
      <c r="C4115" s="32" t="s">
        <v>10704</v>
      </c>
      <c r="D4115" s="32" t="s">
        <v>453</v>
      </c>
      <c r="E4115" s="32" t="s">
        <v>10705</v>
      </c>
      <c r="F4115" s="32" t="s">
        <v>10801</v>
      </c>
      <c r="G4115" s="33" t="s">
        <v>40</v>
      </c>
      <c r="H4115" s="34">
        <v>0</v>
      </c>
      <c r="I4115" s="33" t="s">
        <v>41</v>
      </c>
      <c r="J4115" s="33" t="s">
        <v>42</v>
      </c>
      <c r="K4115" s="33" t="s">
        <v>63</v>
      </c>
      <c r="L4115" s="33" t="s">
        <v>85</v>
      </c>
      <c r="M4115" s="33" t="s">
        <v>71</v>
      </c>
      <c r="N4115" s="33" t="s">
        <v>10644</v>
      </c>
      <c r="O4115" s="33" t="s">
        <v>396</v>
      </c>
      <c r="P4115" s="33" t="s">
        <v>48</v>
      </c>
      <c r="Q4115" s="33" t="s">
        <v>49</v>
      </c>
      <c r="R4115" s="35">
        <v>20</v>
      </c>
      <c r="S4115" s="35">
        <v>260</v>
      </c>
      <c r="T4115" s="36">
        <f t="shared" si="191"/>
        <v>5200</v>
      </c>
      <c r="U4115" s="37">
        <f t="shared" si="192"/>
        <v>5824.0000000000009</v>
      </c>
      <c r="V4115" s="38" t="s">
        <v>50</v>
      </c>
      <c r="W4115" s="33">
        <v>2016</v>
      </c>
      <c r="X4115" s="39" t="s">
        <v>50</v>
      </c>
      <c r="Y4115" s="4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  <c r="BI4115" s="29"/>
      <c r="BJ4115" s="29"/>
      <c r="BK4115" s="29"/>
      <c r="BL4115" s="29"/>
      <c r="BM4115" s="29"/>
      <c r="BN4115" s="29"/>
      <c r="BO4115" s="29"/>
      <c r="BP4115" s="29"/>
      <c r="BQ4115" s="29"/>
      <c r="BR4115" s="29"/>
      <c r="BS4115" s="29"/>
      <c r="BT4115" s="29"/>
      <c r="BU4115" s="29"/>
      <c r="BV4115" s="29"/>
      <c r="BW4115" s="29"/>
      <c r="BX4115" s="29"/>
      <c r="BY4115" s="29"/>
      <c r="BZ4115" s="29"/>
      <c r="CA4115" s="29"/>
      <c r="CB4115" s="29"/>
      <c r="CC4115" s="29"/>
      <c r="CD4115" s="29"/>
      <c r="CE4115" s="29"/>
      <c r="CF4115" s="29"/>
      <c r="CG4115" s="29"/>
      <c r="CH4115" s="29"/>
      <c r="CI4115" s="29"/>
      <c r="CJ4115" s="29"/>
      <c r="CK4115" s="29"/>
      <c r="CL4115" s="29"/>
      <c r="CM4115" s="29"/>
      <c r="CN4115" s="29"/>
      <c r="CO4115" s="29"/>
      <c r="CP4115" s="29"/>
      <c r="CQ4115" s="29"/>
      <c r="CR4115" s="29"/>
      <c r="CS4115" s="29"/>
      <c r="CT4115" s="29"/>
      <c r="CU4115" s="29"/>
      <c r="CV4115" s="29"/>
      <c r="CW4115" s="29"/>
      <c r="CX4115" s="29"/>
    </row>
    <row r="4116" spans="1:102" ht="50.1" customHeight="1">
      <c r="A4116" s="30" t="s">
        <v>10802</v>
      </c>
      <c r="B4116" s="31" t="s">
        <v>35</v>
      </c>
      <c r="C4116" s="32" t="s">
        <v>10696</v>
      </c>
      <c r="D4116" s="32" t="s">
        <v>911</v>
      </c>
      <c r="E4116" s="32" t="s">
        <v>10697</v>
      </c>
      <c r="F4116" s="32" t="s">
        <v>10803</v>
      </c>
      <c r="G4116" s="33" t="s">
        <v>40</v>
      </c>
      <c r="H4116" s="34">
        <v>0</v>
      </c>
      <c r="I4116" s="33" t="s">
        <v>41</v>
      </c>
      <c r="J4116" s="33" t="s">
        <v>42</v>
      </c>
      <c r="K4116" s="33" t="s">
        <v>63</v>
      </c>
      <c r="L4116" s="33" t="s">
        <v>85</v>
      </c>
      <c r="M4116" s="33" t="s">
        <v>71</v>
      </c>
      <c r="N4116" s="33" t="s">
        <v>10644</v>
      </c>
      <c r="O4116" s="33" t="s">
        <v>396</v>
      </c>
      <c r="P4116" s="33" t="s">
        <v>48</v>
      </c>
      <c r="Q4116" s="33" t="s">
        <v>49</v>
      </c>
      <c r="R4116" s="35">
        <v>10</v>
      </c>
      <c r="S4116" s="35">
        <v>670</v>
      </c>
      <c r="T4116" s="36">
        <f t="shared" si="191"/>
        <v>6700</v>
      </c>
      <c r="U4116" s="37">
        <f t="shared" si="192"/>
        <v>7504.0000000000009</v>
      </c>
      <c r="V4116" s="38" t="s">
        <v>50</v>
      </c>
      <c r="W4116" s="33">
        <v>2016</v>
      </c>
      <c r="X4116" s="39" t="s">
        <v>50</v>
      </c>
      <c r="Y4116" s="40"/>
      <c r="Z4116" s="40"/>
      <c r="AA4116" s="40"/>
      <c r="AB4116" s="40"/>
      <c r="AC4116" s="40"/>
      <c r="AD4116" s="40"/>
      <c r="AE4116" s="40"/>
      <c r="AF4116" s="40"/>
      <c r="AG4116" s="40"/>
      <c r="AH4116" s="40"/>
      <c r="AI4116" s="40"/>
      <c r="AJ4116" s="40"/>
      <c r="AK4116" s="29"/>
      <c r="AL4116" s="29"/>
      <c r="AM4116" s="29"/>
      <c r="AN4116" s="29"/>
      <c r="AO4116" s="29"/>
      <c r="AP4116" s="29"/>
      <c r="AQ4116" s="29"/>
      <c r="AR4116" s="29"/>
      <c r="AS4116" s="29"/>
      <c r="AT4116" s="29"/>
      <c r="AU4116" s="29"/>
      <c r="AV4116" s="29"/>
      <c r="AW4116" s="29"/>
      <c r="AX4116" s="29"/>
      <c r="AY4116" s="29"/>
      <c r="AZ4116" s="29"/>
      <c r="BA4116" s="29"/>
      <c r="BB4116" s="29"/>
      <c r="BC4116" s="29"/>
      <c r="BD4116" s="29"/>
      <c r="BE4116" s="29"/>
      <c r="BF4116" s="29"/>
      <c r="BG4116" s="29"/>
      <c r="BH4116" s="29"/>
      <c r="BI4116" s="29"/>
      <c r="BJ4116" s="29"/>
      <c r="BK4116" s="29"/>
      <c r="BL4116" s="29"/>
      <c r="BM4116" s="29"/>
      <c r="BN4116" s="29"/>
      <c r="BO4116" s="29"/>
      <c r="BP4116" s="29"/>
      <c r="BQ4116" s="29"/>
      <c r="BR4116" s="29"/>
      <c r="BS4116" s="29"/>
      <c r="BT4116" s="29"/>
      <c r="BU4116" s="29"/>
      <c r="BV4116" s="29"/>
      <c r="BW4116" s="29"/>
      <c r="BX4116" s="29"/>
      <c r="BY4116" s="29"/>
      <c r="BZ4116" s="29"/>
      <c r="CA4116" s="29"/>
      <c r="CB4116" s="29"/>
      <c r="CC4116" s="29"/>
      <c r="CD4116" s="29"/>
      <c r="CE4116" s="29"/>
      <c r="CF4116" s="29"/>
      <c r="CG4116" s="29"/>
      <c r="CH4116" s="29"/>
      <c r="CI4116" s="29"/>
      <c r="CJ4116" s="29"/>
      <c r="CK4116" s="29"/>
      <c r="CL4116" s="29"/>
      <c r="CM4116" s="29"/>
      <c r="CN4116" s="29"/>
      <c r="CO4116" s="29"/>
      <c r="CP4116" s="29"/>
      <c r="CQ4116" s="29"/>
      <c r="CR4116" s="29"/>
      <c r="CS4116" s="29"/>
      <c r="CT4116" s="29"/>
      <c r="CU4116" s="29"/>
      <c r="CV4116" s="29"/>
      <c r="CW4116" s="29"/>
      <c r="CX4116" s="29"/>
    </row>
    <row r="4117" spans="1:102" ht="50.1" customHeight="1">
      <c r="A4117" s="30" t="s">
        <v>10804</v>
      </c>
      <c r="B4117" s="31" t="s">
        <v>35</v>
      </c>
      <c r="C4117" s="32" t="s">
        <v>7137</v>
      </c>
      <c r="D4117" s="32" t="s">
        <v>7138</v>
      </c>
      <c r="E4117" s="32" t="s">
        <v>7139</v>
      </c>
      <c r="F4117" s="32" t="s">
        <v>10805</v>
      </c>
      <c r="G4117" s="33" t="s">
        <v>40</v>
      </c>
      <c r="H4117" s="34">
        <v>0</v>
      </c>
      <c r="I4117" s="33" t="s">
        <v>41</v>
      </c>
      <c r="J4117" s="33" t="s">
        <v>42</v>
      </c>
      <c r="K4117" s="33" t="s">
        <v>63</v>
      </c>
      <c r="L4117" s="33" t="s">
        <v>85</v>
      </c>
      <c r="M4117" s="33" t="s">
        <v>71</v>
      </c>
      <c r="N4117" s="33" t="s">
        <v>10644</v>
      </c>
      <c r="O4117" s="33" t="s">
        <v>396</v>
      </c>
      <c r="P4117" s="33" t="s">
        <v>48</v>
      </c>
      <c r="Q4117" s="33" t="s">
        <v>49</v>
      </c>
      <c r="R4117" s="35">
        <v>20</v>
      </c>
      <c r="S4117" s="35">
        <v>670</v>
      </c>
      <c r="T4117" s="36">
        <f t="shared" si="191"/>
        <v>13400</v>
      </c>
      <c r="U4117" s="37">
        <f t="shared" si="192"/>
        <v>15008.000000000002</v>
      </c>
      <c r="V4117" s="38" t="s">
        <v>50</v>
      </c>
      <c r="W4117" s="33">
        <v>2016</v>
      </c>
      <c r="X4117" s="39" t="s">
        <v>50</v>
      </c>
      <c r="Y4117" s="4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29"/>
      <c r="AL4117" s="29"/>
      <c r="AM4117" s="29"/>
      <c r="AN4117" s="29"/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29"/>
      <c r="BB4117" s="29"/>
      <c r="BC4117" s="29"/>
      <c r="BD4117" s="29"/>
      <c r="BE4117" s="29"/>
      <c r="BF4117" s="29"/>
      <c r="BG4117" s="29"/>
      <c r="BH4117" s="29"/>
      <c r="BI4117" s="29"/>
      <c r="BJ4117" s="29"/>
      <c r="BK4117" s="29"/>
      <c r="BL4117" s="29"/>
      <c r="BM4117" s="29"/>
      <c r="BN4117" s="29"/>
      <c r="BO4117" s="29"/>
      <c r="BP4117" s="29"/>
      <c r="BQ4117" s="29"/>
      <c r="BR4117" s="29"/>
      <c r="BS4117" s="29"/>
      <c r="BT4117" s="29"/>
      <c r="BU4117" s="29"/>
      <c r="BV4117" s="29"/>
      <c r="BW4117" s="29"/>
      <c r="BX4117" s="29"/>
      <c r="BY4117" s="29"/>
      <c r="BZ4117" s="29"/>
      <c r="CA4117" s="29"/>
      <c r="CB4117" s="29"/>
      <c r="CC4117" s="29"/>
      <c r="CD4117" s="29"/>
      <c r="CE4117" s="29"/>
      <c r="CF4117" s="29"/>
      <c r="CG4117" s="29"/>
      <c r="CH4117" s="29"/>
      <c r="CI4117" s="29"/>
      <c r="CJ4117" s="29"/>
      <c r="CK4117" s="29"/>
      <c r="CL4117" s="29"/>
      <c r="CM4117" s="29"/>
      <c r="CN4117" s="29"/>
      <c r="CO4117" s="29"/>
      <c r="CP4117" s="29"/>
      <c r="CQ4117" s="29"/>
      <c r="CR4117" s="29"/>
      <c r="CS4117" s="29"/>
      <c r="CT4117" s="29"/>
      <c r="CU4117" s="29"/>
      <c r="CV4117" s="29"/>
      <c r="CW4117" s="29"/>
      <c r="CX4117" s="29"/>
    </row>
    <row r="4118" spans="1:102" ht="50.1" customHeight="1">
      <c r="A4118" s="30" t="s">
        <v>10806</v>
      </c>
      <c r="B4118" s="31" t="s">
        <v>35</v>
      </c>
      <c r="C4118" s="32" t="s">
        <v>9331</v>
      </c>
      <c r="D4118" s="32" t="s">
        <v>9332</v>
      </c>
      <c r="E4118" s="32" t="s">
        <v>9333</v>
      </c>
      <c r="F4118" s="32" t="s">
        <v>10807</v>
      </c>
      <c r="G4118" s="33" t="s">
        <v>40</v>
      </c>
      <c r="H4118" s="34">
        <v>0</v>
      </c>
      <c r="I4118" s="33" t="s">
        <v>41</v>
      </c>
      <c r="J4118" s="33" t="s">
        <v>42</v>
      </c>
      <c r="K4118" s="33" t="s">
        <v>63</v>
      </c>
      <c r="L4118" s="33" t="s">
        <v>85</v>
      </c>
      <c r="M4118" s="33" t="s">
        <v>71</v>
      </c>
      <c r="N4118" s="33" t="s">
        <v>10644</v>
      </c>
      <c r="O4118" s="33" t="s">
        <v>396</v>
      </c>
      <c r="P4118" s="33" t="s">
        <v>48</v>
      </c>
      <c r="Q4118" s="33" t="s">
        <v>49</v>
      </c>
      <c r="R4118" s="35">
        <v>80</v>
      </c>
      <c r="S4118" s="35">
        <v>670</v>
      </c>
      <c r="T4118" s="36">
        <f t="shared" si="191"/>
        <v>53600</v>
      </c>
      <c r="U4118" s="37">
        <f t="shared" si="192"/>
        <v>60032.000000000007</v>
      </c>
      <c r="V4118" s="38" t="s">
        <v>50</v>
      </c>
      <c r="W4118" s="33">
        <v>2016</v>
      </c>
      <c r="X4118" s="39" t="s">
        <v>50</v>
      </c>
      <c r="Y4118" s="40"/>
      <c r="Z4118" s="40"/>
      <c r="AA4118" s="40"/>
      <c r="AB4118" s="40"/>
      <c r="AC4118" s="40"/>
      <c r="AD4118" s="40"/>
      <c r="AE4118" s="40"/>
      <c r="AF4118" s="40"/>
      <c r="AG4118" s="40"/>
      <c r="AH4118" s="40"/>
      <c r="AI4118" s="40"/>
      <c r="AJ4118" s="40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29"/>
      <c r="BA4118" s="29"/>
      <c r="BB4118" s="29"/>
      <c r="BC4118" s="29"/>
      <c r="BD4118" s="29"/>
      <c r="BE4118" s="29"/>
      <c r="BF4118" s="29"/>
      <c r="BG4118" s="29"/>
      <c r="BH4118" s="29"/>
      <c r="BI4118" s="29"/>
      <c r="BJ4118" s="29"/>
      <c r="BK4118" s="29"/>
      <c r="BL4118" s="29"/>
      <c r="BM4118" s="29"/>
      <c r="BN4118" s="29"/>
      <c r="BO4118" s="29"/>
      <c r="BP4118" s="29"/>
      <c r="BQ4118" s="29"/>
      <c r="BR4118" s="29"/>
      <c r="BS4118" s="29"/>
      <c r="BT4118" s="29"/>
      <c r="BU4118" s="29"/>
      <c r="BV4118" s="29"/>
      <c r="BW4118" s="29"/>
      <c r="BX4118" s="29"/>
      <c r="BY4118" s="29"/>
      <c r="BZ4118" s="29"/>
      <c r="CA4118" s="29"/>
      <c r="CB4118" s="29"/>
      <c r="CC4118" s="29"/>
      <c r="CD4118" s="29"/>
      <c r="CE4118" s="29"/>
      <c r="CF4118" s="29"/>
      <c r="CG4118" s="29"/>
      <c r="CH4118" s="29"/>
      <c r="CI4118" s="29"/>
      <c r="CJ4118" s="29"/>
      <c r="CK4118" s="29"/>
      <c r="CL4118" s="29"/>
      <c r="CM4118" s="29"/>
      <c r="CN4118" s="29"/>
      <c r="CO4118" s="29"/>
      <c r="CP4118" s="29"/>
      <c r="CQ4118" s="29"/>
      <c r="CR4118" s="29"/>
      <c r="CS4118" s="29"/>
      <c r="CT4118" s="29"/>
      <c r="CU4118" s="29"/>
      <c r="CV4118" s="29"/>
      <c r="CW4118" s="29"/>
      <c r="CX4118" s="29"/>
    </row>
    <row r="4119" spans="1:102" ht="50.1" customHeight="1">
      <c r="A4119" s="30" t="s">
        <v>10808</v>
      </c>
      <c r="B4119" s="31" t="s">
        <v>35</v>
      </c>
      <c r="C4119" s="32" t="s">
        <v>10809</v>
      </c>
      <c r="D4119" s="32" t="s">
        <v>10810</v>
      </c>
      <c r="E4119" s="32" t="s">
        <v>10811</v>
      </c>
      <c r="F4119" s="32" t="s">
        <v>10812</v>
      </c>
      <c r="G4119" s="33" t="s">
        <v>40</v>
      </c>
      <c r="H4119" s="34">
        <v>0</v>
      </c>
      <c r="I4119" s="33" t="s">
        <v>41</v>
      </c>
      <c r="J4119" s="33" t="s">
        <v>42</v>
      </c>
      <c r="K4119" s="33" t="s">
        <v>63</v>
      </c>
      <c r="L4119" s="33" t="s">
        <v>85</v>
      </c>
      <c r="M4119" s="33" t="s">
        <v>71</v>
      </c>
      <c r="N4119" s="33" t="s">
        <v>10644</v>
      </c>
      <c r="O4119" s="33" t="s">
        <v>396</v>
      </c>
      <c r="P4119" s="33" t="s">
        <v>48</v>
      </c>
      <c r="Q4119" s="33" t="s">
        <v>49</v>
      </c>
      <c r="R4119" s="35">
        <v>5</v>
      </c>
      <c r="S4119" s="35">
        <v>250</v>
      </c>
      <c r="T4119" s="36">
        <f t="shared" si="191"/>
        <v>1250</v>
      </c>
      <c r="U4119" s="37">
        <f t="shared" si="192"/>
        <v>1400.0000000000002</v>
      </c>
      <c r="V4119" s="38" t="s">
        <v>50</v>
      </c>
      <c r="W4119" s="33">
        <v>2016</v>
      </c>
      <c r="X4119" s="39" t="s">
        <v>50</v>
      </c>
      <c r="Y4119" s="4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29"/>
      <c r="BL4119" s="29"/>
      <c r="BM4119" s="29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29"/>
      <c r="CB4119" s="29"/>
      <c r="CC4119" s="29"/>
      <c r="CD4119" s="29"/>
      <c r="CE4119" s="29"/>
      <c r="CF4119" s="29"/>
      <c r="CG4119" s="29"/>
      <c r="CH4119" s="29"/>
      <c r="CI4119" s="29"/>
      <c r="CJ4119" s="29"/>
      <c r="CK4119" s="29"/>
      <c r="CL4119" s="29"/>
      <c r="CM4119" s="29"/>
      <c r="CN4119" s="29"/>
      <c r="CO4119" s="29"/>
      <c r="CP4119" s="29"/>
      <c r="CQ4119" s="29"/>
      <c r="CR4119" s="29"/>
      <c r="CS4119" s="29"/>
      <c r="CT4119" s="29"/>
      <c r="CU4119" s="29"/>
      <c r="CV4119" s="29"/>
      <c r="CW4119" s="29"/>
      <c r="CX4119" s="29"/>
    </row>
    <row r="4120" spans="1:102" ht="50.1" customHeight="1">
      <c r="A4120" s="30" t="s">
        <v>10813</v>
      </c>
      <c r="B4120" s="31" t="s">
        <v>35</v>
      </c>
      <c r="C4120" s="32" t="s">
        <v>10814</v>
      </c>
      <c r="D4120" s="32" t="s">
        <v>5062</v>
      </c>
      <c r="E4120" s="32" t="s">
        <v>10815</v>
      </c>
      <c r="F4120" s="32" t="s">
        <v>10816</v>
      </c>
      <c r="G4120" s="33" t="s">
        <v>40</v>
      </c>
      <c r="H4120" s="34">
        <v>0</v>
      </c>
      <c r="I4120" s="33" t="s">
        <v>41</v>
      </c>
      <c r="J4120" s="33" t="s">
        <v>42</v>
      </c>
      <c r="K4120" s="33" t="s">
        <v>63</v>
      </c>
      <c r="L4120" s="33" t="s">
        <v>85</v>
      </c>
      <c r="M4120" s="33" t="s">
        <v>71</v>
      </c>
      <c r="N4120" s="33" t="s">
        <v>10644</v>
      </c>
      <c r="O4120" s="33" t="s">
        <v>396</v>
      </c>
      <c r="P4120" s="33" t="s">
        <v>48</v>
      </c>
      <c r="Q4120" s="33" t="s">
        <v>49</v>
      </c>
      <c r="R4120" s="35">
        <v>10</v>
      </c>
      <c r="S4120" s="35">
        <v>250</v>
      </c>
      <c r="T4120" s="36">
        <f t="shared" si="191"/>
        <v>2500</v>
      </c>
      <c r="U4120" s="37">
        <f t="shared" si="192"/>
        <v>2800.0000000000005</v>
      </c>
      <c r="V4120" s="38" t="s">
        <v>50</v>
      </c>
      <c r="W4120" s="33">
        <v>2016</v>
      </c>
      <c r="X4120" s="39" t="s">
        <v>50</v>
      </c>
      <c r="Y4120" s="40"/>
      <c r="Z4120" s="40"/>
      <c r="AA4120" s="40"/>
      <c r="AB4120" s="40"/>
      <c r="AC4120" s="40"/>
      <c r="AD4120" s="40"/>
      <c r="AE4120" s="40"/>
      <c r="AF4120" s="40"/>
      <c r="AG4120" s="40"/>
      <c r="AH4120" s="40"/>
      <c r="AI4120" s="40"/>
      <c r="AJ4120" s="40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/>
      <c r="BK4120" s="29"/>
      <c r="BL4120" s="29"/>
      <c r="BM4120" s="29"/>
      <c r="BN4120" s="29"/>
      <c r="BO4120" s="29"/>
      <c r="BP4120" s="29"/>
      <c r="BQ4120" s="29"/>
      <c r="BR4120" s="29"/>
      <c r="BS4120" s="29"/>
      <c r="BT4120" s="29"/>
      <c r="BU4120" s="29"/>
      <c r="BV4120" s="29"/>
      <c r="BW4120" s="29"/>
      <c r="BX4120" s="29"/>
      <c r="BY4120" s="29"/>
      <c r="BZ4120" s="29"/>
      <c r="CA4120" s="29"/>
      <c r="CB4120" s="29"/>
      <c r="CC4120" s="29"/>
      <c r="CD4120" s="29"/>
      <c r="CE4120" s="29"/>
      <c r="CF4120" s="29"/>
      <c r="CG4120" s="29"/>
      <c r="CH4120" s="29"/>
      <c r="CI4120" s="29"/>
      <c r="CJ4120" s="29"/>
      <c r="CK4120" s="29"/>
      <c r="CL4120" s="29"/>
      <c r="CM4120" s="29"/>
      <c r="CN4120" s="29"/>
      <c r="CO4120" s="29"/>
      <c r="CP4120" s="29"/>
      <c r="CQ4120" s="29"/>
      <c r="CR4120" s="29"/>
      <c r="CS4120" s="29"/>
      <c r="CT4120" s="29"/>
      <c r="CU4120" s="29"/>
      <c r="CV4120" s="29"/>
      <c r="CW4120" s="29"/>
      <c r="CX4120" s="29"/>
    </row>
    <row r="4121" spans="1:102" ht="50.1" customHeight="1">
      <c r="A4121" s="30" t="s">
        <v>10817</v>
      </c>
      <c r="B4121" s="31" t="s">
        <v>35</v>
      </c>
      <c r="C4121" s="32" t="s">
        <v>10759</v>
      </c>
      <c r="D4121" s="32" t="s">
        <v>3315</v>
      </c>
      <c r="E4121" s="32" t="s">
        <v>10760</v>
      </c>
      <c r="F4121" s="32" t="s">
        <v>10818</v>
      </c>
      <c r="G4121" s="33" t="s">
        <v>40</v>
      </c>
      <c r="H4121" s="34">
        <v>0</v>
      </c>
      <c r="I4121" s="33" t="s">
        <v>41</v>
      </c>
      <c r="J4121" s="33" t="s">
        <v>42</v>
      </c>
      <c r="K4121" s="33" t="s">
        <v>63</v>
      </c>
      <c r="L4121" s="33" t="s">
        <v>85</v>
      </c>
      <c r="M4121" s="33" t="s">
        <v>71</v>
      </c>
      <c r="N4121" s="33" t="s">
        <v>10644</v>
      </c>
      <c r="O4121" s="33" t="s">
        <v>396</v>
      </c>
      <c r="P4121" s="33" t="s">
        <v>48</v>
      </c>
      <c r="Q4121" s="33" t="s">
        <v>49</v>
      </c>
      <c r="R4121" s="35">
        <v>5</v>
      </c>
      <c r="S4121" s="35">
        <v>90</v>
      </c>
      <c r="T4121" s="36">
        <f t="shared" si="191"/>
        <v>450</v>
      </c>
      <c r="U4121" s="37">
        <f t="shared" si="192"/>
        <v>504.00000000000006</v>
      </c>
      <c r="V4121" s="38" t="s">
        <v>50</v>
      </c>
      <c r="W4121" s="33">
        <v>2016</v>
      </c>
      <c r="X4121" s="39" t="s">
        <v>50</v>
      </c>
      <c r="Y4121" s="4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  <c r="BI4121" s="29"/>
      <c r="BJ4121" s="29"/>
      <c r="BK4121" s="29"/>
      <c r="BL4121" s="29"/>
      <c r="BM4121" s="29"/>
      <c r="BN4121" s="29"/>
      <c r="BO4121" s="29"/>
      <c r="BP4121" s="29"/>
      <c r="BQ4121" s="29"/>
      <c r="BR4121" s="29"/>
      <c r="BS4121" s="29"/>
      <c r="BT4121" s="29"/>
      <c r="BU4121" s="29"/>
      <c r="BV4121" s="29"/>
      <c r="BW4121" s="29"/>
      <c r="BX4121" s="29"/>
      <c r="BY4121" s="29"/>
      <c r="BZ4121" s="29"/>
      <c r="CA4121" s="29"/>
      <c r="CB4121" s="29"/>
      <c r="CC4121" s="29"/>
      <c r="CD4121" s="29"/>
      <c r="CE4121" s="29"/>
      <c r="CF4121" s="29"/>
      <c r="CG4121" s="29"/>
      <c r="CH4121" s="29"/>
      <c r="CI4121" s="29"/>
      <c r="CJ4121" s="29"/>
      <c r="CK4121" s="29"/>
      <c r="CL4121" s="29"/>
      <c r="CM4121" s="29"/>
      <c r="CN4121" s="29"/>
      <c r="CO4121" s="29"/>
      <c r="CP4121" s="29"/>
      <c r="CQ4121" s="29"/>
      <c r="CR4121" s="29"/>
      <c r="CS4121" s="29"/>
      <c r="CT4121" s="29"/>
      <c r="CU4121" s="29"/>
      <c r="CV4121" s="29"/>
      <c r="CW4121" s="29"/>
      <c r="CX4121" s="29"/>
    </row>
    <row r="4122" spans="1:102" ht="50.1" customHeight="1">
      <c r="A4122" s="30" t="s">
        <v>10819</v>
      </c>
      <c r="B4122" s="31" t="s">
        <v>35</v>
      </c>
      <c r="C4122" s="32" t="s">
        <v>10759</v>
      </c>
      <c r="D4122" s="32" t="s">
        <v>3315</v>
      </c>
      <c r="E4122" s="32" t="s">
        <v>10760</v>
      </c>
      <c r="F4122" s="32" t="s">
        <v>10820</v>
      </c>
      <c r="G4122" s="33" t="s">
        <v>40</v>
      </c>
      <c r="H4122" s="34">
        <v>0</v>
      </c>
      <c r="I4122" s="33" t="s">
        <v>41</v>
      </c>
      <c r="J4122" s="33" t="s">
        <v>42</v>
      </c>
      <c r="K4122" s="33" t="s">
        <v>63</v>
      </c>
      <c r="L4122" s="33" t="s">
        <v>85</v>
      </c>
      <c r="M4122" s="33" t="s">
        <v>71</v>
      </c>
      <c r="N4122" s="33" t="s">
        <v>10644</v>
      </c>
      <c r="O4122" s="33" t="s">
        <v>396</v>
      </c>
      <c r="P4122" s="33" t="s">
        <v>48</v>
      </c>
      <c r="Q4122" s="33" t="s">
        <v>49</v>
      </c>
      <c r="R4122" s="35">
        <v>2</v>
      </c>
      <c r="S4122" s="35">
        <v>90</v>
      </c>
      <c r="T4122" s="36">
        <f t="shared" si="191"/>
        <v>180</v>
      </c>
      <c r="U4122" s="37">
        <f t="shared" si="192"/>
        <v>201.60000000000002</v>
      </c>
      <c r="V4122" s="38" t="s">
        <v>50</v>
      </c>
      <c r="W4122" s="33">
        <v>2016</v>
      </c>
      <c r="X4122" s="39" t="s">
        <v>50</v>
      </c>
      <c r="Y4122" s="40"/>
      <c r="Z4122" s="40"/>
      <c r="AA4122" s="40"/>
      <c r="AB4122" s="40"/>
      <c r="AC4122" s="40"/>
      <c r="AD4122" s="40"/>
      <c r="AE4122" s="40"/>
      <c r="AF4122" s="40"/>
      <c r="AG4122" s="40"/>
      <c r="AH4122" s="40"/>
      <c r="AI4122" s="40"/>
      <c r="AJ4122" s="40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29"/>
      <c r="BL4122" s="29"/>
      <c r="BM4122" s="29"/>
      <c r="BN4122" s="29"/>
      <c r="BO4122" s="29"/>
      <c r="BP4122" s="29"/>
      <c r="BQ4122" s="29"/>
      <c r="BR4122" s="29"/>
      <c r="BS4122" s="29"/>
      <c r="BT4122" s="29"/>
      <c r="BU4122" s="29"/>
      <c r="BV4122" s="29"/>
      <c r="BW4122" s="29"/>
      <c r="BX4122" s="29"/>
      <c r="BY4122" s="29"/>
      <c r="BZ4122" s="29"/>
      <c r="CA4122" s="29"/>
      <c r="CB4122" s="29"/>
      <c r="CC4122" s="29"/>
      <c r="CD4122" s="29"/>
      <c r="CE4122" s="29"/>
      <c r="CF4122" s="29"/>
      <c r="CG4122" s="29"/>
      <c r="CH4122" s="29"/>
      <c r="CI4122" s="29"/>
      <c r="CJ4122" s="29"/>
      <c r="CK4122" s="29"/>
      <c r="CL4122" s="29"/>
      <c r="CM4122" s="29"/>
      <c r="CN4122" s="29"/>
      <c r="CO4122" s="29"/>
      <c r="CP4122" s="29"/>
      <c r="CQ4122" s="29"/>
      <c r="CR4122" s="29"/>
      <c r="CS4122" s="29"/>
      <c r="CT4122" s="29"/>
      <c r="CU4122" s="29"/>
      <c r="CV4122" s="29"/>
      <c r="CW4122" s="29"/>
      <c r="CX4122" s="29"/>
    </row>
    <row r="4123" spans="1:102" ht="50.1" customHeight="1">
      <c r="A4123" s="30" t="s">
        <v>10821</v>
      </c>
      <c r="B4123" s="31" t="s">
        <v>35</v>
      </c>
      <c r="C4123" s="32" t="s">
        <v>9110</v>
      </c>
      <c r="D4123" s="32" t="s">
        <v>1946</v>
      </c>
      <c r="E4123" s="32" t="s">
        <v>9111</v>
      </c>
      <c r="F4123" s="32" t="s">
        <v>10822</v>
      </c>
      <c r="G4123" s="33" t="s">
        <v>40</v>
      </c>
      <c r="H4123" s="34">
        <v>0</v>
      </c>
      <c r="I4123" s="33" t="s">
        <v>41</v>
      </c>
      <c r="J4123" s="33" t="s">
        <v>42</v>
      </c>
      <c r="K4123" s="33" t="s">
        <v>63</v>
      </c>
      <c r="L4123" s="33" t="s">
        <v>85</v>
      </c>
      <c r="M4123" s="33" t="s">
        <v>71</v>
      </c>
      <c r="N4123" s="33" t="s">
        <v>10644</v>
      </c>
      <c r="O4123" s="33" t="s">
        <v>396</v>
      </c>
      <c r="P4123" s="33" t="s">
        <v>48</v>
      </c>
      <c r="Q4123" s="33" t="s">
        <v>49</v>
      </c>
      <c r="R4123" s="35">
        <v>20</v>
      </c>
      <c r="S4123" s="35">
        <v>27</v>
      </c>
      <c r="T4123" s="36">
        <f t="shared" si="191"/>
        <v>540</v>
      </c>
      <c r="U4123" s="37">
        <f t="shared" si="192"/>
        <v>604.80000000000007</v>
      </c>
      <c r="V4123" s="38" t="s">
        <v>50</v>
      </c>
      <c r="W4123" s="33">
        <v>2016</v>
      </c>
      <c r="X4123" s="39" t="s">
        <v>50</v>
      </c>
      <c r="Y4123" s="4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29"/>
      <c r="AV4123" s="29"/>
      <c r="AW4123" s="29"/>
      <c r="AX4123" s="29"/>
      <c r="AY4123" s="29"/>
      <c r="AZ4123" s="29"/>
      <c r="BA4123" s="29"/>
      <c r="BB4123" s="29"/>
      <c r="BC4123" s="29"/>
      <c r="BD4123" s="29"/>
      <c r="BE4123" s="29"/>
      <c r="BF4123" s="29"/>
      <c r="BG4123" s="29"/>
      <c r="BH4123" s="29"/>
      <c r="BI4123" s="29"/>
      <c r="BJ4123" s="29"/>
      <c r="BK4123" s="29"/>
      <c r="BL4123" s="29"/>
      <c r="BM4123" s="29"/>
      <c r="BN4123" s="29"/>
      <c r="BO4123" s="29"/>
      <c r="BP4123" s="29"/>
      <c r="BQ4123" s="29"/>
      <c r="BR4123" s="29"/>
      <c r="BS4123" s="29"/>
      <c r="BT4123" s="29"/>
      <c r="BU4123" s="29"/>
      <c r="BV4123" s="29"/>
      <c r="BW4123" s="29"/>
      <c r="BX4123" s="29"/>
      <c r="BY4123" s="29"/>
      <c r="BZ4123" s="29"/>
      <c r="CA4123" s="29"/>
      <c r="CB4123" s="29"/>
      <c r="CC4123" s="29"/>
      <c r="CD4123" s="29"/>
      <c r="CE4123" s="29"/>
      <c r="CF4123" s="29"/>
      <c r="CG4123" s="29"/>
      <c r="CH4123" s="29"/>
      <c r="CI4123" s="29"/>
      <c r="CJ4123" s="29"/>
      <c r="CK4123" s="29"/>
      <c r="CL4123" s="29"/>
      <c r="CM4123" s="29"/>
      <c r="CN4123" s="29"/>
      <c r="CO4123" s="29"/>
      <c r="CP4123" s="29"/>
      <c r="CQ4123" s="29"/>
      <c r="CR4123" s="29"/>
      <c r="CS4123" s="29"/>
      <c r="CT4123" s="29"/>
      <c r="CU4123" s="29"/>
      <c r="CV4123" s="29"/>
      <c r="CW4123" s="29"/>
      <c r="CX4123" s="29"/>
    </row>
    <row r="4124" spans="1:102" ht="50.1" customHeight="1">
      <c r="A4124" s="30" t="s">
        <v>10823</v>
      </c>
      <c r="B4124" s="31" t="s">
        <v>35</v>
      </c>
      <c r="C4124" s="32" t="s">
        <v>10824</v>
      </c>
      <c r="D4124" s="32" t="s">
        <v>1946</v>
      </c>
      <c r="E4124" s="32" t="s">
        <v>10825</v>
      </c>
      <c r="F4124" s="32" t="s">
        <v>10826</v>
      </c>
      <c r="G4124" s="33" t="s">
        <v>40</v>
      </c>
      <c r="H4124" s="34">
        <v>0</v>
      </c>
      <c r="I4124" s="33" t="s">
        <v>41</v>
      </c>
      <c r="J4124" s="33" t="s">
        <v>42</v>
      </c>
      <c r="K4124" s="33" t="s">
        <v>63</v>
      </c>
      <c r="L4124" s="33" t="s">
        <v>85</v>
      </c>
      <c r="M4124" s="33" t="s">
        <v>71</v>
      </c>
      <c r="N4124" s="33" t="s">
        <v>10644</v>
      </c>
      <c r="O4124" s="33" t="s">
        <v>396</v>
      </c>
      <c r="P4124" s="33" t="s">
        <v>48</v>
      </c>
      <c r="Q4124" s="33" t="s">
        <v>49</v>
      </c>
      <c r="R4124" s="35">
        <v>10</v>
      </c>
      <c r="S4124" s="35">
        <v>180</v>
      </c>
      <c r="T4124" s="36">
        <f t="shared" si="191"/>
        <v>1800</v>
      </c>
      <c r="U4124" s="37">
        <f t="shared" si="192"/>
        <v>2016.0000000000002</v>
      </c>
      <c r="V4124" s="38" t="s">
        <v>50</v>
      </c>
      <c r="W4124" s="33">
        <v>2016</v>
      </c>
      <c r="X4124" s="39" t="s">
        <v>50</v>
      </c>
      <c r="Y4124" s="40"/>
      <c r="Z4124" s="40"/>
      <c r="AA4124" s="40"/>
      <c r="AB4124" s="40"/>
      <c r="AC4124" s="40"/>
      <c r="AD4124" s="40"/>
      <c r="AE4124" s="40"/>
      <c r="AF4124" s="40"/>
      <c r="AG4124" s="40"/>
      <c r="AH4124" s="40"/>
      <c r="AI4124" s="40"/>
      <c r="AJ4124" s="40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9"/>
      <c r="BC4124" s="29"/>
      <c r="BD4124" s="29"/>
      <c r="BE4124" s="29"/>
      <c r="BF4124" s="29"/>
      <c r="BG4124" s="29"/>
      <c r="BH4124" s="29"/>
      <c r="BI4124" s="29"/>
      <c r="BJ4124" s="29"/>
      <c r="BK4124" s="29"/>
      <c r="BL4124" s="29"/>
      <c r="BM4124" s="29"/>
      <c r="BN4124" s="29"/>
      <c r="BO4124" s="29"/>
      <c r="BP4124" s="29"/>
      <c r="BQ4124" s="29"/>
      <c r="BR4124" s="29"/>
      <c r="BS4124" s="29"/>
      <c r="BT4124" s="29"/>
      <c r="BU4124" s="29"/>
      <c r="BV4124" s="29"/>
      <c r="BW4124" s="29"/>
      <c r="BX4124" s="29"/>
      <c r="BY4124" s="29"/>
      <c r="BZ4124" s="29"/>
      <c r="CA4124" s="29"/>
      <c r="CB4124" s="29"/>
      <c r="CC4124" s="29"/>
      <c r="CD4124" s="29"/>
      <c r="CE4124" s="29"/>
      <c r="CF4124" s="29"/>
      <c r="CG4124" s="29"/>
      <c r="CH4124" s="29"/>
      <c r="CI4124" s="29"/>
      <c r="CJ4124" s="29"/>
      <c r="CK4124" s="29"/>
      <c r="CL4124" s="29"/>
      <c r="CM4124" s="29"/>
      <c r="CN4124" s="29"/>
      <c r="CO4124" s="29"/>
      <c r="CP4124" s="29"/>
      <c r="CQ4124" s="29"/>
      <c r="CR4124" s="29"/>
      <c r="CS4124" s="29"/>
      <c r="CT4124" s="29"/>
      <c r="CU4124" s="29"/>
      <c r="CV4124" s="29"/>
      <c r="CW4124" s="29"/>
      <c r="CX4124" s="29"/>
    </row>
    <row r="4125" spans="1:102" ht="50.1" customHeight="1">
      <c r="A4125" s="30" t="s">
        <v>10827</v>
      </c>
      <c r="B4125" s="31" t="s">
        <v>35</v>
      </c>
      <c r="C4125" s="32" t="s">
        <v>9110</v>
      </c>
      <c r="D4125" s="32" t="s">
        <v>1946</v>
      </c>
      <c r="E4125" s="32" t="s">
        <v>9111</v>
      </c>
      <c r="F4125" s="32" t="s">
        <v>10828</v>
      </c>
      <c r="G4125" s="33" t="s">
        <v>40</v>
      </c>
      <c r="H4125" s="34">
        <v>0</v>
      </c>
      <c r="I4125" s="33" t="s">
        <v>41</v>
      </c>
      <c r="J4125" s="33" t="s">
        <v>42</v>
      </c>
      <c r="K4125" s="33" t="s">
        <v>63</v>
      </c>
      <c r="L4125" s="33" t="s">
        <v>85</v>
      </c>
      <c r="M4125" s="33" t="s">
        <v>71</v>
      </c>
      <c r="N4125" s="33" t="s">
        <v>10644</v>
      </c>
      <c r="O4125" s="33" t="s">
        <v>396</v>
      </c>
      <c r="P4125" s="33" t="s">
        <v>48</v>
      </c>
      <c r="Q4125" s="33" t="s">
        <v>49</v>
      </c>
      <c r="R4125" s="35">
        <v>15</v>
      </c>
      <c r="S4125" s="35">
        <v>27</v>
      </c>
      <c r="T4125" s="36">
        <f t="shared" si="191"/>
        <v>405</v>
      </c>
      <c r="U4125" s="37">
        <f t="shared" si="192"/>
        <v>453.6</v>
      </c>
      <c r="V4125" s="38" t="s">
        <v>50</v>
      </c>
      <c r="W4125" s="33">
        <v>2016</v>
      </c>
      <c r="X4125" s="39" t="s">
        <v>50</v>
      </c>
      <c r="Y4125" s="4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/>
      <c r="BI4125" s="29"/>
      <c r="BJ4125" s="29"/>
      <c r="BK4125" s="29"/>
      <c r="BL4125" s="29"/>
      <c r="BM4125" s="29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29"/>
      <c r="CB4125" s="29"/>
      <c r="CC4125" s="29"/>
      <c r="CD4125" s="29"/>
      <c r="CE4125" s="29"/>
      <c r="CF4125" s="29"/>
      <c r="CG4125" s="29"/>
      <c r="CH4125" s="29"/>
      <c r="CI4125" s="29"/>
      <c r="CJ4125" s="29"/>
      <c r="CK4125" s="29"/>
      <c r="CL4125" s="29"/>
      <c r="CM4125" s="29"/>
      <c r="CN4125" s="29"/>
      <c r="CO4125" s="29"/>
      <c r="CP4125" s="29"/>
      <c r="CQ4125" s="29"/>
      <c r="CR4125" s="29"/>
      <c r="CS4125" s="29"/>
      <c r="CT4125" s="29"/>
      <c r="CU4125" s="29"/>
      <c r="CV4125" s="29"/>
      <c r="CW4125" s="29"/>
      <c r="CX4125" s="29"/>
    </row>
    <row r="4126" spans="1:102" ht="50.1" customHeight="1">
      <c r="A4126" s="30" t="s">
        <v>10829</v>
      </c>
      <c r="B4126" s="31" t="s">
        <v>35</v>
      </c>
      <c r="C4126" s="32" t="s">
        <v>10830</v>
      </c>
      <c r="D4126" s="32" t="s">
        <v>1946</v>
      </c>
      <c r="E4126" s="32" t="s">
        <v>10831</v>
      </c>
      <c r="F4126" s="32" t="s">
        <v>10832</v>
      </c>
      <c r="G4126" s="33" t="s">
        <v>40</v>
      </c>
      <c r="H4126" s="34">
        <v>0</v>
      </c>
      <c r="I4126" s="33" t="s">
        <v>41</v>
      </c>
      <c r="J4126" s="33" t="s">
        <v>42</v>
      </c>
      <c r="K4126" s="33" t="s">
        <v>63</v>
      </c>
      <c r="L4126" s="33" t="s">
        <v>85</v>
      </c>
      <c r="M4126" s="33" t="s">
        <v>71</v>
      </c>
      <c r="N4126" s="33" t="s">
        <v>10644</v>
      </c>
      <c r="O4126" s="33" t="s">
        <v>396</v>
      </c>
      <c r="P4126" s="33" t="s">
        <v>48</v>
      </c>
      <c r="Q4126" s="33" t="s">
        <v>49</v>
      </c>
      <c r="R4126" s="35">
        <v>15</v>
      </c>
      <c r="S4126" s="35">
        <v>35</v>
      </c>
      <c r="T4126" s="36">
        <f t="shared" si="191"/>
        <v>525</v>
      </c>
      <c r="U4126" s="37">
        <f t="shared" si="192"/>
        <v>588</v>
      </c>
      <c r="V4126" s="38" t="s">
        <v>50</v>
      </c>
      <c r="W4126" s="33">
        <v>2016</v>
      </c>
      <c r="X4126" s="39" t="s">
        <v>50</v>
      </c>
      <c r="Y4126" s="40"/>
      <c r="Z4126" s="40"/>
      <c r="AA4126" s="40"/>
      <c r="AB4126" s="40"/>
      <c r="AC4126" s="40"/>
      <c r="AD4126" s="40"/>
      <c r="AE4126" s="40"/>
      <c r="AF4126" s="40"/>
      <c r="AG4126" s="40"/>
      <c r="AH4126" s="40"/>
      <c r="AI4126" s="40"/>
      <c r="AJ4126" s="40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29"/>
      <c r="BL4126" s="29"/>
      <c r="BM4126" s="29"/>
      <c r="BN4126" s="29"/>
      <c r="BO4126" s="29"/>
      <c r="BP4126" s="29"/>
      <c r="BQ4126" s="29"/>
      <c r="BR4126" s="29"/>
      <c r="BS4126" s="29"/>
      <c r="BT4126" s="29"/>
      <c r="BU4126" s="29"/>
      <c r="BV4126" s="29"/>
      <c r="BW4126" s="29"/>
      <c r="BX4126" s="29"/>
      <c r="BY4126" s="29"/>
      <c r="BZ4126" s="29"/>
      <c r="CA4126" s="29"/>
      <c r="CB4126" s="29"/>
      <c r="CC4126" s="29"/>
      <c r="CD4126" s="29"/>
      <c r="CE4126" s="29"/>
      <c r="CF4126" s="29"/>
      <c r="CG4126" s="29"/>
      <c r="CH4126" s="29"/>
      <c r="CI4126" s="29"/>
      <c r="CJ4126" s="29"/>
      <c r="CK4126" s="29"/>
      <c r="CL4126" s="29"/>
      <c r="CM4126" s="29"/>
      <c r="CN4126" s="29"/>
      <c r="CO4126" s="29"/>
      <c r="CP4126" s="29"/>
      <c r="CQ4126" s="29"/>
      <c r="CR4126" s="29"/>
      <c r="CS4126" s="29"/>
      <c r="CT4126" s="29"/>
      <c r="CU4126" s="29"/>
      <c r="CV4126" s="29"/>
      <c r="CW4126" s="29"/>
      <c r="CX4126" s="29"/>
    </row>
    <row r="4127" spans="1:102" ht="50.1" customHeight="1">
      <c r="A4127" s="30" t="s">
        <v>10833</v>
      </c>
      <c r="B4127" s="31" t="s">
        <v>35</v>
      </c>
      <c r="C4127" s="32" t="s">
        <v>10830</v>
      </c>
      <c r="D4127" s="32" t="s">
        <v>1946</v>
      </c>
      <c r="E4127" s="32" t="s">
        <v>10831</v>
      </c>
      <c r="F4127" s="32" t="s">
        <v>10834</v>
      </c>
      <c r="G4127" s="33" t="s">
        <v>40</v>
      </c>
      <c r="H4127" s="34">
        <v>0</v>
      </c>
      <c r="I4127" s="33" t="s">
        <v>41</v>
      </c>
      <c r="J4127" s="33" t="s">
        <v>42</v>
      </c>
      <c r="K4127" s="33" t="s">
        <v>63</v>
      </c>
      <c r="L4127" s="33" t="s">
        <v>85</v>
      </c>
      <c r="M4127" s="33" t="s">
        <v>71</v>
      </c>
      <c r="N4127" s="33" t="s">
        <v>10644</v>
      </c>
      <c r="O4127" s="33" t="s">
        <v>396</v>
      </c>
      <c r="P4127" s="33" t="s">
        <v>48</v>
      </c>
      <c r="Q4127" s="33" t="s">
        <v>49</v>
      </c>
      <c r="R4127" s="35">
        <v>11</v>
      </c>
      <c r="S4127" s="35">
        <v>130</v>
      </c>
      <c r="T4127" s="36">
        <f t="shared" si="191"/>
        <v>1430</v>
      </c>
      <c r="U4127" s="37">
        <f t="shared" si="192"/>
        <v>1601.6000000000001</v>
      </c>
      <c r="V4127" s="38" t="s">
        <v>50</v>
      </c>
      <c r="W4127" s="33">
        <v>2016</v>
      </c>
      <c r="X4127" s="39" t="s">
        <v>50</v>
      </c>
      <c r="Y4127" s="4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9"/>
      <c r="BC4127" s="29"/>
      <c r="BD4127" s="29"/>
      <c r="BE4127" s="29"/>
      <c r="BF4127" s="29"/>
      <c r="BG4127" s="29"/>
      <c r="BH4127" s="29"/>
      <c r="BI4127" s="29"/>
      <c r="BJ4127" s="29"/>
      <c r="BK4127" s="29"/>
      <c r="BL4127" s="29"/>
      <c r="BM4127" s="29"/>
      <c r="BN4127" s="29"/>
      <c r="BO4127" s="29"/>
      <c r="BP4127" s="29"/>
      <c r="BQ4127" s="29"/>
      <c r="BR4127" s="29"/>
      <c r="BS4127" s="29"/>
      <c r="BT4127" s="29"/>
      <c r="BU4127" s="29"/>
      <c r="BV4127" s="29"/>
      <c r="BW4127" s="29"/>
      <c r="BX4127" s="29"/>
      <c r="BY4127" s="29"/>
      <c r="BZ4127" s="29"/>
      <c r="CA4127" s="29"/>
      <c r="CB4127" s="29"/>
      <c r="CC4127" s="29"/>
      <c r="CD4127" s="29"/>
      <c r="CE4127" s="29"/>
      <c r="CF4127" s="29"/>
      <c r="CG4127" s="29"/>
      <c r="CH4127" s="29"/>
      <c r="CI4127" s="29"/>
      <c r="CJ4127" s="29"/>
      <c r="CK4127" s="29"/>
      <c r="CL4127" s="29"/>
      <c r="CM4127" s="29"/>
      <c r="CN4127" s="29"/>
      <c r="CO4127" s="29"/>
      <c r="CP4127" s="29"/>
      <c r="CQ4127" s="29"/>
      <c r="CR4127" s="29"/>
      <c r="CS4127" s="29"/>
      <c r="CT4127" s="29"/>
      <c r="CU4127" s="29"/>
      <c r="CV4127" s="29"/>
      <c r="CW4127" s="29"/>
      <c r="CX4127" s="29"/>
    </row>
    <row r="4128" spans="1:102" ht="50.1" customHeight="1">
      <c r="A4128" s="30" t="s">
        <v>10835</v>
      </c>
      <c r="B4128" s="31" t="s">
        <v>35</v>
      </c>
      <c r="C4128" s="32" t="s">
        <v>10692</v>
      </c>
      <c r="D4128" s="32" t="s">
        <v>1946</v>
      </c>
      <c r="E4128" s="32" t="s">
        <v>10693</v>
      </c>
      <c r="F4128" s="32" t="s">
        <v>10836</v>
      </c>
      <c r="G4128" s="33" t="s">
        <v>40</v>
      </c>
      <c r="H4128" s="34">
        <v>0</v>
      </c>
      <c r="I4128" s="33" t="s">
        <v>41</v>
      </c>
      <c r="J4128" s="33" t="s">
        <v>42</v>
      </c>
      <c r="K4128" s="33" t="s">
        <v>63</v>
      </c>
      <c r="L4128" s="33" t="s">
        <v>85</v>
      </c>
      <c r="M4128" s="33" t="s">
        <v>71</v>
      </c>
      <c r="N4128" s="33" t="s">
        <v>10644</v>
      </c>
      <c r="O4128" s="33" t="s">
        <v>396</v>
      </c>
      <c r="P4128" s="33" t="s">
        <v>48</v>
      </c>
      <c r="Q4128" s="33" t="s">
        <v>49</v>
      </c>
      <c r="R4128" s="35">
        <v>94</v>
      </c>
      <c r="S4128" s="35">
        <v>250</v>
      </c>
      <c r="T4128" s="36">
        <f t="shared" si="191"/>
        <v>23500</v>
      </c>
      <c r="U4128" s="37">
        <f t="shared" si="192"/>
        <v>26320.000000000004</v>
      </c>
      <c r="V4128" s="38" t="s">
        <v>50</v>
      </c>
      <c r="W4128" s="33">
        <v>2016</v>
      </c>
      <c r="X4128" s="39" t="s">
        <v>50</v>
      </c>
      <c r="Y4128" s="40"/>
      <c r="Z4128" s="40"/>
      <c r="AA4128" s="40"/>
      <c r="AB4128" s="40"/>
      <c r="AC4128" s="40"/>
      <c r="AD4128" s="40"/>
      <c r="AE4128" s="40"/>
      <c r="AF4128" s="40"/>
      <c r="AG4128" s="40"/>
      <c r="AH4128" s="40"/>
      <c r="AI4128" s="40"/>
      <c r="AJ4128" s="40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29"/>
      <c r="CB4128" s="29"/>
      <c r="CC4128" s="29"/>
      <c r="CD4128" s="29"/>
      <c r="CE4128" s="29"/>
      <c r="CF4128" s="29"/>
      <c r="CG4128" s="29"/>
      <c r="CH4128" s="29"/>
      <c r="CI4128" s="29"/>
      <c r="CJ4128" s="29"/>
      <c r="CK4128" s="29"/>
      <c r="CL4128" s="29"/>
      <c r="CM4128" s="29"/>
      <c r="CN4128" s="29"/>
      <c r="CO4128" s="29"/>
      <c r="CP4128" s="29"/>
      <c r="CQ4128" s="29"/>
      <c r="CR4128" s="29"/>
      <c r="CS4128" s="29"/>
      <c r="CT4128" s="29"/>
      <c r="CU4128" s="29"/>
      <c r="CV4128" s="29"/>
      <c r="CW4128" s="29"/>
      <c r="CX4128" s="29"/>
    </row>
    <row r="4129" spans="1:102" ht="50.1" customHeight="1">
      <c r="A4129" s="30" t="s">
        <v>10837</v>
      </c>
      <c r="B4129" s="31" t="s">
        <v>35</v>
      </c>
      <c r="C4129" s="32" t="s">
        <v>9114</v>
      </c>
      <c r="D4129" s="32" t="s">
        <v>1946</v>
      </c>
      <c r="E4129" s="32" t="s">
        <v>9115</v>
      </c>
      <c r="F4129" s="32" t="s">
        <v>10838</v>
      </c>
      <c r="G4129" s="33" t="s">
        <v>40</v>
      </c>
      <c r="H4129" s="34">
        <v>0</v>
      </c>
      <c r="I4129" s="33" t="s">
        <v>41</v>
      </c>
      <c r="J4129" s="33" t="s">
        <v>42</v>
      </c>
      <c r="K4129" s="33" t="s">
        <v>63</v>
      </c>
      <c r="L4129" s="33" t="s">
        <v>85</v>
      </c>
      <c r="M4129" s="33" t="s">
        <v>71</v>
      </c>
      <c r="N4129" s="33" t="s">
        <v>10644</v>
      </c>
      <c r="O4129" s="33" t="s">
        <v>396</v>
      </c>
      <c r="P4129" s="33" t="s">
        <v>48</v>
      </c>
      <c r="Q4129" s="33" t="s">
        <v>49</v>
      </c>
      <c r="R4129" s="35">
        <v>10</v>
      </c>
      <c r="S4129" s="35">
        <v>1000</v>
      </c>
      <c r="T4129" s="36">
        <f t="shared" si="191"/>
        <v>10000</v>
      </c>
      <c r="U4129" s="37">
        <f t="shared" si="192"/>
        <v>11200.000000000002</v>
      </c>
      <c r="V4129" s="38" t="s">
        <v>50</v>
      </c>
      <c r="W4129" s="33">
        <v>2016</v>
      </c>
      <c r="X4129" s="39" t="s">
        <v>50</v>
      </c>
      <c r="Y4129" s="4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29"/>
      <c r="AL4129" s="29"/>
      <c r="AM4129" s="29"/>
      <c r="AN4129" s="29"/>
      <c r="AO4129" s="29"/>
      <c r="AP4129" s="29"/>
      <c r="AQ4129" s="29"/>
      <c r="AR4129" s="29"/>
      <c r="AS4129" s="29"/>
      <c r="AT4129" s="29"/>
      <c r="AU4129" s="29"/>
      <c r="AV4129" s="29"/>
      <c r="AW4129" s="29"/>
      <c r="AX4129" s="29"/>
      <c r="AY4129" s="29"/>
      <c r="AZ4129" s="29"/>
      <c r="BA4129" s="29"/>
      <c r="BB4129" s="29"/>
      <c r="BC4129" s="29"/>
      <c r="BD4129" s="29"/>
      <c r="BE4129" s="29"/>
      <c r="BF4129" s="29"/>
      <c r="BG4129" s="29"/>
      <c r="BH4129" s="29"/>
      <c r="BI4129" s="29"/>
      <c r="BJ4129" s="29"/>
      <c r="BK4129" s="29"/>
      <c r="BL4129" s="29"/>
      <c r="BM4129" s="29"/>
      <c r="BN4129" s="29"/>
      <c r="BO4129" s="29"/>
      <c r="BP4129" s="29"/>
      <c r="BQ4129" s="29"/>
      <c r="BR4129" s="29"/>
      <c r="BS4129" s="29"/>
      <c r="BT4129" s="29"/>
      <c r="BU4129" s="29"/>
      <c r="BV4129" s="29"/>
      <c r="BW4129" s="29"/>
      <c r="BX4129" s="29"/>
      <c r="BY4129" s="29"/>
      <c r="BZ4129" s="29"/>
      <c r="CA4129" s="29"/>
      <c r="CB4129" s="29"/>
      <c r="CC4129" s="29"/>
      <c r="CD4129" s="29"/>
      <c r="CE4129" s="29"/>
      <c r="CF4129" s="29"/>
      <c r="CG4129" s="29"/>
      <c r="CH4129" s="29"/>
      <c r="CI4129" s="29"/>
      <c r="CJ4129" s="29"/>
      <c r="CK4129" s="29"/>
      <c r="CL4129" s="29"/>
      <c r="CM4129" s="29"/>
      <c r="CN4129" s="29"/>
      <c r="CO4129" s="29"/>
      <c r="CP4129" s="29"/>
      <c r="CQ4129" s="29"/>
      <c r="CR4129" s="29"/>
      <c r="CS4129" s="29"/>
      <c r="CT4129" s="29"/>
      <c r="CU4129" s="29"/>
      <c r="CV4129" s="29"/>
      <c r="CW4129" s="29"/>
      <c r="CX4129" s="29"/>
    </row>
    <row r="4130" spans="1:102" ht="50.1" customHeight="1">
      <c r="A4130" s="30" t="s">
        <v>10839</v>
      </c>
      <c r="B4130" s="31" t="s">
        <v>35</v>
      </c>
      <c r="C4130" s="32" t="s">
        <v>10824</v>
      </c>
      <c r="D4130" s="32" t="s">
        <v>1946</v>
      </c>
      <c r="E4130" s="32" t="s">
        <v>10825</v>
      </c>
      <c r="F4130" s="32" t="s">
        <v>10840</v>
      </c>
      <c r="G4130" s="33" t="s">
        <v>40</v>
      </c>
      <c r="H4130" s="34">
        <v>0</v>
      </c>
      <c r="I4130" s="33" t="s">
        <v>41</v>
      </c>
      <c r="J4130" s="33" t="s">
        <v>42</v>
      </c>
      <c r="K4130" s="33" t="s">
        <v>63</v>
      </c>
      <c r="L4130" s="33" t="s">
        <v>85</v>
      </c>
      <c r="M4130" s="33" t="s">
        <v>71</v>
      </c>
      <c r="N4130" s="33" t="s">
        <v>10644</v>
      </c>
      <c r="O4130" s="33" t="s">
        <v>396</v>
      </c>
      <c r="P4130" s="33" t="s">
        <v>48</v>
      </c>
      <c r="Q4130" s="33" t="s">
        <v>49</v>
      </c>
      <c r="R4130" s="35">
        <v>20</v>
      </c>
      <c r="S4130" s="35">
        <v>1000</v>
      </c>
      <c r="T4130" s="36">
        <f t="shared" si="191"/>
        <v>20000</v>
      </c>
      <c r="U4130" s="37">
        <f t="shared" si="192"/>
        <v>22400.000000000004</v>
      </c>
      <c r="V4130" s="38" t="s">
        <v>50</v>
      </c>
      <c r="W4130" s="33">
        <v>2016</v>
      </c>
      <c r="X4130" s="39" t="s">
        <v>50</v>
      </c>
      <c r="Y4130" s="40"/>
      <c r="Z4130" s="40"/>
      <c r="AA4130" s="40"/>
      <c r="AB4130" s="40"/>
      <c r="AC4130" s="40"/>
      <c r="AD4130" s="40"/>
      <c r="AE4130" s="40"/>
      <c r="AF4130" s="40"/>
      <c r="AG4130" s="40"/>
      <c r="AH4130" s="40"/>
      <c r="AI4130" s="40"/>
      <c r="AJ4130" s="40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29"/>
      <c r="BL4130" s="29"/>
      <c r="BM4130" s="29"/>
      <c r="BN4130" s="29"/>
      <c r="BO4130" s="29"/>
      <c r="BP4130" s="29"/>
      <c r="BQ4130" s="29"/>
      <c r="BR4130" s="29"/>
      <c r="BS4130" s="29"/>
      <c r="BT4130" s="29"/>
      <c r="BU4130" s="29"/>
      <c r="BV4130" s="29"/>
      <c r="BW4130" s="29"/>
      <c r="BX4130" s="29"/>
      <c r="BY4130" s="29"/>
      <c r="BZ4130" s="29"/>
      <c r="CA4130" s="29"/>
      <c r="CB4130" s="29"/>
      <c r="CC4130" s="29"/>
      <c r="CD4130" s="29"/>
      <c r="CE4130" s="29"/>
      <c r="CF4130" s="29"/>
      <c r="CG4130" s="29"/>
      <c r="CH4130" s="29"/>
      <c r="CI4130" s="29"/>
      <c r="CJ4130" s="29"/>
      <c r="CK4130" s="29"/>
      <c r="CL4130" s="29"/>
      <c r="CM4130" s="29"/>
      <c r="CN4130" s="29"/>
      <c r="CO4130" s="29"/>
      <c r="CP4130" s="29"/>
      <c r="CQ4130" s="29"/>
      <c r="CR4130" s="29"/>
      <c r="CS4130" s="29"/>
      <c r="CT4130" s="29"/>
      <c r="CU4130" s="29"/>
      <c r="CV4130" s="29"/>
      <c r="CW4130" s="29"/>
      <c r="CX4130" s="29"/>
    </row>
    <row r="4131" spans="1:102" ht="50.1" customHeight="1">
      <c r="A4131" s="30" t="s">
        <v>10841</v>
      </c>
      <c r="B4131" s="31" t="s">
        <v>35</v>
      </c>
      <c r="C4131" s="32" t="s">
        <v>10830</v>
      </c>
      <c r="D4131" s="32" t="s">
        <v>1946</v>
      </c>
      <c r="E4131" s="32" t="s">
        <v>10831</v>
      </c>
      <c r="F4131" s="32" t="s">
        <v>10842</v>
      </c>
      <c r="G4131" s="33" t="s">
        <v>40</v>
      </c>
      <c r="H4131" s="34">
        <v>0</v>
      </c>
      <c r="I4131" s="33" t="s">
        <v>41</v>
      </c>
      <c r="J4131" s="33" t="s">
        <v>42</v>
      </c>
      <c r="K4131" s="33" t="s">
        <v>63</v>
      </c>
      <c r="L4131" s="33" t="s">
        <v>85</v>
      </c>
      <c r="M4131" s="33" t="s">
        <v>71</v>
      </c>
      <c r="N4131" s="33" t="s">
        <v>10644</v>
      </c>
      <c r="O4131" s="33" t="s">
        <v>396</v>
      </c>
      <c r="P4131" s="33" t="s">
        <v>48</v>
      </c>
      <c r="Q4131" s="33" t="s">
        <v>49</v>
      </c>
      <c r="R4131" s="35">
        <v>5</v>
      </c>
      <c r="S4131" s="35">
        <v>1000</v>
      </c>
      <c r="T4131" s="36">
        <f t="shared" si="191"/>
        <v>5000</v>
      </c>
      <c r="U4131" s="37">
        <f t="shared" si="192"/>
        <v>5600.0000000000009</v>
      </c>
      <c r="V4131" s="38" t="s">
        <v>50</v>
      </c>
      <c r="W4131" s="33">
        <v>2016</v>
      </c>
      <c r="X4131" s="39" t="s">
        <v>50</v>
      </c>
      <c r="Y4131" s="4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29"/>
      <c r="AL4131" s="29"/>
      <c r="AM4131" s="29"/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9"/>
      <c r="BC4131" s="29"/>
      <c r="BD4131" s="29"/>
      <c r="BE4131" s="29"/>
      <c r="BF4131" s="29"/>
      <c r="BG4131" s="29"/>
      <c r="BH4131" s="29"/>
      <c r="BI4131" s="29"/>
      <c r="BJ4131" s="29"/>
      <c r="BK4131" s="29"/>
      <c r="BL4131" s="29"/>
      <c r="BM4131" s="29"/>
      <c r="BN4131" s="29"/>
      <c r="BO4131" s="29"/>
      <c r="BP4131" s="29"/>
      <c r="BQ4131" s="29"/>
      <c r="BR4131" s="29"/>
      <c r="BS4131" s="29"/>
      <c r="BT4131" s="29"/>
      <c r="BU4131" s="29"/>
      <c r="BV4131" s="29"/>
      <c r="BW4131" s="29"/>
      <c r="BX4131" s="29"/>
      <c r="BY4131" s="29"/>
      <c r="BZ4131" s="29"/>
      <c r="CA4131" s="29"/>
      <c r="CB4131" s="29"/>
      <c r="CC4131" s="29"/>
      <c r="CD4131" s="29"/>
      <c r="CE4131" s="29"/>
      <c r="CF4131" s="29"/>
      <c r="CG4131" s="29"/>
      <c r="CH4131" s="29"/>
      <c r="CI4131" s="29"/>
      <c r="CJ4131" s="29"/>
      <c r="CK4131" s="29"/>
      <c r="CL4131" s="29"/>
      <c r="CM4131" s="29"/>
      <c r="CN4131" s="29"/>
      <c r="CO4131" s="29"/>
      <c r="CP4131" s="29"/>
      <c r="CQ4131" s="29"/>
      <c r="CR4131" s="29"/>
      <c r="CS4131" s="29"/>
      <c r="CT4131" s="29"/>
      <c r="CU4131" s="29"/>
      <c r="CV4131" s="29"/>
      <c r="CW4131" s="29"/>
      <c r="CX4131" s="29"/>
    </row>
    <row r="4132" spans="1:102" ht="50.1" customHeight="1">
      <c r="A4132" s="30" t="s">
        <v>10843</v>
      </c>
      <c r="B4132" s="31" t="s">
        <v>35</v>
      </c>
      <c r="C4132" s="32" t="s">
        <v>1956</v>
      </c>
      <c r="D4132" s="32" t="s">
        <v>1946</v>
      </c>
      <c r="E4132" s="32" t="s">
        <v>1957</v>
      </c>
      <c r="F4132" s="32" t="s">
        <v>10844</v>
      </c>
      <c r="G4132" s="33" t="s">
        <v>40</v>
      </c>
      <c r="H4132" s="34">
        <v>0</v>
      </c>
      <c r="I4132" s="33" t="s">
        <v>41</v>
      </c>
      <c r="J4132" s="33" t="s">
        <v>42</v>
      </c>
      <c r="K4132" s="33" t="s">
        <v>63</v>
      </c>
      <c r="L4132" s="33" t="s">
        <v>85</v>
      </c>
      <c r="M4132" s="33" t="s">
        <v>71</v>
      </c>
      <c r="N4132" s="33" t="s">
        <v>10644</v>
      </c>
      <c r="O4132" s="33" t="s">
        <v>396</v>
      </c>
      <c r="P4132" s="33" t="s">
        <v>48</v>
      </c>
      <c r="Q4132" s="33" t="s">
        <v>49</v>
      </c>
      <c r="R4132" s="35">
        <v>23</v>
      </c>
      <c r="S4132" s="35">
        <v>30</v>
      </c>
      <c r="T4132" s="36">
        <f t="shared" si="191"/>
        <v>690</v>
      </c>
      <c r="U4132" s="37">
        <f t="shared" si="192"/>
        <v>772.80000000000007</v>
      </c>
      <c r="V4132" s="38" t="s">
        <v>50</v>
      </c>
      <c r="W4132" s="33">
        <v>2016</v>
      </c>
      <c r="X4132" s="39" t="s">
        <v>50</v>
      </c>
      <c r="Y4132" s="40"/>
      <c r="Z4132" s="40"/>
      <c r="AA4132" s="40"/>
      <c r="AB4132" s="40"/>
      <c r="AC4132" s="40"/>
      <c r="AD4132" s="40"/>
      <c r="AE4132" s="40"/>
      <c r="AF4132" s="40"/>
      <c r="AG4132" s="40"/>
      <c r="AH4132" s="40"/>
      <c r="AI4132" s="40"/>
      <c r="AJ4132" s="40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9"/>
      <c r="BC4132" s="29"/>
      <c r="BD4132" s="29"/>
      <c r="BE4132" s="29"/>
      <c r="BF4132" s="29"/>
      <c r="BG4132" s="29"/>
      <c r="BH4132" s="29"/>
      <c r="BI4132" s="29"/>
      <c r="BJ4132" s="29"/>
      <c r="BK4132" s="29"/>
      <c r="BL4132" s="29"/>
      <c r="BM4132" s="29"/>
      <c r="BN4132" s="29"/>
      <c r="BO4132" s="29"/>
      <c r="BP4132" s="29"/>
      <c r="BQ4132" s="29"/>
      <c r="BR4132" s="29"/>
      <c r="BS4132" s="29"/>
      <c r="BT4132" s="29"/>
      <c r="BU4132" s="29"/>
      <c r="BV4132" s="29"/>
      <c r="BW4132" s="29"/>
      <c r="BX4132" s="29"/>
      <c r="BY4132" s="29"/>
      <c r="BZ4132" s="29"/>
      <c r="CA4132" s="29"/>
      <c r="CB4132" s="29"/>
      <c r="CC4132" s="29"/>
      <c r="CD4132" s="29"/>
      <c r="CE4132" s="29"/>
      <c r="CF4132" s="29"/>
      <c r="CG4132" s="29"/>
      <c r="CH4132" s="29"/>
      <c r="CI4132" s="29"/>
      <c r="CJ4132" s="29"/>
      <c r="CK4132" s="29"/>
      <c r="CL4132" s="29"/>
      <c r="CM4132" s="29"/>
      <c r="CN4132" s="29"/>
      <c r="CO4132" s="29"/>
      <c r="CP4132" s="29"/>
      <c r="CQ4132" s="29"/>
      <c r="CR4132" s="29"/>
      <c r="CS4132" s="29"/>
      <c r="CT4132" s="29"/>
      <c r="CU4132" s="29"/>
      <c r="CV4132" s="29"/>
      <c r="CW4132" s="29"/>
      <c r="CX4132" s="29"/>
    </row>
    <row r="4133" spans="1:102" ht="50.1" customHeight="1">
      <c r="A4133" s="30" t="s">
        <v>10845</v>
      </c>
      <c r="B4133" s="31" t="s">
        <v>35</v>
      </c>
      <c r="C4133" s="32" t="s">
        <v>10846</v>
      </c>
      <c r="D4133" s="32" t="s">
        <v>1946</v>
      </c>
      <c r="E4133" s="32" t="s">
        <v>10847</v>
      </c>
      <c r="F4133" s="32" t="s">
        <v>10848</v>
      </c>
      <c r="G4133" s="33" t="s">
        <v>40</v>
      </c>
      <c r="H4133" s="34">
        <v>0</v>
      </c>
      <c r="I4133" s="33" t="s">
        <v>41</v>
      </c>
      <c r="J4133" s="33" t="s">
        <v>42</v>
      </c>
      <c r="K4133" s="33" t="s">
        <v>63</v>
      </c>
      <c r="L4133" s="33" t="s">
        <v>85</v>
      </c>
      <c r="M4133" s="33" t="s">
        <v>71</v>
      </c>
      <c r="N4133" s="33" t="s">
        <v>10644</v>
      </c>
      <c r="O4133" s="33" t="s">
        <v>396</v>
      </c>
      <c r="P4133" s="33" t="s">
        <v>48</v>
      </c>
      <c r="Q4133" s="33" t="s">
        <v>49</v>
      </c>
      <c r="R4133" s="35">
        <v>10</v>
      </c>
      <c r="S4133" s="35">
        <v>150</v>
      </c>
      <c r="T4133" s="36">
        <f t="shared" si="191"/>
        <v>1500</v>
      </c>
      <c r="U4133" s="37">
        <f t="shared" si="192"/>
        <v>1680.0000000000002</v>
      </c>
      <c r="V4133" s="38" t="s">
        <v>50</v>
      </c>
      <c r="W4133" s="33">
        <v>2016</v>
      </c>
      <c r="X4133" s="39" t="s">
        <v>50</v>
      </c>
      <c r="Y4133" s="4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  <c r="BI4133" s="29"/>
      <c r="BJ4133" s="29"/>
      <c r="BK4133" s="29"/>
      <c r="BL4133" s="29"/>
      <c r="BM4133" s="29"/>
      <c r="BN4133" s="29"/>
      <c r="BO4133" s="29"/>
      <c r="BP4133" s="29"/>
      <c r="BQ4133" s="29"/>
      <c r="BR4133" s="29"/>
      <c r="BS4133" s="29"/>
      <c r="BT4133" s="29"/>
      <c r="BU4133" s="29"/>
      <c r="BV4133" s="29"/>
      <c r="BW4133" s="29"/>
      <c r="BX4133" s="29"/>
      <c r="BY4133" s="29"/>
      <c r="BZ4133" s="29"/>
      <c r="CA4133" s="29"/>
      <c r="CB4133" s="29"/>
      <c r="CC4133" s="29"/>
      <c r="CD4133" s="29"/>
      <c r="CE4133" s="29"/>
      <c r="CF4133" s="29"/>
      <c r="CG4133" s="29"/>
      <c r="CH4133" s="29"/>
      <c r="CI4133" s="29"/>
      <c r="CJ4133" s="29"/>
      <c r="CK4133" s="29"/>
      <c r="CL4133" s="29"/>
      <c r="CM4133" s="29"/>
      <c r="CN4133" s="29"/>
      <c r="CO4133" s="29"/>
      <c r="CP4133" s="29"/>
      <c r="CQ4133" s="29"/>
      <c r="CR4133" s="29"/>
      <c r="CS4133" s="29"/>
      <c r="CT4133" s="29"/>
      <c r="CU4133" s="29"/>
      <c r="CV4133" s="29"/>
      <c r="CW4133" s="29"/>
      <c r="CX4133" s="29"/>
    </row>
    <row r="4134" spans="1:102" ht="50.1" customHeight="1">
      <c r="A4134" s="30" t="s">
        <v>10849</v>
      </c>
      <c r="B4134" s="31" t="s">
        <v>35</v>
      </c>
      <c r="C4134" s="32" t="s">
        <v>10850</v>
      </c>
      <c r="D4134" s="32" t="s">
        <v>1946</v>
      </c>
      <c r="E4134" s="32" t="s">
        <v>10851</v>
      </c>
      <c r="F4134" s="32" t="s">
        <v>10852</v>
      </c>
      <c r="G4134" s="33" t="s">
        <v>40</v>
      </c>
      <c r="H4134" s="34">
        <v>0</v>
      </c>
      <c r="I4134" s="33" t="s">
        <v>41</v>
      </c>
      <c r="J4134" s="33" t="s">
        <v>42</v>
      </c>
      <c r="K4134" s="33" t="s">
        <v>63</v>
      </c>
      <c r="L4134" s="33" t="s">
        <v>85</v>
      </c>
      <c r="M4134" s="33" t="s">
        <v>71</v>
      </c>
      <c r="N4134" s="33" t="s">
        <v>10644</v>
      </c>
      <c r="O4134" s="33" t="s">
        <v>396</v>
      </c>
      <c r="P4134" s="33" t="s">
        <v>48</v>
      </c>
      <c r="Q4134" s="33" t="s">
        <v>49</v>
      </c>
      <c r="R4134" s="35">
        <v>10</v>
      </c>
      <c r="S4134" s="35">
        <v>800</v>
      </c>
      <c r="T4134" s="36">
        <f t="shared" si="191"/>
        <v>8000</v>
      </c>
      <c r="U4134" s="37">
        <f t="shared" si="192"/>
        <v>8960</v>
      </c>
      <c r="V4134" s="38" t="s">
        <v>50</v>
      </c>
      <c r="W4134" s="33">
        <v>2016</v>
      </c>
      <c r="X4134" s="39" t="s">
        <v>50</v>
      </c>
      <c r="Y4134" s="40"/>
      <c r="Z4134" s="40"/>
      <c r="AA4134" s="40"/>
      <c r="AB4134" s="40"/>
      <c r="AC4134" s="40"/>
      <c r="AD4134" s="40"/>
      <c r="AE4134" s="40"/>
      <c r="AF4134" s="40"/>
      <c r="AG4134" s="40"/>
      <c r="AH4134" s="40"/>
      <c r="AI4134" s="40"/>
      <c r="AJ4134" s="40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9"/>
      <c r="BC4134" s="29"/>
      <c r="BD4134" s="29"/>
      <c r="BE4134" s="29"/>
      <c r="BF4134" s="29"/>
      <c r="BG4134" s="29"/>
      <c r="BH4134" s="29"/>
      <c r="BI4134" s="29"/>
      <c r="BJ4134" s="29"/>
      <c r="BK4134" s="29"/>
      <c r="BL4134" s="29"/>
      <c r="BM4134" s="29"/>
      <c r="BN4134" s="29"/>
      <c r="BO4134" s="29"/>
      <c r="BP4134" s="29"/>
      <c r="BQ4134" s="29"/>
      <c r="BR4134" s="29"/>
      <c r="BS4134" s="29"/>
      <c r="BT4134" s="29"/>
      <c r="BU4134" s="29"/>
      <c r="BV4134" s="29"/>
      <c r="BW4134" s="29"/>
      <c r="BX4134" s="29"/>
      <c r="BY4134" s="29"/>
      <c r="BZ4134" s="29"/>
      <c r="CA4134" s="29"/>
      <c r="CB4134" s="29"/>
      <c r="CC4134" s="29"/>
      <c r="CD4134" s="29"/>
      <c r="CE4134" s="29"/>
      <c r="CF4134" s="29"/>
      <c r="CG4134" s="29"/>
      <c r="CH4134" s="29"/>
      <c r="CI4134" s="29"/>
      <c r="CJ4134" s="29"/>
      <c r="CK4134" s="29"/>
      <c r="CL4134" s="29"/>
      <c r="CM4134" s="29"/>
      <c r="CN4134" s="29"/>
      <c r="CO4134" s="29"/>
      <c r="CP4134" s="29"/>
      <c r="CQ4134" s="29"/>
      <c r="CR4134" s="29"/>
      <c r="CS4134" s="29"/>
      <c r="CT4134" s="29"/>
      <c r="CU4134" s="29"/>
      <c r="CV4134" s="29"/>
      <c r="CW4134" s="29"/>
      <c r="CX4134" s="29"/>
    </row>
    <row r="4135" spans="1:102" ht="50.1" customHeight="1">
      <c r="A4135" s="30" t="s">
        <v>10853</v>
      </c>
      <c r="B4135" s="31" t="s">
        <v>35</v>
      </c>
      <c r="C4135" s="32" t="s">
        <v>9110</v>
      </c>
      <c r="D4135" s="32" t="s">
        <v>1946</v>
      </c>
      <c r="E4135" s="32" t="s">
        <v>9111</v>
      </c>
      <c r="F4135" s="32" t="s">
        <v>10854</v>
      </c>
      <c r="G4135" s="33" t="s">
        <v>40</v>
      </c>
      <c r="H4135" s="34">
        <v>0</v>
      </c>
      <c r="I4135" s="33" t="s">
        <v>41</v>
      </c>
      <c r="J4135" s="33" t="s">
        <v>42</v>
      </c>
      <c r="K4135" s="33" t="s">
        <v>63</v>
      </c>
      <c r="L4135" s="33" t="s">
        <v>85</v>
      </c>
      <c r="M4135" s="33" t="s">
        <v>71</v>
      </c>
      <c r="N4135" s="33" t="s">
        <v>10644</v>
      </c>
      <c r="O4135" s="33" t="s">
        <v>396</v>
      </c>
      <c r="P4135" s="33" t="s">
        <v>48</v>
      </c>
      <c r="Q4135" s="33" t="s">
        <v>49</v>
      </c>
      <c r="R4135" s="35">
        <v>5</v>
      </c>
      <c r="S4135" s="35">
        <v>270</v>
      </c>
      <c r="T4135" s="36">
        <f t="shared" si="191"/>
        <v>1350</v>
      </c>
      <c r="U4135" s="37">
        <f t="shared" si="192"/>
        <v>1512.0000000000002</v>
      </c>
      <c r="V4135" s="38" t="s">
        <v>50</v>
      </c>
      <c r="W4135" s="33">
        <v>2016</v>
      </c>
      <c r="X4135" s="39" t="s">
        <v>50</v>
      </c>
      <c r="Y4135" s="4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9"/>
      <c r="BC4135" s="29"/>
      <c r="BD4135" s="29"/>
      <c r="BE4135" s="29"/>
      <c r="BF4135" s="29"/>
      <c r="BG4135" s="29"/>
      <c r="BH4135" s="29"/>
      <c r="BI4135" s="29"/>
      <c r="BJ4135" s="29"/>
      <c r="BK4135" s="29"/>
      <c r="BL4135" s="29"/>
      <c r="BM4135" s="29"/>
      <c r="BN4135" s="29"/>
      <c r="BO4135" s="29"/>
      <c r="BP4135" s="29"/>
      <c r="BQ4135" s="29"/>
      <c r="BR4135" s="29"/>
      <c r="BS4135" s="29"/>
      <c r="BT4135" s="29"/>
      <c r="BU4135" s="29"/>
      <c r="BV4135" s="29"/>
      <c r="BW4135" s="29"/>
      <c r="BX4135" s="29"/>
      <c r="BY4135" s="29"/>
      <c r="BZ4135" s="29"/>
      <c r="CA4135" s="29"/>
      <c r="CB4135" s="29"/>
      <c r="CC4135" s="29"/>
      <c r="CD4135" s="29"/>
      <c r="CE4135" s="29"/>
      <c r="CF4135" s="29"/>
      <c r="CG4135" s="29"/>
      <c r="CH4135" s="29"/>
      <c r="CI4135" s="29"/>
      <c r="CJ4135" s="29"/>
      <c r="CK4135" s="29"/>
      <c r="CL4135" s="29"/>
      <c r="CM4135" s="29"/>
      <c r="CN4135" s="29"/>
      <c r="CO4135" s="29"/>
      <c r="CP4135" s="29"/>
      <c r="CQ4135" s="29"/>
      <c r="CR4135" s="29"/>
      <c r="CS4135" s="29"/>
      <c r="CT4135" s="29"/>
      <c r="CU4135" s="29"/>
      <c r="CV4135" s="29"/>
      <c r="CW4135" s="29"/>
      <c r="CX4135" s="29"/>
    </row>
    <row r="4136" spans="1:102" ht="50.1" customHeight="1">
      <c r="A4136" s="30" t="s">
        <v>10855</v>
      </c>
      <c r="B4136" s="31" t="s">
        <v>35</v>
      </c>
      <c r="C4136" s="32" t="s">
        <v>10692</v>
      </c>
      <c r="D4136" s="32" t="s">
        <v>1946</v>
      </c>
      <c r="E4136" s="32" t="s">
        <v>10693</v>
      </c>
      <c r="F4136" s="32" t="s">
        <v>10856</v>
      </c>
      <c r="G4136" s="33" t="s">
        <v>40</v>
      </c>
      <c r="H4136" s="34">
        <v>0</v>
      </c>
      <c r="I4136" s="33" t="s">
        <v>41</v>
      </c>
      <c r="J4136" s="33" t="s">
        <v>42</v>
      </c>
      <c r="K4136" s="33" t="s">
        <v>63</v>
      </c>
      <c r="L4136" s="33" t="s">
        <v>85</v>
      </c>
      <c r="M4136" s="33" t="s">
        <v>71</v>
      </c>
      <c r="N4136" s="33" t="s">
        <v>10644</v>
      </c>
      <c r="O4136" s="33" t="s">
        <v>396</v>
      </c>
      <c r="P4136" s="33" t="s">
        <v>48</v>
      </c>
      <c r="Q4136" s="33" t="s">
        <v>49</v>
      </c>
      <c r="R4136" s="35">
        <v>5</v>
      </c>
      <c r="S4136" s="35">
        <v>270</v>
      </c>
      <c r="T4136" s="36">
        <f t="shared" si="191"/>
        <v>1350</v>
      </c>
      <c r="U4136" s="37">
        <f t="shared" si="192"/>
        <v>1512.0000000000002</v>
      </c>
      <c r="V4136" s="38" t="s">
        <v>50</v>
      </c>
      <c r="W4136" s="33">
        <v>2016</v>
      </c>
      <c r="X4136" s="39" t="s">
        <v>50</v>
      </c>
      <c r="Y4136" s="40"/>
      <c r="Z4136" s="40"/>
      <c r="AA4136" s="40"/>
      <c r="AB4136" s="40"/>
      <c r="AC4136" s="40"/>
      <c r="AD4136" s="40"/>
      <c r="AE4136" s="40"/>
      <c r="AF4136" s="40"/>
      <c r="AG4136" s="40"/>
      <c r="AH4136" s="40"/>
      <c r="AI4136" s="40"/>
      <c r="AJ4136" s="40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9"/>
      <c r="BC4136" s="29"/>
      <c r="BD4136" s="29"/>
      <c r="BE4136" s="29"/>
      <c r="BF4136" s="29"/>
      <c r="BG4136" s="29"/>
      <c r="BH4136" s="29"/>
      <c r="BI4136" s="29"/>
      <c r="BJ4136" s="29"/>
      <c r="BK4136" s="29"/>
      <c r="BL4136" s="29"/>
      <c r="BM4136" s="29"/>
      <c r="BN4136" s="29"/>
      <c r="BO4136" s="29"/>
      <c r="BP4136" s="29"/>
      <c r="BQ4136" s="29"/>
      <c r="BR4136" s="29"/>
      <c r="BS4136" s="29"/>
      <c r="BT4136" s="29"/>
      <c r="BU4136" s="29"/>
      <c r="BV4136" s="29"/>
      <c r="BW4136" s="29"/>
      <c r="BX4136" s="29"/>
      <c r="BY4136" s="29"/>
      <c r="BZ4136" s="29"/>
      <c r="CA4136" s="29"/>
      <c r="CB4136" s="29"/>
      <c r="CC4136" s="29"/>
      <c r="CD4136" s="29"/>
      <c r="CE4136" s="29"/>
      <c r="CF4136" s="29"/>
      <c r="CG4136" s="29"/>
      <c r="CH4136" s="29"/>
      <c r="CI4136" s="29"/>
      <c r="CJ4136" s="29"/>
      <c r="CK4136" s="29"/>
      <c r="CL4136" s="29"/>
      <c r="CM4136" s="29"/>
      <c r="CN4136" s="29"/>
      <c r="CO4136" s="29"/>
      <c r="CP4136" s="29"/>
      <c r="CQ4136" s="29"/>
      <c r="CR4136" s="29"/>
      <c r="CS4136" s="29"/>
      <c r="CT4136" s="29"/>
      <c r="CU4136" s="29"/>
      <c r="CV4136" s="29"/>
      <c r="CW4136" s="29"/>
      <c r="CX4136" s="29"/>
    </row>
    <row r="4137" spans="1:102" ht="50.1" customHeight="1">
      <c r="A4137" s="30" t="s">
        <v>10857</v>
      </c>
      <c r="B4137" s="31" t="s">
        <v>35</v>
      </c>
      <c r="C4137" s="32" t="s">
        <v>9142</v>
      </c>
      <c r="D4137" s="32" t="s">
        <v>6011</v>
      </c>
      <c r="E4137" s="32" t="s">
        <v>9143</v>
      </c>
      <c r="F4137" s="32" t="s">
        <v>10858</v>
      </c>
      <c r="G4137" s="33" t="s">
        <v>40</v>
      </c>
      <c r="H4137" s="34">
        <v>0</v>
      </c>
      <c r="I4137" s="33" t="s">
        <v>41</v>
      </c>
      <c r="J4137" s="33" t="s">
        <v>42</v>
      </c>
      <c r="K4137" s="33" t="s">
        <v>63</v>
      </c>
      <c r="L4137" s="33" t="s">
        <v>85</v>
      </c>
      <c r="M4137" s="33" t="s">
        <v>71</v>
      </c>
      <c r="N4137" s="33" t="s">
        <v>10644</v>
      </c>
      <c r="O4137" s="33" t="s">
        <v>396</v>
      </c>
      <c r="P4137" s="33" t="s">
        <v>48</v>
      </c>
      <c r="Q4137" s="33" t="s">
        <v>49</v>
      </c>
      <c r="R4137" s="35">
        <v>120</v>
      </c>
      <c r="S4137" s="35">
        <v>40</v>
      </c>
      <c r="T4137" s="36">
        <f t="shared" si="191"/>
        <v>4800</v>
      </c>
      <c r="U4137" s="37">
        <f t="shared" si="192"/>
        <v>5376.0000000000009</v>
      </c>
      <c r="V4137" s="38" t="s">
        <v>50</v>
      </c>
      <c r="W4137" s="33">
        <v>2016</v>
      </c>
      <c r="X4137" s="39" t="s">
        <v>50</v>
      </c>
      <c r="Y4137" s="4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9"/>
      <c r="BC4137" s="29"/>
      <c r="BD4137" s="29"/>
      <c r="BE4137" s="29"/>
      <c r="BF4137" s="29"/>
      <c r="BG4137" s="29"/>
      <c r="BH4137" s="29"/>
      <c r="BI4137" s="29"/>
      <c r="BJ4137" s="29"/>
      <c r="BK4137" s="29"/>
      <c r="BL4137" s="29"/>
      <c r="BM4137" s="29"/>
      <c r="BN4137" s="29"/>
      <c r="BO4137" s="29"/>
      <c r="BP4137" s="29"/>
      <c r="BQ4137" s="29"/>
      <c r="BR4137" s="29"/>
      <c r="BS4137" s="29"/>
      <c r="BT4137" s="29"/>
      <c r="BU4137" s="29"/>
      <c r="BV4137" s="29"/>
      <c r="BW4137" s="29"/>
      <c r="BX4137" s="29"/>
      <c r="BY4137" s="29"/>
      <c r="BZ4137" s="29"/>
      <c r="CA4137" s="29"/>
      <c r="CB4137" s="29"/>
      <c r="CC4137" s="29"/>
      <c r="CD4137" s="29"/>
      <c r="CE4137" s="29"/>
      <c r="CF4137" s="29"/>
      <c r="CG4137" s="29"/>
      <c r="CH4137" s="29"/>
      <c r="CI4137" s="29"/>
      <c r="CJ4137" s="29"/>
      <c r="CK4137" s="29"/>
      <c r="CL4137" s="29"/>
      <c r="CM4137" s="29"/>
      <c r="CN4137" s="29"/>
      <c r="CO4137" s="29"/>
      <c r="CP4137" s="29"/>
      <c r="CQ4137" s="29"/>
      <c r="CR4137" s="29"/>
      <c r="CS4137" s="29"/>
      <c r="CT4137" s="29"/>
      <c r="CU4137" s="29"/>
      <c r="CV4137" s="29"/>
      <c r="CW4137" s="29"/>
      <c r="CX4137" s="29"/>
    </row>
    <row r="4138" spans="1:102" ht="50.1" customHeight="1">
      <c r="A4138" s="30" t="s">
        <v>10859</v>
      </c>
      <c r="B4138" s="31" t="s">
        <v>35</v>
      </c>
      <c r="C4138" s="32" t="s">
        <v>9142</v>
      </c>
      <c r="D4138" s="32" t="s">
        <v>6011</v>
      </c>
      <c r="E4138" s="32" t="s">
        <v>9143</v>
      </c>
      <c r="F4138" s="32" t="s">
        <v>10860</v>
      </c>
      <c r="G4138" s="33" t="s">
        <v>40</v>
      </c>
      <c r="H4138" s="34">
        <v>0</v>
      </c>
      <c r="I4138" s="33" t="s">
        <v>41</v>
      </c>
      <c r="J4138" s="33" t="s">
        <v>42</v>
      </c>
      <c r="K4138" s="33" t="s">
        <v>63</v>
      </c>
      <c r="L4138" s="33" t="s">
        <v>85</v>
      </c>
      <c r="M4138" s="33" t="s">
        <v>71</v>
      </c>
      <c r="N4138" s="33" t="s">
        <v>10644</v>
      </c>
      <c r="O4138" s="33" t="s">
        <v>396</v>
      </c>
      <c r="P4138" s="33" t="s">
        <v>48</v>
      </c>
      <c r="Q4138" s="33" t="s">
        <v>49</v>
      </c>
      <c r="R4138" s="35">
        <v>150</v>
      </c>
      <c r="S4138" s="35">
        <v>75</v>
      </c>
      <c r="T4138" s="36">
        <f t="shared" si="191"/>
        <v>11250</v>
      </c>
      <c r="U4138" s="37">
        <f t="shared" si="192"/>
        <v>12600.000000000002</v>
      </c>
      <c r="V4138" s="38" t="s">
        <v>50</v>
      </c>
      <c r="W4138" s="33">
        <v>2016</v>
      </c>
      <c r="X4138" s="39" t="s">
        <v>50</v>
      </c>
      <c r="Y4138" s="40"/>
      <c r="Z4138" s="40"/>
      <c r="AA4138" s="40"/>
      <c r="AB4138" s="40"/>
      <c r="AC4138" s="40"/>
      <c r="AD4138" s="40"/>
      <c r="AE4138" s="40"/>
      <c r="AF4138" s="40"/>
      <c r="AG4138" s="40"/>
      <c r="AH4138" s="40"/>
      <c r="AI4138" s="40"/>
      <c r="AJ4138" s="40"/>
      <c r="AK4138" s="29"/>
      <c r="AL4138" s="29"/>
      <c r="AM4138" s="29"/>
      <c r="AN4138" s="29"/>
      <c r="AO4138" s="29"/>
      <c r="AP4138" s="29"/>
      <c r="AQ4138" s="29"/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/>
      <c r="BB4138" s="29"/>
      <c r="BC4138" s="29"/>
      <c r="BD4138" s="29"/>
      <c r="BE4138" s="29"/>
      <c r="BF4138" s="29"/>
      <c r="BG4138" s="29"/>
      <c r="BH4138" s="29"/>
      <c r="BI4138" s="29"/>
      <c r="BJ4138" s="29"/>
      <c r="BK4138" s="29"/>
      <c r="BL4138" s="29"/>
      <c r="BM4138" s="29"/>
      <c r="BN4138" s="29"/>
      <c r="BO4138" s="29"/>
      <c r="BP4138" s="29"/>
      <c r="BQ4138" s="29"/>
      <c r="BR4138" s="29"/>
      <c r="BS4138" s="29"/>
      <c r="BT4138" s="29"/>
      <c r="BU4138" s="29"/>
      <c r="BV4138" s="29"/>
      <c r="BW4138" s="29"/>
      <c r="BX4138" s="29"/>
      <c r="BY4138" s="29"/>
      <c r="BZ4138" s="29"/>
      <c r="CA4138" s="29"/>
      <c r="CB4138" s="29"/>
      <c r="CC4138" s="29"/>
      <c r="CD4138" s="29"/>
      <c r="CE4138" s="29"/>
      <c r="CF4138" s="29"/>
      <c r="CG4138" s="29"/>
      <c r="CH4138" s="29"/>
      <c r="CI4138" s="29"/>
      <c r="CJ4138" s="29"/>
      <c r="CK4138" s="29"/>
      <c r="CL4138" s="29"/>
      <c r="CM4138" s="29"/>
      <c r="CN4138" s="29"/>
      <c r="CO4138" s="29"/>
      <c r="CP4138" s="29"/>
      <c r="CQ4138" s="29"/>
      <c r="CR4138" s="29"/>
      <c r="CS4138" s="29"/>
      <c r="CT4138" s="29"/>
      <c r="CU4138" s="29"/>
      <c r="CV4138" s="29"/>
      <c r="CW4138" s="29"/>
      <c r="CX4138" s="29"/>
    </row>
    <row r="4139" spans="1:102" ht="50.1" customHeight="1">
      <c r="A4139" s="30" t="s">
        <v>10861</v>
      </c>
      <c r="B4139" s="31" t="s">
        <v>35</v>
      </c>
      <c r="C4139" s="32" t="s">
        <v>9407</v>
      </c>
      <c r="D4139" s="32" t="s">
        <v>5062</v>
      </c>
      <c r="E4139" s="32" t="s">
        <v>9408</v>
      </c>
      <c r="F4139" s="32" t="s">
        <v>10862</v>
      </c>
      <c r="G4139" s="33" t="s">
        <v>40</v>
      </c>
      <c r="H4139" s="34">
        <v>0</v>
      </c>
      <c r="I4139" s="33" t="s">
        <v>41</v>
      </c>
      <c r="J4139" s="33" t="s">
        <v>42</v>
      </c>
      <c r="K4139" s="33" t="s">
        <v>63</v>
      </c>
      <c r="L4139" s="33" t="s">
        <v>85</v>
      </c>
      <c r="M4139" s="33" t="s">
        <v>71</v>
      </c>
      <c r="N4139" s="33" t="s">
        <v>10644</v>
      </c>
      <c r="O4139" s="33" t="s">
        <v>396</v>
      </c>
      <c r="P4139" s="33" t="s">
        <v>48</v>
      </c>
      <c r="Q4139" s="33" t="s">
        <v>49</v>
      </c>
      <c r="R4139" s="35">
        <v>100</v>
      </c>
      <c r="S4139" s="35">
        <v>25</v>
      </c>
      <c r="T4139" s="36">
        <f t="shared" si="191"/>
        <v>2500</v>
      </c>
      <c r="U4139" s="37">
        <f t="shared" si="192"/>
        <v>2800.0000000000005</v>
      </c>
      <c r="V4139" s="38" t="s">
        <v>50</v>
      </c>
      <c r="W4139" s="33">
        <v>2016</v>
      </c>
      <c r="X4139" s="39" t="s">
        <v>50</v>
      </c>
      <c r="Y4139" s="4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29"/>
      <c r="AL4139" s="29"/>
      <c r="AM4139" s="29"/>
      <c r="AN4139" s="29"/>
      <c r="AO4139" s="29"/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/>
      <c r="BI4139" s="29"/>
      <c r="BJ4139" s="29"/>
      <c r="BK4139" s="29"/>
      <c r="BL4139" s="29"/>
      <c r="BM4139" s="29"/>
      <c r="BN4139" s="29"/>
      <c r="BO4139" s="29"/>
      <c r="BP4139" s="29"/>
      <c r="BQ4139" s="29"/>
      <c r="BR4139" s="29"/>
      <c r="BS4139" s="29"/>
      <c r="BT4139" s="29"/>
      <c r="BU4139" s="29"/>
      <c r="BV4139" s="29"/>
      <c r="BW4139" s="29"/>
      <c r="BX4139" s="29"/>
      <c r="BY4139" s="29"/>
      <c r="BZ4139" s="29"/>
      <c r="CA4139" s="29"/>
      <c r="CB4139" s="29"/>
      <c r="CC4139" s="29"/>
      <c r="CD4139" s="29"/>
      <c r="CE4139" s="29"/>
      <c r="CF4139" s="29"/>
      <c r="CG4139" s="29"/>
      <c r="CH4139" s="29"/>
      <c r="CI4139" s="29"/>
      <c r="CJ4139" s="29"/>
      <c r="CK4139" s="29"/>
      <c r="CL4139" s="29"/>
      <c r="CM4139" s="29"/>
      <c r="CN4139" s="29"/>
      <c r="CO4139" s="29"/>
      <c r="CP4139" s="29"/>
      <c r="CQ4139" s="29"/>
      <c r="CR4139" s="29"/>
      <c r="CS4139" s="29"/>
      <c r="CT4139" s="29"/>
      <c r="CU4139" s="29"/>
      <c r="CV4139" s="29"/>
      <c r="CW4139" s="29"/>
      <c r="CX4139" s="29"/>
    </row>
    <row r="4140" spans="1:102" ht="50.1" customHeight="1">
      <c r="A4140" s="30" t="s">
        <v>10863</v>
      </c>
      <c r="B4140" s="31" t="s">
        <v>35</v>
      </c>
      <c r="C4140" s="32" t="s">
        <v>10775</v>
      </c>
      <c r="D4140" s="32" t="s">
        <v>5062</v>
      </c>
      <c r="E4140" s="32" t="s">
        <v>10776</v>
      </c>
      <c r="F4140" s="32" t="s">
        <v>10864</v>
      </c>
      <c r="G4140" s="33" t="s">
        <v>40</v>
      </c>
      <c r="H4140" s="34">
        <v>0</v>
      </c>
      <c r="I4140" s="33" t="s">
        <v>41</v>
      </c>
      <c r="J4140" s="33" t="s">
        <v>42</v>
      </c>
      <c r="K4140" s="33" t="s">
        <v>63</v>
      </c>
      <c r="L4140" s="33" t="s">
        <v>85</v>
      </c>
      <c r="M4140" s="33" t="s">
        <v>71</v>
      </c>
      <c r="N4140" s="33" t="s">
        <v>10644</v>
      </c>
      <c r="O4140" s="33" t="s">
        <v>396</v>
      </c>
      <c r="P4140" s="33" t="s">
        <v>48</v>
      </c>
      <c r="Q4140" s="33" t="s">
        <v>49</v>
      </c>
      <c r="R4140" s="35">
        <v>100</v>
      </c>
      <c r="S4140" s="35">
        <v>25</v>
      </c>
      <c r="T4140" s="36">
        <f t="shared" si="191"/>
        <v>2500</v>
      </c>
      <c r="U4140" s="37">
        <f t="shared" si="192"/>
        <v>2800.0000000000005</v>
      </c>
      <c r="V4140" s="38" t="s">
        <v>50</v>
      </c>
      <c r="W4140" s="33">
        <v>2016</v>
      </c>
      <c r="X4140" s="39" t="s">
        <v>50</v>
      </c>
      <c r="Y4140" s="40"/>
      <c r="Z4140" s="40"/>
      <c r="AA4140" s="40"/>
      <c r="AB4140" s="40"/>
      <c r="AC4140" s="40"/>
      <c r="AD4140" s="40"/>
      <c r="AE4140" s="40"/>
      <c r="AF4140" s="40"/>
      <c r="AG4140" s="40"/>
      <c r="AH4140" s="40"/>
      <c r="AI4140" s="40"/>
      <c r="AJ4140" s="40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/>
      <c r="BI4140" s="29"/>
      <c r="BJ4140" s="29"/>
      <c r="BK4140" s="29"/>
      <c r="BL4140" s="29"/>
      <c r="BM4140" s="29"/>
      <c r="BN4140" s="29"/>
      <c r="BO4140" s="29"/>
      <c r="BP4140" s="29"/>
      <c r="BQ4140" s="29"/>
      <c r="BR4140" s="29"/>
      <c r="BS4140" s="29"/>
      <c r="BT4140" s="29"/>
      <c r="BU4140" s="29"/>
      <c r="BV4140" s="29"/>
      <c r="BW4140" s="29"/>
      <c r="BX4140" s="29"/>
      <c r="BY4140" s="29"/>
      <c r="BZ4140" s="29"/>
      <c r="CA4140" s="29"/>
      <c r="CB4140" s="29"/>
      <c r="CC4140" s="29"/>
      <c r="CD4140" s="29"/>
      <c r="CE4140" s="29"/>
      <c r="CF4140" s="29"/>
      <c r="CG4140" s="29"/>
      <c r="CH4140" s="29"/>
      <c r="CI4140" s="29"/>
      <c r="CJ4140" s="29"/>
      <c r="CK4140" s="29"/>
      <c r="CL4140" s="29"/>
      <c r="CM4140" s="29"/>
      <c r="CN4140" s="29"/>
      <c r="CO4140" s="29"/>
      <c r="CP4140" s="29"/>
      <c r="CQ4140" s="29"/>
      <c r="CR4140" s="29"/>
      <c r="CS4140" s="29"/>
      <c r="CT4140" s="29"/>
      <c r="CU4140" s="29"/>
      <c r="CV4140" s="29"/>
      <c r="CW4140" s="29"/>
      <c r="CX4140" s="29"/>
    </row>
    <row r="4141" spans="1:102" ht="50.1" customHeight="1">
      <c r="A4141" s="30" t="s">
        <v>10865</v>
      </c>
      <c r="B4141" s="31" t="s">
        <v>35</v>
      </c>
      <c r="C4141" s="32" t="s">
        <v>10866</v>
      </c>
      <c r="D4141" s="32" t="s">
        <v>5284</v>
      </c>
      <c r="E4141" s="32" t="s">
        <v>10867</v>
      </c>
      <c r="F4141" s="32" t="s">
        <v>10868</v>
      </c>
      <c r="G4141" s="33" t="s">
        <v>40</v>
      </c>
      <c r="H4141" s="34">
        <v>0</v>
      </c>
      <c r="I4141" s="33" t="s">
        <v>41</v>
      </c>
      <c r="J4141" s="33" t="s">
        <v>42</v>
      </c>
      <c r="K4141" s="33" t="s">
        <v>63</v>
      </c>
      <c r="L4141" s="33" t="s">
        <v>85</v>
      </c>
      <c r="M4141" s="33" t="s">
        <v>71</v>
      </c>
      <c r="N4141" s="33" t="s">
        <v>10644</v>
      </c>
      <c r="O4141" s="33" t="s">
        <v>396</v>
      </c>
      <c r="P4141" s="33" t="s">
        <v>48</v>
      </c>
      <c r="Q4141" s="33" t="s">
        <v>49</v>
      </c>
      <c r="R4141" s="35">
        <v>250</v>
      </c>
      <c r="S4141" s="35">
        <v>3000</v>
      </c>
      <c r="T4141" s="36">
        <f t="shared" si="191"/>
        <v>750000</v>
      </c>
      <c r="U4141" s="37">
        <f t="shared" si="192"/>
        <v>840000.00000000012</v>
      </c>
      <c r="V4141" s="38" t="s">
        <v>50</v>
      </c>
      <c r="W4141" s="33">
        <v>2016</v>
      </c>
      <c r="X4141" s="39" t="s">
        <v>50</v>
      </c>
      <c r="Y4141" s="4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29"/>
      <c r="AL4141" s="29"/>
      <c r="AM4141" s="29"/>
      <c r="AN4141" s="29"/>
      <c r="AO4141" s="29"/>
      <c r="AP4141" s="29"/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9"/>
      <c r="BC4141" s="29"/>
      <c r="BD4141" s="29"/>
      <c r="BE4141" s="29"/>
      <c r="BF4141" s="29"/>
      <c r="BG4141" s="29"/>
      <c r="BH4141" s="29"/>
      <c r="BI4141" s="29"/>
      <c r="BJ4141" s="29"/>
      <c r="BK4141" s="29"/>
      <c r="BL4141" s="29"/>
      <c r="BM4141" s="29"/>
      <c r="BN4141" s="29"/>
      <c r="BO4141" s="29"/>
      <c r="BP4141" s="29"/>
      <c r="BQ4141" s="29"/>
      <c r="BR4141" s="29"/>
      <c r="BS4141" s="29"/>
      <c r="BT4141" s="29"/>
      <c r="BU4141" s="29"/>
      <c r="BV4141" s="29"/>
      <c r="BW4141" s="29"/>
      <c r="BX4141" s="29"/>
      <c r="BY4141" s="29"/>
      <c r="BZ4141" s="29"/>
      <c r="CA4141" s="29"/>
      <c r="CB4141" s="29"/>
      <c r="CC4141" s="29"/>
      <c r="CD4141" s="29"/>
      <c r="CE4141" s="29"/>
      <c r="CF4141" s="29"/>
      <c r="CG4141" s="29"/>
      <c r="CH4141" s="29"/>
      <c r="CI4141" s="29"/>
      <c r="CJ4141" s="29"/>
      <c r="CK4141" s="29"/>
      <c r="CL4141" s="29"/>
      <c r="CM4141" s="29"/>
      <c r="CN4141" s="29"/>
      <c r="CO4141" s="29"/>
      <c r="CP4141" s="29"/>
      <c r="CQ4141" s="29"/>
      <c r="CR4141" s="29"/>
      <c r="CS4141" s="29"/>
      <c r="CT4141" s="29"/>
      <c r="CU4141" s="29"/>
      <c r="CV4141" s="29"/>
      <c r="CW4141" s="29"/>
      <c r="CX4141" s="29"/>
    </row>
    <row r="4142" spans="1:102" ht="50.1" customHeight="1">
      <c r="A4142" s="30" t="s">
        <v>10869</v>
      </c>
      <c r="B4142" s="31" t="s">
        <v>35</v>
      </c>
      <c r="C4142" s="32" t="s">
        <v>9126</v>
      </c>
      <c r="D4142" s="32" t="s">
        <v>5068</v>
      </c>
      <c r="E4142" s="32" t="s">
        <v>9127</v>
      </c>
      <c r="F4142" s="32" t="s">
        <v>10870</v>
      </c>
      <c r="G4142" s="33" t="s">
        <v>40</v>
      </c>
      <c r="H4142" s="34">
        <v>0</v>
      </c>
      <c r="I4142" s="33" t="s">
        <v>41</v>
      </c>
      <c r="J4142" s="33" t="s">
        <v>42</v>
      </c>
      <c r="K4142" s="33" t="s">
        <v>63</v>
      </c>
      <c r="L4142" s="33" t="s">
        <v>85</v>
      </c>
      <c r="M4142" s="33" t="s">
        <v>71</v>
      </c>
      <c r="N4142" s="33" t="s">
        <v>10644</v>
      </c>
      <c r="O4142" s="33" t="s">
        <v>396</v>
      </c>
      <c r="P4142" s="33" t="s">
        <v>48</v>
      </c>
      <c r="Q4142" s="33" t="s">
        <v>49</v>
      </c>
      <c r="R4142" s="35">
        <v>60</v>
      </c>
      <c r="S4142" s="35">
        <v>1500</v>
      </c>
      <c r="T4142" s="36">
        <f t="shared" ref="T4142:T4205" si="193">R4142*S4142</f>
        <v>90000</v>
      </c>
      <c r="U4142" s="37">
        <f t="shared" ref="U4142:U4205" si="194">T4142*1.12</f>
        <v>100800.00000000001</v>
      </c>
      <c r="V4142" s="38" t="s">
        <v>50</v>
      </c>
      <c r="W4142" s="33">
        <v>2016</v>
      </c>
      <c r="X4142" s="39" t="s">
        <v>50</v>
      </c>
      <c r="Y4142" s="40"/>
      <c r="Z4142" s="40"/>
      <c r="AA4142" s="40"/>
      <c r="AB4142" s="40"/>
      <c r="AC4142" s="40"/>
      <c r="AD4142" s="40"/>
      <c r="AE4142" s="40"/>
      <c r="AF4142" s="40"/>
      <c r="AG4142" s="40"/>
      <c r="AH4142" s="40"/>
      <c r="AI4142" s="40"/>
      <c r="AJ4142" s="40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9"/>
      <c r="BC4142" s="29"/>
      <c r="BD4142" s="29"/>
      <c r="BE4142" s="29"/>
      <c r="BF4142" s="29"/>
      <c r="BG4142" s="29"/>
      <c r="BH4142" s="29"/>
      <c r="BI4142" s="29"/>
      <c r="BJ4142" s="29"/>
      <c r="BK4142" s="29"/>
      <c r="BL4142" s="29"/>
      <c r="BM4142" s="29"/>
      <c r="BN4142" s="29"/>
      <c r="BO4142" s="29"/>
      <c r="BP4142" s="29"/>
      <c r="BQ4142" s="29"/>
      <c r="BR4142" s="29"/>
      <c r="BS4142" s="29"/>
      <c r="BT4142" s="29"/>
      <c r="BU4142" s="29"/>
      <c r="BV4142" s="29"/>
      <c r="BW4142" s="29"/>
      <c r="BX4142" s="29"/>
      <c r="BY4142" s="29"/>
      <c r="BZ4142" s="29"/>
      <c r="CA4142" s="29"/>
      <c r="CB4142" s="29"/>
      <c r="CC4142" s="29"/>
      <c r="CD4142" s="29"/>
      <c r="CE4142" s="29"/>
      <c r="CF4142" s="29"/>
      <c r="CG4142" s="29"/>
      <c r="CH4142" s="29"/>
      <c r="CI4142" s="29"/>
      <c r="CJ4142" s="29"/>
      <c r="CK4142" s="29"/>
      <c r="CL4142" s="29"/>
      <c r="CM4142" s="29"/>
      <c r="CN4142" s="29"/>
      <c r="CO4142" s="29"/>
      <c r="CP4142" s="29"/>
      <c r="CQ4142" s="29"/>
      <c r="CR4142" s="29"/>
      <c r="CS4142" s="29"/>
      <c r="CT4142" s="29"/>
      <c r="CU4142" s="29"/>
      <c r="CV4142" s="29"/>
      <c r="CW4142" s="29"/>
      <c r="CX4142" s="29"/>
    </row>
    <row r="4143" spans="1:102" ht="50.1" customHeight="1">
      <c r="A4143" s="30" t="s">
        <v>10871</v>
      </c>
      <c r="B4143" s="31" t="s">
        <v>35</v>
      </c>
      <c r="C4143" s="32" t="s">
        <v>9126</v>
      </c>
      <c r="D4143" s="32" t="s">
        <v>5068</v>
      </c>
      <c r="E4143" s="32" t="s">
        <v>9127</v>
      </c>
      <c r="F4143" s="32" t="s">
        <v>10872</v>
      </c>
      <c r="G4143" s="33" t="s">
        <v>40</v>
      </c>
      <c r="H4143" s="34">
        <v>0</v>
      </c>
      <c r="I4143" s="33" t="s">
        <v>41</v>
      </c>
      <c r="J4143" s="33" t="s">
        <v>42</v>
      </c>
      <c r="K4143" s="33" t="s">
        <v>63</v>
      </c>
      <c r="L4143" s="33" t="s">
        <v>85</v>
      </c>
      <c r="M4143" s="33" t="s">
        <v>71</v>
      </c>
      <c r="N4143" s="33" t="s">
        <v>10644</v>
      </c>
      <c r="O4143" s="33" t="s">
        <v>396</v>
      </c>
      <c r="P4143" s="33" t="s">
        <v>48</v>
      </c>
      <c r="Q4143" s="33" t="s">
        <v>49</v>
      </c>
      <c r="R4143" s="35">
        <v>6</v>
      </c>
      <c r="S4143" s="35">
        <v>900</v>
      </c>
      <c r="T4143" s="36">
        <f t="shared" si="193"/>
        <v>5400</v>
      </c>
      <c r="U4143" s="37">
        <f t="shared" si="194"/>
        <v>6048.0000000000009</v>
      </c>
      <c r="V4143" s="38" t="s">
        <v>50</v>
      </c>
      <c r="W4143" s="33">
        <v>2016</v>
      </c>
      <c r="X4143" s="39" t="s">
        <v>50</v>
      </c>
      <c r="Y4143" s="4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29"/>
      <c r="BA4143" s="29"/>
      <c r="BB4143" s="29"/>
      <c r="BC4143" s="29"/>
      <c r="BD4143" s="29"/>
      <c r="BE4143" s="29"/>
      <c r="BF4143" s="29"/>
      <c r="BG4143" s="29"/>
      <c r="BH4143" s="29"/>
      <c r="BI4143" s="29"/>
      <c r="BJ4143" s="29"/>
      <c r="BK4143" s="29"/>
      <c r="BL4143" s="29"/>
      <c r="BM4143" s="29"/>
      <c r="BN4143" s="29"/>
      <c r="BO4143" s="29"/>
      <c r="BP4143" s="29"/>
      <c r="BQ4143" s="29"/>
      <c r="BR4143" s="29"/>
      <c r="BS4143" s="29"/>
      <c r="BT4143" s="29"/>
      <c r="BU4143" s="29"/>
      <c r="BV4143" s="29"/>
      <c r="BW4143" s="29"/>
      <c r="BX4143" s="29"/>
      <c r="BY4143" s="29"/>
      <c r="BZ4143" s="29"/>
      <c r="CA4143" s="29"/>
      <c r="CB4143" s="29"/>
      <c r="CC4143" s="29"/>
      <c r="CD4143" s="29"/>
      <c r="CE4143" s="29"/>
      <c r="CF4143" s="29"/>
      <c r="CG4143" s="29"/>
      <c r="CH4143" s="29"/>
      <c r="CI4143" s="29"/>
      <c r="CJ4143" s="29"/>
      <c r="CK4143" s="29"/>
      <c r="CL4143" s="29"/>
      <c r="CM4143" s="29"/>
      <c r="CN4143" s="29"/>
      <c r="CO4143" s="29"/>
      <c r="CP4143" s="29"/>
      <c r="CQ4143" s="29"/>
      <c r="CR4143" s="29"/>
      <c r="CS4143" s="29"/>
      <c r="CT4143" s="29"/>
      <c r="CU4143" s="29"/>
      <c r="CV4143" s="29"/>
      <c r="CW4143" s="29"/>
      <c r="CX4143" s="29"/>
    </row>
    <row r="4144" spans="1:102" ht="50.1" customHeight="1">
      <c r="A4144" s="30" t="s">
        <v>10873</v>
      </c>
      <c r="B4144" s="31" t="s">
        <v>35</v>
      </c>
      <c r="C4144" s="32" t="s">
        <v>10654</v>
      </c>
      <c r="D4144" s="32" t="s">
        <v>5062</v>
      </c>
      <c r="E4144" s="32" t="s">
        <v>10655</v>
      </c>
      <c r="F4144" s="32" t="s">
        <v>10874</v>
      </c>
      <c r="G4144" s="33" t="s">
        <v>40</v>
      </c>
      <c r="H4144" s="34">
        <v>0</v>
      </c>
      <c r="I4144" s="33" t="s">
        <v>41</v>
      </c>
      <c r="J4144" s="33" t="s">
        <v>42</v>
      </c>
      <c r="K4144" s="33" t="s">
        <v>63</v>
      </c>
      <c r="L4144" s="33" t="s">
        <v>85</v>
      </c>
      <c r="M4144" s="33" t="s">
        <v>71</v>
      </c>
      <c r="N4144" s="33" t="s">
        <v>10644</v>
      </c>
      <c r="O4144" s="33" t="s">
        <v>396</v>
      </c>
      <c r="P4144" s="33" t="s">
        <v>48</v>
      </c>
      <c r="Q4144" s="33" t="s">
        <v>49</v>
      </c>
      <c r="R4144" s="35">
        <v>10</v>
      </c>
      <c r="S4144" s="35">
        <v>25</v>
      </c>
      <c r="T4144" s="36">
        <f t="shared" si="193"/>
        <v>250</v>
      </c>
      <c r="U4144" s="37">
        <f t="shared" si="194"/>
        <v>280</v>
      </c>
      <c r="V4144" s="38" t="s">
        <v>50</v>
      </c>
      <c r="W4144" s="33">
        <v>2016</v>
      </c>
      <c r="X4144" s="39" t="s">
        <v>50</v>
      </c>
      <c r="Y4144" s="40"/>
      <c r="Z4144" s="40"/>
      <c r="AA4144" s="40"/>
      <c r="AB4144" s="40"/>
      <c r="AC4144" s="40"/>
      <c r="AD4144" s="40"/>
      <c r="AE4144" s="40"/>
      <c r="AF4144" s="40"/>
      <c r="AG4144" s="40"/>
      <c r="AH4144" s="40"/>
      <c r="AI4144" s="40"/>
      <c r="AJ4144" s="40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9"/>
      <c r="BC4144" s="29"/>
      <c r="BD4144" s="29"/>
      <c r="BE4144" s="29"/>
      <c r="BF4144" s="29"/>
      <c r="BG4144" s="29"/>
      <c r="BH4144" s="29"/>
      <c r="BI4144" s="29"/>
      <c r="BJ4144" s="29"/>
      <c r="BK4144" s="29"/>
      <c r="BL4144" s="29"/>
      <c r="BM4144" s="29"/>
      <c r="BN4144" s="29"/>
      <c r="BO4144" s="29"/>
      <c r="BP4144" s="29"/>
      <c r="BQ4144" s="29"/>
      <c r="BR4144" s="29"/>
      <c r="BS4144" s="29"/>
      <c r="BT4144" s="29"/>
      <c r="BU4144" s="29"/>
      <c r="BV4144" s="29"/>
      <c r="BW4144" s="29"/>
      <c r="BX4144" s="29"/>
      <c r="BY4144" s="29"/>
      <c r="BZ4144" s="29"/>
      <c r="CA4144" s="29"/>
      <c r="CB4144" s="29"/>
      <c r="CC4144" s="29"/>
      <c r="CD4144" s="29"/>
      <c r="CE4144" s="29"/>
      <c r="CF4144" s="29"/>
      <c r="CG4144" s="29"/>
      <c r="CH4144" s="29"/>
      <c r="CI4144" s="29"/>
      <c r="CJ4144" s="29"/>
      <c r="CK4144" s="29"/>
      <c r="CL4144" s="29"/>
      <c r="CM4144" s="29"/>
      <c r="CN4144" s="29"/>
      <c r="CO4144" s="29"/>
      <c r="CP4144" s="29"/>
      <c r="CQ4144" s="29"/>
      <c r="CR4144" s="29"/>
      <c r="CS4144" s="29"/>
      <c r="CT4144" s="29"/>
      <c r="CU4144" s="29"/>
      <c r="CV4144" s="29"/>
      <c r="CW4144" s="29"/>
      <c r="CX4144" s="29"/>
    </row>
    <row r="4145" spans="1:102" ht="50.1" customHeight="1">
      <c r="A4145" s="30" t="s">
        <v>10875</v>
      </c>
      <c r="B4145" s="31" t="s">
        <v>35</v>
      </c>
      <c r="C4145" s="32" t="s">
        <v>9246</v>
      </c>
      <c r="D4145" s="32" t="s">
        <v>5062</v>
      </c>
      <c r="E4145" s="32" t="s">
        <v>9247</v>
      </c>
      <c r="F4145" s="32" t="s">
        <v>10876</v>
      </c>
      <c r="G4145" s="33" t="s">
        <v>40</v>
      </c>
      <c r="H4145" s="34">
        <v>0</v>
      </c>
      <c r="I4145" s="33" t="s">
        <v>41</v>
      </c>
      <c r="J4145" s="33" t="s">
        <v>42</v>
      </c>
      <c r="K4145" s="33" t="s">
        <v>63</v>
      </c>
      <c r="L4145" s="33" t="s">
        <v>85</v>
      </c>
      <c r="M4145" s="33" t="s">
        <v>71</v>
      </c>
      <c r="N4145" s="33" t="s">
        <v>10644</v>
      </c>
      <c r="O4145" s="33" t="s">
        <v>396</v>
      </c>
      <c r="P4145" s="33" t="s">
        <v>48</v>
      </c>
      <c r="Q4145" s="33" t="s">
        <v>49</v>
      </c>
      <c r="R4145" s="35">
        <v>20</v>
      </c>
      <c r="S4145" s="35">
        <v>25</v>
      </c>
      <c r="T4145" s="36">
        <f t="shared" si="193"/>
        <v>500</v>
      </c>
      <c r="U4145" s="37">
        <f t="shared" si="194"/>
        <v>560</v>
      </c>
      <c r="V4145" s="38" t="s">
        <v>50</v>
      </c>
      <c r="W4145" s="33">
        <v>2016</v>
      </c>
      <c r="X4145" s="39" t="s">
        <v>50</v>
      </c>
      <c r="Y4145" s="4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/>
      <c r="BI4145" s="29"/>
      <c r="BJ4145" s="29"/>
      <c r="BK4145" s="29"/>
      <c r="BL4145" s="29"/>
      <c r="BM4145" s="29"/>
      <c r="BN4145" s="29"/>
      <c r="BO4145" s="29"/>
      <c r="BP4145" s="29"/>
      <c r="BQ4145" s="29"/>
      <c r="BR4145" s="29"/>
      <c r="BS4145" s="29"/>
      <c r="BT4145" s="29"/>
      <c r="BU4145" s="29"/>
      <c r="BV4145" s="29"/>
      <c r="BW4145" s="29"/>
      <c r="BX4145" s="29"/>
      <c r="BY4145" s="29"/>
      <c r="BZ4145" s="29"/>
      <c r="CA4145" s="29"/>
      <c r="CB4145" s="29"/>
      <c r="CC4145" s="29"/>
      <c r="CD4145" s="29"/>
      <c r="CE4145" s="29"/>
      <c r="CF4145" s="29"/>
      <c r="CG4145" s="29"/>
      <c r="CH4145" s="29"/>
      <c r="CI4145" s="29"/>
      <c r="CJ4145" s="29"/>
      <c r="CK4145" s="29"/>
      <c r="CL4145" s="29"/>
      <c r="CM4145" s="29"/>
      <c r="CN4145" s="29"/>
      <c r="CO4145" s="29"/>
      <c r="CP4145" s="29"/>
      <c r="CQ4145" s="29"/>
      <c r="CR4145" s="29"/>
      <c r="CS4145" s="29"/>
      <c r="CT4145" s="29"/>
      <c r="CU4145" s="29"/>
      <c r="CV4145" s="29"/>
      <c r="CW4145" s="29"/>
      <c r="CX4145" s="29"/>
    </row>
    <row r="4146" spans="1:102" ht="50.1" customHeight="1">
      <c r="A4146" s="30" t="s">
        <v>10877</v>
      </c>
      <c r="B4146" s="31" t="s">
        <v>35</v>
      </c>
      <c r="C4146" s="32" t="s">
        <v>10660</v>
      </c>
      <c r="D4146" s="32" t="s">
        <v>5062</v>
      </c>
      <c r="E4146" s="32" t="s">
        <v>10661</v>
      </c>
      <c r="F4146" s="32" t="s">
        <v>10878</v>
      </c>
      <c r="G4146" s="33" t="s">
        <v>40</v>
      </c>
      <c r="H4146" s="34">
        <v>0</v>
      </c>
      <c r="I4146" s="33" t="s">
        <v>41</v>
      </c>
      <c r="J4146" s="33" t="s">
        <v>42</v>
      </c>
      <c r="K4146" s="33" t="s">
        <v>63</v>
      </c>
      <c r="L4146" s="33" t="s">
        <v>85</v>
      </c>
      <c r="M4146" s="33" t="s">
        <v>71</v>
      </c>
      <c r="N4146" s="33" t="s">
        <v>10644</v>
      </c>
      <c r="O4146" s="33" t="s">
        <v>396</v>
      </c>
      <c r="P4146" s="33" t="s">
        <v>48</v>
      </c>
      <c r="Q4146" s="33" t="s">
        <v>49</v>
      </c>
      <c r="R4146" s="35">
        <v>10</v>
      </c>
      <c r="S4146" s="35">
        <v>25</v>
      </c>
      <c r="T4146" s="36">
        <f t="shared" si="193"/>
        <v>250</v>
      </c>
      <c r="U4146" s="37">
        <f t="shared" si="194"/>
        <v>280</v>
      </c>
      <c r="V4146" s="38" t="s">
        <v>50</v>
      </c>
      <c r="W4146" s="33">
        <v>2016</v>
      </c>
      <c r="X4146" s="39" t="s">
        <v>50</v>
      </c>
      <c r="Y4146" s="40"/>
      <c r="Z4146" s="40"/>
      <c r="AA4146" s="40"/>
      <c r="AB4146" s="40"/>
      <c r="AC4146" s="40"/>
      <c r="AD4146" s="40"/>
      <c r="AE4146" s="40"/>
      <c r="AF4146" s="40"/>
      <c r="AG4146" s="40"/>
      <c r="AH4146" s="40"/>
      <c r="AI4146" s="40"/>
      <c r="AJ4146" s="40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29"/>
      <c r="CB4146" s="29"/>
      <c r="CC4146" s="29"/>
      <c r="CD4146" s="29"/>
      <c r="CE4146" s="29"/>
      <c r="CF4146" s="29"/>
      <c r="CG4146" s="29"/>
      <c r="CH4146" s="29"/>
      <c r="CI4146" s="29"/>
      <c r="CJ4146" s="29"/>
      <c r="CK4146" s="29"/>
      <c r="CL4146" s="29"/>
      <c r="CM4146" s="29"/>
      <c r="CN4146" s="29"/>
      <c r="CO4146" s="29"/>
      <c r="CP4146" s="29"/>
      <c r="CQ4146" s="29"/>
      <c r="CR4146" s="29"/>
      <c r="CS4146" s="29"/>
      <c r="CT4146" s="29"/>
      <c r="CU4146" s="29"/>
      <c r="CV4146" s="29"/>
      <c r="CW4146" s="29"/>
      <c r="CX4146" s="29"/>
    </row>
    <row r="4147" spans="1:102" ht="50.1" customHeight="1">
      <c r="A4147" s="30" t="s">
        <v>10879</v>
      </c>
      <c r="B4147" s="31" t="s">
        <v>35</v>
      </c>
      <c r="C4147" s="32" t="s">
        <v>10664</v>
      </c>
      <c r="D4147" s="32" t="s">
        <v>5062</v>
      </c>
      <c r="E4147" s="32" t="s">
        <v>10665</v>
      </c>
      <c r="F4147" s="32" t="s">
        <v>10880</v>
      </c>
      <c r="G4147" s="33" t="s">
        <v>40</v>
      </c>
      <c r="H4147" s="34">
        <v>0</v>
      </c>
      <c r="I4147" s="33" t="s">
        <v>41</v>
      </c>
      <c r="J4147" s="33" t="s">
        <v>42</v>
      </c>
      <c r="K4147" s="33" t="s">
        <v>63</v>
      </c>
      <c r="L4147" s="33" t="s">
        <v>85</v>
      </c>
      <c r="M4147" s="33" t="s">
        <v>71</v>
      </c>
      <c r="N4147" s="33" t="s">
        <v>10644</v>
      </c>
      <c r="O4147" s="33" t="s">
        <v>396</v>
      </c>
      <c r="P4147" s="33" t="s">
        <v>48</v>
      </c>
      <c r="Q4147" s="33" t="s">
        <v>49</v>
      </c>
      <c r="R4147" s="35">
        <v>10</v>
      </c>
      <c r="S4147" s="35">
        <v>25</v>
      </c>
      <c r="T4147" s="36">
        <f t="shared" si="193"/>
        <v>250</v>
      </c>
      <c r="U4147" s="37">
        <f t="shared" si="194"/>
        <v>280</v>
      </c>
      <c r="V4147" s="38" t="s">
        <v>50</v>
      </c>
      <c r="W4147" s="33">
        <v>2016</v>
      </c>
      <c r="X4147" s="39" t="s">
        <v>50</v>
      </c>
      <c r="Y4147" s="4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29"/>
      <c r="AL4147" s="29"/>
      <c r="AM4147" s="29"/>
      <c r="AN4147" s="29"/>
      <c r="AO4147" s="29"/>
      <c r="AP4147" s="29"/>
      <c r="AQ4147" s="29"/>
      <c r="AR4147" s="29"/>
      <c r="AS4147" s="29"/>
      <c r="AT4147" s="29"/>
      <c r="AU4147" s="29"/>
      <c r="AV4147" s="29"/>
      <c r="AW4147" s="29"/>
      <c r="AX4147" s="29"/>
      <c r="AY4147" s="29"/>
      <c r="AZ4147" s="29"/>
      <c r="BA4147" s="29"/>
      <c r="BB4147" s="29"/>
      <c r="BC4147" s="29"/>
      <c r="BD4147" s="29"/>
      <c r="BE4147" s="29"/>
      <c r="BF4147" s="29"/>
      <c r="BG4147" s="29"/>
      <c r="BH4147" s="29"/>
      <c r="BI4147" s="29"/>
      <c r="BJ4147" s="29"/>
      <c r="BK4147" s="29"/>
      <c r="BL4147" s="29"/>
      <c r="BM4147" s="29"/>
      <c r="BN4147" s="29"/>
      <c r="BO4147" s="29"/>
      <c r="BP4147" s="29"/>
      <c r="BQ4147" s="29"/>
      <c r="BR4147" s="29"/>
      <c r="BS4147" s="29"/>
      <c r="BT4147" s="29"/>
      <c r="BU4147" s="29"/>
      <c r="BV4147" s="29"/>
      <c r="BW4147" s="29"/>
      <c r="BX4147" s="29"/>
      <c r="BY4147" s="29"/>
      <c r="BZ4147" s="29"/>
      <c r="CA4147" s="29"/>
      <c r="CB4147" s="29"/>
      <c r="CC4147" s="29"/>
      <c r="CD4147" s="29"/>
      <c r="CE4147" s="29"/>
      <c r="CF4147" s="29"/>
      <c r="CG4147" s="29"/>
      <c r="CH4147" s="29"/>
      <c r="CI4147" s="29"/>
      <c r="CJ4147" s="29"/>
      <c r="CK4147" s="29"/>
      <c r="CL4147" s="29"/>
      <c r="CM4147" s="29"/>
      <c r="CN4147" s="29"/>
      <c r="CO4147" s="29"/>
      <c r="CP4147" s="29"/>
      <c r="CQ4147" s="29"/>
      <c r="CR4147" s="29"/>
      <c r="CS4147" s="29"/>
      <c r="CT4147" s="29"/>
      <c r="CU4147" s="29"/>
      <c r="CV4147" s="29"/>
      <c r="CW4147" s="29"/>
      <c r="CX4147" s="29"/>
    </row>
    <row r="4148" spans="1:102" ht="50.1" customHeight="1">
      <c r="A4148" s="30" t="s">
        <v>10881</v>
      </c>
      <c r="B4148" s="31" t="s">
        <v>35</v>
      </c>
      <c r="C4148" s="32" t="s">
        <v>10668</v>
      </c>
      <c r="D4148" s="32" t="s">
        <v>5062</v>
      </c>
      <c r="E4148" s="32" t="s">
        <v>10669</v>
      </c>
      <c r="F4148" s="32" t="s">
        <v>10882</v>
      </c>
      <c r="G4148" s="33" t="s">
        <v>40</v>
      </c>
      <c r="H4148" s="34">
        <v>0</v>
      </c>
      <c r="I4148" s="33" t="s">
        <v>41</v>
      </c>
      <c r="J4148" s="33" t="s">
        <v>42</v>
      </c>
      <c r="K4148" s="33" t="s">
        <v>63</v>
      </c>
      <c r="L4148" s="33" t="s">
        <v>85</v>
      </c>
      <c r="M4148" s="33" t="s">
        <v>71</v>
      </c>
      <c r="N4148" s="33" t="s">
        <v>10644</v>
      </c>
      <c r="O4148" s="33" t="s">
        <v>396</v>
      </c>
      <c r="P4148" s="33" t="s">
        <v>48</v>
      </c>
      <c r="Q4148" s="33" t="s">
        <v>49</v>
      </c>
      <c r="R4148" s="35">
        <v>10</v>
      </c>
      <c r="S4148" s="35">
        <v>25</v>
      </c>
      <c r="T4148" s="36">
        <f t="shared" si="193"/>
        <v>250</v>
      </c>
      <c r="U4148" s="37">
        <f t="shared" si="194"/>
        <v>280</v>
      </c>
      <c r="V4148" s="38" t="s">
        <v>50</v>
      </c>
      <c r="W4148" s="33">
        <v>2016</v>
      </c>
      <c r="X4148" s="39" t="s">
        <v>50</v>
      </c>
      <c r="Y4148" s="40"/>
      <c r="Z4148" s="40"/>
      <c r="AA4148" s="40"/>
      <c r="AB4148" s="40"/>
      <c r="AC4148" s="40"/>
      <c r="AD4148" s="40"/>
      <c r="AE4148" s="40"/>
      <c r="AF4148" s="40"/>
      <c r="AG4148" s="40"/>
      <c r="AH4148" s="40"/>
      <c r="AI4148" s="40"/>
      <c r="AJ4148" s="40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/>
      <c r="BG4148" s="29"/>
      <c r="BH4148" s="29"/>
      <c r="BI4148" s="29"/>
      <c r="BJ4148" s="29"/>
      <c r="BK4148" s="29"/>
      <c r="BL4148" s="29"/>
      <c r="BM4148" s="29"/>
      <c r="BN4148" s="29"/>
      <c r="BO4148" s="29"/>
      <c r="BP4148" s="29"/>
      <c r="BQ4148" s="29"/>
      <c r="BR4148" s="29"/>
      <c r="BS4148" s="29"/>
      <c r="BT4148" s="29"/>
      <c r="BU4148" s="29"/>
      <c r="BV4148" s="29"/>
      <c r="BW4148" s="29"/>
      <c r="BX4148" s="29"/>
      <c r="BY4148" s="29"/>
      <c r="BZ4148" s="29"/>
      <c r="CA4148" s="29"/>
      <c r="CB4148" s="29"/>
      <c r="CC4148" s="29"/>
      <c r="CD4148" s="29"/>
      <c r="CE4148" s="29"/>
      <c r="CF4148" s="29"/>
      <c r="CG4148" s="29"/>
      <c r="CH4148" s="29"/>
      <c r="CI4148" s="29"/>
      <c r="CJ4148" s="29"/>
      <c r="CK4148" s="29"/>
      <c r="CL4148" s="29"/>
      <c r="CM4148" s="29"/>
      <c r="CN4148" s="29"/>
      <c r="CO4148" s="29"/>
      <c r="CP4148" s="29"/>
      <c r="CQ4148" s="29"/>
      <c r="CR4148" s="29"/>
      <c r="CS4148" s="29"/>
      <c r="CT4148" s="29"/>
      <c r="CU4148" s="29"/>
      <c r="CV4148" s="29"/>
      <c r="CW4148" s="29"/>
      <c r="CX4148" s="29"/>
    </row>
    <row r="4149" spans="1:102" ht="50.1" customHeight="1">
      <c r="A4149" s="30" t="s">
        <v>10883</v>
      </c>
      <c r="B4149" s="31" t="s">
        <v>35</v>
      </c>
      <c r="C4149" s="32" t="s">
        <v>10668</v>
      </c>
      <c r="D4149" s="32" t="s">
        <v>5062</v>
      </c>
      <c r="E4149" s="32" t="s">
        <v>10669</v>
      </c>
      <c r="F4149" s="32" t="s">
        <v>10884</v>
      </c>
      <c r="G4149" s="33" t="s">
        <v>40</v>
      </c>
      <c r="H4149" s="34">
        <v>0</v>
      </c>
      <c r="I4149" s="33" t="s">
        <v>41</v>
      </c>
      <c r="J4149" s="33" t="s">
        <v>42</v>
      </c>
      <c r="K4149" s="33" t="s">
        <v>63</v>
      </c>
      <c r="L4149" s="33" t="s">
        <v>85</v>
      </c>
      <c r="M4149" s="33" t="s">
        <v>71</v>
      </c>
      <c r="N4149" s="33" t="s">
        <v>10644</v>
      </c>
      <c r="O4149" s="33" t="s">
        <v>396</v>
      </c>
      <c r="P4149" s="33" t="s">
        <v>48</v>
      </c>
      <c r="Q4149" s="33" t="s">
        <v>49</v>
      </c>
      <c r="R4149" s="35">
        <v>20</v>
      </c>
      <c r="S4149" s="35">
        <v>25</v>
      </c>
      <c r="T4149" s="36">
        <f t="shared" si="193"/>
        <v>500</v>
      </c>
      <c r="U4149" s="37">
        <f t="shared" si="194"/>
        <v>560</v>
      </c>
      <c r="V4149" s="38" t="s">
        <v>50</v>
      </c>
      <c r="W4149" s="33">
        <v>2016</v>
      </c>
      <c r="X4149" s="39" t="s">
        <v>50</v>
      </c>
      <c r="Y4149" s="4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9"/>
      <c r="BC4149" s="29"/>
      <c r="BD4149" s="29"/>
      <c r="BE4149" s="29"/>
      <c r="BF4149" s="29"/>
      <c r="BG4149" s="29"/>
      <c r="BH4149" s="29"/>
      <c r="BI4149" s="29"/>
      <c r="BJ4149" s="29"/>
      <c r="BK4149" s="29"/>
      <c r="BL4149" s="29"/>
      <c r="BM4149" s="29"/>
      <c r="BN4149" s="29"/>
      <c r="BO4149" s="29"/>
      <c r="BP4149" s="29"/>
      <c r="BQ4149" s="29"/>
      <c r="BR4149" s="29"/>
      <c r="BS4149" s="29"/>
      <c r="BT4149" s="29"/>
      <c r="BU4149" s="29"/>
      <c r="BV4149" s="29"/>
      <c r="BW4149" s="29"/>
      <c r="BX4149" s="29"/>
      <c r="BY4149" s="29"/>
      <c r="BZ4149" s="29"/>
      <c r="CA4149" s="29"/>
      <c r="CB4149" s="29"/>
      <c r="CC4149" s="29"/>
      <c r="CD4149" s="29"/>
      <c r="CE4149" s="29"/>
      <c r="CF4149" s="29"/>
      <c r="CG4149" s="29"/>
      <c r="CH4149" s="29"/>
      <c r="CI4149" s="29"/>
      <c r="CJ4149" s="29"/>
      <c r="CK4149" s="29"/>
      <c r="CL4149" s="29"/>
      <c r="CM4149" s="29"/>
      <c r="CN4149" s="29"/>
      <c r="CO4149" s="29"/>
      <c r="CP4149" s="29"/>
      <c r="CQ4149" s="29"/>
      <c r="CR4149" s="29"/>
      <c r="CS4149" s="29"/>
      <c r="CT4149" s="29"/>
      <c r="CU4149" s="29"/>
      <c r="CV4149" s="29"/>
      <c r="CW4149" s="29"/>
      <c r="CX4149" s="29"/>
    </row>
    <row r="4150" spans="1:102" ht="50.1" customHeight="1">
      <c r="A4150" s="30" t="s">
        <v>10885</v>
      </c>
      <c r="B4150" s="31" t="s">
        <v>35</v>
      </c>
      <c r="C4150" s="32" t="s">
        <v>10886</v>
      </c>
      <c r="D4150" s="32" t="s">
        <v>5062</v>
      </c>
      <c r="E4150" s="32" t="s">
        <v>10887</v>
      </c>
      <c r="F4150" s="32" t="s">
        <v>10888</v>
      </c>
      <c r="G4150" s="33" t="s">
        <v>40</v>
      </c>
      <c r="H4150" s="34">
        <v>0</v>
      </c>
      <c r="I4150" s="33" t="s">
        <v>41</v>
      </c>
      <c r="J4150" s="33" t="s">
        <v>42</v>
      </c>
      <c r="K4150" s="33" t="s">
        <v>63</v>
      </c>
      <c r="L4150" s="33" t="s">
        <v>85</v>
      </c>
      <c r="M4150" s="33" t="s">
        <v>71</v>
      </c>
      <c r="N4150" s="33" t="s">
        <v>10644</v>
      </c>
      <c r="O4150" s="33" t="s">
        <v>396</v>
      </c>
      <c r="P4150" s="33" t="s">
        <v>48</v>
      </c>
      <c r="Q4150" s="33" t="s">
        <v>49</v>
      </c>
      <c r="R4150" s="35">
        <v>10</v>
      </c>
      <c r="S4150" s="35">
        <v>25</v>
      </c>
      <c r="T4150" s="36">
        <f t="shared" si="193"/>
        <v>250</v>
      </c>
      <c r="U4150" s="37">
        <f t="shared" si="194"/>
        <v>280</v>
      </c>
      <c r="V4150" s="38" t="s">
        <v>50</v>
      </c>
      <c r="W4150" s="33">
        <v>2016</v>
      </c>
      <c r="X4150" s="39" t="s">
        <v>50</v>
      </c>
      <c r="Y4150" s="40"/>
      <c r="Z4150" s="40"/>
      <c r="AA4150" s="40"/>
      <c r="AB4150" s="40"/>
      <c r="AC4150" s="40"/>
      <c r="AD4150" s="40"/>
      <c r="AE4150" s="40"/>
      <c r="AF4150" s="40"/>
      <c r="AG4150" s="40"/>
      <c r="AH4150" s="40"/>
      <c r="AI4150" s="40"/>
      <c r="AJ4150" s="40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9"/>
      <c r="BC4150" s="29"/>
      <c r="BD4150" s="29"/>
      <c r="BE4150" s="29"/>
      <c r="BF4150" s="29"/>
      <c r="BG4150" s="29"/>
      <c r="BH4150" s="29"/>
      <c r="BI4150" s="29"/>
      <c r="BJ4150" s="29"/>
      <c r="BK4150" s="29"/>
      <c r="BL4150" s="29"/>
      <c r="BM4150" s="29"/>
      <c r="BN4150" s="29"/>
      <c r="BO4150" s="29"/>
      <c r="BP4150" s="29"/>
      <c r="BQ4150" s="29"/>
      <c r="BR4150" s="29"/>
      <c r="BS4150" s="29"/>
      <c r="BT4150" s="29"/>
      <c r="BU4150" s="29"/>
      <c r="BV4150" s="29"/>
      <c r="BW4150" s="29"/>
      <c r="BX4150" s="29"/>
      <c r="BY4150" s="29"/>
      <c r="BZ4150" s="29"/>
      <c r="CA4150" s="29"/>
      <c r="CB4150" s="29"/>
      <c r="CC4150" s="29"/>
      <c r="CD4150" s="29"/>
      <c r="CE4150" s="29"/>
      <c r="CF4150" s="29"/>
      <c r="CG4150" s="29"/>
      <c r="CH4150" s="29"/>
      <c r="CI4150" s="29"/>
      <c r="CJ4150" s="29"/>
      <c r="CK4150" s="29"/>
      <c r="CL4150" s="29"/>
      <c r="CM4150" s="29"/>
      <c r="CN4150" s="29"/>
      <c r="CO4150" s="29"/>
      <c r="CP4150" s="29"/>
      <c r="CQ4150" s="29"/>
      <c r="CR4150" s="29"/>
      <c r="CS4150" s="29"/>
      <c r="CT4150" s="29"/>
      <c r="CU4150" s="29"/>
      <c r="CV4150" s="29"/>
      <c r="CW4150" s="29"/>
      <c r="CX4150" s="29"/>
    </row>
    <row r="4151" spans="1:102" ht="50.1" customHeight="1">
      <c r="A4151" s="30" t="s">
        <v>10889</v>
      </c>
      <c r="B4151" s="31" t="s">
        <v>35</v>
      </c>
      <c r="C4151" s="32" t="s">
        <v>10676</v>
      </c>
      <c r="D4151" s="32" t="s">
        <v>5062</v>
      </c>
      <c r="E4151" s="32" t="s">
        <v>10677</v>
      </c>
      <c r="F4151" s="32" t="s">
        <v>10890</v>
      </c>
      <c r="G4151" s="33" t="s">
        <v>40</v>
      </c>
      <c r="H4151" s="34">
        <v>0</v>
      </c>
      <c r="I4151" s="33" t="s">
        <v>41</v>
      </c>
      <c r="J4151" s="33" t="s">
        <v>42</v>
      </c>
      <c r="K4151" s="33" t="s">
        <v>63</v>
      </c>
      <c r="L4151" s="33" t="s">
        <v>85</v>
      </c>
      <c r="M4151" s="33" t="s">
        <v>71</v>
      </c>
      <c r="N4151" s="33" t="s">
        <v>10644</v>
      </c>
      <c r="O4151" s="33" t="s">
        <v>396</v>
      </c>
      <c r="P4151" s="33" t="s">
        <v>48</v>
      </c>
      <c r="Q4151" s="33" t="s">
        <v>49</v>
      </c>
      <c r="R4151" s="35">
        <v>20</v>
      </c>
      <c r="S4151" s="35">
        <v>25</v>
      </c>
      <c r="T4151" s="36">
        <f t="shared" si="193"/>
        <v>500</v>
      </c>
      <c r="U4151" s="37">
        <f t="shared" si="194"/>
        <v>560</v>
      </c>
      <c r="V4151" s="38" t="s">
        <v>50</v>
      </c>
      <c r="W4151" s="33">
        <v>2016</v>
      </c>
      <c r="X4151" s="39" t="s">
        <v>50</v>
      </c>
      <c r="Y4151" s="4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29"/>
      <c r="BL4151" s="29"/>
      <c r="BM4151" s="29"/>
      <c r="BN4151" s="29"/>
      <c r="BO4151" s="29"/>
      <c r="BP4151" s="29"/>
      <c r="BQ4151" s="29"/>
      <c r="BR4151" s="29"/>
      <c r="BS4151" s="29"/>
      <c r="BT4151" s="29"/>
      <c r="BU4151" s="29"/>
      <c r="BV4151" s="29"/>
      <c r="BW4151" s="29"/>
      <c r="BX4151" s="29"/>
      <c r="BY4151" s="29"/>
      <c r="BZ4151" s="29"/>
      <c r="CA4151" s="29"/>
      <c r="CB4151" s="29"/>
      <c r="CC4151" s="29"/>
      <c r="CD4151" s="29"/>
      <c r="CE4151" s="29"/>
      <c r="CF4151" s="29"/>
      <c r="CG4151" s="29"/>
      <c r="CH4151" s="29"/>
      <c r="CI4151" s="29"/>
      <c r="CJ4151" s="29"/>
      <c r="CK4151" s="29"/>
      <c r="CL4151" s="29"/>
      <c r="CM4151" s="29"/>
      <c r="CN4151" s="29"/>
      <c r="CO4151" s="29"/>
      <c r="CP4151" s="29"/>
      <c r="CQ4151" s="29"/>
      <c r="CR4151" s="29"/>
      <c r="CS4151" s="29"/>
      <c r="CT4151" s="29"/>
      <c r="CU4151" s="29"/>
      <c r="CV4151" s="29"/>
      <c r="CW4151" s="29"/>
      <c r="CX4151" s="29"/>
    </row>
    <row r="4152" spans="1:102" ht="50.1" customHeight="1">
      <c r="A4152" s="30" t="s">
        <v>10891</v>
      </c>
      <c r="B4152" s="31" t="s">
        <v>35</v>
      </c>
      <c r="C4152" s="32" t="s">
        <v>10676</v>
      </c>
      <c r="D4152" s="32" t="s">
        <v>5062</v>
      </c>
      <c r="E4152" s="32" t="s">
        <v>10677</v>
      </c>
      <c r="F4152" s="32" t="s">
        <v>10892</v>
      </c>
      <c r="G4152" s="33" t="s">
        <v>40</v>
      </c>
      <c r="H4152" s="34">
        <v>0</v>
      </c>
      <c r="I4152" s="33" t="s">
        <v>41</v>
      </c>
      <c r="J4152" s="33" t="s">
        <v>42</v>
      </c>
      <c r="K4152" s="33" t="s">
        <v>63</v>
      </c>
      <c r="L4152" s="33" t="s">
        <v>85</v>
      </c>
      <c r="M4152" s="33" t="s">
        <v>71</v>
      </c>
      <c r="N4152" s="33" t="s">
        <v>10644</v>
      </c>
      <c r="O4152" s="33" t="s">
        <v>396</v>
      </c>
      <c r="P4152" s="33" t="s">
        <v>48</v>
      </c>
      <c r="Q4152" s="33" t="s">
        <v>49</v>
      </c>
      <c r="R4152" s="35">
        <v>10</v>
      </c>
      <c r="S4152" s="35">
        <v>25</v>
      </c>
      <c r="T4152" s="36">
        <f t="shared" si="193"/>
        <v>250</v>
      </c>
      <c r="U4152" s="37">
        <f t="shared" si="194"/>
        <v>280</v>
      </c>
      <c r="V4152" s="38" t="s">
        <v>50</v>
      </c>
      <c r="W4152" s="33">
        <v>2016</v>
      </c>
      <c r="X4152" s="39" t="s">
        <v>50</v>
      </c>
      <c r="Y4152" s="40"/>
      <c r="Z4152" s="40"/>
      <c r="AA4152" s="40"/>
      <c r="AB4152" s="40"/>
      <c r="AC4152" s="40"/>
      <c r="AD4152" s="40"/>
      <c r="AE4152" s="40"/>
      <c r="AF4152" s="40"/>
      <c r="AG4152" s="40"/>
      <c r="AH4152" s="40"/>
      <c r="AI4152" s="40"/>
      <c r="AJ4152" s="40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29"/>
      <c r="BL4152" s="29"/>
      <c r="BM4152" s="29"/>
      <c r="BN4152" s="29"/>
      <c r="BO4152" s="29"/>
      <c r="BP4152" s="29"/>
      <c r="BQ4152" s="29"/>
      <c r="BR4152" s="29"/>
      <c r="BS4152" s="29"/>
      <c r="BT4152" s="29"/>
      <c r="BU4152" s="29"/>
      <c r="BV4152" s="29"/>
      <c r="BW4152" s="29"/>
      <c r="BX4152" s="29"/>
      <c r="BY4152" s="29"/>
      <c r="BZ4152" s="29"/>
      <c r="CA4152" s="29"/>
      <c r="CB4152" s="29"/>
      <c r="CC4152" s="29"/>
      <c r="CD4152" s="29"/>
      <c r="CE4152" s="29"/>
      <c r="CF4152" s="29"/>
      <c r="CG4152" s="29"/>
      <c r="CH4152" s="29"/>
      <c r="CI4152" s="29"/>
      <c r="CJ4152" s="29"/>
      <c r="CK4152" s="29"/>
      <c r="CL4152" s="29"/>
      <c r="CM4152" s="29"/>
      <c r="CN4152" s="29"/>
      <c r="CO4152" s="29"/>
      <c r="CP4152" s="29"/>
      <c r="CQ4152" s="29"/>
      <c r="CR4152" s="29"/>
      <c r="CS4152" s="29"/>
      <c r="CT4152" s="29"/>
      <c r="CU4152" s="29"/>
      <c r="CV4152" s="29"/>
      <c r="CW4152" s="29"/>
      <c r="CX4152" s="29"/>
    </row>
    <row r="4153" spans="1:102" ht="50.1" customHeight="1">
      <c r="A4153" s="30" t="s">
        <v>10893</v>
      </c>
      <c r="B4153" s="31" t="s">
        <v>35</v>
      </c>
      <c r="C4153" s="32" t="s">
        <v>10672</v>
      </c>
      <c r="D4153" s="32" t="s">
        <v>5062</v>
      </c>
      <c r="E4153" s="32" t="s">
        <v>10673</v>
      </c>
      <c r="F4153" s="32" t="s">
        <v>10894</v>
      </c>
      <c r="G4153" s="33" t="s">
        <v>40</v>
      </c>
      <c r="H4153" s="34">
        <v>0</v>
      </c>
      <c r="I4153" s="33" t="s">
        <v>41</v>
      </c>
      <c r="J4153" s="33" t="s">
        <v>42</v>
      </c>
      <c r="K4153" s="33" t="s">
        <v>63</v>
      </c>
      <c r="L4153" s="33" t="s">
        <v>85</v>
      </c>
      <c r="M4153" s="33" t="s">
        <v>71</v>
      </c>
      <c r="N4153" s="33" t="s">
        <v>10644</v>
      </c>
      <c r="O4153" s="33" t="s">
        <v>396</v>
      </c>
      <c r="P4153" s="33" t="s">
        <v>48</v>
      </c>
      <c r="Q4153" s="33" t="s">
        <v>49</v>
      </c>
      <c r="R4153" s="35">
        <v>10</v>
      </c>
      <c r="S4153" s="35">
        <v>25</v>
      </c>
      <c r="T4153" s="36">
        <f t="shared" si="193"/>
        <v>250</v>
      </c>
      <c r="U4153" s="37">
        <f t="shared" si="194"/>
        <v>280</v>
      </c>
      <c r="V4153" s="38" t="s">
        <v>50</v>
      </c>
      <c r="W4153" s="33">
        <v>2016</v>
      </c>
      <c r="X4153" s="39" t="s">
        <v>50</v>
      </c>
      <c r="Y4153" s="4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29"/>
      <c r="AL4153" s="29"/>
      <c r="AM4153" s="29"/>
      <c r="AN4153" s="29"/>
      <c r="AO4153" s="29"/>
      <c r="AP4153" s="29"/>
      <c r="AQ4153" s="29"/>
      <c r="AR4153" s="29"/>
      <c r="AS4153" s="29"/>
      <c r="AT4153" s="29"/>
      <c r="AU4153" s="29"/>
      <c r="AV4153" s="29"/>
      <c r="AW4153" s="29"/>
      <c r="AX4153" s="29"/>
      <c r="AY4153" s="29"/>
      <c r="AZ4153" s="29"/>
      <c r="BA4153" s="29"/>
      <c r="BB4153" s="29"/>
      <c r="BC4153" s="29"/>
      <c r="BD4153" s="29"/>
      <c r="BE4153" s="29"/>
      <c r="BF4153" s="29"/>
      <c r="BG4153" s="29"/>
      <c r="BH4153" s="29"/>
      <c r="BI4153" s="29"/>
      <c r="BJ4153" s="29"/>
      <c r="BK4153" s="29"/>
      <c r="BL4153" s="29"/>
      <c r="BM4153" s="29"/>
      <c r="BN4153" s="29"/>
      <c r="BO4153" s="29"/>
      <c r="BP4153" s="29"/>
      <c r="BQ4153" s="29"/>
      <c r="BR4153" s="29"/>
      <c r="BS4153" s="29"/>
      <c r="BT4153" s="29"/>
      <c r="BU4153" s="29"/>
      <c r="BV4153" s="29"/>
      <c r="BW4153" s="29"/>
      <c r="BX4153" s="29"/>
      <c r="BY4153" s="29"/>
      <c r="BZ4153" s="29"/>
      <c r="CA4153" s="29"/>
      <c r="CB4153" s="29"/>
      <c r="CC4153" s="29"/>
      <c r="CD4153" s="29"/>
      <c r="CE4153" s="29"/>
      <c r="CF4153" s="29"/>
      <c r="CG4153" s="29"/>
      <c r="CH4153" s="29"/>
      <c r="CI4153" s="29"/>
      <c r="CJ4153" s="29"/>
      <c r="CK4153" s="29"/>
      <c r="CL4153" s="29"/>
      <c r="CM4153" s="29"/>
      <c r="CN4153" s="29"/>
      <c r="CO4153" s="29"/>
      <c r="CP4153" s="29"/>
      <c r="CQ4153" s="29"/>
      <c r="CR4153" s="29"/>
      <c r="CS4153" s="29"/>
      <c r="CT4153" s="29"/>
      <c r="CU4153" s="29"/>
      <c r="CV4153" s="29"/>
      <c r="CW4153" s="29"/>
      <c r="CX4153" s="29"/>
    </row>
    <row r="4154" spans="1:102" ht="50.1" customHeight="1">
      <c r="A4154" s="30" t="s">
        <v>10895</v>
      </c>
      <c r="B4154" s="31" t="s">
        <v>35</v>
      </c>
      <c r="C4154" s="32" t="s">
        <v>9383</v>
      </c>
      <c r="D4154" s="32" t="s">
        <v>5062</v>
      </c>
      <c r="E4154" s="32" t="s">
        <v>9384</v>
      </c>
      <c r="F4154" s="32" t="s">
        <v>10896</v>
      </c>
      <c r="G4154" s="33" t="s">
        <v>40</v>
      </c>
      <c r="H4154" s="34">
        <v>0</v>
      </c>
      <c r="I4154" s="33" t="s">
        <v>41</v>
      </c>
      <c r="J4154" s="33" t="s">
        <v>42</v>
      </c>
      <c r="K4154" s="33" t="s">
        <v>63</v>
      </c>
      <c r="L4154" s="33" t="s">
        <v>85</v>
      </c>
      <c r="M4154" s="33" t="s">
        <v>71</v>
      </c>
      <c r="N4154" s="33" t="s">
        <v>10644</v>
      </c>
      <c r="O4154" s="33" t="s">
        <v>396</v>
      </c>
      <c r="P4154" s="33" t="s">
        <v>48</v>
      </c>
      <c r="Q4154" s="33" t="s">
        <v>49</v>
      </c>
      <c r="R4154" s="35">
        <v>10</v>
      </c>
      <c r="S4154" s="35">
        <v>25</v>
      </c>
      <c r="T4154" s="36">
        <f t="shared" si="193"/>
        <v>250</v>
      </c>
      <c r="U4154" s="37">
        <f t="shared" si="194"/>
        <v>280</v>
      </c>
      <c r="V4154" s="38" t="s">
        <v>50</v>
      </c>
      <c r="W4154" s="33">
        <v>2016</v>
      </c>
      <c r="X4154" s="39" t="s">
        <v>50</v>
      </c>
      <c r="Y4154" s="40"/>
      <c r="Z4154" s="40"/>
      <c r="AA4154" s="40"/>
      <c r="AB4154" s="40"/>
      <c r="AC4154" s="40"/>
      <c r="AD4154" s="40"/>
      <c r="AE4154" s="40"/>
      <c r="AF4154" s="40"/>
      <c r="AG4154" s="40"/>
      <c r="AH4154" s="40"/>
      <c r="AI4154" s="40"/>
      <c r="AJ4154" s="40"/>
      <c r="AK4154" s="29"/>
      <c r="AL4154" s="29"/>
      <c r="AM4154" s="29"/>
      <c r="AN4154" s="29"/>
      <c r="AO4154" s="29"/>
      <c r="AP4154" s="29"/>
      <c r="AQ4154" s="29"/>
      <c r="AR4154" s="29"/>
      <c r="AS4154" s="29"/>
      <c r="AT4154" s="29"/>
      <c r="AU4154" s="29"/>
      <c r="AV4154" s="29"/>
      <c r="AW4154" s="29"/>
      <c r="AX4154" s="29"/>
      <c r="AY4154" s="29"/>
      <c r="AZ4154" s="29"/>
      <c r="BA4154" s="29"/>
      <c r="BB4154" s="29"/>
      <c r="BC4154" s="29"/>
      <c r="BD4154" s="29"/>
      <c r="BE4154" s="29"/>
      <c r="BF4154" s="29"/>
      <c r="BG4154" s="29"/>
      <c r="BH4154" s="29"/>
      <c r="BI4154" s="29"/>
      <c r="BJ4154" s="29"/>
      <c r="BK4154" s="29"/>
      <c r="BL4154" s="29"/>
      <c r="BM4154" s="29"/>
      <c r="BN4154" s="29"/>
      <c r="BO4154" s="29"/>
      <c r="BP4154" s="29"/>
      <c r="BQ4154" s="29"/>
      <c r="BR4154" s="29"/>
      <c r="BS4154" s="29"/>
      <c r="BT4154" s="29"/>
      <c r="BU4154" s="29"/>
      <c r="BV4154" s="29"/>
      <c r="BW4154" s="29"/>
      <c r="BX4154" s="29"/>
      <c r="BY4154" s="29"/>
      <c r="BZ4154" s="29"/>
      <c r="CA4154" s="29"/>
      <c r="CB4154" s="29"/>
      <c r="CC4154" s="29"/>
      <c r="CD4154" s="29"/>
      <c r="CE4154" s="29"/>
      <c r="CF4154" s="29"/>
      <c r="CG4154" s="29"/>
      <c r="CH4154" s="29"/>
      <c r="CI4154" s="29"/>
      <c r="CJ4154" s="29"/>
      <c r="CK4154" s="29"/>
      <c r="CL4154" s="29"/>
      <c r="CM4154" s="29"/>
      <c r="CN4154" s="29"/>
      <c r="CO4154" s="29"/>
      <c r="CP4154" s="29"/>
      <c r="CQ4154" s="29"/>
      <c r="CR4154" s="29"/>
      <c r="CS4154" s="29"/>
      <c r="CT4154" s="29"/>
      <c r="CU4154" s="29"/>
      <c r="CV4154" s="29"/>
      <c r="CW4154" s="29"/>
      <c r="CX4154" s="29"/>
    </row>
    <row r="4155" spans="1:102" ht="50.1" customHeight="1">
      <c r="A4155" s="30" t="s">
        <v>10897</v>
      </c>
      <c r="B4155" s="31" t="s">
        <v>35</v>
      </c>
      <c r="C4155" s="32" t="s">
        <v>10775</v>
      </c>
      <c r="D4155" s="32" t="s">
        <v>5062</v>
      </c>
      <c r="E4155" s="32" t="s">
        <v>10776</v>
      </c>
      <c r="F4155" s="32" t="s">
        <v>10898</v>
      </c>
      <c r="G4155" s="33" t="s">
        <v>40</v>
      </c>
      <c r="H4155" s="34">
        <v>0</v>
      </c>
      <c r="I4155" s="33" t="s">
        <v>41</v>
      </c>
      <c r="J4155" s="33" t="s">
        <v>42</v>
      </c>
      <c r="K4155" s="33" t="s">
        <v>63</v>
      </c>
      <c r="L4155" s="33" t="s">
        <v>85</v>
      </c>
      <c r="M4155" s="33" t="s">
        <v>71</v>
      </c>
      <c r="N4155" s="33" t="s">
        <v>10644</v>
      </c>
      <c r="O4155" s="33" t="s">
        <v>396</v>
      </c>
      <c r="P4155" s="33" t="s">
        <v>48</v>
      </c>
      <c r="Q4155" s="33" t="s">
        <v>49</v>
      </c>
      <c r="R4155" s="35">
        <v>10</v>
      </c>
      <c r="S4155" s="35">
        <v>25</v>
      </c>
      <c r="T4155" s="36">
        <f t="shared" si="193"/>
        <v>250</v>
      </c>
      <c r="U4155" s="37">
        <f t="shared" si="194"/>
        <v>280</v>
      </c>
      <c r="V4155" s="38" t="s">
        <v>50</v>
      </c>
      <c r="W4155" s="33">
        <v>2016</v>
      </c>
      <c r="X4155" s="39" t="s">
        <v>50</v>
      </c>
      <c r="Y4155" s="4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29"/>
      <c r="AL4155" s="29"/>
      <c r="AM4155" s="29"/>
      <c r="AN4155" s="29"/>
      <c r="AO4155" s="29"/>
      <c r="AP4155" s="29"/>
      <c r="AQ4155" s="29"/>
      <c r="AR4155" s="29"/>
      <c r="AS4155" s="29"/>
      <c r="AT4155" s="29"/>
      <c r="AU4155" s="29"/>
      <c r="AV4155" s="29"/>
      <c r="AW4155" s="29"/>
      <c r="AX4155" s="29"/>
      <c r="AY4155" s="29"/>
      <c r="AZ4155" s="29"/>
      <c r="BA4155" s="29"/>
      <c r="BB4155" s="29"/>
      <c r="BC4155" s="29"/>
      <c r="BD4155" s="29"/>
      <c r="BE4155" s="29"/>
      <c r="BF4155" s="29"/>
      <c r="BG4155" s="29"/>
      <c r="BH4155" s="29"/>
      <c r="BI4155" s="29"/>
      <c r="BJ4155" s="29"/>
      <c r="BK4155" s="29"/>
      <c r="BL4155" s="29"/>
      <c r="BM4155" s="29"/>
      <c r="BN4155" s="29"/>
      <c r="BO4155" s="29"/>
      <c r="BP4155" s="29"/>
      <c r="BQ4155" s="29"/>
      <c r="BR4155" s="29"/>
      <c r="BS4155" s="29"/>
      <c r="BT4155" s="29"/>
      <c r="BU4155" s="29"/>
      <c r="BV4155" s="29"/>
      <c r="BW4155" s="29"/>
      <c r="BX4155" s="29"/>
      <c r="BY4155" s="29"/>
      <c r="BZ4155" s="29"/>
      <c r="CA4155" s="29"/>
      <c r="CB4155" s="29"/>
      <c r="CC4155" s="29"/>
      <c r="CD4155" s="29"/>
      <c r="CE4155" s="29"/>
      <c r="CF4155" s="29"/>
      <c r="CG4155" s="29"/>
      <c r="CH4155" s="29"/>
      <c r="CI4155" s="29"/>
      <c r="CJ4155" s="29"/>
      <c r="CK4155" s="29"/>
      <c r="CL4155" s="29"/>
      <c r="CM4155" s="29"/>
      <c r="CN4155" s="29"/>
      <c r="CO4155" s="29"/>
      <c r="CP4155" s="29"/>
      <c r="CQ4155" s="29"/>
      <c r="CR4155" s="29"/>
      <c r="CS4155" s="29"/>
      <c r="CT4155" s="29"/>
      <c r="CU4155" s="29"/>
      <c r="CV4155" s="29"/>
      <c r="CW4155" s="29"/>
      <c r="CX4155" s="29"/>
    </row>
    <row r="4156" spans="1:102" ht="50.1" customHeight="1">
      <c r="A4156" s="30" t="s">
        <v>10899</v>
      </c>
      <c r="B4156" s="31" t="s">
        <v>35</v>
      </c>
      <c r="C4156" s="32" t="s">
        <v>10785</v>
      </c>
      <c r="D4156" s="32" t="s">
        <v>5062</v>
      </c>
      <c r="E4156" s="32" t="s">
        <v>10786</v>
      </c>
      <c r="F4156" s="32" t="s">
        <v>10900</v>
      </c>
      <c r="G4156" s="33" t="s">
        <v>40</v>
      </c>
      <c r="H4156" s="34">
        <v>0</v>
      </c>
      <c r="I4156" s="33" t="s">
        <v>41</v>
      </c>
      <c r="J4156" s="33" t="s">
        <v>42</v>
      </c>
      <c r="K4156" s="33" t="s">
        <v>63</v>
      </c>
      <c r="L4156" s="33" t="s">
        <v>85</v>
      </c>
      <c r="M4156" s="33" t="s">
        <v>71</v>
      </c>
      <c r="N4156" s="33" t="s">
        <v>10644</v>
      </c>
      <c r="O4156" s="33" t="s">
        <v>396</v>
      </c>
      <c r="P4156" s="33" t="s">
        <v>48</v>
      </c>
      <c r="Q4156" s="33" t="s">
        <v>49</v>
      </c>
      <c r="R4156" s="35">
        <v>20</v>
      </c>
      <c r="S4156" s="35">
        <v>25</v>
      </c>
      <c r="T4156" s="36">
        <f t="shared" si="193"/>
        <v>500</v>
      </c>
      <c r="U4156" s="37">
        <f t="shared" si="194"/>
        <v>560</v>
      </c>
      <c r="V4156" s="38" t="s">
        <v>50</v>
      </c>
      <c r="W4156" s="33">
        <v>2016</v>
      </c>
      <c r="X4156" s="39" t="s">
        <v>50</v>
      </c>
      <c r="Y4156" s="40"/>
      <c r="Z4156" s="40"/>
      <c r="AA4156" s="40"/>
      <c r="AB4156" s="40"/>
      <c r="AC4156" s="40"/>
      <c r="AD4156" s="40"/>
      <c r="AE4156" s="40"/>
      <c r="AF4156" s="40"/>
      <c r="AG4156" s="40"/>
      <c r="AH4156" s="40"/>
      <c r="AI4156" s="40"/>
      <c r="AJ4156" s="40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29"/>
      <c r="BA4156" s="29"/>
      <c r="BB4156" s="29"/>
      <c r="BC4156" s="29"/>
      <c r="BD4156" s="29"/>
      <c r="BE4156" s="29"/>
      <c r="BF4156" s="29"/>
      <c r="BG4156" s="29"/>
      <c r="BH4156" s="29"/>
      <c r="BI4156" s="29"/>
      <c r="BJ4156" s="29"/>
      <c r="BK4156" s="29"/>
      <c r="BL4156" s="29"/>
      <c r="BM4156" s="29"/>
      <c r="BN4156" s="29"/>
      <c r="BO4156" s="29"/>
      <c r="BP4156" s="29"/>
      <c r="BQ4156" s="29"/>
      <c r="BR4156" s="29"/>
      <c r="BS4156" s="29"/>
      <c r="BT4156" s="29"/>
      <c r="BU4156" s="29"/>
      <c r="BV4156" s="29"/>
      <c r="BW4156" s="29"/>
      <c r="BX4156" s="29"/>
      <c r="BY4156" s="29"/>
      <c r="BZ4156" s="29"/>
      <c r="CA4156" s="29"/>
      <c r="CB4156" s="29"/>
      <c r="CC4156" s="29"/>
      <c r="CD4156" s="29"/>
      <c r="CE4156" s="29"/>
      <c r="CF4156" s="29"/>
      <c r="CG4156" s="29"/>
      <c r="CH4156" s="29"/>
      <c r="CI4156" s="29"/>
      <c r="CJ4156" s="29"/>
      <c r="CK4156" s="29"/>
      <c r="CL4156" s="29"/>
      <c r="CM4156" s="29"/>
      <c r="CN4156" s="29"/>
      <c r="CO4156" s="29"/>
      <c r="CP4156" s="29"/>
      <c r="CQ4156" s="29"/>
      <c r="CR4156" s="29"/>
      <c r="CS4156" s="29"/>
      <c r="CT4156" s="29"/>
      <c r="CU4156" s="29"/>
      <c r="CV4156" s="29"/>
      <c r="CW4156" s="29"/>
      <c r="CX4156" s="29"/>
    </row>
    <row r="4157" spans="1:102" ht="50.1" customHeight="1">
      <c r="A4157" s="30" t="s">
        <v>10901</v>
      </c>
      <c r="B4157" s="31" t="s">
        <v>35</v>
      </c>
      <c r="C4157" s="32" t="s">
        <v>10654</v>
      </c>
      <c r="D4157" s="32" t="s">
        <v>5062</v>
      </c>
      <c r="E4157" s="32" t="s">
        <v>10655</v>
      </c>
      <c r="F4157" s="32" t="s">
        <v>10902</v>
      </c>
      <c r="G4157" s="33" t="s">
        <v>40</v>
      </c>
      <c r="H4157" s="34">
        <v>0</v>
      </c>
      <c r="I4157" s="33" t="s">
        <v>41</v>
      </c>
      <c r="J4157" s="33" t="s">
        <v>42</v>
      </c>
      <c r="K4157" s="33" t="s">
        <v>63</v>
      </c>
      <c r="L4157" s="33" t="s">
        <v>85</v>
      </c>
      <c r="M4157" s="33" t="s">
        <v>71</v>
      </c>
      <c r="N4157" s="33" t="s">
        <v>10644</v>
      </c>
      <c r="O4157" s="33" t="s">
        <v>396</v>
      </c>
      <c r="P4157" s="33" t="s">
        <v>48</v>
      </c>
      <c r="Q4157" s="33" t="s">
        <v>49</v>
      </c>
      <c r="R4157" s="35">
        <v>10</v>
      </c>
      <c r="S4157" s="35">
        <v>25</v>
      </c>
      <c r="T4157" s="36">
        <f t="shared" si="193"/>
        <v>250</v>
      </c>
      <c r="U4157" s="37">
        <f t="shared" si="194"/>
        <v>280</v>
      </c>
      <c r="V4157" s="38" t="s">
        <v>50</v>
      </c>
      <c r="W4157" s="33">
        <v>2016</v>
      </c>
      <c r="X4157" s="39" t="s">
        <v>50</v>
      </c>
      <c r="Y4157" s="4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29"/>
      <c r="AL4157" s="29"/>
      <c r="AM4157" s="29"/>
      <c r="AN4157" s="29"/>
      <c r="AO4157" s="29"/>
      <c r="AP4157" s="29"/>
      <c r="AQ4157" s="29"/>
      <c r="AR4157" s="29"/>
      <c r="AS4157" s="29"/>
      <c r="AT4157" s="29"/>
      <c r="AU4157" s="29"/>
      <c r="AV4157" s="29"/>
      <c r="AW4157" s="29"/>
      <c r="AX4157" s="29"/>
      <c r="AY4157" s="29"/>
      <c r="AZ4157" s="29"/>
      <c r="BA4157" s="29"/>
      <c r="BB4157" s="29"/>
      <c r="BC4157" s="29"/>
      <c r="BD4157" s="29"/>
      <c r="BE4157" s="29"/>
      <c r="BF4157" s="29"/>
      <c r="BG4157" s="29"/>
      <c r="BH4157" s="29"/>
      <c r="BI4157" s="29"/>
      <c r="BJ4157" s="29"/>
      <c r="BK4157" s="29"/>
      <c r="BL4157" s="29"/>
      <c r="BM4157" s="29"/>
      <c r="BN4157" s="29"/>
      <c r="BO4157" s="29"/>
      <c r="BP4157" s="29"/>
      <c r="BQ4157" s="29"/>
      <c r="BR4157" s="29"/>
      <c r="BS4157" s="29"/>
      <c r="BT4157" s="29"/>
      <c r="BU4157" s="29"/>
      <c r="BV4157" s="29"/>
      <c r="BW4157" s="29"/>
      <c r="BX4157" s="29"/>
      <c r="BY4157" s="29"/>
      <c r="BZ4157" s="29"/>
      <c r="CA4157" s="29"/>
      <c r="CB4157" s="29"/>
      <c r="CC4157" s="29"/>
      <c r="CD4157" s="29"/>
      <c r="CE4157" s="29"/>
      <c r="CF4157" s="29"/>
      <c r="CG4157" s="29"/>
      <c r="CH4157" s="29"/>
      <c r="CI4157" s="29"/>
      <c r="CJ4157" s="29"/>
      <c r="CK4157" s="29"/>
      <c r="CL4157" s="29"/>
      <c r="CM4157" s="29"/>
      <c r="CN4157" s="29"/>
      <c r="CO4157" s="29"/>
      <c r="CP4157" s="29"/>
      <c r="CQ4157" s="29"/>
      <c r="CR4157" s="29"/>
      <c r="CS4157" s="29"/>
      <c r="CT4157" s="29"/>
      <c r="CU4157" s="29"/>
      <c r="CV4157" s="29"/>
      <c r="CW4157" s="29"/>
      <c r="CX4157" s="29"/>
    </row>
    <row r="4158" spans="1:102" ht="50.1" customHeight="1">
      <c r="A4158" s="30" t="s">
        <v>10903</v>
      </c>
      <c r="B4158" s="31" t="s">
        <v>35</v>
      </c>
      <c r="C4158" s="32" t="s">
        <v>10664</v>
      </c>
      <c r="D4158" s="32" t="s">
        <v>5062</v>
      </c>
      <c r="E4158" s="32" t="s">
        <v>10665</v>
      </c>
      <c r="F4158" s="32" t="s">
        <v>10904</v>
      </c>
      <c r="G4158" s="33" t="s">
        <v>40</v>
      </c>
      <c r="H4158" s="34">
        <v>0</v>
      </c>
      <c r="I4158" s="33" t="s">
        <v>41</v>
      </c>
      <c r="J4158" s="33" t="s">
        <v>42</v>
      </c>
      <c r="K4158" s="33" t="s">
        <v>63</v>
      </c>
      <c r="L4158" s="33" t="s">
        <v>85</v>
      </c>
      <c r="M4158" s="33" t="s">
        <v>71</v>
      </c>
      <c r="N4158" s="33" t="s">
        <v>10644</v>
      </c>
      <c r="O4158" s="33" t="s">
        <v>396</v>
      </c>
      <c r="P4158" s="33" t="s">
        <v>48</v>
      </c>
      <c r="Q4158" s="33" t="s">
        <v>49</v>
      </c>
      <c r="R4158" s="35">
        <v>10</v>
      </c>
      <c r="S4158" s="35">
        <v>25</v>
      </c>
      <c r="T4158" s="36">
        <f t="shared" si="193"/>
        <v>250</v>
      </c>
      <c r="U4158" s="37">
        <f t="shared" si="194"/>
        <v>280</v>
      </c>
      <c r="V4158" s="38" t="s">
        <v>50</v>
      </c>
      <c r="W4158" s="33">
        <v>2016</v>
      </c>
      <c r="X4158" s="39" t="s">
        <v>50</v>
      </c>
      <c r="Y4158" s="40"/>
      <c r="Z4158" s="40"/>
      <c r="AA4158" s="40"/>
      <c r="AB4158" s="40"/>
      <c r="AC4158" s="40"/>
      <c r="AD4158" s="40"/>
      <c r="AE4158" s="40"/>
      <c r="AF4158" s="40"/>
      <c r="AG4158" s="40"/>
      <c r="AH4158" s="40"/>
      <c r="AI4158" s="40"/>
      <c r="AJ4158" s="40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29"/>
      <c r="BL4158" s="29"/>
      <c r="BM4158" s="29"/>
      <c r="BN4158" s="29"/>
      <c r="BO4158" s="29"/>
      <c r="BP4158" s="29"/>
      <c r="BQ4158" s="29"/>
      <c r="BR4158" s="29"/>
      <c r="BS4158" s="29"/>
      <c r="BT4158" s="29"/>
      <c r="BU4158" s="29"/>
      <c r="BV4158" s="29"/>
      <c r="BW4158" s="29"/>
      <c r="BX4158" s="29"/>
      <c r="BY4158" s="29"/>
      <c r="BZ4158" s="29"/>
      <c r="CA4158" s="29"/>
      <c r="CB4158" s="29"/>
      <c r="CC4158" s="29"/>
      <c r="CD4158" s="29"/>
      <c r="CE4158" s="29"/>
      <c r="CF4158" s="29"/>
      <c r="CG4158" s="29"/>
      <c r="CH4158" s="29"/>
      <c r="CI4158" s="29"/>
      <c r="CJ4158" s="29"/>
      <c r="CK4158" s="29"/>
      <c r="CL4158" s="29"/>
      <c r="CM4158" s="29"/>
      <c r="CN4158" s="29"/>
      <c r="CO4158" s="29"/>
      <c r="CP4158" s="29"/>
      <c r="CQ4158" s="29"/>
      <c r="CR4158" s="29"/>
      <c r="CS4158" s="29"/>
      <c r="CT4158" s="29"/>
      <c r="CU4158" s="29"/>
      <c r="CV4158" s="29"/>
      <c r="CW4158" s="29"/>
      <c r="CX4158" s="29"/>
    </row>
    <row r="4159" spans="1:102" ht="50.1" customHeight="1">
      <c r="A4159" s="30" t="s">
        <v>10905</v>
      </c>
      <c r="B4159" s="31" t="s">
        <v>35</v>
      </c>
      <c r="C4159" s="32" t="s">
        <v>9407</v>
      </c>
      <c r="D4159" s="32" t="s">
        <v>5062</v>
      </c>
      <c r="E4159" s="32" t="s">
        <v>9408</v>
      </c>
      <c r="F4159" s="32" t="s">
        <v>10906</v>
      </c>
      <c r="G4159" s="33" t="s">
        <v>40</v>
      </c>
      <c r="H4159" s="34">
        <v>0</v>
      </c>
      <c r="I4159" s="33" t="s">
        <v>41</v>
      </c>
      <c r="J4159" s="33" t="s">
        <v>42</v>
      </c>
      <c r="K4159" s="33" t="s">
        <v>63</v>
      </c>
      <c r="L4159" s="33" t="s">
        <v>85</v>
      </c>
      <c r="M4159" s="33" t="s">
        <v>71</v>
      </c>
      <c r="N4159" s="33" t="s">
        <v>10644</v>
      </c>
      <c r="O4159" s="33" t="s">
        <v>396</v>
      </c>
      <c r="P4159" s="33" t="s">
        <v>48</v>
      </c>
      <c r="Q4159" s="33" t="s">
        <v>49</v>
      </c>
      <c r="R4159" s="35">
        <v>20</v>
      </c>
      <c r="S4159" s="35">
        <v>25</v>
      </c>
      <c r="T4159" s="36">
        <f t="shared" si="193"/>
        <v>500</v>
      </c>
      <c r="U4159" s="37">
        <f t="shared" si="194"/>
        <v>560</v>
      </c>
      <c r="V4159" s="38" t="s">
        <v>50</v>
      </c>
      <c r="W4159" s="33">
        <v>2016</v>
      </c>
      <c r="X4159" s="39" t="s">
        <v>50</v>
      </c>
      <c r="Y4159" s="4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29"/>
      <c r="AV4159" s="29"/>
      <c r="AW4159" s="29"/>
      <c r="AX4159" s="29"/>
      <c r="AY4159" s="29"/>
      <c r="AZ4159" s="29"/>
      <c r="BA4159" s="29"/>
      <c r="BB4159" s="29"/>
      <c r="BC4159" s="29"/>
      <c r="BD4159" s="29"/>
      <c r="BE4159" s="29"/>
      <c r="BF4159" s="29"/>
      <c r="BG4159" s="29"/>
      <c r="BH4159" s="29"/>
      <c r="BI4159" s="29"/>
      <c r="BJ4159" s="29"/>
      <c r="BK4159" s="29"/>
      <c r="BL4159" s="29"/>
      <c r="BM4159" s="29"/>
      <c r="BN4159" s="29"/>
      <c r="BO4159" s="29"/>
      <c r="BP4159" s="29"/>
      <c r="BQ4159" s="29"/>
      <c r="BR4159" s="29"/>
      <c r="BS4159" s="29"/>
      <c r="BT4159" s="29"/>
      <c r="BU4159" s="29"/>
      <c r="BV4159" s="29"/>
      <c r="BW4159" s="29"/>
      <c r="BX4159" s="29"/>
      <c r="BY4159" s="29"/>
      <c r="BZ4159" s="29"/>
      <c r="CA4159" s="29"/>
      <c r="CB4159" s="29"/>
      <c r="CC4159" s="29"/>
      <c r="CD4159" s="29"/>
      <c r="CE4159" s="29"/>
      <c r="CF4159" s="29"/>
      <c r="CG4159" s="29"/>
      <c r="CH4159" s="29"/>
      <c r="CI4159" s="29"/>
      <c r="CJ4159" s="29"/>
      <c r="CK4159" s="29"/>
      <c r="CL4159" s="29"/>
      <c r="CM4159" s="29"/>
      <c r="CN4159" s="29"/>
      <c r="CO4159" s="29"/>
      <c r="CP4159" s="29"/>
      <c r="CQ4159" s="29"/>
      <c r="CR4159" s="29"/>
      <c r="CS4159" s="29"/>
      <c r="CT4159" s="29"/>
      <c r="CU4159" s="29"/>
      <c r="CV4159" s="29"/>
      <c r="CW4159" s="29"/>
      <c r="CX4159" s="29"/>
    </row>
    <row r="4160" spans="1:102" ht="50.1" customHeight="1">
      <c r="A4160" s="30" t="s">
        <v>10907</v>
      </c>
      <c r="B4160" s="31" t="s">
        <v>35</v>
      </c>
      <c r="C4160" s="32" t="s">
        <v>10672</v>
      </c>
      <c r="D4160" s="32" t="s">
        <v>5062</v>
      </c>
      <c r="E4160" s="32" t="s">
        <v>10673</v>
      </c>
      <c r="F4160" s="32" t="s">
        <v>10908</v>
      </c>
      <c r="G4160" s="33" t="s">
        <v>40</v>
      </c>
      <c r="H4160" s="34">
        <v>0</v>
      </c>
      <c r="I4160" s="33" t="s">
        <v>41</v>
      </c>
      <c r="J4160" s="33" t="s">
        <v>42</v>
      </c>
      <c r="K4160" s="33" t="s">
        <v>63</v>
      </c>
      <c r="L4160" s="33" t="s">
        <v>85</v>
      </c>
      <c r="M4160" s="33" t="s">
        <v>71</v>
      </c>
      <c r="N4160" s="33" t="s">
        <v>10644</v>
      </c>
      <c r="O4160" s="33" t="s">
        <v>396</v>
      </c>
      <c r="P4160" s="33" t="s">
        <v>48</v>
      </c>
      <c r="Q4160" s="33" t="s">
        <v>49</v>
      </c>
      <c r="R4160" s="35">
        <v>10</v>
      </c>
      <c r="S4160" s="35">
        <v>25</v>
      </c>
      <c r="T4160" s="36">
        <f t="shared" si="193"/>
        <v>250</v>
      </c>
      <c r="U4160" s="37">
        <f t="shared" si="194"/>
        <v>280</v>
      </c>
      <c r="V4160" s="38" t="s">
        <v>50</v>
      </c>
      <c r="W4160" s="33">
        <v>2016</v>
      </c>
      <c r="X4160" s="39" t="s">
        <v>50</v>
      </c>
      <c r="Y4160" s="40"/>
      <c r="Z4160" s="40"/>
      <c r="AA4160" s="40"/>
      <c r="AB4160" s="40"/>
      <c r="AC4160" s="40"/>
      <c r="AD4160" s="40"/>
      <c r="AE4160" s="40"/>
      <c r="AF4160" s="40"/>
      <c r="AG4160" s="40"/>
      <c r="AH4160" s="40"/>
      <c r="AI4160" s="40"/>
      <c r="AJ4160" s="40"/>
      <c r="AK4160" s="29"/>
      <c r="AL4160" s="29"/>
      <c r="AM4160" s="29"/>
      <c r="AN4160" s="29"/>
      <c r="AO4160" s="29"/>
      <c r="AP4160" s="29"/>
      <c r="AQ4160" s="29"/>
      <c r="AR4160" s="29"/>
      <c r="AS4160" s="29"/>
      <c r="AT4160" s="29"/>
      <c r="AU4160" s="29"/>
      <c r="AV4160" s="29"/>
      <c r="AW4160" s="29"/>
      <c r="AX4160" s="29"/>
      <c r="AY4160" s="29"/>
      <c r="AZ4160" s="29"/>
      <c r="BA4160" s="29"/>
      <c r="BB4160" s="29"/>
      <c r="BC4160" s="29"/>
      <c r="BD4160" s="29"/>
      <c r="BE4160" s="29"/>
      <c r="BF4160" s="29"/>
      <c r="BG4160" s="29"/>
      <c r="BH4160" s="29"/>
      <c r="BI4160" s="29"/>
      <c r="BJ4160" s="29"/>
      <c r="BK4160" s="29"/>
      <c r="BL4160" s="29"/>
      <c r="BM4160" s="29"/>
      <c r="BN4160" s="29"/>
      <c r="BO4160" s="29"/>
      <c r="BP4160" s="29"/>
      <c r="BQ4160" s="29"/>
      <c r="BR4160" s="29"/>
      <c r="BS4160" s="29"/>
      <c r="BT4160" s="29"/>
      <c r="BU4160" s="29"/>
      <c r="BV4160" s="29"/>
      <c r="BW4160" s="29"/>
      <c r="BX4160" s="29"/>
      <c r="BY4160" s="29"/>
      <c r="BZ4160" s="29"/>
      <c r="CA4160" s="29"/>
      <c r="CB4160" s="29"/>
      <c r="CC4160" s="29"/>
      <c r="CD4160" s="29"/>
      <c r="CE4160" s="29"/>
      <c r="CF4160" s="29"/>
      <c r="CG4160" s="29"/>
      <c r="CH4160" s="29"/>
      <c r="CI4160" s="29"/>
      <c r="CJ4160" s="29"/>
      <c r="CK4160" s="29"/>
      <c r="CL4160" s="29"/>
      <c r="CM4160" s="29"/>
      <c r="CN4160" s="29"/>
      <c r="CO4160" s="29"/>
      <c r="CP4160" s="29"/>
      <c r="CQ4160" s="29"/>
      <c r="CR4160" s="29"/>
      <c r="CS4160" s="29"/>
      <c r="CT4160" s="29"/>
      <c r="CU4160" s="29"/>
      <c r="CV4160" s="29"/>
      <c r="CW4160" s="29"/>
      <c r="CX4160" s="29"/>
    </row>
    <row r="4161" spans="1:102" ht="50.1" customHeight="1">
      <c r="A4161" s="30" t="s">
        <v>10909</v>
      </c>
      <c r="B4161" s="31" t="s">
        <v>35</v>
      </c>
      <c r="C4161" s="32" t="s">
        <v>10910</v>
      </c>
      <c r="D4161" s="32" t="s">
        <v>5062</v>
      </c>
      <c r="E4161" s="32" t="s">
        <v>10911</v>
      </c>
      <c r="F4161" s="32" t="s">
        <v>10912</v>
      </c>
      <c r="G4161" s="33" t="s">
        <v>40</v>
      </c>
      <c r="H4161" s="34">
        <v>0</v>
      </c>
      <c r="I4161" s="33" t="s">
        <v>41</v>
      </c>
      <c r="J4161" s="33" t="s">
        <v>42</v>
      </c>
      <c r="K4161" s="33" t="s">
        <v>63</v>
      </c>
      <c r="L4161" s="33" t="s">
        <v>85</v>
      </c>
      <c r="M4161" s="33" t="s">
        <v>71</v>
      </c>
      <c r="N4161" s="33" t="s">
        <v>10644</v>
      </c>
      <c r="O4161" s="33" t="s">
        <v>396</v>
      </c>
      <c r="P4161" s="33" t="s">
        <v>48</v>
      </c>
      <c r="Q4161" s="33" t="s">
        <v>49</v>
      </c>
      <c r="R4161" s="35">
        <v>70</v>
      </c>
      <c r="S4161" s="35">
        <v>1000</v>
      </c>
      <c r="T4161" s="36">
        <f t="shared" si="193"/>
        <v>70000</v>
      </c>
      <c r="U4161" s="37">
        <f t="shared" si="194"/>
        <v>78400.000000000015</v>
      </c>
      <c r="V4161" s="38" t="s">
        <v>50</v>
      </c>
      <c r="W4161" s="33">
        <v>2016</v>
      </c>
      <c r="X4161" s="39" t="s">
        <v>50</v>
      </c>
      <c r="Y4161" s="4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29"/>
      <c r="BL4161" s="29"/>
      <c r="BM4161" s="29"/>
      <c r="BN4161" s="29"/>
      <c r="BO4161" s="29"/>
      <c r="BP4161" s="29"/>
      <c r="BQ4161" s="29"/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29"/>
      <c r="CB4161" s="29"/>
      <c r="CC4161" s="29"/>
      <c r="CD4161" s="29"/>
      <c r="CE4161" s="29"/>
      <c r="CF4161" s="29"/>
      <c r="CG4161" s="29"/>
      <c r="CH4161" s="29"/>
      <c r="CI4161" s="29"/>
      <c r="CJ4161" s="29"/>
      <c r="CK4161" s="29"/>
      <c r="CL4161" s="29"/>
      <c r="CM4161" s="29"/>
      <c r="CN4161" s="29"/>
      <c r="CO4161" s="29"/>
      <c r="CP4161" s="29"/>
      <c r="CQ4161" s="29"/>
      <c r="CR4161" s="29"/>
      <c r="CS4161" s="29"/>
      <c r="CT4161" s="29"/>
      <c r="CU4161" s="29"/>
      <c r="CV4161" s="29"/>
      <c r="CW4161" s="29"/>
      <c r="CX4161" s="29"/>
    </row>
    <row r="4162" spans="1:102" ht="50.1" customHeight="1">
      <c r="A4162" s="30" t="s">
        <v>10913</v>
      </c>
      <c r="B4162" s="31" t="s">
        <v>35</v>
      </c>
      <c r="C4162" s="32" t="s">
        <v>10914</v>
      </c>
      <c r="D4162" s="32" t="s">
        <v>5062</v>
      </c>
      <c r="E4162" s="32" t="s">
        <v>10915</v>
      </c>
      <c r="F4162" s="32" t="s">
        <v>10916</v>
      </c>
      <c r="G4162" s="33" t="s">
        <v>40</v>
      </c>
      <c r="H4162" s="34">
        <v>0</v>
      </c>
      <c r="I4162" s="33" t="s">
        <v>41</v>
      </c>
      <c r="J4162" s="33" t="s">
        <v>42</v>
      </c>
      <c r="K4162" s="33" t="s">
        <v>63</v>
      </c>
      <c r="L4162" s="33" t="s">
        <v>85</v>
      </c>
      <c r="M4162" s="33" t="s">
        <v>71</v>
      </c>
      <c r="N4162" s="33" t="s">
        <v>10644</v>
      </c>
      <c r="O4162" s="33" t="s">
        <v>396</v>
      </c>
      <c r="P4162" s="33" t="s">
        <v>48</v>
      </c>
      <c r="Q4162" s="33" t="s">
        <v>49</v>
      </c>
      <c r="R4162" s="35">
        <v>10</v>
      </c>
      <c r="S4162" s="35">
        <v>2000</v>
      </c>
      <c r="T4162" s="36">
        <f t="shared" si="193"/>
        <v>20000</v>
      </c>
      <c r="U4162" s="37">
        <f t="shared" si="194"/>
        <v>22400.000000000004</v>
      </c>
      <c r="V4162" s="38" t="s">
        <v>50</v>
      </c>
      <c r="W4162" s="33">
        <v>2016</v>
      </c>
      <c r="X4162" s="39" t="s">
        <v>50</v>
      </c>
      <c r="Y4162" s="40"/>
      <c r="Z4162" s="40"/>
      <c r="AA4162" s="40"/>
      <c r="AB4162" s="40"/>
      <c r="AC4162" s="40"/>
      <c r="AD4162" s="40"/>
      <c r="AE4162" s="40"/>
      <c r="AF4162" s="40"/>
      <c r="AG4162" s="40"/>
      <c r="AH4162" s="40"/>
      <c r="AI4162" s="40"/>
      <c r="AJ4162" s="40"/>
      <c r="AK4162" s="29"/>
      <c r="AL4162" s="29"/>
      <c r="AM4162" s="29"/>
      <c r="AN4162" s="29"/>
      <c r="AO4162" s="29"/>
      <c r="AP4162" s="29"/>
      <c r="AQ4162" s="29"/>
      <c r="AR4162" s="29"/>
      <c r="AS4162" s="29"/>
      <c r="AT4162" s="29"/>
      <c r="AU4162" s="29"/>
      <c r="AV4162" s="29"/>
      <c r="AW4162" s="29"/>
      <c r="AX4162" s="29"/>
      <c r="AY4162" s="29"/>
      <c r="AZ4162" s="29"/>
      <c r="BA4162" s="29"/>
      <c r="BB4162" s="29"/>
      <c r="BC4162" s="29"/>
      <c r="BD4162" s="29"/>
      <c r="BE4162" s="29"/>
      <c r="BF4162" s="29"/>
      <c r="BG4162" s="29"/>
      <c r="BH4162" s="29"/>
      <c r="BI4162" s="29"/>
      <c r="BJ4162" s="29"/>
      <c r="BK4162" s="29"/>
      <c r="BL4162" s="29"/>
      <c r="BM4162" s="29"/>
      <c r="BN4162" s="29"/>
      <c r="BO4162" s="29"/>
      <c r="BP4162" s="29"/>
      <c r="BQ4162" s="29"/>
      <c r="BR4162" s="29"/>
      <c r="BS4162" s="29"/>
      <c r="BT4162" s="29"/>
      <c r="BU4162" s="29"/>
      <c r="BV4162" s="29"/>
      <c r="BW4162" s="29"/>
      <c r="BX4162" s="29"/>
      <c r="BY4162" s="29"/>
      <c r="BZ4162" s="29"/>
      <c r="CA4162" s="29"/>
      <c r="CB4162" s="29"/>
      <c r="CC4162" s="29"/>
      <c r="CD4162" s="29"/>
      <c r="CE4162" s="29"/>
      <c r="CF4162" s="29"/>
      <c r="CG4162" s="29"/>
      <c r="CH4162" s="29"/>
      <c r="CI4162" s="29"/>
      <c r="CJ4162" s="29"/>
      <c r="CK4162" s="29"/>
      <c r="CL4162" s="29"/>
      <c r="CM4162" s="29"/>
      <c r="CN4162" s="29"/>
      <c r="CO4162" s="29"/>
      <c r="CP4162" s="29"/>
      <c r="CQ4162" s="29"/>
      <c r="CR4162" s="29"/>
      <c r="CS4162" s="29"/>
      <c r="CT4162" s="29"/>
      <c r="CU4162" s="29"/>
      <c r="CV4162" s="29"/>
      <c r="CW4162" s="29"/>
      <c r="CX4162" s="29"/>
    </row>
    <row r="4163" spans="1:102" ht="50.1" customHeight="1">
      <c r="A4163" s="30" t="s">
        <v>10917</v>
      </c>
      <c r="B4163" s="31" t="s">
        <v>35</v>
      </c>
      <c r="C4163" s="32" t="s">
        <v>10744</v>
      </c>
      <c r="D4163" s="32" t="s">
        <v>10745</v>
      </c>
      <c r="E4163" s="32" t="s">
        <v>10746</v>
      </c>
      <c r="F4163" s="32" t="s">
        <v>10918</v>
      </c>
      <c r="G4163" s="33" t="s">
        <v>40</v>
      </c>
      <c r="H4163" s="34">
        <v>0</v>
      </c>
      <c r="I4163" s="33" t="s">
        <v>41</v>
      </c>
      <c r="J4163" s="33" t="s">
        <v>42</v>
      </c>
      <c r="K4163" s="33" t="s">
        <v>63</v>
      </c>
      <c r="L4163" s="33" t="s">
        <v>85</v>
      </c>
      <c r="M4163" s="33" t="s">
        <v>71</v>
      </c>
      <c r="N4163" s="33" t="s">
        <v>10644</v>
      </c>
      <c r="O4163" s="33" t="s">
        <v>396</v>
      </c>
      <c r="P4163" s="33" t="s">
        <v>48</v>
      </c>
      <c r="Q4163" s="33" t="s">
        <v>49</v>
      </c>
      <c r="R4163" s="35">
        <v>2</v>
      </c>
      <c r="S4163" s="35">
        <v>3200</v>
      </c>
      <c r="T4163" s="36">
        <f t="shared" si="193"/>
        <v>6400</v>
      </c>
      <c r="U4163" s="37">
        <f t="shared" si="194"/>
        <v>7168.0000000000009</v>
      </c>
      <c r="V4163" s="38" t="s">
        <v>50</v>
      </c>
      <c r="W4163" s="33">
        <v>2016</v>
      </c>
      <c r="X4163" s="39" t="s">
        <v>50</v>
      </c>
      <c r="Y4163" s="4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  <c r="BI4163" s="29"/>
      <c r="BJ4163" s="29"/>
      <c r="BK4163" s="29"/>
      <c r="BL4163" s="29"/>
      <c r="BM4163" s="29"/>
      <c r="BN4163" s="29"/>
      <c r="BO4163" s="29"/>
      <c r="BP4163" s="29"/>
      <c r="BQ4163" s="29"/>
      <c r="BR4163" s="29"/>
      <c r="BS4163" s="29"/>
      <c r="BT4163" s="29"/>
      <c r="BU4163" s="29"/>
      <c r="BV4163" s="29"/>
      <c r="BW4163" s="29"/>
      <c r="BX4163" s="29"/>
      <c r="BY4163" s="29"/>
      <c r="BZ4163" s="29"/>
      <c r="CA4163" s="29"/>
      <c r="CB4163" s="29"/>
      <c r="CC4163" s="29"/>
      <c r="CD4163" s="29"/>
      <c r="CE4163" s="29"/>
      <c r="CF4163" s="29"/>
      <c r="CG4163" s="29"/>
      <c r="CH4163" s="29"/>
      <c r="CI4163" s="29"/>
      <c r="CJ4163" s="29"/>
      <c r="CK4163" s="29"/>
      <c r="CL4163" s="29"/>
      <c r="CM4163" s="29"/>
      <c r="CN4163" s="29"/>
      <c r="CO4163" s="29"/>
      <c r="CP4163" s="29"/>
      <c r="CQ4163" s="29"/>
      <c r="CR4163" s="29"/>
      <c r="CS4163" s="29"/>
      <c r="CT4163" s="29"/>
      <c r="CU4163" s="29"/>
      <c r="CV4163" s="29"/>
      <c r="CW4163" s="29"/>
      <c r="CX4163" s="29"/>
    </row>
    <row r="4164" spans="1:102" ht="50.1" customHeight="1">
      <c r="A4164" s="30" t="s">
        <v>10919</v>
      </c>
      <c r="B4164" s="31" t="s">
        <v>35</v>
      </c>
      <c r="C4164" s="32" t="s">
        <v>10920</v>
      </c>
      <c r="D4164" s="32" t="s">
        <v>10921</v>
      </c>
      <c r="E4164" s="32" t="s">
        <v>10922</v>
      </c>
      <c r="F4164" s="32" t="s">
        <v>10923</v>
      </c>
      <c r="G4164" s="33" t="s">
        <v>40</v>
      </c>
      <c r="H4164" s="34">
        <v>0</v>
      </c>
      <c r="I4164" s="33" t="s">
        <v>41</v>
      </c>
      <c r="J4164" s="33" t="s">
        <v>42</v>
      </c>
      <c r="K4164" s="33" t="s">
        <v>63</v>
      </c>
      <c r="L4164" s="33" t="s">
        <v>85</v>
      </c>
      <c r="M4164" s="33" t="s">
        <v>71</v>
      </c>
      <c r="N4164" s="33" t="s">
        <v>10644</v>
      </c>
      <c r="O4164" s="33" t="s">
        <v>396</v>
      </c>
      <c r="P4164" s="33" t="s">
        <v>48</v>
      </c>
      <c r="Q4164" s="33" t="s">
        <v>49</v>
      </c>
      <c r="R4164" s="35">
        <v>10</v>
      </c>
      <c r="S4164" s="35">
        <v>5500</v>
      </c>
      <c r="T4164" s="36">
        <f t="shared" si="193"/>
        <v>55000</v>
      </c>
      <c r="U4164" s="37">
        <f t="shared" si="194"/>
        <v>61600.000000000007</v>
      </c>
      <c r="V4164" s="38" t="s">
        <v>50</v>
      </c>
      <c r="W4164" s="33">
        <v>2016</v>
      </c>
      <c r="X4164" s="39" t="s">
        <v>50</v>
      </c>
      <c r="Y4164" s="40"/>
      <c r="Z4164" s="40"/>
      <c r="AA4164" s="40"/>
      <c r="AB4164" s="40"/>
      <c r="AC4164" s="40"/>
      <c r="AD4164" s="40"/>
      <c r="AE4164" s="40"/>
      <c r="AF4164" s="40"/>
      <c r="AG4164" s="40"/>
      <c r="AH4164" s="40"/>
      <c r="AI4164" s="40"/>
      <c r="AJ4164" s="40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9"/>
      <c r="BC4164" s="29"/>
      <c r="BD4164" s="29"/>
      <c r="BE4164" s="29"/>
      <c r="BF4164" s="29"/>
      <c r="BG4164" s="29"/>
      <c r="BH4164" s="29"/>
      <c r="BI4164" s="29"/>
      <c r="BJ4164" s="29"/>
      <c r="BK4164" s="29"/>
      <c r="BL4164" s="29"/>
      <c r="BM4164" s="29"/>
      <c r="BN4164" s="29"/>
      <c r="BO4164" s="29"/>
      <c r="BP4164" s="29"/>
      <c r="BQ4164" s="29"/>
      <c r="BR4164" s="29"/>
      <c r="BS4164" s="29"/>
      <c r="BT4164" s="29"/>
      <c r="BU4164" s="29"/>
      <c r="BV4164" s="29"/>
      <c r="BW4164" s="29"/>
      <c r="BX4164" s="29"/>
      <c r="BY4164" s="29"/>
      <c r="BZ4164" s="29"/>
      <c r="CA4164" s="29"/>
      <c r="CB4164" s="29"/>
      <c r="CC4164" s="29"/>
      <c r="CD4164" s="29"/>
      <c r="CE4164" s="29"/>
      <c r="CF4164" s="29"/>
      <c r="CG4164" s="29"/>
      <c r="CH4164" s="29"/>
      <c r="CI4164" s="29"/>
      <c r="CJ4164" s="29"/>
      <c r="CK4164" s="29"/>
      <c r="CL4164" s="29"/>
      <c r="CM4164" s="29"/>
      <c r="CN4164" s="29"/>
      <c r="CO4164" s="29"/>
      <c r="CP4164" s="29"/>
      <c r="CQ4164" s="29"/>
      <c r="CR4164" s="29"/>
      <c r="CS4164" s="29"/>
      <c r="CT4164" s="29"/>
      <c r="CU4164" s="29"/>
      <c r="CV4164" s="29"/>
      <c r="CW4164" s="29"/>
      <c r="CX4164" s="29"/>
    </row>
    <row r="4165" spans="1:102" ht="50.1" customHeight="1">
      <c r="A4165" s="30" t="s">
        <v>10924</v>
      </c>
      <c r="B4165" s="31" t="s">
        <v>35</v>
      </c>
      <c r="C4165" s="32" t="s">
        <v>10925</v>
      </c>
      <c r="D4165" s="32" t="s">
        <v>453</v>
      </c>
      <c r="E4165" s="32" t="s">
        <v>10926</v>
      </c>
      <c r="F4165" s="32" t="s">
        <v>10927</v>
      </c>
      <c r="G4165" s="33" t="s">
        <v>40</v>
      </c>
      <c r="H4165" s="34">
        <v>0</v>
      </c>
      <c r="I4165" s="33" t="s">
        <v>41</v>
      </c>
      <c r="J4165" s="33" t="s">
        <v>42</v>
      </c>
      <c r="K4165" s="33" t="s">
        <v>63</v>
      </c>
      <c r="L4165" s="33" t="s">
        <v>85</v>
      </c>
      <c r="M4165" s="33" t="s">
        <v>71</v>
      </c>
      <c r="N4165" s="33" t="s">
        <v>10644</v>
      </c>
      <c r="O4165" s="33" t="s">
        <v>396</v>
      </c>
      <c r="P4165" s="33" t="s">
        <v>48</v>
      </c>
      <c r="Q4165" s="33" t="s">
        <v>49</v>
      </c>
      <c r="R4165" s="35">
        <v>60</v>
      </c>
      <c r="S4165" s="35">
        <v>400</v>
      </c>
      <c r="T4165" s="36">
        <f t="shared" si="193"/>
        <v>24000</v>
      </c>
      <c r="U4165" s="37">
        <f t="shared" si="194"/>
        <v>26880.000000000004</v>
      </c>
      <c r="V4165" s="38" t="s">
        <v>50</v>
      </c>
      <c r="W4165" s="33">
        <v>2016</v>
      </c>
      <c r="X4165" s="39" t="s">
        <v>50</v>
      </c>
      <c r="Y4165" s="4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29"/>
      <c r="BA4165" s="29"/>
      <c r="BB4165" s="29"/>
      <c r="BC4165" s="29"/>
      <c r="BD4165" s="29"/>
      <c r="BE4165" s="29"/>
      <c r="BF4165" s="29"/>
      <c r="BG4165" s="29"/>
      <c r="BH4165" s="29"/>
      <c r="BI4165" s="29"/>
      <c r="BJ4165" s="29"/>
      <c r="BK4165" s="29"/>
      <c r="BL4165" s="29"/>
      <c r="BM4165" s="29"/>
      <c r="BN4165" s="29"/>
      <c r="BO4165" s="29"/>
      <c r="BP4165" s="29"/>
      <c r="BQ4165" s="29"/>
      <c r="BR4165" s="29"/>
      <c r="BS4165" s="29"/>
      <c r="BT4165" s="29"/>
      <c r="BU4165" s="29"/>
      <c r="BV4165" s="29"/>
      <c r="BW4165" s="29"/>
      <c r="BX4165" s="29"/>
      <c r="BY4165" s="29"/>
      <c r="BZ4165" s="29"/>
      <c r="CA4165" s="29"/>
      <c r="CB4165" s="29"/>
      <c r="CC4165" s="29"/>
      <c r="CD4165" s="29"/>
      <c r="CE4165" s="29"/>
      <c r="CF4165" s="29"/>
      <c r="CG4165" s="29"/>
      <c r="CH4165" s="29"/>
      <c r="CI4165" s="29"/>
      <c r="CJ4165" s="29"/>
      <c r="CK4165" s="29"/>
      <c r="CL4165" s="29"/>
      <c r="CM4165" s="29"/>
      <c r="CN4165" s="29"/>
      <c r="CO4165" s="29"/>
      <c r="CP4165" s="29"/>
      <c r="CQ4165" s="29"/>
      <c r="CR4165" s="29"/>
      <c r="CS4165" s="29"/>
      <c r="CT4165" s="29"/>
      <c r="CU4165" s="29"/>
      <c r="CV4165" s="29"/>
      <c r="CW4165" s="29"/>
      <c r="CX4165" s="29"/>
    </row>
    <row r="4166" spans="1:102" ht="50.1" customHeight="1">
      <c r="A4166" s="30" t="s">
        <v>10928</v>
      </c>
      <c r="B4166" s="31" t="s">
        <v>35</v>
      </c>
      <c r="C4166" s="32" t="s">
        <v>10929</v>
      </c>
      <c r="D4166" s="32" t="s">
        <v>10930</v>
      </c>
      <c r="E4166" s="32" t="s">
        <v>10931</v>
      </c>
      <c r="F4166" s="32" t="s">
        <v>10932</v>
      </c>
      <c r="G4166" s="33" t="s">
        <v>40</v>
      </c>
      <c r="H4166" s="34">
        <v>0</v>
      </c>
      <c r="I4166" s="33" t="s">
        <v>41</v>
      </c>
      <c r="J4166" s="33" t="s">
        <v>42</v>
      </c>
      <c r="K4166" s="33" t="s">
        <v>63</v>
      </c>
      <c r="L4166" s="33" t="s">
        <v>85</v>
      </c>
      <c r="M4166" s="33" t="s">
        <v>71</v>
      </c>
      <c r="N4166" s="33" t="s">
        <v>10644</v>
      </c>
      <c r="O4166" s="33" t="s">
        <v>396</v>
      </c>
      <c r="P4166" s="33" t="s">
        <v>48</v>
      </c>
      <c r="Q4166" s="33" t="s">
        <v>49</v>
      </c>
      <c r="R4166" s="35">
        <v>125</v>
      </c>
      <c r="S4166" s="35">
        <v>750</v>
      </c>
      <c r="T4166" s="36">
        <f t="shared" si="193"/>
        <v>93750</v>
      </c>
      <c r="U4166" s="37">
        <f t="shared" si="194"/>
        <v>105000.00000000001</v>
      </c>
      <c r="V4166" s="38" t="s">
        <v>50</v>
      </c>
      <c r="W4166" s="33">
        <v>2016</v>
      </c>
      <c r="X4166" s="39" t="s">
        <v>50</v>
      </c>
      <c r="Y4166" s="40"/>
      <c r="Z4166" s="40"/>
      <c r="AA4166" s="40"/>
      <c r="AB4166" s="40"/>
      <c r="AC4166" s="40"/>
      <c r="AD4166" s="40"/>
      <c r="AE4166" s="40"/>
      <c r="AF4166" s="40"/>
      <c r="AG4166" s="40"/>
      <c r="AH4166" s="40"/>
      <c r="AI4166" s="40"/>
      <c r="AJ4166" s="40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29"/>
      <c r="BA4166" s="29"/>
      <c r="BB4166" s="29"/>
      <c r="BC4166" s="29"/>
      <c r="BD4166" s="29"/>
      <c r="BE4166" s="29"/>
      <c r="BF4166" s="29"/>
      <c r="BG4166" s="29"/>
      <c r="BH4166" s="29"/>
      <c r="BI4166" s="29"/>
      <c r="BJ4166" s="29"/>
      <c r="BK4166" s="29"/>
      <c r="BL4166" s="29"/>
      <c r="BM4166" s="29"/>
      <c r="BN4166" s="29"/>
      <c r="BO4166" s="29"/>
      <c r="BP4166" s="29"/>
      <c r="BQ4166" s="29"/>
      <c r="BR4166" s="29"/>
      <c r="BS4166" s="29"/>
      <c r="BT4166" s="29"/>
      <c r="BU4166" s="29"/>
      <c r="BV4166" s="29"/>
      <c r="BW4166" s="29"/>
      <c r="BX4166" s="29"/>
      <c r="BY4166" s="29"/>
      <c r="BZ4166" s="29"/>
      <c r="CA4166" s="29"/>
      <c r="CB4166" s="29"/>
      <c r="CC4166" s="29"/>
      <c r="CD4166" s="29"/>
      <c r="CE4166" s="29"/>
      <c r="CF4166" s="29"/>
      <c r="CG4166" s="29"/>
      <c r="CH4166" s="29"/>
      <c r="CI4166" s="29"/>
      <c r="CJ4166" s="29"/>
      <c r="CK4166" s="29"/>
      <c r="CL4166" s="29"/>
      <c r="CM4166" s="29"/>
      <c r="CN4166" s="29"/>
      <c r="CO4166" s="29"/>
      <c r="CP4166" s="29"/>
      <c r="CQ4166" s="29"/>
      <c r="CR4166" s="29"/>
      <c r="CS4166" s="29"/>
      <c r="CT4166" s="29"/>
      <c r="CU4166" s="29"/>
      <c r="CV4166" s="29"/>
      <c r="CW4166" s="29"/>
      <c r="CX4166" s="29"/>
    </row>
    <row r="4167" spans="1:102" ht="50.1" customHeight="1">
      <c r="A4167" s="30" t="s">
        <v>10933</v>
      </c>
      <c r="B4167" s="31" t="s">
        <v>35</v>
      </c>
      <c r="C4167" s="32" t="s">
        <v>10934</v>
      </c>
      <c r="D4167" s="32" t="s">
        <v>10935</v>
      </c>
      <c r="E4167" s="32" t="s">
        <v>10936</v>
      </c>
      <c r="F4167" s="32" t="s">
        <v>10937</v>
      </c>
      <c r="G4167" s="33" t="s">
        <v>40</v>
      </c>
      <c r="H4167" s="34">
        <v>0</v>
      </c>
      <c r="I4167" s="33" t="s">
        <v>41</v>
      </c>
      <c r="J4167" s="33" t="s">
        <v>42</v>
      </c>
      <c r="K4167" s="33" t="s">
        <v>63</v>
      </c>
      <c r="L4167" s="33" t="s">
        <v>85</v>
      </c>
      <c r="M4167" s="33" t="s">
        <v>71</v>
      </c>
      <c r="N4167" s="33" t="s">
        <v>10644</v>
      </c>
      <c r="O4167" s="33" t="s">
        <v>396</v>
      </c>
      <c r="P4167" s="33" t="s">
        <v>48</v>
      </c>
      <c r="Q4167" s="33" t="s">
        <v>49</v>
      </c>
      <c r="R4167" s="35">
        <v>5</v>
      </c>
      <c r="S4167" s="35">
        <v>37000</v>
      </c>
      <c r="T4167" s="36">
        <f t="shared" si="193"/>
        <v>185000</v>
      </c>
      <c r="U4167" s="37">
        <f t="shared" si="194"/>
        <v>207200.00000000003</v>
      </c>
      <c r="V4167" s="38" t="s">
        <v>50</v>
      </c>
      <c r="W4167" s="33">
        <v>2016</v>
      </c>
      <c r="X4167" s="39" t="s">
        <v>50</v>
      </c>
      <c r="Y4167" s="4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29"/>
      <c r="AL4167" s="29"/>
      <c r="AM4167" s="29"/>
      <c r="AN4167" s="29"/>
      <c r="AO4167" s="29"/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9"/>
      <c r="BC4167" s="29"/>
      <c r="BD4167" s="29"/>
      <c r="BE4167" s="29"/>
      <c r="BF4167" s="29"/>
      <c r="BG4167" s="29"/>
      <c r="BH4167" s="29"/>
      <c r="BI4167" s="29"/>
      <c r="BJ4167" s="29"/>
      <c r="BK4167" s="29"/>
      <c r="BL4167" s="29"/>
      <c r="BM4167" s="29"/>
      <c r="BN4167" s="29"/>
      <c r="BO4167" s="29"/>
      <c r="BP4167" s="29"/>
      <c r="BQ4167" s="29"/>
      <c r="BR4167" s="29"/>
      <c r="BS4167" s="29"/>
      <c r="BT4167" s="29"/>
      <c r="BU4167" s="29"/>
      <c r="BV4167" s="29"/>
      <c r="BW4167" s="29"/>
      <c r="BX4167" s="29"/>
      <c r="BY4167" s="29"/>
      <c r="BZ4167" s="29"/>
      <c r="CA4167" s="29"/>
      <c r="CB4167" s="29"/>
      <c r="CC4167" s="29"/>
      <c r="CD4167" s="29"/>
      <c r="CE4167" s="29"/>
      <c r="CF4167" s="29"/>
      <c r="CG4167" s="29"/>
      <c r="CH4167" s="29"/>
      <c r="CI4167" s="29"/>
      <c r="CJ4167" s="29"/>
      <c r="CK4167" s="29"/>
      <c r="CL4167" s="29"/>
      <c r="CM4167" s="29"/>
      <c r="CN4167" s="29"/>
      <c r="CO4167" s="29"/>
      <c r="CP4167" s="29"/>
      <c r="CQ4167" s="29"/>
      <c r="CR4167" s="29"/>
      <c r="CS4167" s="29"/>
      <c r="CT4167" s="29"/>
      <c r="CU4167" s="29"/>
      <c r="CV4167" s="29"/>
      <c r="CW4167" s="29"/>
      <c r="CX4167" s="29"/>
    </row>
    <row r="4168" spans="1:102" ht="50.1" customHeight="1">
      <c r="A4168" s="30" t="s">
        <v>10938</v>
      </c>
      <c r="B4168" s="31" t="s">
        <v>35</v>
      </c>
      <c r="C4168" s="32" t="s">
        <v>10939</v>
      </c>
      <c r="D4168" s="32" t="s">
        <v>10940</v>
      </c>
      <c r="E4168" s="32" t="s">
        <v>10941</v>
      </c>
      <c r="F4168" s="32" t="s">
        <v>10942</v>
      </c>
      <c r="G4168" s="33" t="s">
        <v>40</v>
      </c>
      <c r="H4168" s="34">
        <v>0</v>
      </c>
      <c r="I4168" s="33" t="s">
        <v>41</v>
      </c>
      <c r="J4168" s="33" t="s">
        <v>42</v>
      </c>
      <c r="K4168" s="33" t="s">
        <v>63</v>
      </c>
      <c r="L4168" s="33" t="s">
        <v>85</v>
      </c>
      <c r="M4168" s="33" t="s">
        <v>71</v>
      </c>
      <c r="N4168" s="33" t="s">
        <v>10644</v>
      </c>
      <c r="O4168" s="33" t="s">
        <v>396</v>
      </c>
      <c r="P4168" s="33" t="s">
        <v>48</v>
      </c>
      <c r="Q4168" s="33" t="s">
        <v>49</v>
      </c>
      <c r="R4168" s="35">
        <v>10</v>
      </c>
      <c r="S4168" s="35">
        <v>2800</v>
      </c>
      <c r="T4168" s="36">
        <f t="shared" si="193"/>
        <v>28000</v>
      </c>
      <c r="U4168" s="37">
        <f t="shared" si="194"/>
        <v>31360.000000000004</v>
      </c>
      <c r="V4168" s="38" t="s">
        <v>50</v>
      </c>
      <c r="W4168" s="33">
        <v>2016</v>
      </c>
      <c r="X4168" s="39" t="s">
        <v>50</v>
      </c>
      <c r="Y4168" s="40"/>
      <c r="Z4168" s="40"/>
      <c r="AA4168" s="40"/>
      <c r="AB4168" s="40"/>
      <c r="AC4168" s="40"/>
      <c r="AD4168" s="40"/>
      <c r="AE4168" s="40"/>
      <c r="AF4168" s="40"/>
      <c r="AG4168" s="40"/>
      <c r="AH4168" s="40"/>
      <c r="AI4168" s="40"/>
      <c r="AJ4168" s="40"/>
      <c r="AK4168" s="29"/>
      <c r="AL4168" s="29"/>
      <c r="AM4168" s="29"/>
      <c r="AN4168" s="29"/>
      <c r="AO4168" s="29"/>
      <c r="AP4168" s="29"/>
      <c r="AQ4168" s="29"/>
      <c r="AR4168" s="29"/>
      <c r="AS4168" s="29"/>
      <c r="AT4168" s="29"/>
      <c r="AU4168" s="29"/>
      <c r="AV4168" s="29"/>
      <c r="AW4168" s="29"/>
      <c r="AX4168" s="29"/>
      <c r="AY4168" s="29"/>
      <c r="AZ4168" s="29"/>
      <c r="BA4168" s="29"/>
      <c r="BB4168" s="29"/>
      <c r="BC4168" s="29"/>
      <c r="BD4168" s="29"/>
      <c r="BE4168" s="29"/>
      <c r="BF4168" s="29"/>
      <c r="BG4168" s="29"/>
      <c r="BH4168" s="29"/>
      <c r="BI4168" s="29"/>
      <c r="BJ4168" s="29"/>
      <c r="BK4168" s="29"/>
      <c r="BL4168" s="29"/>
      <c r="BM4168" s="29"/>
      <c r="BN4168" s="29"/>
      <c r="BO4168" s="29"/>
      <c r="BP4168" s="29"/>
      <c r="BQ4168" s="29"/>
      <c r="BR4168" s="29"/>
      <c r="BS4168" s="29"/>
      <c r="BT4168" s="29"/>
      <c r="BU4168" s="29"/>
      <c r="BV4168" s="29"/>
      <c r="BW4168" s="29"/>
      <c r="BX4168" s="29"/>
      <c r="BY4168" s="29"/>
      <c r="BZ4168" s="29"/>
      <c r="CA4168" s="29"/>
      <c r="CB4168" s="29"/>
      <c r="CC4168" s="29"/>
      <c r="CD4168" s="29"/>
      <c r="CE4168" s="29"/>
      <c r="CF4168" s="29"/>
      <c r="CG4168" s="29"/>
      <c r="CH4168" s="29"/>
      <c r="CI4168" s="29"/>
      <c r="CJ4168" s="29"/>
      <c r="CK4168" s="29"/>
      <c r="CL4168" s="29"/>
      <c r="CM4168" s="29"/>
      <c r="CN4168" s="29"/>
      <c r="CO4168" s="29"/>
      <c r="CP4168" s="29"/>
      <c r="CQ4168" s="29"/>
      <c r="CR4168" s="29"/>
      <c r="CS4168" s="29"/>
      <c r="CT4168" s="29"/>
      <c r="CU4168" s="29"/>
      <c r="CV4168" s="29"/>
      <c r="CW4168" s="29"/>
      <c r="CX4168" s="29"/>
    </row>
    <row r="4169" spans="1:102" ht="50.1" customHeight="1">
      <c r="A4169" s="30" t="s">
        <v>10943</v>
      </c>
      <c r="B4169" s="31" t="s">
        <v>35</v>
      </c>
      <c r="C4169" s="32" t="s">
        <v>10929</v>
      </c>
      <c r="D4169" s="32" t="s">
        <v>10930</v>
      </c>
      <c r="E4169" s="32" t="s">
        <v>10931</v>
      </c>
      <c r="F4169" s="32" t="s">
        <v>10944</v>
      </c>
      <c r="G4169" s="33" t="s">
        <v>40</v>
      </c>
      <c r="H4169" s="34">
        <v>0</v>
      </c>
      <c r="I4169" s="33" t="s">
        <v>41</v>
      </c>
      <c r="J4169" s="33" t="s">
        <v>42</v>
      </c>
      <c r="K4169" s="33" t="s">
        <v>63</v>
      </c>
      <c r="L4169" s="33" t="s">
        <v>85</v>
      </c>
      <c r="M4169" s="33" t="s">
        <v>71</v>
      </c>
      <c r="N4169" s="33" t="s">
        <v>10644</v>
      </c>
      <c r="O4169" s="33" t="s">
        <v>396</v>
      </c>
      <c r="P4169" s="33" t="s">
        <v>48</v>
      </c>
      <c r="Q4169" s="33" t="s">
        <v>49</v>
      </c>
      <c r="R4169" s="35">
        <v>70</v>
      </c>
      <c r="S4169" s="35">
        <v>384</v>
      </c>
      <c r="T4169" s="36">
        <f t="shared" si="193"/>
        <v>26880</v>
      </c>
      <c r="U4169" s="37">
        <f t="shared" si="194"/>
        <v>30105.600000000002</v>
      </c>
      <c r="V4169" s="38" t="s">
        <v>50</v>
      </c>
      <c r="W4169" s="33">
        <v>2016</v>
      </c>
      <c r="X4169" s="39" t="s">
        <v>50</v>
      </c>
      <c r="Y4169" s="4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29"/>
      <c r="BA4169" s="29"/>
      <c r="BB4169" s="29"/>
      <c r="BC4169" s="29"/>
      <c r="BD4169" s="29"/>
      <c r="BE4169" s="29"/>
      <c r="BF4169" s="29"/>
      <c r="BG4169" s="29"/>
      <c r="BH4169" s="29"/>
      <c r="BI4169" s="29"/>
      <c r="BJ4169" s="29"/>
      <c r="BK4169" s="29"/>
      <c r="BL4169" s="29"/>
      <c r="BM4169" s="29"/>
      <c r="BN4169" s="29"/>
      <c r="BO4169" s="29"/>
      <c r="BP4169" s="29"/>
      <c r="BQ4169" s="29"/>
      <c r="BR4169" s="29"/>
      <c r="BS4169" s="29"/>
      <c r="BT4169" s="29"/>
      <c r="BU4169" s="29"/>
      <c r="BV4169" s="29"/>
      <c r="BW4169" s="29"/>
      <c r="BX4169" s="29"/>
      <c r="BY4169" s="29"/>
      <c r="BZ4169" s="29"/>
      <c r="CA4169" s="29"/>
      <c r="CB4169" s="29"/>
      <c r="CC4169" s="29"/>
      <c r="CD4169" s="29"/>
      <c r="CE4169" s="29"/>
      <c r="CF4169" s="29"/>
      <c r="CG4169" s="29"/>
      <c r="CH4169" s="29"/>
      <c r="CI4169" s="29"/>
      <c r="CJ4169" s="29"/>
      <c r="CK4169" s="29"/>
      <c r="CL4169" s="29"/>
      <c r="CM4169" s="29"/>
      <c r="CN4169" s="29"/>
      <c r="CO4169" s="29"/>
      <c r="CP4169" s="29"/>
      <c r="CQ4169" s="29"/>
      <c r="CR4169" s="29"/>
      <c r="CS4169" s="29"/>
      <c r="CT4169" s="29"/>
      <c r="CU4169" s="29"/>
      <c r="CV4169" s="29"/>
      <c r="CW4169" s="29"/>
      <c r="CX4169" s="29"/>
    </row>
    <row r="4170" spans="1:102" ht="50.1" customHeight="1">
      <c r="A4170" s="30" t="s">
        <v>10945</v>
      </c>
      <c r="B4170" s="31" t="s">
        <v>35</v>
      </c>
      <c r="C4170" s="32" t="s">
        <v>10946</v>
      </c>
      <c r="D4170" s="32" t="s">
        <v>4988</v>
      </c>
      <c r="E4170" s="32" t="s">
        <v>10947</v>
      </c>
      <c r="F4170" s="32" t="s">
        <v>10948</v>
      </c>
      <c r="G4170" s="33" t="s">
        <v>40</v>
      </c>
      <c r="H4170" s="34">
        <v>0</v>
      </c>
      <c r="I4170" s="33" t="s">
        <v>41</v>
      </c>
      <c r="J4170" s="33" t="s">
        <v>42</v>
      </c>
      <c r="K4170" s="33" t="s">
        <v>63</v>
      </c>
      <c r="L4170" s="33" t="s">
        <v>85</v>
      </c>
      <c r="M4170" s="33" t="s">
        <v>71</v>
      </c>
      <c r="N4170" s="33" t="s">
        <v>10644</v>
      </c>
      <c r="O4170" s="33" t="s">
        <v>396</v>
      </c>
      <c r="P4170" s="33" t="s">
        <v>48</v>
      </c>
      <c r="Q4170" s="33" t="s">
        <v>49</v>
      </c>
      <c r="R4170" s="35">
        <v>20</v>
      </c>
      <c r="S4170" s="35">
        <v>498</v>
      </c>
      <c r="T4170" s="36">
        <f t="shared" si="193"/>
        <v>9960</v>
      </c>
      <c r="U4170" s="37">
        <f t="shared" si="194"/>
        <v>11155.2</v>
      </c>
      <c r="V4170" s="38" t="s">
        <v>50</v>
      </c>
      <c r="W4170" s="33">
        <v>2016</v>
      </c>
      <c r="X4170" s="39" t="s">
        <v>50</v>
      </c>
      <c r="Y4170" s="40"/>
      <c r="Z4170" s="40"/>
      <c r="AA4170" s="40"/>
      <c r="AB4170" s="40"/>
      <c r="AC4170" s="40"/>
      <c r="AD4170" s="40"/>
      <c r="AE4170" s="40"/>
      <c r="AF4170" s="40"/>
      <c r="AG4170" s="40"/>
      <c r="AH4170" s="40"/>
      <c r="AI4170" s="40"/>
      <c r="AJ4170" s="40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/>
      <c r="BR4170" s="29"/>
      <c r="BS4170" s="29"/>
      <c r="BT4170" s="29"/>
      <c r="BU4170" s="29"/>
      <c r="BV4170" s="29"/>
      <c r="BW4170" s="29"/>
      <c r="BX4170" s="29"/>
      <c r="BY4170" s="29"/>
      <c r="BZ4170" s="29"/>
      <c r="CA4170" s="29"/>
      <c r="CB4170" s="29"/>
      <c r="CC4170" s="29"/>
      <c r="CD4170" s="29"/>
      <c r="CE4170" s="29"/>
      <c r="CF4170" s="29"/>
      <c r="CG4170" s="29"/>
      <c r="CH4170" s="29"/>
      <c r="CI4170" s="29"/>
      <c r="CJ4170" s="29"/>
      <c r="CK4170" s="29"/>
      <c r="CL4170" s="29"/>
      <c r="CM4170" s="29"/>
      <c r="CN4170" s="29"/>
      <c r="CO4170" s="29"/>
      <c r="CP4170" s="29"/>
      <c r="CQ4170" s="29"/>
      <c r="CR4170" s="29"/>
      <c r="CS4170" s="29"/>
      <c r="CT4170" s="29"/>
      <c r="CU4170" s="29"/>
      <c r="CV4170" s="29"/>
      <c r="CW4170" s="29"/>
      <c r="CX4170" s="29"/>
    </row>
    <row r="4171" spans="1:102" ht="50.1" customHeight="1">
      <c r="A4171" s="30" t="s">
        <v>10949</v>
      </c>
      <c r="B4171" s="31" t="s">
        <v>35</v>
      </c>
      <c r="C4171" s="32" t="s">
        <v>9435</v>
      </c>
      <c r="D4171" s="32" t="s">
        <v>9436</v>
      </c>
      <c r="E4171" s="32" t="s">
        <v>9437</v>
      </c>
      <c r="F4171" s="32" t="s">
        <v>10950</v>
      </c>
      <c r="G4171" s="33" t="s">
        <v>40</v>
      </c>
      <c r="H4171" s="34">
        <v>0</v>
      </c>
      <c r="I4171" s="33" t="s">
        <v>41</v>
      </c>
      <c r="J4171" s="33" t="s">
        <v>42</v>
      </c>
      <c r="K4171" s="33" t="s">
        <v>63</v>
      </c>
      <c r="L4171" s="33" t="s">
        <v>85</v>
      </c>
      <c r="M4171" s="33" t="s">
        <v>71</v>
      </c>
      <c r="N4171" s="33" t="s">
        <v>10644</v>
      </c>
      <c r="O4171" s="33" t="s">
        <v>396</v>
      </c>
      <c r="P4171" s="33" t="s">
        <v>48</v>
      </c>
      <c r="Q4171" s="33" t="s">
        <v>49</v>
      </c>
      <c r="R4171" s="35">
        <v>175</v>
      </c>
      <c r="S4171" s="35">
        <v>1000</v>
      </c>
      <c r="T4171" s="36">
        <f t="shared" si="193"/>
        <v>175000</v>
      </c>
      <c r="U4171" s="37">
        <f t="shared" si="194"/>
        <v>196000.00000000003</v>
      </c>
      <c r="V4171" s="38" t="s">
        <v>50</v>
      </c>
      <c r="W4171" s="33">
        <v>2016</v>
      </c>
      <c r="X4171" s="39" t="s">
        <v>50</v>
      </c>
      <c r="Y4171" s="4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29"/>
      <c r="BL4171" s="29"/>
      <c r="BM4171" s="29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29"/>
      <c r="CB4171" s="29"/>
      <c r="CC4171" s="29"/>
      <c r="CD4171" s="29"/>
      <c r="CE4171" s="29"/>
      <c r="CF4171" s="29"/>
      <c r="CG4171" s="29"/>
      <c r="CH4171" s="29"/>
      <c r="CI4171" s="29"/>
      <c r="CJ4171" s="29"/>
      <c r="CK4171" s="29"/>
      <c r="CL4171" s="29"/>
      <c r="CM4171" s="29"/>
      <c r="CN4171" s="29"/>
      <c r="CO4171" s="29"/>
      <c r="CP4171" s="29"/>
      <c r="CQ4171" s="29"/>
      <c r="CR4171" s="29"/>
      <c r="CS4171" s="29"/>
      <c r="CT4171" s="29"/>
      <c r="CU4171" s="29"/>
      <c r="CV4171" s="29"/>
      <c r="CW4171" s="29"/>
      <c r="CX4171" s="29"/>
    </row>
    <row r="4172" spans="1:102" ht="50.1" customHeight="1">
      <c r="A4172" s="30" t="s">
        <v>10951</v>
      </c>
      <c r="B4172" s="31" t="s">
        <v>35</v>
      </c>
      <c r="C4172" s="32" t="s">
        <v>10952</v>
      </c>
      <c r="D4172" s="32" t="s">
        <v>3359</v>
      </c>
      <c r="E4172" s="32" t="s">
        <v>10953</v>
      </c>
      <c r="F4172" s="32" t="s">
        <v>10954</v>
      </c>
      <c r="G4172" s="33" t="s">
        <v>40</v>
      </c>
      <c r="H4172" s="34">
        <v>0</v>
      </c>
      <c r="I4172" s="33" t="s">
        <v>41</v>
      </c>
      <c r="J4172" s="33" t="s">
        <v>42</v>
      </c>
      <c r="K4172" s="33" t="s">
        <v>63</v>
      </c>
      <c r="L4172" s="33" t="s">
        <v>85</v>
      </c>
      <c r="M4172" s="33" t="s">
        <v>71</v>
      </c>
      <c r="N4172" s="33" t="s">
        <v>10644</v>
      </c>
      <c r="O4172" s="33" t="s">
        <v>396</v>
      </c>
      <c r="P4172" s="33" t="s">
        <v>48</v>
      </c>
      <c r="Q4172" s="33" t="s">
        <v>49</v>
      </c>
      <c r="R4172" s="35">
        <v>5</v>
      </c>
      <c r="S4172" s="35">
        <v>14100</v>
      </c>
      <c r="T4172" s="36">
        <f t="shared" si="193"/>
        <v>70500</v>
      </c>
      <c r="U4172" s="37">
        <f t="shared" si="194"/>
        <v>78960.000000000015</v>
      </c>
      <c r="V4172" s="38" t="s">
        <v>50</v>
      </c>
      <c r="W4172" s="33">
        <v>2016</v>
      </c>
      <c r="X4172" s="39" t="s">
        <v>50</v>
      </c>
      <c r="Y4172" s="40"/>
      <c r="Z4172" s="40"/>
      <c r="AA4172" s="40"/>
      <c r="AB4172" s="40"/>
      <c r="AC4172" s="40"/>
      <c r="AD4172" s="40"/>
      <c r="AE4172" s="40"/>
      <c r="AF4172" s="40"/>
      <c r="AG4172" s="40"/>
      <c r="AH4172" s="40"/>
      <c r="AI4172" s="40"/>
      <c r="AJ4172" s="40"/>
      <c r="AK4172" s="29"/>
      <c r="AL4172" s="29"/>
      <c r="AM4172" s="29"/>
      <c r="AN4172" s="29"/>
      <c r="AO4172" s="29"/>
      <c r="AP4172" s="29"/>
      <c r="AQ4172" s="29"/>
      <c r="AR4172" s="29"/>
      <c r="AS4172" s="29"/>
      <c r="AT4172" s="29"/>
      <c r="AU4172" s="29"/>
      <c r="AV4172" s="29"/>
      <c r="AW4172" s="29"/>
      <c r="AX4172" s="29"/>
      <c r="AY4172" s="29"/>
      <c r="AZ4172" s="29"/>
      <c r="BA4172" s="29"/>
      <c r="BB4172" s="29"/>
      <c r="BC4172" s="29"/>
      <c r="BD4172" s="29"/>
      <c r="BE4172" s="29"/>
      <c r="BF4172" s="29"/>
      <c r="BG4172" s="29"/>
      <c r="BH4172" s="29"/>
      <c r="BI4172" s="29"/>
      <c r="BJ4172" s="29"/>
      <c r="BK4172" s="29"/>
      <c r="BL4172" s="29"/>
      <c r="BM4172" s="29"/>
      <c r="BN4172" s="29"/>
      <c r="BO4172" s="29"/>
      <c r="BP4172" s="29"/>
      <c r="BQ4172" s="29"/>
      <c r="BR4172" s="29"/>
      <c r="BS4172" s="29"/>
      <c r="BT4172" s="29"/>
      <c r="BU4172" s="29"/>
      <c r="BV4172" s="29"/>
      <c r="BW4172" s="29"/>
      <c r="BX4172" s="29"/>
      <c r="BY4172" s="29"/>
      <c r="BZ4172" s="29"/>
      <c r="CA4172" s="29"/>
      <c r="CB4172" s="29"/>
      <c r="CC4172" s="29"/>
      <c r="CD4172" s="29"/>
      <c r="CE4172" s="29"/>
      <c r="CF4172" s="29"/>
      <c r="CG4172" s="29"/>
      <c r="CH4172" s="29"/>
      <c r="CI4172" s="29"/>
      <c r="CJ4172" s="29"/>
      <c r="CK4172" s="29"/>
      <c r="CL4172" s="29"/>
      <c r="CM4172" s="29"/>
      <c r="CN4172" s="29"/>
      <c r="CO4172" s="29"/>
      <c r="CP4172" s="29"/>
      <c r="CQ4172" s="29"/>
      <c r="CR4172" s="29"/>
      <c r="CS4172" s="29"/>
      <c r="CT4172" s="29"/>
      <c r="CU4172" s="29"/>
      <c r="CV4172" s="29"/>
      <c r="CW4172" s="29"/>
      <c r="CX4172" s="29"/>
    </row>
    <row r="4173" spans="1:102" ht="50.1" customHeight="1">
      <c r="A4173" s="30" t="s">
        <v>10955</v>
      </c>
      <c r="B4173" s="31" t="s">
        <v>35</v>
      </c>
      <c r="C4173" s="32" t="s">
        <v>10956</v>
      </c>
      <c r="D4173" s="32" t="s">
        <v>5284</v>
      </c>
      <c r="E4173" s="32" t="s">
        <v>10957</v>
      </c>
      <c r="F4173" s="32" t="s">
        <v>10958</v>
      </c>
      <c r="G4173" s="33" t="s">
        <v>40</v>
      </c>
      <c r="H4173" s="34">
        <v>0</v>
      </c>
      <c r="I4173" s="33" t="s">
        <v>41</v>
      </c>
      <c r="J4173" s="33" t="s">
        <v>42</v>
      </c>
      <c r="K4173" s="33" t="s">
        <v>63</v>
      </c>
      <c r="L4173" s="33" t="s">
        <v>85</v>
      </c>
      <c r="M4173" s="33" t="s">
        <v>71</v>
      </c>
      <c r="N4173" s="33" t="s">
        <v>10644</v>
      </c>
      <c r="O4173" s="33" t="s">
        <v>396</v>
      </c>
      <c r="P4173" s="33" t="s">
        <v>48</v>
      </c>
      <c r="Q4173" s="33" t="s">
        <v>49</v>
      </c>
      <c r="R4173" s="35">
        <v>150</v>
      </c>
      <c r="S4173" s="35">
        <v>1000</v>
      </c>
      <c r="T4173" s="36">
        <f t="shared" si="193"/>
        <v>150000</v>
      </c>
      <c r="U4173" s="37">
        <f t="shared" si="194"/>
        <v>168000.00000000003</v>
      </c>
      <c r="V4173" s="38" t="s">
        <v>50</v>
      </c>
      <c r="W4173" s="33">
        <v>2016</v>
      </c>
      <c r="X4173" s="39" t="s">
        <v>50</v>
      </c>
      <c r="Y4173" s="4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9"/>
      <c r="BC4173" s="29"/>
      <c r="BD4173" s="29"/>
      <c r="BE4173" s="29"/>
      <c r="BF4173" s="29"/>
      <c r="BG4173" s="29"/>
      <c r="BH4173" s="29"/>
      <c r="BI4173" s="29"/>
      <c r="BJ4173" s="29"/>
      <c r="BK4173" s="29"/>
      <c r="BL4173" s="29"/>
      <c r="BM4173" s="29"/>
      <c r="BN4173" s="29"/>
      <c r="BO4173" s="29"/>
      <c r="BP4173" s="29"/>
      <c r="BQ4173" s="29"/>
      <c r="BR4173" s="29"/>
      <c r="BS4173" s="29"/>
      <c r="BT4173" s="29"/>
      <c r="BU4173" s="29"/>
      <c r="BV4173" s="29"/>
      <c r="BW4173" s="29"/>
      <c r="BX4173" s="29"/>
      <c r="BY4173" s="29"/>
      <c r="BZ4173" s="29"/>
      <c r="CA4173" s="29"/>
      <c r="CB4173" s="29"/>
      <c r="CC4173" s="29"/>
      <c r="CD4173" s="29"/>
      <c r="CE4173" s="29"/>
      <c r="CF4173" s="29"/>
      <c r="CG4173" s="29"/>
      <c r="CH4173" s="29"/>
      <c r="CI4173" s="29"/>
      <c r="CJ4173" s="29"/>
      <c r="CK4173" s="29"/>
      <c r="CL4173" s="29"/>
      <c r="CM4173" s="29"/>
      <c r="CN4173" s="29"/>
      <c r="CO4173" s="29"/>
      <c r="CP4173" s="29"/>
      <c r="CQ4173" s="29"/>
      <c r="CR4173" s="29"/>
      <c r="CS4173" s="29"/>
      <c r="CT4173" s="29"/>
      <c r="CU4173" s="29"/>
      <c r="CV4173" s="29"/>
      <c r="CW4173" s="29"/>
      <c r="CX4173" s="29"/>
    </row>
    <row r="4174" spans="1:102" ht="50.1" customHeight="1">
      <c r="A4174" s="30" t="s">
        <v>10959</v>
      </c>
      <c r="B4174" s="31" t="s">
        <v>35</v>
      </c>
      <c r="C4174" s="32" t="s">
        <v>10960</v>
      </c>
      <c r="D4174" s="32" t="s">
        <v>10961</v>
      </c>
      <c r="E4174" s="32" t="s">
        <v>10962</v>
      </c>
      <c r="F4174" s="32" t="s">
        <v>10963</v>
      </c>
      <c r="G4174" s="33" t="s">
        <v>40</v>
      </c>
      <c r="H4174" s="34">
        <v>0</v>
      </c>
      <c r="I4174" s="33" t="s">
        <v>41</v>
      </c>
      <c r="J4174" s="33" t="s">
        <v>42</v>
      </c>
      <c r="K4174" s="33" t="s">
        <v>63</v>
      </c>
      <c r="L4174" s="33" t="s">
        <v>85</v>
      </c>
      <c r="M4174" s="33" t="s">
        <v>71</v>
      </c>
      <c r="N4174" s="33" t="s">
        <v>87</v>
      </c>
      <c r="O4174" s="33" t="s">
        <v>396</v>
      </c>
      <c r="P4174" s="33" t="s">
        <v>48</v>
      </c>
      <c r="Q4174" s="33" t="s">
        <v>49</v>
      </c>
      <c r="R4174" s="35">
        <v>24</v>
      </c>
      <c r="S4174" s="35">
        <v>7800</v>
      </c>
      <c r="T4174" s="36">
        <f t="shared" si="193"/>
        <v>187200</v>
      </c>
      <c r="U4174" s="37">
        <f t="shared" si="194"/>
        <v>209664.00000000003</v>
      </c>
      <c r="V4174" s="38" t="s">
        <v>50</v>
      </c>
      <c r="W4174" s="33">
        <v>2016</v>
      </c>
      <c r="X4174" s="39" t="s">
        <v>50</v>
      </c>
      <c r="Y4174" s="40"/>
      <c r="Z4174" s="40"/>
      <c r="AA4174" s="40"/>
      <c r="AB4174" s="40"/>
      <c r="AC4174" s="40"/>
      <c r="AD4174" s="40"/>
      <c r="AE4174" s="40"/>
      <c r="AF4174" s="40"/>
      <c r="AG4174" s="40"/>
      <c r="AH4174" s="40"/>
      <c r="AI4174" s="40"/>
      <c r="AJ4174" s="40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29"/>
      <c r="BA4174" s="29"/>
      <c r="BB4174" s="29"/>
      <c r="BC4174" s="29"/>
      <c r="BD4174" s="29"/>
      <c r="BE4174" s="29"/>
      <c r="BF4174" s="29"/>
      <c r="BG4174" s="29"/>
      <c r="BH4174" s="29"/>
      <c r="BI4174" s="29"/>
      <c r="BJ4174" s="29"/>
      <c r="BK4174" s="29"/>
      <c r="BL4174" s="29"/>
      <c r="BM4174" s="29"/>
      <c r="BN4174" s="29"/>
      <c r="BO4174" s="29"/>
      <c r="BP4174" s="29"/>
      <c r="BQ4174" s="29"/>
      <c r="BR4174" s="29"/>
      <c r="BS4174" s="29"/>
      <c r="BT4174" s="29"/>
      <c r="BU4174" s="29"/>
      <c r="BV4174" s="29"/>
      <c r="BW4174" s="29"/>
      <c r="BX4174" s="29"/>
      <c r="BY4174" s="29"/>
      <c r="BZ4174" s="29"/>
      <c r="CA4174" s="29"/>
      <c r="CB4174" s="29"/>
      <c r="CC4174" s="29"/>
      <c r="CD4174" s="29"/>
      <c r="CE4174" s="29"/>
      <c r="CF4174" s="29"/>
      <c r="CG4174" s="29"/>
      <c r="CH4174" s="29"/>
      <c r="CI4174" s="29"/>
      <c r="CJ4174" s="29"/>
      <c r="CK4174" s="29"/>
      <c r="CL4174" s="29"/>
      <c r="CM4174" s="29"/>
      <c r="CN4174" s="29"/>
      <c r="CO4174" s="29"/>
      <c r="CP4174" s="29"/>
      <c r="CQ4174" s="29"/>
      <c r="CR4174" s="29"/>
      <c r="CS4174" s="29"/>
      <c r="CT4174" s="29"/>
      <c r="CU4174" s="29"/>
      <c r="CV4174" s="29"/>
      <c r="CW4174" s="29"/>
      <c r="CX4174" s="29"/>
    </row>
    <row r="4175" spans="1:102" ht="50.1" customHeight="1">
      <c r="A4175" s="30" t="s">
        <v>10964</v>
      </c>
      <c r="B4175" s="31" t="s">
        <v>35</v>
      </c>
      <c r="C4175" s="32" t="s">
        <v>10965</v>
      </c>
      <c r="D4175" s="32" t="s">
        <v>988</v>
      </c>
      <c r="E4175" s="32" t="s">
        <v>10966</v>
      </c>
      <c r="F4175" s="32" t="s">
        <v>50</v>
      </c>
      <c r="G4175" s="33" t="s">
        <v>40</v>
      </c>
      <c r="H4175" s="34">
        <v>0</v>
      </c>
      <c r="I4175" s="33" t="s">
        <v>41</v>
      </c>
      <c r="J4175" s="33" t="s">
        <v>10488</v>
      </c>
      <c r="K4175" s="33" t="s">
        <v>311</v>
      </c>
      <c r="L4175" s="33" t="s">
        <v>10488</v>
      </c>
      <c r="M4175" s="33" t="s">
        <v>71</v>
      </c>
      <c r="N4175" s="33" t="s">
        <v>10967</v>
      </c>
      <c r="O4175" s="33" t="s">
        <v>10968</v>
      </c>
      <c r="P4175" s="33" t="s">
        <v>131</v>
      </c>
      <c r="Q4175" s="33" t="s">
        <v>132</v>
      </c>
      <c r="R4175" s="35">
        <v>1000</v>
      </c>
      <c r="S4175" s="35">
        <v>237</v>
      </c>
      <c r="T4175" s="36">
        <f t="shared" si="193"/>
        <v>237000</v>
      </c>
      <c r="U4175" s="37">
        <f t="shared" si="194"/>
        <v>265440</v>
      </c>
      <c r="V4175" s="38" t="s">
        <v>50</v>
      </c>
      <c r="W4175" s="33">
        <v>2016</v>
      </c>
      <c r="X4175" s="39" t="s">
        <v>50</v>
      </c>
      <c r="Y4175" s="4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/>
      <c r="AZ4175" s="29"/>
      <c r="BA4175" s="29"/>
      <c r="BB4175" s="29"/>
      <c r="BC4175" s="29"/>
      <c r="BD4175" s="29"/>
      <c r="BE4175" s="29"/>
      <c r="BF4175" s="29"/>
      <c r="BG4175" s="29"/>
      <c r="BH4175" s="29"/>
      <c r="BI4175" s="29"/>
      <c r="BJ4175" s="29"/>
      <c r="BK4175" s="29"/>
      <c r="BL4175" s="29"/>
      <c r="BM4175" s="29"/>
      <c r="BN4175" s="29"/>
      <c r="BO4175" s="29"/>
      <c r="BP4175" s="29"/>
      <c r="BQ4175" s="29"/>
      <c r="BR4175" s="29"/>
      <c r="BS4175" s="29"/>
      <c r="BT4175" s="29"/>
      <c r="BU4175" s="29"/>
      <c r="BV4175" s="29"/>
      <c r="BW4175" s="29"/>
      <c r="BX4175" s="29"/>
      <c r="BY4175" s="29"/>
      <c r="BZ4175" s="29"/>
      <c r="CA4175" s="29"/>
      <c r="CB4175" s="29"/>
      <c r="CC4175" s="29"/>
      <c r="CD4175" s="29"/>
      <c r="CE4175" s="29"/>
      <c r="CF4175" s="29"/>
      <c r="CG4175" s="29"/>
      <c r="CH4175" s="29"/>
      <c r="CI4175" s="29"/>
      <c r="CJ4175" s="29"/>
      <c r="CK4175" s="29"/>
      <c r="CL4175" s="29"/>
      <c r="CM4175" s="29"/>
      <c r="CN4175" s="29"/>
      <c r="CO4175" s="29"/>
      <c r="CP4175" s="29"/>
      <c r="CQ4175" s="29"/>
      <c r="CR4175" s="29"/>
      <c r="CS4175" s="29"/>
      <c r="CT4175" s="29"/>
      <c r="CU4175" s="29"/>
      <c r="CV4175" s="29"/>
      <c r="CW4175" s="29"/>
      <c r="CX4175" s="29"/>
    </row>
    <row r="4176" spans="1:102" ht="50.1" customHeight="1">
      <c r="A4176" s="30" t="s">
        <v>10969</v>
      </c>
      <c r="B4176" s="31" t="s">
        <v>35</v>
      </c>
      <c r="C4176" s="32" t="s">
        <v>10970</v>
      </c>
      <c r="D4176" s="32" t="s">
        <v>4760</v>
      </c>
      <c r="E4176" s="32" t="s">
        <v>10971</v>
      </c>
      <c r="F4176" s="32" t="s">
        <v>10972</v>
      </c>
      <c r="G4176" s="33" t="s">
        <v>40</v>
      </c>
      <c r="H4176" s="34">
        <v>0</v>
      </c>
      <c r="I4176" s="33" t="s">
        <v>41</v>
      </c>
      <c r="J4176" s="33" t="s">
        <v>42</v>
      </c>
      <c r="K4176" s="33" t="s">
        <v>311</v>
      </c>
      <c r="L4176" s="33" t="s">
        <v>8788</v>
      </c>
      <c r="M4176" s="33" t="s">
        <v>86</v>
      </c>
      <c r="N4176" s="33" t="s">
        <v>1403</v>
      </c>
      <c r="O4176" s="33" t="s">
        <v>396</v>
      </c>
      <c r="P4176" s="33" t="s">
        <v>131</v>
      </c>
      <c r="Q4176" s="33" t="s">
        <v>132</v>
      </c>
      <c r="R4176" s="35">
        <v>60</v>
      </c>
      <c r="S4176" s="35">
        <v>6030</v>
      </c>
      <c r="T4176" s="36">
        <f t="shared" si="193"/>
        <v>361800</v>
      </c>
      <c r="U4176" s="37">
        <f t="shared" si="194"/>
        <v>405216.00000000006</v>
      </c>
      <c r="V4176" s="38" t="s">
        <v>50</v>
      </c>
      <c r="W4176" s="33">
        <v>2016</v>
      </c>
      <c r="X4176" s="39" t="s">
        <v>50</v>
      </c>
      <c r="Y4176" s="40"/>
      <c r="Z4176" s="40"/>
      <c r="AA4176" s="40"/>
      <c r="AB4176" s="40"/>
      <c r="AC4176" s="40"/>
      <c r="AD4176" s="40"/>
      <c r="AE4176" s="40"/>
      <c r="AF4176" s="40"/>
      <c r="AG4176" s="40"/>
      <c r="AH4176" s="40"/>
      <c r="AI4176" s="40"/>
      <c r="AJ4176" s="40"/>
      <c r="AK4176" s="29"/>
      <c r="AL4176" s="29"/>
      <c r="AM4176" s="29"/>
      <c r="AN4176" s="29"/>
      <c r="AO4176" s="29"/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9"/>
      <c r="BC4176" s="29"/>
      <c r="BD4176" s="29"/>
      <c r="BE4176" s="29"/>
      <c r="BF4176" s="29"/>
      <c r="BG4176" s="29"/>
      <c r="BH4176" s="29"/>
      <c r="BI4176" s="29"/>
      <c r="BJ4176" s="29"/>
      <c r="BK4176" s="29"/>
      <c r="BL4176" s="29"/>
      <c r="BM4176" s="29"/>
      <c r="BN4176" s="29"/>
      <c r="BO4176" s="29"/>
      <c r="BP4176" s="29"/>
      <c r="BQ4176" s="29"/>
      <c r="BR4176" s="29"/>
      <c r="BS4176" s="29"/>
      <c r="BT4176" s="29"/>
      <c r="BU4176" s="29"/>
      <c r="BV4176" s="29"/>
      <c r="BW4176" s="29"/>
      <c r="BX4176" s="29"/>
      <c r="BY4176" s="29"/>
      <c r="BZ4176" s="29"/>
      <c r="CA4176" s="29"/>
      <c r="CB4176" s="29"/>
      <c r="CC4176" s="29"/>
      <c r="CD4176" s="29"/>
      <c r="CE4176" s="29"/>
      <c r="CF4176" s="29"/>
      <c r="CG4176" s="29"/>
      <c r="CH4176" s="29"/>
      <c r="CI4176" s="29"/>
      <c r="CJ4176" s="29"/>
      <c r="CK4176" s="29"/>
      <c r="CL4176" s="29"/>
      <c r="CM4176" s="29"/>
      <c r="CN4176" s="29"/>
      <c r="CO4176" s="29"/>
      <c r="CP4176" s="29"/>
      <c r="CQ4176" s="29"/>
      <c r="CR4176" s="29"/>
      <c r="CS4176" s="29"/>
      <c r="CT4176" s="29"/>
      <c r="CU4176" s="29"/>
      <c r="CV4176" s="29"/>
      <c r="CW4176" s="29"/>
      <c r="CX4176" s="29"/>
    </row>
    <row r="4177" spans="1:102" ht="50.1" customHeight="1">
      <c r="A4177" s="30" t="s">
        <v>10973</v>
      </c>
      <c r="B4177" s="31" t="s">
        <v>35</v>
      </c>
      <c r="C4177" s="32" t="s">
        <v>10974</v>
      </c>
      <c r="D4177" s="32" t="s">
        <v>4760</v>
      </c>
      <c r="E4177" s="32" t="s">
        <v>10975</v>
      </c>
      <c r="F4177" s="32" t="s">
        <v>10976</v>
      </c>
      <c r="G4177" s="33" t="s">
        <v>40</v>
      </c>
      <c r="H4177" s="34">
        <v>0</v>
      </c>
      <c r="I4177" s="33" t="s">
        <v>41</v>
      </c>
      <c r="J4177" s="33" t="s">
        <v>42</v>
      </c>
      <c r="K4177" s="33" t="s">
        <v>311</v>
      </c>
      <c r="L4177" s="33" t="s">
        <v>8788</v>
      </c>
      <c r="M4177" s="33" t="s">
        <v>86</v>
      </c>
      <c r="N4177" s="33" t="s">
        <v>1403</v>
      </c>
      <c r="O4177" s="33" t="s">
        <v>396</v>
      </c>
      <c r="P4177" s="33" t="s">
        <v>131</v>
      </c>
      <c r="Q4177" s="33" t="s">
        <v>132</v>
      </c>
      <c r="R4177" s="35">
        <v>75</v>
      </c>
      <c r="S4177" s="35">
        <v>3770</v>
      </c>
      <c r="T4177" s="36">
        <f t="shared" si="193"/>
        <v>282750</v>
      </c>
      <c r="U4177" s="37">
        <f t="shared" si="194"/>
        <v>316680.00000000006</v>
      </c>
      <c r="V4177" s="38" t="s">
        <v>50</v>
      </c>
      <c r="W4177" s="33">
        <v>2016</v>
      </c>
      <c r="X4177" s="39" t="s">
        <v>50</v>
      </c>
      <c r="Y4177" s="4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29"/>
      <c r="BA4177" s="29"/>
      <c r="BB4177" s="29"/>
      <c r="BC4177" s="29"/>
      <c r="BD4177" s="29"/>
      <c r="BE4177" s="29"/>
      <c r="BF4177" s="29"/>
      <c r="BG4177" s="29"/>
      <c r="BH4177" s="29"/>
      <c r="BI4177" s="29"/>
      <c r="BJ4177" s="29"/>
      <c r="BK4177" s="29"/>
      <c r="BL4177" s="29"/>
      <c r="BM4177" s="29"/>
      <c r="BN4177" s="29"/>
      <c r="BO4177" s="29"/>
      <c r="BP4177" s="29"/>
      <c r="BQ4177" s="29"/>
      <c r="BR4177" s="29"/>
      <c r="BS4177" s="29"/>
      <c r="BT4177" s="29"/>
      <c r="BU4177" s="29"/>
      <c r="BV4177" s="29"/>
      <c r="BW4177" s="29"/>
      <c r="BX4177" s="29"/>
      <c r="BY4177" s="29"/>
      <c r="BZ4177" s="29"/>
      <c r="CA4177" s="29"/>
      <c r="CB4177" s="29"/>
      <c r="CC4177" s="29"/>
      <c r="CD4177" s="29"/>
      <c r="CE4177" s="29"/>
      <c r="CF4177" s="29"/>
      <c r="CG4177" s="29"/>
      <c r="CH4177" s="29"/>
      <c r="CI4177" s="29"/>
      <c r="CJ4177" s="29"/>
      <c r="CK4177" s="29"/>
      <c r="CL4177" s="29"/>
      <c r="CM4177" s="29"/>
      <c r="CN4177" s="29"/>
      <c r="CO4177" s="29"/>
      <c r="CP4177" s="29"/>
      <c r="CQ4177" s="29"/>
      <c r="CR4177" s="29"/>
      <c r="CS4177" s="29"/>
      <c r="CT4177" s="29"/>
      <c r="CU4177" s="29"/>
      <c r="CV4177" s="29"/>
      <c r="CW4177" s="29"/>
      <c r="CX4177" s="29"/>
    </row>
    <row r="4178" spans="1:102" ht="50.1" customHeight="1">
      <c r="A4178" s="30" t="s">
        <v>10977</v>
      </c>
      <c r="B4178" s="31" t="s">
        <v>35</v>
      </c>
      <c r="C4178" s="32" t="s">
        <v>10978</v>
      </c>
      <c r="D4178" s="32" t="s">
        <v>4760</v>
      </c>
      <c r="E4178" s="32" t="s">
        <v>10979</v>
      </c>
      <c r="F4178" s="32" t="s">
        <v>50</v>
      </c>
      <c r="G4178" s="33" t="s">
        <v>40</v>
      </c>
      <c r="H4178" s="34">
        <v>0</v>
      </c>
      <c r="I4178" s="33" t="s">
        <v>41</v>
      </c>
      <c r="J4178" s="33" t="s">
        <v>42</v>
      </c>
      <c r="K4178" s="33" t="s">
        <v>311</v>
      </c>
      <c r="L4178" s="33" t="s">
        <v>8788</v>
      </c>
      <c r="M4178" s="33" t="s">
        <v>86</v>
      </c>
      <c r="N4178" s="33" t="s">
        <v>1403</v>
      </c>
      <c r="O4178" s="33" t="s">
        <v>396</v>
      </c>
      <c r="P4178" s="33" t="s">
        <v>131</v>
      </c>
      <c r="Q4178" s="33" t="s">
        <v>132</v>
      </c>
      <c r="R4178" s="35">
        <v>255</v>
      </c>
      <c r="S4178" s="35">
        <v>895</v>
      </c>
      <c r="T4178" s="36">
        <f t="shared" si="193"/>
        <v>228225</v>
      </c>
      <c r="U4178" s="37">
        <f t="shared" si="194"/>
        <v>255612.00000000003</v>
      </c>
      <c r="V4178" s="38" t="s">
        <v>50</v>
      </c>
      <c r="W4178" s="33">
        <v>2016</v>
      </c>
      <c r="X4178" s="39" t="s">
        <v>50</v>
      </c>
      <c r="Y4178" s="40"/>
      <c r="Z4178" s="40"/>
      <c r="AA4178" s="40"/>
      <c r="AB4178" s="40"/>
      <c r="AC4178" s="40"/>
      <c r="AD4178" s="40"/>
      <c r="AE4178" s="40"/>
      <c r="AF4178" s="40"/>
      <c r="AG4178" s="40"/>
      <c r="AH4178" s="40"/>
      <c r="AI4178" s="40"/>
      <c r="AJ4178" s="40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29"/>
      <c r="BL4178" s="29"/>
      <c r="BM4178" s="29"/>
      <c r="BN4178" s="29"/>
      <c r="BO4178" s="29"/>
      <c r="BP4178" s="29"/>
      <c r="BQ4178" s="29"/>
      <c r="BR4178" s="29"/>
      <c r="BS4178" s="29"/>
      <c r="BT4178" s="29"/>
      <c r="BU4178" s="29"/>
      <c r="BV4178" s="29"/>
      <c r="BW4178" s="29"/>
      <c r="BX4178" s="29"/>
      <c r="BY4178" s="29"/>
      <c r="BZ4178" s="29"/>
      <c r="CA4178" s="29"/>
      <c r="CB4178" s="29"/>
      <c r="CC4178" s="29"/>
      <c r="CD4178" s="29"/>
      <c r="CE4178" s="29"/>
      <c r="CF4178" s="29"/>
      <c r="CG4178" s="29"/>
      <c r="CH4178" s="29"/>
      <c r="CI4178" s="29"/>
      <c r="CJ4178" s="29"/>
      <c r="CK4178" s="29"/>
      <c r="CL4178" s="29"/>
      <c r="CM4178" s="29"/>
      <c r="CN4178" s="29"/>
      <c r="CO4178" s="29"/>
      <c r="CP4178" s="29"/>
      <c r="CQ4178" s="29"/>
      <c r="CR4178" s="29"/>
      <c r="CS4178" s="29"/>
      <c r="CT4178" s="29"/>
      <c r="CU4178" s="29"/>
      <c r="CV4178" s="29"/>
      <c r="CW4178" s="29"/>
      <c r="CX4178" s="29"/>
    </row>
    <row r="4179" spans="1:102" ht="50.1" customHeight="1">
      <c r="A4179" s="30" t="s">
        <v>10980</v>
      </c>
      <c r="B4179" s="31" t="s">
        <v>35</v>
      </c>
      <c r="C4179" s="32" t="s">
        <v>10981</v>
      </c>
      <c r="D4179" s="32" t="s">
        <v>4760</v>
      </c>
      <c r="E4179" s="32" t="s">
        <v>10982</v>
      </c>
      <c r="F4179" s="32" t="s">
        <v>10983</v>
      </c>
      <c r="G4179" s="33" t="s">
        <v>40</v>
      </c>
      <c r="H4179" s="34">
        <v>0</v>
      </c>
      <c r="I4179" s="33" t="s">
        <v>41</v>
      </c>
      <c r="J4179" s="33" t="s">
        <v>42</v>
      </c>
      <c r="K4179" s="33" t="s">
        <v>311</v>
      </c>
      <c r="L4179" s="33" t="s">
        <v>8788</v>
      </c>
      <c r="M4179" s="33" t="s">
        <v>86</v>
      </c>
      <c r="N4179" s="33" t="s">
        <v>1403</v>
      </c>
      <c r="O4179" s="33" t="s">
        <v>396</v>
      </c>
      <c r="P4179" s="33" t="s">
        <v>131</v>
      </c>
      <c r="Q4179" s="33" t="s">
        <v>132</v>
      </c>
      <c r="R4179" s="35">
        <v>6.6</v>
      </c>
      <c r="S4179" s="35">
        <v>82840</v>
      </c>
      <c r="T4179" s="36">
        <f t="shared" si="193"/>
        <v>546744</v>
      </c>
      <c r="U4179" s="37">
        <f t="shared" si="194"/>
        <v>612353.28000000003</v>
      </c>
      <c r="V4179" s="38" t="s">
        <v>50</v>
      </c>
      <c r="W4179" s="33">
        <v>2016</v>
      </c>
      <c r="X4179" s="39" t="s">
        <v>50</v>
      </c>
      <c r="Y4179" s="4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29"/>
      <c r="BA4179" s="29"/>
      <c r="BB4179" s="29"/>
      <c r="BC4179" s="29"/>
      <c r="BD4179" s="29"/>
      <c r="BE4179" s="29"/>
      <c r="BF4179" s="29"/>
      <c r="BG4179" s="29"/>
      <c r="BH4179" s="29"/>
      <c r="BI4179" s="29"/>
      <c r="BJ4179" s="29"/>
      <c r="BK4179" s="29"/>
      <c r="BL4179" s="29"/>
      <c r="BM4179" s="29"/>
      <c r="BN4179" s="29"/>
      <c r="BO4179" s="29"/>
      <c r="BP4179" s="29"/>
      <c r="BQ4179" s="29"/>
      <c r="BR4179" s="29"/>
      <c r="BS4179" s="29"/>
      <c r="BT4179" s="29"/>
      <c r="BU4179" s="29"/>
      <c r="BV4179" s="29"/>
      <c r="BW4179" s="29"/>
      <c r="BX4179" s="29"/>
      <c r="BY4179" s="29"/>
      <c r="BZ4179" s="29"/>
      <c r="CA4179" s="29"/>
      <c r="CB4179" s="29"/>
      <c r="CC4179" s="29"/>
      <c r="CD4179" s="29"/>
      <c r="CE4179" s="29"/>
      <c r="CF4179" s="29"/>
      <c r="CG4179" s="29"/>
      <c r="CH4179" s="29"/>
      <c r="CI4179" s="29"/>
      <c r="CJ4179" s="29"/>
      <c r="CK4179" s="29"/>
      <c r="CL4179" s="29"/>
      <c r="CM4179" s="29"/>
      <c r="CN4179" s="29"/>
      <c r="CO4179" s="29"/>
      <c r="CP4179" s="29"/>
      <c r="CQ4179" s="29"/>
      <c r="CR4179" s="29"/>
      <c r="CS4179" s="29"/>
      <c r="CT4179" s="29"/>
      <c r="CU4179" s="29"/>
      <c r="CV4179" s="29"/>
      <c r="CW4179" s="29"/>
      <c r="CX4179" s="29"/>
    </row>
    <row r="4180" spans="1:102" ht="50.1" customHeight="1">
      <c r="A4180" s="30" t="s">
        <v>10984</v>
      </c>
      <c r="B4180" s="31" t="s">
        <v>35</v>
      </c>
      <c r="C4180" s="32" t="s">
        <v>10985</v>
      </c>
      <c r="D4180" s="32" t="s">
        <v>4760</v>
      </c>
      <c r="E4180" s="32" t="s">
        <v>10986</v>
      </c>
      <c r="F4180" s="32" t="s">
        <v>50</v>
      </c>
      <c r="G4180" s="33" t="s">
        <v>40</v>
      </c>
      <c r="H4180" s="34">
        <v>0</v>
      </c>
      <c r="I4180" s="33" t="s">
        <v>41</v>
      </c>
      <c r="J4180" s="33" t="s">
        <v>42</v>
      </c>
      <c r="K4180" s="33" t="s">
        <v>311</v>
      </c>
      <c r="L4180" s="33" t="s">
        <v>8788</v>
      </c>
      <c r="M4180" s="33" t="s">
        <v>86</v>
      </c>
      <c r="N4180" s="33" t="s">
        <v>1403</v>
      </c>
      <c r="O4180" s="33" t="s">
        <v>396</v>
      </c>
      <c r="P4180" s="33" t="s">
        <v>131</v>
      </c>
      <c r="Q4180" s="33" t="s">
        <v>132</v>
      </c>
      <c r="R4180" s="35">
        <v>100</v>
      </c>
      <c r="S4180" s="35">
        <v>1610</v>
      </c>
      <c r="T4180" s="36">
        <f t="shared" si="193"/>
        <v>161000</v>
      </c>
      <c r="U4180" s="37">
        <f t="shared" si="194"/>
        <v>180320.00000000003</v>
      </c>
      <c r="V4180" s="38" t="s">
        <v>50</v>
      </c>
      <c r="W4180" s="33">
        <v>2016</v>
      </c>
      <c r="X4180" s="39" t="s">
        <v>50</v>
      </c>
      <c r="Y4180" s="40"/>
      <c r="Z4180" s="40"/>
      <c r="AA4180" s="40"/>
      <c r="AB4180" s="40"/>
      <c r="AC4180" s="40"/>
      <c r="AD4180" s="40"/>
      <c r="AE4180" s="40"/>
      <c r="AF4180" s="40"/>
      <c r="AG4180" s="40"/>
      <c r="AH4180" s="40"/>
      <c r="AI4180" s="40"/>
      <c r="AJ4180" s="40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29"/>
      <c r="BL4180" s="29"/>
      <c r="BM4180" s="29"/>
      <c r="BN4180" s="29"/>
      <c r="BO4180" s="29"/>
      <c r="BP4180" s="29"/>
      <c r="BQ4180" s="29"/>
      <c r="BR4180" s="29"/>
      <c r="BS4180" s="29"/>
      <c r="BT4180" s="29"/>
      <c r="BU4180" s="29"/>
      <c r="BV4180" s="29"/>
      <c r="BW4180" s="29"/>
      <c r="BX4180" s="29"/>
      <c r="BY4180" s="29"/>
      <c r="BZ4180" s="29"/>
      <c r="CA4180" s="29"/>
      <c r="CB4180" s="29"/>
      <c r="CC4180" s="29"/>
      <c r="CD4180" s="29"/>
      <c r="CE4180" s="29"/>
      <c r="CF4180" s="29"/>
      <c r="CG4180" s="29"/>
      <c r="CH4180" s="29"/>
      <c r="CI4180" s="29"/>
      <c r="CJ4180" s="29"/>
      <c r="CK4180" s="29"/>
      <c r="CL4180" s="29"/>
      <c r="CM4180" s="29"/>
      <c r="CN4180" s="29"/>
      <c r="CO4180" s="29"/>
      <c r="CP4180" s="29"/>
      <c r="CQ4180" s="29"/>
      <c r="CR4180" s="29"/>
      <c r="CS4180" s="29"/>
      <c r="CT4180" s="29"/>
      <c r="CU4180" s="29"/>
      <c r="CV4180" s="29"/>
      <c r="CW4180" s="29"/>
      <c r="CX4180" s="29"/>
    </row>
    <row r="4181" spans="1:102" ht="50.1" customHeight="1">
      <c r="A4181" s="30" t="s">
        <v>10987</v>
      </c>
      <c r="B4181" s="31" t="s">
        <v>35</v>
      </c>
      <c r="C4181" s="32" t="s">
        <v>8455</v>
      </c>
      <c r="D4181" s="32" t="s">
        <v>8456</v>
      </c>
      <c r="E4181" s="32" t="s">
        <v>8457</v>
      </c>
      <c r="F4181" s="32" t="s">
        <v>8458</v>
      </c>
      <c r="G4181" s="33" t="s">
        <v>40</v>
      </c>
      <c r="H4181" s="34">
        <v>0</v>
      </c>
      <c r="I4181" s="33" t="s">
        <v>41</v>
      </c>
      <c r="J4181" s="33" t="s">
        <v>42</v>
      </c>
      <c r="K4181" s="33" t="s">
        <v>63</v>
      </c>
      <c r="L4181" s="33" t="s">
        <v>42</v>
      </c>
      <c r="M4181" s="33" t="s">
        <v>71</v>
      </c>
      <c r="N4181" s="33" t="s">
        <v>10988</v>
      </c>
      <c r="O4181" s="33" t="s">
        <v>352</v>
      </c>
      <c r="P4181" s="33" t="s">
        <v>131</v>
      </c>
      <c r="Q4181" s="33" t="s">
        <v>132</v>
      </c>
      <c r="R4181" s="35">
        <v>54</v>
      </c>
      <c r="S4181" s="35">
        <v>1950</v>
      </c>
      <c r="T4181" s="36">
        <f t="shared" si="193"/>
        <v>105300</v>
      </c>
      <c r="U4181" s="37">
        <f t="shared" si="194"/>
        <v>117936.00000000001</v>
      </c>
      <c r="V4181" s="38" t="s">
        <v>50</v>
      </c>
      <c r="W4181" s="33">
        <v>2016</v>
      </c>
      <c r="X4181" s="39" t="s">
        <v>50</v>
      </c>
      <c r="Y4181" s="4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29"/>
      <c r="BA4181" s="29"/>
      <c r="BB4181" s="29"/>
      <c r="BC4181" s="29"/>
      <c r="BD4181" s="29"/>
      <c r="BE4181" s="29"/>
      <c r="BF4181" s="29"/>
      <c r="BG4181" s="29"/>
      <c r="BH4181" s="29"/>
      <c r="BI4181" s="29"/>
      <c r="BJ4181" s="29"/>
      <c r="BK4181" s="29"/>
      <c r="BL4181" s="29"/>
      <c r="BM4181" s="29"/>
      <c r="BN4181" s="29"/>
      <c r="BO4181" s="29"/>
      <c r="BP4181" s="29"/>
      <c r="BQ4181" s="29"/>
      <c r="BR4181" s="29"/>
      <c r="BS4181" s="29"/>
      <c r="BT4181" s="29"/>
      <c r="BU4181" s="29"/>
      <c r="BV4181" s="29"/>
      <c r="BW4181" s="29"/>
      <c r="BX4181" s="29"/>
      <c r="BY4181" s="29"/>
      <c r="BZ4181" s="29"/>
      <c r="CA4181" s="29"/>
      <c r="CB4181" s="29"/>
      <c r="CC4181" s="29"/>
      <c r="CD4181" s="29"/>
      <c r="CE4181" s="29"/>
      <c r="CF4181" s="29"/>
      <c r="CG4181" s="29"/>
      <c r="CH4181" s="29"/>
      <c r="CI4181" s="29"/>
      <c r="CJ4181" s="29"/>
      <c r="CK4181" s="29"/>
      <c r="CL4181" s="29"/>
      <c r="CM4181" s="29"/>
      <c r="CN4181" s="29"/>
      <c r="CO4181" s="29"/>
      <c r="CP4181" s="29"/>
      <c r="CQ4181" s="29"/>
      <c r="CR4181" s="29"/>
      <c r="CS4181" s="29"/>
      <c r="CT4181" s="29"/>
      <c r="CU4181" s="29"/>
      <c r="CV4181" s="29"/>
      <c r="CW4181" s="29"/>
      <c r="CX4181" s="29"/>
    </row>
    <row r="4182" spans="1:102" ht="50.1" customHeight="1">
      <c r="A4182" s="30" t="s">
        <v>10989</v>
      </c>
      <c r="B4182" s="31" t="s">
        <v>35</v>
      </c>
      <c r="C4182" s="32" t="s">
        <v>8460</v>
      </c>
      <c r="D4182" s="32" t="s">
        <v>7198</v>
      </c>
      <c r="E4182" s="32" t="s">
        <v>8461</v>
      </c>
      <c r="F4182" s="32" t="s">
        <v>8462</v>
      </c>
      <c r="G4182" s="33" t="s">
        <v>40</v>
      </c>
      <c r="H4182" s="34">
        <v>0</v>
      </c>
      <c r="I4182" s="33" t="s">
        <v>41</v>
      </c>
      <c r="J4182" s="33" t="s">
        <v>42</v>
      </c>
      <c r="K4182" s="33" t="s">
        <v>63</v>
      </c>
      <c r="L4182" s="33" t="s">
        <v>42</v>
      </c>
      <c r="M4182" s="33" t="s">
        <v>71</v>
      </c>
      <c r="N4182" s="33" t="s">
        <v>10988</v>
      </c>
      <c r="O4182" s="33" t="s">
        <v>352</v>
      </c>
      <c r="P4182" s="33" t="s">
        <v>131</v>
      </c>
      <c r="Q4182" s="33" t="s">
        <v>132</v>
      </c>
      <c r="R4182" s="35">
        <v>36</v>
      </c>
      <c r="S4182" s="35">
        <v>2800</v>
      </c>
      <c r="T4182" s="36">
        <f t="shared" si="193"/>
        <v>100800</v>
      </c>
      <c r="U4182" s="37">
        <f t="shared" si="194"/>
        <v>112896.00000000001</v>
      </c>
      <c r="V4182" s="38" t="s">
        <v>50</v>
      </c>
      <c r="W4182" s="33">
        <v>2016</v>
      </c>
      <c r="X4182" s="39" t="s">
        <v>50</v>
      </c>
      <c r="Y4182" s="40"/>
      <c r="Z4182" s="40"/>
      <c r="AA4182" s="40"/>
      <c r="AB4182" s="40"/>
      <c r="AC4182" s="40"/>
      <c r="AD4182" s="40"/>
      <c r="AE4182" s="40"/>
      <c r="AF4182" s="40"/>
      <c r="AG4182" s="40"/>
      <c r="AH4182" s="40"/>
      <c r="AI4182" s="40"/>
      <c r="AJ4182" s="40"/>
      <c r="AK4182" s="29"/>
      <c r="AL4182" s="29"/>
      <c r="AM4182" s="29"/>
      <c r="AN4182" s="29"/>
      <c r="AO4182" s="29"/>
      <c r="AP4182" s="29"/>
      <c r="AQ4182" s="29"/>
      <c r="AR4182" s="29"/>
      <c r="AS4182" s="29"/>
      <c r="AT4182" s="29"/>
      <c r="AU4182" s="29"/>
      <c r="AV4182" s="29"/>
      <c r="AW4182" s="29"/>
      <c r="AX4182" s="29"/>
      <c r="AY4182" s="29"/>
      <c r="AZ4182" s="29"/>
      <c r="BA4182" s="29"/>
      <c r="BB4182" s="29"/>
      <c r="BC4182" s="29"/>
      <c r="BD4182" s="29"/>
      <c r="BE4182" s="29"/>
      <c r="BF4182" s="29"/>
      <c r="BG4182" s="29"/>
      <c r="BH4182" s="29"/>
      <c r="BI4182" s="29"/>
      <c r="BJ4182" s="29"/>
      <c r="BK4182" s="29"/>
      <c r="BL4182" s="29"/>
      <c r="BM4182" s="29"/>
      <c r="BN4182" s="29"/>
      <c r="BO4182" s="29"/>
      <c r="BP4182" s="29"/>
      <c r="BQ4182" s="29"/>
      <c r="BR4182" s="29"/>
      <c r="BS4182" s="29"/>
      <c r="BT4182" s="29"/>
      <c r="BU4182" s="29"/>
      <c r="BV4182" s="29"/>
      <c r="BW4182" s="29"/>
      <c r="BX4182" s="29"/>
      <c r="BY4182" s="29"/>
      <c r="BZ4182" s="29"/>
      <c r="CA4182" s="29"/>
      <c r="CB4182" s="29"/>
      <c r="CC4182" s="29"/>
      <c r="CD4182" s="29"/>
      <c r="CE4182" s="29"/>
      <c r="CF4182" s="29"/>
      <c r="CG4182" s="29"/>
      <c r="CH4182" s="29"/>
      <c r="CI4182" s="29"/>
      <c r="CJ4182" s="29"/>
      <c r="CK4182" s="29"/>
      <c r="CL4182" s="29"/>
      <c r="CM4182" s="29"/>
      <c r="CN4182" s="29"/>
      <c r="CO4182" s="29"/>
      <c r="CP4182" s="29"/>
      <c r="CQ4182" s="29"/>
      <c r="CR4182" s="29"/>
      <c r="CS4182" s="29"/>
      <c r="CT4182" s="29"/>
      <c r="CU4182" s="29"/>
      <c r="CV4182" s="29"/>
      <c r="CW4182" s="29"/>
      <c r="CX4182" s="29"/>
    </row>
    <row r="4183" spans="1:102" ht="50.1" customHeight="1">
      <c r="A4183" s="30" t="s">
        <v>10990</v>
      </c>
      <c r="B4183" s="31" t="s">
        <v>35</v>
      </c>
      <c r="C4183" s="32" t="s">
        <v>8464</v>
      </c>
      <c r="D4183" s="32" t="s">
        <v>8465</v>
      </c>
      <c r="E4183" s="32" t="s">
        <v>8466</v>
      </c>
      <c r="F4183" s="32" t="s">
        <v>8467</v>
      </c>
      <c r="G4183" s="33" t="s">
        <v>40</v>
      </c>
      <c r="H4183" s="34">
        <v>0</v>
      </c>
      <c r="I4183" s="33" t="s">
        <v>41</v>
      </c>
      <c r="J4183" s="33" t="s">
        <v>42</v>
      </c>
      <c r="K4183" s="33" t="s">
        <v>63</v>
      </c>
      <c r="L4183" s="33" t="s">
        <v>42</v>
      </c>
      <c r="M4183" s="33" t="s">
        <v>71</v>
      </c>
      <c r="N4183" s="33" t="s">
        <v>10988</v>
      </c>
      <c r="O4183" s="33" t="s">
        <v>352</v>
      </c>
      <c r="P4183" s="33" t="s">
        <v>131</v>
      </c>
      <c r="Q4183" s="33" t="s">
        <v>132</v>
      </c>
      <c r="R4183" s="35">
        <v>10.3</v>
      </c>
      <c r="S4183" s="35">
        <v>4200</v>
      </c>
      <c r="T4183" s="36">
        <f t="shared" si="193"/>
        <v>43260</v>
      </c>
      <c r="U4183" s="37">
        <f t="shared" si="194"/>
        <v>48451.200000000004</v>
      </c>
      <c r="V4183" s="38" t="s">
        <v>50</v>
      </c>
      <c r="W4183" s="33">
        <v>2016</v>
      </c>
      <c r="X4183" s="39" t="s">
        <v>50</v>
      </c>
      <c r="Y4183" s="4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29"/>
      <c r="AV4183" s="29"/>
      <c r="AW4183" s="29"/>
      <c r="AX4183" s="29"/>
      <c r="AY4183" s="29"/>
      <c r="AZ4183" s="29"/>
      <c r="BA4183" s="29"/>
      <c r="BB4183" s="29"/>
      <c r="BC4183" s="29"/>
      <c r="BD4183" s="29"/>
      <c r="BE4183" s="29"/>
      <c r="BF4183" s="29"/>
      <c r="BG4183" s="29"/>
      <c r="BH4183" s="29"/>
      <c r="BI4183" s="29"/>
      <c r="BJ4183" s="29"/>
      <c r="BK4183" s="29"/>
      <c r="BL4183" s="29"/>
      <c r="BM4183" s="29"/>
      <c r="BN4183" s="29"/>
      <c r="BO4183" s="29"/>
      <c r="BP4183" s="29"/>
      <c r="BQ4183" s="29"/>
      <c r="BR4183" s="29"/>
      <c r="BS4183" s="29"/>
      <c r="BT4183" s="29"/>
      <c r="BU4183" s="29"/>
      <c r="BV4183" s="29"/>
      <c r="BW4183" s="29"/>
      <c r="BX4183" s="29"/>
      <c r="BY4183" s="29"/>
      <c r="BZ4183" s="29"/>
      <c r="CA4183" s="29"/>
      <c r="CB4183" s="29"/>
      <c r="CC4183" s="29"/>
      <c r="CD4183" s="29"/>
      <c r="CE4183" s="29"/>
      <c r="CF4183" s="29"/>
      <c r="CG4183" s="29"/>
      <c r="CH4183" s="29"/>
      <c r="CI4183" s="29"/>
      <c r="CJ4183" s="29"/>
      <c r="CK4183" s="29"/>
      <c r="CL4183" s="29"/>
      <c r="CM4183" s="29"/>
      <c r="CN4183" s="29"/>
      <c r="CO4183" s="29"/>
      <c r="CP4183" s="29"/>
      <c r="CQ4183" s="29"/>
      <c r="CR4183" s="29"/>
      <c r="CS4183" s="29"/>
      <c r="CT4183" s="29"/>
      <c r="CU4183" s="29"/>
      <c r="CV4183" s="29"/>
      <c r="CW4183" s="29"/>
      <c r="CX4183" s="29"/>
    </row>
    <row r="4184" spans="1:102" ht="50.1" customHeight="1">
      <c r="A4184" s="30" t="s">
        <v>10991</v>
      </c>
      <c r="B4184" s="31" t="s">
        <v>35</v>
      </c>
      <c r="C4184" s="32" t="s">
        <v>8469</v>
      </c>
      <c r="D4184" s="32" t="s">
        <v>8470</v>
      </c>
      <c r="E4184" s="32" t="s">
        <v>8471</v>
      </c>
      <c r="F4184" s="32" t="s">
        <v>8472</v>
      </c>
      <c r="G4184" s="33" t="s">
        <v>40</v>
      </c>
      <c r="H4184" s="34">
        <v>0</v>
      </c>
      <c r="I4184" s="33" t="s">
        <v>41</v>
      </c>
      <c r="J4184" s="33" t="s">
        <v>42</v>
      </c>
      <c r="K4184" s="33" t="s">
        <v>63</v>
      </c>
      <c r="L4184" s="33" t="s">
        <v>42</v>
      </c>
      <c r="M4184" s="33" t="s">
        <v>71</v>
      </c>
      <c r="N4184" s="33" t="s">
        <v>10988</v>
      </c>
      <c r="O4184" s="33" t="s">
        <v>352</v>
      </c>
      <c r="P4184" s="33" t="s">
        <v>187</v>
      </c>
      <c r="Q4184" s="33" t="s">
        <v>188</v>
      </c>
      <c r="R4184" s="35">
        <v>60</v>
      </c>
      <c r="S4184" s="35">
        <v>1050</v>
      </c>
      <c r="T4184" s="36">
        <f t="shared" si="193"/>
        <v>63000</v>
      </c>
      <c r="U4184" s="37">
        <f t="shared" si="194"/>
        <v>70560</v>
      </c>
      <c r="V4184" s="38" t="s">
        <v>50</v>
      </c>
      <c r="W4184" s="33">
        <v>2016</v>
      </c>
      <c r="X4184" s="39" t="s">
        <v>50</v>
      </c>
      <c r="Y4184" s="40"/>
      <c r="Z4184" s="40"/>
      <c r="AA4184" s="40"/>
      <c r="AB4184" s="40"/>
      <c r="AC4184" s="40"/>
      <c r="AD4184" s="40"/>
      <c r="AE4184" s="40"/>
      <c r="AF4184" s="40"/>
      <c r="AG4184" s="40"/>
      <c r="AH4184" s="40"/>
      <c r="AI4184" s="40"/>
      <c r="AJ4184" s="40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29"/>
      <c r="AV4184" s="29"/>
      <c r="AW4184" s="29"/>
      <c r="AX4184" s="29"/>
      <c r="AY4184" s="29"/>
      <c r="AZ4184" s="29"/>
      <c r="BA4184" s="29"/>
      <c r="BB4184" s="29"/>
      <c r="BC4184" s="29"/>
      <c r="BD4184" s="29"/>
      <c r="BE4184" s="29"/>
      <c r="BF4184" s="29"/>
      <c r="BG4184" s="29"/>
      <c r="BH4184" s="29"/>
      <c r="BI4184" s="29"/>
      <c r="BJ4184" s="29"/>
      <c r="BK4184" s="29"/>
      <c r="BL4184" s="29"/>
      <c r="BM4184" s="29"/>
      <c r="BN4184" s="29"/>
      <c r="BO4184" s="29"/>
      <c r="BP4184" s="29"/>
      <c r="BQ4184" s="29"/>
      <c r="BR4184" s="29"/>
      <c r="BS4184" s="29"/>
      <c r="BT4184" s="29"/>
      <c r="BU4184" s="29"/>
      <c r="BV4184" s="29"/>
      <c r="BW4184" s="29"/>
      <c r="BX4184" s="29"/>
      <c r="BY4184" s="29"/>
      <c r="BZ4184" s="29"/>
      <c r="CA4184" s="29"/>
      <c r="CB4184" s="29"/>
      <c r="CC4184" s="29"/>
      <c r="CD4184" s="29"/>
      <c r="CE4184" s="29"/>
      <c r="CF4184" s="29"/>
      <c r="CG4184" s="29"/>
      <c r="CH4184" s="29"/>
      <c r="CI4184" s="29"/>
      <c r="CJ4184" s="29"/>
      <c r="CK4184" s="29"/>
      <c r="CL4184" s="29"/>
      <c r="CM4184" s="29"/>
      <c r="CN4184" s="29"/>
      <c r="CO4184" s="29"/>
      <c r="CP4184" s="29"/>
      <c r="CQ4184" s="29"/>
      <c r="CR4184" s="29"/>
      <c r="CS4184" s="29"/>
      <c r="CT4184" s="29"/>
      <c r="CU4184" s="29"/>
      <c r="CV4184" s="29"/>
      <c r="CW4184" s="29"/>
      <c r="CX4184" s="29"/>
    </row>
    <row r="4185" spans="1:102" ht="50.1" customHeight="1">
      <c r="A4185" s="30" t="s">
        <v>10992</v>
      </c>
      <c r="B4185" s="31" t="s">
        <v>35</v>
      </c>
      <c r="C4185" s="32" t="s">
        <v>10993</v>
      </c>
      <c r="D4185" s="32" t="s">
        <v>821</v>
      </c>
      <c r="E4185" s="32" t="s">
        <v>10994</v>
      </c>
      <c r="F4185" s="32" t="s">
        <v>10995</v>
      </c>
      <c r="G4185" s="33" t="s">
        <v>40</v>
      </c>
      <c r="H4185" s="34">
        <v>0</v>
      </c>
      <c r="I4185" s="33" t="s">
        <v>41</v>
      </c>
      <c r="J4185" s="33" t="s">
        <v>6938</v>
      </c>
      <c r="K4185" s="33" t="s">
        <v>63</v>
      </c>
      <c r="L4185" s="33" t="s">
        <v>6938</v>
      </c>
      <c r="M4185" s="33" t="s">
        <v>86</v>
      </c>
      <c r="N4185" s="33" t="s">
        <v>10996</v>
      </c>
      <c r="O4185" s="33" t="s">
        <v>64</v>
      </c>
      <c r="P4185" s="33" t="s">
        <v>187</v>
      </c>
      <c r="Q4185" s="33" t="s">
        <v>188</v>
      </c>
      <c r="R4185" s="35">
        <v>55.5</v>
      </c>
      <c r="S4185" s="35">
        <v>9200</v>
      </c>
      <c r="T4185" s="36">
        <f t="shared" si="193"/>
        <v>510600</v>
      </c>
      <c r="U4185" s="37">
        <f t="shared" si="194"/>
        <v>571872</v>
      </c>
      <c r="V4185" s="38" t="s">
        <v>50</v>
      </c>
      <c r="W4185" s="33">
        <v>2016</v>
      </c>
      <c r="X4185" s="39" t="s">
        <v>50</v>
      </c>
      <c r="Y4185" s="4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29"/>
      <c r="AU4185" s="29"/>
      <c r="AV4185" s="29"/>
      <c r="AW4185" s="29"/>
      <c r="AX4185" s="29"/>
      <c r="AY4185" s="29"/>
      <c r="AZ4185" s="29"/>
      <c r="BA4185" s="29"/>
      <c r="BB4185" s="29"/>
      <c r="BC4185" s="29"/>
      <c r="BD4185" s="29"/>
      <c r="BE4185" s="29"/>
      <c r="BF4185" s="29"/>
      <c r="BG4185" s="29"/>
      <c r="BH4185" s="29"/>
      <c r="BI4185" s="29"/>
      <c r="BJ4185" s="29"/>
      <c r="BK4185" s="29"/>
      <c r="BL4185" s="29"/>
      <c r="BM4185" s="29"/>
      <c r="BN4185" s="29"/>
      <c r="BO4185" s="29"/>
      <c r="BP4185" s="29"/>
      <c r="BQ4185" s="29"/>
      <c r="BR4185" s="29"/>
      <c r="BS4185" s="29"/>
      <c r="BT4185" s="29"/>
      <c r="BU4185" s="29"/>
      <c r="BV4185" s="29"/>
      <c r="BW4185" s="29"/>
      <c r="BX4185" s="29"/>
      <c r="BY4185" s="29"/>
      <c r="BZ4185" s="29"/>
      <c r="CA4185" s="29"/>
      <c r="CB4185" s="29"/>
      <c r="CC4185" s="29"/>
      <c r="CD4185" s="29"/>
      <c r="CE4185" s="29"/>
      <c r="CF4185" s="29"/>
      <c r="CG4185" s="29"/>
      <c r="CH4185" s="29"/>
      <c r="CI4185" s="29"/>
      <c r="CJ4185" s="29"/>
      <c r="CK4185" s="29"/>
      <c r="CL4185" s="29"/>
      <c r="CM4185" s="29"/>
      <c r="CN4185" s="29"/>
      <c r="CO4185" s="29"/>
      <c r="CP4185" s="29"/>
      <c r="CQ4185" s="29"/>
      <c r="CR4185" s="29"/>
      <c r="CS4185" s="29"/>
      <c r="CT4185" s="29"/>
      <c r="CU4185" s="29"/>
      <c r="CV4185" s="29"/>
      <c r="CW4185" s="29"/>
      <c r="CX4185" s="29"/>
    </row>
    <row r="4186" spans="1:102" ht="50.1" customHeight="1">
      <c r="A4186" s="30" t="s">
        <v>10997</v>
      </c>
      <c r="B4186" s="31" t="s">
        <v>35</v>
      </c>
      <c r="C4186" s="32" t="s">
        <v>10998</v>
      </c>
      <c r="D4186" s="32" t="s">
        <v>2217</v>
      </c>
      <c r="E4186" s="32" t="s">
        <v>10999</v>
      </c>
      <c r="F4186" s="32" t="s">
        <v>11000</v>
      </c>
      <c r="G4186" s="33" t="s">
        <v>40</v>
      </c>
      <c r="H4186" s="34">
        <v>0</v>
      </c>
      <c r="I4186" s="33" t="s">
        <v>41</v>
      </c>
      <c r="J4186" s="33" t="s">
        <v>6938</v>
      </c>
      <c r="K4186" s="33" t="s">
        <v>63</v>
      </c>
      <c r="L4186" s="33" t="s">
        <v>6938</v>
      </c>
      <c r="M4186" s="33" t="s">
        <v>86</v>
      </c>
      <c r="N4186" s="33" t="s">
        <v>10996</v>
      </c>
      <c r="O4186" s="33" t="s">
        <v>64</v>
      </c>
      <c r="P4186" s="33" t="s">
        <v>187</v>
      </c>
      <c r="Q4186" s="33" t="s">
        <v>188</v>
      </c>
      <c r="R4186" s="35">
        <v>60</v>
      </c>
      <c r="S4186" s="35">
        <v>11500</v>
      </c>
      <c r="T4186" s="36">
        <f t="shared" si="193"/>
        <v>690000</v>
      </c>
      <c r="U4186" s="37">
        <f t="shared" si="194"/>
        <v>772800.00000000012</v>
      </c>
      <c r="V4186" s="38" t="s">
        <v>50</v>
      </c>
      <c r="W4186" s="33">
        <v>2016</v>
      </c>
      <c r="X4186" s="39" t="s">
        <v>50</v>
      </c>
      <c r="Y4186" s="40"/>
      <c r="Z4186" s="40"/>
      <c r="AA4186" s="40"/>
      <c r="AB4186" s="40"/>
      <c r="AC4186" s="40"/>
      <c r="AD4186" s="40"/>
      <c r="AE4186" s="40"/>
      <c r="AF4186" s="40"/>
      <c r="AG4186" s="40"/>
      <c r="AH4186" s="40"/>
      <c r="AI4186" s="40"/>
      <c r="AJ4186" s="40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29"/>
      <c r="BA4186" s="29"/>
      <c r="BB4186" s="29"/>
      <c r="BC4186" s="29"/>
      <c r="BD4186" s="29"/>
      <c r="BE4186" s="29"/>
      <c r="BF4186" s="29"/>
      <c r="BG4186" s="29"/>
      <c r="BH4186" s="29"/>
      <c r="BI4186" s="29"/>
      <c r="BJ4186" s="29"/>
      <c r="BK4186" s="29"/>
      <c r="BL4186" s="29"/>
      <c r="BM4186" s="29"/>
      <c r="BN4186" s="29"/>
      <c r="BO4186" s="29"/>
      <c r="BP4186" s="29"/>
      <c r="BQ4186" s="29"/>
      <c r="BR4186" s="29"/>
      <c r="BS4186" s="29"/>
      <c r="BT4186" s="29"/>
      <c r="BU4186" s="29"/>
      <c r="BV4186" s="29"/>
      <c r="BW4186" s="29"/>
      <c r="BX4186" s="29"/>
      <c r="BY4186" s="29"/>
      <c r="BZ4186" s="29"/>
      <c r="CA4186" s="29"/>
      <c r="CB4186" s="29"/>
      <c r="CC4186" s="29"/>
      <c r="CD4186" s="29"/>
      <c r="CE4186" s="29"/>
      <c r="CF4186" s="29"/>
      <c r="CG4186" s="29"/>
      <c r="CH4186" s="29"/>
      <c r="CI4186" s="29"/>
      <c r="CJ4186" s="29"/>
      <c r="CK4186" s="29"/>
      <c r="CL4186" s="29"/>
      <c r="CM4186" s="29"/>
      <c r="CN4186" s="29"/>
      <c r="CO4186" s="29"/>
      <c r="CP4186" s="29"/>
      <c r="CQ4186" s="29"/>
      <c r="CR4186" s="29"/>
      <c r="CS4186" s="29"/>
      <c r="CT4186" s="29"/>
      <c r="CU4186" s="29"/>
      <c r="CV4186" s="29"/>
      <c r="CW4186" s="29"/>
      <c r="CX4186" s="29"/>
    </row>
    <row r="4187" spans="1:102" ht="50.1" customHeight="1">
      <c r="A4187" s="30" t="s">
        <v>11001</v>
      </c>
      <c r="B4187" s="31" t="s">
        <v>35</v>
      </c>
      <c r="C4187" s="32" t="s">
        <v>11002</v>
      </c>
      <c r="D4187" s="32" t="s">
        <v>5017</v>
      </c>
      <c r="E4187" s="32" t="s">
        <v>11003</v>
      </c>
      <c r="F4187" s="32" t="s">
        <v>11004</v>
      </c>
      <c r="G4187" s="33" t="s">
        <v>40</v>
      </c>
      <c r="H4187" s="34">
        <v>0</v>
      </c>
      <c r="I4187" s="33" t="s">
        <v>41</v>
      </c>
      <c r="J4187" s="33" t="s">
        <v>6938</v>
      </c>
      <c r="K4187" s="33" t="s">
        <v>63</v>
      </c>
      <c r="L4187" s="33" t="s">
        <v>6938</v>
      </c>
      <c r="M4187" s="33" t="s">
        <v>86</v>
      </c>
      <c r="N4187" s="33" t="s">
        <v>10996</v>
      </c>
      <c r="O4187" s="33" t="s">
        <v>64</v>
      </c>
      <c r="P4187" s="33" t="s">
        <v>187</v>
      </c>
      <c r="Q4187" s="33" t="s">
        <v>188</v>
      </c>
      <c r="R4187" s="35">
        <v>10</v>
      </c>
      <c r="S4187" s="35">
        <v>3300</v>
      </c>
      <c r="T4187" s="36">
        <f t="shared" si="193"/>
        <v>33000</v>
      </c>
      <c r="U4187" s="37">
        <f t="shared" si="194"/>
        <v>36960</v>
      </c>
      <c r="V4187" s="38" t="s">
        <v>50</v>
      </c>
      <c r="W4187" s="33">
        <v>2016</v>
      </c>
      <c r="X4187" s="39" t="s">
        <v>50</v>
      </c>
      <c r="Y4187" s="4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9"/>
      <c r="BC4187" s="29"/>
      <c r="BD4187" s="29"/>
      <c r="BE4187" s="29"/>
      <c r="BF4187" s="29"/>
      <c r="BG4187" s="29"/>
      <c r="BH4187" s="29"/>
      <c r="BI4187" s="29"/>
      <c r="BJ4187" s="29"/>
      <c r="BK4187" s="29"/>
      <c r="BL4187" s="29"/>
      <c r="BM4187" s="29"/>
      <c r="BN4187" s="29"/>
      <c r="BO4187" s="29"/>
      <c r="BP4187" s="29"/>
      <c r="BQ4187" s="29"/>
      <c r="BR4187" s="29"/>
      <c r="BS4187" s="29"/>
      <c r="BT4187" s="29"/>
      <c r="BU4187" s="29"/>
      <c r="BV4187" s="29"/>
      <c r="BW4187" s="29"/>
      <c r="BX4187" s="29"/>
      <c r="BY4187" s="29"/>
      <c r="BZ4187" s="29"/>
      <c r="CA4187" s="29"/>
      <c r="CB4187" s="29"/>
      <c r="CC4187" s="29"/>
      <c r="CD4187" s="29"/>
      <c r="CE4187" s="29"/>
      <c r="CF4187" s="29"/>
      <c r="CG4187" s="29"/>
      <c r="CH4187" s="29"/>
      <c r="CI4187" s="29"/>
      <c r="CJ4187" s="29"/>
      <c r="CK4187" s="29"/>
      <c r="CL4187" s="29"/>
      <c r="CM4187" s="29"/>
      <c r="CN4187" s="29"/>
      <c r="CO4187" s="29"/>
      <c r="CP4187" s="29"/>
      <c r="CQ4187" s="29"/>
      <c r="CR4187" s="29"/>
      <c r="CS4187" s="29"/>
      <c r="CT4187" s="29"/>
      <c r="CU4187" s="29"/>
      <c r="CV4187" s="29"/>
      <c r="CW4187" s="29"/>
      <c r="CX4187" s="29"/>
    </row>
    <row r="4188" spans="1:102" ht="50.1" customHeight="1">
      <c r="A4188" s="30" t="s">
        <v>11005</v>
      </c>
      <c r="B4188" s="31" t="s">
        <v>35</v>
      </c>
      <c r="C4188" s="32" t="s">
        <v>4773</v>
      </c>
      <c r="D4188" s="32" t="s">
        <v>4760</v>
      </c>
      <c r="E4188" s="32" t="s">
        <v>4774</v>
      </c>
      <c r="F4188" s="32" t="s">
        <v>11006</v>
      </c>
      <c r="G4188" s="33" t="s">
        <v>40</v>
      </c>
      <c r="H4188" s="34">
        <v>0</v>
      </c>
      <c r="I4188" s="33" t="s">
        <v>41</v>
      </c>
      <c r="J4188" s="33" t="s">
        <v>6938</v>
      </c>
      <c r="K4188" s="33" t="s">
        <v>63</v>
      </c>
      <c r="L4188" s="33" t="s">
        <v>42</v>
      </c>
      <c r="M4188" s="33" t="s">
        <v>71</v>
      </c>
      <c r="N4188" s="33" t="s">
        <v>1474</v>
      </c>
      <c r="O4188" s="33" t="s">
        <v>2285</v>
      </c>
      <c r="P4188" s="33" t="s">
        <v>160</v>
      </c>
      <c r="Q4188" s="33" t="s">
        <v>161</v>
      </c>
      <c r="R4188" s="35">
        <v>8.5679999999999996</v>
      </c>
      <c r="S4188" s="35">
        <v>596800</v>
      </c>
      <c r="T4188" s="36">
        <f t="shared" si="193"/>
        <v>5113382.3999999994</v>
      </c>
      <c r="U4188" s="37">
        <f t="shared" si="194"/>
        <v>5726988.2879999997</v>
      </c>
      <c r="V4188" s="38" t="s">
        <v>50</v>
      </c>
      <c r="W4188" s="33">
        <v>2016</v>
      </c>
      <c r="X4188" s="39" t="s">
        <v>50</v>
      </c>
      <c r="Y4188" s="40"/>
      <c r="Z4188" s="40"/>
      <c r="AA4188" s="40"/>
      <c r="AB4188" s="40"/>
      <c r="AC4188" s="40"/>
      <c r="AD4188" s="40"/>
      <c r="AE4188" s="40"/>
      <c r="AF4188" s="40"/>
      <c r="AG4188" s="40"/>
      <c r="AH4188" s="40"/>
      <c r="AI4188" s="40"/>
      <c r="AJ4188" s="40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29"/>
      <c r="BA4188" s="29"/>
      <c r="BB4188" s="29"/>
      <c r="BC4188" s="29"/>
      <c r="BD4188" s="29"/>
      <c r="BE4188" s="29"/>
      <c r="BF4188" s="29"/>
      <c r="BG4188" s="29"/>
      <c r="BH4188" s="29"/>
      <c r="BI4188" s="29"/>
      <c r="BJ4188" s="29"/>
      <c r="BK4188" s="29"/>
      <c r="BL4188" s="29"/>
      <c r="BM4188" s="29"/>
      <c r="BN4188" s="29"/>
      <c r="BO4188" s="29"/>
      <c r="BP4188" s="29"/>
      <c r="BQ4188" s="29"/>
      <c r="BR4188" s="29"/>
      <c r="BS4188" s="29"/>
      <c r="BT4188" s="29"/>
      <c r="BU4188" s="29"/>
      <c r="BV4188" s="29"/>
      <c r="BW4188" s="29"/>
      <c r="BX4188" s="29"/>
      <c r="BY4188" s="29"/>
      <c r="BZ4188" s="29"/>
      <c r="CA4188" s="29"/>
      <c r="CB4188" s="29"/>
      <c r="CC4188" s="29"/>
      <c r="CD4188" s="29"/>
      <c r="CE4188" s="29"/>
      <c r="CF4188" s="29"/>
      <c r="CG4188" s="29"/>
      <c r="CH4188" s="29"/>
      <c r="CI4188" s="29"/>
      <c r="CJ4188" s="29"/>
      <c r="CK4188" s="29"/>
      <c r="CL4188" s="29"/>
      <c r="CM4188" s="29"/>
      <c r="CN4188" s="29"/>
      <c r="CO4188" s="29"/>
      <c r="CP4188" s="29"/>
      <c r="CQ4188" s="29"/>
      <c r="CR4188" s="29"/>
      <c r="CS4188" s="29"/>
      <c r="CT4188" s="29"/>
      <c r="CU4188" s="29"/>
      <c r="CV4188" s="29"/>
      <c r="CW4188" s="29"/>
      <c r="CX4188" s="29"/>
    </row>
    <row r="4189" spans="1:102" ht="50.1" customHeight="1">
      <c r="A4189" s="30" t="s">
        <v>11007</v>
      </c>
      <c r="B4189" s="31" t="s">
        <v>35</v>
      </c>
      <c r="C4189" s="32" t="s">
        <v>11008</v>
      </c>
      <c r="D4189" s="32" t="s">
        <v>11009</v>
      </c>
      <c r="E4189" s="32" t="s">
        <v>11010</v>
      </c>
      <c r="F4189" s="32" t="s">
        <v>11011</v>
      </c>
      <c r="G4189" s="33" t="s">
        <v>40</v>
      </c>
      <c r="H4189" s="34">
        <v>0</v>
      </c>
      <c r="I4189" s="33" t="s">
        <v>41</v>
      </c>
      <c r="J4189" s="33" t="s">
        <v>392</v>
      </c>
      <c r="K4189" s="33" t="s">
        <v>63</v>
      </c>
      <c r="L4189" s="33" t="s">
        <v>85</v>
      </c>
      <c r="M4189" s="33" t="s">
        <v>71</v>
      </c>
      <c r="N4189" s="33" t="s">
        <v>11012</v>
      </c>
      <c r="O4189" s="33" t="s">
        <v>64</v>
      </c>
      <c r="P4189" s="33" t="s">
        <v>48</v>
      </c>
      <c r="Q4189" s="33" t="s">
        <v>49</v>
      </c>
      <c r="R4189" s="35">
        <v>34</v>
      </c>
      <c r="S4189" s="35">
        <v>1200</v>
      </c>
      <c r="T4189" s="36">
        <f t="shared" si="193"/>
        <v>40800</v>
      </c>
      <c r="U4189" s="37">
        <f t="shared" si="194"/>
        <v>45696.000000000007</v>
      </c>
      <c r="V4189" s="38" t="s">
        <v>50</v>
      </c>
      <c r="W4189" s="33">
        <v>2016</v>
      </c>
      <c r="X4189" s="39" t="s">
        <v>50</v>
      </c>
      <c r="Y4189" s="4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/>
      <c r="BA4189" s="29"/>
      <c r="BB4189" s="29"/>
      <c r="BC4189" s="29"/>
      <c r="BD4189" s="29"/>
      <c r="BE4189" s="29"/>
      <c r="BF4189" s="29"/>
      <c r="BG4189" s="29"/>
      <c r="BH4189" s="29"/>
      <c r="BI4189" s="29"/>
      <c r="BJ4189" s="29"/>
      <c r="BK4189" s="29"/>
      <c r="BL4189" s="29"/>
      <c r="BM4189" s="29"/>
      <c r="BN4189" s="29"/>
      <c r="BO4189" s="29"/>
      <c r="BP4189" s="29"/>
      <c r="BQ4189" s="29"/>
      <c r="BR4189" s="29"/>
      <c r="BS4189" s="29"/>
      <c r="BT4189" s="29"/>
      <c r="BU4189" s="29"/>
      <c r="BV4189" s="29"/>
      <c r="BW4189" s="29"/>
      <c r="BX4189" s="29"/>
      <c r="BY4189" s="29"/>
      <c r="BZ4189" s="29"/>
      <c r="CA4189" s="29"/>
      <c r="CB4189" s="29"/>
      <c r="CC4189" s="29"/>
      <c r="CD4189" s="29"/>
      <c r="CE4189" s="29"/>
      <c r="CF4189" s="29"/>
      <c r="CG4189" s="29"/>
      <c r="CH4189" s="29"/>
      <c r="CI4189" s="29"/>
      <c r="CJ4189" s="29"/>
      <c r="CK4189" s="29"/>
      <c r="CL4189" s="29"/>
      <c r="CM4189" s="29"/>
      <c r="CN4189" s="29"/>
      <c r="CO4189" s="29"/>
      <c r="CP4189" s="29"/>
      <c r="CQ4189" s="29"/>
      <c r="CR4189" s="29"/>
      <c r="CS4189" s="29"/>
      <c r="CT4189" s="29"/>
      <c r="CU4189" s="29"/>
      <c r="CV4189" s="29"/>
      <c r="CW4189" s="29"/>
      <c r="CX4189" s="29"/>
    </row>
    <row r="4190" spans="1:102" ht="50.1" customHeight="1">
      <c r="A4190" s="30" t="s">
        <v>11013</v>
      </c>
      <c r="B4190" s="31" t="s">
        <v>35</v>
      </c>
      <c r="C4190" s="32" t="s">
        <v>11008</v>
      </c>
      <c r="D4190" s="32" t="s">
        <v>11009</v>
      </c>
      <c r="E4190" s="32" t="s">
        <v>11010</v>
      </c>
      <c r="F4190" s="32" t="s">
        <v>11014</v>
      </c>
      <c r="G4190" s="33" t="s">
        <v>40</v>
      </c>
      <c r="H4190" s="34">
        <v>0</v>
      </c>
      <c r="I4190" s="33" t="s">
        <v>41</v>
      </c>
      <c r="J4190" s="33" t="s">
        <v>392</v>
      </c>
      <c r="K4190" s="33" t="s">
        <v>63</v>
      </c>
      <c r="L4190" s="33" t="s">
        <v>85</v>
      </c>
      <c r="M4190" s="33" t="s">
        <v>71</v>
      </c>
      <c r="N4190" s="33" t="s">
        <v>11012</v>
      </c>
      <c r="O4190" s="33" t="s">
        <v>64</v>
      </c>
      <c r="P4190" s="33" t="s">
        <v>48</v>
      </c>
      <c r="Q4190" s="33" t="s">
        <v>49</v>
      </c>
      <c r="R4190" s="35">
        <v>15</v>
      </c>
      <c r="S4190" s="35">
        <v>1600</v>
      </c>
      <c r="T4190" s="36">
        <f t="shared" si="193"/>
        <v>24000</v>
      </c>
      <c r="U4190" s="37">
        <f t="shared" si="194"/>
        <v>26880.000000000004</v>
      </c>
      <c r="V4190" s="38" t="s">
        <v>50</v>
      </c>
      <c r="W4190" s="33">
        <v>2016</v>
      </c>
      <c r="X4190" s="39" t="s">
        <v>50</v>
      </c>
      <c r="Y4190" s="40"/>
      <c r="Z4190" s="40"/>
      <c r="AA4190" s="40"/>
      <c r="AB4190" s="40"/>
      <c r="AC4190" s="40"/>
      <c r="AD4190" s="40"/>
      <c r="AE4190" s="40"/>
      <c r="AF4190" s="40"/>
      <c r="AG4190" s="40"/>
      <c r="AH4190" s="40"/>
      <c r="AI4190" s="40"/>
      <c r="AJ4190" s="40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29"/>
      <c r="BA4190" s="29"/>
      <c r="BB4190" s="29"/>
      <c r="BC4190" s="29"/>
      <c r="BD4190" s="29"/>
      <c r="BE4190" s="29"/>
      <c r="BF4190" s="29"/>
      <c r="BG4190" s="29"/>
      <c r="BH4190" s="29"/>
      <c r="BI4190" s="29"/>
      <c r="BJ4190" s="29"/>
      <c r="BK4190" s="29"/>
      <c r="BL4190" s="29"/>
      <c r="BM4190" s="29"/>
      <c r="BN4190" s="29"/>
      <c r="BO4190" s="29"/>
      <c r="BP4190" s="29"/>
      <c r="BQ4190" s="29"/>
      <c r="BR4190" s="29"/>
      <c r="BS4190" s="29"/>
      <c r="BT4190" s="29"/>
      <c r="BU4190" s="29"/>
      <c r="BV4190" s="29"/>
      <c r="BW4190" s="29"/>
      <c r="BX4190" s="29"/>
      <c r="BY4190" s="29"/>
      <c r="BZ4190" s="29"/>
      <c r="CA4190" s="29"/>
      <c r="CB4190" s="29"/>
      <c r="CC4190" s="29"/>
      <c r="CD4190" s="29"/>
      <c r="CE4190" s="29"/>
      <c r="CF4190" s="29"/>
      <c r="CG4190" s="29"/>
      <c r="CH4190" s="29"/>
      <c r="CI4190" s="29"/>
      <c r="CJ4190" s="29"/>
      <c r="CK4190" s="29"/>
      <c r="CL4190" s="29"/>
      <c r="CM4190" s="29"/>
      <c r="CN4190" s="29"/>
      <c r="CO4190" s="29"/>
      <c r="CP4190" s="29"/>
      <c r="CQ4190" s="29"/>
      <c r="CR4190" s="29"/>
      <c r="CS4190" s="29"/>
      <c r="CT4190" s="29"/>
      <c r="CU4190" s="29"/>
      <c r="CV4190" s="29"/>
      <c r="CW4190" s="29"/>
      <c r="CX4190" s="29"/>
    </row>
    <row r="4191" spans="1:102" ht="50.1" customHeight="1">
      <c r="A4191" s="30" t="s">
        <v>11015</v>
      </c>
      <c r="B4191" s="31" t="s">
        <v>35</v>
      </c>
      <c r="C4191" s="32" t="s">
        <v>3145</v>
      </c>
      <c r="D4191" s="32" t="s">
        <v>3131</v>
      </c>
      <c r="E4191" s="32" t="s">
        <v>3146</v>
      </c>
      <c r="F4191" s="32" t="s">
        <v>3147</v>
      </c>
      <c r="G4191" s="33" t="s">
        <v>40</v>
      </c>
      <c r="H4191" s="34">
        <v>0</v>
      </c>
      <c r="I4191" s="33" t="s">
        <v>41</v>
      </c>
      <c r="J4191" s="33" t="s">
        <v>42</v>
      </c>
      <c r="K4191" s="33" t="s">
        <v>63</v>
      </c>
      <c r="L4191" s="33" t="s">
        <v>42</v>
      </c>
      <c r="M4191" s="33" t="s">
        <v>86</v>
      </c>
      <c r="N4191" s="33" t="s">
        <v>351</v>
      </c>
      <c r="O4191" s="33" t="s">
        <v>352</v>
      </c>
      <c r="P4191" s="33" t="s">
        <v>187</v>
      </c>
      <c r="Q4191" s="33" t="s">
        <v>188</v>
      </c>
      <c r="R4191" s="35">
        <v>866</v>
      </c>
      <c r="S4191" s="35">
        <v>342.85</v>
      </c>
      <c r="T4191" s="36">
        <f t="shared" si="193"/>
        <v>296908.10000000003</v>
      </c>
      <c r="U4191" s="37">
        <f t="shared" si="194"/>
        <v>332537.07200000004</v>
      </c>
      <c r="V4191" s="38" t="s">
        <v>50</v>
      </c>
      <c r="W4191" s="33">
        <v>2016</v>
      </c>
      <c r="X4191" s="39" t="s">
        <v>50</v>
      </c>
      <c r="Y4191" s="4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29"/>
      <c r="BA4191" s="29"/>
      <c r="BB4191" s="29"/>
      <c r="BC4191" s="29"/>
      <c r="BD4191" s="29"/>
      <c r="BE4191" s="29"/>
      <c r="BF4191" s="29"/>
      <c r="BG4191" s="29"/>
      <c r="BH4191" s="29"/>
      <c r="BI4191" s="29"/>
      <c r="BJ4191" s="29"/>
      <c r="BK4191" s="29"/>
      <c r="BL4191" s="29"/>
      <c r="BM4191" s="29"/>
      <c r="BN4191" s="29"/>
      <c r="BO4191" s="29"/>
      <c r="BP4191" s="29"/>
      <c r="BQ4191" s="29"/>
      <c r="BR4191" s="29"/>
      <c r="BS4191" s="29"/>
      <c r="BT4191" s="29"/>
      <c r="BU4191" s="29"/>
      <c r="BV4191" s="29"/>
      <c r="BW4191" s="29"/>
      <c r="BX4191" s="29"/>
      <c r="BY4191" s="29"/>
      <c r="BZ4191" s="29"/>
      <c r="CA4191" s="29"/>
      <c r="CB4191" s="29"/>
      <c r="CC4191" s="29"/>
      <c r="CD4191" s="29"/>
      <c r="CE4191" s="29"/>
      <c r="CF4191" s="29"/>
      <c r="CG4191" s="29"/>
      <c r="CH4191" s="29"/>
      <c r="CI4191" s="29"/>
      <c r="CJ4191" s="29"/>
      <c r="CK4191" s="29"/>
      <c r="CL4191" s="29"/>
      <c r="CM4191" s="29"/>
      <c r="CN4191" s="29"/>
      <c r="CO4191" s="29"/>
      <c r="CP4191" s="29"/>
      <c r="CQ4191" s="29"/>
      <c r="CR4191" s="29"/>
      <c r="CS4191" s="29"/>
      <c r="CT4191" s="29"/>
      <c r="CU4191" s="29"/>
      <c r="CV4191" s="29"/>
      <c r="CW4191" s="29"/>
      <c r="CX4191" s="29"/>
    </row>
    <row r="4192" spans="1:102" ht="50.1" customHeight="1">
      <c r="A4192" s="30" t="s">
        <v>11016</v>
      </c>
      <c r="B4192" s="31" t="s">
        <v>35</v>
      </c>
      <c r="C4192" s="32" t="s">
        <v>8734</v>
      </c>
      <c r="D4192" s="32" t="s">
        <v>8735</v>
      </c>
      <c r="E4192" s="32" t="s">
        <v>8736</v>
      </c>
      <c r="F4192" s="32" t="s">
        <v>11017</v>
      </c>
      <c r="G4192" s="33" t="s">
        <v>40</v>
      </c>
      <c r="H4192" s="34">
        <v>0</v>
      </c>
      <c r="I4192" s="33" t="s">
        <v>41</v>
      </c>
      <c r="J4192" s="33" t="s">
        <v>392</v>
      </c>
      <c r="K4192" s="33" t="s">
        <v>63</v>
      </c>
      <c r="L4192" s="33" t="s">
        <v>85</v>
      </c>
      <c r="M4192" s="33" t="s">
        <v>71</v>
      </c>
      <c r="N4192" s="33" t="s">
        <v>11018</v>
      </c>
      <c r="O4192" s="33" t="s">
        <v>11019</v>
      </c>
      <c r="P4192" s="33" t="s">
        <v>48</v>
      </c>
      <c r="Q4192" s="33" t="s">
        <v>49</v>
      </c>
      <c r="R4192" s="35">
        <v>2</v>
      </c>
      <c r="S4192" s="35">
        <v>247000</v>
      </c>
      <c r="T4192" s="36">
        <f t="shared" si="193"/>
        <v>494000</v>
      </c>
      <c r="U4192" s="37">
        <f t="shared" si="194"/>
        <v>553280</v>
      </c>
      <c r="V4192" s="38" t="s">
        <v>50</v>
      </c>
      <c r="W4192" s="33">
        <v>2016</v>
      </c>
      <c r="X4192" s="39" t="s">
        <v>50</v>
      </c>
      <c r="Y4192" s="40"/>
      <c r="Z4192" s="40"/>
      <c r="AA4192" s="40"/>
      <c r="AB4192" s="40"/>
      <c r="AC4192" s="40"/>
      <c r="AD4192" s="40"/>
      <c r="AE4192" s="40"/>
      <c r="AF4192" s="40"/>
      <c r="AG4192" s="40"/>
      <c r="AH4192" s="40"/>
      <c r="AI4192" s="40"/>
      <c r="AJ4192" s="40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29"/>
      <c r="BL4192" s="29"/>
      <c r="BM4192" s="29"/>
      <c r="BN4192" s="29"/>
      <c r="BO4192" s="29"/>
      <c r="BP4192" s="29"/>
      <c r="BQ4192" s="29"/>
      <c r="BR4192" s="29"/>
      <c r="BS4192" s="29"/>
      <c r="BT4192" s="29"/>
      <c r="BU4192" s="29"/>
      <c r="BV4192" s="29"/>
      <c r="BW4192" s="29"/>
      <c r="BX4192" s="29"/>
      <c r="BY4192" s="29"/>
      <c r="BZ4192" s="29"/>
      <c r="CA4192" s="29"/>
      <c r="CB4192" s="29"/>
      <c r="CC4192" s="29"/>
      <c r="CD4192" s="29"/>
      <c r="CE4192" s="29"/>
      <c r="CF4192" s="29"/>
      <c r="CG4192" s="29"/>
      <c r="CH4192" s="29"/>
      <c r="CI4192" s="29"/>
      <c r="CJ4192" s="29"/>
      <c r="CK4192" s="29"/>
      <c r="CL4192" s="29"/>
      <c r="CM4192" s="29"/>
      <c r="CN4192" s="29"/>
      <c r="CO4192" s="29"/>
      <c r="CP4192" s="29"/>
      <c r="CQ4192" s="29"/>
      <c r="CR4192" s="29"/>
      <c r="CS4192" s="29"/>
      <c r="CT4192" s="29"/>
      <c r="CU4192" s="29"/>
      <c r="CV4192" s="29"/>
      <c r="CW4192" s="29"/>
      <c r="CX4192" s="29"/>
    </row>
    <row r="4193" spans="1:102" ht="50.1" customHeight="1">
      <c r="A4193" s="30" t="s">
        <v>11020</v>
      </c>
      <c r="B4193" s="31" t="s">
        <v>35</v>
      </c>
      <c r="C4193" s="32" t="s">
        <v>9002</v>
      </c>
      <c r="D4193" s="32" t="s">
        <v>9003</v>
      </c>
      <c r="E4193" s="32" t="s">
        <v>9004</v>
      </c>
      <c r="F4193" s="32" t="s">
        <v>11021</v>
      </c>
      <c r="G4193" s="33" t="s">
        <v>40</v>
      </c>
      <c r="H4193" s="34">
        <v>0</v>
      </c>
      <c r="I4193" s="33" t="s">
        <v>41</v>
      </c>
      <c r="J4193" s="33" t="s">
        <v>392</v>
      </c>
      <c r="K4193" s="33" t="s">
        <v>63</v>
      </c>
      <c r="L4193" s="33" t="s">
        <v>85</v>
      </c>
      <c r="M4193" s="33" t="s">
        <v>71</v>
      </c>
      <c r="N4193" s="33" t="s">
        <v>11022</v>
      </c>
      <c r="O4193" s="33" t="s">
        <v>3699</v>
      </c>
      <c r="P4193" s="33" t="s">
        <v>48</v>
      </c>
      <c r="Q4193" s="33" t="s">
        <v>49</v>
      </c>
      <c r="R4193" s="35">
        <v>8</v>
      </c>
      <c r="S4193" s="35">
        <v>235000</v>
      </c>
      <c r="T4193" s="36">
        <f t="shared" si="193"/>
        <v>1880000</v>
      </c>
      <c r="U4193" s="37">
        <f t="shared" si="194"/>
        <v>2105600</v>
      </c>
      <c r="V4193" s="38" t="s">
        <v>50</v>
      </c>
      <c r="W4193" s="33">
        <v>2016</v>
      </c>
      <c r="X4193" s="39" t="s">
        <v>50</v>
      </c>
      <c r="Y4193" s="4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/>
      <c r="BF4193" s="29"/>
      <c r="BG4193" s="29"/>
      <c r="BH4193" s="29"/>
      <c r="BI4193" s="29"/>
      <c r="BJ4193" s="29"/>
      <c r="BK4193" s="29"/>
      <c r="BL4193" s="29"/>
      <c r="BM4193" s="29"/>
      <c r="BN4193" s="29"/>
      <c r="BO4193" s="29"/>
      <c r="BP4193" s="29"/>
      <c r="BQ4193" s="29"/>
      <c r="BR4193" s="29"/>
      <c r="BS4193" s="29"/>
      <c r="BT4193" s="29"/>
      <c r="BU4193" s="29"/>
      <c r="BV4193" s="29"/>
      <c r="BW4193" s="29"/>
      <c r="BX4193" s="29"/>
      <c r="BY4193" s="29"/>
      <c r="BZ4193" s="29"/>
      <c r="CA4193" s="29"/>
      <c r="CB4193" s="29"/>
      <c r="CC4193" s="29"/>
      <c r="CD4193" s="29"/>
      <c r="CE4193" s="29"/>
      <c r="CF4193" s="29"/>
      <c r="CG4193" s="29"/>
      <c r="CH4193" s="29"/>
      <c r="CI4193" s="29"/>
      <c r="CJ4193" s="29"/>
      <c r="CK4193" s="29"/>
      <c r="CL4193" s="29"/>
      <c r="CM4193" s="29"/>
      <c r="CN4193" s="29"/>
      <c r="CO4193" s="29"/>
      <c r="CP4193" s="29"/>
      <c r="CQ4193" s="29"/>
      <c r="CR4193" s="29"/>
      <c r="CS4193" s="29"/>
      <c r="CT4193" s="29"/>
      <c r="CU4193" s="29"/>
      <c r="CV4193" s="29"/>
      <c r="CW4193" s="29"/>
      <c r="CX4193" s="29"/>
    </row>
    <row r="4194" spans="1:102" ht="50.1" customHeight="1">
      <c r="A4194" s="30" t="s">
        <v>11023</v>
      </c>
      <c r="B4194" s="31" t="s">
        <v>35</v>
      </c>
      <c r="C4194" s="32" t="s">
        <v>11024</v>
      </c>
      <c r="D4194" s="32" t="s">
        <v>1666</v>
      </c>
      <c r="E4194" s="32" t="s">
        <v>11025</v>
      </c>
      <c r="F4194" s="32" t="s">
        <v>11026</v>
      </c>
      <c r="G4194" s="33" t="s">
        <v>40</v>
      </c>
      <c r="H4194" s="34">
        <v>0</v>
      </c>
      <c r="I4194" s="33" t="s">
        <v>41</v>
      </c>
      <c r="J4194" s="33" t="s">
        <v>392</v>
      </c>
      <c r="K4194" s="33" t="s">
        <v>63</v>
      </c>
      <c r="L4194" s="33" t="s">
        <v>85</v>
      </c>
      <c r="M4194" s="33" t="s">
        <v>71</v>
      </c>
      <c r="N4194" s="33" t="s">
        <v>11027</v>
      </c>
      <c r="O4194" s="33" t="s">
        <v>3699</v>
      </c>
      <c r="P4194" s="33" t="s">
        <v>48</v>
      </c>
      <c r="Q4194" s="33" t="s">
        <v>49</v>
      </c>
      <c r="R4194" s="35">
        <v>24</v>
      </c>
      <c r="S4194" s="35">
        <v>350</v>
      </c>
      <c r="T4194" s="36">
        <f t="shared" si="193"/>
        <v>8400</v>
      </c>
      <c r="U4194" s="37">
        <f t="shared" si="194"/>
        <v>9408</v>
      </c>
      <c r="V4194" s="38" t="s">
        <v>50</v>
      </c>
      <c r="W4194" s="33">
        <v>2016</v>
      </c>
      <c r="X4194" s="39" t="s">
        <v>50</v>
      </c>
      <c r="Y4194" s="40"/>
      <c r="Z4194" s="40"/>
      <c r="AA4194" s="40"/>
      <c r="AB4194" s="40"/>
      <c r="AC4194" s="40"/>
      <c r="AD4194" s="40"/>
      <c r="AE4194" s="40"/>
      <c r="AF4194" s="40"/>
      <c r="AG4194" s="40"/>
      <c r="AH4194" s="40"/>
      <c r="AI4194" s="40"/>
      <c r="AJ4194" s="40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9"/>
      <c r="BC4194" s="29"/>
      <c r="BD4194" s="29"/>
      <c r="BE4194" s="29"/>
      <c r="BF4194" s="29"/>
      <c r="BG4194" s="29"/>
      <c r="BH4194" s="29"/>
      <c r="BI4194" s="29"/>
      <c r="BJ4194" s="29"/>
      <c r="BK4194" s="29"/>
      <c r="BL4194" s="29"/>
      <c r="BM4194" s="29"/>
      <c r="BN4194" s="29"/>
      <c r="BO4194" s="29"/>
      <c r="BP4194" s="29"/>
      <c r="BQ4194" s="29"/>
      <c r="BR4194" s="29"/>
      <c r="BS4194" s="29"/>
      <c r="BT4194" s="29"/>
      <c r="BU4194" s="29"/>
      <c r="BV4194" s="29"/>
      <c r="BW4194" s="29"/>
      <c r="BX4194" s="29"/>
      <c r="BY4194" s="29"/>
      <c r="BZ4194" s="29"/>
      <c r="CA4194" s="29"/>
      <c r="CB4194" s="29"/>
      <c r="CC4194" s="29"/>
      <c r="CD4194" s="29"/>
      <c r="CE4194" s="29"/>
      <c r="CF4194" s="29"/>
      <c r="CG4194" s="29"/>
      <c r="CH4194" s="29"/>
      <c r="CI4194" s="29"/>
      <c r="CJ4194" s="29"/>
      <c r="CK4194" s="29"/>
      <c r="CL4194" s="29"/>
      <c r="CM4194" s="29"/>
      <c r="CN4194" s="29"/>
      <c r="CO4194" s="29"/>
      <c r="CP4194" s="29"/>
      <c r="CQ4194" s="29"/>
      <c r="CR4194" s="29"/>
      <c r="CS4194" s="29"/>
      <c r="CT4194" s="29"/>
      <c r="CU4194" s="29"/>
      <c r="CV4194" s="29"/>
      <c r="CW4194" s="29"/>
      <c r="CX4194" s="29"/>
    </row>
    <row r="4195" spans="1:102" ht="50.1" customHeight="1">
      <c r="A4195" s="30" t="s">
        <v>11028</v>
      </c>
      <c r="B4195" s="31" t="s">
        <v>35</v>
      </c>
      <c r="C4195" s="32" t="s">
        <v>11029</v>
      </c>
      <c r="D4195" s="32" t="s">
        <v>3660</v>
      </c>
      <c r="E4195" s="32" t="s">
        <v>11030</v>
      </c>
      <c r="F4195" s="32" t="s">
        <v>11031</v>
      </c>
      <c r="G4195" s="33" t="s">
        <v>40</v>
      </c>
      <c r="H4195" s="34">
        <v>0</v>
      </c>
      <c r="I4195" s="33" t="s">
        <v>41</v>
      </c>
      <c r="J4195" s="33" t="s">
        <v>392</v>
      </c>
      <c r="K4195" s="33" t="s">
        <v>63</v>
      </c>
      <c r="L4195" s="33" t="s">
        <v>85</v>
      </c>
      <c r="M4195" s="33" t="s">
        <v>71</v>
      </c>
      <c r="N4195" s="33" t="s">
        <v>11027</v>
      </c>
      <c r="O4195" s="33" t="s">
        <v>3699</v>
      </c>
      <c r="P4195" s="33" t="s">
        <v>48</v>
      </c>
      <c r="Q4195" s="33" t="s">
        <v>49</v>
      </c>
      <c r="R4195" s="35">
        <v>1</v>
      </c>
      <c r="S4195" s="35">
        <v>300</v>
      </c>
      <c r="T4195" s="36">
        <f t="shared" si="193"/>
        <v>300</v>
      </c>
      <c r="U4195" s="37">
        <f t="shared" si="194"/>
        <v>336.00000000000006</v>
      </c>
      <c r="V4195" s="38" t="s">
        <v>50</v>
      </c>
      <c r="W4195" s="33">
        <v>2016</v>
      </c>
      <c r="X4195" s="39" t="s">
        <v>50</v>
      </c>
      <c r="Y4195" s="4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9"/>
      <c r="BC4195" s="29"/>
      <c r="BD4195" s="29"/>
      <c r="BE4195" s="29"/>
      <c r="BF4195" s="29"/>
      <c r="BG4195" s="29"/>
      <c r="BH4195" s="29"/>
      <c r="BI4195" s="29"/>
      <c r="BJ4195" s="29"/>
      <c r="BK4195" s="29"/>
      <c r="BL4195" s="29"/>
      <c r="BM4195" s="29"/>
      <c r="BN4195" s="29"/>
      <c r="BO4195" s="29"/>
      <c r="BP4195" s="29"/>
      <c r="BQ4195" s="29"/>
      <c r="BR4195" s="29"/>
      <c r="BS4195" s="29"/>
      <c r="BT4195" s="29"/>
      <c r="BU4195" s="29"/>
      <c r="BV4195" s="29"/>
      <c r="BW4195" s="29"/>
      <c r="BX4195" s="29"/>
      <c r="BY4195" s="29"/>
      <c r="BZ4195" s="29"/>
      <c r="CA4195" s="29"/>
      <c r="CB4195" s="29"/>
      <c r="CC4195" s="29"/>
      <c r="CD4195" s="29"/>
      <c r="CE4195" s="29"/>
      <c r="CF4195" s="29"/>
      <c r="CG4195" s="29"/>
      <c r="CH4195" s="29"/>
      <c r="CI4195" s="29"/>
      <c r="CJ4195" s="29"/>
      <c r="CK4195" s="29"/>
      <c r="CL4195" s="29"/>
      <c r="CM4195" s="29"/>
      <c r="CN4195" s="29"/>
      <c r="CO4195" s="29"/>
      <c r="CP4195" s="29"/>
      <c r="CQ4195" s="29"/>
      <c r="CR4195" s="29"/>
      <c r="CS4195" s="29"/>
      <c r="CT4195" s="29"/>
      <c r="CU4195" s="29"/>
      <c r="CV4195" s="29"/>
      <c r="CW4195" s="29"/>
      <c r="CX4195" s="29"/>
    </row>
    <row r="4196" spans="1:102" ht="50.1" customHeight="1">
      <c r="A4196" s="30" t="s">
        <v>11032</v>
      </c>
      <c r="B4196" s="31" t="s">
        <v>35</v>
      </c>
      <c r="C4196" s="32" t="s">
        <v>11033</v>
      </c>
      <c r="D4196" s="32" t="s">
        <v>3660</v>
      </c>
      <c r="E4196" s="32" t="s">
        <v>11034</v>
      </c>
      <c r="F4196" s="32" t="s">
        <v>11035</v>
      </c>
      <c r="G4196" s="33" t="s">
        <v>40</v>
      </c>
      <c r="H4196" s="34">
        <v>0</v>
      </c>
      <c r="I4196" s="33" t="s">
        <v>41</v>
      </c>
      <c r="J4196" s="33" t="s">
        <v>392</v>
      </c>
      <c r="K4196" s="33" t="s">
        <v>63</v>
      </c>
      <c r="L4196" s="33" t="s">
        <v>85</v>
      </c>
      <c r="M4196" s="33" t="s">
        <v>71</v>
      </c>
      <c r="N4196" s="33" t="s">
        <v>11027</v>
      </c>
      <c r="O4196" s="33" t="s">
        <v>3699</v>
      </c>
      <c r="P4196" s="33" t="s">
        <v>48</v>
      </c>
      <c r="Q4196" s="33" t="s">
        <v>49</v>
      </c>
      <c r="R4196" s="35">
        <v>1</v>
      </c>
      <c r="S4196" s="35">
        <v>850</v>
      </c>
      <c r="T4196" s="36">
        <f t="shared" si="193"/>
        <v>850</v>
      </c>
      <c r="U4196" s="37">
        <f t="shared" si="194"/>
        <v>952.00000000000011</v>
      </c>
      <c r="V4196" s="38" t="s">
        <v>50</v>
      </c>
      <c r="W4196" s="33">
        <v>2016</v>
      </c>
      <c r="X4196" s="39" t="s">
        <v>50</v>
      </c>
      <c r="Y4196" s="40"/>
      <c r="Z4196" s="40"/>
      <c r="AA4196" s="40"/>
      <c r="AB4196" s="40"/>
      <c r="AC4196" s="40"/>
      <c r="AD4196" s="40"/>
      <c r="AE4196" s="40"/>
      <c r="AF4196" s="40"/>
      <c r="AG4196" s="40"/>
      <c r="AH4196" s="40"/>
      <c r="AI4196" s="40"/>
      <c r="AJ4196" s="40"/>
      <c r="AK4196" s="29"/>
      <c r="AL4196" s="29"/>
      <c r="AM4196" s="29"/>
      <c r="AN4196" s="29"/>
      <c r="AO4196" s="29"/>
      <c r="AP4196" s="29"/>
      <c r="AQ4196" s="29"/>
      <c r="AR4196" s="29"/>
      <c r="AS4196" s="29"/>
      <c r="AT4196" s="29"/>
      <c r="AU4196" s="29"/>
      <c r="AV4196" s="29"/>
      <c r="AW4196" s="29"/>
      <c r="AX4196" s="29"/>
      <c r="AY4196" s="29"/>
      <c r="AZ4196" s="29"/>
      <c r="BA4196" s="29"/>
      <c r="BB4196" s="29"/>
      <c r="BC4196" s="29"/>
      <c r="BD4196" s="29"/>
      <c r="BE4196" s="29"/>
      <c r="BF4196" s="29"/>
      <c r="BG4196" s="29"/>
      <c r="BH4196" s="29"/>
      <c r="BI4196" s="29"/>
      <c r="BJ4196" s="29"/>
      <c r="BK4196" s="29"/>
      <c r="BL4196" s="29"/>
      <c r="BM4196" s="29"/>
      <c r="BN4196" s="29"/>
      <c r="BO4196" s="29"/>
      <c r="BP4196" s="29"/>
      <c r="BQ4196" s="29"/>
      <c r="BR4196" s="29"/>
      <c r="BS4196" s="29"/>
      <c r="BT4196" s="29"/>
      <c r="BU4196" s="29"/>
      <c r="BV4196" s="29"/>
      <c r="BW4196" s="29"/>
      <c r="BX4196" s="29"/>
      <c r="BY4196" s="29"/>
      <c r="BZ4196" s="29"/>
      <c r="CA4196" s="29"/>
      <c r="CB4196" s="29"/>
      <c r="CC4196" s="29"/>
      <c r="CD4196" s="29"/>
      <c r="CE4196" s="29"/>
      <c r="CF4196" s="29"/>
      <c r="CG4196" s="29"/>
      <c r="CH4196" s="29"/>
      <c r="CI4196" s="29"/>
      <c r="CJ4196" s="29"/>
      <c r="CK4196" s="29"/>
      <c r="CL4196" s="29"/>
      <c r="CM4196" s="29"/>
      <c r="CN4196" s="29"/>
      <c r="CO4196" s="29"/>
      <c r="CP4196" s="29"/>
      <c r="CQ4196" s="29"/>
      <c r="CR4196" s="29"/>
      <c r="CS4196" s="29"/>
      <c r="CT4196" s="29"/>
      <c r="CU4196" s="29"/>
      <c r="CV4196" s="29"/>
      <c r="CW4196" s="29"/>
      <c r="CX4196" s="29"/>
    </row>
    <row r="4197" spans="1:102" ht="50.1" customHeight="1">
      <c r="A4197" s="30" t="s">
        <v>11036</v>
      </c>
      <c r="B4197" s="31" t="s">
        <v>35</v>
      </c>
      <c r="C4197" s="32" t="s">
        <v>11037</v>
      </c>
      <c r="D4197" s="32" t="s">
        <v>9885</v>
      </c>
      <c r="E4197" s="32" t="s">
        <v>11038</v>
      </c>
      <c r="F4197" s="32" t="s">
        <v>11039</v>
      </c>
      <c r="G4197" s="33" t="s">
        <v>40</v>
      </c>
      <c r="H4197" s="34">
        <v>0</v>
      </c>
      <c r="I4197" s="33" t="s">
        <v>41</v>
      </c>
      <c r="J4197" s="33" t="s">
        <v>392</v>
      </c>
      <c r="K4197" s="33" t="s">
        <v>63</v>
      </c>
      <c r="L4197" s="33" t="s">
        <v>85</v>
      </c>
      <c r="M4197" s="33" t="s">
        <v>71</v>
      </c>
      <c r="N4197" s="33" t="s">
        <v>11027</v>
      </c>
      <c r="O4197" s="33" t="s">
        <v>3699</v>
      </c>
      <c r="P4197" s="33" t="s">
        <v>48</v>
      </c>
      <c r="Q4197" s="33" t="s">
        <v>49</v>
      </c>
      <c r="R4197" s="35">
        <v>1</v>
      </c>
      <c r="S4197" s="35">
        <v>900</v>
      </c>
      <c r="T4197" s="36">
        <f t="shared" si="193"/>
        <v>900</v>
      </c>
      <c r="U4197" s="37">
        <f t="shared" si="194"/>
        <v>1008.0000000000001</v>
      </c>
      <c r="V4197" s="38" t="s">
        <v>50</v>
      </c>
      <c r="W4197" s="33">
        <v>2016</v>
      </c>
      <c r="X4197" s="39" t="s">
        <v>50</v>
      </c>
      <c r="Y4197" s="4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29"/>
      <c r="AL4197" s="29"/>
      <c r="AM4197" s="29"/>
      <c r="AN4197" s="29"/>
      <c r="AO4197" s="29"/>
      <c r="AP4197" s="29"/>
      <c r="AQ4197" s="29"/>
      <c r="AR4197" s="29"/>
      <c r="AS4197" s="29"/>
      <c r="AT4197" s="29"/>
      <c r="AU4197" s="29"/>
      <c r="AV4197" s="29"/>
      <c r="AW4197" s="29"/>
      <c r="AX4197" s="29"/>
      <c r="AY4197" s="29"/>
      <c r="AZ4197" s="29"/>
      <c r="BA4197" s="29"/>
      <c r="BB4197" s="29"/>
      <c r="BC4197" s="29"/>
      <c r="BD4197" s="29"/>
      <c r="BE4197" s="29"/>
      <c r="BF4197" s="29"/>
      <c r="BG4197" s="29"/>
      <c r="BH4197" s="29"/>
      <c r="BI4197" s="29"/>
      <c r="BJ4197" s="29"/>
      <c r="BK4197" s="29"/>
      <c r="BL4197" s="29"/>
      <c r="BM4197" s="29"/>
      <c r="BN4197" s="29"/>
      <c r="BO4197" s="29"/>
      <c r="BP4197" s="29"/>
      <c r="BQ4197" s="29"/>
      <c r="BR4197" s="29"/>
      <c r="BS4197" s="29"/>
      <c r="BT4197" s="29"/>
      <c r="BU4197" s="29"/>
      <c r="BV4197" s="29"/>
      <c r="BW4197" s="29"/>
      <c r="BX4197" s="29"/>
      <c r="BY4197" s="29"/>
      <c r="BZ4197" s="29"/>
      <c r="CA4197" s="29"/>
      <c r="CB4197" s="29"/>
      <c r="CC4197" s="29"/>
      <c r="CD4197" s="29"/>
      <c r="CE4197" s="29"/>
      <c r="CF4197" s="29"/>
      <c r="CG4197" s="29"/>
      <c r="CH4197" s="29"/>
      <c r="CI4197" s="29"/>
      <c r="CJ4197" s="29"/>
      <c r="CK4197" s="29"/>
      <c r="CL4197" s="29"/>
      <c r="CM4197" s="29"/>
      <c r="CN4197" s="29"/>
      <c r="CO4197" s="29"/>
      <c r="CP4197" s="29"/>
      <c r="CQ4197" s="29"/>
      <c r="CR4197" s="29"/>
      <c r="CS4197" s="29"/>
      <c r="CT4197" s="29"/>
      <c r="CU4197" s="29"/>
      <c r="CV4197" s="29"/>
      <c r="CW4197" s="29"/>
      <c r="CX4197" s="29"/>
    </row>
    <row r="4198" spans="1:102" ht="50.1" customHeight="1">
      <c r="A4198" s="30" t="s">
        <v>11040</v>
      </c>
      <c r="B4198" s="31" t="s">
        <v>35</v>
      </c>
      <c r="C4198" s="32" t="s">
        <v>9884</v>
      </c>
      <c r="D4198" s="32" t="s">
        <v>9885</v>
      </c>
      <c r="E4198" s="32" t="s">
        <v>9886</v>
      </c>
      <c r="F4198" s="32" t="s">
        <v>11041</v>
      </c>
      <c r="G4198" s="33" t="s">
        <v>40</v>
      </c>
      <c r="H4198" s="34">
        <v>0</v>
      </c>
      <c r="I4198" s="33" t="s">
        <v>41</v>
      </c>
      <c r="J4198" s="33" t="s">
        <v>392</v>
      </c>
      <c r="K4198" s="33" t="s">
        <v>63</v>
      </c>
      <c r="L4198" s="33" t="s">
        <v>85</v>
      </c>
      <c r="M4198" s="33" t="s">
        <v>71</v>
      </c>
      <c r="N4198" s="33" t="s">
        <v>11027</v>
      </c>
      <c r="O4198" s="33" t="s">
        <v>3699</v>
      </c>
      <c r="P4198" s="33" t="s">
        <v>48</v>
      </c>
      <c r="Q4198" s="33" t="s">
        <v>49</v>
      </c>
      <c r="R4198" s="35">
        <v>1</v>
      </c>
      <c r="S4198" s="35">
        <v>1100</v>
      </c>
      <c r="T4198" s="36">
        <f t="shared" si="193"/>
        <v>1100</v>
      </c>
      <c r="U4198" s="37">
        <f t="shared" si="194"/>
        <v>1232.0000000000002</v>
      </c>
      <c r="V4198" s="38" t="s">
        <v>50</v>
      </c>
      <c r="W4198" s="33">
        <v>2016</v>
      </c>
      <c r="X4198" s="39" t="s">
        <v>50</v>
      </c>
      <c r="Y4198" s="40"/>
      <c r="Z4198" s="40"/>
      <c r="AA4198" s="40"/>
      <c r="AB4198" s="40"/>
      <c r="AC4198" s="40"/>
      <c r="AD4198" s="40"/>
      <c r="AE4198" s="40"/>
      <c r="AF4198" s="40"/>
      <c r="AG4198" s="40"/>
      <c r="AH4198" s="40"/>
      <c r="AI4198" s="40"/>
      <c r="AJ4198" s="40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29"/>
      <c r="BA4198" s="29"/>
      <c r="BB4198" s="29"/>
      <c r="BC4198" s="29"/>
      <c r="BD4198" s="29"/>
      <c r="BE4198" s="29"/>
      <c r="BF4198" s="29"/>
      <c r="BG4198" s="29"/>
      <c r="BH4198" s="29"/>
      <c r="BI4198" s="29"/>
      <c r="BJ4198" s="29"/>
      <c r="BK4198" s="29"/>
      <c r="BL4198" s="29"/>
      <c r="BM4198" s="29"/>
      <c r="BN4198" s="29"/>
      <c r="BO4198" s="29"/>
      <c r="BP4198" s="29"/>
      <c r="BQ4198" s="29"/>
      <c r="BR4198" s="29"/>
      <c r="BS4198" s="29"/>
      <c r="BT4198" s="29"/>
      <c r="BU4198" s="29"/>
      <c r="BV4198" s="29"/>
      <c r="BW4198" s="29"/>
      <c r="BX4198" s="29"/>
      <c r="BY4198" s="29"/>
      <c r="BZ4198" s="29"/>
      <c r="CA4198" s="29"/>
      <c r="CB4198" s="29"/>
      <c r="CC4198" s="29"/>
      <c r="CD4198" s="29"/>
      <c r="CE4198" s="29"/>
      <c r="CF4198" s="29"/>
      <c r="CG4198" s="29"/>
      <c r="CH4198" s="29"/>
      <c r="CI4198" s="29"/>
      <c r="CJ4198" s="29"/>
      <c r="CK4198" s="29"/>
      <c r="CL4198" s="29"/>
      <c r="CM4198" s="29"/>
      <c r="CN4198" s="29"/>
      <c r="CO4198" s="29"/>
      <c r="CP4198" s="29"/>
      <c r="CQ4198" s="29"/>
      <c r="CR4198" s="29"/>
      <c r="CS4198" s="29"/>
      <c r="CT4198" s="29"/>
      <c r="CU4198" s="29"/>
      <c r="CV4198" s="29"/>
      <c r="CW4198" s="29"/>
      <c r="CX4198" s="29"/>
    </row>
    <row r="4199" spans="1:102" ht="50.1" customHeight="1">
      <c r="A4199" s="30" t="s">
        <v>11042</v>
      </c>
      <c r="B4199" s="31" t="s">
        <v>35</v>
      </c>
      <c r="C4199" s="32" t="s">
        <v>11043</v>
      </c>
      <c r="D4199" s="32" t="s">
        <v>11044</v>
      </c>
      <c r="E4199" s="32" t="s">
        <v>11045</v>
      </c>
      <c r="F4199" s="32" t="s">
        <v>11046</v>
      </c>
      <c r="G4199" s="33" t="s">
        <v>40</v>
      </c>
      <c r="H4199" s="34">
        <v>0</v>
      </c>
      <c r="I4199" s="33" t="s">
        <v>41</v>
      </c>
      <c r="J4199" s="33" t="s">
        <v>392</v>
      </c>
      <c r="K4199" s="33" t="s">
        <v>63</v>
      </c>
      <c r="L4199" s="33" t="s">
        <v>85</v>
      </c>
      <c r="M4199" s="33" t="s">
        <v>71</v>
      </c>
      <c r="N4199" s="33" t="s">
        <v>11027</v>
      </c>
      <c r="O4199" s="33" t="s">
        <v>3699</v>
      </c>
      <c r="P4199" s="33" t="s">
        <v>48</v>
      </c>
      <c r="Q4199" s="33" t="s">
        <v>49</v>
      </c>
      <c r="R4199" s="35">
        <v>1</v>
      </c>
      <c r="S4199" s="35">
        <v>1500</v>
      </c>
      <c r="T4199" s="36">
        <f t="shared" si="193"/>
        <v>1500</v>
      </c>
      <c r="U4199" s="37">
        <f t="shared" si="194"/>
        <v>1680.0000000000002</v>
      </c>
      <c r="V4199" s="38" t="s">
        <v>50</v>
      </c>
      <c r="W4199" s="33">
        <v>2016</v>
      </c>
      <c r="X4199" s="39" t="s">
        <v>50</v>
      </c>
      <c r="Y4199" s="4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29"/>
      <c r="AZ4199" s="29"/>
      <c r="BA4199" s="29"/>
      <c r="BB4199" s="29"/>
      <c r="BC4199" s="29"/>
      <c r="BD4199" s="29"/>
      <c r="BE4199" s="29"/>
      <c r="BF4199" s="29"/>
      <c r="BG4199" s="29"/>
      <c r="BH4199" s="29"/>
      <c r="BI4199" s="29"/>
      <c r="BJ4199" s="29"/>
      <c r="BK4199" s="29"/>
      <c r="BL4199" s="29"/>
      <c r="BM4199" s="29"/>
      <c r="BN4199" s="29"/>
      <c r="BO4199" s="29"/>
      <c r="BP4199" s="29"/>
      <c r="BQ4199" s="29"/>
      <c r="BR4199" s="29"/>
      <c r="BS4199" s="29"/>
      <c r="BT4199" s="29"/>
      <c r="BU4199" s="29"/>
      <c r="BV4199" s="29"/>
      <c r="BW4199" s="29"/>
      <c r="BX4199" s="29"/>
      <c r="BY4199" s="29"/>
      <c r="BZ4199" s="29"/>
      <c r="CA4199" s="29"/>
      <c r="CB4199" s="29"/>
      <c r="CC4199" s="29"/>
      <c r="CD4199" s="29"/>
      <c r="CE4199" s="29"/>
      <c r="CF4199" s="29"/>
      <c r="CG4199" s="29"/>
      <c r="CH4199" s="29"/>
      <c r="CI4199" s="29"/>
      <c r="CJ4199" s="29"/>
      <c r="CK4199" s="29"/>
      <c r="CL4199" s="29"/>
      <c r="CM4199" s="29"/>
      <c r="CN4199" s="29"/>
      <c r="CO4199" s="29"/>
      <c r="CP4199" s="29"/>
      <c r="CQ4199" s="29"/>
      <c r="CR4199" s="29"/>
      <c r="CS4199" s="29"/>
      <c r="CT4199" s="29"/>
      <c r="CU4199" s="29"/>
      <c r="CV4199" s="29"/>
      <c r="CW4199" s="29"/>
      <c r="CX4199" s="29"/>
    </row>
    <row r="4200" spans="1:102" ht="50.1" customHeight="1">
      <c r="A4200" s="30" t="s">
        <v>11047</v>
      </c>
      <c r="B4200" s="31" t="s">
        <v>35</v>
      </c>
      <c r="C4200" s="32" t="s">
        <v>11048</v>
      </c>
      <c r="D4200" s="32" t="s">
        <v>11049</v>
      </c>
      <c r="E4200" s="32" t="s">
        <v>11050</v>
      </c>
      <c r="F4200" s="32" t="s">
        <v>11051</v>
      </c>
      <c r="G4200" s="33" t="s">
        <v>40</v>
      </c>
      <c r="H4200" s="34">
        <v>0</v>
      </c>
      <c r="I4200" s="33" t="s">
        <v>41</v>
      </c>
      <c r="J4200" s="33" t="s">
        <v>392</v>
      </c>
      <c r="K4200" s="33" t="s">
        <v>63</v>
      </c>
      <c r="L4200" s="33" t="s">
        <v>85</v>
      </c>
      <c r="M4200" s="33" t="s">
        <v>71</v>
      </c>
      <c r="N4200" s="33" t="s">
        <v>11027</v>
      </c>
      <c r="O4200" s="33" t="s">
        <v>3699</v>
      </c>
      <c r="P4200" s="33" t="s">
        <v>48</v>
      </c>
      <c r="Q4200" s="33" t="s">
        <v>49</v>
      </c>
      <c r="R4200" s="35">
        <v>1</v>
      </c>
      <c r="S4200" s="35">
        <v>500</v>
      </c>
      <c r="T4200" s="36">
        <f t="shared" si="193"/>
        <v>500</v>
      </c>
      <c r="U4200" s="37">
        <f t="shared" si="194"/>
        <v>560</v>
      </c>
      <c r="V4200" s="38" t="s">
        <v>50</v>
      </c>
      <c r="W4200" s="33">
        <v>2016</v>
      </c>
      <c r="X4200" s="39" t="s">
        <v>50</v>
      </c>
      <c r="Y4200" s="40"/>
      <c r="Z4200" s="40"/>
      <c r="AA4200" s="40"/>
      <c r="AB4200" s="40"/>
      <c r="AC4200" s="40"/>
      <c r="AD4200" s="40"/>
      <c r="AE4200" s="40"/>
      <c r="AF4200" s="40"/>
      <c r="AG4200" s="40"/>
      <c r="AH4200" s="40"/>
      <c r="AI4200" s="40"/>
      <c r="AJ4200" s="40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29"/>
      <c r="BA4200" s="29"/>
      <c r="BB4200" s="29"/>
      <c r="BC4200" s="29"/>
      <c r="BD4200" s="29"/>
      <c r="BE4200" s="29"/>
      <c r="BF4200" s="29"/>
      <c r="BG4200" s="29"/>
      <c r="BH4200" s="29"/>
      <c r="BI4200" s="29"/>
      <c r="BJ4200" s="29"/>
      <c r="BK4200" s="29"/>
      <c r="BL4200" s="29"/>
      <c r="BM4200" s="29"/>
      <c r="BN4200" s="29"/>
      <c r="BO4200" s="29"/>
      <c r="BP4200" s="29"/>
      <c r="BQ4200" s="29"/>
      <c r="BR4200" s="29"/>
      <c r="BS4200" s="29"/>
      <c r="BT4200" s="29"/>
      <c r="BU4200" s="29"/>
      <c r="BV4200" s="29"/>
      <c r="BW4200" s="29"/>
      <c r="BX4200" s="29"/>
      <c r="BY4200" s="29"/>
      <c r="BZ4200" s="29"/>
      <c r="CA4200" s="29"/>
      <c r="CB4200" s="29"/>
      <c r="CC4200" s="29"/>
      <c r="CD4200" s="29"/>
      <c r="CE4200" s="29"/>
      <c r="CF4200" s="29"/>
      <c r="CG4200" s="29"/>
      <c r="CH4200" s="29"/>
      <c r="CI4200" s="29"/>
      <c r="CJ4200" s="29"/>
      <c r="CK4200" s="29"/>
      <c r="CL4200" s="29"/>
      <c r="CM4200" s="29"/>
      <c r="CN4200" s="29"/>
      <c r="CO4200" s="29"/>
      <c r="CP4200" s="29"/>
      <c r="CQ4200" s="29"/>
      <c r="CR4200" s="29"/>
      <c r="CS4200" s="29"/>
      <c r="CT4200" s="29"/>
      <c r="CU4200" s="29"/>
      <c r="CV4200" s="29"/>
      <c r="CW4200" s="29"/>
      <c r="CX4200" s="29"/>
    </row>
    <row r="4201" spans="1:102" ht="50.1" customHeight="1">
      <c r="A4201" s="30" t="s">
        <v>11052</v>
      </c>
      <c r="B4201" s="31" t="s">
        <v>35</v>
      </c>
      <c r="C4201" s="32" t="s">
        <v>11053</v>
      </c>
      <c r="D4201" s="32" t="s">
        <v>1666</v>
      </c>
      <c r="E4201" s="32" t="s">
        <v>11054</v>
      </c>
      <c r="F4201" s="32" t="s">
        <v>11055</v>
      </c>
      <c r="G4201" s="33" t="s">
        <v>40</v>
      </c>
      <c r="H4201" s="34">
        <v>0</v>
      </c>
      <c r="I4201" s="33" t="s">
        <v>41</v>
      </c>
      <c r="J4201" s="33" t="s">
        <v>392</v>
      </c>
      <c r="K4201" s="33" t="s">
        <v>63</v>
      </c>
      <c r="L4201" s="33" t="s">
        <v>85</v>
      </c>
      <c r="M4201" s="33" t="s">
        <v>71</v>
      </c>
      <c r="N4201" s="33" t="s">
        <v>11027</v>
      </c>
      <c r="O4201" s="33" t="s">
        <v>3699</v>
      </c>
      <c r="P4201" s="33" t="s">
        <v>48</v>
      </c>
      <c r="Q4201" s="33" t="s">
        <v>49</v>
      </c>
      <c r="R4201" s="35">
        <v>1</v>
      </c>
      <c r="S4201" s="35">
        <v>200</v>
      </c>
      <c r="T4201" s="36">
        <f t="shared" si="193"/>
        <v>200</v>
      </c>
      <c r="U4201" s="37">
        <f t="shared" si="194"/>
        <v>224.00000000000003</v>
      </c>
      <c r="V4201" s="38" t="s">
        <v>50</v>
      </c>
      <c r="W4201" s="33">
        <v>2016</v>
      </c>
      <c r="X4201" s="39" t="s">
        <v>50</v>
      </c>
      <c r="Y4201" s="4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29"/>
      <c r="AL4201" s="29"/>
      <c r="AM4201" s="29"/>
      <c r="AN4201" s="29"/>
      <c r="AO4201" s="29"/>
      <c r="AP4201" s="29"/>
      <c r="AQ4201" s="29"/>
      <c r="AR4201" s="29"/>
      <c r="AS4201" s="29"/>
      <c r="AT4201" s="29"/>
      <c r="AU4201" s="29"/>
      <c r="AV4201" s="29"/>
      <c r="AW4201" s="29"/>
      <c r="AX4201" s="29"/>
      <c r="AY4201" s="29"/>
      <c r="AZ4201" s="29"/>
      <c r="BA4201" s="29"/>
      <c r="BB4201" s="29"/>
      <c r="BC4201" s="29"/>
      <c r="BD4201" s="29"/>
      <c r="BE4201" s="29"/>
      <c r="BF4201" s="29"/>
      <c r="BG4201" s="29"/>
      <c r="BH4201" s="29"/>
      <c r="BI4201" s="29"/>
      <c r="BJ4201" s="29"/>
      <c r="BK4201" s="29"/>
      <c r="BL4201" s="29"/>
      <c r="BM4201" s="29"/>
      <c r="BN4201" s="29"/>
      <c r="BO4201" s="29"/>
      <c r="BP4201" s="29"/>
      <c r="BQ4201" s="29"/>
      <c r="BR4201" s="29"/>
      <c r="BS4201" s="29"/>
      <c r="BT4201" s="29"/>
      <c r="BU4201" s="29"/>
      <c r="BV4201" s="29"/>
      <c r="BW4201" s="29"/>
      <c r="BX4201" s="29"/>
      <c r="BY4201" s="29"/>
      <c r="BZ4201" s="29"/>
      <c r="CA4201" s="29"/>
      <c r="CB4201" s="29"/>
      <c r="CC4201" s="29"/>
      <c r="CD4201" s="29"/>
      <c r="CE4201" s="29"/>
      <c r="CF4201" s="29"/>
      <c r="CG4201" s="29"/>
      <c r="CH4201" s="29"/>
      <c r="CI4201" s="29"/>
      <c r="CJ4201" s="29"/>
      <c r="CK4201" s="29"/>
      <c r="CL4201" s="29"/>
      <c r="CM4201" s="29"/>
      <c r="CN4201" s="29"/>
      <c r="CO4201" s="29"/>
      <c r="CP4201" s="29"/>
      <c r="CQ4201" s="29"/>
      <c r="CR4201" s="29"/>
      <c r="CS4201" s="29"/>
      <c r="CT4201" s="29"/>
      <c r="CU4201" s="29"/>
      <c r="CV4201" s="29"/>
      <c r="CW4201" s="29"/>
      <c r="CX4201" s="29"/>
    </row>
    <row r="4202" spans="1:102" ht="50.1" customHeight="1">
      <c r="A4202" s="30" t="s">
        <v>11056</v>
      </c>
      <c r="B4202" s="31" t="s">
        <v>35</v>
      </c>
      <c r="C4202" s="32" t="s">
        <v>11037</v>
      </c>
      <c r="D4202" s="32" t="s">
        <v>9885</v>
      </c>
      <c r="E4202" s="32" t="s">
        <v>11038</v>
      </c>
      <c r="F4202" s="32" t="s">
        <v>11057</v>
      </c>
      <c r="G4202" s="33" t="s">
        <v>40</v>
      </c>
      <c r="H4202" s="34">
        <v>0</v>
      </c>
      <c r="I4202" s="33" t="s">
        <v>41</v>
      </c>
      <c r="J4202" s="33" t="s">
        <v>392</v>
      </c>
      <c r="K4202" s="33" t="s">
        <v>63</v>
      </c>
      <c r="L4202" s="33" t="s">
        <v>85</v>
      </c>
      <c r="M4202" s="33" t="s">
        <v>71</v>
      </c>
      <c r="N4202" s="33" t="s">
        <v>11027</v>
      </c>
      <c r="O4202" s="33" t="s">
        <v>3699</v>
      </c>
      <c r="P4202" s="33" t="s">
        <v>48</v>
      </c>
      <c r="Q4202" s="33" t="s">
        <v>49</v>
      </c>
      <c r="R4202" s="35">
        <v>1</v>
      </c>
      <c r="S4202" s="35">
        <v>1000</v>
      </c>
      <c r="T4202" s="36">
        <f t="shared" si="193"/>
        <v>1000</v>
      </c>
      <c r="U4202" s="37">
        <f t="shared" si="194"/>
        <v>1120</v>
      </c>
      <c r="V4202" s="38" t="s">
        <v>50</v>
      </c>
      <c r="W4202" s="33">
        <v>2016</v>
      </c>
      <c r="X4202" s="39" t="s">
        <v>50</v>
      </c>
      <c r="Y4202" s="40"/>
      <c r="Z4202" s="40"/>
      <c r="AA4202" s="40"/>
      <c r="AB4202" s="40"/>
      <c r="AC4202" s="40"/>
      <c r="AD4202" s="40"/>
      <c r="AE4202" s="40"/>
      <c r="AF4202" s="40"/>
      <c r="AG4202" s="40"/>
      <c r="AH4202" s="40"/>
      <c r="AI4202" s="40"/>
      <c r="AJ4202" s="40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29"/>
      <c r="BA4202" s="29"/>
      <c r="BB4202" s="29"/>
      <c r="BC4202" s="29"/>
      <c r="BD4202" s="29"/>
      <c r="BE4202" s="29"/>
      <c r="BF4202" s="29"/>
      <c r="BG4202" s="29"/>
      <c r="BH4202" s="29"/>
      <c r="BI4202" s="29"/>
      <c r="BJ4202" s="29"/>
      <c r="BK4202" s="29"/>
      <c r="BL4202" s="29"/>
      <c r="BM4202" s="29"/>
      <c r="BN4202" s="29"/>
      <c r="BO4202" s="29"/>
      <c r="BP4202" s="29"/>
      <c r="BQ4202" s="29"/>
      <c r="BR4202" s="29"/>
      <c r="BS4202" s="29"/>
      <c r="BT4202" s="29"/>
      <c r="BU4202" s="29"/>
      <c r="BV4202" s="29"/>
      <c r="BW4202" s="29"/>
      <c r="BX4202" s="29"/>
      <c r="BY4202" s="29"/>
      <c r="BZ4202" s="29"/>
      <c r="CA4202" s="29"/>
      <c r="CB4202" s="29"/>
      <c r="CC4202" s="29"/>
      <c r="CD4202" s="29"/>
      <c r="CE4202" s="29"/>
      <c r="CF4202" s="29"/>
      <c r="CG4202" s="29"/>
      <c r="CH4202" s="29"/>
      <c r="CI4202" s="29"/>
      <c r="CJ4202" s="29"/>
      <c r="CK4202" s="29"/>
      <c r="CL4202" s="29"/>
      <c r="CM4202" s="29"/>
      <c r="CN4202" s="29"/>
      <c r="CO4202" s="29"/>
      <c r="CP4202" s="29"/>
      <c r="CQ4202" s="29"/>
      <c r="CR4202" s="29"/>
      <c r="CS4202" s="29"/>
      <c r="CT4202" s="29"/>
      <c r="CU4202" s="29"/>
      <c r="CV4202" s="29"/>
      <c r="CW4202" s="29"/>
      <c r="CX4202" s="29"/>
    </row>
    <row r="4203" spans="1:102" ht="50.1" customHeight="1">
      <c r="A4203" s="30" t="s">
        <v>11058</v>
      </c>
      <c r="B4203" s="31" t="s">
        <v>35</v>
      </c>
      <c r="C4203" s="32" t="s">
        <v>11059</v>
      </c>
      <c r="D4203" s="32" t="s">
        <v>1879</v>
      </c>
      <c r="E4203" s="32" t="s">
        <v>11060</v>
      </c>
      <c r="F4203" s="32" t="s">
        <v>11061</v>
      </c>
      <c r="G4203" s="33" t="s">
        <v>40</v>
      </c>
      <c r="H4203" s="34">
        <v>0</v>
      </c>
      <c r="I4203" s="33" t="s">
        <v>41</v>
      </c>
      <c r="J4203" s="33" t="s">
        <v>392</v>
      </c>
      <c r="K4203" s="33" t="s">
        <v>63</v>
      </c>
      <c r="L4203" s="33" t="s">
        <v>85</v>
      </c>
      <c r="M4203" s="33" t="s">
        <v>71</v>
      </c>
      <c r="N4203" s="33" t="s">
        <v>11027</v>
      </c>
      <c r="O4203" s="33" t="s">
        <v>3699</v>
      </c>
      <c r="P4203" s="33" t="s">
        <v>48</v>
      </c>
      <c r="Q4203" s="33" t="s">
        <v>49</v>
      </c>
      <c r="R4203" s="35">
        <v>1100</v>
      </c>
      <c r="S4203" s="35">
        <v>60</v>
      </c>
      <c r="T4203" s="36">
        <f t="shared" si="193"/>
        <v>66000</v>
      </c>
      <c r="U4203" s="37">
        <f t="shared" si="194"/>
        <v>73920</v>
      </c>
      <c r="V4203" s="38" t="s">
        <v>50</v>
      </c>
      <c r="W4203" s="33">
        <v>2016</v>
      </c>
      <c r="X4203" s="39" t="s">
        <v>50</v>
      </c>
      <c r="Y4203" s="4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29"/>
      <c r="AL4203" s="29"/>
      <c r="AM4203" s="29"/>
      <c r="AN4203" s="29"/>
      <c r="AO4203" s="29"/>
      <c r="AP4203" s="29"/>
      <c r="AQ4203" s="29"/>
      <c r="AR4203" s="29"/>
      <c r="AS4203" s="29"/>
      <c r="AT4203" s="29"/>
      <c r="AU4203" s="29"/>
      <c r="AV4203" s="29"/>
      <c r="AW4203" s="29"/>
      <c r="AX4203" s="29"/>
      <c r="AY4203" s="29"/>
      <c r="AZ4203" s="29"/>
      <c r="BA4203" s="29"/>
      <c r="BB4203" s="29"/>
      <c r="BC4203" s="29"/>
      <c r="BD4203" s="29"/>
      <c r="BE4203" s="29"/>
      <c r="BF4203" s="29"/>
      <c r="BG4203" s="29"/>
      <c r="BH4203" s="29"/>
      <c r="BI4203" s="29"/>
      <c r="BJ4203" s="29"/>
      <c r="BK4203" s="29"/>
      <c r="BL4203" s="29"/>
      <c r="BM4203" s="29"/>
      <c r="BN4203" s="29"/>
      <c r="BO4203" s="29"/>
      <c r="BP4203" s="29"/>
      <c r="BQ4203" s="29"/>
      <c r="BR4203" s="29"/>
      <c r="BS4203" s="29"/>
      <c r="BT4203" s="29"/>
      <c r="BU4203" s="29"/>
      <c r="BV4203" s="29"/>
      <c r="BW4203" s="29"/>
      <c r="BX4203" s="29"/>
      <c r="BY4203" s="29"/>
      <c r="BZ4203" s="29"/>
      <c r="CA4203" s="29"/>
      <c r="CB4203" s="29"/>
      <c r="CC4203" s="29"/>
      <c r="CD4203" s="29"/>
      <c r="CE4203" s="29"/>
      <c r="CF4203" s="29"/>
      <c r="CG4203" s="29"/>
      <c r="CH4203" s="29"/>
      <c r="CI4203" s="29"/>
      <c r="CJ4203" s="29"/>
      <c r="CK4203" s="29"/>
      <c r="CL4203" s="29"/>
      <c r="CM4203" s="29"/>
      <c r="CN4203" s="29"/>
      <c r="CO4203" s="29"/>
      <c r="CP4203" s="29"/>
      <c r="CQ4203" s="29"/>
      <c r="CR4203" s="29"/>
      <c r="CS4203" s="29"/>
      <c r="CT4203" s="29"/>
      <c r="CU4203" s="29"/>
      <c r="CV4203" s="29"/>
      <c r="CW4203" s="29"/>
      <c r="CX4203" s="29"/>
    </row>
    <row r="4204" spans="1:102" ht="50.1" customHeight="1">
      <c r="A4204" s="30" t="s">
        <v>11062</v>
      </c>
      <c r="B4204" s="31" t="s">
        <v>35</v>
      </c>
      <c r="C4204" s="32" t="s">
        <v>11063</v>
      </c>
      <c r="D4204" s="32" t="s">
        <v>11064</v>
      </c>
      <c r="E4204" s="32" t="s">
        <v>11065</v>
      </c>
      <c r="F4204" s="32" t="s">
        <v>11066</v>
      </c>
      <c r="G4204" s="33" t="s">
        <v>101</v>
      </c>
      <c r="H4204" s="34">
        <v>0</v>
      </c>
      <c r="I4204" s="33" t="s">
        <v>41</v>
      </c>
      <c r="J4204" s="33" t="s">
        <v>392</v>
      </c>
      <c r="K4204" s="33" t="s">
        <v>63</v>
      </c>
      <c r="L4204" s="33" t="s">
        <v>392</v>
      </c>
      <c r="M4204" s="33" t="s">
        <v>86</v>
      </c>
      <c r="N4204" s="33" t="s">
        <v>11067</v>
      </c>
      <c r="O4204" s="33" t="s">
        <v>11068</v>
      </c>
      <c r="P4204" s="33" t="s">
        <v>48</v>
      </c>
      <c r="Q4204" s="33" t="s">
        <v>49</v>
      </c>
      <c r="R4204" s="35">
        <v>2</v>
      </c>
      <c r="S4204" s="35">
        <v>1746785</v>
      </c>
      <c r="T4204" s="36">
        <f t="shared" si="193"/>
        <v>3493570</v>
      </c>
      <c r="U4204" s="37">
        <f t="shared" si="194"/>
        <v>3912798.4000000004</v>
      </c>
      <c r="V4204" s="38" t="s">
        <v>50</v>
      </c>
      <c r="W4204" s="33">
        <v>2016</v>
      </c>
      <c r="X4204" s="39" t="s">
        <v>50</v>
      </c>
      <c r="Y4204" s="40"/>
      <c r="Z4204" s="40"/>
      <c r="AA4204" s="40"/>
      <c r="AB4204" s="40"/>
      <c r="AC4204" s="40"/>
      <c r="AD4204" s="40"/>
      <c r="AE4204" s="40"/>
      <c r="AF4204" s="40"/>
      <c r="AG4204" s="40"/>
      <c r="AH4204" s="40"/>
      <c r="AI4204" s="40"/>
      <c r="AJ4204" s="40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29"/>
      <c r="BA4204" s="29"/>
      <c r="BB4204" s="29"/>
      <c r="BC4204" s="29"/>
      <c r="BD4204" s="29"/>
      <c r="BE4204" s="29"/>
      <c r="BF4204" s="29"/>
      <c r="BG4204" s="29"/>
      <c r="BH4204" s="29"/>
      <c r="BI4204" s="29"/>
      <c r="BJ4204" s="29"/>
      <c r="BK4204" s="29"/>
      <c r="BL4204" s="29"/>
      <c r="BM4204" s="29"/>
      <c r="BN4204" s="29"/>
      <c r="BO4204" s="29"/>
      <c r="BP4204" s="29"/>
      <c r="BQ4204" s="29"/>
      <c r="BR4204" s="29"/>
      <c r="BS4204" s="29"/>
      <c r="BT4204" s="29"/>
      <c r="BU4204" s="29"/>
      <c r="BV4204" s="29"/>
      <c r="BW4204" s="29"/>
      <c r="BX4204" s="29"/>
      <c r="BY4204" s="29"/>
      <c r="BZ4204" s="29"/>
      <c r="CA4204" s="29"/>
      <c r="CB4204" s="29"/>
      <c r="CC4204" s="29"/>
      <c r="CD4204" s="29"/>
      <c r="CE4204" s="29"/>
      <c r="CF4204" s="29"/>
      <c r="CG4204" s="29"/>
      <c r="CH4204" s="29"/>
      <c r="CI4204" s="29"/>
      <c r="CJ4204" s="29"/>
      <c r="CK4204" s="29"/>
      <c r="CL4204" s="29"/>
      <c r="CM4204" s="29"/>
      <c r="CN4204" s="29"/>
      <c r="CO4204" s="29"/>
      <c r="CP4204" s="29"/>
      <c r="CQ4204" s="29"/>
      <c r="CR4204" s="29"/>
      <c r="CS4204" s="29"/>
      <c r="CT4204" s="29"/>
      <c r="CU4204" s="29"/>
      <c r="CV4204" s="29"/>
      <c r="CW4204" s="29"/>
      <c r="CX4204" s="29"/>
    </row>
    <row r="4205" spans="1:102" ht="50.1" customHeight="1">
      <c r="A4205" s="30" t="s">
        <v>11069</v>
      </c>
      <c r="B4205" s="31" t="s">
        <v>35</v>
      </c>
      <c r="C4205" s="32" t="s">
        <v>11070</v>
      </c>
      <c r="D4205" s="32" t="s">
        <v>11071</v>
      </c>
      <c r="E4205" s="32" t="s">
        <v>11072</v>
      </c>
      <c r="F4205" s="32" t="s">
        <v>11073</v>
      </c>
      <c r="G4205" s="33" t="s">
        <v>101</v>
      </c>
      <c r="H4205" s="34">
        <v>0</v>
      </c>
      <c r="I4205" s="33" t="s">
        <v>41</v>
      </c>
      <c r="J4205" s="33" t="s">
        <v>392</v>
      </c>
      <c r="K4205" s="33" t="s">
        <v>63</v>
      </c>
      <c r="L4205" s="33" t="s">
        <v>392</v>
      </c>
      <c r="M4205" s="33" t="s">
        <v>86</v>
      </c>
      <c r="N4205" s="33" t="s">
        <v>11067</v>
      </c>
      <c r="O4205" s="33" t="s">
        <v>11068</v>
      </c>
      <c r="P4205" s="33" t="s">
        <v>48</v>
      </c>
      <c r="Q4205" s="33" t="s">
        <v>49</v>
      </c>
      <c r="R4205" s="35">
        <v>1</v>
      </c>
      <c r="S4205" s="35">
        <v>3036650</v>
      </c>
      <c r="T4205" s="36">
        <f t="shared" si="193"/>
        <v>3036650</v>
      </c>
      <c r="U4205" s="37">
        <f t="shared" si="194"/>
        <v>3401048.0000000005</v>
      </c>
      <c r="V4205" s="38" t="s">
        <v>50</v>
      </c>
      <c r="W4205" s="33">
        <v>2016</v>
      </c>
      <c r="X4205" s="39" t="s">
        <v>50</v>
      </c>
      <c r="Y4205" s="4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9"/>
      <c r="BC4205" s="29"/>
      <c r="BD4205" s="29"/>
      <c r="BE4205" s="29"/>
      <c r="BF4205" s="29"/>
      <c r="BG4205" s="29"/>
      <c r="BH4205" s="29"/>
      <c r="BI4205" s="29"/>
      <c r="BJ4205" s="29"/>
      <c r="BK4205" s="29"/>
      <c r="BL4205" s="29"/>
      <c r="BM4205" s="29"/>
      <c r="BN4205" s="29"/>
      <c r="BO4205" s="29"/>
      <c r="BP4205" s="29"/>
      <c r="BQ4205" s="29"/>
      <c r="BR4205" s="29"/>
      <c r="BS4205" s="29"/>
      <c r="BT4205" s="29"/>
      <c r="BU4205" s="29"/>
      <c r="BV4205" s="29"/>
      <c r="BW4205" s="29"/>
      <c r="BX4205" s="29"/>
      <c r="BY4205" s="29"/>
      <c r="BZ4205" s="29"/>
      <c r="CA4205" s="29"/>
      <c r="CB4205" s="29"/>
      <c r="CC4205" s="29"/>
      <c r="CD4205" s="29"/>
      <c r="CE4205" s="29"/>
      <c r="CF4205" s="29"/>
      <c r="CG4205" s="29"/>
      <c r="CH4205" s="29"/>
      <c r="CI4205" s="29"/>
      <c r="CJ4205" s="29"/>
      <c r="CK4205" s="29"/>
      <c r="CL4205" s="29"/>
      <c r="CM4205" s="29"/>
      <c r="CN4205" s="29"/>
      <c r="CO4205" s="29"/>
      <c r="CP4205" s="29"/>
      <c r="CQ4205" s="29"/>
      <c r="CR4205" s="29"/>
      <c r="CS4205" s="29"/>
      <c r="CT4205" s="29"/>
      <c r="CU4205" s="29"/>
      <c r="CV4205" s="29"/>
      <c r="CW4205" s="29"/>
      <c r="CX4205" s="29"/>
    </row>
    <row r="4206" spans="1:102" ht="50.1" customHeight="1">
      <c r="A4206" s="30" t="s">
        <v>11074</v>
      </c>
      <c r="B4206" s="31" t="s">
        <v>35</v>
      </c>
      <c r="C4206" s="32" t="s">
        <v>11075</v>
      </c>
      <c r="D4206" s="32" t="s">
        <v>11076</v>
      </c>
      <c r="E4206" s="32" t="s">
        <v>11077</v>
      </c>
      <c r="F4206" s="32" t="s">
        <v>11078</v>
      </c>
      <c r="G4206" s="33" t="s">
        <v>40</v>
      </c>
      <c r="H4206" s="34">
        <v>0</v>
      </c>
      <c r="I4206" s="33" t="s">
        <v>41</v>
      </c>
      <c r="J4206" s="33" t="s">
        <v>42</v>
      </c>
      <c r="K4206" s="33" t="s">
        <v>63</v>
      </c>
      <c r="L4206" s="33" t="s">
        <v>42</v>
      </c>
      <c r="M4206" s="33" t="s">
        <v>86</v>
      </c>
      <c r="N4206" s="33" t="s">
        <v>10632</v>
      </c>
      <c r="O4206" s="33" t="s">
        <v>352</v>
      </c>
      <c r="P4206" s="33" t="s">
        <v>48</v>
      </c>
      <c r="Q4206" s="33" t="s">
        <v>49</v>
      </c>
      <c r="R4206" s="35">
        <v>4</v>
      </c>
      <c r="S4206" s="35">
        <v>3772.5</v>
      </c>
      <c r="T4206" s="36">
        <f t="shared" ref="T4206:T4269" si="195">R4206*S4206</f>
        <v>15090</v>
      </c>
      <c r="U4206" s="37">
        <f t="shared" ref="U4206:U4269" si="196">T4206*1.12</f>
        <v>16900.800000000003</v>
      </c>
      <c r="V4206" s="38" t="s">
        <v>50</v>
      </c>
      <c r="W4206" s="33">
        <v>2016</v>
      </c>
      <c r="X4206" s="39" t="s">
        <v>50</v>
      </c>
      <c r="Y4206" s="40"/>
      <c r="Z4206" s="40"/>
      <c r="AA4206" s="40"/>
      <c r="AB4206" s="40"/>
      <c r="AC4206" s="40"/>
      <c r="AD4206" s="40"/>
      <c r="AE4206" s="40"/>
      <c r="AF4206" s="40"/>
      <c r="AG4206" s="40"/>
      <c r="AH4206" s="40"/>
      <c r="AI4206" s="40"/>
      <c r="AJ4206" s="40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/>
      <c r="BZ4206" s="29"/>
      <c r="CA4206" s="29"/>
      <c r="CB4206" s="29"/>
      <c r="CC4206" s="29"/>
      <c r="CD4206" s="29"/>
      <c r="CE4206" s="29"/>
      <c r="CF4206" s="29"/>
      <c r="CG4206" s="29"/>
      <c r="CH4206" s="29"/>
      <c r="CI4206" s="29"/>
      <c r="CJ4206" s="29"/>
      <c r="CK4206" s="29"/>
      <c r="CL4206" s="29"/>
      <c r="CM4206" s="29"/>
      <c r="CN4206" s="29"/>
      <c r="CO4206" s="29"/>
      <c r="CP4206" s="29"/>
      <c r="CQ4206" s="29"/>
      <c r="CR4206" s="29"/>
      <c r="CS4206" s="29"/>
      <c r="CT4206" s="29"/>
      <c r="CU4206" s="29"/>
      <c r="CV4206" s="29"/>
      <c r="CW4206" s="29"/>
      <c r="CX4206" s="29"/>
    </row>
    <row r="4207" spans="1:102" ht="50.1" customHeight="1">
      <c r="A4207" s="30" t="s">
        <v>11079</v>
      </c>
      <c r="B4207" s="31" t="s">
        <v>35</v>
      </c>
      <c r="C4207" s="32" t="s">
        <v>11080</v>
      </c>
      <c r="D4207" s="32" t="s">
        <v>11081</v>
      </c>
      <c r="E4207" s="32" t="s">
        <v>11082</v>
      </c>
      <c r="F4207" s="32" t="s">
        <v>11083</v>
      </c>
      <c r="G4207" s="33" t="s">
        <v>40</v>
      </c>
      <c r="H4207" s="34">
        <v>0</v>
      </c>
      <c r="I4207" s="33" t="s">
        <v>41</v>
      </c>
      <c r="J4207" s="33" t="s">
        <v>42</v>
      </c>
      <c r="K4207" s="33" t="s">
        <v>63</v>
      </c>
      <c r="L4207" s="33" t="s">
        <v>42</v>
      </c>
      <c r="M4207" s="33" t="s">
        <v>86</v>
      </c>
      <c r="N4207" s="33" t="s">
        <v>10632</v>
      </c>
      <c r="O4207" s="33" t="s">
        <v>352</v>
      </c>
      <c r="P4207" s="33" t="s">
        <v>131</v>
      </c>
      <c r="Q4207" s="33" t="s">
        <v>132</v>
      </c>
      <c r="R4207" s="35">
        <v>15</v>
      </c>
      <c r="S4207" s="35">
        <v>6000</v>
      </c>
      <c r="T4207" s="36">
        <f t="shared" si="195"/>
        <v>90000</v>
      </c>
      <c r="U4207" s="37">
        <f t="shared" si="196"/>
        <v>100800.00000000001</v>
      </c>
      <c r="V4207" s="38" t="s">
        <v>50</v>
      </c>
      <c r="W4207" s="33">
        <v>2016</v>
      </c>
      <c r="X4207" s="39" t="s">
        <v>50</v>
      </c>
      <c r="Y4207" s="4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29"/>
      <c r="BA4207" s="29"/>
      <c r="BB4207" s="29"/>
      <c r="BC4207" s="29"/>
      <c r="BD4207" s="29"/>
      <c r="BE4207" s="29"/>
      <c r="BF4207" s="29"/>
      <c r="BG4207" s="29"/>
      <c r="BH4207" s="29"/>
      <c r="BI4207" s="29"/>
      <c r="BJ4207" s="29"/>
      <c r="BK4207" s="29"/>
      <c r="BL4207" s="29"/>
      <c r="BM4207" s="29"/>
      <c r="BN4207" s="29"/>
      <c r="BO4207" s="29"/>
      <c r="BP4207" s="29"/>
      <c r="BQ4207" s="29"/>
      <c r="BR4207" s="29"/>
      <c r="BS4207" s="29"/>
      <c r="BT4207" s="29"/>
      <c r="BU4207" s="29"/>
      <c r="BV4207" s="29"/>
      <c r="BW4207" s="29"/>
      <c r="BX4207" s="29"/>
      <c r="BY4207" s="29"/>
      <c r="BZ4207" s="29"/>
      <c r="CA4207" s="29"/>
      <c r="CB4207" s="29"/>
      <c r="CC4207" s="29"/>
      <c r="CD4207" s="29"/>
      <c r="CE4207" s="29"/>
      <c r="CF4207" s="29"/>
      <c r="CG4207" s="29"/>
      <c r="CH4207" s="29"/>
      <c r="CI4207" s="29"/>
      <c r="CJ4207" s="29"/>
      <c r="CK4207" s="29"/>
      <c r="CL4207" s="29"/>
      <c r="CM4207" s="29"/>
      <c r="CN4207" s="29"/>
      <c r="CO4207" s="29"/>
      <c r="CP4207" s="29"/>
      <c r="CQ4207" s="29"/>
      <c r="CR4207" s="29"/>
      <c r="CS4207" s="29"/>
      <c r="CT4207" s="29"/>
      <c r="CU4207" s="29"/>
      <c r="CV4207" s="29"/>
      <c r="CW4207" s="29"/>
      <c r="CX4207" s="29"/>
    </row>
    <row r="4208" spans="1:102" ht="50.1" customHeight="1">
      <c r="A4208" s="30" t="s">
        <v>11084</v>
      </c>
      <c r="B4208" s="31" t="s">
        <v>35</v>
      </c>
      <c r="C4208" s="32" t="s">
        <v>820</v>
      </c>
      <c r="D4208" s="32" t="s">
        <v>821</v>
      </c>
      <c r="E4208" s="32" t="s">
        <v>822</v>
      </c>
      <c r="F4208" s="32" t="s">
        <v>11085</v>
      </c>
      <c r="G4208" s="33" t="s">
        <v>40</v>
      </c>
      <c r="H4208" s="34">
        <v>0</v>
      </c>
      <c r="I4208" s="33" t="s">
        <v>41</v>
      </c>
      <c r="J4208" s="33" t="s">
        <v>42</v>
      </c>
      <c r="K4208" s="33" t="s">
        <v>63</v>
      </c>
      <c r="L4208" s="33" t="s">
        <v>42</v>
      </c>
      <c r="M4208" s="33" t="s">
        <v>71</v>
      </c>
      <c r="N4208" s="33" t="s">
        <v>351</v>
      </c>
      <c r="O4208" s="33" t="s">
        <v>1048</v>
      </c>
      <c r="P4208" s="33" t="s">
        <v>131</v>
      </c>
      <c r="Q4208" s="33" t="s">
        <v>132</v>
      </c>
      <c r="R4208" s="35">
        <v>50</v>
      </c>
      <c r="S4208" s="35">
        <v>972.19</v>
      </c>
      <c r="T4208" s="36">
        <f t="shared" si="195"/>
        <v>48609.5</v>
      </c>
      <c r="U4208" s="37">
        <f t="shared" si="196"/>
        <v>54442.640000000007</v>
      </c>
      <c r="V4208" s="38" t="s">
        <v>50</v>
      </c>
      <c r="W4208" s="33">
        <v>2016</v>
      </c>
      <c r="X4208" s="39" t="s">
        <v>50</v>
      </c>
      <c r="Y4208" s="40"/>
      <c r="Z4208" s="40"/>
      <c r="AA4208" s="40"/>
      <c r="AB4208" s="40"/>
      <c r="AC4208" s="40"/>
      <c r="AD4208" s="40"/>
      <c r="AE4208" s="40"/>
      <c r="AF4208" s="40"/>
      <c r="AG4208" s="40"/>
      <c r="AH4208" s="40"/>
      <c r="AI4208" s="40"/>
      <c r="AJ4208" s="40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29"/>
      <c r="BB4208" s="29"/>
      <c r="BC4208" s="29"/>
      <c r="BD4208" s="29"/>
      <c r="BE4208" s="29"/>
      <c r="BF4208" s="29"/>
      <c r="BG4208" s="29"/>
      <c r="BH4208" s="29"/>
      <c r="BI4208" s="29"/>
      <c r="BJ4208" s="29"/>
      <c r="BK4208" s="29"/>
      <c r="BL4208" s="29"/>
      <c r="BM4208" s="29"/>
      <c r="BN4208" s="29"/>
      <c r="BO4208" s="29"/>
      <c r="BP4208" s="29"/>
      <c r="BQ4208" s="29"/>
      <c r="BR4208" s="29"/>
      <c r="BS4208" s="29"/>
      <c r="BT4208" s="29"/>
      <c r="BU4208" s="29"/>
      <c r="BV4208" s="29"/>
      <c r="BW4208" s="29"/>
      <c r="BX4208" s="29"/>
      <c r="BY4208" s="29"/>
      <c r="BZ4208" s="29"/>
      <c r="CA4208" s="29"/>
      <c r="CB4208" s="29"/>
      <c r="CC4208" s="29"/>
      <c r="CD4208" s="29"/>
      <c r="CE4208" s="29"/>
      <c r="CF4208" s="29"/>
      <c r="CG4208" s="29"/>
      <c r="CH4208" s="29"/>
      <c r="CI4208" s="29"/>
      <c r="CJ4208" s="29"/>
      <c r="CK4208" s="29"/>
      <c r="CL4208" s="29"/>
      <c r="CM4208" s="29"/>
      <c r="CN4208" s="29"/>
      <c r="CO4208" s="29"/>
      <c r="CP4208" s="29"/>
      <c r="CQ4208" s="29"/>
      <c r="CR4208" s="29"/>
      <c r="CS4208" s="29"/>
      <c r="CT4208" s="29"/>
      <c r="CU4208" s="29"/>
      <c r="CV4208" s="29"/>
      <c r="CW4208" s="29"/>
      <c r="CX4208" s="29"/>
    </row>
    <row r="4209" spans="1:102" ht="50.1" customHeight="1">
      <c r="A4209" s="30" t="s">
        <v>11086</v>
      </c>
      <c r="B4209" s="31" t="s">
        <v>35</v>
      </c>
      <c r="C4209" s="32" t="s">
        <v>11087</v>
      </c>
      <c r="D4209" s="32" t="s">
        <v>7198</v>
      </c>
      <c r="E4209" s="32" t="s">
        <v>11088</v>
      </c>
      <c r="F4209" s="32" t="s">
        <v>50</v>
      </c>
      <c r="G4209" s="33" t="s">
        <v>40</v>
      </c>
      <c r="H4209" s="34">
        <v>0</v>
      </c>
      <c r="I4209" s="33" t="s">
        <v>41</v>
      </c>
      <c r="J4209" s="33" t="s">
        <v>42</v>
      </c>
      <c r="K4209" s="33" t="s">
        <v>63</v>
      </c>
      <c r="L4209" s="33" t="s">
        <v>42</v>
      </c>
      <c r="M4209" s="33" t="s">
        <v>71</v>
      </c>
      <c r="N4209" s="33" t="s">
        <v>351</v>
      </c>
      <c r="O4209" s="33" t="s">
        <v>1048</v>
      </c>
      <c r="P4209" s="33" t="s">
        <v>131</v>
      </c>
      <c r="Q4209" s="33" t="s">
        <v>132</v>
      </c>
      <c r="R4209" s="35">
        <v>200</v>
      </c>
      <c r="S4209" s="35">
        <v>982.37</v>
      </c>
      <c r="T4209" s="36">
        <f t="shared" si="195"/>
        <v>196474</v>
      </c>
      <c r="U4209" s="37">
        <f t="shared" si="196"/>
        <v>220050.88000000003</v>
      </c>
      <c r="V4209" s="38" t="s">
        <v>50</v>
      </c>
      <c r="W4209" s="33">
        <v>2016</v>
      </c>
      <c r="X4209" s="39" t="s">
        <v>50</v>
      </c>
      <c r="Y4209" s="4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29"/>
      <c r="BA4209" s="29"/>
      <c r="BB4209" s="29"/>
      <c r="BC4209" s="29"/>
      <c r="BD4209" s="29"/>
      <c r="BE4209" s="29"/>
      <c r="BF4209" s="29"/>
      <c r="BG4209" s="29"/>
      <c r="BH4209" s="29"/>
      <c r="BI4209" s="29"/>
      <c r="BJ4209" s="29"/>
      <c r="BK4209" s="29"/>
      <c r="BL4209" s="29"/>
      <c r="BM4209" s="29"/>
      <c r="BN4209" s="29"/>
      <c r="BO4209" s="29"/>
      <c r="BP4209" s="29"/>
      <c r="BQ4209" s="29"/>
      <c r="BR4209" s="29"/>
      <c r="BS4209" s="29"/>
      <c r="BT4209" s="29"/>
      <c r="BU4209" s="29"/>
      <c r="BV4209" s="29"/>
      <c r="BW4209" s="29"/>
      <c r="BX4209" s="29"/>
      <c r="BY4209" s="29"/>
      <c r="BZ4209" s="29"/>
      <c r="CA4209" s="29"/>
      <c r="CB4209" s="29"/>
      <c r="CC4209" s="29"/>
      <c r="CD4209" s="29"/>
      <c r="CE4209" s="29"/>
      <c r="CF4209" s="29"/>
      <c r="CG4209" s="29"/>
      <c r="CH4209" s="29"/>
      <c r="CI4209" s="29"/>
      <c r="CJ4209" s="29"/>
      <c r="CK4209" s="29"/>
      <c r="CL4209" s="29"/>
      <c r="CM4209" s="29"/>
      <c r="CN4209" s="29"/>
      <c r="CO4209" s="29"/>
      <c r="CP4209" s="29"/>
      <c r="CQ4209" s="29"/>
      <c r="CR4209" s="29"/>
      <c r="CS4209" s="29"/>
      <c r="CT4209" s="29"/>
      <c r="CU4209" s="29"/>
      <c r="CV4209" s="29"/>
      <c r="CW4209" s="29"/>
      <c r="CX4209" s="29"/>
    </row>
    <row r="4210" spans="1:102" ht="50.1" customHeight="1">
      <c r="A4210" s="30" t="s">
        <v>11089</v>
      </c>
      <c r="B4210" s="31" t="s">
        <v>35</v>
      </c>
      <c r="C4210" s="32" t="s">
        <v>11090</v>
      </c>
      <c r="D4210" s="32" t="s">
        <v>5017</v>
      </c>
      <c r="E4210" s="32" t="s">
        <v>11091</v>
      </c>
      <c r="F4210" s="32" t="s">
        <v>50</v>
      </c>
      <c r="G4210" s="33" t="s">
        <v>40</v>
      </c>
      <c r="H4210" s="34">
        <v>0</v>
      </c>
      <c r="I4210" s="33" t="s">
        <v>41</v>
      </c>
      <c r="J4210" s="33" t="s">
        <v>42</v>
      </c>
      <c r="K4210" s="33" t="s">
        <v>63</v>
      </c>
      <c r="L4210" s="33" t="s">
        <v>42</v>
      </c>
      <c r="M4210" s="33" t="s">
        <v>71</v>
      </c>
      <c r="N4210" s="33" t="s">
        <v>351</v>
      </c>
      <c r="O4210" s="33" t="s">
        <v>1048</v>
      </c>
      <c r="P4210" s="33" t="s">
        <v>187</v>
      </c>
      <c r="Q4210" s="33" t="s">
        <v>188</v>
      </c>
      <c r="R4210" s="35">
        <v>88</v>
      </c>
      <c r="S4210" s="35">
        <v>564.99</v>
      </c>
      <c r="T4210" s="36">
        <f t="shared" si="195"/>
        <v>49719.12</v>
      </c>
      <c r="U4210" s="37">
        <f t="shared" si="196"/>
        <v>55685.414400000009</v>
      </c>
      <c r="V4210" s="38" t="s">
        <v>50</v>
      </c>
      <c r="W4210" s="33">
        <v>2016</v>
      </c>
      <c r="X4210" s="39" t="s">
        <v>50</v>
      </c>
      <c r="Y4210" s="40"/>
      <c r="Z4210" s="40"/>
      <c r="AA4210" s="40"/>
      <c r="AB4210" s="40"/>
      <c r="AC4210" s="40"/>
      <c r="AD4210" s="40"/>
      <c r="AE4210" s="40"/>
      <c r="AF4210" s="40"/>
      <c r="AG4210" s="40"/>
      <c r="AH4210" s="40"/>
      <c r="AI4210" s="40"/>
      <c r="AJ4210" s="40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/>
      <c r="BH4210" s="29"/>
      <c r="BI4210" s="29"/>
      <c r="BJ4210" s="29"/>
      <c r="BK4210" s="29"/>
      <c r="BL4210" s="29"/>
      <c r="BM4210" s="29"/>
      <c r="BN4210" s="29"/>
      <c r="BO4210" s="29"/>
      <c r="BP4210" s="29"/>
      <c r="BQ4210" s="29"/>
      <c r="BR4210" s="29"/>
      <c r="BS4210" s="29"/>
      <c r="BT4210" s="29"/>
      <c r="BU4210" s="29"/>
      <c r="BV4210" s="29"/>
      <c r="BW4210" s="29"/>
      <c r="BX4210" s="29"/>
      <c r="BY4210" s="29"/>
      <c r="BZ4210" s="29"/>
      <c r="CA4210" s="29"/>
      <c r="CB4210" s="29"/>
      <c r="CC4210" s="29"/>
      <c r="CD4210" s="29"/>
      <c r="CE4210" s="29"/>
      <c r="CF4210" s="29"/>
      <c r="CG4210" s="29"/>
      <c r="CH4210" s="29"/>
      <c r="CI4210" s="29"/>
      <c r="CJ4210" s="29"/>
      <c r="CK4210" s="29"/>
      <c r="CL4210" s="29"/>
      <c r="CM4210" s="29"/>
      <c r="CN4210" s="29"/>
      <c r="CO4210" s="29"/>
      <c r="CP4210" s="29"/>
      <c r="CQ4210" s="29"/>
      <c r="CR4210" s="29"/>
      <c r="CS4210" s="29"/>
      <c r="CT4210" s="29"/>
      <c r="CU4210" s="29"/>
      <c r="CV4210" s="29"/>
      <c r="CW4210" s="29"/>
      <c r="CX4210" s="29"/>
    </row>
    <row r="4211" spans="1:102" ht="50.1" customHeight="1">
      <c r="A4211" s="30" t="s">
        <v>11092</v>
      </c>
      <c r="B4211" s="31" t="s">
        <v>35</v>
      </c>
      <c r="C4211" s="32" t="s">
        <v>8680</v>
      </c>
      <c r="D4211" s="32" t="s">
        <v>7727</v>
      </c>
      <c r="E4211" s="32" t="s">
        <v>8681</v>
      </c>
      <c r="F4211" s="32" t="s">
        <v>8682</v>
      </c>
      <c r="G4211" s="33" t="s">
        <v>101</v>
      </c>
      <c r="H4211" s="34">
        <v>0</v>
      </c>
      <c r="I4211" s="33" t="s">
        <v>41</v>
      </c>
      <c r="J4211" s="33" t="s">
        <v>7237</v>
      </c>
      <c r="K4211" s="33" t="s">
        <v>1097</v>
      </c>
      <c r="L4211" s="33" t="s">
        <v>7237</v>
      </c>
      <c r="M4211" s="33" t="s">
        <v>86</v>
      </c>
      <c r="N4211" s="33" t="s">
        <v>301</v>
      </c>
      <c r="O4211" s="33" t="s">
        <v>10551</v>
      </c>
      <c r="P4211" s="33" t="s">
        <v>48</v>
      </c>
      <c r="Q4211" s="33" t="s">
        <v>49</v>
      </c>
      <c r="R4211" s="35">
        <v>20</v>
      </c>
      <c r="S4211" s="35">
        <v>3924</v>
      </c>
      <c r="T4211" s="36">
        <f t="shared" si="195"/>
        <v>78480</v>
      </c>
      <c r="U4211" s="37">
        <f t="shared" si="196"/>
        <v>87897.600000000006</v>
      </c>
      <c r="V4211" s="38" t="s">
        <v>50</v>
      </c>
      <c r="W4211" s="33">
        <v>2016</v>
      </c>
      <c r="X4211" s="39" t="s">
        <v>50</v>
      </c>
      <c r="Y4211" s="4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29"/>
      <c r="AL4211" s="29"/>
      <c r="AM4211" s="29"/>
      <c r="AN4211" s="29"/>
      <c r="AO4211" s="29"/>
      <c r="AP4211" s="29"/>
      <c r="AQ4211" s="29"/>
      <c r="AR4211" s="29"/>
      <c r="AS4211" s="29"/>
      <c r="AT4211" s="29"/>
      <c r="AU4211" s="29"/>
      <c r="AV4211" s="29"/>
      <c r="AW4211" s="29"/>
      <c r="AX4211" s="29"/>
      <c r="AY4211" s="29"/>
      <c r="AZ4211" s="29"/>
      <c r="BA4211" s="29"/>
      <c r="BB4211" s="29"/>
      <c r="BC4211" s="29"/>
      <c r="BD4211" s="29"/>
      <c r="BE4211" s="29"/>
      <c r="BF4211" s="29"/>
      <c r="BG4211" s="29"/>
      <c r="BH4211" s="29"/>
      <c r="BI4211" s="29"/>
      <c r="BJ4211" s="29"/>
      <c r="BK4211" s="29"/>
      <c r="BL4211" s="29"/>
      <c r="BM4211" s="29"/>
      <c r="BN4211" s="29"/>
      <c r="BO4211" s="29"/>
      <c r="BP4211" s="29"/>
      <c r="BQ4211" s="29"/>
      <c r="BR4211" s="29"/>
      <c r="BS4211" s="29"/>
      <c r="BT4211" s="29"/>
      <c r="BU4211" s="29"/>
      <c r="BV4211" s="29"/>
      <c r="BW4211" s="29"/>
      <c r="BX4211" s="29"/>
      <c r="BY4211" s="29"/>
      <c r="BZ4211" s="29"/>
      <c r="CA4211" s="29"/>
      <c r="CB4211" s="29"/>
      <c r="CC4211" s="29"/>
      <c r="CD4211" s="29"/>
      <c r="CE4211" s="29"/>
      <c r="CF4211" s="29"/>
      <c r="CG4211" s="29"/>
      <c r="CH4211" s="29"/>
      <c r="CI4211" s="29"/>
      <c r="CJ4211" s="29"/>
      <c r="CK4211" s="29"/>
      <c r="CL4211" s="29"/>
      <c r="CM4211" s="29"/>
      <c r="CN4211" s="29"/>
      <c r="CO4211" s="29"/>
      <c r="CP4211" s="29"/>
      <c r="CQ4211" s="29"/>
      <c r="CR4211" s="29"/>
      <c r="CS4211" s="29"/>
      <c r="CT4211" s="29"/>
      <c r="CU4211" s="29"/>
      <c r="CV4211" s="29"/>
      <c r="CW4211" s="29"/>
      <c r="CX4211" s="29"/>
    </row>
    <row r="4212" spans="1:102" ht="50.1" customHeight="1">
      <c r="A4212" s="30" t="s">
        <v>11093</v>
      </c>
      <c r="B4212" s="31" t="s">
        <v>35</v>
      </c>
      <c r="C4212" s="32" t="s">
        <v>8680</v>
      </c>
      <c r="D4212" s="32" t="s">
        <v>7727</v>
      </c>
      <c r="E4212" s="32" t="s">
        <v>8681</v>
      </c>
      <c r="F4212" s="32" t="s">
        <v>11094</v>
      </c>
      <c r="G4212" s="33" t="s">
        <v>101</v>
      </c>
      <c r="H4212" s="34">
        <v>0</v>
      </c>
      <c r="I4212" s="33" t="s">
        <v>41</v>
      </c>
      <c r="J4212" s="33" t="s">
        <v>7237</v>
      </c>
      <c r="K4212" s="33" t="s">
        <v>1097</v>
      </c>
      <c r="L4212" s="33" t="s">
        <v>7237</v>
      </c>
      <c r="M4212" s="33" t="s">
        <v>86</v>
      </c>
      <c r="N4212" s="33" t="s">
        <v>301</v>
      </c>
      <c r="O4212" s="33" t="s">
        <v>10551</v>
      </c>
      <c r="P4212" s="33" t="s">
        <v>48</v>
      </c>
      <c r="Q4212" s="33" t="s">
        <v>49</v>
      </c>
      <c r="R4212" s="35">
        <v>10</v>
      </c>
      <c r="S4212" s="35">
        <v>3855</v>
      </c>
      <c r="T4212" s="36">
        <f t="shared" si="195"/>
        <v>38550</v>
      </c>
      <c r="U4212" s="37">
        <f t="shared" si="196"/>
        <v>43176.000000000007</v>
      </c>
      <c r="V4212" s="38" t="s">
        <v>50</v>
      </c>
      <c r="W4212" s="33">
        <v>2016</v>
      </c>
      <c r="X4212" s="39" t="s">
        <v>50</v>
      </c>
      <c r="Y4212" s="40"/>
      <c r="Z4212" s="40"/>
      <c r="AA4212" s="40"/>
      <c r="AB4212" s="40"/>
      <c r="AC4212" s="40"/>
      <c r="AD4212" s="40"/>
      <c r="AE4212" s="40"/>
      <c r="AF4212" s="40"/>
      <c r="AG4212" s="40"/>
      <c r="AH4212" s="40"/>
      <c r="AI4212" s="40"/>
      <c r="AJ4212" s="40"/>
      <c r="AK4212" s="29"/>
      <c r="AL4212" s="29"/>
      <c r="AM4212" s="29"/>
      <c r="AN4212" s="29"/>
      <c r="AO4212" s="29"/>
      <c r="AP4212" s="29"/>
      <c r="AQ4212" s="29"/>
      <c r="AR4212" s="29"/>
      <c r="AS4212" s="29"/>
      <c r="AT4212" s="29"/>
      <c r="AU4212" s="29"/>
      <c r="AV4212" s="29"/>
      <c r="AW4212" s="29"/>
      <c r="AX4212" s="29"/>
      <c r="AY4212" s="29"/>
      <c r="AZ4212" s="29"/>
      <c r="BA4212" s="29"/>
      <c r="BB4212" s="29"/>
      <c r="BC4212" s="29"/>
      <c r="BD4212" s="29"/>
      <c r="BE4212" s="29"/>
      <c r="BF4212" s="29"/>
      <c r="BG4212" s="29"/>
      <c r="BH4212" s="29"/>
      <c r="BI4212" s="29"/>
      <c r="BJ4212" s="29"/>
      <c r="BK4212" s="29"/>
      <c r="BL4212" s="29"/>
      <c r="BM4212" s="29"/>
      <c r="BN4212" s="29"/>
      <c r="BO4212" s="29"/>
      <c r="BP4212" s="29"/>
      <c r="BQ4212" s="29"/>
      <c r="BR4212" s="29"/>
      <c r="BS4212" s="29"/>
      <c r="BT4212" s="29"/>
      <c r="BU4212" s="29"/>
      <c r="BV4212" s="29"/>
      <c r="BW4212" s="29"/>
      <c r="BX4212" s="29"/>
      <c r="BY4212" s="29"/>
      <c r="BZ4212" s="29"/>
      <c r="CA4212" s="29"/>
      <c r="CB4212" s="29"/>
      <c r="CC4212" s="29"/>
      <c r="CD4212" s="29"/>
      <c r="CE4212" s="29"/>
      <c r="CF4212" s="29"/>
      <c r="CG4212" s="29"/>
      <c r="CH4212" s="29"/>
      <c r="CI4212" s="29"/>
      <c r="CJ4212" s="29"/>
      <c r="CK4212" s="29"/>
      <c r="CL4212" s="29"/>
      <c r="CM4212" s="29"/>
      <c r="CN4212" s="29"/>
      <c r="CO4212" s="29"/>
      <c r="CP4212" s="29"/>
      <c r="CQ4212" s="29"/>
      <c r="CR4212" s="29"/>
      <c r="CS4212" s="29"/>
      <c r="CT4212" s="29"/>
      <c r="CU4212" s="29"/>
      <c r="CV4212" s="29"/>
      <c r="CW4212" s="29"/>
      <c r="CX4212" s="29"/>
    </row>
    <row r="4213" spans="1:102" ht="50.1" customHeight="1">
      <c r="A4213" s="30" t="s">
        <v>11095</v>
      </c>
      <c r="B4213" s="31" t="s">
        <v>35</v>
      </c>
      <c r="C4213" s="32" t="s">
        <v>8680</v>
      </c>
      <c r="D4213" s="32" t="s">
        <v>7727</v>
      </c>
      <c r="E4213" s="32" t="s">
        <v>8681</v>
      </c>
      <c r="F4213" s="32" t="s">
        <v>11096</v>
      </c>
      <c r="G4213" s="33" t="s">
        <v>101</v>
      </c>
      <c r="H4213" s="34">
        <v>0</v>
      </c>
      <c r="I4213" s="33" t="s">
        <v>41</v>
      </c>
      <c r="J4213" s="33" t="s">
        <v>7237</v>
      </c>
      <c r="K4213" s="33" t="s">
        <v>1097</v>
      </c>
      <c r="L4213" s="33" t="s">
        <v>7237</v>
      </c>
      <c r="M4213" s="33" t="s">
        <v>86</v>
      </c>
      <c r="N4213" s="33" t="s">
        <v>301</v>
      </c>
      <c r="O4213" s="33" t="s">
        <v>10551</v>
      </c>
      <c r="P4213" s="33" t="s">
        <v>48</v>
      </c>
      <c r="Q4213" s="33" t="s">
        <v>49</v>
      </c>
      <c r="R4213" s="35">
        <v>10</v>
      </c>
      <c r="S4213" s="35">
        <v>3855</v>
      </c>
      <c r="T4213" s="36">
        <f t="shared" si="195"/>
        <v>38550</v>
      </c>
      <c r="U4213" s="37">
        <f t="shared" si="196"/>
        <v>43176.000000000007</v>
      </c>
      <c r="V4213" s="38" t="s">
        <v>50</v>
      </c>
      <c r="W4213" s="33">
        <v>2016</v>
      </c>
      <c r="X4213" s="39" t="s">
        <v>50</v>
      </c>
      <c r="Y4213" s="4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</row>
    <row r="4214" spans="1:102" ht="50.1" customHeight="1">
      <c r="A4214" s="30" t="s">
        <v>11097</v>
      </c>
      <c r="B4214" s="31" t="s">
        <v>35</v>
      </c>
      <c r="C4214" s="32" t="s">
        <v>8680</v>
      </c>
      <c r="D4214" s="32" t="s">
        <v>7727</v>
      </c>
      <c r="E4214" s="32" t="s">
        <v>8681</v>
      </c>
      <c r="F4214" s="32" t="s">
        <v>11098</v>
      </c>
      <c r="G4214" s="33" t="s">
        <v>101</v>
      </c>
      <c r="H4214" s="34">
        <v>0</v>
      </c>
      <c r="I4214" s="33" t="s">
        <v>41</v>
      </c>
      <c r="J4214" s="33" t="s">
        <v>7237</v>
      </c>
      <c r="K4214" s="33" t="s">
        <v>1097</v>
      </c>
      <c r="L4214" s="33" t="s">
        <v>7237</v>
      </c>
      <c r="M4214" s="33" t="s">
        <v>86</v>
      </c>
      <c r="N4214" s="33" t="s">
        <v>301</v>
      </c>
      <c r="O4214" s="33" t="s">
        <v>10551</v>
      </c>
      <c r="P4214" s="33" t="s">
        <v>48</v>
      </c>
      <c r="Q4214" s="33" t="s">
        <v>49</v>
      </c>
      <c r="R4214" s="35">
        <v>20</v>
      </c>
      <c r="S4214" s="35">
        <v>5043</v>
      </c>
      <c r="T4214" s="36">
        <f t="shared" si="195"/>
        <v>100860</v>
      </c>
      <c r="U4214" s="37">
        <f t="shared" si="196"/>
        <v>112963.20000000001</v>
      </c>
      <c r="V4214" s="38" t="s">
        <v>50</v>
      </c>
      <c r="W4214" s="33">
        <v>2016</v>
      </c>
      <c r="X4214" s="39" t="s">
        <v>50</v>
      </c>
      <c r="Y4214" s="40"/>
      <c r="Z4214" s="40"/>
      <c r="AA4214" s="40"/>
      <c r="AB4214" s="40"/>
      <c r="AC4214" s="40"/>
      <c r="AD4214" s="40"/>
      <c r="AE4214" s="40"/>
      <c r="AF4214" s="40"/>
      <c r="AG4214" s="40"/>
      <c r="AH4214" s="40"/>
      <c r="AI4214" s="40"/>
      <c r="AJ4214" s="40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/>
      <c r="BK4214" s="29"/>
      <c r="BL4214" s="29"/>
      <c r="BM4214" s="29"/>
      <c r="BN4214" s="29"/>
      <c r="BO4214" s="29"/>
      <c r="BP4214" s="29"/>
      <c r="BQ4214" s="29"/>
      <c r="BR4214" s="29"/>
      <c r="BS4214" s="29"/>
      <c r="BT4214" s="29"/>
      <c r="BU4214" s="29"/>
      <c r="BV4214" s="29"/>
      <c r="BW4214" s="29"/>
      <c r="BX4214" s="29"/>
      <c r="BY4214" s="29"/>
      <c r="BZ4214" s="29"/>
      <c r="CA4214" s="29"/>
      <c r="CB4214" s="29"/>
      <c r="CC4214" s="29"/>
      <c r="CD4214" s="29"/>
      <c r="CE4214" s="29"/>
      <c r="CF4214" s="29"/>
      <c r="CG4214" s="29"/>
      <c r="CH4214" s="29"/>
      <c r="CI4214" s="29"/>
      <c r="CJ4214" s="29"/>
      <c r="CK4214" s="29"/>
      <c r="CL4214" s="29"/>
      <c r="CM4214" s="29"/>
      <c r="CN4214" s="29"/>
      <c r="CO4214" s="29"/>
      <c r="CP4214" s="29"/>
      <c r="CQ4214" s="29"/>
      <c r="CR4214" s="29"/>
      <c r="CS4214" s="29"/>
      <c r="CT4214" s="29"/>
      <c r="CU4214" s="29"/>
      <c r="CV4214" s="29"/>
      <c r="CW4214" s="29"/>
      <c r="CX4214" s="29"/>
    </row>
    <row r="4215" spans="1:102" ht="50.1" customHeight="1">
      <c r="A4215" s="30" t="s">
        <v>11099</v>
      </c>
      <c r="B4215" s="31" t="s">
        <v>35</v>
      </c>
      <c r="C4215" s="32" t="s">
        <v>8680</v>
      </c>
      <c r="D4215" s="32" t="s">
        <v>7727</v>
      </c>
      <c r="E4215" s="32" t="s">
        <v>8681</v>
      </c>
      <c r="F4215" s="32" t="s">
        <v>11100</v>
      </c>
      <c r="G4215" s="33" t="s">
        <v>101</v>
      </c>
      <c r="H4215" s="34">
        <v>0</v>
      </c>
      <c r="I4215" s="33" t="s">
        <v>41</v>
      </c>
      <c r="J4215" s="33" t="s">
        <v>7237</v>
      </c>
      <c r="K4215" s="33" t="s">
        <v>1097</v>
      </c>
      <c r="L4215" s="33" t="s">
        <v>7237</v>
      </c>
      <c r="M4215" s="33" t="s">
        <v>86</v>
      </c>
      <c r="N4215" s="33" t="s">
        <v>301</v>
      </c>
      <c r="O4215" s="33" t="s">
        <v>10551</v>
      </c>
      <c r="P4215" s="33" t="s">
        <v>48</v>
      </c>
      <c r="Q4215" s="33" t="s">
        <v>49</v>
      </c>
      <c r="R4215" s="35">
        <v>30</v>
      </c>
      <c r="S4215" s="35">
        <v>5623</v>
      </c>
      <c r="T4215" s="36">
        <f t="shared" si="195"/>
        <v>168690</v>
      </c>
      <c r="U4215" s="37">
        <f t="shared" si="196"/>
        <v>188932.80000000002</v>
      </c>
      <c r="V4215" s="38" t="s">
        <v>50</v>
      </c>
      <c r="W4215" s="33">
        <v>2016</v>
      </c>
      <c r="X4215" s="39" t="s">
        <v>50</v>
      </c>
      <c r="Y4215" s="4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29"/>
      <c r="AL4215" s="29"/>
      <c r="AM4215" s="29"/>
      <c r="AN4215" s="29"/>
      <c r="AO4215" s="29"/>
      <c r="AP4215" s="29"/>
      <c r="AQ4215" s="29"/>
      <c r="AR4215" s="29"/>
      <c r="AS4215" s="29"/>
      <c r="AT4215" s="29"/>
      <c r="AU4215" s="29"/>
      <c r="AV4215" s="29"/>
      <c r="AW4215" s="29"/>
      <c r="AX4215" s="29"/>
      <c r="AY4215" s="29"/>
      <c r="AZ4215" s="29"/>
      <c r="BA4215" s="29"/>
      <c r="BB4215" s="29"/>
      <c r="BC4215" s="29"/>
      <c r="BD4215" s="29"/>
      <c r="BE4215" s="29"/>
      <c r="BF4215" s="29"/>
      <c r="BG4215" s="29"/>
      <c r="BH4215" s="29"/>
      <c r="BI4215" s="29"/>
      <c r="BJ4215" s="29"/>
      <c r="BK4215" s="29"/>
      <c r="BL4215" s="29"/>
      <c r="BM4215" s="29"/>
      <c r="BN4215" s="29"/>
      <c r="BO4215" s="29"/>
      <c r="BP4215" s="29"/>
      <c r="BQ4215" s="29"/>
      <c r="BR4215" s="29"/>
      <c r="BS4215" s="29"/>
      <c r="BT4215" s="29"/>
      <c r="BU4215" s="29"/>
      <c r="BV4215" s="29"/>
      <c r="BW4215" s="29"/>
      <c r="BX4215" s="29"/>
      <c r="BY4215" s="29"/>
      <c r="BZ4215" s="29"/>
      <c r="CA4215" s="29"/>
      <c r="CB4215" s="29"/>
      <c r="CC4215" s="29"/>
      <c r="CD4215" s="29"/>
      <c r="CE4215" s="29"/>
      <c r="CF4215" s="29"/>
      <c r="CG4215" s="29"/>
      <c r="CH4215" s="29"/>
      <c r="CI4215" s="29"/>
      <c r="CJ4215" s="29"/>
      <c r="CK4215" s="29"/>
      <c r="CL4215" s="29"/>
      <c r="CM4215" s="29"/>
      <c r="CN4215" s="29"/>
      <c r="CO4215" s="29"/>
      <c r="CP4215" s="29"/>
      <c r="CQ4215" s="29"/>
      <c r="CR4215" s="29"/>
      <c r="CS4215" s="29"/>
      <c r="CT4215" s="29"/>
      <c r="CU4215" s="29"/>
      <c r="CV4215" s="29"/>
      <c r="CW4215" s="29"/>
      <c r="CX4215" s="29"/>
    </row>
    <row r="4216" spans="1:102" ht="50.1" customHeight="1">
      <c r="A4216" s="30" t="s">
        <v>11101</v>
      </c>
      <c r="B4216" s="31" t="s">
        <v>35</v>
      </c>
      <c r="C4216" s="32" t="s">
        <v>8680</v>
      </c>
      <c r="D4216" s="32" t="s">
        <v>7727</v>
      </c>
      <c r="E4216" s="32" t="s">
        <v>8681</v>
      </c>
      <c r="F4216" s="32" t="s">
        <v>11102</v>
      </c>
      <c r="G4216" s="33" t="s">
        <v>101</v>
      </c>
      <c r="H4216" s="34">
        <v>0</v>
      </c>
      <c r="I4216" s="33" t="s">
        <v>41</v>
      </c>
      <c r="J4216" s="33" t="s">
        <v>7237</v>
      </c>
      <c r="K4216" s="33" t="s">
        <v>1097</v>
      </c>
      <c r="L4216" s="33" t="s">
        <v>7237</v>
      </c>
      <c r="M4216" s="33" t="s">
        <v>86</v>
      </c>
      <c r="N4216" s="33" t="s">
        <v>301</v>
      </c>
      <c r="O4216" s="33" t="s">
        <v>10551</v>
      </c>
      <c r="P4216" s="33" t="s">
        <v>48</v>
      </c>
      <c r="Q4216" s="33" t="s">
        <v>49</v>
      </c>
      <c r="R4216" s="35">
        <v>60</v>
      </c>
      <c r="S4216" s="35">
        <v>6417</v>
      </c>
      <c r="T4216" s="36">
        <f t="shared" si="195"/>
        <v>385020</v>
      </c>
      <c r="U4216" s="37">
        <f t="shared" si="196"/>
        <v>431222.4</v>
      </c>
      <c r="V4216" s="38" t="s">
        <v>50</v>
      </c>
      <c r="W4216" s="33">
        <v>2016</v>
      </c>
      <c r="X4216" s="39" t="s">
        <v>50</v>
      </c>
      <c r="Y4216" s="40"/>
      <c r="Z4216" s="40"/>
      <c r="AA4216" s="40"/>
      <c r="AB4216" s="40"/>
      <c r="AC4216" s="40"/>
      <c r="AD4216" s="40"/>
      <c r="AE4216" s="40"/>
      <c r="AF4216" s="40"/>
      <c r="AG4216" s="40"/>
      <c r="AH4216" s="40"/>
      <c r="AI4216" s="40"/>
      <c r="AJ4216" s="40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9"/>
      <c r="BC4216" s="29"/>
      <c r="BD4216" s="29"/>
      <c r="BE4216" s="29"/>
      <c r="BF4216" s="29"/>
      <c r="BG4216" s="29"/>
      <c r="BH4216" s="29"/>
      <c r="BI4216" s="29"/>
      <c r="BJ4216" s="29"/>
      <c r="BK4216" s="29"/>
      <c r="BL4216" s="29"/>
      <c r="BM4216" s="29"/>
      <c r="BN4216" s="29"/>
      <c r="BO4216" s="29"/>
      <c r="BP4216" s="29"/>
      <c r="BQ4216" s="29"/>
      <c r="BR4216" s="29"/>
      <c r="BS4216" s="29"/>
      <c r="BT4216" s="29"/>
      <c r="BU4216" s="29"/>
      <c r="BV4216" s="29"/>
      <c r="BW4216" s="29"/>
      <c r="BX4216" s="29"/>
      <c r="BY4216" s="29"/>
      <c r="BZ4216" s="29"/>
      <c r="CA4216" s="29"/>
      <c r="CB4216" s="29"/>
      <c r="CC4216" s="29"/>
      <c r="CD4216" s="29"/>
      <c r="CE4216" s="29"/>
      <c r="CF4216" s="29"/>
      <c r="CG4216" s="29"/>
      <c r="CH4216" s="29"/>
      <c r="CI4216" s="29"/>
      <c r="CJ4216" s="29"/>
      <c r="CK4216" s="29"/>
      <c r="CL4216" s="29"/>
      <c r="CM4216" s="29"/>
      <c r="CN4216" s="29"/>
      <c r="CO4216" s="29"/>
      <c r="CP4216" s="29"/>
      <c r="CQ4216" s="29"/>
      <c r="CR4216" s="29"/>
      <c r="CS4216" s="29"/>
      <c r="CT4216" s="29"/>
      <c r="CU4216" s="29"/>
      <c r="CV4216" s="29"/>
      <c r="CW4216" s="29"/>
      <c r="CX4216" s="29"/>
    </row>
    <row r="4217" spans="1:102" ht="50.1" customHeight="1">
      <c r="A4217" s="30" t="s">
        <v>11103</v>
      </c>
      <c r="B4217" s="31" t="s">
        <v>35</v>
      </c>
      <c r="C4217" s="32" t="s">
        <v>8680</v>
      </c>
      <c r="D4217" s="32" t="s">
        <v>7727</v>
      </c>
      <c r="E4217" s="32" t="s">
        <v>8681</v>
      </c>
      <c r="F4217" s="32" t="s">
        <v>11104</v>
      </c>
      <c r="G4217" s="33" t="s">
        <v>101</v>
      </c>
      <c r="H4217" s="34">
        <v>0</v>
      </c>
      <c r="I4217" s="33" t="s">
        <v>41</v>
      </c>
      <c r="J4217" s="33" t="s">
        <v>7237</v>
      </c>
      <c r="K4217" s="33" t="s">
        <v>1097</v>
      </c>
      <c r="L4217" s="33" t="s">
        <v>7237</v>
      </c>
      <c r="M4217" s="33" t="s">
        <v>86</v>
      </c>
      <c r="N4217" s="33" t="s">
        <v>301</v>
      </c>
      <c r="O4217" s="33" t="s">
        <v>10551</v>
      </c>
      <c r="P4217" s="33" t="s">
        <v>48</v>
      </c>
      <c r="Q4217" s="33" t="s">
        <v>49</v>
      </c>
      <c r="R4217" s="35">
        <v>30</v>
      </c>
      <c r="S4217" s="35">
        <v>7352</v>
      </c>
      <c r="T4217" s="36">
        <f t="shared" si="195"/>
        <v>220560</v>
      </c>
      <c r="U4217" s="37">
        <f t="shared" si="196"/>
        <v>247027.20000000001</v>
      </c>
      <c r="V4217" s="38" t="s">
        <v>50</v>
      </c>
      <c r="W4217" s="33">
        <v>2016</v>
      </c>
      <c r="X4217" s="39" t="s">
        <v>50</v>
      </c>
      <c r="Y4217" s="4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  <c r="BI4217" s="29"/>
      <c r="BJ4217" s="29"/>
      <c r="BK4217" s="29"/>
      <c r="BL4217" s="29"/>
      <c r="BM4217" s="29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29"/>
      <c r="CB4217" s="29"/>
      <c r="CC4217" s="29"/>
      <c r="CD4217" s="29"/>
      <c r="CE4217" s="29"/>
      <c r="CF4217" s="29"/>
      <c r="CG4217" s="29"/>
      <c r="CH4217" s="29"/>
      <c r="CI4217" s="29"/>
      <c r="CJ4217" s="29"/>
      <c r="CK4217" s="29"/>
      <c r="CL4217" s="29"/>
      <c r="CM4217" s="29"/>
      <c r="CN4217" s="29"/>
      <c r="CO4217" s="29"/>
      <c r="CP4217" s="29"/>
      <c r="CQ4217" s="29"/>
      <c r="CR4217" s="29"/>
      <c r="CS4217" s="29"/>
      <c r="CT4217" s="29"/>
      <c r="CU4217" s="29"/>
      <c r="CV4217" s="29"/>
      <c r="CW4217" s="29"/>
      <c r="CX4217" s="29"/>
    </row>
    <row r="4218" spans="1:102" ht="50.1" customHeight="1">
      <c r="A4218" s="30" t="s">
        <v>11105</v>
      </c>
      <c r="B4218" s="31" t="s">
        <v>35</v>
      </c>
      <c r="C4218" s="32" t="s">
        <v>8680</v>
      </c>
      <c r="D4218" s="32" t="s">
        <v>7727</v>
      </c>
      <c r="E4218" s="32" t="s">
        <v>8681</v>
      </c>
      <c r="F4218" s="32" t="s">
        <v>11106</v>
      </c>
      <c r="G4218" s="33" t="s">
        <v>101</v>
      </c>
      <c r="H4218" s="34">
        <v>0</v>
      </c>
      <c r="I4218" s="33" t="s">
        <v>41</v>
      </c>
      <c r="J4218" s="33" t="s">
        <v>7237</v>
      </c>
      <c r="K4218" s="33" t="s">
        <v>1097</v>
      </c>
      <c r="L4218" s="33" t="s">
        <v>7237</v>
      </c>
      <c r="M4218" s="33" t="s">
        <v>86</v>
      </c>
      <c r="N4218" s="33" t="s">
        <v>301</v>
      </c>
      <c r="O4218" s="33" t="s">
        <v>10551</v>
      </c>
      <c r="P4218" s="33" t="s">
        <v>48</v>
      </c>
      <c r="Q4218" s="33" t="s">
        <v>49</v>
      </c>
      <c r="R4218" s="35">
        <v>30</v>
      </c>
      <c r="S4218" s="35">
        <v>4983</v>
      </c>
      <c r="T4218" s="36">
        <f t="shared" si="195"/>
        <v>149490</v>
      </c>
      <c r="U4218" s="37">
        <f t="shared" si="196"/>
        <v>167428.80000000002</v>
      </c>
      <c r="V4218" s="38" t="s">
        <v>50</v>
      </c>
      <c r="W4218" s="33">
        <v>2016</v>
      </c>
      <c r="X4218" s="39" t="s">
        <v>50</v>
      </c>
      <c r="Y4218" s="40"/>
      <c r="Z4218" s="40"/>
      <c r="AA4218" s="40"/>
      <c r="AB4218" s="40"/>
      <c r="AC4218" s="40"/>
      <c r="AD4218" s="40"/>
      <c r="AE4218" s="40"/>
      <c r="AF4218" s="40"/>
      <c r="AG4218" s="40"/>
      <c r="AH4218" s="40"/>
      <c r="AI4218" s="40"/>
      <c r="AJ4218" s="40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9"/>
      <c r="BC4218" s="29"/>
      <c r="BD4218" s="29"/>
      <c r="BE4218" s="29"/>
      <c r="BF4218" s="29"/>
      <c r="BG4218" s="29"/>
      <c r="BH4218" s="29"/>
      <c r="BI4218" s="29"/>
      <c r="BJ4218" s="29"/>
      <c r="BK4218" s="29"/>
      <c r="BL4218" s="29"/>
      <c r="BM4218" s="29"/>
      <c r="BN4218" s="29"/>
      <c r="BO4218" s="29"/>
      <c r="BP4218" s="29"/>
      <c r="BQ4218" s="29"/>
      <c r="BR4218" s="29"/>
      <c r="BS4218" s="29"/>
      <c r="BT4218" s="29"/>
      <c r="BU4218" s="29"/>
      <c r="BV4218" s="29"/>
      <c r="BW4218" s="29"/>
      <c r="BX4218" s="29"/>
      <c r="BY4218" s="29"/>
      <c r="BZ4218" s="29"/>
      <c r="CA4218" s="29"/>
      <c r="CB4218" s="29"/>
      <c r="CC4218" s="29"/>
      <c r="CD4218" s="29"/>
      <c r="CE4218" s="29"/>
      <c r="CF4218" s="29"/>
      <c r="CG4218" s="29"/>
      <c r="CH4218" s="29"/>
      <c r="CI4218" s="29"/>
      <c r="CJ4218" s="29"/>
      <c r="CK4218" s="29"/>
      <c r="CL4218" s="29"/>
      <c r="CM4218" s="29"/>
      <c r="CN4218" s="29"/>
      <c r="CO4218" s="29"/>
      <c r="CP4218" s="29"/>
      <c r="CQ4218" s="29"/>
      <c r="CR4218" s="29"/>
      <c r="CS4218" s="29"/>
      <c r="CT4218" s="29"/>
      <c r="CU4218" s="29"/>
      <c r="CV4218" s="29"/>
      <c r="CW4218" s="29"/>
      <c r="CX4218" s="29"/>
    </row>
    <row r="4219" spans="1:102" ht="50.1" customHeight="1">
      <c r="A4219" s="30" t="s">
        <v>11107</v>
      </c>
      <c r="B4219" s="31" t="s">
        <v>35</v>
      </c>
      <c r="C4219" s="32" t="s">
        <v>8680</v>
      </c>
      <c r="D4219" s="32" t="s">
        <v>7727</v>
      </c>
      <c r="E4219" s="32" t="s">
        <v>8681</v>
      </c>
      <c r="F4219" s="32" t="s">
        <v>11108</v>
      </c>
      <c r="G4219" s="33" t="s">
        <v>101</v>
      </c>
      <c r="H4219" s="34">
        <v>0</v>
      </c>
      <c r="I4219" s="33" t="s">
        <v>41</v>
      </c>
      <c r="J4219" s="33" t="s">
        <v>7237</v>
      </c>
      <c r="K4219" s="33" t="s">
        <v>1097</v>
      </c>
      <c r="L4219" s="33" t="s">
        <v>7237</v>
      </c>
      <c r="M4219" s="33" t="s">
        <v>86</v>
      </c>
      <c r="N4219" s="33" t="s">
        <v>301</v>
      </c>
      <c r="O4219" s="33" t="s">
        <v>10551</v>
      </c>
      <c r="P4219" s="33" t="s">
        <v>48</v>
      </c>
      <c r="Q4219" s="33" t="s">
        <v>49</v>
      </c>
      <c r="R4219" s="35">
        <v>40</v>
      </c>
      <c r="S4219" s="35">
        <v>6208</v>
      </c>
      <c r="T4219" s="36">
        <f t="shared" si="195"/>
        <v>248320</v>
      </c>
      <c r="U4219" s="37">
        <f t="shared" si="196"/>
        <v>278118.40000000002</v>
      </c>
      <c r="V4219" s="38" t="s">
        <v>50</v>
      </c>
      <c r="W4219" s="33">
        <v>2016</v>
      </c>
      <c r="X4219" s="39" t="s">
        <v>50</v>
      </c>
      <c r="Y4219" s="4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29"/>
      <c r="BL4219" s="29"/>
      <c r="BM4219" s="29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29"/>
      <c r="CB4219" s="29"/>
      <c r="CC4219" s="29"/>
      <c r="CD4219" s="29"/>
      <c r="CE4219" s="29"/>
      <c r="CF4219" s="29"/>
      <c r="CG4219" s="29"/>
      <c r="CH4219" s="29"/>
      <c r="CI4219" s="29"/>
      <c r="CJ4219" s="29"/>
      <c r="CK4219" s="29"/>
      <c r="CL4219" s="29"/>
      <c r="CM4219" s="29"/>
      <c r="CN4219" s="29"/>
      <c r="CO4219" s="29"/>
      <c r="CP4219" s="29"/>
      <c r="CQ4219" s="29"/>
      <c r="CR4219" s="29"/>
      <c r="CS4219" s="29"/>
      <c r="CT4219" s="29"/>
      <c r="CU4219" s="29"/>
      <c r="CV4219" s="29"/>
      <c r="CW4219" s="29"/>
      <c r="CX4219" s="29"/>
    </row>
    <row r="4220" spans="1:102" ht="50.1" customHeight="1">
      <c r="A4220" s="30" t="s">
        <v>11109</v>
      </c>
      <c r="B4220" s="31" t="s">
        <v>35</v>
      </c>
      <c r="C4220" s="32" t="s">
        <v>8680</v>
      </c>
      <c r="D4220" s="32" t="s">
        <v>7727</v>
      </c>
      <c r="E4220" s="32" t="s">
        <v>8681</v>
      </c>
      <c r="F4220" s="32" t="s">
        <v>11110</v>
      </c>
      <c r="G4220" s="33" t="s">
        <v>101</v>
      </c>
      <c r="H4220" s="34">
        <v>0</v>
      </c>
      <c r="I4220" s="33" t="s">
        <v>41</v>
      </c>
      <c r="J4220" s="33" t="s">
        <v>7237</v>
      </c>
      <c r="K4220" s="33" t="s">
        <v>1097</v>
      </c>
      <c r="L4220" s="33" t="s">
        <v>7237</v>
      </c>
      <c r="M4220" s="33" t="s">
        <v>86</v>
      </c>
      <c r="N4220" s="33" t="s">
        <v>301</v>
      </c>
      <c r="O4220" s="33" t="s">
        <v>10551</v>
      </c>
      <c r="P4220" s="33" t="s">
        <v>48</v>
      </c>
      <c r="Q4220" s="33" t="s">
        <v>49</v>
      </c>
      <c r="R4220" s="35">
        <v>30</v>
      </c>
      <c r="S4220" s="35">
        <v>6208</v>
      </c>
      <c r="T4220" s="36">
        <f t="shared" si="195"/>
        <v>186240</v>
      </c>
      <c r="U4220" s="37">
        <f t="shared" si="196"/>
        <v>208588.80000000002</v>
      </c>
      <c r="V4220" s="38" t="s">
        <v>50</v>
      </c>
      <c r="W4220" s="33">
        <v>2016</v>
      </c>
      <c r="X4220" s="39" t="s">
        <v>50</v>
      </c>
      <c r="Y4220" s="40"/>
      <c r="Z4220" s="40"/>
      <c r="AA4220" s="40"/>
      <c r="AB4220" s="40"/>
      <c r="AC4220" s="40"/>
      <c r="AD4220" s="40"/>
      <c r="AE4220" s="40"/>
      <c r="AF4220" s="40"/>
      <c r="AG4220" s="40"/>
      <c r="AH4220" s="40"/>
      <c r="AI4220" s="40"/>
      <c r="AJ4220" s="40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29"/>
      <c r="AU4220" s="29"/>
      <c r="AV4220" s="29"/>
      <c r="AW4220" s="29"/>
      <c r="AX4220" s="29"/>
      <c r="AY4220" s="29"/>
      <c r="AZ4220" s="29"/>
      <c r="BA4220" s="29"/>
      <c r="BB4220" s="29"/>
      <c r="BC4220" s="29"/>
      <c r="BD4220" s="29"/>
      <c r="BE4220" s="29"/>
      <c r="BF4220" s="29"/>
      <c r="BG4220" s="29"/>
      <c r="BH4220" s="29"/>
      <c r="BI4220" s="29"/>
      <c r="BJ4220" s="29"/>
      <c r="BK4220" s="29"/>
      <c r="BL4220" s="29"/>
      <c r="BM4220" s="29"/>
      <c r="BN4220" s="29"/>
      <c r="BO4220" s="29"/>
      <c r="BP4220" s="29"/>
      <c r="BQ4220" s="29"/>
      <c r="BR4220" s="29"/>
      <c r="BS4220" s="29"/>
      <c r="BT4220" s="29"/>
      <c r="BU4220" s="29"/>
      <c r="BV4220" s="29"/>
      <c r="BW4220" s="29"/>
      <c r="BX4220" s="29"/>
      <c r="BY4220" s="29"/>
      <c r="BZ4220" s="29"/>
      <c r="CA4220" s="29"/>
      <c r="CB4220" s="29"/>
      <c r="CC4220" s="29"/>
      <c r="CD4220" s="29"/>
      <c r="CE4220" s="29"/>
      <c r="CF4220" s="29"/>
      <c r="CG4220" s="29"/>
      <c r="CH4220" s="29"/>
      <c r="CI4220" s="29"/>
      <c r="CJ4220" s="29"/>
      <c r="CK4220" s="29"/>
      <c r="CL4220" s="29"/>
      <c r="CM4220" s="29"/>
      <c r="CN4220" s="29"/>
      <c r="CO4220" s="29"/>
      <c r="CP4220" s="29"/>
      <c r="CQ4220" s="29"/>
      <c r="CR4220" s="29"/>
      <c r="CS4220" s="29"/>
      <c r="CT4220" s="29"/>
      <c r="CU4220" s="29"/>
      <c r="CV4220" s="29"/>
      <c r="CW4220" s="29"/>
      <c r="CX4220" s="29"/>
    </row>
    <row r="4221" spans="1:102" ht="50.1" customHeight="1">
      <c r="A4221" s="30" t="s">
        <v>11111</v>
      </c>
      <c r="B4221" s="31" t="s">
        <v>35</v>
      </c>
      <c r="C4221" s="32" t="s">
        <v>8675</v>
      </c>
      <c r="D4221" s="32" t="s">
        <v>8676</v>
      </c>
      <c r="E4221" s="32" t="s">
        <v>8677</v>
      </c>
      <c r="F4221" s="32" t="s">
        <v>11112</v>
      </c>
      <c r="G4221" s="33" t="s">
        <v>101</v>
      </c>
      <c r="H4221" s="34">
        <v>0</v>
      </c>
      <c r="I4221" s="33" t="s">
        <v>41</v>
      </c>
      <c r="J4221" s="33" t="s">
        <v>7237</v>
      </c>
      <c r="K4221" s="33" t="s">
        <v>1097</v>
      </c>
      <c r="L4221" s="33" t="s">
        <v>7237</v>
      </c>
      <c r="M4221" s="33" t="s">
        <v>86</v>
      </c>
      <c r="N4221" s="33" t="s">
        <v>301</v>
      </c>
      <c r="O4221" s="33" t="s">
        <v>10551</v>
      </c>
      <c r="P4221" s="33" t="s">
        <v>48</v>
      </c>
      <c r="Q4221" s="33" t="s">
        <v>49</v>
      </c>
      <c r="R4221" s="35">
        <v>1</v>
      </c>
      <c r="S4221" s="35">
        <v>72757</v>
      </c>
      <c r="T4221" s="36">
        <f t="shared" si="195"/>
        <v>72757</v>
      </c>
      <c r="U4221" s="37">
        <f t="shared" si="196"/>
        <v>81487.840000000011</v>
      </c>
      <c r="V4221" s="38" t="s">
        <v>50</v>
      </c>
      <c r="W4221" s="33">
        <v>2016</v>
      </c>
      <c r="X4221" s="39" t="s">
        <v>50</v>
      </c>
      <c r="Y4221" s="4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29"/>
      <c r="AL4221" s="29"/>
      <c r="AM4221" s="29"/>
      <c r="AN4221" s="29"/>
      <c r="AO4221" s="29"/>
      <c r="AP4221" s="29"/>
      <c r="AQ4221" s="29"/>
      <c r="AR4221" s="29"/>
      <c r="AS4221" s="29"/>
      <c r="AT4221" s="29"/>
      <c r="AU4221" s="29"/>
      <c r="AV4221" s="29"/>
      <c r="AW4221" s="29"/>
      <c r="AX4221" s="29"/>
      <c r="AY4221" s="29"/>
      <c r="AZ4221" s="29"/>
      <c r="BA4221" s="29"/>
      <c r="BB4221" s="29"/>
      <c r="BC4221" s="29"/>
      <c r="BD4221" s="29"/>
      <c r="BE4221" s="29"/>
      <c r="BF4221" s="29"/>
      <c r="BG4221" s="29"/>
      <c r="BH4221" s="29"/>
      <c r="BI4221" s="29"/>
      <c r="BJ4221" s="29"/>
      <c r="BK4221" s="29"/>
      <c r="BL4221" s="29"/>
      <c r="BM4221" s="29"/>
      <c r="BN4221" s="29"/>
      <c r="BO4221" s="29"/>
      <c r="BP4221" s="29"/>
      <c r="BQ4221" s="29"/>
      <c r="BR4221" s="29"/>
      <c r="BS4221" s="29"/>
      <c r="BT4221" s="29"/>
      <c r="BU4221" s="29"/>
      <c r="BV4221" s="29"/>
      <c r="BW4221" s="29"/>
      <c r="BX4221" s="29"/>
      <c r="BY4221" s="29"/>
      <c r="BZ4221" s="29"/>
      <c r="CA4221" s="29"/>
      <c r="CB4221" s="29"/>
      <c r="CC4221" s="29"/>
      <c r="CD4221" s="29"/>
      <c r="CE4221" s="29"/>
      <c r="CF4221" s="29"/>
      <c r="CG4221" s="29"/>
      <c r="CH4221" s="29"/>
      <c r="CI4221" s="29"/>
      <c r="CJ4221" s="29"/>
      <c r="CK4221" s="29"/>
      <c r="CL4221" s="29"/>
      <c r="CM4221" s="29"/>
      <c r="CN4221" s="29"/>
      <c r="CO4221" s="29"/>
      <c r="CP4221" s="29"/>
      <c r="CQ4221" s="29"/>
      <c r="CR4221" s="29"/>
      <c r="CS4221" s="29"/>
      <c r="CT4221" s="29"/>
      <c r="CU4221" s="29"/>
      <c r="CV4221" s="29"/>
      <c r="CW4221" s="29"/>
      <c r="CX4221" s="29"/>
    </row>
    <row r="4222" spans="1:102" ht="50.1" customHeight="1">
      <c r="A4222" s="30" t="s">
        <v>11113</v>
      </c>
      <c r="B4222" s="31" t="s">
        <v>35</v>
      </c>
      <c r="C4222" s="32" t="s">
        <v>8675</v>
      </c>
      <c r="D4222" s="32" t="s">
        <v>8676</v>
      </c>
      <c r="E4222" s="32" t="s">
        <v>8677</v>
      </c>
      <c r="F4222" s="32" t="s">
        <v>11114</v>
      </c>
      <c r="G4222" s="33" t="s">
        <v>101</v>
      </c>
      <c r="H4222" s="34">
        <v>0</v>
      </c>
      <c r="I4222" s="33" t="s">
        <v>41</v>
      </c>
      <c r="J4222" s="33" t="s">
        <v>7237</v>
      </c>
      <c r="K4222" s="33" t="s">
        <v>1097</v>
      </c>
      <c r="L4222" s="33" t="s">
        <v>7237</v>
      </c>
      <c r="M4222" s="33" t="s">
        <v>86</v>
      </c>
      <c r="N4222" s="33" t="s">
        <v>301</v>
      </c>
      <c r="O4222" s="33" t="s">
        <v>10551</v>
      </c>
      <c r="P4222" s="33" t="s">
        <v>48</v>
      </c>
      <c r="Q4222" s="33" t="s">
        <v>49</v>
      </c>
      <c r="R4222" s="35">
        <v>2</v>
      </c>
      <c r="S4222" s="35">
        <v>33954</v>
      </c>
      <c r="T4222" s="36">
        <f t="shared" si="195"/>
        <v>67908</v>
      </c>
      <c r="U4222" s="37">
        <f t="shared" si="196"/>
        <v>76056.960000000006</v>
      </c>
      <c r="V4222" s="38" t="s">
        <v>50</v>
      </c>
      <c r="W4222" s="33">
        <v>2016</v>
      </c>
      <c r="X4222" s="39" t="s">
        <v>50</v>
      </c>
      <c r="Y4222" s="40"/>
      <c r="Z4222" s="40"/>
      <c r="AA4222" s="40"/>
      <c r="AB4222" s="40"/>
      <c r="AC4222" s="40"/>
      <c r="AD4222" s="40"/>
      <c r="AE4222" s="40"/>
      <c r="AF4222" s="40"/>
      <c r="AG4222" s="40"/>
      <c r="AH4222" s="40"/>
      <c r="AI4222" s="40"/>
      <c r="AJ4222" s="40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9"/>
      <c r="BC4222" s="29"/>
      <c r="BD4222" s="29"/>
      <c r="BE4222" s="29"/>
      <c r="BF4222" s="29"/>
      <c r="BG4222" s="29"/>
      <c r="BH4222" s="29"/>
      <c r="BI4222" s="29"/>
      <c r="BJ4222" s="29"/>
      <c r="BK4222" s="29"/>
      <c r="BL4222" s="29"/>
      <c r="BM4222" s="29"/>
      <c r="BN4222" s="29"/>
      <c r="BO4222" s="29"/>
      <c r="BP4222" s="29"/>
      <c r="BQ4222" s="29"/>
      <c r="BR4222" s="29"/>
      <c r="BS4222" s="29"/>
      <c r="BT4222" s="29"/>
      <c r="BU4222" s="29"/>
      <c r="BV4222" s="29"/>
      <c r="BW4222" s="29"/>
      <c r="BX4222" s="29"/>
      <c r="BY4222" s="29"/>
      <c r="BZ4222" s="29"/>
      <c r="CA4222" s="29"/>
      <c r="CB4222" s="29"/>
      <c r="CC4222" s="29"/>
      <c r="CD4222" s="29"/>
      <c r="CE4222" s="29"/>
      <c r="CF4222" s="29"/>
      <c r="CG4222" s="29"/>
      <c r="CH4222" s="29"/>
      <c r="CI4222" s="29"/>
      <c r="CJ4222" s="29"/>
      <c r="CK4222" s="29"/>
      <c r="CL4222" s="29"/>
      <c r="CM4222" s="29"/>
      <c r="CN4222" s="29"/>
      <c r="CO4222" s="29"/>
      <c r="CP4222" s="29"/>
      <c r="CQ4222" s="29"/>
      <c r="CR4222" s="29"/>
      <c r="CS4222" s="29"/>
      <c r="CT4222" s="29"/>
      <c r="CU4222" s="29"/>
      <c r="CV4222" s="29"/>
      <c r="CW4222" s="29"/>
      <c r="CX4222" s="29"/>
    </row>
    <row r="4223" spans="1:102" ht="50.1" customHeight="1">
      <c r="A4223" s="30" t="s">
        <v>11115</v>
      </c>
      <c r="B4223" s="31" t="s">
        <v>35</v>
      </c>
      <c r="C4223" s="32" t="s">
        <v>8675</v>
      </c>
      <c r="D4223" s="32" t="s">
        <v>8676</v>
      </c>
      <c r="E4223" s="32" t="s">
        <v>8677</v>
      </c>
      <c r="F4223" s="32" t="s">
        <v>11116</v>
      </c>
      <c r="G4223" s="33" t="s">
        <v>101</v>
      </c>
      <c r="H4223" s="34">
        <v>0</v>
      </c>
      <c r="I4223" s="33" t="s">
        <v>41</v>
      </c>
      <c r="J4223" s="33" t="s">
        <v>7237</v>
      </c>
      <c r="K4223" s="33" t="s">
        <v>1097</v>
      </c>
      <c r="L4223" s="33" t="s">
        <v>7237</v>
      </c>
      <c r="M4223" s="33" t="s">
        <v>86</v>
      </c>
      <c r="N4223" s="33" t="s">
        <v>301</v>
      </c>
      <c r="O4223" s="33" t="s">
        <v>10551</v>
      </c>
      <c r="P4223" s="33" t="s">
        <v>48</v>
      </c>
      <c r="Q4223" s="33" t="s">
        <v>49</v>
      </c>
      <c r="R4223" s="35">
        <v>2</v>
      </c>
      <c r="S4223" s="35">
        <v>33954</v>
      </c>
      <c r="T4223" s="36">
        <f t="shared" si="195"/>
        <v>67908</v>
      </c>
      <c r="U4223" s="37">
        <f t="shared" si="196"/>
        <v>76056.960000000006</v>
      </c>
      <c r="V4223" s="38" t="s">
        <v>50</v>
      </c>
      <c r="W4223" s="33">
        <v>2016</v>
      </c>
      <c r="X4223" s="39" t="s">
        <v>50</v>
      </c>
      <c r="Y4223" s="4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9"/>
      <c r="BC4223" s="29"/>
      <c r="BD4223" s="29"/>
      <c r="BE4223" s="29"/>
      <c r="BF4223" s="29"/>
      <c r="BG4223" s="29"/>
      <c r="BH4223" s="29"/>
      <c r="BI4223" s="29"/>
      <c r="BJ4223" s="29"/>
      <c r="BK4223" s="29"/>
      <c r="BL4223" s="29"/>
      <c r="BM4223" s="29"/>
      <c r="BN4223" s="29"/>
      <c r="BO4223" s="29"/>
      <c r="BP4223" s="29"/>
      <c r="BQ4223" s="29"/>
      <c r="BR4223" s="29"/>
      <c r="BS4223" s="29"/>
      <c r="BT4223" s="29"/>
      <c r="BU4223" s="29"/>
      <c r="BV4223" s="29"/>
      <c r="BW4223" s="29"/>
      <c r="BX4223" s="29"/>
      <c r="BY4223" s="29"/>
      <c r="BZ4223" s="29"/>
      <c r="CA4223" s="29"/>
      <c r="CB4223" s="29"/>
      <c r="CC4223" s="29"/>
      <c r="CD4223" s="29"/>
      <c r="CE4223" s="29"/>
      <c r="CF4223" s="29"/>
      <c r="CG4223" s="29"/>
      <c r="CH4223" s="29"/>
      <c r="CI4223" s="29"/>
      <c r="CJ4223" s="29"/>
      <c r="CK4223" s="29"/>
      <c r="CL4223" s="29"/>
      <c r="CM4223" s="29"/>
      <c r="CN4223" s="29"/>
      <c r="CO4223" s="29"/>
      <c r="CP4223" s="29"/>
      <c r="CQ4223" s="29"/>
      <c r="CR4223" s="29"/>
      <c r="CS4223" s="29"/>
      <c r="CT4223" s="29"/>
      <c r="CU4223" s="29"/>
      <c r="CV4223" s="29"/>
      <c r="CW4223" s="29"/>
      <c r="CX4223" s="29"/>
    </row>
    <row r="4224" spans="1:102" ht="50.1" customHeight="1">
      <c r="A4224" s="30" t="s">
        <v>11117</v>
      </c>
      <c r="B4224" s="31" t="s">
        <v>35</v>
      </c>
      <c r="C4224" s="32" t="s">
        <v>8670</v>
      </c>
      <c r="D4224" s="32" t="s">
        <v>8671</v>
      </c>
      <c r="E4224" s="32" t="s">
        <v>8450</v>
      </c>
      <c r="F4224" s="32" t="s">
        <v>11118</v>
      </c>
      <c r="G4224" s="33" t="s">
        <v>101</v>
      </c>
      <c r="H4224" s="34">
        <v>0</v>
      </c>
      <c r="I4224" s="33" t="s">
        <v>41</v>
      </c>
      <c r="J4224" s="33" t="s">
        <v>7237</v>
      </c>
      <c r="K4224" s="33" t="s">
        <v>1097</v>
      </c>
      <c r="L4224" s="33" t="s">
        <v>7237</v>
      </c>
      <c r="M4224" s="33" t="s">
        <v>86</v>
      </c>
      <c r="N4224" s="33" t="s">
        <v>301</v>
      </c>
      <c r="O4224" s="33" t="s">
        <v>10551</v>
      </c>
      <c r="P4224" s="33" t="s">
        <v>48</v>
      </c>
      <c r="Q4224" s="33" t="s">
        <v>49</v>
      </c>
      <c r="R4224" s="35">
        <v>5</v>
      </c>
      <c r="S4224" s="35">
        <v>1340</v>
      </c>
      <c r="T4224" s="36">
        <f t="shared" si="195"/>
        <v>6700</v>
      </c>
      <c r="U4224" s="37">
        <f t="shared" si="196"/>
        <v>7504.0000000000009</v>
      </c>
      <c r="V4224" s="38" t="s">
        <v>50</v>
      </c>
      <c r="W4224" s="33">
        <v>2016</v>
      </c>
      <c r="X4224" s="39" t="s">
        <v>50</v>
      </c>
      <c r="Y4224" s="40"/>
      <c r="Z4224" s="40"/>
      <c r="AA4224" s="40"/>
      <c r="AB4224" s="40"/>
      <c r="AC4224" s="40"/>
      <c r="AD4224" s="40"/>
      <c r="AE4224" s="40"/>
      <c r="AF4224" s="40"/>
      <c r="AG4224" s="40"/>
      <c r="AH4224" s="40"/>
      <c r="AI4224" s="40"/>
      <c r="AJ4224" s="40"/>
      <c r="AK4224" s="29"/>
      <c r="AL4224" s="29"/>
      <c r="AM4224" s="29"/>
      <c r="AN4224" s="29"/>
      <c r="AO4224" s="29"/>
      <c r="AP4224" s="29"/>
      <c r="AQ4224" s="29"/>
      <c r="AR4224" s="29"/>
      <c r="AS4224" s="29"/>
      <c r="AT4224" s="29"/>
      <c r="AU4224" s="29"/>
      <c r="AV4224" s="29"/>
      <c r="AW4224" s="29"/>
      <c r="AX4224" s="29"/>
      <c r="AY4224" s="29"/>
      <c r="AZ4224" s="29"/>
      <c r="BA4224" s="29"/>
      <c r="BB4224" s="29"/>
      <c r="BC4224" s="29"/>
      <c r="BD4224" s="29"/>
      <c r="BE4224" s="29"/>
      <c r="BF4224" s="29"/>
      <c r="BG4224" s="29"/>
      <c r="BH4224" s="29"/>
      <c r="BI4224" s="29"/>
      <c r="BJ4224" s="29"/>
      <c r="BK4224" s="29"/>
      <c r="BL4224" s="29"/>
      <c r="BM4224" s="29"/>
      <c r="BN4224" s="29"/>
      <c r="BO4224" s="29"/>
      <c r="BP4224" s="29"/>
      <c r="BQ4224" s="29"/>
      <c r="BR4224" s="29"/>
      <c r="BS4224" s="29"/>
      <c r="BT4224" s="29"/>
      <c r="BU4224" s="29"/>
      <c r="BV4224" s="29"/>
      <c r="BW4224" s="29"/>
      <c r="BX4224" s="29"/>
      <c r="BY4224" s="29"/>
      <c r="BZ4224" s="29"/>
      <c r="CA4224" s="29"/>
      <c r="CB4224" s="29"/>
      <c r="CC4224" s="29"/>
      <c r="CD4224" s="29"/>
      <c r="CE4224" s="29"/>
      <c r="CF4224" s="29"/>
      <c r="CG4224" s="29"/>
      <c r="CH4224" s="29"/>
      <c r="CI4224" s="29"/>
      <c r="CJ4224" s="29"/>
      <c r="CK4224" s="29"/>
      <c r="CL4224" s="29"/>
      <c r="CM4224" s="29"/>
      <c r="CN4224" s="29"/>
      <c r="CO4224" s="29"/>
      <c r="CP4224" s="29"/>
      <c r="CQ4224" s="29"/>
      <c r="CR4224" s="29"/>
      <c r="CS4224" s="29"/>
      <c r="CT4224" s="29"/>
      <c r="CU4224" s="29"/>
      <c r="CV4224" s="29"/>
      <c r="CW4224" s="29"/>
      <c r="CX4224" s="29"/>
    </row>
    <row r="4225" spans="1:102" ht="50.1" customHeight="1">
      <c r="A4225" s="30" t="s">
        <v>11119</v>
      </c>
      <c r="B4225" s="31" t="s">
        <v>35</v>
      </c>
      <c r="C4225" s="32" t="s">
        <v>11120</v>
      </c>
      <c r="D4225" s="32" t="s">
        <v>11009</v>
      </c>
      <c r="E4225" s="32" t="s">
        <v>11121</v>
      </c>
      <c r="F4225" s="32" t="s">
        <v>11122</v>
      </c>
      <c r="G4225" s="33" t="s">
        <v>40</v>
      </c>
      <c r="H4225" s="34">
        <v>0</v>
      </c>
      <c r="I4225" s="33" t="s">
        <v>41</v>
      </c>
      <c r="J4225" s="33" t="s">
        <v>42</v>
      </c>
      <c r="K4225" s="33" t="s">
        <v>63</v>
      </c>
      <c r="L4225" s="33" t="s">
        <v>42</v>
      </c>
      <c r="M4225" s="33" t="s">
        <v>45</v>
      </c>
      <c r="N4225" s="33" t="s">
        <v>87</v>
      </c>
      <c r="O4225" s="33" t="s">
        <v>173</v>
      </c>
      <c r="P4225" s="33" t="s">
        <v>985</v>
      </c>
      <c r="Q4225" s="33" t="s">
        <v>1214</v>
      </c>
      <c r="R4225" s="35">
        <v>64</v>
      </c>
      <c r="S4225" s="35">
        <v>241.07</v>
      </c>
      <c r="T4225" s="36">
        <f t="shared" si="195"/>
        <v>15428.48</v>
      </c>
      <c r="U4225" s="37">
        <f t="shared" si="196"/>
        <v>17279.8976</v>
      </c>
      <c r="V4225" s="38" t="s">
        <v>50</v>
      </c>
      <c r="W4225" s="33">
        <v>2016</v>
      </c>
      <c r="X4225" s="39" t="s">
        <v>50</v>
      </c>
      <c r="Y4225" s="4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U4225" s="29"/>
      <c r="AV4225" s="29"/>
      <c r="AW4225" s="29"/>
      <c r="AX4225" s="29"/>
      <c r="AY4225" s="29"/>
      <c r="AZ4225" s="29"/>
      <c r="BA4225" s="29"/>
      <c r="BB4225" s="29"/>
      <c r="BC4225" s="29"/>
      <c r="BD4225" s="29"/>
      <c r="BE4225" s="29"/>
      <c r="BF4225" s="29"/>
      <c r="BG4225" s="29"/>
      <c r="BH4225" s="29"/>
      <c r="BI4225" s="29"/>
      <c r="BJ4225" s="29"/>
      <c r="BK4225" s="29"/>
      <c r="BL4225" s="29"/>
      <c r="BM4225" s="29"/>
      <c r="BN4225" s="29"/>
      <c r="BO4225" s="29"/>
      <c r="BP4225" s="29"/>
      <c r="BQ4225" s="29"/>
      <c r="BR4225" s="29"/>
      <c r="BS4225" s="29"/>
      <c r="BT4225" s="29"/>
      <c r="BU4225" s="29"/>
      <c r="BV4225" s="29"/>
      <c r="BW4225" s="29"/>
      <c r="BX4225" s="29"/>
      <c r="BY4225" s="29"/>
      <c r="BZ4225" s="29"/>
      <c r="CA4225" s="29"/>
      <c r="CB4225" s="29"/>
      <c r="CC4225" s="29"/>
      <c r="CD4225" s="29"/>
      <c r="CE4225" s="29"/>
      <c r="CF4225" s="29"/>
      <c r="CG4225" s="29"/>
      <c r="CH4225" s="29"/>
      <c r="CI4225" s="29"/>
      <c r="CJ4225" s="29"/>
      <c r="CK4225" s="29"/>
      <c r="CL4225" s="29"/>
      <c r="CM4225" s="29"/>
      <c r="CN4225" s="29"/>
      <c r="CO4225" s="29"/>
      <c r="CP4225" s="29"/>
      <c r="CQ4225" s="29"/>
      <c r="CR4225" s="29"/>
      <c r="CS4225" s="29"/>
      <c r="CT4225" s="29"/>
      <c r="CU4225" s="29"/>
      <c r="CV4225" s="29"/>
      <c r="CW4225" s="29"/>
      <c r="CX4225" s="29"/>
    </row>
    <row r="4226" spans="1:102" ht="50.1" customHeight="1">
      <c r="A4226" s="30" t="s">
        <v>11123</v>
      </c>
      <c r="B4226" s="31" t="s">
        <v>35</v>
      </c>
      <c r="C4226" s="32" t="s">
        <v>11120</v>
      </c>
      <c r="D4226" s="32" t="s">
        <v>11009</v>
      </c>
      <c r="E4226" s="32" t="s">
        <v>11121</v>
      </c>
      <c r="F4226" s="32" t="s">
        <v>11124</v>
      </c>
      <c r="G4226" s="33" t="s">
        <v>40</v>
      </c>
      <c r="H4226" s="34">
        <v>0</v>
      </c>
      <c r="I4226" s="33" t="s">
        <v>41</v>
      </c>
      <c r="J4226" s="33" t="s">
        <v>42</v>
      </c>
      <c r="K4226" s="33" t="s">
        <v>63</v>
      </c>
      <c r="L4226" s="33" t="s">
        <v>42</v>
      </c>
      <c r="M4226" s="33" t="s">
        <v>45</v>
      </c>
      <c r="N4226" s="33" t="s">
        <v>87</v>
      </c>
      <c r="O4226" s="33" t="s">
        <v>173</v>
      </c>
      <c r="P4226" s="33" t="s">
        <v>985</v>
      </c>
      <c r="Q4226" s="33" t="s">
        <v>1214</v>
      </c>
      <c r="R4226" s="35">
        <v>9</v>
      </c>
      <c r="S4226" s="35">
        <v>491.07</v>
      </c>
      <c r="T4226" s="36">
        <f t="shared" si="195"/>
        <v>4419.63</v>
      </c>
      <c r="U4226" s="37">
        <f t="shared" si="196"/>
        <v>4949.9856000000009</v>
      </c>
      <c r="V4226" s="38" t="s">
        <v>50</v>
      </c>
      <c r="W4226" s="33">
        <v>2016</v>
      </c>
      <c r="X4226" s="39" t="s">
        <v>50</v>
      </c>
      <c r="Y4226" s="40"/>
      <c r="Z4226" s="40"/>
      <c r="AA4226" s="40"/>
      <c r="AB4226" s="40"/>
      <c r="AC4226" s="40"/>
      <c r="AD4226" s="40"/>
      <c r="AE4226" s="40"/>
      <c r="AF4226" s="40"/>
      <c r="AG4226" s="40"/>
      <c r="AH4226" s="40"/>
      <c r="AI4226" s="40"/>
      <c r="AJ4226" s="40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29"/>
      <c r="BA4226" s="29"/>
      <c r="BB4226" s="29"/>
      <c r="BC4226" s="29"/>
      <c r="BD4226" s="29"/>
      <c r="BE4226" s="29"/>
      <c r="BF4226" s="29"/>
      <c r="BG4226" s="29"/>
      <c r="BH4226" s="29"/>
      <c r="BI4226" s="29"/>
      <c r="BJ4226" s="29"/>
      <c r="BK4226" s="29"/>
      <c r="BL4226" s="29"/>
      <c r="BM4226" s="29"/>
      <c r="BN4226" s="29"/>
      <c r="BO4226" s="29"/>
      <c r="BP4226" s="29"/>
      <c r="BQ4226" s="29"/>
      <c r="BR4226" s="29"/>
      <c r="BS4226" s="29"/>
      <c r="BT4226" s="29"/>
      <c r="BU4226" s="29"/>
      <c r="BV4226" s="29"/>
      <c r="BW4226" s="29"/>
      <c r="BX4226" s="29"/>
      <c r="BY4226" s="29"/>
      <c r="BZ4226" s="29"/>
      <c r="CA4226" s="29"/>
      <c r="CB4226" s="29"/>
      <c r="CC4226" s="29"/>
      <c r="CD4226" s="29"/>
      <c r="CE4226" s="29"/>
      <c r="CF4226" s="29"/>
      <c r="CG4226" s="29"/>
      <c r="CH4226" s="29"/>
      <c r="CI4226" s="29"/>
      <c r="CJ4226" s="29"/>
      <c r="CK4226" s="29"/>
      <c r="CL4226" s="29"/>
      <c r="CM4226" s="29"/>
      <c r="CN4226" s="29"/>
      <c r="CO4226" s="29"/>
      <c r="CP4226" s="29"/>
      <c r="CQ4226" s="29"/>
      <c r="CR4226" s="29"/>
      <c r="CS4226" s="29"/>
      <c r="CT4226" s="29"/>
      <c r="CU4226" s="29"/>
      <c r="CV4226" s="29"/>
      <c r="CW4226" s="29"/>
      <c r="CX4226" s="29"/>
    </row>
    <row r="4227" spans="1:102" ht="50.1" customHeight="1">
      <c r="A4227" s="30" t="s">
        <v>11125</v>
      </c>
      <c r="B4227" s="31" t="s">
        <v>35</v>
      </c>
      <c r="C4227" s="32" t="s">
        <v>11126</v>
      </c>
      <c r="D4227" s="32" t="s">
        <v>5494</v>
      </c>
      <c r="E4227" s="32" t="s">
        <v>11127</v>
      </c>
      <c r="F4227" s="32" t="s">
        <v>11128</v>
      </c>
      <c r="G4227" s="33" t="s">
        <v>40</v>
      </c>
      <c r="H4227" s="34">
        <v>0</v>
      </c>
      <c r="I4227" s="33" t="s">
        <v>41</v>
      </c>
      <c r="J4227" s="33" t="s">
        <v>42</v>
      </c>
      <c r="K4227" s="33" t="s">
        <v>63</v>
      </c>
      <c r="L4227" s="33" t="s">
        <v>42</v>
      </c>
      <c r="M4227" s="33" t="s">
        <v>86</v>
      </c>
      <c r="N4227" s="33" t="s">
        <v>10632</v>
      </c>
      <c r="O4227" s="33" t="s">
        <v>481</v>
      </c>
      <c r="P4227" s="33" t="s">
        <v>48</v>
      </c>
      <c r="Q4227" s="33" t="s">
        <v>49</v>
      </c>
      <c r="R4227" s="35">
        <v>100</v>
      </c>
      <c r="S4227" s="35">
        <v>495</v>
      </c>
      <c r="T4227" s="36">
        <f t="shared" si="195"/>
        <v>49500</v>
      </c>
      <c r="U4227" s="37">
        <f t="shared" si="196"/>
        <v>55440.000000000007</v>
      </c>
      <c r="V4227" s="38" t="s">
        <v>50</v>
      </c>
      <c r="W4227" s="33">
        <v>2016</v>
      </c>
      <c r="X4227" s="39" t="s">
        <v>50</v>
      </c>
      <c r="Y4227" s="4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9"/>
      <c r="BC4227" s="29"/>
      <c r="BD4227" s="29"/>
      <c r="BE4227" s="29"/>
      <c r="BF4227" s="29"/>
      <c r="BG4227" s="29"/>
      <c r="BH4227" s="29"/>
      <c r="BI4227" s="29"/>
      <c r="BJ4227" s="29"/>
      <c r="BK4227" s="29"/>
      <c r="BL4227" s="29"/>
      <c r="BM4227" s="29"/>
      <c r="BN4227" s="29"/>
      <c r="BO4227" s="29"/>
      <c r="BP4227" s="29"/>
      <c r="BQ4227" s="29"/>
      <c r="BR4227" s="29"/>
      <c r="BS4227" s="29"/>
      <c r="BT4227" s="29"/>
      <c r="BU4227" s="29"/>
      <c r="BV4227" s="29"/>
      <c r="BW4227" s="29"/>
      <c r="BX4227" s="29"/>
      <c r="BY4227" s="29"/>
      <c r="BZ4227" s="29"/>
      <c r="CA4227" s="29"/>
      <c r="CB4227" s="29"/>
      <c r="CC4227" s="29"/>
      <c r="CD4227" s="29"/>
      <c r="CE4227" s="29"/>
      <c r="CF4227" s="29"/>
      <c r="CG4227" s="29"/>
      <c r="CH4227" s="29"/>
      <c r="CI4227" s="29"/>
      <c r="CJ4227" s="29"/>
      <c r="CK4227" s="29"/>
      <c r="CL4227" s="29"/>
      <c r="CM4227" s="29"/>
      <c r="CN4227" s="29"/>
      <c r="CO4227" s="29"/>
      <c r="CP4227" s="29"/>
      <c r="CQ4227" s="29"/>
      <c r="CR4227" s="29"/>
      <c r="CS4227" s="29"/>
      <c r="CT4227" s="29"/>
      <c r="CU4227" s="29"/>
      <c r="CV4227" s="29"/>
      <c r="CW4227" s="29"/>
      <c r="CX4227" s="29"/>
    </row>
    <row r="4228" spans="1:102" ht="50.1" customHeight="1">
      <c r="A4228" s="30" t="s">
        <v>11129</v>
      </c>
      <c r="B4228" s="31" t="s">
        <v>35</v>
      </c>
      <c r="C4228" s="32" t="s">
        <v>11130</v>
      </c>
      <c r="D4228" s="32" t="s">
        <v>5494</v>
      </c>
      <c r="E4228" s="32" t="s">
        <v>11131</v>
      </c>
      <c r="F4228" s="32" t="s">
        <v>11132</v>
      </c>
      <c r="G4228" s="33" t="s">
        <v>40</v>
      </c>
      <c r="H4228" s="34">
        <v>0</v>
      </c>
      <c r="I4228" s="33" t="s">
        <v>41</v>
      </c>
      <c r="J4228" s="33" t="s">
        <v>42</v>
      </c>
      <c r="K4228" s="33" t="s">
        <v>63</v>
      </c>
      <c r="L4228" s="33" t="s">
        <v>42</v>
      </c>
      <c r="M4228" s="33" t="s">
        <v>86</v>
      </c>
      <c r="N4228" s="33" t="s">
        <v>10632</v>
      </c>
      <c r="O4228" s="33" t="s">
        <v>481</v>
      </c>
      <c r="P4228" s="33" t="s">
        <v>48</v>
      </c>
      <c r="Q4228" s="33" t="s">
        <v>49</v>
      </c>
      <c r="R4228" s="35">
        <v>75</v>
      </c>
      <c r="S4228" s="35">
        <v>480</v>
      </c>
      <c r="T4228" s="36">
        <f t="shared" si="195"/>
        <v>36000</v>
      </c>
      <c r="U4228" s="37">
        <f t="shared" si="196"/>
        <v>40320.000000000007</v>
      </c>
      <c r="V4228" s="38" t="s">
        <v>50</v>
      </c>
      <c r="W4228" s="33">
        <v>2016</v>
      </c>
      <c r="X4228" s="39" t="s">
        <v>50</v>
      </c>
      <c r="Y4228" s="40"/>
      <c r="Z4228" s="40"/>
      <c r="AA4228" s="40"/>
      <c r="AB4228" s="40"/>
      <c r="AC4228" s="40"/>
      <c r="AD4228" s="40"/>
      <c r="AE4228" s="40"/>
      <c r="AF4228" s="40"/>
      <c r="AG4228" s="40"/>
      <c r="AH4228" s="40"/>
      <c r="AI4228" s="40"/>
      <c r="AJ4228" s="40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29"/>
      <c r="AZ4228" s="29"/>
      <c r="BA4228" s="29"/>
      <c r="BB4228" s="29"/>
      <c r="BC4228" s="29"/>
      <c r="BD4228" s="29"/>
      <c r="BE4228" s="29"/>
      <c r="BF4228" s="29"/>
      <c r="BG4228" s="29"/>
      <c r="BH4228" s="29"/>
      <c r="BI4228" s="29"/>
      <c r="BJ4228" s="29"/>
      <c r="BK4228" s="29"/>
      <c r="BL4228" s="29"/>
      <c r="BM4228" s="29"/>
      <c r="BN4228" s="29"/>
      <c r="BO4228" s="29"/>
      <c r="BP4228" s="29"/>
      <c r="BQ4228" s="29"/>
      <c r="BR4228" s="29"/>
      <c r="BS4228" s="29"/>
      <c r="BT4228" s="29"/>
      <c r="BU4228" s="29"/>
      <c r="BV4228" s="29"/>
      <c r="BW4228" s="29"/>
      <c r="BX4228" s="29"/>
      <c r="BY4228" s="29"/>
      <c r="BZ4228" s="29"/>
      <c r="CA4228" s="29"/>
      <c r="CB4228" s="29"/>
      <c r="CC4228" s="29"/>
      <c r="CD4228" s="29"/>
      <c r="CE4228" s="29"/>
      <c r="CF4228" s="29"/>
      <c r="CG4228" s="29"/>
      <c r="CH4228" s="29"/>
      <c r="CI4228" s="29"/>
      <c r="CJ4228" s="29"/>
      <c r="CK4228" s="29"/>
      <c r="CL4228" s="29"/>
      <c r="CM4228" s="29"/>
      <c r="CN4228" s="29"/>
      <c r="CO4228" s="29"/>
      <c r="CP4228" s="29"/>
      <c r="CQ4228" s="29"/>
      <c r="CR4228" s="29"/>
      <c r="CS4228" s="29"/>
      <c r="CT4228" s="29"/>
      <c r="CU4228" s="29"/>
      <c r="CV4228" s="29"/>
      <c r="CW4228" s="29"/>
      <c r="CX4228" s="29"/>
    </row>
    <row r="4229" spans="1:102" ht="50.1" customHeight="1">
      <c r="A4229" s="30" t="s">
        <v>11133</v>
      </c>
      <c r="B4229" s="31" t="s">
        <v>35</v>
      </c>
      <c r="C4229" s="32" t="s">
        <v>8431</v>
      </c>
      <c r="D4229" s="32" t="s">
        <v>4476</v>
      </c>
      <c r="E4229" s="32" t="s">
        <v>8432</v>
      </c>
      <c r="F4229" s="32" t="s">
        <v>11134</v>
      </c>
      <c r="G4229" s="33" t="s">
        <v>40</v>
      </c>
      <c r="H4229" s="34">
        <v>0</v>
      </c>
      <c r="I4229" s="33" t="s">
        <v>41</v>
      </c>
      <c r="J4229" s="33" t="s">
        <v>6938</v>
      </c>
      <c r="K4229" s="33" t="s">
        <v>63</v>
      </c>
      <c r="L4229" s="33" t="s">
        <v>6938</v>
      </c>
      <c r="M4229" s="33" t="s">
        <v>71</v>
      </c>
      <c r="N4229" s="33" t="s">
        <v>11135</v>
      </c>
      <c r="O4229" s="33" t="s">
        <v>79</v>
      </c>
      <c r="P4229" s="33" t="s">
        <v>48</v>
      </c>
      <c r="Q4229" s="33" t="s">
        <v>49</v>
      </c>
      <c r="R4229" s="35">
        <v>6</v>
      </c>
      <c r="S4229" s="35">
        <v>170000</v>
      </c>
      <c r="T4229" s="36">
        <f t="shared" si="195"/>
        <v>1020000</v>
      </c>
      <c r="U4229" s="37">
        <f t="shared" si="196"/>
        <v>1142400</v>
      </c>
      <c r="V4229" s="38" t="s">
        <v>50</v>
      </c>
      <c r="W4229" s="33">
        <v>2016</v>
      </c>
      <c r="X4229" s="39" t="s">
        <v>50</v>
      </c>
      <c r="Y4229" s="4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29"/>
      <c r="AL4229" s="29"/>
      <c r="AM4229" s="29"/>
      <c r="AN4229" s="29"/>
      <c r="AO4229" s="29"/>
      <c r="AP4229" s="29"/>
      <c r="AQ4229" s="29"/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  <c r="BI4229" s="29"/>
      <c r="BJ4229" s="29"/>
      <c r="BK4229" s="29"/>
      <c r="BL4229" s="29"/>
      <c r="BM4229" s="29"/>
      <c r="BN4229" s="29"/>
      <c r="BO4229" s="29"/>
      <c r="BP4229" s="29"/>
      <c r="BQ4229" s="29"/>
      <c r="BR4229" s="29"/>
      <c r="BS4229" s="29"/>
      <c r="BT4229" s="29"/>
      <c r="BU4229" s="29"/>
      <c r="BV4229" s="29"/>
      <c r="BW4229" s="29"/>
      <c r="BX4229" s="29"/>
      <c r="BY4229" s="29"/>
      <c r="BZ4229" s="29"/>
      <c r="CA4229" s="29"/>
      <c r="CB4229" s="29"/>
      <c r="CC4229" s="29"/>
      <c r="CD4229" s="29"/>
      <c r="CE4229" s="29"/>
      <c r="CF4229" s="29"/>
      <c r="CG4229" s="29"/>
      <c r="CH4229" s="29"/>
      <c r="CI4229" s="29"/>
      <c r="CJ4229" s="29"/>
      <c r="CK4229" s="29"/>
      <c r="CL4229" s="29"/>
      <c r="CM4229" s="29"/>
      <c r="CN4229" s="29"/>
      <c r="CO4229" s="29"/>
      <c r="CP4229" s="29"/>
      <c r="CQ4229" s="29"/>
      <c r="CR4229" s="29"/>
      <c r="CS4229" s="29"/>
      <c r="CT4229" s="29"/>
      <c r="CU4229" s="29"/>
      <c r="CV4229" s="29"/>
      <c r="CW4229" s="29"/>
      <c r="CX4229" s="29"/>
    </row>
    <row r="4230" spans="1:102" ht="50.1" customHeight="1">
      <c r="A4230" s="30" t="s">
        <v>11136</v>
      </c>
      <c r="B4230" s="31" t="s">
        <v>35</v>
      </c>
      <c r="C4230" s="32" t="s">
        <v>919</v>
      </c>
      <c r="D4230" s="32" t="s">
        <v>920</v>
      </c>
      <c r="E4230" s="32" t="s">
        <v>921</v>
      </c>
      <c r="F4230" s="32" t="s">
        <v>11137</v>
      </c>
      <c r="G4230" s="33" t="s">
        <v>40</v>
      </c>
      <c r="H4230" s="34">
        <v>0</v>
      </c>
      <c r="I4230" s="33" t="s">
        <v>41</v>
      </c>
      <c r="J4230" s="33" t="s">
        <v>42</v>
      </c>
      <c r="K4230" s="33" t="s">
        <v>1097</v>
      </c>
      <c r="L4230" s="33" t="s">
        <v>42</v>
      </c>
      <c r="M4230" s="33" t="s">
        <v>86</v>
      </c>
      <c r="N4230" s="33" t="s">
        <v>5886</v>
      </c>
      <c r="O4230" s="33" t="s">
        <v>64</v>
      </c>
      <c r="P4230" s="33" t="s">
        <v>131</v>
      </c>
      <c r="Q4230" s="33" t="s">
        <v>132</v>
      </c>
      <c r="R4230" s="35">
        <v>3000</v>
      </c>
      <c r="S4230" s="35">
        <v>116.071</v>
      </c>
      <c r="T4230" s="36">
        <f t="shared" si="195"/>
        <v>348213</v>
      </c>
      <c r="U4230" s="37">
        <f t="shared" si="196"/>
        <v>389998.56000000006</v>
      </c>
      <c r="V4230" s="38" t="s">
        <v>50</v>
      </c>
      <c r="W4230" s="33">
        <v>2016</v>
      </c>
      <c r="X4230" s="39" t="s">
        <v>50</v>
      </c>
      <c r="Y4230" s="40"/>
      <c r="Z4230" s="40"/>
      <c r="AA4230" s="40"/>
      <c r="AB4230" s="40"/>
      <c r="AC4230" s="40"/>
      <c r="AD4230" s="40"/>
      <c r="AE4230" s="40"/>
      <c r="AF4230" s="40"/>
      <c r="AG4230" s="40"/>
      <c r="AH4230" s="40"/>
      <c r="AI4230" s="40"/>
      <c r="AJ4230" s="40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  <c r="AX4230" s="29"/>
      <c r="AY4230" s="29"/>
      <c r="AZ4230" s="29"/>
      <c r="BA4230" s="29"/>
      <c r="BB4230" s="29"/>
      <c r="BC4230" s="29"/>
      <c r="BD4230" s="29"/>
      <c r="BE4230" s="29"/>
      <c r="BF4230" s="29"/>
      <c r="BG4230" s="29"/>
      <c r="BH4230" s="29"/>
      <c r="BI4230" s="29"/>
      <c r="BJ4230" s="29"/>
      <c r="BK4230" s="29"/>
      <c r="BL4230" s="29"/>
      <c r="BM4230" s="29"/>
      <c r="BN4230" s="29"/>
      <c r="BO4230" s="29"/>
      <c r="BP4230" s="29"/>
      <c r="BQ4230" s="29"/>
      <c r="BR4230" s="29"/>
      <c r="BS4230" s="29"/>
      <c r="BT4230" s="29"/>
      <c r="BU4230" s="29"/>
      <c r="BV4230" s="29"/>
      <c r="BW4230" s="29"/>
      <c r="BX4230" s="29"/>
      <c r="BY4230" s="29"/>
      <c r="BZ4230" s="29"/>
      <c r="CA4230" s="29"/>
      <c r="CB4230" s="29"/>
      <c r="CC4230" s="29"/>
      <c r="CD4230" s="29"/>
      <c r="CE4230" s="29"/>
      <c r="CF4230" s="29"/>
      <c r="CG4230" s="29"/>
      <c r="CH4230" s="29"/>
      <c r="CI4230" s="29"/>
      <c r="CJ4230" s="29"/>
      <c r="CK4230" s="29"/>
      <c r="CL4230" s="29"/>
      <c r="CM4230" s="29"/>
      <c r="CN4230" s="29"/>
      <c r="CO4230" s="29"/>
      <c r="CP4230" s="29"/>
      <c r="CQ4230" s="29"/>
      <c r="CR4230" s="29"/>
      <c r="CS4230" s="29"/>
      <c r="CT4230" s="29"/>
      <c r="CU4230" s="29"/>
      <c r="CV4230" s="29"/>
      <c r="CW4230" s="29"/>
      <c r="CX4230" s="29"/>
    </row>
    <row r="4231" spans="1:102" ht="50.1" customHeight="1">
      <c r="A4231" s="30" t="s">
        <v>11138</v>
      </c>
      <c r="B4231" s="31" t="s">
        <v>35</v>
      </c>
      <c r="C4231" s="32" t="s">
        <v>11139</v>
      </c>
      <c r="D4231" s="32" t="s">
        <v>5928</v>
      </c>
      <c r="E4231" s="32" t="s">
        <v>11140</v>
      </c>
      <c r="F4231" s="32" t="s">
        <v>11141</v>
      </c>
      <c r="G4231" s="33" t="s">
        <v>40</v>
      </c>
      <c r="H4231" s="34">
        <v>0</v>
      </c>
      <c r="I4231" s="33" t="s">
        <v>41</v>
      </c>
      <c r="J4231" s="33" t="s">
        <v>42</v>
      </c>
      <c r="K4231" s="33" t="s">
        <v>63</v>
      </c>
      <c r="L4231" s="33" t="s">
        <v>42</v>
      </c>
      <c r="M4231" s="33" t="s">
        <v>86</v>
      </c>
      <c r="N4231" s="33" t="s">
        <v>87</v>
      </c>
      <c r="O4231" s="33" t="s">
        <v>352</v>
      </c>
      <c r="P4231" s="33" t="s">
        <v>985</v>
      </c>
      <c r="Q4231" s="33" t="s">
        <v>1214</v>
      </c>
      <c r="R4231" s="35">
        <v>25</v>
      </c>
      <c r="S4231" s="35">
        <v>3500</v>
      </c>
      <c r="T4231" s="36">
        <f t="shared" si="195"/>
        <v>87500</v>
      </c>
      <c r="U4231" s="37">
        <f t="shared" si="196"/>
        <v>98000.000000000015</v>
      </c>
      <c r="V4231" s="38" t="s">
        <v>50</v>
      </c>
      <c r="W4231" s="33">
        <v>2016</v>
      </c>
      <c r="X4231" s="39" t="s">
        <v>50</v>
      </c>
      <c r="Y4231" s="4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/>
      <c r="BI4231" s="29"/>
      <c r="BJ4231" s="29"/>
      <c r="BK4231" s="29"/>
      <c r="BL4231" s="29"/>
      <c r="BM4231" s="29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29"/>
      <c r="CB4231" s="29"/>
      <c r="CC4231" s="29"/>
      <c r="CD4231" s="29"/>
      <c r="CE4231" s="29"/>
      <c r="CF4231" s="29"/>
      <c r="CG4231" s="29"/>
      <c r="CH4231" s="29"/>
      <c r="CI4231" s="29"/>
      <c r="CJ4231" s="29"/>
      <c r="CK4231" s="29"/>
      <c r="CL4231" s="29"/>
      <c r="CM4231" s="29"/>
      <c r="CN4231" s="29"/>
      <c r="CO4231" s="29"/>
      <c r="CP4231" s="29"/>
      <c r="CQ4231" s="29"/>
      <c r="CR4231" s="29"/>
      <c r="CS4231" s="29"/>
      <c r="CT4231" s="29"/>
      <c r="CU4231" s="29"/>
      <c r="CV4231" s="29"/>
      <c r="CW4231" s="29"/>
      <c r="CX4231" s="29"/>
    </row>
    <row r="4232" spans="1:102" ht="50.1" customHeight="1">
      <c r="A4232" s="30" t="s">
        <v>11142</v>
      </c>
      <c r="B4232" s="31" t="s">
        <v>35</v>
      </c>
      <c r="C4232" s="32" t="s">
        <v>11143</v>
      </c>
      <c r="D4232" s="32" t="s">
        <v>11144</v>
      </c>
      <c r="E4232" s="32" t="s">
        <v>11145</v>
      </c>
      <c r="F4232" s="32" t="s">
        <v>11146</v>
      </c>
      <c r="G4232" s="33" t="s">
        <v>40</v>
      </c>
      <c r="H4232" s="34">
        <v>0</v>
      </c>
      <c r="I4232" s="33" t="s">
        <v>41</v>
      </c>
      <c r="J4232" s="33" t="s">
        <v>42</v>
      </c>
      <c r="K4232" s="33" t="s">
        <v>63</v>
      </c>
      <c r="L4232" s="33" t="s">
        <v>42</v>
      </c>
      <c r="M4232" s="33" t="s">
        <v>86</v>
      </c>
      <c r="N4232" s="33" t="s">
        <v>87</v>
      </c>
      <c r="O4232" s="33" t="s">
        <v>352</v>
      </c>
      <c r="P4232" s="33" t="s">
        <v>48</v>
      </c>
      <c r="Q4232" s="33" t="s">
        <v>49</v>
      </c>
      <c r="R4232" s="35">
        <v>50</v>
      </c>
      <c r="S4232" s="35">
        <v>100</v>
      </c>
      <c r="T4232" s="36">
        <f t="shared" si="195"/>
        <v>5000</v>
      </c>
      <c r="U4232" s="37">
        <f t="shared" si="196"/>
        <v>5600.0000000000009</v>
      </c>
      <c r="V4232" s="38" t="s">
        <v>50</v>
      </c>
      <c r="W4232" s="33">
        <v>2016</v>
      </c>
      <c r="X4232" s="39" t="s">
        <v>50</v>
      </c>
      <c r="Y4232" s="40"/>
      <c r="Z4232" s="40"/>
      <c r="AA4232" s="40"/>
      <c r="AB4232" s="40"/>
      <c r="AC4232" s="40"/>
      <c r="AD4232" s="40"/>
      <c r="AE4232" s="40"/>
      <c r="AF4232" s="40"/>
      <c r="AG4232" s="40"/>
      <c r="AH4232" s="40"/>
      <c r="AI4232" s="40"/>
      <c r="AJ4232" s="40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/>
      <c r="BI4232" s="29"/>
      <c r="BJ4232" s="29"/>
      <c r="BK4232" s="29"/>
      <c r="BL4232" s="29"/>
      <c r="BM4232" s="29"/>
      <c r="BN4232" s="29"/>
      <c r="BO4232" s="29"/>
      <c r="BP4232" s="29"/>
      <c r="BQ4232" s="29"/>
      <c r="BR4232" s="29"/>
      <c r="BS4232" s="29"/>
      <c r="BT4232" s="29"/>
      <c r="BU4232" s="29"/>
      <c r="BV4232" s="29"/>
      <c r="BW4232" s="29"/>
      <c r="BX4232" s="29"/>
      <c r="BY4232" s="29"/>
      <c r="BZ4232" s="29"/>
      <c r="CA4232" s="29"/>
      <c r="CB4232" s="29"/>
      <c r="CC4232" s="29"/>
      <c r="CD4232" s="29"/>
      <c r="CE4232" s="29"/>
      <c r="CF4232" s="29"/>
      <c r="CG4232" s="29"/>
      <c r="CH4232" s="29"/>
      <c r="CI4232" s="29"/>
      <c r="CJ4232" s="29"/>
      <c r="CK4232" s="29"/>
      <c r="CL4232" s="29"/>
      <c r="CM4232" s="29"/>
      <c r="CN4232" s="29"/>
      <c r="CO4232" s="29"/>
      <c r="CP4232" s="29"/>
      <c r="CQ4232" s="29"/>
      <c r="CR4232" s="29"/>
      <c r="CS4232" s="29"/>
      <c r="CT4232" s="29"/>
      <c r="CU4232" s="29"/>
      <c r="CV4232" s="29"/>
      <c r="CW4232" s="29"/>
      <c r="CX4232" s="29"/>
    </row>
    <row r="4233" spans="1:102" ht="50.1" customHeight="1">
      <c r="A4233" s="30" t="s">
        <v>11147</v>
      </c>
      <c r="B4233" s="31" t="s">
        <v>35</v>
      </c>
      <c r="C4233" s="32" t="s">
        <v>11143</v>
      </c>
      <c r="D4233" s="32" t="s">
        <v>11144</v>
      </c>
      <c r="E4233" s="32" t="s">
        <v>11145</v>
      </c>
      <c r="F4233" s="32" t="s">
        <v>11148</v>
      </c>
      <c r="G4233" s="33" t="s">
        <v>40</v>
      </c>
      <c r="H4233" s="34">
        <v>0</v>
      </c>
      <c r="I4233" s="33" t="s">
        <v>41</v>
      </c>
      <c r="J4233" s="33" t="s">
        <v>42</v>
      </c>
      <c r="K4233" s="33" t="s">
        <v>63</v>
      </c>
      <c r="L4233" s="33" t="s">
        <v>42</v>
      </c>
      <c r="M4233" s="33" t="s">
        <v>86</v>
      </c>
      <c r="N4233" s="33" t="s">
        <v>87</v>
      </c>
      <c r="O4233" s="33" t="s">
        <v>352</v>
      </c>
      <c r="P4233" s="33" t="s">
        <v>48</v>
      </c>
      <c r="Q4233" s="33" t="s">
        <v>49</v>
      </c>
      <c r="R4233" s="35">
        <v>50</v>
      </c>
      <c r="S4233" s="35">
        <v>350</v>
      </c>
      <c r="T4233" s="36">
        <f t="shared" si="195"/>
        <v>17500</v>
      </c>
      <c r="U4233" s="37">
        <f t="shared" si="196"/>
        <v>19600.000000000004</v>
      </c>
      <c r="V4233" s="38" t="s">
        <v>50</v>
      </c>
      <c r="W4233" s="33">
        <v>2016</v>
      </c>
      <c r="X4233" s="39" t="s">
        <v>50</v>
      </c>
      <c r="Y4233" s="4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29"/>
      <c r="BL4233" s="29"/>
      <c r="BM4233" s="29"/>
      <c r="BN4233" s="29"/>
      <c r="BO4233" s="29"/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29"/>
      <c r="CB4233" s="29"/>
      <c r="CC4233" s="29"/>
      <c r="CD4233" s="29"/>
      <c r="CE4233" s="29"/>
      <c r="CF4233" s="29"/>
      <c r="CG4233" s="29"/>
      <c r="CH4233" s="29"/>
      <c r="CI4233" s="29"/>
      <c r="CJ4233" s="29"/>
      <c r="CK4233" s="29"/>
      <c r="CL4233" s="29"/>
      <c r="CM4233" s="29"/>
      <c r="CN4233" s="29"/>
      <c r="CO4233" s="29"/>
      <c r="CP4233" s="29"/>
      <c r="CQ4233" s="29"/>
      <c r="CR4233" s="29"/>
      <c r="CS4233" s="29"/>
      <c r="CT4233" s="29"/>
      <c r="CU4233" s="29"/>
      <c r="CV4233" s="29"/>
      <c r="CW4233" s="29"/>
      <c r="CX4233" s="29"/>
    </row>
    <row r="4234" spans="1:102" ht="50.1" customHeight="1">
      <c r="A4234" s="30" t="s">
        <v>11149</v>
      </c>
      <c r="B4234" s="31" t="s">
        <v>35</v>
      </c>
      <c r="C4234" s="32" t="s">
        <v>11150</v>
      </c>
      <c r="D4234" s="32" t="s">
        <v>8398</v>
      </c>
      <c r="E4234" s="32" t="s">
        <v>11151</v>
      </c>
      <c r="F4234" s="32" t="s">
        <v>11152</v>
      </c>
      <c r="G4234" s="33" t="s">
        <v>40</v>
      </c>
      <c r="H4234" s="34">
        <v>0</v>
      </c>
      <c r="I4234" s="33" t="s">
        <v>41</v>
      </c>
      <c r="J4234" s="33" t="s">
        <v>42</v>
      </c>
      <c r="K4234" s="33" t="s">
        <v>63</v>
      </c>
      <c r="L4234" s="33" t="s">
        <v>42</v>
      </c>
      <c r="M4234" s="33" t="s">
        <v>86</v>
      </c>
      <c r="N4234" s="33" t="s">
        <v>87</v>
      </c>
      <c r="O4234" s="33" t="s">
        <v>352</v>
      </c>
      <c r="P4234" s="33" t="s">
        <v>48</v>
      </c>
      <c r="Q4234" s="33" t="s">
        <v>49</v>
      </c>
      <c r="R4234" s="35">
        <v>30</v>
      </c>
      <c r="S4234" s="35">
        <v>129.47</v>
      </c>
      <c r="T4234" s="36">
        <f t="shared" si="195"/>
        <v>3884.1</v>
      </c>
      <c r="U4234" s="37">
        <f t="shared" si="196"/>
        <v>4350.192</v>
      </c>
      <c r="V4234" s="38" t="s">
        <v>50</v>
      </c>
      <c r="W4234" s="33">
        <v>2016</v>
      </c>
      <c r="X4234" s="39" t="s">
        <v>50</v>
      </c>
      <c r="Y4234" s="40"/>
      <c r="Z4234" s="40"/>
      <c r="AA4234" s="40"/>
      <c r="AB4234" s="40"/>
      <c r="AC4234" s="40"/>
      <c r="AD4234" s="40"/>
      <c r="AE4234" s="40"/>
      <c r="AF4234" s="40"/>
      <c r="AG4234" s="40"/>
      <c r="AH4234" s="40"/>
      <c r="AI4234" s="40"/>
      <c r="AJ4234" s="40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29"/>
      <c r="CB4234" s="29"/>
      <c r="CC4234" s="29"/>
      <c r="CD4234" s="29"/>
      <c r="CE4234" s="29"/>
      <c r="CF4234" s="29"/>
      <c r="CG4234" s="29"/>
      <c r="CH4234" s="29"/>
      <c r="CI4234" s="29"/>
      <c r="CJ4234" s="29"/>
      <c r="CK4234" s="29"/>
      <c r="CL4234" s="29"/>
      <c r="CM4234" s="29"/>
      <c r="CN4234" s="29"/>
      <c r="CO4234" s="29"/>
      <c r="CP4234" s="29"/>
      <c r="CQ4234" s="29"/>
      <c r="CR4234" s="29"/>
      <c r="CS4234" s="29"/>
      <c r="CT4234" s="29"/>
      <c r="CU4234" s="29"/>
      <c r="CV4234" s="29"/>
      <c r="CW4234" s="29"/>
      <c r="CX4234" s="29"/>
    </row>
    <row r="4235" spans="1:102" ht="50.1" customHeight="1">
      <c r="A4235" s="30" t="s">
        <v>11153</v>
      </c>
      <c r="B4235" s="31" t="s">
        <v>35</v>
      </c>
      <c r="C4235" s="32" t="s">
        <v>11154</v>
      </c>
      <c r="D4235" s="32" t="s">
        <v>11155</v>
      </c>
      <c r="E4235" s="32" t="s">
        <v>11156</v>
      </c>
      <c r="F4235" s="32" t="s">
        <v>50</v>
      </c>
      <c r="G4235" s="33" t="s">
        <v>40</v>
      </c>
      <c r="H4235" s="34">
        <v>0</v>
      </c>
      <c r="I4235" s="33" t="s">
        <v>41</v>
      </c>
      <c r="J4235" s="33" t="s">
        <v>42</v>
      </c>
      <c r="K4235" s="33" t="s">
        <v>63</v>
      </c>
      <c r="L4235" s="33" t="s">
        <v>42</v>
      </c>
      <c r="M4235" s="33" t="s">
        <v>86</v>
      </c>
      <c r="N4235" s="33" t="s">
        <v>11157</v>
      </c>
      <c r="O4235" s="33" t="s">
        <v>352</v>
      </c>
      <c r="P4235" s="33" t="s">
        <v>308</v>
      </c>
      <c r="Q4235" s="33" t="s">
        <v>309</v>
      </c>
      <c r="R4235" s="35">
        <v>10</v>
      </c>
      <c r="S4235" s="35">
        <v>5500</v>
      </c>
      <c r="T4235" s="36">
        <f t="shared" si="195"/>
        <v>55000</v>
      </c>
      <c r="U4235" s="37">
        <f t="shared" si="196"/>
        <v>61600.000000000007</v>
      </c>
      <c r="V4235" s="38" t="s">
        <v>50</v>
      </c>
      <c r="W4235" s="33">
        <v>2016</v>
      </c>
      <c r="X4235" s="39" t="s">
        <v>50</v>
      </c>
      <c r="Y4235" s="4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9"/>
      <c r="BC4235" s="29"/>
      <c r="BD4235" s="29"/>
      <c r="BE4235" s="29"/>
      <c r="BF4235" s="29"/>
      <c r="BG4235" s="29"/>
      <c r="BH4235" s="29"/>
      <c r="BI4235" s="29"/>
      <c r="BJ4235" s="29"/>
      <c r="BK4235" s="29"/>
      <c r="BL4235" s="29"/>
      <c r="BM4235" s="29"/>
      <c r="BN4235" s="29"/>
      <c r="BO4235" s="29"/>
      <c r="BP4235" s="29"/>
      <c r="BQ4235" s="29"/>
      <c r="BR4235" s="29"/>
      <c r="BS4235" s="29"/>
      <c r="BT4235" s="29"/>
      <c r="BU4235" s="29"/>
      <c r="BV4235" s="29"/>
      <c r="BW4235" s="29"/>
      <c r="BX4235" s="29"/>
      <c r="BY4235" s="29"/>
      <c r="BZ4235" s="29"/>
      <c r="CA4235" s="29"/>
      <c r="CB4235" s="29"/>
      <c r="CC4235" s="29"/>
      <c r="CD4235" s="29"/>
      <c r="CE4235" s="29"/>
      <c r="CF4235" s="29"/>
      <c r="CG4235" s="29"/>
      <c r="CH4235" s="29"/>
      <c r="CI4235" s="29"/>
      <c r="CJ4235" s="29"/>
      <c r="CK4235" s="29"/>
      <c r="CL4235" s="29"/>
      <c r="CM4235" s="29"/>
      <c r="CN4235" s="29"/>
      <c r="CO4235" s="29"/>
      <c r="CP4235" s="29"/>
      <c r="CQ4235" s="29"/>
      <c r="CR4235" s="29"/>
      <c r="CS4235" s="29"/>
      <c r="CT4235" s="29"/>
      <c r="CU4235" s="29"/>
      <c r="CV4235" s="29"/>
      <c r="CW4235" s="29"/>
      <c r="CX4235" s="29"/>
    </row>
    <row r="4236" spans="1:102" ht="50.1" customHeight="1">
      <c r="A4236" s="30" t="s">
        <v>11158</v>
      </c>
      <c r="B4236" s="31" t="s">
        <v>35</v>
      </c>
      <c r="C4236" s="32" t="s">
        <v>11159</v>
      </c>
      <c r="D4236" s="32" t="s">
        <v>11160</v>
      </c>
      <c r="E4236" s="32" t="s">
        <v>11161</v>
      </c>
      <c r="F4236" s="32" t="s">
        <v>50</v>
      </c>
      <c r="G4236" s="33" t="s">
        <v>40</v>
      </c>
      <c r="H4236" s="34">
        <v>0</v>
      </c>
      <c r="I4236" s="33" t="s">
        <v>41</v>
      </c>
      <c r="J4236" s="33" t="s">
        <v>42</v>
      </c>
      <c r="K4236" s="33" t="s">
        <v>63</v>
      </c>
      <c r="L4236" s="33" t="s">
        <v>44</v>
      </c>
      <c r="M4236" s="33" t="s">
        <v>45</v>
      </c>
      <c r="N4236" s="33" t="s">
        <v>2002</v>
      </c>
      <c r="O4236" s="33" t="s">
        <v>396</v>
      </c>
      <c r="P4236" s="33" t="s">
        <v>48</v>
      </c>
      <c r="Q4236" s="33" t="s">
        <v>49</v>
      </c>
      <c r="R4236" s="35">
        <v>24</v>
      </c>
      <c r="S4236" s="35">
        <v>225</v>
      </c>
      <c r="T4236" s="36">
        <f t="shared" si="195"/>
        <v>5400</v>
      </c>
      <c r="U4236" s="37">
        <f t="shared" si="196"/>
        <v>6048.0000000000009</v>
      </c>
      <c r="V4236" s="38" t="s">
        <v>50</v>
      </c>
      <c r="W4236" s="33">
        <v>2016</v>
      </c>
      <c r="X4236" s="39" t="s">
        <v>50</v>
      </c>
      <c r="Y4236" s="40"/>
      <c r="Z4236" s="40"/>
      <c r="AA4236" s="40"/>
      <c r="AB4236" s="40"/>
      <c r="AC4236" s="40"/>
      <c r="AD4236" s="40"/>
      <c r="AE4236" s="40"/>
      <c r="AF4236" s="40"/>
      <c r="AG4236" s="40"/>
      <c r="AH4236" s="40"/>
      <c r="AI4236" s="40"/>
      <c r="AJ4236" s="40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29"/>
      <c r="BL4236" s="29"/>
      <c r="BM4236" s="29"/>
      <c r="BN4236" s="29"/>
      <c r="BO4236" s="29"/>
      <c r="BP4236" s="29"/>
      <c r="BQ4236" s="29"/>
      <c r="BR4236" s="29"/>
      <c r="BS4236" s="29"/>
      <c r="BT4236" s="29"/>
      <c r="BU4236" s="29"/>
      <c r="BV4236" s="29"/>
      <c r="BW4236" s="29"/>
      <c r="BX4236" s="29"/>
      <c r="BY4236" s="29"/>
      <c r="BZ4236" s="29"/>
      <c r="CA4236" s="29"/>
      <c r="CB4236" s="29"/>
      <c r="CC4236" s="29"/>
      <c r="CD4236" s="29"/>
      <c r="CE4236" s="29"/>
      <c r="CF4236" s="29"/>
      <c r="CG4236" s="29"/>
      <c r="CH4236" s="29"/>
      <c r="CI4236" s="29"/>
      <c r="CJ4236" s="29"/>
      <c r="CK4236" s="29"/>
      <c r="CL4236" s="29"/>
      <c r="CM4236" s="29"/>
      <c r="CN4236" s="29"/>
      <c r="CO4236" s="29"/>
      <c r="CP4236" s="29"/>
      <c r="CQ4236" s="29"/>
      <c r="CR4236" s="29"/>
      <c r="CS4236" s="29"/>
      <c r="CT4236" s="29"/>
      <c r="CU4236" s="29"/>
      <c r="CV4236" s="29"/>
      <c r="CW4236" s="29"/>
      <c r="CX4236" s="29"/>
    </row>
    <row r="4237" spans="1:102" ht="50.1" customHeight="1">
      <c r="A4237" s="30" t="s">
        <v>11162</v>
      </c>
      <c r="B4237" s="31" t="s">
        <v>35</v>
      </c>
      <c r="C4237" s="32" t="s">
        <v>11163</v>
      </c>
      <c r="D4237" s="32" t="s">
        <v>4800</v>
      </c>
      <c r="E4237" s="32" t="s">
        <v>11164</v>
      </c>
      <c r="F4237" s="32" t="s">
        <v>50</v>
      </c>
      <c r="G4237" s="33" t="s">
        <v>40</v>
      </c>
      <c r="H4237" s="34">
        <v>0</v>
      </c>
      <c r="I4237" s="33" t="s">
        <v>41</v>
      </c>
      <c r="J4237" s="33" t="s">
        <v>42</v>
      </c>
      <c r="K4237" s="33" t="s">
        <v>63</v>
      </c>
      <c r="L4237" s="33" t="s">
        <v>44</v>
      </c>
      <c r="M4237" s="33" t="s">
        <v>45</v>
      </c>
      <c r="N4237" s="33" t="s">
        <v>2002</v>
      </c>
      <c r="O4237" s="33" t="s">
        <v>396</v>
      </c>
      <c r="P4237" s="33" t="s">
        <v>48</v>
      </c>
      <c r="Q4237" s="33" t="s">
        <v>49</v>
      </c>
      <c r="R4237" s="35">
        <v>84</v>
      </c>
      <c r="S4237" s="35">
        <v>50</v>
      </c>
      <c r="T4237" s="36">
        <f t="shared" si="195"/>
        <v>4200</v>
      </c>
      <c r="U4237" s="37">
        <f t="shared" si="196"/>
        <v>4704</v>
      </c>
      <c r="V4237" s="38" t="s">
        <v>50</v>
      </c>
      <c r="W4237" s="33">
        <v>2016</v>
      </c>
      <c r="X4237" s="39" t="s">
        <v>50</v>
      </c>
      <c r="Y4237" s="4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  <c r="BC4237" s="29"/>
      <c r="BD4237" s="29"/>
      <c r="BE4237" s="29"/>
      <c r="BF4237" s="29"/>
      <c r="BG4237" s="29"/>
      <c r="BH4237" s="29"/>
      <c r="BI4237" s="29"/>
      <c r="BJ4237" s="29"/>
      <c r="BK4237" s="29"/>
      <c r="BL4237" s="29"/>
      <c r="BM4237" s="29"/>
      <c r="BN4237" s="29"/>
      <c r="BO4237" s="29"/>
      <c r="BP4237" s="29"/>
      <c r="BQ4237" s="29"/>
      <c r="BR4237" s="29"/>
      <c r="BS4237" s="29"/>
      <c r="BT4237" s="29"/>
      <c r="BU4237" s="29"/>
      <c r="BV4237" s="29"/>
      <c r="BW4237" s="29"/>
      <c r="BX4237" s="29"/>
      <c r="BY4237" s="29"/>
      <c r="BZ4237" s="29"/>
      <c r="CA4237" s="29"/>
      <c r="CB4237" s="29"/>
      <c r="CC4237" s="29"/>
      <c r="CD4237" s="29"/>
      <c r="CE4237" s="29"/>
      <c r="CF4237" s="29"/>
      <c r="CG4237" s="29"/>
      <c r="CH4237" s="29"/>
      <c r="CI4237" s="29"/>
      <c r="CJ4237" s="29"/>
      <c r="CK4237" s="29"/>
      <c r="CL4237" s="29"/>
      <c r="CM4237" s="29"/>
      <c r="CN4237" s="29"/>
      <c r="CO4237" s="29"/>
      <c r="CP4237" s="29"/>
      <c r="CQ4237" s="29"/>
      <c r="CR4237" s="29"/>
      <c r="CS4237" s="29"/>
      <c r="CT4237" s="29"/>
      <c r="CU4237" s="29"/>
      <c r="CV4237" s="29"/>
      <c r="CW4237" s="29"/>
      <c r="CX4237" s="29"/>
    </row>
    <row r="4238" spans="1:102" ht="50.1" customHeight="1">
      <c r="A4238" s="30" t="s">
        <v>11165</v>
      </c>
      <c r="B4238" s="31" t="s">
        <v>35</v>
      </c>
      <c r="C4238" s="32" t="s">
        <v>11166</v>
      </c>
      <c r="D4238" s="32" t="s">
        <v>11167</v>
      </c>
      <c r="E4238" s="32" t="s">
        <v>11168</v>
      </c>
      <c r="F4238" s="32" t="s">
        <v>50</v>
      </c>
      <c r="G4238" s="33" t="s">
        <v>40</v>
      </c>
      <c r="H4238" s="34">
        <v>0</v>
      </c>
      <c r="I4238" s="33" t="s">
        <v>41</v>
      </c>
      <c r="J4238" s="33" t="s">
        <v>42</v>
      </c>
      <c r="K4238" s="33" t="s">
        <v>63</v>
      </c>
      <c r="L4238" s="33" t="s">
        <v>44</v>
      </c>
      <c r="M4238" s="33" t="s">
        <v>45</v>
      </c>
      <c r="N4238" s="33" t="s">
        <v>2002</v>
      </c>
      <c r="O4238" s="33" t="s">
        <v>396</v>
      </c>
      <c r="P4238" s="33" t="s">
        <v>131</v>
      </c>
      <c r="Q4238" s="33" t="s">
        <v>132</v>
      </c>
      <c r="R4238" s="35">
        <v>8</v>
      </c>
      <c r="S4238" s="35">
        <v>1900</v>
      </c>
      <c r="T4238" s="36">
        <f t="shared" si="195"/>
        <v>15200</v>
      </c>
      <c r="U4238" s="37">
        <f t="shared" si="196"/>
        <v>17024</v>
      </c>
      <c r="V4238" s="38" t="s">
        <v>50</v>
      </c>
      <c r="W4238" s="33">
        <v>2016</v>
      </c>
      <c r="X4238" s="39" t="s">
        <v>50</v>
      </c>
      <c r="Y4238" s="40"/>
      <c r="Z4238" s="40"/>
      <c r="AA4238" s="40"/>
      <c r="AB4238" s="40"/>
      <c r="AC4238" s="40"/>
      <c r="AD4238" s="40"/>
      <c r="AE4238" s="40"/>
      <c r="AF4238" s="40"/>
      <c r="AG4238" s="40"/>
      <c r="AH4238" s="40"/>
      <c r="AI4238" s="40"/>
      <c r="AJ4238" s="40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29"/>
      <c r="BL4238" s="29"/>
      <c r="BM4238" s="29"/>
      <c r="BN4238" s="29"/>
      <c r="BO4238" s="29"/>
      <c r="BP4238" s="29"/>
      <c r="BQ4238" s="29"/>
      <c r="BR4238" s="29"/>
      <c r="BS4238" s="29"/>
      <c r="BT4238" s="29"/>
      <c r="BU4238" s="29"/>
      <c r="BV4238" s="29"/>
      <c r="BW4238" s="29"/>
      <c r="BX4238" s="29"/>
      <c r="BY4238" s="29"/>
      <c r="BZ4238" s="29"/>
      <c r="CA4238" s="29"/>
      <c r="CB4238" s="29"/>
      <c r="CC4238" s="29"/>
      <c r="CD4238" s="29"/>
      <c r="CE4238" s="29"/>
      <c r="CF4238" s="29"/>
      <c r="CG4238" s="29"/>
      <c r="CH4238" s="29"/>
      <c r="CI4238" s="29"/>
      <c r="CJ4238" s="29"/>
      <c r="CK4238" s="29"/>
      <c r="CL4238" s="29"/>
      <c r="CM4238" s="29"/>
      <c r="CN4238" s="29"/>
      <c r="CO4238" s="29"/>
      <c r="CP4238" s="29"/>
      <c r="CQ4238" s="29"/>
      <c r="CR4238" s="29"/>
      <c r="CS4238" s="29"/>
      <c r="CT4238" s="29"/>
      <c r="CU4238" s="29"/>
      <c r="CV4238" s="29"/>
      <c r="CW4238" s="29"/>
      <c r="CX4238" s="29"/>
    </row>
    <row r="4239" spans="1:102" ht="50.1" customHeight="1">
      <c r="A4239" s="30" t="s">
        <v>11169</v>
      </c>
      <c r="B4239" s="31" t="s">
        <v>35</v>
      </c>
      <c r="C4239" s="32" t="s">
        <v>6194</v>
      </c>
      <c r="D4239" s="32" t="s">
        <v>6069</v>
      </c>
      <c r="E4239" s="32" t="s">
        <v>6195</v>
      </c>
      <c r="F4239" s="32" t="s">
        <v>50</v>
      </c>
      <c r="G4239" s="33" t="s">
        <v>40</v>
      </c>
      <c r="H4239" s="34">
        <v>0</v>
      </c>
      <c r="I4239" s="33" t="s">
        <v>41</v>
      </c>
      <c r="J4239" s="33" t="s">
        <v>42</v>
      </c>
      <c r="K4239" s="33" t="s">
        <v>63</v>
      </c>
      <c r="L4239" s="33" t="s">
        <v>44</v>
      </c>
      <c r="M4239" s="33" t="s">
        <v>86</v>
      </c>
      <c r="N4239" s="33" t="s">
        <v>2359</v>
      </c>
      <c r="O4239" s="33" t="s">
        <v>11170</v>
      </c>
      <c r="P4239" s="33" t="s">
        <v>160</v>
      </c>
      <c r="Q4239" s="33" t="s">
        <v>161</v>
      </c>
      <c r="R4239" s="35">
        <v>1.1319999999999999</v>
      </c>
      <c r="S4239" s="35">
        <v>2100000</v>
      </c>
      <c r="T4239" s="36">
        <f t="shared" si="195"/>
        <v>2377200</v>
      </c>
      <c r="U4239" s="37">
        <f t="shared" si="196"/>
        <v>2662464.0000000005</v>
      </c>
      <c r="V4239" s="38" t="s">
        <v>50</v>
      </c>
      <c r="W4239" s="33">
        <v>2016</v>
      </c>
      <c r="X4239" s="39" t="s">
        <v>50</v>
      </c>
      <c r="Y4239" s="4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9"/>
      <c r="BC4239" s="29"/>
      <c r="BD4239" s="29"/>
      <c r="BE4239" s="29"/>
      <c r="BF4239" s="29"/>
      <c r="BG4239" s="29"/>
      <c r="BH4239" s="29"/>
      <c r="BI4239" s="29"/>
      <c r="BJ4239" s="29"/>
      <c r="BK4239" s="29"/>
      <c r="BL4239" s="29"/>
      <c r="BM4239" s="29"/>
      <c r="BN4239" s="29"/>
      <c r="BO4239" s="29"/>
      <c r="BP4239" s="29"/>
      <c r="BQ4239" s="29"/>
      <c r="BR4239" s="29"/>
      <c r="BS4239" s="29"/>
      <c r="BT4239" s="29"/>
      <c r="BU4239" s="29"/>
      <c r="BV4239" s="29"/>
      <c r="BW4239" s="29"/>
      <c r="BX4239" s="29"/>
      <c r="BY4239" s="29"/>
      <c r="BZ4239" s="29"/>
      <c r="CA4239" s="29"/>
      <c r="CB4239" s="29"/>
      <c r="CC4239" s="29"/>
      <c r="CD4239" s="29"/>
      <c r="CE4239" s="29"/>
      <c r="CF4239" s="29"/>
      <c r="CG4239" s="29"/>
      <c r="CH4239" s="29"/>
      <c r="CI4239" s="29"/>
      <c r="CJ4239" s="29"/>
      <c r="CK4239" s="29"/>
      <c r="CL4239" s="29"/>
      <c r="CM4239" s="29"/>
      <c r="CN4239" s="29"/>
      <c r="CO4239" s="29"/>
      <c r="CP4239" s="29"/>
      <c r="CQ4239" s="29"/>
      <c r="CR4239" s="29"/>
      <c r="CS4239" s="29"/>
      <c r="CT4239" s="29"/>
      <c r="CU4239" s="29"/>
      <c r="CV4239" s="29"/>
      <c r="CW4239" s="29"/>
      <c r="CX4239" s="29"/>
    </row>
    <row r="4240" spans="1:102" ht="50.1" customHeight="1">
      <c r="A4240" s="30" t="s">
        <v>11171</v>
      </c>
      <c r="B4240" s="31" t="s">
        <v>35</v>
      </c>
      <c r="C4240" s="32" t="s">
        <v>11172</v>
      </c>
      <c r="D4240" s="32" t="s">
        <v>7909</v>
      </c>
      <c r="E4240" s="32" t="s">
        <v>11173</v>
      </c>
      <c r="F4240" s="32" t="s">
        <v>8001</v>
      </c>
      <c r="G4240" s="33" t="s">
        <v>40</v>
      </c>
      <c r="H4240" s="34">
        <v>0</v>
      </c>
      <c r="I4240" s="33" t="s">
        <v>41</v>
      </c>
      <c r="J4240" s="33" t="s">
        <v>7237</v>
      </c>
      <c r="K4240" s="33" t="s">
        <v>63</v>
      </c>
      <c r="L4240" s="33" t="s">
        <v>7237</v>
      </c>
      <c r="M4240" s="33" t="s">
        <v>86</v>
      </c>
      <c r="N4240" s="33" t="s">
        <v>3549</v>
      </c>
      <c r="O4240" s="33" t="s">
        <v>481</v>
      </c>
      <c r="P4240" s="33" t="s">
        <v>48</v>
      </c>
      <c r="Q4240" s="33" t="s">
        <v>49</v>
      </c>
      <c r="R4240" s="35">
        <v>20</v>
      </c>
      <c r="S4240" s="35">
        <v>3090</v>
      </c>
      <c r="T4240" s="36">
        <f t="shared" si="195"/>
        <v>61800</v>
      </c>
      <c r="U4240" s="37">
        <f t="shared" si="196"/>
        <v>69216</v>
      </c>
      <c r="V4240" s="38" t="s">
        <v>50</v>
      </c>
      <c r="W4240" s="33">
        <v>2016</v>
      </c>
      <c r="X4240" s="39" t="s">
        <v>50</v>
      </c>
      <c r="Y4240" s="40"/>
      <c r="Z4240" s="40"/>
      <c r="AA4240" s="40"/>
      <c r="AB4240" s="40"/>
      <c r="AC4240" s="40"/>
      <c r="AD4240" s="40"/>
      <c r="AE4240" s="40"/>
      <c r="AF4240" s="40"/>
      <c r="AG4240" s="40"/>
      <c r="AH4240" s="40"/>
      <c r="AI4240" s="40"/>
      <c r="AJ4240" s="40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  <c r="BC4240" s="29"/>
      <c r="BD4240" s="29"/>
      <c r="BE4240" s="29"/>
      <c r="BF4240" s="29"/>
      <c r="BG4240" s="29"/>
      <c r="BH4240" s="29"/>
      <c r="BI4240" s="29"/>
      <c r="BJ4240" s="29"/>
      <c r="BK4240" s="29"/>
      <c r="BL4240" s="29"/>
      <c r="BM4240" s="29"/>
      <c r="BN4240" s="29"/>
      <c r="BO4240" s="29"/>
      <c r="BP4240" s="29"/>
      <c r="BQ4240" s="29"/>
      <c r="BR4240" s="29"/>
      <c r="BS4240" s="29"/>
      <c r="BT4240" s="29"/>
      <c r="BU4240" s="29"/>
      <c r="BV4240" s="29"/>
      <c r="BW4240" s="29"/>
      <c r="BX4240" s="29"/>
      <c r="BY4240" s="29"/>
      <c r="BZ4240" s="29"/>
      <c r="CA4240" s="29"/>
      <c r="CB4240" s="29"/>
      <c r="CC4240" s="29"/>
      <c r="CD4240" s="29"/>
      <c r="CE4240" s="29"/>
      <c r="CF4240" s="29"/>
      <c r="CG4240" s="29"/>
      <c r="CH4240" s="29"/>
      <c r="CI4240" s="29"/>
      <c r="CJ4240" s="29"/>
      <c r="CK4240" s="29"/>
      <c r="CL4240" s="29"/>
      <c r="CM4240" s="29"/>
      <c r="CN4240" s="29"/>
      <c r="CO4240" s="29"/>
      <c r="CP4240" s="29"/>
      <c r="CQ4240" s="29"/>
      <c r="CR4240" s="29"/>
      <c r="CS4240" s="29"/>
      <c r="CT4240" s="29"/>
      <c r="CU4240" s="29"/>
      <c r="CV4240" s="29"/>
      <c r="CW4240" s="29"/>
      <c r="CX4240" s="29"/>
    </row>
    <row r="4241" spans="1:102" ht="50.1" customHeight="1">
      <c r="A4241" s="30" t="s">
        <v>11174</v>
      </c>
      <c r="B4241" s="31" t="s">
        <v>35</v>
      </c>
      <c r="C4241" s="32" t="s">
        <v>11175</v>
      </c>
      <c r="D4241" s="32" t="s">
        <v>7909</v>
      </c>
      <c r="E4241" s="32" t="s">
        <v>11176</v>
      </c>
      <c r="F4241" s="32" t="s">
        <v>8001</v>
      </c>
      <c r="G4241" s="33" t="s">
        <v>40</v>
      </c>
      <c r="H4241" s="34">
        <v>0</v>
      </c>
      <c r="I4241" s="33" t="s">
        <v>41</v>
      </c>
      <c r="J4241" s="33" t="s">
        <v>7237</v>
      </c>
      <c r="K4241" s="33" t="s">
        <v>63</v>
      </c>
      <c r="L4241" s="33" t="s">
        <v>7237</v>
      </c>
      <c r="M4241" s="33" t="s">
        <v>86</v>
      </c>
      <c r="N4241" s="33" t="s">
        <v>3549</v>
      </c>
      <c r="O4241" s="33" t="s">
        <v>481</v>
      </c>
      <c r="P4241" s="33" t="s">
        <v>48</v>
      </c>
      <c r="Q4241" s="33" t="s">
        <v>49</v>
      </c>
      <c r="R4241" s="35">
        <v>16</v>
      </c>
      <c r="S4241" s="35">
        <v>3472</v>
      </c>
      <c r="T4241" s="36">
        <f t="shared" si="195"/>
        <v>55552</v>
      </c>
      <c r="U4241" s="37">
        <f t="shared" si="196"/>
        <v>62218.240000000005</v>
      </c>
      <c r="V4241" s="38" t="s">
        <v>50</v>
      </c>
      <c r="W4241" s="33">
        <v>2016</v>
      </c>
      <c r="X4241" s="39" t="s">
        <v>50</v>
      </c>
      <c r="Y4241" s="4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29"/>
      <c r="AZ4241" s="29"/>
      <c r="BA4241" s="29"/>
      <c r="BB4241" s="29"/>
      <c r="BC4241" s="29"/>
      <c r="BD4241" s="29"/>
      <c r="BE4241" s="29"/>
      <c r="BF4241" s="29"/>
      <c r="BG4241" s="29"/>
      <c r="BH4241" s="29"/>
      <c r="BI4241" s="29"/>
      <c r="BJ4241" s="29"/>
      <c r="BK4241" s="29"/>
      <c r="BL4241" s="29"/>
      <c r="BM4241" s="29"/>
      <c r="BN4241" s="29"/>
      <c r="BO4241" s="29"/>
      <c r="BP4241" s="29"/>
      <c r="BQ4241" s="29"/>
      <c r="BR4241" s="29"/>
      <c r="BS4241" s="29"/>
      <c r="BT4241" s="29"/>
      <c r="BU4241" s="29"/>
      <c r="BV4241" s="29"/>
      <c r="BW4241" s="29"/>
      <c r="BX4241" s="29"/>
      <c r="BY4241" s="29"/>
      <c r="BZ4241" s="29"/>
      <c r="CA4241" s="29"/>
      <c r="CB4241" s="29"/>
      <c r="CC4241" s="29"/>
      <c r="CD4241" s="29"/>
      <c r="CE4241" s="29"/>
      <c r="CF4241" s="29"/>
      <c r="CG4241" s="29"/>
      <c r="CH4241" s="29"/>
      <c r="CI4241" s="29"/>
      <c r="CJ4241" s="29"/>
      <c r="CK4241" s="29"/>
      <c r="CL4241" s="29"/>
      <c r="CM4241" s="29"/>
      <c r="CN4241" s="29"/>
      <c r="CO4241" s="29"/>
      <c r="CP4241" s="29"/>
      <c r="CQ4241" s="29"/>
      <c r="CR4241" s="29"/>
      <c r="CS4241" s="29"/>
      <c r="CT4241" s="29"/>
      <c r="CU4241" s="29"/>
      <c r="CV4241" s="29"/>
      <c r="CW4241" s="29"/>
      <c r="CX4241" s="29"/>
    </row>
    <row r="4242" spans="1:102" ht="50.1" customHeight="1">
      <c r="A4242" s="30" t="s">
        <v>11177</v>
      </c>
      <c r="B4242" s="31" t="s">
        <v>35</v>
      </c>
      <c r="C4242" s="32" t="s">
        <v>8372</v>
      </c>
      <c r="D4242" s="32" t="s">
        <v>4885</v>
      </c>
      <c r="E4242" s="32" t="s">
        <v>8373</v>
      </c>
      <c r="F4242" s="32" t="s">
        <v>50</v>
      </c>
      <c r="G4242" s="33" t="s">
        <v>40</v>
      </c>
      <c r="H4242" s="34">
        <v>0</v>
      </c>
      <c r="I4242" s="33" t="s">
        <v>41</v>
      </c>
      <c r="J4242" s="33" t="s">
        <v>42</v>
      </c>
      <c r="K4242" s="33" t="s">
        <v>63</v>
      </c>
      <c r="L4242" s="33" t="s">
        <v>44</v>
      </c>
      <c r="M4242" s="33" t="s">
        <v>86</v>
      </c>
      <c r="N4242" s="33" t="s">
        <v>152</v>
      </c>
      <c r="O4242" s="33" t="s">
        <v>11178</v>
      </c>
      <c r="P4242" s="33" t="s">
        <v>131</v>
      </c>
      <c r="Q4242" s="33" t="s">
        <v>132</v>
      </c>
      <c r="R4242" s="35">
        <v>27.2</v>
      </c>
      <c r="S4242" s="35">
        <v>3258.93</v>
      </c>
      <c r="T4242" s="36">
        <f t="shared" si="195"/>
        <v>88642.895999999993</v>
      </c>
      <c r="U4242" s="37">
        <f t="shared" si="196"/>
        <v>99280.043520000007</v>
      </c>
      <c r="V4242" s="38" t="s">
        <v>50</v>
      </c>
      <c r="W4242" s="33">
        <v>2016</v>
      </c>
      <c r="X4242" s="39" t="s">
        <v>50</v>
      </c>
      <c r="Y4242" s="40"/>
      <c r="Z4242" s="40"/>
      <c r="AA4242" s="40"/>
      <c r="AB4242" s="40"/>
      <c r="AC4242" s="40"/>
      <c r="AD4242" s="40"/>
      <c r="AE4242" s="40"/>
      <c r="AF4242" s="40"/>
      <c r="AG4242" s="40"/>
      <c r="AH4242" s="40"/>
      <c r="AI4242" s="40"/>
      <c r="AJ4242" s="40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9"/>
      <c r="BC4242" s="29"/>
      <c r="BD4242" s="29"/>
      <c r="BE4242" s="29"/>
      <c r="BF4242" s="29"/>
      <c r="BG4242" s="29"/>
      <c r="BH4242" s="29"/>
      <c r="BI4242" s="29"/>
      <c r="BJ4242" s="29"/>
      <c r="BK4242" s="29"/>
      <c r="BL4242" s="29"/>
      <c r="BM4242" s="29"/>
      <c r="BN4242" s="29"/>
      <c r="BO4242" s="29"/>
      <c r="BP4242" s="29"/>
      <c r="BQ4242" s="29"/>
      <c r="BR4242" s="29"/>
      <c r="BS4242" s="29"/>
      <c r="BT4242" s="29"/>
      <c r="BU4242" s="29"/>
      <c r="BV4242" s="29"/>
      <c r="BW4242" s="29"/>
      <c r="BX4242" s="29"/>
      <c r="BY4242" s="29"/>
      <c r="BZ4242" s="29"/>
      <c r="CA4242" s="29"/>
      <c r="CB4242" s="29"/>
      <c r="CC4242" s="29"/>
      <c r="CD4242" s="29"/>
      <c r="CE4242" s="29"/>
      <c r="CF4242" s="29"/>
      <c r="CG4242" s="29"/>
      <c r="CH4242" s="29"/>
      <c r="CI4242" s="29"/>
      <c r="CJ4242" s="29"/>
      <c r="CK4242" s="29"/>
      <c r="CL4242" s="29"/>
      <c r="CM4242" s="29"/>
      <c r="CN4242" s="29"/>
      <c r="CO4242" s="29"/>
      <c r="CP4242" s="29"/>
      <c r="CQ4242" s="29"/>
      <c r="CR4242" s="29"/>
      <c r="CS4242" s="29"/>
      <c r="CT4242" s="29"/>
      <c r="CU4242" s="29"/>
      <c r="CV4242" s="29"/>
      <c r="CW4242" s="29"/>
      <c r="CX4242" s="29"/>
    </row>
    <row r="4243" spans="1:102" ht="50.1" customHeight="1">
      <c r="A4243" s="30" t="s">
        <v>11179</v>
      </c>
      <c r="B4243" s="31" t="s">
        <v>35</v>
      </c>
      <c r="C4243" s="32" t="s">
        <v>11180</v>
      </c>
      <c r="D4243" s="32" t="s">
        <v>2270</v>
      </c>
      <c r="E4243" s="32" t="s">
        <v>11181</v>
      </c>
      <c r="F4243" s="32" t="s">
        <v>50</v>
      </c>
      <c r="G4243" s="33" t="s">
        <v>40</v>
      </c>
      <c r="H4243" s="34">
        <v>0</v>
      </c>
      <c r="I4243" s="33" t="s">
        <v>41</v>
      </c>
      <c r="J4243" s="33" t="s">
        <v>42</v>
      </c>
      <c r="K4243" s="33" t="s">
        <v>63</v>
      </c>
      <c r="L4243" s="33" t="s">
        <v>44</v>
      </c>
      <c r="M4243" s="33" t="s">
        <v>86</v>
      </c>
      <c r="N4243" s="33" t="s">
        <v>152</v>
      </c>
      <c r="O4243" s="33" t="s">
        <v>11178</v>
      </c>
      <c r="P4243" s="33" t="s">
        <v>131</v>
      </c>
      <c r="Q4243" s="33" t="s">
        <v>132</v>
      </c>
      <c r="R4243" s="35">
        <v>134</v>
      </c>
      <c r="S4243" s="35">
        <v>223.21</v>
      </c>
      <c r="T4243" s="36">
        <f t="shared" si="195"/>
        <v>29910.14</v>
      </c>
      <c r="U4243" s="37">
        <f t="shared" si="196"/>
        <v>33499.356800000001</v>
      </c>
      <c r="V4243" s="38" t="s">
        <v>50</v>
      </c>
      <c r="W4243" s="33">
        <v>2016</v>
      </c>
      <c r="X4243" s="39" t="s">
        <v>50</v>
      </c>
      <c r="Y4243" s="4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29"/>
      <c r="AL4243" s="29"/>
      <c r="AM4243" s="29"/>
      <c r="AN4243" s="29"/>
      <c r="AO4243" s="29"/>
      <c r="AP4243" s="29"/>
      <c r="AQ4243" s="29"/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9"/>
      <c r="BC4243" s="29"/>
      <c r="BD4243" s="29"/>
      <c r="BE4243" s="29"/>
      <c r="BF4243" s="29"/>
      <c r="BG4243" s="29"/>
      <c r="BH4243" s="29"/>
      <c r="BI4243" s="29"/>
      <c r="BJ4243" s="29"/>
      <c r="BK4243" s="29"/>
      <c r="BL4243" s="29"/>
      <c r="BM4243" s="29"/>
      <c r="BN4243" s="29"/>
      <c r="BO4243" s="29"/>
      <c r="BP4243" s="29"/>
      <c r="BQ4243" s="29"/>
      <c r="BR4243" s="29"/>
      <c r="BS4243" s="29"/>
      <c r="BT4243" s="29"/>
      <c r="BU4243" s="29"/>
      <c r="BV4243" s="29"/>
      <c r="BW4243" s="29"/>
      <c r="BX4243" s="29"/>
      <c r="BY4243" s="29"/>
      <c r="BZ4243" s="29"/>
      <c r="CA4243" s="29"/>
      <c r="CB4243" s="29"/>
      <c r="CC4243" s="29"/>
      <c r="CD4243" s="29"/>
      <c r="CE4243" s="29"/>
      <c r="CF4243" s="29"/>
      <c r="CG4243" s="29"/>
      <c r="CH4243" s="29"/>
      <c r="CI4243" s="29"/>
      <c r="CJ4243" s="29"/>
      <c r="CK4243" s="29"/>
      <c r="CL4243" s="29"/>
      <c r="CM4243" s="29"/>
      <c r="CN4243" s="29"/>
      <c r="CO4243" s="29"/>
      <c r="CP4243" s="29"/>
      <c r="CQ4243" s="29"/>
      <c r="CR4243" s="29"/>
      <c r="CS4243" s="29"/>
      <c r="CT4243" s="29"/>
      <c r="CU4243" s="29"/>
      <c r="CV4243" s="29"/>
      <c r="CW4243" s="29"/>
      <c r="CX4243" s="29"/>
    </row>
    <row r="4244" spans="1:102" ht="50.1" customHeight="1">
      <c r="A4244" s="30" t="s">
        <v>11182</v>
      </c>
      <c r="B4244" s="31" t="s">
        <v>35</v>
      </c>
      <c r="C4244" s="32" t="s">
        <v>11183</v>
      </c>
      <c r="D4244" s="32" t="s">
        <v>11184</v>
      </c>
      <c r="E4244" s="32" t="s">
        <v>11185</v>
      </c>
      <c r="F4244" s="32" t="s">
        <v>50</v>
      </c>
      <c r="G4244" s="33" t="s">
        <v>40</v>
      </c>
      <c r="H4244" s="34">
        <v>0</v>
      </c>
      <c r="I4244" s="33" t="s">
        <v>41</v>
      </c>
      <c r="J4244" s="33" t="s">
        <v>42</v>
      </c>
      <c r="K4244" s="33" t="s">
        <v>63</v>
      </c>
      <c r="L4244" s="33" t="s">
        <v>44</v>
      </c>
      <c r="M4244" s="33" t="s">
        <v>86</v>
      </c>
      <c r="N4244" s="33" t="s">
        <v>152</v>
      </c>
      <c r="O4244" s="33" t="s">
        <v>11178</v>
      </c>
      <c r="P4244" s="33" t="s">
        <v>160</v>
      </c>
      <c r="Q4244" s="33" t="s">
        <v>161</v>
      </c>
      <c r="R4244" s="35">
        <v>5.0000000000000001E-3</v>
      </c>
      <c r="S4244" s="35">
        <v>1437500</v>
      </c>
      <c r="T4244" s="36">
        <f t="shared" si="195"/>
        <v>7187.5</v>
      </c>
      <c r="U4244" s="37">
        <f t="shared" si="196"/>
        <v>8050.0000000000009</v>
      </c>
      <c r="V4244" s="38" t="s">
        <v>50</v>
      </c>
      <c r="W4244" s="33">
        <v>2016</v>
      </c>
      <c r="X4244" s="39" t="s">
        <v>50</v>
      </c>
      <c r="Y4244" s="40"/>
      <c r="Z4244" s="40"/>
      <c r="AA4244" s="40"/>
      <c r="AB4244" s="40"/>
      <c r="AC4244" s="40"/>
      <c r="AD4244" s="40"/>
      <c r="AE4244" s="40"/>
      <c r="AF4244" s="40"/>
      <c r="AG4244" s="40"/>
      <c r="AH4244" s="40"/>
      <c r="AI4244" s="40"/>
      <c r="AJ4244" s="40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  <c r="BC4244" s="29"/>
      <c r="BD4244" s="29"/>
      <c r="BE4244" s="29"/>
      <c r="BF4244" s="29"/>
      <c r="BG4244" s="29"/>
      <c r="BH4244" s="29"/>
      <c r="BI4244" s="29"/>
      <c r="BJ4244" s="29"/>
      <c r="BK4244" s="29"/>
      <c r="BL4244" s="29"/>
      <c r="BM4244" s="29"/>
      <c r="BN4244" s="29"/>
      <c r="BO4244" s="29"/>
      <c r="BP4244" s="29"/>
      <c r="BQ4244" s="29"/>
      <c r="BR4244" s="29"/>
      <c r="BS4244" s="29"/>
      <c r="BT4244" s="29"/>
      <c r="BU4244" s="29"/>
      <c r="BV4244" s="29"/>
      <c r="BW4244" s="29"/>
      <c r="BX4244" s="29"/>
      <c r="BY4244" s="29"/>
      <c r="BZ4244" s="29"/>
      <c r="CA4244" s="29"/>
      <c r="CB4244" s="29"/>
      <c r="CC4244" s="29"/>
      <c r="CD4244" s="29"/>
      <c r="CE4244" s="29"/>
      <c r="CF4244" s="29"/>
      <c r="CG4244" s="29"/>
      <c r="CH4244" s="29"/>
      <c r="CI4244" s="29"/>
      <c r="CJ4244" s="29"/>
      <c r="CK4244" s="29"/>
      <c r="CL4244" s="29"/>
      <c r="CM4244" s="29"/>
      <c r="CN4244" s="29"/>
      <c r="CO4244" s="29"/>
      <c r="CP4244" s="29"/>
      <c r="CQ4244" s="29"/>
      <c r="CR4244" s="29"/>
      <c r="CS4244" s="29"/>
      <c r="CT4244" s="29"/>
      <c r="CU4244" s="29"/>
      <c r="CV4244" s="29"/>
      <c r="CW4244" s="29"/>
      <c r="CX4244" s="29"/>
    </row>
    <row r="4245" spans="1:102" ht="50.1" customHeight="1">
      <c r="A4245" s="30" t="s">
        <v>11186</v>
      </c>
      <c r="B4245" s="31" t="s">
        <v>35</v>
      </c>
      <c r="C4245" s="32" t="s">
        <v>2385</v>
      </c>
      <c r="D4245" s="32" t="s">
        <v>2270</v>
      </c>
      <c r="E4245" s="32" t="s">
        <v>2386</v>
      </c>
      <c r="F4245" s="32" t="s">
        <v>50</v>
      </c>
      <c r="G4245" s="33" t="s">
        <v>40</v>
      </c>
      <c r="H4245" s="34">
        <v>0</v>
      </c>
      <c r="I4245" s="33" t="s">
        <v>41</v>
      </c>
      <c r="J4245" s="33" t="s">
        <v>42</v>
      </c>
      <c r="K4245" s="33" t="s">
        <v>63</v>
      </c>
      <c r="L4245" s="33" t="s">
        <v>44</v>
      </c>
      <c r="M4245" s="33" t="s">
        <v>86</v>
      </c>
      <c r="N4245" s="33" t="s">
        <v>152</v>
      </c>
      <c r="O4245" s="33" t="s">
        <v>11178</v>
      </c>
      <c r="P4245" s="33" t="s">
        <v>160</v>
      </c>
      <c r="Q4245" s="33" t="s">
        <v>161</v>
      </c>
      <c r="R4245" s="35">
        <v>0.15</v>
      </c>
      <c r="S4245" s="35">
        <v>200892.86</v>
      </c>
      <c r="T4245" s="36">
        <f t="shared" si="195"/>
        <v>30133.928999999996</v>
      </c>
      <c r="U4245" s="37">
        <f t="shared" si="196"/>
        <v>33750.000480000002</v>
      </c>
      <c r="V4245" s="38" t="s">
        <v>50</v>
      </c>
      <c r="W4245" s="33">
        <v>2016</v>
      </c>
      <c r="X4245" s="39" t="s">
        <v>50</v>
      </c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  <c r="BC4245" s="29"/>
      <c r="BD4245" s="29"/>
      <c r="BE4245" s="29"/>
      <c r="BF4245" s="29"/>
      <c r="BG4245" s="29"/>
      <c r="BH4245" s="29"/>
      <c r="BI4245" s="29"/>
      <c r="BJ4245" s="29"/>
      <c r="BK4245" s="29"/>
      <c r="BL4245" s="29"/>
      <c r="BM4245" s="29"/>
      <c r="BN4245" s="29"/>
      <c r="BO4245" s="29"/>
      <c r="BP4245" s="29"/>
      <c r="BQ4245" s="29"/>
      <c r="BR4245" s="29"/>
      <c r="BS4245" s="29"/>
      <c r="BT4245" s="29"/>
      <c r="BU4245" s="29"/>
      <c r="BV4245" s="29"/>
      <c r="BW4245" s="29"/>
      <c r="BX4245" s="29"/>
      <c r="BY4245" s="29"/>
      <c r="BZ4245" s="29"/>
      <c r="CA4245" s="29"/>
      <c r="CB4245" s="29"/>
      <c r="CC4245" s="29"/>
      <c r="CD4245" s="29"/>
      <c r="CE4245" s="29"/>
      <c r="CF4245" s="29"/>
      <c r="CG4245" s="29"/>
      <c r="CH4245" s="29"/>
      <c r="CI4245" s="29"/>
      <c r="CJ4245" s="29"/>
      <c r="CK4245" s="29"/>
      <c r="CL4245" s="29"/>
      <c r="CM4245" s="29"/>
      <c r="CN4245" s="29"/>
      <c r="CO4245" s="29"/>
      <c r="CP4245" s="29"/>
      <c r="CQ4245" s="29"/>
      <c r="CR4245" s="29"/>
      <c r="CS4245" s="29"/>
      <c r="CT4245" s="29"/>
      <c r="CU4245" s="29"/>
      <c r="CV4245" s="29"/>
      <c r="CW4245" s="29"/>
      <c r="CX4245" s="29"/>
    </row>
    <row r="4246" spans="1:102" ht="50.1" customHeight="1">
      <c r="A4246" s="30" t="s">
        <v>11187</v>
      </c>
      <c r="B4246" s="31" t="s">
        <v>35</v>
      </c>
      <c r="C4246" s="32" t="s">
        <v>11188</v>
      </c>
      <c r="D4246" s="32" t="s">
        <v>11189</v>
      </c>
      <c r="E4246" s="32" t="s">
        <v>11190</v>
      </c>
      <c r="F4246" s="32" t="s">
        <v>50</v>
      </c>
      <c r="G4246" s="33" t="s">
        <v>40</v>
      </c>
      <c r="H4246" s="34">
        <v>0</v>
      </c>
      <c r="I4246" s="33" t="s">
        <v>41</v>
      </c>
      <c r="J4246" s="33" t="s">
        <v>42</v>
      </c>
      <c r="K4246" s="33" t="s">
        <v>63</v>
      </c>
      <c r="L4246" s="33" t="s">
        <v>44</v>
      </c>
      <c r="M4246" s="33" t="s">
        <v>86</v>
      </c>
      <c r="N4246" s="33" t="s">
        <v>152</v>
      </c>
      <c r="O4246" s="33" t="s">
        <v>11178</v>
      </c>
      <c r="P4246" s="33" t="s">
        <v>160</v>
      </c>
      <c r="Q4246" s="33" t="s">
        <v>161</v>
      </c>
      <c r="R4246" s="35">
        <v>0.05</v>
      </c>
      <c r="S4246" s="35">
        <v>3178571.43</v>
      </c>
      <c r="T4246" s="36">
        <f t="shared" si="195"/>
        <v>158928.57150000002</v>
      </c>
      <c r="U4246" s="37">
        <f t="shared" si="196"/>
        <v>178000.00008000003</v>
      </c>
      <c r="V4246" s="38" t="s">
        <v>50</v>
      </c>
      <c r="W4246" s="33">
        <v>2016</v>
      </c>
      <c r="X4246" s="39" t="s">
        <v>50</v>
      </c>
      <c r="Y4246" s="4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29"/>
      <c r="CB4246" s="29"/>
      <c r="CC4246" s="29"/>
      <c r="CD4246" s="29"/>
      <c r="CE4246" s="29"/>
      <c r="CF4246" s="29"/>
      <c r="CG4246" s="29"/>
      <c r="CH4246" s="29"/>
      <c r="CI4246" s="29"/>
      <c r="CJ4246" s="29"/>
      <c r="CK4246" s="29"/>
      <c r="CL4246" s="29"/>
      <c r="CM4246" s="29"/>
      <c r="CN4246" s="29"/>
      <c r="CO4246" s="29"/>
      <c r="CP4246" s="29"/>
      <c r="CQ4246" s="29"/>
      <c r="CR4246" s="29"/>
      <c r="CS4246" s="29"/>
      <c r="CT4246" s="29"/>
      <c r="CU4246" s="29"/>
      <c r="CV4246" s="29"/>
      <c r="CW4246" s="29"/>
      <c r="CX4246" s="29"/>
    </row>
    <row r="4247" spans="1:102" ht="50.1" customHeight="1">
      <c r="A4247" s="30" t="s">
        <v>11191</v>
      </c>
      <c r="B4247" s="31" t="s">
        <v>35</v>
      </c>
      <c r="C4247" s="32" t="s">
        <v>2847</v>
      </c>
      <c r="D4247" s="32" t="s">
        <v>2802</v>
      </c>
      <c r="E4247" s="32" t="s">
        <v>2848</v>
      </c>
      <c r="F4247" s="32" t="s">
        <v>50</v>
      </c>
      <c r="G4247" s="33" t="s">
        <v>40</v>
      </c>
      <c r="H4247" s="34">
        <v>0</v>
      </c>
      <c r="I4247" s="33" t="s">
        <v>41</v>
      </c>
      <c r="J4247" s="33" t="s">
        <v>42</v>
      </c>
      <c r="K4247" s="33" t="s">
        <v>63</v>
      </c>
      <c r="L4247" s="33" t="s">
        <v>44</v>
      </c>
      <c r="M4247" s="33" t="s">
        <v>86</v>
      </c>
      <c r="N4247" s="33" t="s">
        <v>152</v>
      </c>
      <c r="O4247" s="33" t="s">
        <v>11178</v>
      </c>
      <c r="P4247" s="33" t="s">
        <v>160</v>
      </c>
      <c r="Q4247" s="33" t="s">
        <v>161</v>
      </c>
      <c r="R4247" s="35">
        <v>3.4</v>
      </c>
      <c r="S4247" s="35">
        <v>214285.71</v>
      </c>
      <c r="T4247" s="36">
        <f t="shared" si="195"/>
        <v>728571.41399999999</v>
      </c>
      <c r="U4247" s="37">
        <f t="shared" si="196"/>
        <v>815999.98368000006</v>
      </c>
      <c r="V4247" s="38" t="s">
        <v>50</v>
      </c>
      <c r="W4247" s="33">
        <v>2016</v>
      </c>
      <c r="X4247" s="39" t="s">
        <v>50</v>
      </c>
      <c r="Y4247" s="4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/>
      <c r="BG4247" s="29"/>
      <c r="BH4247" s="29"/>
      <c r="BI4247" s="29"/>
      <c r="BJ4247" s="29"/>
      <c r="BK4247" s="29"/>
      <c r="BL4247" s="29"/>
      <c r="BM4247" s="29"/>
      <c r="BN4247" s="29"/>
      <c r="BO4247" s="29"/>
      <c r="BP4247" s="29"/>
      <c r="BQ4247" s="29"/>
      <c r="BR4247" s="29"/>
      <c r="BS4247" s="29"/>
      <c r="BT4247" s="29"/>
      <c r="BU4247" s="29"/>
      <c r="BV4247" s="29"/>
      <c r="BW4247" s="29"/>
      <c r="BX4247" s="29"/>
      <c r="BY4247" s="29"/>
      <c r="BZ4247" s="29"/>
      <c r="CA4247" s="29"/>
      <c r="CB4247" s="29"/>
      <c r="CC4247" s="29"/>
      <c r="CD4247" s="29"/>
      <c r="CE4247" s="29"/>
      <c r="CF4247" s="29"/>
      <c r="CG4247" s="29"/>
      <c r="CH4247" s="29"/>
      <c r="CI4247" s="29"/>
      <c r="CJ4247" s="29"/>
      <c r="CK4247" s="29"/>
      <c r="CL4247" s="29"/>
      <c r="CM4247" s="29"/>
      <c r="CN4247" s="29"/>
      <c r="CO4247" s="29"/>
      <c r="CP4247" s="29"/>
      <c r="CQ4247" s="29"/>
      <c r="CR4247" s="29"/>
      <c r="CS4247" s="29"/>
      <c r="CT4247" s="29"/>
      <c r="CU4247" s="29"/>
      <c r="CV4247" s="29"/>
      <c r="CW4247" s="29"/>
      <c r="CX4247" s="29"/>
    </row>
    <row r="4248" spans="1:102" ht="50.1" customHeight="1">
      <c r="A4248" s="30" t="s">
        <v>11192</v>
      </c>
      <c r="B4248" s="31" t="s">
        <v>35</v>
      </c>
      <c r="C4248" s="32" t="s">
        <v>2801</v>
      </c>
      <c r="D4248" s="32" t="s">
        <v>2802</v>
      </c>
      <c r="E4248" s="32" t="s">
        <v>2803</v>
      </c>
      <c r="F4248" s="32" t="s">
        <v>2804</v>
      </c>
      <c r="G4248" s="33" t="s">
        <v>40</v>
      </c>
      <c r="H4248" s="34">
        <v>0</v>
      </c>
      <c r="I4248" s="33" t="s">
        <v>41</v>
      </c>
      <c r="J4248" s="33" t="s">
        <v>42</v>
      </c>
      <c r="K4248" s="33" t="s">
        <v>63</v>
      </c>
      <c r="L4248" s="33" t="s">
        <v>44</v>
      </c>
      <c r="M4248" s="33" t="s">
        <v>86</v>
      </c>
      <c r="N4248" s="33" t="s">
        <v>152</v>
      </c>
      <c r="O4248" s="33" t="s">
        <v>11178</v>
      </c>
      <c r="P4248" s="33" t="s">
        <v>131</v>
      </c>
      <c r="Q4248" s="33" t="s">
        <v>132</v>
      </c>
      <c r="R4248" s="35">
        <v>1709</v>
      </c>
      <c r="S4248" s="35">
        <v>215</v>
      </c>
      <c r="T4248" s="36">
        <f t="shared" si="195"/>
        <v>367435</v>
      </c>
      <c r="U4248" s="37">
        <f t="shared" si="196"/>
        <v>411527.2</v>
      </c>
      <c r="V4248" s="38" t="s">
        <v>50</v>
      </c>
      <c r="W4248" s="33">
        <v>2016</v>
      </c>
      <c r="X4248" s="39" t="s">
        <v>50</v>
      </c>
      <c r="Y4248" s="40"/>
      <c r="Z4248" s="40"/>
      <c r="AA4248" s="40"/>
      <c r="AB4248" s="40"/>
      <c r="AC4248" s="40"/>
      <c r="AD4248" s="40"/>
      <c r="AE4248" s="40"/>
      <c r="AF4248" s="40"/>
      <c r="AG4248" s="40"/>
      <c r="AH4248" s="40"/>
      <c r="AI4248" s="40"/>
      <c r="AJ4248" s="40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29"/>
      <c r="CB4248" s="29"/>
      <c r="CC4248" s="29"/>
      <c r="CD4248" s="29"/>
      <c r="CE4248" s="29"/>
      <c r="CF4248" s="29"/>
      <c r="CG4248" s="29"/>
      <c r="CH4248" s="29"/>
      <c r="CI4248" s="29"/>
      <c r="CJ4248" s="29"/>
      <c r="CK4248" s="29"/>
      <c r="CL4248" s="29"/>
      <c r="CM4248" s="29"/>
      <c r="CN4248" s="29"/>
      <c r="CO4248" s="29"/>
      <c r="CP4248" s="29"/>
      <c r="CQ4248" s="29"/>
      <c r="CR4248" s="29"/>
      <c r="CS4248" s="29"/>
      <c r="CT4248" s="29"/>
      <c r="CU4248" s="29"/>
      <c r="CV4248" s="29"/>
      <c r="CW4248" s="29"/>
      <c r="CX4248" s="29"/>
    </row>
    <row r="4249" spans="1:102" ht="50.1" customHeight="1">
      <c r="A4249" s="30" t="s">
        <v>11193</v>
      </c>
      <c r="B4249" s="31" t="s">
        <v>35</v>
      </c>
      <c r="C4249" s="32" t="s">
        <v>11194</v>
      </c>
      <c r="D4249" s="32" t="s">
        <v>4885</v>
      </c>
      <c r="E4249" s="32" t="s">
        <v>11195</v>
      </c>
      <c r="F4249" s="32" t="s">
        <v>50</v>
      </c>
      <c r="G4249" s="33" t="s">
        <v>40</v>
      </c>
      <c r="H4249" s="34">
        <v>0</v>
      </c>
      <c r="I4249" s="33" t="s">
        <v>41</v>
      </c>
      <c r="J4249" s="33" t="s">
        <v>42</v>
      </c>
      <c r="K4249" s="33" t="s">
        <v>63</v>
      </c>
      <c r="L4249" s="33" t="s">
        <v>44</v>
      </c>
      <c r="M4249" s="33" t="s">
        <v>86</v>
      </c>
      <c r="N4249" s="33" t="s">
        <v>152</v>
      </c>
      <c r="O4249" s="33" t="s">
        <v>11178</v>
      </c>
      <c r="P4249" s="33" t="s">
        <v>131</v>
      </c>
      <c r="Q4249" s="33" t="s">
        <v>132</v>
      </c>
      <c r="R4249" s="35">
        <v>9</v>
      </c>
      <c r="S4249" s="35">
        <v>2241.0700000000002</v>
      </c>
      <c r="T4249" s="36">
        <f t="shared" si="195"/>
        <v>20169.63</v>
      </c>
      <c r="U4249" s="37">
        <f t="shared" si="196"/>
        <v>22589.985600000004</v>
      </c>
      <c r="V4249" s="38" t="s">
        <v>50</v>
      </c>
      <c r="W4249" s="33">
        <v>2016</v>
      </c>
      <c r="X4249" s="39" t="s">
        <v>50</v>
      </c>
      <c r="Y4249" s="4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  <c r="BC4249" s="29"/>
      <c r="BD4249" s="29"/>
      <c r="BE4249" s="29"/>
      <c r="BF4249" s="29"/>
      <c r="BG4249" s="29"/>
      <c r="BH4249" s="29"/>
      <c r="BI4249" s="29"/>
      <c r="BJ4249" s="29"/>
      <c r="BK4249" s="29"/>
      <c r="BL4249" s="29"/>
      <c r="BM4249" s="29"/>
      <c r="BN4249" s="29"/>
      <c r="BO4249" s="29"/>
      <c r="BP4249" s="29"/>
      <c r="BQ4249" s="29"/>
      <c r="BR4249" s="29"/>
      <c r="BS4249" s="29"/>
      <c r="BT4249" s="29"/>
      <c r="BU4249" s="29"/>
      <c r="BV4249" s="29"/>
      <c r="BW4249" s="29"/>
      <c r="BX4249" s="29"/>
      <c r="BY4249" s="29"/>
      <c r="BZ4249" s="29"/>
      <c r="CA4249" s="29"/>
      <c r="CB4249" s="29"/>
      <c r="CC4249" s="29"/>
      <c r="CD4249" s="29"/>
      <c r="CE4249" s="29"/>
      <c r="CF4249" s="29"/>
      <c r="CG4249" s="29"/>
      <c r="CH4249" s="29"/>
      <c r="CI4249" s="29"/>
      <c r="CJ4249" s="29"/>
      <c r="CK4249" s="29"/>
      <c r="CL4249" s="29"/>
      <c r="CM4249" s="29"/>
      <c r="CN4249" s="29"/>
      <c r="CO4249" s="29"/>
      <c r="CP4249" s="29"/>
      <c r="CQ4249" s="29"/>
      <c r="CR4249" s="29"/>
      <c r="CS4249" s="29"/>
      <c r="CT4249" s="29"/>
      <c r="CU4249" s="29"/>
      <c r="CV4249" s="29"/>
      <c r="CW4249" s="29"/>
      <c r="CX4249" s="29"/>
    </row>
    <row r="4250" spans="1:102" ht="50.1" customHeight="1">
      <c r="A4250" s="30" t="s">
        <v>11196</v>
      </c>
      <c r="B4250" s="31" t="s">
        <v>35</v>
      </c>
      <c r="C4250" s="32" t="s">
        <v>6131</v>
      </c>
      <c r="D4250" s="32" t="s">
        <v>6069</v>
      </c>
      <c r="E4250" s="32" t="s">
        <v>6132</v>
      </c>
      <c r="F4250" s="32" t="s">
        <v>50</v>
      </c>
      <c r="G4250" s="33" t="s">
        <v>40</v>
      </c>
      <c r="H4250" s="34">
        <v>0</v>
      </c>
      <c r="I4250" s="33" t="s">
        <v>41</v>
      </c>
      <c r="J4250" s="33" t="s">
        <v>42</v>
      </c>
      <c r="K4250" s="33" t="s">
        <v>63</v>
      </c>
      <c r="L4250" s="33" t="s">
        <v>44</v>
      </c>
      <c r="M4250" s="33" t="s">
        <v>86</v>
      </c>
      <c r="N4250" s="33" t="s">
        <v>152</v>
      </c>
      <c r="O4250" s="33" t="s">
        <v>11178</v>
      </c>
      <c r="P4250" s="33" t="s">
        <v>131</v>
      </c>
      <c r="Q4250" s="33" t="s">
        <v>132</v>
      </c>
      <c r="R4250" s="35">
        <v>4300</v>
      </c>
      <c r="S4250" s="35">
        <v>232.14</v>
      </c>
      <c r="T4250" s="36">
        <f t="shared" si="195"/>
        <v>998201.99999999988</v>
      </c>
      <c r="U4250" s="37">
        <f t="shared" si="196"/>
        <v>1117986.24</v>
      </c>
      <c r="V4250" s="38" t="s">
        <v>50</v>
      </c>
      <c r="W4250" s="33">
        <v>2016</v>
      </c>
      <c r="X4250" s="39" t="s">
        <v>50</v>
      </c>
      <c r="Y4250" s="40"/>
      <c r="Z4250" s="40"/>
      <c r="AA4250" s="40"/>
      <c r="AB4250" s="40"/>
      <c r="AC4250" s="40"/>
      <c r="AD4250" s="40"/>
      <c r="AE4250" s="40"/>
      <c r="AF4250" s="40"/>
      <c r="AG4250" s="40"/>
      <c r="AH4250" s="40"/>
      <c r="AI4250" s="40"/>
      <c r="AJ4250" s="40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29"/>
      <c r="BL4250" s="29"/>
      <c r="BM4250" s="29"/>
      <c r="BN4250" s="29"/>
      <c r="BO4250" s="29"/>
      <c r="BP4250" s="29"/>
      <c r="BQ4250" s="29"/>
      <c r="BR4250" s="29"/>
      <c r="BS4250" s="29"/>
      <c r="BT4250" s="29"/>
      <c r="BU4250" s="29"/>
      <c r="BV4250" s="29"/>
      <c r="BW4250" s="29"/>
      <c r="BX4250" s="29"/>
      <c r="BY4250" s="29"/>
      <c r="BZ4250" s="29"/>
      <c r="CA4250" s="29"/>
      <c r="CB4250" s="29"/>
      <c r="CC4250" s="29"/>
      <c r="CD4250" s="29"/>
      <c r="CE4250" s="29"/>
      <c r="CF4250" s="29"/>
      <c r="CG4250" s="29"/>
      <c r="CH4250" s="29"/>
      <c r="CI4250" s="29"/>
      <c r="CJ4250" s="29"/>
      <c r="CK4250" s="29"/>
      <c r="CL4250" s="29"/>
      <c r="CM4250" s="29"/>
      <c r="CN4250" s="29"/>
      <c r="CO4250" s="29"/>
      <c r="CP4250" s="29"/>
      <c r="CQ4250" s="29"/>
      <c r="CR4250" s="29"/>
      <c r="CS4250" s="29"/>
      <c r="CT4250" s="29"/>
      <c r="CU4250" s="29"/>
      <c r="CV4250" s="29"/>
      <c r="CW4250" s="29"/>
      <c r="CX4250" s="29"/>
    </row>
    <row r="4251" spans="1:102" ht="50.1" customHeight="1">
      <c r="A4251" s="30" t="s">
        <v>11197</v>
      </c>
      <c r="B4251" s="31" t="s">
        <v>35</v>
      </c>
      <c r="C4251" s="32" t="s">
        <v>6140</v>
      </c>
      <c r="D4251" s="32" t="s">
        <v>6069</v>
      </c>
      <c r="E4251" s="32" t="s">
        <v>6141</v>
      </c>
      <c r="F4251" s="32" t="s">
        <v>50</v>
      </c>
      <c r="G4251" s="33" t="s">
        <v>40</v>
      </c>
      <c r="H4251" s="34">
        <v>0</v>
      </c>
      <c r="I4251" s="33" t="s">
        <v>41</v>
      </c>
      <c r="J4251" s="33" t="s">
        <v>42</v>
      </c>
      <c r="K4251" s="33" t="s">
        <v>63</v>
      </c>
      <c r="L4251" s="33" t="s">
        <v>44</v>
      </c>
      <c r="M4251" s="33" t="s">
        <v>86</v>
      </c>
      <c r="N4251" s="33" t="s">
        <v>152</v>
      </c>
      <c r="O4251" s="33" t="s">
        <v>11178</v>
      </c>
      <c r="P4251" s="33" t="s">
        <v>160</v>
      </c>
      <c r="Q4251" s="33" t="s">
        <v>161</v>
      </c>
      <c r="R4251" s="35">
        <v>0.13200000000000001</v>
      </c>
      <c r="S4251" s="35">
        <v>266071.43</v>
      </c>
      <c r="T4251" s="36">
        <f t="shared" si="195"/>
        <v>35121.428760000003</v>
      </c>
      <c r="U4251" s="37">
        <f t="shared" si="196"/>
        <v>39336.000211200007</v>
      </c>
      <c r="V4251" s="38" t="s">
        <v>50</v>
      </c>
      <c r="W4251" s="33">
        <v>2016</v>
      </c>
      <c r="X4251" s="39" t="s">
        <v>50</v>
      </c>
      <c r="Y4251" s="4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  <c r="BC4251" s="29"/>
      <c r="BD4251" s="29"/>
      <c r="BE4251" s="29"/>
      <c r="BF4251" s="29"/>
      <c r="BG4251" s="29"/>
      <c r="BH4251" s="29"/>
      <c r="BI4251" s="29"/>
      <c r="BJ4251" s="29"/>
      <c r="BK4251" s="29"/>
      <c r="BL4251" s="29"/>
      <c r="BM4251" s="29"/>
      <c r="BN4251" s="29"/>
      <c r="BO4251" s="29"/>
      <c r="BP4251" s="29"/>
      <c r="BQ4251" s="29"/>
      <c r="BR4251" s="29"/>
      <c r="BS4251" s="29"/>
      <c r="BT4251" s="29"/>
      <c r="BU4251" s="29"/>
      <c r="BV4251" s="29"/>
      <c r="BW4251" s="29"/>
      <c r="BX4251" s="29"/>
      <c r="BY4251" s="29"/>
      <c r="BZ4251" s="29"/>
      <c r="CA4251" s="29"/>
      <c r="CB4251" s="29"/>
      <c r="CC4251" s="29"/>
      <c r="CD4251" s="29"/>
      <c r="CE4251" s="29"/>
      <c r="CF4251" s="29"/>
      <c r="CG4251" s="29"/>
      <c r="CH4251" s="29"/>
      <c r="CI4251" s="29"/>
      <c r="CJ4251" s="29"/>
      <c r="CK4251" s="29"/>
      <c r="CL4251" s="29"/>
      <c r="CM4251" s="29"/>
      <c r="CN4251" s="29"/>
      <c r="CO4251" s="29"/>
      <c r="CP4251" s="29"/>
      <c r="CQ4251" s="29"/>
      <c r="CR4251" s="29"/>
      <c r="CS4251" s="29"/>
      <c r="CT4251" s="29"/>
      <c r="CU4251" s="29"/>
      <c r="CV4251" s="29"/>
      <c r="CW4251" s="29"/>
      <c r="CX4251" s="29"/>
    </row>
    <row r="4252" spans="1:102" ht="50.1" customHeight="1">
      <c r="A4252" s="30" t="s">
        <v>11198</v>
      </c>
      <c r="B4252" s="31" t="s">
        <v>35</v>
      </c>
      <c r="C4252" s="32" t="s">
        <v>6780</v>
      </c>
      <c r="D4252" s="32" t="s">
        <v>6764</v>
      </c>
      <c r="E4252" s="32" t="s">
        <v>6781</v>
      </c>
      <c r="F4252" s="32" t="s">
        <v>50</v>
      </c>
      <c r="G4252" s="33" t="s">
        <v>40</v>
      </c>
      <c r="H4252" s="34">
        <v>0</v>
      </c>
      <c r="I4252" s="33" t="s">
        <v>41</v>
      </c>
      <c r="J4252" s="33" t="s">
        <v>42</v>
      </c>
      <c r="K4252" s="33" t="s">
        <v>63</v>
      </c>
      <c r="L4252" s="33" t="s">
        <v>44</v>
      </c>
      <c r="M4252" s="33" t="s">
        <v>86</v>
      </c>
      <c r="N4252" s="33" t="s">
        <v>152</v>
      </c>
      <c r="O4252" s="33" t="s">
        <v>11178</v>
      </c>
      <c r="P4252" s="33" t="s">
        <v>160</v>
      </c>
      <c r="Q4252" s="33" t="s">
        <v>161</v>
      </c>
      <c r="R4252" s="35">
        <v>0.20799999999999999</v>
      </c>
      <c r="S4252" s="35">
        <v>174107.14</v>
      </c>
      <c r="T4252" s="36">
        <f t="shared" si="195"/>
        <v>36214.28512</v>
      </c>
      <c r="U4252" s="37">
        <f t="shared" si="196"/>
        <v>40559.999334400003</v>
      </c>
      <c r="V4252" s="38" t="s">
        <v>50</v>
      </c>
      <c r="W4252" s="33">
        <v>2016</v>
      </c>
      <c r="X4252" s="39" t="s">
        <v>50</v>
      </c>
      <c r="Y4252" s="40"/>
      <c r="Z4252" s="40"/>
      <c r="AA4252" s="40"/>
      <c r="AB4252" s="40"/>
      <c r="AC4252" s="40"/>
      <c r="AD4252" s="40"/>
      <c r="AE4252" s="40"/>
      <c r="AF4252" s="40"/>
      <c r="AG4252" s="40"/>
      <c r="AH4252" s="40"/>
      <c r="AI4252" s="40"/>
      <c r="AJ4252" s="40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29"/>
      <c r="BL4252" s="29"/>
      <c r="BM4252" s="29"/>
      <c r="BN4252" s="29"/>
      <c r="BO4252" s="29"/>
      <c r="BP4252" s="29"/>
      <c r="BQ4252" s="29"/>
      <c r="BR4252" s="29"/>
      <c r="BS4252" s="29"/>
      <c r="BT4252" s="29"/>
      <c r="BU4252" s="29"/>
      <c r="BV4252" s="29"/>
      <c r="BW4252" s="29"/>
      <c r="BX4252" s="29"/>
      <c r="BY4252" s="29"/>
      <c r="BZ4252" s="29"/>
      <c r="CA4252" s="29"/>
      <c r="CB4252" s="29"/>
      <c r="CC4252" s="29"/>
      <c r="CD4252" s="29"/>
      <c r="CE4252" s="29"/>
      <c r="CF4252" s="29"/>
      <c r="CG4252" s="29"/>
      <c r="CH4252" s="29"/>
      <c r="CI4252" s="29"/>
      <c r="CJ4252" s="29"/>
      <c r="CK4252" s="29"/>
      <c r="CL4252" s="29"/>
      <c r="CM4252" s="29"/>
      <c r="CN4252" s="29"/>
      <c r="CO4252" s="29"/>
      <c r="CP4252" s="29"/>
      <c r="CQ4252" s="29"/>
      <c r="CR4252" s="29"/>
      <c r="CS4252" s="29"/>
      <c r="CT4252" s="29"/>
      <c r="CU4252" s="29"/>
      <c r="CV4252" s="29"/>
      <c r="CW4252" s="29"/>
      <c r="CX4252" s="29"/>
    </row>
    <row r="4253" spans="1:102" ht="50.1" customHeight="1">
      <c r="A4253" s="30" t="s">
        <v>11199</v>
      </c>
      <c r="B4253" s="31" t="s">
        <v>35</v>
      </c>
      <c r="C4253" s="32" t="s">
        <v>6872</v>
      </c>
      <c r="D4253" s="32" t="s">
        <v>6812</v>
      </c>
      <c r="E4253" s="32" t="s">
        <v>6873</v>
      </c>
      <c r="F4253" s="32" t="s">
        <v>50</v>
      </c>
      <c r="G4253" s="33" t="s">
        <v>40</v>
      </c>
      <c r="H4253" s="34">
        <v>0</v>
      </c>
      <c r="I4253" s="33" t="s">
        <v>41</v>
      </c>
      <c r="J4253" s="33" t="s">
        <v>42</v>
      </c>
      <c r="K4253" s="33" t="s">
        <v>63</v>
      </c>
      <c r="L4253" s="33" t="s">
        <v>44</v>
      </c>
      <c r="M4253" s="33" t="s">
        <v>86</v>
      </c>
      <c r="N4253" s="33" t="s">
        <v>152</v>
      </c>
      <c r="O4253" s="33" t="s">
        <v>11178</v>
      </c>
      <c r="P4253" s="33" t="s">
        <v>160</v>
      </c>
      <c r="Q4253" s="33" t="s">
        <v>161</v>
      </c>
      <c r="R4253" s="35">
        <v>0.22900000000000001</v>
      </c>
      <c r="S4253" s="35">
        <v>308035.71000000002</v>
      </c>
      <c r="T4253" s="36">
        <f t="shared" si="195"/>
        <v>70540.177590000007</v>
      </c>
      <c r="U4253" s="37">
        <f t="shared" si="196"/>
        <v>79004.998900800012</v>
      </c>
      <c r="V4253" s="38" t="s">
        <v>50</v>
      </c>
      <c r="W4253" s="33">
        <v>2016</v>
      </c>
      <c r="X4253" s="39" t="s">
        <v>50</v>
      </c>
      <c r="Y4253" s="4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  <c r="BI4253" s="29"/>
      <c r="BJ4253" s="29"/>
      <c r="BK4253" s="29"/>
      <c r="BL4253" s="29"/>
      <c r="BM4253" s="29"/>
      <c r="BN4253" s="29"/>
      <c r="BO4253" s="29"/>
      <c r="BP4253" s="29"/>
      <c r="BQ4253" s="29"/>
      <c r="BR4253" s="29"/>
      <c r="BS4253" s="29"/>
      <c r="BT4253" s="29"/>
      <c r="BU4253" s="29"/>
      <c r="BV4253" s="29"/>
      <c r="BW4253" s="29"/>
      <c r="BX4253" s="29"/>
      <c r="BY4253" s="29"/>
      <c r="BZ4253" s="29"/>
      <c r="CA4253" s="29"/>
      <c r="CB4253" s="29"/>
      <c r="CC4253" s="29"/>
      <c r="CD4253" s="29"/>
      <c r="CE4253" s="29"/>
      <c r="CF4253" s="29"/>
      <c r="CG4253" s="29"/>
      <c r="CH4253" s="29"/>
      <c r="CI4253" s="29"/>
      <c r="CJ4253" s="29"/>
      <c r="CK4253" s="29"/>
      <c r="CL4253" s="29"/>
      <c r="CM4253" s="29"/>
      <c r="CN4253" s="29"/>
      <c r="CO4253" s="29"/>
      <c r="CP4253" s="29"/>
      <c r="CQ4253" s="29"/>
      <c r="CR4253" s="29"/>
      <c r="CS4253" s="29"/>
      <c r="CT4253" s="29"/>
      <c r="CU4253" s="29"/>
      <c r="CV4253" s="29"/>
      <c r="CW4253" s="29"/>
      <c r="CX4253" s="29"/>
    </row>
    <row r="4254" spans="1:102" ht="50.1" customHeight="1">
      <c r="A4254" s="30" t="s">
        <v>11200</v>
      </c>
      <c r="B4254" s="31" t="s">
        <v>35</v>
      </c>
      <c r="C4254" s="32" t="s">
        <v>6161</v>
      </c>
      <c r="D4254" s="32" t="s">
        <v>6069</v>
      </c>
      <c r="E4254" s="32" t="s">
        <v>6162</v>
      </c>
      <c r="F4254" s="32" t="s">
        <v>50</v>
      </c>
      <c r="G4254" s="33" t="s">
        <v>40</v>
      </c>
      <c r="H4254" s="34">
        <v>0</v>
      </c>
      <c r="I4254" s="33" t="s">
        <v>41</v>
      </c>
      <c r="J4254" s="33" t="s">
        <v>42</v>
      </c>
      <c r="K4254" s="33" t="s">
        <v>63</v>
      </c>
      <c r="L4254" s="33" t="s">
        <v>44</v>
      </c>
      <c r="M4254" s="33" t="s">
        <v>86</v>
      </c>
      <c r="N4254" s="33" t="s">
        <v>152</v>
      </c>
      <c r="O4254" s="33" t="s">
        <v>11178</v>
      </c>
      <c r="P4254" s="33" t="s">
        <v>160</v>
      </c>
      <c r="Q4254" s="33" t="s">
        <v>161</v>
      </c>
      <c r="R4254" s="35">
        <v>0.5</v>
      </c>
      <c r="S4254" s="35">
        <v>610000</v>
      </c>
      <c r="T4254" s="36">
        <f t="shared" si="195"/>
        <v>305000</v>
      </c>
      <c r="U4254" s="37">
        <f t="shared" si="196"/>
        <v>341600.00000000006</v>
      </c>
      <c r="V4254" s="38" t="s">
        <v>50</v>
      </c>
      <c r="W4254" s="33">
        <v>2016</v>
      </c>
      <c r="X4254" s="39" t="s">
        <v>50</v>
      </c>
      <c r="Y4254" s="40"/>
      <c r="Z4254" s="40"/>
      <c r="AA4254" s="40"/>
      <c r="AB4254" s="40"/>
      <c r="AC4254" s="40"/>
      <c r="AD4254" s="40"/>
      <c r="AE4254" s="40"/>
      <c r="AF4254" s="40"/>
      <c r="AG4254" s="40"/>
      <c r="AH4254" s="40"/>
      <c r="AI4254" s="40"/>
      <c r="AJ4254" s="40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/>
      <c r="BK4254" s="29"/>
      <c r="BL4254" s="29"/>
      <c r="BM4254" s="29"/>
      <c r="BN4254" s="29"/>
      <c r="BO4254" s="29"/>
      <c r="BP4254" s="29"/>
      <c r="BQ4254" s="29"/>
      <c r="BR4254" s="29"/>
      <c r="BS4254" s="29"/>
      <c r="BT4254" s="29"/>
      <c r="BU4254" s="29"/>
      <c r="BV4254" s="29"/>
      <c r="BW4254" s="29"/>
      <c r="BX4254" s="29"/>
      <c r="BY4254" s="29"/>
      <c r="BZ4254" s="29"/>
      <c r="CA4254" s="29"/>
      <c r="CB4254" s="29"/>
      <c r="CC4254" s="29"/>
      <c r="CD4254" s="29"/>
      <c r="CE4254" s="29"/>
      <c r="CF4254" s="29"/>
      <c r="CG4254" s="29"/>
      <c r="CH4254" s="29"/>
      <c r="CI4254" s="29"/>
      <c r="CJ4254" s="29"/>
      <c r="CK4254" s="29"/>
      <c r="CL4254" s="29"/>
      <c r="CM4254" s="29"/>
      <c r="CN4254" s="29"/>
      <c r="CO4254" s="29"/>
      <c r="CP4254" s="29"/>
      <c r="CQ4254" s="29"/>
      <c r="CR4254" s="29"/>
      <c r="CS4254" s="29"/>
      <c r="CT4254" s="29"/>
      <c r="CU4254" s="29"/>
      <c r="CV4254" s="29"/>
      <c r="CW4254" s="29"/>
      <c r="CX4254" s="29"/>
    </row>
    <row r="4255" spans="1:102" ht="50.1" customHeight="1">
      <c r="A4255" s="30" t="s">
        <v>11201</v>
      </c>
      <c r="B4255" s="31" t="s">
        <v>35</v>
      </c>
      <c r="C4255" s="32" t="s">
        <v>11202</v>
      </c>
      <c r="D4255" s="32" t="s">
        <v>6069</v>
      </c>
      <c r="E4255" s="32" t="s">
        <v>11203</v>
      </c>
      <c r="F4255" s="32" t="s">
        <v>50</v>
      </c>
      <c r="G4255" s="33" t="s">
        <v>40</v>
      </c>
      <c r="H4255" s="34">
        <v>0</v>
      </c>
      <c r="I4255" s="33" t="s">
        <v>41</v>
      </c>
      <c r="J4255" s="33" t="s">
        <v>42</v>
      </c>
      <c r="K4255" s="33" t="s">
        <v>63</v>
      </c>
      <c r="L4255" s="33" t="s">
        <v>44</v>
      </c>
      <c r="M4255" s="33" t="s">
        <v>86</v>
      </c>
      <c r="N4255" s="33" t="s">
        <v>152</v>
      </c>
      <c r="O4255" s="33" t="s">
        <v>11178</v>
      </c>
      <c r="P4255" s="33" t="s">
        <v>160</v>
      </c>
      <c r="Q4255" s="33" t="s">
        <v>161</v>
      </c>
      <c r="R4255" s="35">
        <v>0.28000000000000003</v>
      </c>
      <c r="S4255" s="35">
        <v>221875</v>
      </c>
      <c r="T4255" s="36">
        <f t="shared" si="195"/>
        <v>62125.000000000007</v>
      </c>
      <c r="U4255" s="37">
        <f t="shared" si="196"/>
        <v>69580.000000000015</v>
      </c>
      <c r="V4255" s="38" t="s">
        <v>50</v>
      </c>
      <c r="W4255" s="33">
        <v>2016</v>
      </c>
      <c r="X4255" s="39" t="s">
        <v>50</v>
      </c>
      <c r="Y4255" s="4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29"/>
      <c r="AZ4255" s="29"/>
      <c r="BA4255" s="29"/>
      <c r="BB4255" s="29"/>
      <c r="BC4255" s="29"/>
      <c r="BD4255" s="29"/>
      <c r="BE4255" s="29"/>
      <c r="BF4255" s="29"/>
      <c r="BG4255" s="29"/>
      <c r="BH4255" s="29"/>
      <c r="BI4255" s="29"/>
      <c r="BJ4255" s="29"/>
      <c r="BK4255" s="29"/>
      <c r="BL4255" s="29"/>
      <c r="BM4255" s="29"/>
      <c r="BN4255" s="29"/>
      <c r="BO4255" s="29"/>
      <c r="BP4255" s="29"/>
      <c r="BQ4255" s="29"/>
      <c r="BR4255" s="29"/>
      <c r="BS4255" s="29"/>
      <c r="BT4255" s="29"/>
      <c r="BU4255" s="29"/>
      <c r="BV4255" s="29"/>
      <c r="BW4255" s="29"/>
      <c r="BX4255" s="29"/>
      <c r="BY4255" s="29"/>
      <c r="BZ4255" s="29"/>
      <c r="CA4255" s="29"/>
      <c r="CB4255" s="29"/>
      <c r="CC4255" s="29"/>
      <c r="CD4255" s="29"/>
      <c r="CE4255" s="29"/>
      <c r="CF4255" s="29"/>
      <c r="CG4255" s="29"/>
      <c r="CH4255" s="29"/>
      <c r="CI4255" s="29"/>
      <c r="CJ4255" s="29"/>
      <c r="CK4255" s="29"/>
      <c r="CL4255" s="29"/>
      <c r="CM4255" s="29"/>
      <c r="CN4255" s="29"/>
      <c r="CO4255" s="29"/>
      <c r="CP4255" s="29"/>
      <c r="CQ4255" s="29"/>
      <c r="CR4255" s="29"/>
      <c r="CS4255" s="29"/>
      <c r="CT4255" s="29"/>
      <c r="CU4255" s="29"/>
      <c r="CV4255" s="29"/>
      <c r="CW4255" s="29"/>
      <c r="CX4255" s="29"/>
    </row>
    <row r="4256" spans="1:102" ht="50.1" customHeight="1">
      <c r="A4256" s="30" t="s">
        <v>11204</v>
      </c>
      <c r="B4256" s="31" t="s">
        <v>35</v>
      </c>
      <c r="C4256" s="32" t="s">
        <v>11205</v>
      </c>
      <c r="D4256" s="32" t="s">
        <v>11206</v>
      </c>
      <c r="E4256" s="32" t="s">
        <v>11207</v>
      </c>
      <c r="F4256" s="32" t="s">
        <v>11208</v>
      </c>
      <c r="G4256" s="33" t="s">
        <v>40</v>
      </c>
      <c r="H4256" s="34">
        <v>0</v>
      </c>
      <c r="I4256" s="33" t="s">
        <v>41</v>
      </c>
      <c r="J4256" s="33" t="s">
        <v>42</v>
      </c>
      <c r="K4256" s="33" t="s">
        <v>63</v>
      </c>
      <c r="L4256" s="33" t="s">
        <v>42</v>
      </c>
      <c r="M4256" s="33" t="s">
        <v>45</v>
      </c>
      <c r="N4256" s="33" t="s">
        <v>87</v>
      </c>
      <c r="O4256" s="33" t="s">
        <v>64</v>
      </c>
      <c r="P4256" s="33" t="s">
        <v>48</v>
      </c>
      <c r="Q4256" s="33" t="s">
        <v>49</v>
      </c>
      <c r="R4256" s="35">
        <v>2</v>
      </c>
      <c r="S4256" s="35">
        <v>1870.54</v>
      </c>
      <c r="T4256" s="36">
        <f t="shared" si="195"/>
        <v>3741.08</v>
      </c>
      <c r="U4256" s="37">
        <f t="shared" si="196"/>
        <v>4190.0096000000003</v>
      </c>
      <c r="V4256" s="38" t="s">
        <v>50</v>
      </c>
      <c r="W4256" s="33">
        <v>2016</v>
      </c>
      <c r="X4256" s="39" t="s">
        <v>50</v>
      </c>
      <c r="Y4256" s="40"/>
      <c r="Z4256" s="40"/>
      <c r="AA4256" s="40"/>
      <c r="AB4256" s="40"/>
      <c r="AC4256" s="40"/>
      <c r="AD4256" s="40"/>
      <c r="AE4256" s="40"/>
      <c r="AF4256" s="40"/>
      <c r="AG4256" s="40"/>
      <c r="AH4256" s="40"/>
      <c r="AI4256" s="40"/>
      <c r="AJ4256" s="40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  <c r="BC4256" s="29"/>
      <c r="BD4256" s="29"/>
      <c r="BE4256" s="29"/>
      <c r="BF4256" s="29"/>
      <c r="BG4256" s="29"/>
      <c r="BH4256" s="29"/>
      <c r="BI4256" s="29"/>
      <c r="BJ4256" s="29"/>
      <c r="BK4256" s="29"/>
      <c r="BL4256" s="29"/>
      <c r="BM4256" s="29"/>
      <c r="BN4256" s="29"/>
      <c r="BO4256" s="29"/>
      <c r="BP4256" s="29"/>
      <c r="BQ4256" s="29"/>
      <c r="BR4256" s="29"/>
      <c r="BS4256" s="29"/>
      <c r="BT4256" s="29"/>
      <c r="BU4256" s="29"/>
      <c r="BV4256" s="29"/>
      <c r="BW4256" s="29"/>
      <c r="BX4256" s="29"/>
      <c r="BY4256" s="29"/>
      <c r="BZ4256" s="29"/>
      <c r="CA4256" s="29"/>
      <c r="CB4256" s="29"/>
      <c r="CC4256" s="29"/>
      <c r="CD4256" s="29"/>
      <c r="CE4256" s="29"/>
      <c r="CF4256" s="29"/>
      <c r="CG4256" s="29"/>
      <c r="CH4256" s="29"/>
      <c r="CI4256" s="29"/>
      <c r="CJ4256" s="29"/>
      <c r="CK4256" s="29"/>
      <c r="CL4256" s="29"/>
      <c r="CM4256" s="29"/>
      <c r="CN4256" s="29"/>
      <c r="CO4256" s="29"/>
      <c r="CP4256" s="29"/>
      <c r="CQ4256" s="29"/>
      <c r="CR4256" s="29"/>
      <c r="CS4256" s="29"/>
      <c r="CT4256" s="29"/>
      <c r="CU4256" s="29"/>
      <c r="CV4256" s="29"/>
      <c r="CW4256" s="29"/>
      <c r="CX4256" s="29"/>
    </row>
    <row r="4257" spans="1:102" ht="50.1" customHeight="1">
      <c r="A4257" s="30" t="s">
        <v>11209</v>
      </c>
      <c r="B4257" s="31" t="s">
        <v>35</v>
      </c>
      <c r="C4257" s="32" t="s">
        <v>11210</v>
      </c>
      <c r="D4257" s="32" t="s">
        <v>8568</v>
      </c>
      <c r="E4257" s="32" t="s">
        <v>11211</v>
      </c>
      <c r="F4257" s="32" t="s">
        <v>11212</v>
      </c>
      <c r="G4257" s="33" t="s">
        <v>40</v>
      </c>
      <c r="H4257" s="34">
        <v>0</v>
      </c>
      <c r="I4257" s="33" t="s">
        <v>41</v>
      </c>
      <c r="J4257" s="33" t="s">
        <v>6938</v>
      </c>
      <c r="K4257" s="33" t="s">
        <v>63</v>
      </c>
      <c r="L4257" s="33" t="s">
        <v>6938</v>
      </c>
      <c r="M4257" s="33" t="s">
        <v>45</v>
      </c>
      <c r="N4257" s="33" t="s">
        <v>46</v>
      </c>
      <c r="O4257" s="33" t="s">
        <v>396</v>
      </c>
      <c r="P4257" s="33" t="s">
        <v>48</v>
      </c>
      <c r="Q4257" s="33" t="s">
        <v>49</v>
      </c>
      <c r="R4257" s="35">
        <v>20</v>
      </c>
      <c r="S4257" s="35">
        <v>2000</v>
      </c>
      <c r="T4257" s="36">
        <f t="shared" si="195"/>
        <v>40000</v>
      </c>
      <c r="U4257" s="37">
        <f t="shared" si="196"/>
        <v>44800.000000000007</v>
      </c>
      <c r="V4257" s="38" t="s">
        <v>50</v>
      </c>
      <c r="W4257" s="33">
        <v>2016</v>
      </c>
      <c r="X4257" s="39" t="s">
        <v>50</v>
      </c>
      <c r="Y4257" s="4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/>
      <c r="BI4257" s="29"/>
      <c r="BJ4257" s="29"/>
      <c r="BK4257" s="29"/>
      <c r="BL4257" s="29"/>
      <c r="BM4257" s="29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29"/>
      <c r="CB4257" s="29"/>
      <c r="CC4257" s="29"/>
      <c r="CD4257" s="29"/>
      <c r="CE4257" s="29"/>
      <c r="CF4257" s="29"/>
      <c r="CG4257" s="29"/>
      <c r="CH4257" s="29"/>
      <c r="CI4257" s="29"/>
      <c r="CJ4257" s="29"/>
      <c r="CK4257" s="29"/>
      <c r="CL4257" s="29"/>
      <c r="CM4257" s="29"/>
      <c r="CN4257" s="29"/>
      <c r="CO4257" s="29"/>
      <c r="CP4257" s="29"/>
      <c r="CQ4257" s="29"/>
      <c r="CR4257" s="29"/>
      <c r="CS4257" s="29"/>
      <c r="CT4257" s="29"/>
      <c r="CU4257" s="29"/>
      <c r="CV4257" s="29"/>
      <c r="CW4257" s="29"/>
      <c r="CX4257" s="29"/>
    </row>
    <row r="4258" spans="1:102" ht="50.1" customHeight="1">
      <c r="A4258" s="30" t="s">
        <v>11213</v>
      </c>
      <c r="B4258" s="31" t="s">
        <v>35</v>
      </c>
      <c r="C4258" s="32" t="s">
        <v>11214</v>
      </c>
      <c r="D4258" s="32" t="s">
        <v>8568</v>
      </c>
      <c r="E4258" s="32" t="s">
        <v>11215</v>
      </c>
      <c r="F4258" s="32" t="s">
        <v>11216</v>
      </c>
      <c r="G4258" s="33" t="s">
        <v>40</v>
      </c>
      <c r="H4258" s="34">
        <v>0</v>
      </c>
      <c r="I4258" s="33" t="s">
        <v>41</v>
      </c>
      <c r="J4258" s="33" t="s">
        <v>6938</v>
      </c>
      <c r="K4258" s="33" t="s">
        <v>63</v>
      </c>
      <c r="L4258" s="33" t="s">
        <v>6938</v>
      </c>
      <c r="M4258" s="33" t="s">
        <v>45</v>
      </c>
      <c r="N4258" s="33" t="s">
        <v>46</v>
      </c>
      <c r="O4258" s="33" t="s">
        <v>396</v>
      </c>
      <c r="P4258" s="33" t="s">
        <v>48</v>
      </c>
      <c r="Q4258" s="33" t="s">
        <v>49</v>
      </c>
      <c r="R4258" s="35">
        <v>5</v>
      </c>
      <c r="S4258" s="35">
        <v>7200</v>
      </c>
      <c r="T4258" s="36">
        <f t="shared" si="195"/>
        <v>36000</v>
      </c>
      <c r="U4258" s="37">
        <f t="shared" si="196"/>
        <v>40320.000000000007</v>
      </c>
      <c r="V4258" s="38" t="s">
        <v>50</v>
      </c>
      <c r="W4258" s="33">
        <v>2016</v>
      </c>
      <c r="X4258" s="39" t="s">
        <v>50</v>
      </c>
      <c r="Y4258" s="4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29"/>
      <c r="BL4258" s="29"/>
      <c r="BM4258" s="29"/>
      <c r="BN4258" s="29"/>
      <c r="BO4258" s="29"/>
      <c r="BP4258" s="29"/>
      <c r="BQ4258" s="29"/>
      <c r="BR4258" s="29"/>
      <c r="BS4258" s="29"/>
      <c r="BT4258" s="29"/>
      <c r="BU4258" s="29"/>
      <c r="BV4258" s="29"/>
      <c r="BW4258" s="29"/>
      <c r="BX4258" s="29"/>
      <c r="BY4258" s="29"/>
      <c r="BZ4258" s="29"/>
      <c r="CA4258" s="29"/>
      <c r="CB4258" s="29"/>
      <c r="CC4258" s="29"/>
      <c r="CD4258" s="29"/>
      <c r="CE4258" s="29"/>
      <c r="CF4258" s="29"/>
      <c r="CG4258" s="29"/>
      <c r="CH4258" s="29"/>
      <c r="CI4258" s="29"/>
      <c r="CJ4258" s="29"/>
      <c r="CK4258" s="29"/>
      <c r="CL4258" s="29"/>
      <c r="CM4258" s="29"/>
      <c r="CN4258" s="29"/>
      <c r="CO4258" s="29"/>
      <c r="CP4258" s="29"/>
      <c r="CQ4258" s="29"/>
      <c r="CR4258" s="29"/>
      <c r="CS4258" s="29"/>
      <c r="CT4258" s="29"/>
      <c r="CU4258" s="29"/>
      <c r="CV4258" s="29"/>
      <c r="CW4258" s="29"/>
      <c r="CX4258" s="29"/>
    </row>
    <row r="4259" spans="1:102" ht="50.1" customHeight="1">
      <c r="A4259" s="30" t="s">
        <v>11217</v>
      </c>
      <c r="B4259" s="31" t="s">
        <v>35</v>
      </c>
      <c r="C4259" s="32" t="s">
        <v>9903</v>
      </c>
      <c r="D4259" s="32" t="s">
        <v>3365</v>
      </c>
      <c r="E4259" s="32" t="s">
        <v>9904</v>
      </c>
      <c r="F4259" s="32" t="s">
        <v>11218</v>
      </c>
      <c r="G4259" s="33" t="s">
        <v>40</v>
      </c>
      <c r="H4259" s="34">
        <v>0</v>
      </c>
      <c r="I4259" s="33" t="s">
        <v>41</v>
      </c>
      <c r="J4259" s="33" t="s">
        <v>6938</v>
      </c>
      <c r="K4259" s="33" t="s">
        <v>63</v>
      </c>
      <c r="L4259" s="33" t="s">
        <v>6938</v>
      </c>
      <c r="M4259" s="33" t="s">
        <v>45</v>
      </c>
      <c r="N4259" s="33" t="s">
        <v>46</v>
      </c>
      <c r="O4259" s="33" t="s">
        <v>396</v>
      </c>
      <c r="P4259" s="33" t="s">
        <v>48</v>
      </c>
      <c r="Q4259" s="33" t="s">
        <v>49</v>
      </c>
      <c r="R4259" s="35">
        <v>5</v>
      </c>
      <c r="S4259" s="35">
        <v>9200</v>
      </c>
      <c r="T4259" s="36">
        <f t="shared" si="195"/>
        <v>46000</v>
      </c>
      <c r="U4259" s="37">
        <f t="shared" si="196"/>
        <v>51520.000000000007</v>
      </c>
      <c r="V4259" s="38" t="s">
        <v>50</v>
      </c>
      <c r="W4259" s="33">
        <v>2016</v>
      </c>
      <c r="X4259" s="39" t="s">
        <v>50</v>
      </c>
      <c r="Y4259" s="4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  <c r="BC4259" s="29"/>
      <c r="BD4259" s="29"/>
      <c r="BE4259" s="29"/>
      <c r="BF4259" s="29"/>
      <c r="BG4259" s="29"/>
      <c r="BH4259" s="29"/>
      <c r="BI4259" s="29"/>
      <c r="BJ4259" s="29"/>
      <c r="BK4259" s="29"/>
      <c r="BL4259" s="29"/>
      <c r="BM4259" s="29"/>
      <c r="BN4259" s="29"/>
      <c r="BO4259" s="29"/>
      <c r="BP4259" s="29"/>
      <c r="BQ4259" s="29"/>
      <c r="BR4259" s="29"/>
      <c r="BS4259" s="29"/>
      <c r="BT4259" s="29"/>
      <c r="BU4259" s="29"/>
      <c r="BV4259" s="29"/>
      <c r="BW4259" s="29"/>
      <c r="BX4259" s="29"/>
      <c r="BY4259" s="29"/>
      <c r="BZ4259" s="29"/>
      <c r="CA4259" s="29"/>
      <c r="CB4259" s="29"/>
      <c r="CC4259" s="29"/>
      <c r="CD4259" s="29"/>
      <c r="CE4259" s="29"/>
      <c r="CF4259" s="29"/>
      <c r="CG4259" s="29"/>
      <c r="CH4259" s="29"/>
      <c r="CI4259" s="29"/>
      <c r="CJ4259" s="29"/>
      <c r="CK4259" s="29"/>
      <c r="CL4259" s="29"/>
      <c r="CM4259" s="29"/>
      <c r="CN4259" s="29"/>
      <c r="CO4259" s="29"/>
      <c r="CP4259" s="29"/>
      <c r="CQ4259" s="29"/>
      <c r="CR4259" s="29"/>
      <c r="CS4259" s="29"/>
      <c r="CT4259" s="29"/>
      <c r="CU4259" s="29"/>
      <c r="CV4259" s="29"/>
      <c r="CW4259" s="29"/>
      <c r="CX4259" s="29"/>
    </row>
    <row r="4260" spans="1:102" ht="50.1" customHeight="1">
      <c r="A4260" s="30" t="s">
        <v>11219</v>
      </c>
      <c r="B4260" s="31" t="s">
        <v>35</v>
      </c>
      <c r="C4260" s="32" t="s">
        <v>11220</v>
      </c>
      <c r="D4260" s="32" t="s">
        <v>3365</v>
      </c>
      <c r="E4260" s="32" t="s">
        <v>11221</v>
      </c>
      <c r="F4260" s="32" t="s">
        <v>11222</v>
      </c>
      <c r="G4260" s="33" t="s">
        <v>40</v>
      </c>
      <c r="H4260" s="34">
        <v>0</v>
      </c>
      <c r="I4260" s="33" t="s">
        <v>41</v>
      </c>
      <c r="J4260" s="33" t="s">
        <v>6938</v>
      </c>
      <c r="K4260" s="33" t="s">
        <v>63</v>
      </c>
      <c r="L4260" s="33" t="s">
        <v>6938</v>
      </c>
      <c r="M4260" s="33" t="s">
        <v>45</v>
      </c>
      <c r="N4260" s="33" t="s">
        <v>46</v>
      </c>
      <c r="O4260" s="33" t="s">
        <v>396</v>
      </c>
      <c r="P4260" s="33" t="s">
        <v>48</v>
      </c>
      <c r="Q4260" s="33" t="s">
        <v>49</v>
      </c>
      <c r="R4260" s="35">
        <v>2</v>
      </c>
      <c r="S4260" s="35">
        <v>11000</v>
      </c>
      <c r="T4260" s="36">
        <f t="shared" si="195"/>
        <v>22000</v>
      </c>
      <c r="U4260" s="37">
        <f t="shared" si="196"/>
        <v>24640.000000000004</v>
      </c>
      <c r="V4260" s="38" t="s">
        <v>50</v>
      </c>
      <c r="W4260" s="33">
        <v>2016</v>
      </c>
      <c r="X4260" s="39" t="s">
        <v>50</v>
      </c>
      <c r="Y4260" s="4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29"/>
      <c r="BL4260" s="29"/>
      <c r="BM4260" s="29"/>
      <c r="BN4260" s="29"/>
      <c r="BO4260" s="29"/>
      <c r="BP4260" s="29"/>
      <c r="BQ4260" s="29"/>
      <c r="BR4260" s="29"/>
      <c r="BS4260" s="29"/>
      <c r="BT4260" s="29"/>
      <c r="BU4260" s="29"/>
      <c r="BV4260" s="29"/>
      <c r="BW4260" s="29"/>
      <c r="BX4260" s="29"/>
      <c r="BY4260" s="29"/>
      <c r="BZ4260" s="29"/>
      <c r="CA4260" s="29"/>
      <c r="CB4260" s="29"/>
      <c r="CC4260" s="29"/>
      <c r="CD4260" s="29"/>
      <c r="CE4260" s="29"/>
      <c r="CF4260" s="29"/>
      <c r="CG4260" s="29"/>
      <c r="CH4260" s="29"/>
      <c r="CI4260" s="29"/>
      <c r="CJ4260" s="29"/>
      <c r="CK4260" s="29"/>
      <c r="CL4260" s="29"/>
      <c r="CM4260" s="29"/>
      <c r="CN4260" s="29"/>
      <c r="CO4260" s="29"/>
      <c r="CP4260" s="29"/>
      <c r="CQ4260" s="29"/>
      <c r="CR4260" s="29"/>
      <c r="CS4260" s="29"/>
      <c r="CT4260" s="29"/>
      <c r="CU4260" s="29"/>
      <c r="CV4260" s="29"/>
      <c r="CW4260" s="29"/>
      <c r="CX4260" s="29"/>
    </row>
    <row r="4261" spans="1:102" ht="50.1" customHeight="1">
      <c r="A4261" s="30" t="s">
        <v>11223</v>
      </c>
      <c r="B4261" s="31" t="s">
        <v>35</v>
      </c>
      <c r="C4261" s="32" t="s">
        <v>11224</v>
      </c>
      <c r="D4261" s="32" t="s">
        <v>3365</v>
      </c>
      <c r="E4261" s="32" t="s">
        <v>11225</v>
      </c>
      <c r="F4261" s="32" t="s">
        <v>11226</v>
      </c>
      <c r="G4261" s="33" t="s">
        <v>40</v>
      </c>
      <c r="H4261" s="34">
        <v>0</v>
      </c>
      <c r="I4261" s="33" t="s">
        <v>41</v>
      </c>
      <c r="J4261" s="33" t="s">
        <v>6938</v>
      </c>
      <c r="K4261" s="33" t="s">
        <v>63</v>
      </c>
      <c r="L4261" s="33" t="s">
        <v>6938</v>
      </c>
      <c r="M4261" s="33" t="s">
        <v>45</v>
      </c>
      <c r="N4261" s="33" t="s">
        <v>46</v>
      </c>
      <c r="O4261" s="33" t="s">
        <v>396</v>
      </c>
      <c r="P4261" s="33" t="s">
        <v>48</v>
      </c>
      <c r="Q4261" s="33" t="s">
        <v>49</v>
      </c>
      <c r="R4261" s="35">
        <v>2</v>
      </c>
      <c r="S4261" s="35">
        <v>16000</v>
      </c>
      <c r="T4261" s="36">
        <f t="shared" si="195"/>
        <v>32000</v>
      </c>
      <c r="U4261" s="37">
        <f t="shared" si="196"/>
        <v>35840</v>
      </c>
      <c r="V4261" s="38" t="s">
        <v>50</v>
      </c>
      <c r="W4261" s="33">
        <v>2016</v>
      </c>
      <c r="X4261" s="39" t="s">
        <v>50</v>
      </c>
      <c r="Y4261" s="4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  <c r="BC4261" s="29"/>
      <c r="BD4261" s="29"/>
      <c r="BE4261" s="29"/>
      <c r="BF4261" s="29"/>
      <c r="BG4261" s="29"/>
      <c r="BH4261" s="29"/>
      <c r="BI4261" s="29"/>
      <c r="BJ4261" s="29"/>
      <c r="BK4261" s="29"/>
      <c r="BL4261" s="29"/>
      <c r="BM4261" s="29"/>
      <c r="BN4261" s="29"/>
      <c r="BO4261" s="29"/>
      <c r="BP4261" s="29"/>
      <c r="BQ4261" s="29"/>
      <c r="BR4261" s="29"/>
      <c r="BS4261" s="29"/>
      <c r="BT4261" s="29"/>
      <c r="BU4261" s="29"/>
      <c r="BV4261" s="29"/>
      <c r="BW4261" s="29"/>
      <c r="BX4261" s="29"/>
      <c r="BY4261" s="29"/>
      <c r="BZ4261" s="29"/>
      <c r="CA4261" s="29"/>
      <c r="CB4261" s="29"/>
      <c r="CC4261" s="29"/>
      <c r="CD4261" s="29"/>
      <c r="CE4261" s="29"/>
      <c r="CF4261" s="29"/>
      <c r="CG4261" s="29"/>
      <c r="CH4261" s="29"/>
      <c r="CI4261" s="29"/>
      <c r="CJ4261" s="29"/>
      <c r="CK4261" s="29"/>
      <c r="CL4261" s="29"/>
      <c r="CM4261" s="29"/>
      <c r="CN4261" s="29"/>
      <c r="CO4261" s="29"/>
      <c r="CP4261" s="29"/>
      <c r="CQ4261" s="29"/>
      <c r="CR4261" s="29"/>
      <c r="CS4261" s="29"/>
      <c r="CT4261" s="29"/>
      <c r="CU4261" s="29"/>
      <c r="CV4261" s="29"/>
      <c r="CW4261" s="29"/>
      <c r="CX4261" s="29"/>
    </row>
    <row r="4262" spans="1:102" ht="50.1" customHeight="1">
      <c r="A4262" s="30" t="s">
        <v>11227</v>
      </c>
      <c r="B4262" s="31" t="s">
        <v>35</v>
      </c>
      <c r="C4262" s="32" t="s">
        <v>11228</v>
      </c>
      <c r="D4262" s="32" t="s">
        <v>3365</v>
      </c>
      <c r="E4262" s="32" t="s">
        <v>11229</v>
      </c>
      <c r="F4262" s="32" t="s">
        <v>11230</v>
      </c>
      <c r="G4262" s="33" t="s">
        <v>40</v>
      </c>
      <c r="H4262" s="34">
        <v>0</v>
      </c>
      <c r="I4262" s="33" t="s">
        <v>41</v>
      </c>
      <c r="J4262" s="33" t="s">
        <v>6938</v>
      </c>
      <c r="K4262" s="33" t="s">
        <v>63</v>
      </c>
      <c r="L4262" s="33" t="s">
        <v>6938</v>
      </c>
      <c r="M4262" s="33" t="s">
        <v>45</v>
      </c>
      <c r="N4262" s="33" t="s">
        <v>46</v>
      </c>
      <c r="O4262" s="33" t="s">
        <v>396</v>
      </c>
      <c r="P4262" s="33" t="s">
        <v>48</v>
      </c>
      <c r="Q4262" s="33" t="s">
        <v>49</v>
      </c>
      <c r="R4262" s="35">
        <v>3</v>
      </c>
      <c r="S4262" s="35">
        <v>20200</v>
      </c>
      <c r="T4262" s="36">
        <f t="shared" si="195"/>
        <v>60600</v>
      </c>
      <c r="U4262" s="37">
        <f t="shared" si="196"/>
        <v>67872</v>
      </c>
      <c r="V4262" s="38" t="s">
        <v>50</v>
      </c>
      <c r="W4262" s="33">
        <v>2016</v>
      </c>
      <c r="X4262" s="39" t="s">
        <v>50</v>
      </c>
      <c r="Y4262" s="40"/>
      <c r="Z4262" s="40"/>
      <c r="AA4262" s="40"/>
      <c r="AB4262" s="40"/>
      <c r="AC4262" s="40"/>
      <c r="AD4262" s="40"/>
      <c r="AE4262" s="40"/>
      <c r="AF4262" s="40"/>
      <c r="AG4262" s="40"/>
      <c r="AH4262" s="40"/>
      <c r="AI4262" s="40"/>
      <c r="AJ4262" s="40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  <c r="BC4262" s="29"/>
      <c r="BD4262" s="29"/>
      <c r="BE4262" s="29"/>
      <c r="BF4262" s="29"/>
      <c r="BG4262" s="29"/>
      <c r="BH4262" s="29"/>
      <c r="BI4262" s="29"/>
      <c r="BJ4262" s="29"/>
      <c r="BK4262" s="29"/>
      <c r="BL4262" s="29"/>
      <c r="BM4262" s="29"/>
      <c r="BN4262" s="29"/>
      <c r="BO4262" s="29"/>
      <c r="BP4262" s="29"/>
      <c r="BQ4262" s="29"/>
      <c r="BR4262" s="29"/>
      <c r="BS4262" s="29"/>
      <c r="BT4262" s="29"/>
      <c r="BU4262" s="29"/>
      <c r="BV4262" s="29"/>
      <c r="BW4262" s="29"/>
      <c r="BX4262" s="29"/>
      <c r="BY4262" s="29"/>
      <c r="BZ4262" s="29"/>
      <c r="CA4262" s="29"/>
      <c r="CB4262" s="29"/>
      <c r="CC4262" s="29"/>
      <c r="CD4262" s="29"/>
      <c r="CE4262" s="29"/>
      <c r="CF4262" s="29"/>
      <c r="CG4262" s="29"/>
      <c r="CH4262" s="29"/>
      <c r="CI4262" s="29"/>
      <c r="CJ4262" s="29"/>
      <c r="CK4262" s="29"/>
      <c r="CL4262" s="29"/>
      <c r="CM4262" s="29"/>
      <c r="CN4262" s="29"/>
      <c r="CO4262" s="29"/>
      <c r="CP4262" s="29"/>
      <c r="CQ4262" s="29"/>
      <c r="CR4262" s="29"/>
      <c r="CS4262" s="29"/>
      <c r="CT4262" s="29"/>
      <c r="CU4262" s="29"/>
      <c r="CV4262" s="29"/>
      <c r="CW4262" s="29"/>
      <c r="CX4262" s="29"/>
    </row>
    <row r="4263" spans="1:102" ht="50.1" customHeight="1">
      <c r="A4263" s="30" t="s">
        <v>11231</v>
      </c>
      <c r="B4263" s="31" t="s">
        <v>35</v>
      </c>
      <c r="C4263" s="32" t="s">
        <v>11232</v>
      </c>
      <c r="D4263" s="32" t="s">
        <v>3365</v>
      </c>
      <c r="E4263" s="32" t="s">
        <v>11233</v>
      </c>
      <c r="F4263" s="32" t="s">
        <v>11234</v>
      </c>
      <c r="G4263" s="33" t="s">
        <v>40</v>
      </c>
      <c r="H4263" s="34">
        <v>0</v>
      </c>
      <c r="I4263" s="33" t="s">
        <v>41</v>
      </c>
      <c r="J4263" s="33" t="s">
        <v>6938</v>
      </c>
      <c r="K4263" s="33" t="s">
        <v>63</v>
      </c>
      <c r="L4263" s="33" t="s">
        <v>6938</v>
      </c>
      <c r="M4263" s="33" t="s">
        <v>45</v>
      </c>
      <c r="N4263" s="33" t="s">
        <v>46</v>
      </c>
      <c r="O4263" s="33" t="s">
        <v>396</v>
      </c>
      <c r="P4263" s="33" t="s">
        <v>48</v>
      </c>
      <c r="Q4263" s="33" t="s">
        <v>49</v>
      </c>
      <c r="R4263" s="35">
        <v>2</v>
      </c>
      <c r="S4263" s="35">
        <v>17500</v>
      </c>
      <c r="T4263" s="36">
        <f t="shared" si="195"/>
        <v>35000</v>
      </c>
      <c r="U4263" s="37">
        <f t="shared" si="196"/>
        <v>39200.000000000007</v>
      </c>
      <c r="V4263" s="38" t="s">
        <v>50</v>
      </c>
      <c r="W4263" s="33">
        <v>2016</v>
      </c>
      <c r="X4263" s="39" t="s">
        <v>50</v>
      </c>
      <c r="Y4263" s="4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29"/>
      <c r="AL4263" s="29"/>
      <c r="AM4263" s="29"/>
      <c r="AN4263" s="29"/>
      <c r="AO4263" s="29"/>
      <c r="AP4263" s="29"/>
      <c r="AQ4263" s="29"/>
      <c r="AR4263" s="29"/>
      <c r="AS4263" s="29"/>
      <c r="AT4263" s="29"/>
      <c r="AU4263" s="29"/>
      <c r="AV4263" s="29"/>
      <c r="AW4263" s="29"/>
      <c r="AX4263" s="29"/>
      <c r="AY4263" s="29"/>
      <c r="AZ4263" s="29"/>
      <c r="BA4263" s="29"/>
      <c r="BB4263" s="29"/>
      <c r="BC4263" s="29"/>
      <c r="BD4263" s="29"/>
      <c r="BE4263" s="29"/>
      <c r="BF4263" s="29"/>
      <c r="BG4263" s="29"/>
      <c r="BH4263" s="29"/>
      <c r="BI4263" s="29"/>
      <c r="BJ4263" s="29"/>
      <c r="BK4263" s="29"/>
      <c r="BL4263" s="29"/>
      <c r="BM4263" s="29"/>
      <c r="BN4263" s="29"/>
      <c r="BO4263" s="29"/>
      <c r="BP4263" s="29"/>
      <c r="BQ4263" s="29"/>
      <c r="BR4263" s="29"/>
      <c r="BS4263" s="29"/>
      <c r="BT4263" s="29"/>
      <c r="BU4263" s="29"/>
      <c r="BV4263" s="29"/>
      <c r="BW4263" s="29"/>
      <c r="BX4263" s="29"/>
      <c r="BY4263" s="29"/>
      <c r="BZ4263" s="29"/>
      <c r="CA4263" s="29"/>
      <c r="CB4263" s="29"/>
      <c r="CC4263" s="29"/>
      <c r="CD4263" s="29"/>
      <c r="CE4263" s="29"/>
      <c r="CF4263" s="29"/>
      <c r="CG4263" s="29"/>
      <c r="CH4263" s="29"/>
      <c r="CI4263" s="29"/>
      <c r="CJ4263" s="29"/>
      <c r="CK4263" s="29"/>
      <c r="CL4263" s="29"/>
      <c r="CM4263" s="29"/>
      <c r="CN4263" s="29"/>
      <c r="CO4263" s="29"/>
      <c r="CP4263" s="29"/>
      <c r="CQ4263" s="29"/>
      <c r="CR4263" s="29"/>
      <c r="CS4263" s="29"/>
      <c r="CT4263" s="29"/>
      <c r="CU4263" s="29"/>
      <c r="CV4263" s="29"/>
      <c r="CW4263" s="29"/>
      <c r="CX4263" s="29"/>
    </row>
    <row r="4264" spans="1:102" ht="50.1" customHeight="1">
      <c r="A4264" s="30" t="s">
        <v>11235</v>
      </c>
      <c r="B4264" s="31" t="s">
        <v>35</v>
      </c>
      <c r="C4264" s="32" t="s">
        <v>11236</v>
      </c>
      <c r="D4264" s="32" t="s">
        <v>3365</v>
      </c>
      <c r="E4264" s="32" t="s">
        <v>11237</v>
      </c>
      <c r="F4264" s="32" t="s">
        <v>11238</v>
      </c>
      <c r="G4264" s="33" t="s">
        <v>40</v>
      </c>
      <c r="H4264" s="34">
        <v>0</v>
      </c>
      <c r="I4264" s="33" t="s">
        <v>41</v>
      </c>
      <c r="J4264" s="33" t="s">
        <v>6938</v>
      </c>
      <c r="K4264" s="33" t="s">
        <v>63</v>
      </c>
      <c r="L4264" s="33" t="s">
        <v>6938</v>
      </c>
      <c r="M4264" s="33" t="s">
        <v>45</v>
      </c>
      <c r="N4264" s="33" t="s">
        <v>46</v>
      </c>
      <c r="O4264" s="33" t="s">
        <v>396</v>
      </c>
      <c r="P4264" s="33" t="s">
        <v>48</v>
      </c>
      <c r="Q4264" s="33" t="s">
        <v>49</v>
      </c>
      <c r="R4264" s="35">
        <v>2</v>
      </c>
      <c r="S4264" s="35">
        <v>23100</v>
      </c>
      <c r="T4264" s="36">
        <f t="shared" si="195"/>
        <v>46200</v>
      </c>
      <c r="U4264" s="37">
        <f t="shared" si="196"/>
        <v>51744.000000000007</v>
      </c>
      <c r="V4264" s="38" t="s">
        <v>50</v>
      </c>
      <c r="W4264" s="33">
        <v>2016</v>
      </c>
      <c r="X4264" s="39" t="s">
        <v>50</v>
      </c>
      <c r="Y4264" s="40"/>
      <c r="Z4264" s="40"/>
      <c r="AA4264" s="40"/>
      <c r="AB4264" s="40"/>
      <c r="AC4264" s="40"/>
      <c r="AD4264" s="40"/>
      <c r="AE4264" s="40"/>
      <c r="AF4264" s="40"/>
      <c r="AG4264" s="40"/>
      <c r="AH4264" s="40"/>
      <c r="AI4264" s="40"/>
      <c r="AJ4264" s="40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  <c r="BC4264" s="29"/>
      <c r="BD4264" s="29"/>
      <c r="BE4264" s="29"/>
      <c r="BF4264" s="29"/>
      <c r="BG4264" s="29"/>
      <c r="BH4264" s="29"/>
      <c r="BI4264" s="29"/>
      <c r="BJ4264" s="29"/>
      <c r="BK4264" s="29"/>
      <c r="BL4264" s="29"/>
      <c r="BM4264" s="29"/>
      <c r="BN4264" s="29"/>
      <c r="BO4264" s="29"/>
      <c r="BP4264" s="29"/>
      <c r="BQ4264" s="29"/>
      <c r="BR4264" s="29"/>
      <c r="BS4264" s="29"/>
      <c r="BT4264" s="29"/>
      <c r="BU4264" s="29"/>
      <c r="BV4264" s="29"/>
      <c r="BW4264" s="29"/>
      <c r="BX4264" s="29"/>
      <c r="BY4264" s="29"/>
      <c r="BZ4264" s="29"/>
      <c r="CA4264" s="29"/>
      <c r="CB4264" s="29"/>
      <c r="CC4264" s="29"/>
      <c r="CD4264" s="29"/>
      <c r="CE4264" s="29"/>
      <c r="CF4264" s="29"/>
      <c r="CG4264" s="29"/>
      <c r="CH4264" s="29"/>
      <c r="CI4264" s="29"/>
      <c r="CJ4264" s="29"/>
      <c r="CK4264" s="29"/>
      <c r="CL4264" s="29"/>
      <c r="CM4264" s="29"/>
      <c r="CN4264" s="29"/>
      <c r="CO4264" s="29"/>
      <c r="CP4264" s="29"/>
      <c r="CQ4264" s="29"/>
      <c r="CR4264" s="29"/>
      <c r="CS4264" s="29"/>
      <c r="CT4264" s="29"/>
      <c r="CU4264" s="29"/>
      <c r="CV4264" s="29"/>
      <c r="CW4264" s="29"/>
      <c r="CX4264" s="29"/>
    </row>
    <row r="4265" spans="1:102" ht="50.1" customHeight="1">
      <c r="A4265" s="30" t="s">
        <v>11239</v>
      </c>
      <c r="B4265" s="31" t="s">
        <v>35</v>
      </c>
      <c r="C4265" s="32" t="s">
        <v>11240</v>
      </c>
      <c r="D4265" s="32" t="s">
        <v>754</v>
      </c>
      <c r="E4265" s="32" t="s">
        <v>11241</v>
      </c>
      <c r="F4265" s="32" t="s">
        <v>11242</v>
      </c>
      <c r="G4265" s="33" t="s">
        <v>40</v>
      </c>
      <c r="H4265" s="34">
        <v>0</v>
      </c>
      <c r="I4265" s="33" t="s">
        <v>41</v>
      </c>
      <c r="J4265" s="33" t="s">
        <v>42</v>
      </c>
      <c r="K4265" s="33" t="s">
        <v>63</v>
      </c>
      <c r="L4265" s="33" t="s">
        <v>42</v>
      </c>
      <c r="M4265" s="33" t="s">
        <v>86</v>
      </c>
      <c r="N4265" s="33" t="s">
        <v>87</v>
      </c>
      <c r="O4265" s="33" t="s">
        <v>64</v>
      </c>
      <c r="P4265" s="33" t="s">
        <v>131</v>
      </c>
      <c r="Q4265" s="33" t="s">
        <v>132</v>
      </c>
      <c r="R4265" s="35">
        <v>2</v>
      </c>
      <c r="S4265" s="35">
        <v>3214.29</v>
      </c>
      <c r="T4265" s="36">
        <f t="shared" si="195"/>
        <v>6428.58</v>
      </c>
      <c r="U4265" s="37">
        <f t="shared" si="196"/>
        <v>7200.0096000000003</v>
      </c>
      <c r="V4265" s="38" t="s">
        <v>50</v>
      </c>
      <c r="W4265" s="33">
        <v>2016</v>
      </c>
      <c r="X4265" s="39" t="s">
        <v>50</v>
      </c>
      <c r="Y4265" s="4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  <c r="BC4265" s="29"/>
      <c r="BD4265" s="29"/>
      <c r="BE4265" s="29"/>
      <c r="BF4265" s="29"/>
      <c r="BG4265" s="29"/>
      <c r="BH4265" s="29"/>
      <c r="BI4265" s="29"/>
      <c r="BJ4265" s="29"/>
      <c r="BK4265" s="29"/>
      <c r="BL4265" s="29"/>
      <c r="BM4265" s="29"/>
      <c r="BN4265" s="29"/>
      <c r="BO4265" s="29"/>
      <c r="BP4265" s="29"/>
      <c r="BQ4265" s="29"/>
      <c r="BR4265" s="29"/>
      <c r="BS4265" s="29"/>
      <c r="BT4265" s="29"/>
      <c r="BU4265" s="29"/>
      <c r="BV4265" s="29"/>
      <c r="BW4265" s="29"/>
      <c r="BX4265" s="29"/>
      <c r="BY4265" s="29"/>
      <c r="BZ4265" s="29"/>
      <c r="CA4265" s="29"/>
      <c r="CB4265" s="29"/>
      <c r="CC4265" s="29"/>
      <c r="CD4265" s="29"/>
      <c r="CE4265" s="29"/>
      <c r="CF4265" s="29"/>
      <c r="CG4265" s="29"/>
      <c r="CH4265" s="29"/>
      <c r="CI4265" s="29"/>
      <c r="CJ4265" s="29"/>
      <c r="CK4265" s="29"/>
      <c r="CL4265" s="29"/>
      <c r="CM4265" s="29"/>
      <c r="CN4265" s="29"/>
      <c r="CO4265" s="29"/>
      <c r="CP4265" s="29"/>
      <c r="CQ4265" s="29"/>
      <c r="CR4265" s="29"/>
      <c r="CS4265" s="29"/>
      <c r="CT4265" s="29"/>
      <c r="CU4265" s="29"/>
      <c r="CV4265" s="29"/>
      <c r="CW4265" s="29"/>
      <c r="CX4265" s="29"/>
    </row>
    <row r="4266" spans="1:102" ht="50.1" customHeight="1">
      <c r="A4266" s="30" t="s">
        <v>11243</v>
      </c>
      <c r="B4266" s="31" t="s">
        <v>35</v>
      </c>
      <c r="C4266" s="32" t="s">
        <v>10601</v>
      </c>
      <c r="D4266" s="32" t="s">
        <v>10602</v>
      </c>
      <c r="E4266" s="32" t="s">
        <v>10603</v>
      </c>
      <c r="F4266" s="32" t="s">
        <v>10606</v>
      </c>
      <c r="G4266" s="33" t="s">
        <v>40</v>
      </c>
      <c r="H4266" s="34">
        <v>0</v>
      </c>
      <c r="I4266" s="33" t="s">
        <v>41</v>
      </c>
      <c r="J4266" s="33" t="s">
        <v>42</v>
      </c>
      <c r="K4266" s="33" t="s">
        <v>63</v>
      </c>
      <c r="L4266" s="33" t="s">
        <v>42</v>
      </c>
      <c r="M4266" s="33" t="s">
        <v>86</v>
      </c>
      <c r="N4266" s="33" t="s">
        <v>5886</v>
      </c>
      <c r="O4266" s="33" t="s">
        <v>352</v>
      </c>
      <c r="P4266" s="33" t="s">
        <v>1238</v>
      </c>
      <c r="Q4266" s="33" t="s">
        <v>1239</v>
      </c>
      <c r="R4266" s="35">
        <v>40</v>
      </c>
      <c r="S4266" s="35">
        <v>420</v>
      </c>
      <c r="T4266" s="36">
        <f t="shared" si="195"/>
        <v>16800</v>
      </c>
      <c r="U4266" s="37">
        <f t="shared" si="196"/>
        <v>18816</v>
      </c>
      <c r="V4266" s="38" t="s">
        <v>50</v>
      </c>
      <c r="W4266" s="33">
        <v>2016</v>
      </c>
      <c r="X4266" s="39" t="s">
        <v>50</v>
      </c>
      <c r="Y4266" s="40"/>
      <c r="Z4266" s="40"/>
      <c r="AA4266" s="40"/>
      <c r="AB4266" s="40"/>
      <c r="AC4266" s="40"/>
      <c r="AD4266" s="40"/>
      <c r="AE4266" s="40"/>
      <c r="AF4266" s="40"/>
      <c r="AG4266" s="40"/>
      <c r="AH4266" s="40"/>
      <c r="AI4266" s="40"/>
      <c r="AJ4266" s="40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  <c r="BC4266" s="29"/>
      <c r="BD4266" s="29"/>
      <c r="BE4266" s="29"/>
      <c r="BF4266" s="29"/>
      <c r="BG4266" s="29"/>
      <c r="BH4266" s="29"/>
      <c r="BI4266" s="29"/>
      <c r="BJ4266" s="29"/>
      <c r="BK4266" s="29"/>
      <c r="BL4266" s="29"/>
      <c r="BM4266" s="29"/>
      <c r="BN4266" s="29"/>
      <c r="BO4266" s="29"/>
      <c r="BP4266" s="29"/>
      <c r="BQ4266" s="29"/>
      <c r="BR4266" s="29"/>
      <c r="BS4266" s="29"/>
      <c r="BT4266" s="29"/>
      <c r="BU4266" s="29"/>
      <c r="BV4266" s="29"/>
      <c r="BW4266" s="29"/>
      <c r="BX4266" s="29"/>
      <c r="BY4266" s="29"/>
      <c r="BZ4266" s="29"/>
      <c r="CA4266" s="29"/>
      <c r="CB4266" s="29"/>
      <c r="CC4266" s="29"/>
      <c r="CD4266" s="29"/>
      <c r="CE4266" s="29"/>
      <c r="CF4266" s="29"/>
      <c r="CG4266" s="29"/>
      <c r="CH4266" s="29"/>
      <c r="CI4266" s="29"/>
      <c r="CJ4266" s="29"/>
      <c r="CK4266" s="29"/>
      <c r="CL4266" s="29"/>
      <c r="CM4266" s="29"/>
      <c r="CN4266" s="29"/>
      <c r="CO4266" s="29"/>
      <c r="CP4266" s="29"/>
      <c r="CQ4266" s="29"/>
      <c r="CR4266" s="29"/>
      <c r="CS4266" s="29"/>
      <c r="CT4266" s="29"/>
      <c r="CU4266" s="29"/>
      <c r="CV4266" s="29"/>
      <c r="CW4266" s="29"/>
      <c r="CX4266" s="29"/>
    </row>
    <row r="4267" spans="1:102" ht="50.1" customHeight="1">
      <c r="A4267" s="30" t="s">
        <v>11244</v>
      </c>
      <c r="B4267" s="31" t="s">
        <v>35</v>
      </c>
      <c r="C4267" s="32" t="s">
        <v>11245</v>
      </c>
      <c r="D4267" s="32" t="s">
        <v>6543</v>
      </c>
      <c r="E4267" s="32" t="s">
        <v>11246</v>
      </c>
      <c r="F4267" s="32" t="s">
        <v>50</v>
      </c>
      <c r="G4267" s="33" t="s">
        <v>40</v>
      </c>
      <c r="H4267" s="34">
        <v>0</v>
      </c>
      <c r="I4267" s="33" t="s">
        <v>41</v>
      </c>
      <c r="J4267" s="33" t="s">
        <v>42</v>
      </c>
      <c r="K4267" s="33" t="s">
        <v>63</v>
      </c>
      <c r="L4267" s="33" t="s">
        <v>42</v>
      </c>
      <c r="M4267" s="33" t="s">
        <v>86</v>
      </c>
      <c r="N4267" s="33" t="s">
        <v>5886</v>
      </c>
      <c r="O4267" s="33" t="s">
        <v>352</v>
      </c>
      <c r="P4267" s="33" t="s">
        <v>48</v>
      </c>
      <c r="Q4267" s="33" t="s">
        <v>49</v>
      </c>
      <c r="R4267" s="35">
        <v>1</v>
      </c>
      <c r="S4267" s="35">
        <v>2300</v>
      </c>
      <c r="T4267" s="36">
        <f t="shared" si="195"/>
        <v>2300</v>
      </c>
      <c r="U4267" s="37">
        <f t="shared" si="196"/>
        <v>2576.0000000000005</v>
      </c>
      <c r="V4267" s="38" t="s">
        <v>50</v>
      </c>
      <c r="W4267" s="33">
        <v>2016</v>
      </c>
      <c r="X4267" s="39" t="s">
        <v>50</v>
      </c>
      <c r="Y4267" s="4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9"/>
      <c r="BC4267" s="29"/>
      <c r="BD4267" s="29"/>
      <c r="BE4267" s="29"/>
      <c r="BF4267" s="29"/>
      <c r="BG4267" s="29"/>
      <c r="BH4267" s="29"/>
      <c r="BI4267" s="29"/>
      <c r="BJ4267" s="29"/>
      <c r="BK4267" s="29"/>
      <c r="BL4267" s="29"/>
      <c r="BM4267" s="29"/>
      <c r="BN4267" s="29"/>
      <c r="BO4267" s="29"/>
      <c r="BP4267" s="29"/>
      <c r="BQ4267" s="29"/>
      <c r="BR4267" s="29"/>
      <c r="BS4267" s="29"/>
      <c r="BT4267" s="29"/>
      <c r="BU4267" s="29"/>
      <c r="BV4267" s="29"/>
      <c r="BW4267" s="29"/>
      <c r="BX4267" s="29"/>
      <c r="BY4267" s="29"/>
      <c r="BZ4267" s="29"/>
      <c r="CA4267" s="29"/>
      <c r="CB4267" s="29"/>
      <c r="CC4267" s="29"/>
      <c r="CD4267" s="29"/>
      <c r="CE4267" s="29"/>
      <c r="CF4267" s="29"/>
      <c r="CG4267" s="29"/>
      <c r="CH4267" s="29"/>
      <c r="CI4267" s="29"/>
      <c r="CJ4267" s="29"/>
      <c r="CK4267" s="29"/>
      <c r="CL4267" s="29"/>
      <c r="CM4267" s="29"/>
      <c r="CN4267" s="29"/>
      <c r="CO4267" s="29"/>
      <c r="CP4267" s="29"/>
      <c r="CQ4267" s="29"/>
      <c r="CR4267" s="29"/>
      <c r="CS4267" s="29"/>
      <c r="CT4267" s="29"/>
      <c r="CU4267" s="29"/>
      <c r="CV4267" s="29"/>
      <c r="CW4267" s="29"/>
      <c r="CX4267" s="29"/>
    </row>
    <row r="4268" spans="1:102" ht="50.1" customHeight="1">
      <c r="A4268" s="30" t="s">
        <v>11247</v>
      </c>
      <c r="B4268" s="31" t="s">
        <v>35</v>
      </c>
      <c r="C4268" s="32" t="s">
        <v>11248</v>
      </c>
      <c r="D4268" s="32" t="s">
        <v>3821</v>
      </c>
      <c r="E4268" s="32" t="s">
        <v>11249</v>
      </c>
      <c r="F4268" s="32" t="s">
        <v>50</v>
      </c>
      <c r="G4268" s="33" t="s">
        <v>40</v>
      </c>
      <c r="H4268" s="34">
        <v>0</v>
      </c>
      <c r="I4268" s="33" t="s">
        <v>41</v>
      </c>
      <c r="J4268" s="33" t="s">
        <v>42</v>
      </c>
      <c r="K4268" s="33" t="s">
        <v>1097</v>
      </c>
      <c r="L4268" s="33" t="s">
        <v>42</v>
      </c>
      <c r="M4268" s="33" t="s">
        <v>86</v>
      </c>
      <c r="N4268" s="33" t="s">
        <v>5886</v>
      </c>
      <c r="O4268" s="33" t="s">
        <v>352</v>
      </c>
      <c r="P4268" s="33" t="s">
        <v>48</v>
      </c>
      <c r="Q4268" s="33" t="s">
        <v>49</v>
      </c>
      <c r="R4268" s="35">
        <v>30</v>
      </c>
      <c r="S4268" s="35">
        <v>130</v>
      </c>
      <c r="T4268" s="36">
        <f t="shared" si="195"/>
        <v>3900</v>
      </c>
      <c r="U4268" s="37">
        <f t="shared" si="196"/>
        <v>4368</v>
      </c>
      <c r="V4268" s="38" t="s">
        <v>50</v>
      </c>
      <c r="W4268" s="33">
        <v>2016</v>
      </c>
      <c r="X4268" s="39" t="s">
        <v>50</v>
      </c>
      <c r="Y4268" s="40"/>
      <c r="Z4268" s="40"/>
      <c r="AA4268" s="40"/>
      <c r="AB4268" s="40"/>
      <c r="AC4268" s="40"/>
      <c r="AD4268" s="40"/>
      <c r="AE4268" s="40"/>
      <c r="AF4268" s="40"/>
      <c r="AG4268" s="40"/>
      <c r="AH4268" s="40"/>
      <c r="AI4268" s="40"/>
      <c r="AJ4268" s="40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29"/>
      <c r="BL4268" s="29"/>
      <c r="BM4268" s="29"/>
      <c r="BN4268" s="29"/>
      <c r="BO4268" s="29"/>
      <c r="BP4268" s="29"/>
      <c r="BQ4268" s="29"/>
      <c r="BR4268" s="29"/>
      <c r="BS4268" s="29"/>
      <c r="BT4268" s="29"/>
      <c r="BU4268" s="29"/>
      <c r="BV4268" s="29"/>
      <c r="BW4268" s="29"/>
      <c r="BX4268" s="29"/>
      <c r="BY4268" s="29"/>
      <c r="BZ4268" s="29"/>
      <c r="CA4268" s="29"/>
      <c r="CB4268" s="29"/>
      <c r="CC4268" s="29"/>
      <c r="CD4268" s="29"/>
      <c r="CE4268" s="29"/>
      <c r="CF4268" s="29"/>
      <c r="CG4268" s="29"/>
      <c r="CH4268" s="29"/>
      <c r="CI4268" s="29"/>
      <c r="CJ4268" s="29"/>
      <c r="CK4268" s="29"/>
      <c r="CL4268" s="29"/>
      <c r="CM4268" s="29"/>
      <c r="CN4268" s="29"/>
      <c r="CO4268" s="29"/>
      <c r="CP4268" s="29"/>
      <c r="CQ4268" s="29"/>
      <c r="CR4268" s="29"/>
      <c r="CS4268" s="29"/>
      <c r="CT4268" s="29"/>
      <c r="CU4268" s="29"/>
      <c r="CV4268" s="29"/>
      <c r="CW4268" s="29"/>
      <c r="CX4268" s="29"/>
    </row>
    <row r="4269" spans="1:102" ht="50.1" customHeight="1">
      <c r="A4269" s="30" t="s">
        <v>11250</v>
      </c>
      <c r="B4269" s="31" t="s">
        <v>35</v>
      </c>
      <c r="C4269" s="32" t="s">
        <v>11251</v>
      </c>
      <c r="D4269" s="32" t="s">
        <v>11252</v>
      </c>
      <c r="E4269" s="32" t="s">
        <v>11253</v>
      </c>
      <c r="F4269" s="32" t="s">
        <v>50</v>
      </c>
      <c r="G4269" s="33" t="s">
        <v>40</v>
      </c>
      <c r="H4269" s="34">
        <v>0</v>
      </c>
      <c r="I4269" s="33" t="s">
        <v>41</v>
      </c>
      <c r="J4269" s="33" t="s">
        <v>42</v>
      </c>
      <c r="K4269" s="33" t="s">
        <v>1097</v>
      </c>
      <c r="L4269" s="33" t="s">
        <v>42</v>
      </c>
      <c r="M4269" s="33" t="s">
        <v>86</v>
      </c>
      <c r="N4269" s="33" t="s">
        <v>5886</v>
      </c>
      <c r="O4269" s="33" t="s">
        <v>352</v>
      </c>
      <c r="P4269" s="33" t="s">
        <v>5694</v>
      </c>
      <c r="Q4269" s="33" t="s">
        <v>5695</v>
      </c>
      <c r="R4269" s="35">
        <v>40</v>
      </c>
      <c r="S4269" s="35">
        <v>105</v>
      </c>
      <c r="T4269" s="36">
        <f t="shared" si="195"/>
        <v>4200</v>
      </c>
      <c r="U4269" s="37">
        <f t="shared" si="196"/>
        <v>4704</v>
      </c>
      <c r="V4269" s="38" t="s">
        <v>50</v>
      </c>
      <c r="W4269" s="33">
        <v>2016</v>
      </c>
      <c r="X4269" s="39" t="s">
        <v>50</v>
      </c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  <c r="BC4269" s="29"/>
      <c r="BD4269" s="29"/>
      <c r="BE4269" s="29"/>
      <c r="BF4269" s="29"/>
      <c r="BG4269" s="29"/>
      <c r="BH4269" s="29"/>
      <c r="BI4269" s="29"/>
      <c r="BJ4269" s="29"/>
      <c r="BK4269" s="29"/>
      <c r="BL4269" s="29"/>
      <c r="BM4269" s="29"/>
      <c r="BN4269" s="29"/>
      <c r="BO4269" s="29"/>
      <c r="BP4269" s="29"/>
      <c r="BQ4269" s="29"/>
      <c r="BR4269" s="29"/>
      <c r="BS4269" s="29"/>
      <c r="BT4269" s="29"/>
      <c r="BU4269" s="29"/>
      <c r="BV4269" s="29"/>
      <c r="BW4269" s="29"/>
      <c r="BX4269" s="29"/>
      <c r="BY4269" s="29"/>
      <c r="BZ4269" s="29"/>
      <c r="CA4269" s="29"/>
      <c r="CB4269" s="29"/>
      <c r="CC4269" s="29"/>
      <c r="CD4269" s="29"/>
      <c r="CE4269" s="29"/>
      <c r="CF4269" s="29"/>
      <c r="CG4269" s="29"/>
      <c r="CH4269" s="29"/>
      <c r="CI4269" s="29"/>
      <c r="CJ4269" s="29"/>
      <c r="CK4269" s="29"/>
      <c r="CL4269" s="29"/>
      <c r="CM4269" s="29"/>
      <c r="CN4269" s="29"/>
      <c r="CO4269" s="29"/>
      <c r="CP4269" s="29"/>
      <c r="CQ4269" s="29"/>
      <c r="CR4269" s="29"/>
      <c r="CS4269" s="29"/>
      <c r="CT4269" s="29"/>
      <c r="CU4269" s="29"/>
      <c r="CV4269" s="29"/>
      <c r="CW4269" s="29"/>
      <c r="CX4269" s="29"/>
    </row>
    <row r="4270" spans="1:102" ht="50.1" customHeight="1">
      <c r="A4270" s="30" t="s">
        <v>11254</v>
      </c>
      <c r="B4270" s="31" t="s">
        <v>35</v>
      </c>
      <c r="C4270" s="32" t="s">
        <v>11255</v>
      </c>
      <c r="D4270" s="32" t="s">
        <v>5928</v>
      </c>
      <c r="E4270" s="32" t="s">
        <v>11256</v>
      </c>
      <c r="F4270" s="32" t="s">
        <v>50</v>
      </c>
      <c r="G4270" s="33" t="s">
        <v>40</v>
      </c>
      <c r="H4270" s="34">
        <v>0</v>
      </c>
      <c r="I4270" s="33" t="s">
        <v>41</v>
      </c>
      <c r="J4270" s="33" t="s">
        <v>42</v>
      </c>
      <c r="K4270" s="33" t="s">
        <v>63</v>
      </c>
      <c r="L4270" s="33" t="s">
        <v>42</v>
      </c>
      <c r="M4270" s="33" t="s">
        <v>86</v>
      </c>
      <c r="N4270" s="33" t="s">
        <v>5886</v>
      </c>
      <c r="O4270" s="33" t="s">
        <v>352</v>
      </c>
      <c r="P4270" s="33" t="s">
        <v>985</v>
      </c>
      <c r="Q4270" s="33" t="s">
        <v>1214</v>
      </c>
      <c r="R4270" s="35">
        <v>3</v>
      </c>
      <c r="S4270" s="35">
        <v>1100</v>
      </c>
      <c r="T4270" s="36">
        <f t="shared" ref="T4270:T4284" si="197">R4270*S4270</f>
        <v>3300</v>
      </c>
      <c r="U4270" s="37">
        <f t="shared" ref="U4270:U4321" si="198">T4270*1.12</f>
        <v>3696.0000000000005</v>
      </c>
      <c r="V4270" s="38" t="s">
        <v>50</v>
      </c>
      <c r="W4270" s="33">
        <v>2016</v>
      </c>
      <c r="X4270" s="39" t="s">
        <v>50</v>
      </c>
      <c r="Y4270" s="4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29"/>
      <c r="BL4270" s="29"/>
      <c r="BM4270" s="29"/>
      <c r="BN4270" s="29"/>
      <c r="BO4270" s="29"/>
      <c r="BP4270" s="29"/>
      <c r="BQ4270" s="29"/>
      <c r="BR4270" s="29"/>
      <c r="BS4270" s="29"/>
      <c r="BT4270" s="29"/>
      <c r="BU4270" s="29"/>
      <c r="BV4270" s="29"/>
      <c r="BW4270" s="29"/>
      <c r="BX4270" s="29"/>
      <c r="BY4270" s="29"/>
      <c r="BZ4270" s="29"/>
      <c r="CA4270" s="29"/>
      <c r="CB4270" s="29"/>
      <c r="CC4270" s="29"/>
      <c r="CD4270" s="29"/>
      <c r="CE4270" s="29"/>
      <c r="CF4270" s="29"/>
      <c r="CG4270" s="29"/>
      <c r="CH4270" s="29"/>
      <c r="CI4270" s="29"/>
      <c r="CJ4270" s="29"/>
      <c r="CK4270" s="29"/>
      <c r="CL4270" s="29"/>
      <c r="CM4270" s="29"/>
      <c r="CN4270" s="29"/>
      <c r="CO4270" s="29"/>
      <c r="CP4270" s="29"/>
      <c r="CQ4270" s="29"/>
      <c r="CR4270" s="29"/>
      <c r="CS4270" s="29"/>
      <c r="CT4270" s="29"/>
      <c r="CU4270" s="29"/>
      <c r="CV4270" s="29"/>
      <c r="CW4270" s="29"/>
      <c r="CX4270" s="29"/>
    </row>
    <row r="4271" spans="1:102" ht="50.1" customHeight="1">
      <c r="A4271" s="30" t="s">
        <v>11257</v>
      </c>
      <c r="B4271" s="31" t="s">
        <v>35</v>
      </c>
      <c r="C4271" s="32" t="s">
        <v>11258</v>
      </c>
      <c r="D4271" s="32" t="s">
        <v>10169</v>
      </c>
      <c r="E4271" s="32" t="s">
        <v>10170</v>
      </c>
      <c r="F4271" s="32" t="s">
        <v>50</v>
      </c>
      <c r="G4271" s="33" t="s">
        <v>40</v>
      </c>
      <c r="H4271" s="34">
        <v>0</v>
      </c>
      <c r="I4271" s="33" t="s">
        <v>41</v>
      </c>
      <c r="J4271" s="33" t="s">
        <v>42</v>
      </c>
      <c r="K4271" s="33" t="s">
        <v>1097</v>
      </c>
      <c r="L4271" s="33" t="s">
        <v>42</v>
      </c>
      <c r="M4271" s="33" t="s">
        <v>86</v>
      </c>
      <c r="N4271" s="33" t="s">
        <v>5886</v>
      </c>
      <c r="O4271" s="33" t="s">
        <v>352</v>
      </c>
      <c r="P4271" s="33" t="s">
        <v>48</v>
      </c>
      <c r="Q4271" s="33" t="s">
        <v>49</v>
      </c>
      <c r="R4271" s="35">
        <v>20</v>
      </c>
      <c r="S4271" s="35">
        <v>125</v>
      </c>
      <c r="T4271" s="36">
        <f t="shared" si="197"/>
        <v>2500</v>
      </c>
      <c r="U4271" s="37">
        <f t="shared" si="198"/>
        <v>2800.0000000000005</v>
      </c>
      <c r="V4271" s="38" t="s">
        <v>50</v>
      </c>
      <c r="W4271" s="33">
        <v>2016</v>
      </c>
      <c r="X4271" s="39" t="s">
        <v>50</v>
      </c>
      <c r="Y4271" s="4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  <c r="BI4271" s="29"/>
      <c r="BJ4271" s="29"/>
      <c r="BK4271" s="29"/>
      <c r="BL4271" s="29"/>
      <c r="BM4271" s="29"/>
      <c r="BN4271" s="29"/>
      <c r="BO4271" s="29"/>
      <c r="BP4271" s="29"/>
      <c r="BQ4271" s="29"/>
      <c r="BR4271" s="29"/>
      <c r="BS4271" s="29"/>
      <c r="BT4271" s="29"/>
      <c r="BU4271" s="29"/>
      <c r="BV4271" s="29"/>
      <c r="BW4271" s="29"/>
      <c r="BX4271" s="29"/>
      <c r="BY4271" s="29"/>
      <c r="BZ4271" s="29"/>
      <c r="CA4271" s="29"/>
      <c r="CB4271" s="29"/>
      <c r="CC4271" s="29"/>
      <c r="CD4271" s="29"/>
      <c r="CE4271" s="29"/>
      <c r="CF4271" s="29"/>
      <c r="CG4271" s="29"/>
      <c r="CH4271" s="29"/>
      <c r="CI4271" s="29"/>
      <c r="CJ4271" s="29"/>
      <c r="CK4271" s="29"/>
      <c r="CL4271" s="29"/>
      <c r="CM4271" s="29"/>
      <c r="CN4271" s="29"/>
      <c r="CO4271" s="29"/>
      <c r="CP4271" s="29"/>
      <c r="CQ4271" s="29"/>
      <c r="CR4271" s="29"/>
      <c r="CS4271" s="29"/>
      <c r="CT4271" s="29"/>
      <c r="CU4271" s="29"/>
      <c r="CV4271" s="29"/>
      <c r="CW4271" s="29"/>
      <c r="CX4271" s="29"/>
    </row>
    <row r="4272" spans="1:102" ht="50.1" customHeight="1">
      <c r="A4272" s="30" t="s">
        <v>11259</v>
      </c>
      <c r="B4272" s="31" t="s">
        <v>35</v>
      </c>
      <c r="C4272" s="32" t="s">
        <v>9936</v>
      </c>
      <c r="D4272" s="32" t="s">
        <v>1211</v>
      </c>
      <c r="E4272" s="32" t="s">
        <v>9937</v>
      </c>
      <c r="F4272" s="32" t="s">
        <v>11260</v>
      </c>
      <c r="G4272" s="33" t="s">
        <v>40</v>
      </c>
      <c r="H4272" s="34">
        <v>0</v>
      </c>
      <c r="I4272" s="33" t="s">
        <v>41</v>
      </c>
      <c r="J4272" s="33" t="s">
        <v>42</v>
      </c>
      <c r="K4272" s="33" t="s">
        <v>63</v>
      </c>
      <c r="L4272" s="33" t="s">
        <v>42</v>
      </c>
      <c r="M4272" s="33" t="s">
        <v>45</v>
      </c>
      <c r="N4272" s="33" t="s">
        <v>46</v>
      </c>
      <c r="O4272" s="33" t="s">
        <v>2285</v>
      </c>
      <c r="P4272" s="33" t="s">
        <v>985</v>
      </c>
      <c r="Q4272" s="33" t="s">
        <v>1214</v>
      </c>
      <c r="R4272" s="35">
        <v>70</v>
      </c>
      <c r="S4272" s="35">
        <v>650</v>
      </c>
      <c r="T4272" s="36">
        <f t="shared" si="197"/>
        <v>45500</v>
      </c>
      <c r="U4272" s="37">
        <f t="shared" si="198"/>
        <v>50960.000000000007</v>
      </c>
      <c r="V4272" s="38" t="s">
        <v>50</v>
      </c>
      <c r="W4272" s="33">
        <v>2016</v>
      </c>
      <c r="X4272" s="39" t="s">
        <v>50</v>
      </c>
      <c r="Y4272" s="40"/>
      <c r="Z4272" s="40"/>
      <c r="AA4272" s="40"/>
      <c r="AB4272" s="40"/>
      <c r="AC4272" s="40"/>
      <c r="AD4272" s="40"/>
      <c r="AE4272" s="40"/>
      <c r="AF4272" s="40"/>
      <c r="AG4272" s="40"/>
      <c r="AH4272" s="40"/>
      <c r="AI4272" s="40"/>
      <c r="AJ4272" s="40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29"/>
      <c r="BL4272" s="29"/>
      <c r="BM4272" s="29"/>
      <c r="BN4272" s="29"/>
      <c r="BO4272" s="29"/>
      <c r="BP4272" s="29"/>
      <c r="BQ4272" s="29"/>
      <c r="BR4272" s="29"/>
      <c r="BS4272" s="29"/>
      <c r="BT4272" s="29"/>
      <c r="BU4272" s="29"/>
      <c r="BV4272" s="29"/>
      <c r="BW4272" s="29"/>
      <c r="BX4272" s="29"/>
      <c r="BY4272" s="29"/>
      <c r="BZ4272" s="29"/>
      <c r="CA4272" s="29"/>
      <c r="CB4272" s="29"/>
      <c r="CC4272" s="29"/>
      <c r="CD4272" s="29"/>
      <c r="CE4272" s="29"/>
      <c r="CF4272" s="29"/>
      <c r="CG4272" s="29"/>
      <c r="CH4272" s="29"/>
      <c r="CI4272" s="29"/>
      <c r="CJ4272" s="29"/>
      <c r="CK4272" s="29"/>
      <c r="CL4272" s="29"/>
      <c r="CM4272" s="29"/>
      <c r="CN4272" s="29"/>
      <c r="CO4272" s="29"/>
      <c r="CP4272" s="29"/>
      <c r="CQ4272" s="29"/>
      <c r="CR4272" s="29"/>
      <c r="CS4272" s="29"/>
      <c r="CT4272" s="29"/>
      <c r="CU4272" s="29"/>
      <c r="CV4272" s="29"/>
      <c r="CW4272" s="29"/>
      <c r="CX4272" s="29"/>
    </row>
    <row r="4273" spans="1:102" ht="50.1" customHeight="1">
      <c r="A4273" s="30" t="s">
        <v>11261</v>
      </c>
      <c r="B4273" s="31" t="s">
        <v>35</v>
      </c>
      <c r="C4273" s="32" t="s">
        <v>11262</v>
      </c>
      <c r="D4273" s="32" t="s">
        <v>11263</v>
      </c>
      <c r="E4273" s="32" t="s">
        <v>11264</v>
      </c>
      <c r="F4273" s="32" t="s">
        <v>11265</v>
      </c>
      <c r="G4273" s="33" t="s">
        <v>40</v>
      </c>
      <c r="H4273" s="34">
        <v>0</v>
      </c>
      <c r="I4273" s="33" t="s">
        <v>41</v>
      </c>
      <c r="J4273" s="33" t="s">
        <v>42</v>
      </c>
      <c r="K4273" s="33" t="s">
        <v>1097</v>
      </c>
      <c r="L4273" s="33" t="s">
        <v>42</v>
      </c>
      <c r="M4273" s="33" t="s">
        <v>86</v>
      </c>
      <c r="N4273" s="33" t="s">
        <v>11135</v>
      </c>
      <c r="O4273" s="33" t="s">
        <v>396</v>
      </c>
      <c r="P4273" s="33" t="s">
        <v>682</v>
      </c>
      <c r="Q4273" s="33" t="s">
        <v>683</v>
      </c>
      <c r="R4273" s="35">
        <v>1</v>
      </c>
      <c r="S4273" s="35">
        <v>580000</v>
      </c>
      <c r="T4273" s="36">
        <f t="shared" si="197"/>
        <v>580000</v>
      </c>
      <c r="U4273" s="37">
        <f t="shared" si="198"/>
        <v>649600.00000000012</v>
      </c>
      <c r="V4273" s="38" t="s">
        <v>50</v>
      </c>
      <c r="W4273" s="33">
        <v>2016</v>
      </c>
      <c r="X4273" s="39" t="s">
        <v>50</v>
      </c>
      <c r="Y4273" s="4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29"/>
      <c r="AL4273" s="29"/>
      <c r="AM4273" s="29"/>
      <c r="AN4273" s="29"/>
      <c r="AO4273" s="29"/>
      <c r="AP4273" s="29"/>
      <c r="AQ4273" s="29"/>
      <c r="AR4273" s="29"/>
      <c r="AS4273" s="29"/>
      <c r="AT4273" s="29"/>
      <c r="AU4273" s="29"/>
      <c r="AV4273" s="29"/>
      <c r="AW4273" s="29"/>
      <c r="AX4273" s="29"/>
      <c r="AY4273" s="29"/>
      <c r="AZ4273" s="29"/>
      <c r="BA4273" s="29"/>
      <c r="BB4273" s="29"/>
      <c r="BC4273" s="29"/>
      <c r="BD4273" s="29"/>
      <c r="BE4273" s="29"/>
      <c r="BF4273" s="29"/>
      <c r="BG4273" s="29"/>
      <c r="BH4273" s="29"/>
      <c r="BI4273" s="29"/>
      <c r="BJ4273" s="29"/>
      <c r="BK4273" s="29"/>
      <c r="BL4273" s="29"/>
      <c r="BM4273" s="29"/>
      <c r="BN4273" s="29"/>
      <c r="BO4273" s="29"/>
      <c r="BP4273" s="29"/>
      <c r="BQ4273" s="29"/>
      <c r="BR4273" s="29"/>
      <c r="BS4273" s="29"/>
      <c r="BT4273" s="29"/>
      <c r="BU4273" s="29"/>
      <c r="BV4273" s="29"/>
      <c r="BW4273" s="29"/>
      <c r="BX4273" s="29"/>
      <c r="BY4273" s="29"/>
      <c r="BZ4273" s="29"/>
      <c r="CA4273" s="29"/>
      <c r="CB4273" s="29"/>
      <c r="CC4273" s="29"/>
      <c r="CD4273" s="29"/>
      <c r="CE4273" s="29"/>
      <c r="CF4273" s="29"/>
      <c r="CG4273" s="29"/>
      <c r="CH4273" s="29"/>
      <c r="CI4273" s="29"/>
      <c r="CJ4273" s="29"/>
      <c r="CK4273" s="29"/>
      <c r="CL4273" s="29"/>
      <c r="CM4273" s="29"/>
      <c r="CN4273" s="29"/>
      <c r="CO4273" s="29"/>
      <c r="CP4273" s="29"/>
      <c r="CQ4273" s="29"/>
      <c r="CR4273" s="29"/>
      <c r="CS4273" s="29"/>
      <c r="CT4273" s="29"/>
      <c r="CU4273" s="29"/>
      <c r="CV4273" s="29"/>
      <c r="CW4273" s="29"/>
      <c r="CX4273" s="29"/>
    </row>
    <row r="4274" spans="1:102" ht="50.1" customHeight="1">
      <c r="A4274" s="30" t="s">
        <v>11266</v>
      </c>
      <c r="B4274" s="31" t="s">
        <v>35</v>
      </c>
      <c r="C4274" s="32" t="s">
        <v>11262</v>
      </c>
      <c r="D4274" s="32" t="s">
        <v>11263</v>
      </c>
      <c r="E4274" s="32" t="s">
        <v>11264</v>
      </c>
      <c r="F4274" s="32" t="s">
        <v>11267</v>
      </c>
      <c r="G4274" s="33" t="s">
        <v>40</v>
      </c>
      <c r="H4274" s="34">
        <v>0</v>
      </c>
      <c r="I4274" s="33" t="s">
        <v>41</v>
      </c>
      <c r="J4274" s="33" t="s">
        <v>42</v>
      </c>
      <c r="K4274" s="33" t="s">
        <v>1097</v>
      </c>
      <c r="L4274" s="33" t="s">
        <v>42</v>
      </c>
      <c r="M4274" s="33" t="s">
        <v>86</v>
      </c>
      <c r="N4274" s="33" t="s">
        <v>11135</v>
      </c>
      <c r="O4274" s="33" t="s">
        <v>396</v>
      </c>
      <c r="P4274" s="33" t="s">
        <v>682</v>
      </c>
      <c r="Q4274" s="33" t="s">
        <v>683</v>
      </c>
      <c r="R4274" s="35">
        <v>5</v>
      </c>
      <c r="S4274" s="35">
        <v>110000</v>
      </c>
      <c r="T4274" s="36">
        <f t="shared" si="197"/>
        <v>550000</v>
      </c>
      <c r="U4274" s="37">
        <f t="shared" si="198"/>
        <v>616000.00000000012</v>
      </c>
      <c r="V4274" s="38" t="s">
        <v>50</v>
      </c>
      <c r="W4274" s="33">
        <v>2016</v>
      </c>
      <c r="X4274" s="39" t="s">
        <v>50</v>
      </c>
      <c r="Y4274" s="40"/>
      <c r="Z4274" s="40"/>
      <c r="AA4274" s="40"/>
      <c r="AB4274" s="40"/>
      <c r="AC4274" s="40"/>
      <c r="AD4274" s="40"/>
      <c r="AE4274" s="40"/>
      <c r="AF4274" s="40"/>
      <c r="AG4274" s="40"/>
      <c r="AH4274" s="40"/>
      <c r="AI4274" s="40"/>
      <c r="AJ4274" s="40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9"/>
      <c r="BC4274" s="29"/>
      <c r="BD4274" s="29"/>
      <c r="BE4274" s="29"/>
      <c r="BF4274" s="29"/>
      <c r="BG4274" s="29"/>
      <c r="BH4274" s="29"/>
      <c r="BI4274" s="29"/>
      <c r="BJ4274" s="29"/>
      <c r="BK4274" s="29"/>
      <c r="BL4274" s="29"/>
      <c r="BM4274" s="29"/>
      <c r="BN4274" s="29"/>
      <c r="BO4274" s="29"/>
      <c r="BP4274" s="29"/>
      <c r="BQ4274" s="29"/>
      <c r="BR4274" s="29"/>
      <c r="BS4274" s="29"/>
      <c r="BT4274" s="29"/>
      <c r="BU4274" s="29"/>
      <c r="BV4274" s="29"/>
      <c r="BW4274" s="29"/>
      <c r="BX4274" s="29"/>
      <c r="BY4274" s="29"/>
      <c r="BZ4274" s="29"/>
      <c r="CA4274" s="29"/>
      <c r="CB4274" s="29"/>
      <c r="CC4274" s="29"/>
      <c r="CD4274" s="29"/>
      <c r="CE4274" s="29"/>
      <c r="CF4274" s="29"/>
      <c r="CG4274" s="29"/>
      <c r="CH4274" s="29"/>
      <c r="CI4274" s="29"/>
      <c r="CJ4274" s="29"/>
      <c r="CK4274" s="29"/>
      <c r="CL4274" s="29"/>
      <c r="CM4274" s="29"/>
      <c r="CN4274" s="29"/>
      <c r="CO4274" s="29"/>
      <c r="CP4274" s="29"/>
      <c r="CQ4274" s="29"/>
      <c r="CR4274" s="29"/>
      <c r="CS4274" s="29"/>
      <c r="CT4274" s="29"/>
      <c r="CU4274" s="29"/>
      <c r="CV4274" s="29"/>
      <c r="CW4274" s="29"/>
      <c r="CX4274" s="29"/>
    </row>
    <row r="4275" spans="1:102" ht="50.1" customHeight="1">
      <c r="A4275" s="30" t="s">
        <v>11268</v>
      </c>
      <c r="B4275" s="31" t="s">
        <v>35</v>
      </c>
      <c r="C4275" s="32" t="s">
        <v>11269</v>
      </c>
      <c r="D4275" s="32" t="s">
        <v>920</v>
      </c>
      <c r="E4275" s="32" t="s">
        <v>921</v>
      </c>
      <c r="F4275" s="32" t="s">
        <v>11270</v>
      </c>
      <c r="G4275" s="33" t="s">
        <v>40</v>
      </c>
      <c r="H4275" s="34">
        <v>0</v>
      </c>
      <c r="I4275" s="33" t="s">
        <v>41</v>
      </c>
      <c r="J4275" s="33" t="s">
        <v>42</v>
      </c>
      <c r="K4275" s="33" t="s">
        <v>63</v>
      </c>
      <c r="L4275" s="33" t="s">
        <v>42</v>
      </c>
      <c r="M4275" s="33" t="s">
        <v>45</v>
      </c>
      <c r="N4275" s="33" t="s">
        <v>87</v>
      </c>
      <c r="O4275" s="33" t="s">
        <v>64</v>
      </c>
      <c r="P4275" s="33" t="s">
        <v>122</v>
      </c>
      <c r="Q4275" s="33" t="s">
        <v>123</v>
      </c>
      <c r="R4275" s="35">
        <v>250</v>
      </c>
      <c r="S4275" s="35">
        <v>1848.2139999999999</v>
      </c>
      <c r="T4275" s="36">
        <f t="shared" si="197"/>
        <v>462053.5</v>
      </c>
      <c r="U4275" s="37">
        <f t="shared" si="198"/>
        <v>517499.92000000004</v>
      </c>
      <c r="V4275" s="38" t="s">
        <v>50</v>
      </c>
      <c r="W4275" s="33">
        <v>2016</v>
      </c>
      <c r="X4275" s="39" t="s">
        <v>50</v>
      </c>
      <c r="Y4275" s="4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9"/>
      <c r="BC4275" s="29"/>
      <c r="BD4275" s="29"/>
      <c r="BE4275" s="29"/>
      <c r="BF4275" s="29"/>
      <c r="BG4275" s="29"/>
      <c r="BH4275" s="29"/>
      <c r="BI4275" s="29"/>
      <c r="BJ4275" s="29"/>
      <c r="BK4275" s="29"/>
      <c r="BL4275" s="29"/>
      <c r="BM4275" s="29"/>
      <c r="BN4275" s="29"/>
      <c r="BO4275" s="29"/>
      <c r="BP4275" s="29"/>
      <c r="BQ4275" s="29"/>
      <c r="BR4275" s="29"/>
      <c r="BS4275" s="29"/>
      <c r="BT4275" s="29"/>
      <c r="BU4275" s="29"/>
      <c r="BV4275" s="29"/>
      <c r="BW4275" s="29"/>
      <c r="BX4275" s="29"/>
      <c r="BY4275" s="29"/>
      <c r="BZ4275" s="29"/>
      <c r="CA4275" s="29"/>
      <c r="CB4275" s="29"/>
      <c r="CC4275" s="29"/>
      <c r="CD4275" s="29"/>
      <c r="CE4275" s="29"/>
      <c r="CF4275" s="29"/>
      <c r="CG4275" s="29"/>
      <c r="CH4275" s="29"/>
      <c r="CI4275" s="29"/>
      <c r="CJ4275" s="29"/>
      <c r="CK4275" s="29"/>
      <c r="CL4275" s="29"/>
      <c r="CM4275" s="29"/>
      <c r="CN4275" s="29"/>
      <c r="CO4275" s="29"/>
      <c r="CP4275" s="29"/>
      <c r="CQ4275" s="29"/>
      <c r="CR4275" s="29"/>
      <c r="CS4275" s="29"/>
      <c r="CT4275" s="29"/>
      <c r="CU4275" s="29"/>
      <c r="CV4275" s="29"/>
      <c r="CW4275" s="29"/>
      <c r="CX4275" s="29"/>
    </row>
    <row r="4276" spans="1:102" ht="50.1" customHeight="1">
      <c r="A4276" s="76" t="s">
        <v>11271</v>
      </c>
      <c r="B4276" s="31" t="s">
        <v>35</v>
      </c>
      <c r="C4276" s="47" t="s">
        <v>8354</v>
      </c>
      <c r="D4276" s="47" t="s">
        <v>2270</v>
      </c>
      <c r="E4276" s="47" t="s">
        <v>8355</v>
      </c>
      <c r="F4276" s="47"/>
      <c r="G4276" s="33" t="s">
        <v>40</v>
      </c>
      <c r="H4276" s="31">
        <v>0</v>
      </c>
      <c r="I4276" s="33">
        <v>590000000</v>
      </c>
      <c r="J4276" s="33" t="s">
        <v>42</v>
      </c>
      <c r="K4276" s="33" t="s">
        <v>63</v>
      </c>
      <c r="L4276" s="33" t="s">
        <v>44</v>
      </c>
      <c r="M4276" s="33" t="s">
        <v>86</v>
      </c>
      <c r="N4276" s="60" t="s">
        <v>11272</v>
      </c>
      <c r="O4276" s="33" t="s">
        <v>2285</v>
      </c>
      <c r="P4276" s="33">
        <v>168</v>
      </c>
      <c r="Q4276" s="31" t="s">
        <v>161</v>
      </c>
      <c r="R4276" s="230">
        <v>7.6</v>
      </c>
      <c r="S4276" s="64">
        <v>239285.71</v>
      </c>
      <c r="T4276" s="49">
        <f t="shared" si="197"/>
        <v>1818571.3959999999</v>
      </c>
      <c r="U4276" s="49">
        <f t="shared" si="198"/>
        <v>2036799.9635200002</v>
      </c>
      <c r="V4276" s="33"/>
      <c r="W4276" s="33">
        <v>2016</v>
      </c>
      <c r="X4276" s="33"/>
      <c r="Y4276" s="40"/>
      <c r="Z4276" s="40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29"/>
      <c r="BB4276" s="29"/>
      <c r="BC4276" s="29"/>
      <c r="BD4276" s="29"/>
      <c r="BE4276" s="29"/>
      <c r="BF4276" s="29"/>
      <c r="BG4276" s="29"/>
      <c r="BH4276" s="29"/>
      <c r="BI4276" s="29"/>
      <c r="BJ4276" s="29"/>
      <c r="BK4276" s="29"/>
      <c r="BL4276" s="29"/>
      <c r="BM4276" s="29"/>
      <c r="BN4276" s="29"/>
      <c r="BO4276" s="29"/>
      <c r="BP4276" s="29"/>
      <c r="BQ4276" s="29"/>
      <c r="BR4276" s="29"/>
      <c r="BS4276" s="29"/>
      <c r="BT4276" s="29"/>
      <c r="BU4276" s="29"/>
      <c r="BV4276" s="29"/>
      <c r="BW4276" s="29"/>
      <c r="BX4276" s="29"/>
      <c r="BY4276" s="29"/>
      <c r="BZ4276" s="29"/>
      <c r="CA4276" s="29"/>
      <c r="CB4276" s="29"/>
      <c r="CC4276" s="29"/>
      <c r="CD4276" s="29"/>
      <c r="CE4276" s="29"/>
      <c r="CF4276" s="29"/>
      <c r="CG4276" s="29"/>
      <c r="CH4276" s="29"/>
      <c r="CI4276" s="29"/>
      <c r="CJ4276" s="29"/>
      <c r="CK4276" s="29"/>
      <c r="CL4276" s="29"/>
      <c r="CM4276" s="29"/>
      <c r="CN4276" s="29"/>
      <c r="CO4276" s="29"/>
      <c r="CP4276" s="29"/>
      <c r="CQ4276" s="29"/>
      <c r="CR4276" s="29"/>
      <c r="CS4276" s="29"/>
      <c r="CT4276" s="29"/>
      <c r="CU4276" s="29"/>
      <c r="CV4276" s="29"/>
      <c r="CW4276" s="29"/>
      <c r="CX4276" s="29"/>
    </row>
    <row r="4277" spans="1:102" ht="50.1" customHeight="1">
      <c r="A4277" s="76" t="s">
        <v>11273</v>
      </c>
      <c r="B4277" s="31" t="s">
        <v>35</v>
      </c>
      <c r="C4277" s="47" t="s">
        <v>8363</v>
      </c>
      <c r="D4277" s="47" t="s">
        <v>2270</v>
      </c>
      <c r="E4277" s="47" t="s">
        <v>8364</v>
      </c>
      <c r="F4277" s="47"/>
      <c r="G4277" s="33" t="s">
        <v>40</v>
      </c>
      <c r="H4277" s="31">
        <v>0</v>
      </c>
      <c r="I4277" s="33">
        <v>590000000</v>
      </c>
      <c r="J4277" s="33" t="s">
        <v>42</v>
      </c>
      <c r="K4277" s="33" t="s">
        <v>63</v>
      </c>
      <c r="L4277" s="33" t="s">
        <v>44</v>
      </c>
      <c r="M4277" s="33" t="s">
        <v>86</v>
      </c>
      <c r="N4277" s="60" t="s">
        <v>11272</v>
      </c>
      <c r="O4277" s="33" t="s">
        <v>2285</v>
      </c>
      <c r="P4277" s="33">
        <v>168</v>
      </c>
      <c r="Q4277" s="31" t="s">
        <v>161</v>
      </c>
      <c r="R4277" s="230">
        <v>33.200000000000003</v>
      </c>
      <c r="S4277" s="64">
        <v>234821.43</v>
      </c>
      <c r="T4277" s="49">
        <f t="shared" si="197"/>
        <v>7796071.4760000007</v>
      </c>
      <c r="U4277" s="49">
        <f t="shared" si="198"/>
        <v>8731600.0531200022</v>
      </c>
      <c r="V4277" s="33"/>
      <c r="W4277" s="33">
        <v>2016</v>
      </c>
      <c r="X4277" s="33"/>
      <c r="Y4277" s="40"/>
      <c r="Z4277" s="40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  <c r="BI4277" s="29"/>
      <c r="BJ4277" s="29"/>
      <c r="BK4277" s="29"/>
      <c r="BL4277" s="29"/>
      <c r="BM4277" s="29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29"/>
      <c r="CB4277" s="29"/>
      <c r="CC4277" s="29"/>
      <c r="CD4277" s="29"/>
      <c r="CE4277" s="29"/>
      <c r="CF4277" s="29"/>
      <c r="CG4277" s="29"/>
      <c r="CH4277" s="29"/>
      <c r="CI4277" s="29"/>
      <c r="CJ4277" s="29"/>
      <c r="CK4277" s="29"/>
      <c r="CL4277" s="29"/>
      <c r="CM4277" s="29"/>
      <c r="CN4277" s="29"/>
      <c r="CO4277" s="29"/>
      <c r="CP4277" s="29"/>
      <c r="CQ4277" s="29"/>
      <c r="CR4277" s="29"/>
      <c r="CS4277" s="29"/>
      <c r="CT4277" s="29"/>
      <c r="CU4277" s="29"/>
      <c r="CV4277" s="29"/>
      <c r="CW4277" s="29"/>
      <c r="CX4277" s="29"/>
    </row>
    <row r="4278" spans="1:102" ht="50.1" customHeight="1">
      <c r="A4278" s="76" t="s">
        <v>11274</v>
      </c>
      <c r="B4278" s="31" t="s">
        <v>35</v>
      </c>
      <c r="C4278" s="47" t="s">
        <v>4536</v>
      </c>
      <c r="D4278" s="47" t="s">
        <v>4537</v>
      </c>
      <c r="E4278" s="47" t="s">
        <v>4538</v>
      </c>
      <c r="F4278" s="47" t="s">
        <v>4539</v>
      </c>
      <c r="G4278" s="33" t="s">
        <v>40</v>
      </c>
      <c r="H4278" s="31">
        <v>0</v>
      </c>
      <c r="I4278" s="33">
        <v>590000000</v>
      </c>
      <c r="J4278" s="33" t="s">
        <v>42</v>
      </c>
      <c r="K4278" s="33" t="s">
        <v>63</v>
      </c>
      <c r="L4278" s="33" t="s">
        <v>44</v>
      </c>
      <c r="M4278" s="33" t="s">
        <v>86</v>
      </c>
      <c r="N4278" s="60" t="s">
        <v>11272</v>
      </c>
      <c r="O4278" s="33" t="s">
        <v>2285</v>
      </c>
      <c r="P4278" s="33">
        <v>168</v>
      </c>
      <c r="Q4278" s="31" t="s">
        <v>161</v>
      </c>
      <c r="R4278" s="230">
        <v>6.2</v>
      </c>
      <c r="S4278" s="64">
        <v>258928.57</v>
      </c>
      <c r="T4278" s="49">
        <f t="shared" si="197"/>
        <v>1605357.1340000001</v>
      </c>
      <c r="U4278" s="49">
        <f t="shared" si="198"/>
        <v>1797999.9900800004</v>
      </c>
      <c r="V4278" s="33"/>
      <c r="W4278" s="33">
        <v>2016</v>
      </c>
      <c r="X4278" s="33"/>
      <c r="Y4278" s="40"/>
      <c r="Z4278" s="40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9"/>
      <c r="BC4278" s="29"/>
      <c r="BD4278" s="29"/>
      <c r="BE4278" s="29"/>
      <c r="BF4278" s="29"/>
      <c r="BG4278" s="29"/>
      <c r="BH4278" s="29"/>
      <c r="BI4278" s="29"/>
      <c r="BJ4278" s="29"/>
      <c r="BK4278" s="29"/>
      <c r="BL4278" s="29"/>
      <c r="BM4278" s="29"/>
      <c r="BN4278" s="29"/>
      <c r="BO4278" s="29"/>
      <c r="BP4278" s="29"/>
      <c r="BQ4278" s="29"/>
      <c r="BR4278" s="29"/>
      <c r="BS4278" s="29"/>
      <c r="BT4278" s="29"/>
      <c r="BU4278" s="29"/>
      <c r="BV4278" s="29"/>
      <c r="BW4278" s="29"/>
      <c r="BX4278" s="29"/>
      <c r="BY4278" s="29"/>
      <c r="BZ4278" s="29"/>
      <c r="CA4278" s="29"/>
      <c r="CB4278" s="29"/>
      <c r="CC4278" s="29"/>
      <c r="CD4278" s="29"/>
      <c r="CE4278" s="29"/>
      <c r="CF4278" s="29"/>
      <c r="CG4278" s="29"/>
      <c r="CH4278" s="29"/>
      <c r="CI4278" s="29"/>
      <c r="CJ4278" s="29"/>
      <c r="CK4278" s="29"/>
      <c r="CL4278" s="29"/>
      <c r="CM4278" s="29"/>
      <c r="CN4278" s="29"/>
      <c r="CO4278" s="29"/>
      <c r="CP4278" s="29"/>
      <c r="CQ4278" s="29"/>
      <c r="CR4278" s="29"/>
      <c r="CS4278" s="29"/>
      <c r="CT4278" s="29"/>
      <c r="CU4278" s="29"/>
      <c r="CV4278" s="29"/>
      <c r="CW4278" s="29"/>
      <c r="CX4278" s="29"/>
    </row>
    <row r="4279" spans="1:102" ht="50.1" customHeight="1">
      <c r="A4279" s="76" t="s">
        <v>11275</v>
      </c>
      <c r="B4279" s="31" t="s">
        <v>35</v>
      </c>
      <c r="C4279" s="47" t="s">
        <v>2801</v>
      </c>
      <c r="D4279" s="47" t="s">
        <v>2802</v>
      </c>
      <c r="E4279" s="47" t="s">
        <v>2803</v>
      </c>
      <c r="F4279" s="47" t="s">
        <v>2817</v>
      </c>
      <c r="G4279" s="33" t="s">
        <v>40</v>
      </c>
      <c r="H4279" s="31">
        <v>0</v>
      </c>
      <c r="I4279" s="33">
        <v>590000000</v>
      </c>
      <c r="J4279" s="33" t="s">
        <v>42</v>
      </c>
      <c r="K4279" s="33" t="s">
        <v>63</v>
      </c>
      <c r="L4279" s="33" t="s">
        <v>44</v>
      </c>
      <c r="M4279" s="33" t="s">
        <v>86</v>
      </c>
      <c r="N4279" s="60" t="s">
        <v>11272</v>
      </c>
      <c r="O4279" s="33" t="s">
        <v>2285</v>
      </c>
      <c r="P4279" s="33">
        <v>166</v>
      </c>
      <c r="Q4279" s="31" t="s">
        <v>132</v>
      </c>
      <c r="R4279" s="61">
        <v>12300</v>
      </c>
      <c r="S4279" s="64">
        <v>195.54</v>
      </c>
      <c r="T4279" s="49">
        <f t="shared" si="197"/>
        <v>2405142</v>
      </c>
      <c r="U4279" s="49">
        <f t="shared" si="198"/>
        <v>2693759.04</v>
      </c>
      <c r="V4279" s="33"/>
      <c r="W4279" s="33">
        <v>2016</v>
      </c>
      <c r="X4279" s="33"/>
      <c r="Y4279" s="40"/>
      <c r="Z4279" s="40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  <c r="BC4279" s="29"/>
      <c r="BD4279" s="29"/>
      <c r="BE4279" s="29"/>
      <c r="BF4279" s="29"/>
      <c r="BG4279" s="29"/>
      <c r="BH4279" s="29"/>
      <c r="BI4279" s="29"/>
      <c r="BJ4279" s="29"/>
      <c r="BK4279" s="29"/>
      <c r="BL4279" s="29"/>
      <c r="BM4279" s="29"/>
      <c r="BN4279" s="29"/>
      <c r="BO4279" s="29"/>
      <c r="BP4279" s="29"/>
      <c r="BQ4279" s="29"/>
      <c r="BR4279" s="29"/>
      <c r="BS4279" s="29"/>
      <c r="BT4279" s="29"/>
      <c r="BU4279" s="29"/>
      <c r="BV4279" s="29"/>
      <c r="BW4279" s="29"/>
      <c r="BX4279" s="29"/>
      <c r="BY4279" s="29"/>
      <c r="BZ4279" s="29"/>
      <c r="CA4279" s="29"/>
      <c r="CB4279" s="29"/>
      <c r="CC4279" s="29"/>
      <c r="CD4279" s="29"/>
      <c r="CE4279" s="29"/>
      <c r="CF4279" s="29"/>
      <c r="CG4279" s="29"/>
      <c r="CH4279" s="29"/>
      <c r="CI4279" s="29"/>
      <c r="CJ4279" s="29"/>
      <c r="CK4279" s="29"/>
      <c r="CL4279" s="29"/>
      <c r="CM4279" s="29"/>
      <c r="CN4279" s="29"/>
      <c r="CO4279" s="29"/>
      <c r="CP4279" s="29"/>
      <c r="CQ4279" s="29"/>
      <c r="CR4279" s="29"/>
      <c r="CS4279" s="29"/>
      <c r="CT4279" s="29"/>
      <c r="CU4279" s="29"/>
      <c r="CV4279" s="29"/>
      <c r="CW4279" s="29"/>
      <c r="CX4279" s="29"/>
    </row>
    <row r="4280" spans="1:102" ht="50.1" customHeight="1">
      <c r="A4280" s="76" t="s">
        <v>11276</v>
      </c>
      <c r="B4280" s="31" t="s">
        <v>35</v>
      </c>
      <c r="C4280" s="47" t="s">
        <v>2335</v>
      </c>
      <c r="D4280" s="47" t="s">
        <v>2270</v>
      </c>
      <c r="E4280" s="47" t="s">
        <v>2336</v>
      </c>
      <c r="F4280" s="47"/>
      <c r="G4280" s="33" t="s">
        <v>40</v>
      </c>
      <c r="H4280" s="31">
        <v>0</v>
      </c>
      <c r="I4280" s="33">
        <v>590000000</v>
      </c>
      <c r="J4280" s="33" t="s">
        <v>42</v>
      </c>
      <c r="K4280" s="33" t="s">
        <v>63</v>
      </c>
      <c r="L4280" s="33" t="s">
        <v>44</v>
      </c>
      <c r="M4280" s="33" t="s">
        <v>86</v>
      </c>
      <c r="N4280" s="60" t="s">
        <v>11272</v>
      </c>
      <c r="O4280" s="33" t="s">
        <v>2285</v>
      </c>
      <c r="P4280" s="33">
        <v>168</v>
      </c>
      <c r="Q4280" s="31" t="s">
        <v>161</v>
      </c>
      <c r="R4280" s="230">
        <v>0.2</v>
      </c>
      <c r="S4280" s="64">
        <v>205357.14</v>
      </c>
      <c r="T4280" s="49">
        <f t="shared" si="197"/>
        <v>41071.428000000007</v>
      </c>
      <c r="U4280" s="49">
        <f t="shared" si="198"/>
        <v>45999.999360000009</v>
      </c>
      <c r="V4280" s="33"/>
      <c r="W4280" s="33">
        <v>2016</v>
      </c>
      <c r="X4280" s="33"/>
      <c r="Y4280" s="40"/>
      <c r="Z4280" s="40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29"/>
      <c r="BL4280" s="29"/>
      <c r="BM4280" s="29"/>
      <c r="BN4280" s="29"/>
      <c r="BO4280" s="29"/>
      <c r="BP4280" s="29"/>
      <c r="BQ4280" s="29"/>
      <c r="BR4280" s="29"/>
      <c r="BS4280" s="29"/>
      <c r="BT4280" s="29"/>
      <c r="BU4280" s="29"/>
      <c r="BV4280" s="29"/>
      <c r="BW4280" s="29"/>
      <c r="BX4280" s="29"/>
      <c r="BY4280" s="29"/>
      <c r="BZ4280" s="29"/>
      <c r="CA4280" s="29"/>
      <c r="CB4280" s="29"/>
      <c r="CC4280" s="29"/>
      <c r="CD4280" s="29"/>
      <c r="CE4280" s="29"/>
      <c r="CF4280" s="29"/>
      <c r="CG4280" s="29"/>
      <c r="CH4280" s="29"/>
      <c r="CI4280" s="29"/>
      <c r="CJ4280" s="29"/>
      <c r="CK4280" s="29"/>
      <c r="CL4280" s="29"/>
      <c r="CM4280" s="29"/>
      <c r="CN4280" s="29"/>
      <c r="CO4280" s="29"/>
      <c r="CP4280" s="29"/>
      <c r="CQ4280" s="29"/>
      <c r="CR4280" s="29"/>
      <c r="CS4280" s="29"/>
      <c r="CT4280" s="29"/>
      <c r="CU4280" s="29"/>
      <c r="CV4280" s="29"/>
      <c r="CW4280" s="29"/>
      <c r="CX4280" s="29"/>
    </row>
    <row r="4281" spans="1:102" ht="50.1" customHeight="1">
      <c r="A4281" s="76" t="s">
        <v>11277</v>
      </c>
      <c r="B4281" s="31" t="s">
        <v>35</v>
      </c>
      <c r="C4281" s="47" t="s">
        <v>11278</v>
      </c>
      <c r="D4281" s="47" t="s">
        <v>11279</v>
      </c>
      <c r="E4281" s="47" t="s">
        <v>11280</v>
      </c>
      <c r="F4281" s="47" t="s">
        <v>11281</v>
      </c>
      <c r="G4281" s="31" t="s">
        <v>40</v>
      </c>
      <c r="H4281" s="31">
        <v>0</v>
      </c>
      <c r="I4281" s="33">
        <v>590000000</v>
      </c>
      <c r="J4281" s="33" t="s">
        <v>42</v>
      </c>
      <c r="K4281" s="31" t="s">
        <v>1097</v>
      </c>
      <c r="L4281" s="33" t="s">
        <v>42</v>
      </c>
      <c r="M4281" s="31" t="s">
        <v>45</v>
      </c>
      <c r="N4281" s="31" t="s">
        <v>2002</v>
      </c>
      <c r="O4281" s="31" t="s">
        <v>64</v>
      </c>
      <c r="P4281" s="33">
        <v>796</v>
      </c>
      <c r="Q4281" s="31" t="s">
        <v>49</v>
      </c>
      <c r="R4281" s="48">
        <v>1</v>
      </c>
      <c r="S4281" s="48">
        <v>22321.43</v>
      </c>
      <c r="T4281" s="49">
        <f t="shared" si="197"/>
        <v>22321.43</v>
      </c>
      <c r="U4281" s="49">
        <f t="shared" si="198"/>
        <v>25000.001600000003</v>
      </c>
      <c r="V4281" s="128"/>
      <c r="W4281" s="33">
        <v>2016</v>
      </c>
      <c r="X4281" s="31"/>
      <c r="Y4281" s="40"/>
      <c r="Z4281" s="40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29"/>
      <c r="BL4281" s="29"/>
      <c r="BM4281" s="29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29"/>
      <c r="CB4281" s="29"/>
      <c r="CC4281" s="29"/>
      <c r="CD4281" s="29"/>
      <c r="CE4281" s="29"/>
      <c r="CF4281" s="29"/>
      <c r="CG4281" s="29"/>
      <c r="CH4281" s="29"/>
      <c r="CI4281" s="29"/>
      <c r="CJ4281" s="29"/>
      <c r="CK4281" s="29"/>
      <c r="CL4281" s="29"/>
      <c r="CM4281" s="29"/>
      <c r="CN4281" s="29"/>
      <c r="CO4281" s="29"/>
      <c r="CP4281" s="29"/>
      <c r="CQ4281" s="29"/>
      <c r="CR4281" s="29"/>
      <c r="CS4281" s="29"/>
      <c r="CT4281" s="29"/>
      <c r="CU4281" s="29"/>
      <c r="CV4281" s="29"/>
      <c r="CW4281" s="29"/>
      <c r="CX4281" s="29"/>
    </row>
    <row r="4282" spans="1:102" ht="50.1" customHeight="1">
      <c r="A4282" s="76" t="s">
        <v>11282</v>
      </c>
      <c r="B4282" s="31" t="s">
        <v>35</v>
      </c>
      <c r="C4282" s="47" t="s">
        <v>11283</v>
      </c>
      <c r="D4282" s="47" t="s">
        <v>11284</v>
      </c>
      <c r="E4282" s="47" t="s">
        <v>11285</v>
      </c>
      <c r="F4282" s="47" t="s">
        <v>11286</v>
      </c>
      <c r="G4282" s="31" t="s">
        <v>40</v>
      </c>
      <c r="H4282" s="31">
        <v>0</v>
      </c>
      <c r="I4282" s="33">
        <v>590000000</v>
      </c>
      <c r="J4282" s="33" t="s">
        <v>42</v>
      </c>
      <c r="K4282" s="31" t="s">
        <v>1097</v>
      </c>
      <c r="L4282" s="33" t="s">
        <v>42</v>
      </c>
      <c r="M4282" s="31" t="s">
        <v>45</v>
      </c>
      <c r="N4282" s="31" t="s">
        <v>2002</v>
      </c>
      <c r="O4282" s="31" t="s">
        <v>64</v>
      </c>
      <c r="P4282" s="33">
        <v>796</v>
      </c>
      <c r="Q4282" s="31" t="s">
        <v>49</v>
      </c>
      <c r="R4282" s="48">
        <v>1</v>
      </c>
      <c r="S4282" s="48">
        <v>24107.14</v>
      </c>
      <c r="T4282" s="49">
        <f t="shared" si="197"/>
        <v>24107.14</v>
      </c>
      <c r="U4282" s="49">
        <f t="shared" si="198"/>
        <v>26999.996800000001</v>
      </c>
      <c r="V4282" s="128"/>
      <c r="W4282" s="33">
        <v>2016</v>
      </c>
      <c r="X4282" s="31"/>
      <c r="Y4282" s="40"/>
      <c r="Z4282" s="40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29"/>
      <c r="AT4282" s="29"/>
      <c r="AU4282" s="29"/>
      <c r="AV4282" s="29"/>
      <c r="AW4282" s="29"/>
      <c r="AX4282" s="29"/>
      <c r="AY4282" s="29"/>
      <c r="AZ4282" s="29"/>
      <c r="BA4282" s="29"/>
      <c r="BB4282" s="29"/>
      <c r="BC4282" s="29"/>
      <c r="BD4282" s="29"/>
      <c r="BE4282" s="29"/>
      <c r="BF4282" s="29"/>
      <c r="BG4282" s="29"/>
      <c r="BH4282" s="29"/>
      <c r="BI4282" s="29"/>
      <c r="BJ4282" s="29"/>
      <c r="BK4282" s="29"/>
      <c r="BL4282" s="29"/>
      <c r="BM4282" s="29"/>
      <c r="BN4282" s="29"/>
      <c r="BO4282" s="29"/>
      <c r="BP4282" s="29"/>
      <c r="BQ4282" s="29"/>
      <c r="BR4282" s="29"/>
      <c r="BS4282" s="29"/>
      <c r="BT4282" s="29"/>
      <c r="BU4282" s="29"/>
      <c r="BV4282" s="29"/>
      <c r="BW4282" s="29"/>
      <c r="BX4282" s="29"/>
      <c r="BY4282" s="29"/>
      <c r="BZ4282" s="29"/>
      <c r="CA4282" s="29"/>
      <c r="CB4282" s="29"/>
      <c r="CC4282" s="29"/>
      <c r="CD4282" s="29"/>
      <c r="CE4282" s="29"/>
      <c r="CF4282" s="29"/>
      <c r="CG4282" s="29"/>
      <c r="CH4282" s="29"/>
      <c r="CI4282" s="29"/>
      <c r="CJ4282" s="29"/>
      <c r="CK4282" s="29"/>
      <c r="CL4282" s="29"/>
      <c r="CM4282" s="29"/>
      <c r="CN4282" s="29"/>
      <c r="CO4282" s="29"/>
      <c r="CP4282" s="29"/>
      <c r="CQ4282" s="29"/>
      <c r="CR4282" s="29"/>
      <c r="CS4282" s="29"/>
      <c r="CT4282" s="29"/>
      <c r="CU4282" s="29"/>
      <c r="CV4282" s="29"/>
      <c r="CW4282" s="29"/>
      <c r="CX4282" s="29"/>
    </row>
    <row r="4283" spans="1:102" ht="50.1" customHeight="1">
      <c r="A4283" s="76" t="s">
        <v>11287</v>
      </c>
      <c r="B4283" s="31" t="s">
        <v>35</v>
      </c>
      <c r="C4283" s="47" t="s">
        <v>11288</v>
      </c>
      <c r="D4283" s="47" t="s">
        <v>8912</v>
      </c>
      <c r="E4283" s="47" t="s">
        <v>11289</v>
      </c>
      <c r="F4283" s="47" t="s">
        <v>11290</v>
      </c>
      <c r="G4283" s="31" t="s">
        <v>40</v>
      </c>
      <c r="H4283" s="31">
        <v>0</v>
      </c>
      <c r="I4283" s="33">
        <v>590000000</v>
      </c>
      <c r="J4283" s="33" t="s">
        <v>42</v>
      </c>
      <c r="K4283" s="31" t="s">
        <v>1097</v>
      </c>
      <c r="L4283" s="33" t="s">
        <v>42</v>
      </c>
      <c r="M4283" s="31" t="s">
        <v>45</v>
      </c>
      <c r="N4283" s="31" t="s">
        <v>2002</v>
      </c>
      <c r="O4283" s="31" t="s">
        <v>64</v>
      </c>
      <c r="P4283" s="33">
        <v>796</v>
      </c>
      <c r="Q4283" s="31" t="s">
        <v>49</v>
      </c>
      <c r="R4283" s="48">
        <v>5</v>
      </c>
      <c r="S4283" s="48">
        <v>800</v>
      </c>
      <c r="T4283" s="49">
        <f t="shared" si="197"/>
        <v>4000</v>
      </c>
      <c r="U4283" s="49">
        <f t="shared" si="198"/>
        <v>4480</v>
      </c>
      <c r="V4283" s="128"/>
      <c r="W4283" s="33">
        <v>2016</v>
      </c>
      <c r="X4283" s="31"/>
      <c r="Y4283" s="40"/>
      <c r="Z4283" s="40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  <c r="BC4283" s="29"/>
      <c r="BD4283" s="29"/>
      <c r="BE4283" s="29"/>
      <c r="BF4283" s="29"/>
      <c r="BG4283" s="29"/>
      <c r="BH4283" s="29"/>
      <c r="BI4283" s="29"/>
      <c r="BJ4283" s="29"/>
      <c r="BK4283" s="29"/>
      <c r="BL4283" s="29"/>
      <c r="BM4283" s="29"/>
      <c r="BN4283" s="29"/>
      <c r="BO4283" s="29"/>
      <c r="BP4283" s="29"/>
      <c r="BQ4283" s="29"/>
      <c r="BR4283" s="29"/>
      <c r="BS4283" s="29"/>
      <c r="BT4283" s="29"/>
      <c r="BU4283" s="29"/>
      <c r="BV4283" s="29"/>
      <c r="BW4283" s="29"/>
      <c r="BX4283" s="29"/>
      <c r="BY4283" s="29"/>
      <c r="BZ4283" s="29"/>
      <c r="CA4283" s="29"/>
      <c r="CB4283" s="29"/>
      <c r="CC4283" s="29"/>
      <c r="CD4283" s="29"/>
      <c r="CE4283" s="29"/>
      <c r="CF4283" s="29"/>
      <c r="CG4283" s="29"/>
      <c r="CH4283" s="29"/>
      <c r="CI4283" s="29"/>
      <c r="CJ4283" s="29"/>
      <c r="CK4283" s="29"/>
      <c r="CL4283" s="29"/>
      <c r="CM4283" s="29"/>
      <c r="CN4283" s="29"/>
      <c r="CO4283" s="29"/>
      <c r="CP4283" s="29"/>
      <c r="CQ4283" s="29"/>
      <c r="CR4283" s="29"/>
      <c r="CS4283" s="29"/>
      <c r="CT4283" s="29"/>
      <c r="CU4283" s="29"/>
      <c r="CV4283" s="29"/>
      <c r="CW4283" s="29"/>
      <c r="CX4283" s="29"/>
    </row>
    <row r="4284" spans="1:102" ht="50.1" customHeight="1">
      <c r="A4284" s="76" t="s">
        <v>11291</v>
      </c>
      <c r="B4284" s="31" t="s">
        <v>35</v>
      </c>
      <c r="C4284" s="47" t="s">
        <v>11292</v>
      </c>
      <c r="D4284" s="47" t="s">
        <v>959</v>
      </c>
      <c r="E4284" s="47" t="s">
        <v>11293</v>
      </c>
      <c r="F4284" s="47" t="s">
        <v>11294</v>
      </c>
      <c r="G4284" s="74" t="s">
        <v>40</v>
      </c>
      <c r="H4284" s="74">
        <v>0</v>
      </c>
      <c r="I4284" s="145">
        <v>590000000</v>
      </c>
      <c r="J4284" s="74" t="s">
        <v>42</v>
      </c>
      <c r="K4284" s="74" t="s">
        <v>1097</v>
      </c>
      <c r="L4284" s="74" t="s">
        <v>42</v>
      </c>
      <c r="M4284" s="74" t="s">
        <v>86</v>
      </c>
      <c r="N4284" s="74" t="s">
        <v>5886</v>
      </c>
      <c r="O4284" s="107" t="s">
        <v>2285</v>
      </c>
      <c r="P4284" s="33">
        <v>166</v>
      </c>
      <c r="Q4284" s="31" t="s">
        <v>132</v>
      </c>
      <c r="R4284" s="231">
        <v>42.4</v>
      </c>
      <c r="S4284" s="231">
        <v>5669.6428569999998</v>
      </c>
      <c r="T4284" s="232">
        <f t="shared" si="197"/>
        <v>240392.85713679998</v>
      </c>
      <c r="U4284" s="232">
        <f t="shared" si="198"/>
        <v>269239.99999321601</v>
      </c>
      <c r="V4284" s="233"/>
      <c r="W4284" s="33">
        <v>2016</v>
      </c>
      <c r="X4284" s="214"/>
      <c r="Y4284" s="40"/>
      <c r="Z4284" s="40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  <c r="BC4284" s="29"/>
      <c r="BD4284" s="29"/>
      <c r="BE4284" s="29"/>
      <c r="BF4284" s="29"/>
      <c r="BG4284" s="29"/>
      <c r="BH4284" s="29"/>
      <c r="BI4284" s="29"/>
      <c r="BJ4284" s="29"/>
      <c r="BK4284" s="29"/>
      <c r="BL4284" s="29"/>
      <c r="BM4284" s="29"/>
      <c r="BN4284" s="29"/>
      <c r="BO4284" s="29"/>
      <c r="BP4284" s="29"/>
      <c r="BQ4284" s="29"/>
      <c r="BR4284" s="29"/>
      <c r="BS4284" s="29"/>
      <c r="BT4284" s="29"/>
      <c r="BU4284" s="29"/>
      <c r="BV4284" s="29"/>
      <c r="BW4284" s="29"/>
      <c r="BX4284" s="29"/>
      <c r="BY4284" s="29"/>
      <c r="BZ4284" s="29"/>
      <c r="CA4284" s="29"/>
      <c r="CB4284" s="29"/>
      <c r="CC4284" s="29"/>
      <c r="CD4284" s="29"/>
      <c r="CE4284" s="29"/>
      <c r="CF4284" s="29"/>
      <c r="CG4284" s="29"/>
      <c r="CH4284" s="29"/>
      <c r="CI4284" s="29"/>
      <c r="CJ4284" s="29"/>
      <c r="CK4284" s="29"/>
      <c r="CL4284" s="29"/>
      <c r="CM4284" s="29"/>
      <c r="CN4284" s="29"/>
      <c r="CO4284" s="29"/>
      <c r="CP4284" s="29"/>
      <c r="CQ4284" s="29"/>
      <c r="CR4284" s="29"/>
      <c r="CS4284" s="29"/>
      <c r="CT4284" s="29"/>
      <c r="CU4284" s="29"/>
      <c r="CV4284" s="29"/>
      <c r="CW4284" s="29"/>
      <c r="CX4284" s="29"/>
    </row>
    <row r="4285" spans="1:102" ht="50.1" customHeight="1">
      <c r="A4285" s="76" t="s">
        <v>11295</v>
      </c>
      <c r="B4285" s="31" t="s">
        <v>35</v>
      </c>
      <c r="C4285" s="47" t="s">
        <v>7287</v>
      </c>
      <c r="D4285" s="72" t="s">
        <v>7292</v>
      </c>
      <c r="E4285" s="47" t="s">
        <v>7288</v>
      </c>
      <c r="F4285" s="32" t="s">
        <v>11296</v>
      </c>
      <c r="G4285" s="31" t="s">
        <v>101</v>
      </c>
      <c r="H4285" s="33">
        <v>0</v>
      </c>
      <c r="I4285" s="33">
        <v>590000000</v>
      </c>
      <c r="J4285" s="107" t="s">
        <v>7237</v>
      </c>
      <c r="K4285" s="31" t="s">
        <v>1097</v>
      </c>
      <c r="L4285" s="107" t="s">
        <v>7237</v>
      </c>
      <c r="M4285" s="107" t="s">
        <v>86</v>
      </c>
      <c r="N4285" s="31" t="s">
        <v>301</v>
      </c>
      <c r="O4285" s="31" t="s">
        <v>481</v>
      </c>
      <c r="P4285" s="31">
        <v>796</v>
      </c>
      <c r="Q4285" s="31" t="s">
        <v>49</v>
      </c>
      <c r="R4285" s="64">
        <v>50</v>
      </c>
      <c r="S4285" s="111">
        <v>132</v>
      </c>
      <c r="T4285" s="36">
        <f t="shared" ref="T4285:T4291" si="199">S4285*R4285</f>
        <v>6600</v>
      </c>
      <c r="U4285" s="49">
        <f t="shared" si="198"/>
        <v>7392.0000000000009</v>
      </c>
      <c r="V4285" s="134"/>
      <c r="W4285" s="33">
        <v>2016</v>
      </c>
      <c r="X4285" s="76"/>
      <c r="Y4285" s="40"/>
      <c r="Z4285" s="40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  <c r="BC4285" s="29"/>
      <c r="BD4285" s="29"/>
      <c r="BE4285" s="29"/>
      <c r="BF4285" s="29"/>
      <c r="BG4285" s="29"/>
      <c r="BH4285" s="29"/>
      <c r="BI4285" s="29"/>
      <c r="BJ4285" s="29"/>
      <c r="BK4285" s="29"/>
      <c r="BL4285" s="29"/>
      <c r="BM4285" s="29"/>
      <c r="BN4285" s="29"/>
      <c r="BO4285" s="29"/>
      <c r="BP4285" s="29"/>
      <c r="BQ4285" s="29"/>
      <c r="BR4285" s="29"/>
      <c r="BS4285" s="29"/>
      <c r="BT4285" s="29"/>
      <c r="BU4285" s="29"/>
      <c r="BV4285" s="29"/>
      <c r="BW4285" s="29"/>
      <c r="BX4285" s="29"/>
      <c r="BY4285" s="29"/>
      <c r="BZ4285" s="29"/>
      <c r="CA4285" s="29"/>
      <c r="CB4285" s="29"/>
      <c r="CC4285" s="29"/>
      <c r="CD4285" s="29"/>
      <c r="CE4285" s="29"/>
      <c r="CF4285" s="29"/>
      <c r="CG4285" s="29"/>
      <c r="CH4285" s="29"/>
      <c r="CI4285" s="29"/>
      <c r="CJ4285" s="29"/>
      <c r="CK4285" s="29"/>
      <c r="CL4285" s="29"/>
      <c r="CM4285" s="29"/>
      <c r="CN4285" s="29"/>
      <c r="CO4285" s="29"/>
      <c r="CP4285" s="29"/>
      <c r="CQ4285" s="29"/>
      <c r="CR4285" s="29"/>
      <c r="CS4285" s="29"/>
      <c r="CT4285" s="29"/>
      <c r="CU4285" s="29"/>
      <c r="CV4285" s="29"/>
      <c r="CW4285" s="29"/>
      <c r="CX4285" s="29"/>
    </row>
    <row r="4286" spans="1:102" ht="50.1" customHeight="1">
      <c r="A4286" s="76" t="s">
        <v>11297</v>
      </c>
      <c r="B4286" s="31" t="s">
        <v>35</v>
      </c>
      <c r="C4286" s="47" t="s">
        <v>7287</v>
      </c>
      <c r="D4286" s="72" t="s">
        <v>7292</v>
      </c>
      <c r="E4286" s="47" t="s">
        <v>7288</v>
      </c>
      <c r="F4286" s="72" t="s">
        <v>11298</v>
      </c>
      <c r="G4286" s="31" t="s">
        <v>101</v>
      </c>
      <c r="H4286" s="33">
        <v>0</v>
      </c>
      <c r="I4286" s="33">
        <v>590000000</v>
      </c>
      <c r="J4286" s="107" t="s">
        <v>7237</v>
      </c>
      <c r="K4286" s="31" t="s">
        <v>1097</v>
      </c>
      <c r="L4286" s="107" t="s">
        <v>7237</v>
      </c>
      <c r="M4286" s="107" t="s">
        <v>86</v>
      </c>
      <c r="N4286" s="31" t="s">
        <v>301</v>
      </c>
      <c r="O4286" s="31" t="s">
        <v>481</v>
      </c>
      <c r="P4286" s="31">
        <v>796</v>
      </c>
      <c r="Q4286" s="31" t="s">
        <v>49</v>
      </c>
      <c r="R4286" s="130">
        <v>70</v>
      </c>
      <c r="S4286" s="111">
        <v>300</v>
      </c>
      <c r="T4286" s="49">
        <f t="shared" si="199"/>
        <v>21000</v>
      </c>
      <c r="U4286" s="49">
        <f t="shared" si="198"/>
        <v>23520.000000000004</v>
      </c>
      <c r="V4286" s="134"/>
      <c r="W4286" s="33">
        <v>2016</v>
      </c>
      <c r="X4286" s="76"/>
      <c r="Y4286" s="40"/>
      <c r="Z4286" s="40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  <c r="BC4286" s="29"/>
      <c r="BD4286" s="29"/>
      <c r="BE4286" s="29"/>
      <c r="BF4286" s="29"/>
      <c r="BG4286" s="29"/>
      <c r="BH4286" s="29"/>
      <c r="BI4286" s="29"/>
      <c r="BJ4286" s="29"/>
      <c r="BK4286" s="29"/>
      <c r="BL4286" s="29"/>
      <c r="BM4286" s="29"/>
      <c r="BN4286" s="29"/>
      <c r="BO4286" s="29"/>
      <c r="BP4286" s="29"/>
      <c r="BQ4286" s="29"/>
      <c r="BR4286" s="29"/>
      <c r="BS4286" s="29"/>
      <c r="BT4286" s="29"/>
      <c r="BU4286" s="29"/>
      <c r="BV4286" s="29"/>
      <c r="BW4286" s="29"/>
      <c r="BX4286" s="29"/>
      <c r="BY4286" s="29"/>
      <c r="BZ4286" s="29"/>
      <c r="CA4286" s="29"/>
      <c r="CB4286" s="29"/>
      <c r="CC4286" s="29"/>
      <c r="CD4286" s="29"/>
      <c r="CE4286" s="29"/>
      <c r="CF4286" s="29"/>
      <c r="CG4286" s="29"/>
      <c r="CH4286" s="29"/>
      <c r="CI4286" s="29"/>
      <c r="CJ4286" s="29"/>
      <c r="CK4286" s="29"/>
      <c r="CL4286" s="29"/>
      <c r="CM4286" s="29"/>
      <c r="CN4286" s="29"/>
      <c r="CO4286" s="29"/>
      <c r="CP4286" s="29"/>
      <c r="CQ4286" s="29"/>
      <c r="CR4286" s="29"/>
      <c r="CS4286" s="29"/>
      <c r="CT4286" s="29"/>
      <c r="CU4286" s="29"/>
      <c r="CV4286" s="29"/>
      <c r="CW4286" s="29"/>
      <c r="CX4286" s="29"/>
    </row>
    <row r="4287" spans="1:102" ht="50.1" customHeight="1">
      <c r="A4287" s="76" t="s">
        <v>11299</v>
      </c>
      <c r="B4287" s="31" t="s">
        <v>35</v>
      </c>
      <c r="C4287" s="47" t="s">
        <v>7287</v>
      </c>
      <c r="D4287" s="72" t="s">
        <v>7292</v>
      </c>
      <c r="E4287" s="47" t="s">
        <v>7288</v>
      </c>
      <c r="F4287" s="47" t="s">
        <v>11300</v>
      </c>
      <c r="G4287" s="31" t="s">
        <v>101</v>
      </c>
      <c r="H4287" s="33">
        <v>0</v>
      </c>
      <c r="I4287" s="33">
        <v>590000000</v>
      </c>
      <c r="J4287" s="107" t="s">
        <v>7237</v>
      </c>
      <c r="K4287" s="31" t="s">
        <v>1097</v>
      </c>
      <c r="L4287" s="107" t="s">
        <v>7237</v>
      </c>
      <c r="M4287" s="107" t="s">
        <v>86</v>
      </c>
      <c r="N4287" s="31" t="s">
        <v>301</v>
      </c>
      <c r="O4287" s="31" t="s">
        <v>481</v>
      </c>
      <c r="P4287" s="31">
        <v>796</v>
      </c>
      <c r="Q4287" s="31" t="s">
        <v>49</v>
      </c>
      <c r="R4287" s="64">
        <v>50</v>
      </c>
      <c r="S4287" s="111">
        <v>471</v>
      </c>
      <c r="T4287" s="49">
        <f t="shared" si="199"/>
        <v>23550</v>
      </c>
      <c r="U4287" s="49">
        <f t="shared" si="198"/>
        <v>26376.000000000004</v>
      </c>
      <c r="V4287" s="134"/>
      <c r="W4287" s="33">
        <v>2016</v>
      </c>
      <c r="X4287" s="76"/>
      <c r="Y4287" s="40"/>
      <c r="Z4287" s="40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29"/>
      <c r="AQ4287" s="29"/>
      <c r="AR4287" s="29"/>
      <c r="AS4287" s="29"/>
      <c r="AT4287" s="29"/>
      <c r="AU4287" s="29"/>
      <c r="AV4287" s="29"/>
      <c r="AW4287" s="29"/>
      <c r="AX4287" s="29"/>
      <c r="AY4287" s="29"/>
      <c r="AZ4287" s="29"/>
      <c r="BA4287" s="29"/>
      <c r="BB4287" s="29"/>
      <c r="BC4287" s="29"/>
      <c r="BD4287" s="29"/>
      <c r="BE4287" s="29"/>
      <c r="BF4287" s="29"/>
      <c r="BG4287" s="29"/>
      <c r="BH4287" s="29"/>
      <c r="BI4287" s="29"/>
      <c r="BJ4287" s="29"/>
      <c r="BK4287" s="29"/>
      <c r="BL4287" s="29"/>
      <c r="BM4287" s="29"/>
      <c r="BN4287" s="29"/>
      <c r="BO4287" s="29"/>
      <c r="BP4287" s="29"/>
      <c r="BQ4287" s="29"/>
      <c r="BR4287" s="29"/>
      <c r="BS4287" s="29"/>
      <c r="BT4287" s="29"/>
      <c r="BU4287" s="29"/>
      <c r="BV4287" s="29"/>
      <c r="BW4287" s="29"/>
      <c r="BX4287" s="29"/>
      <c r="BY4287" s="29"/>
      <c r="BZ4287" s="29"/>
      <c r="CA4287" s="29"/>
      <c r="CB4287" s="29"/>
      <c r="CC4287" s="29"/>
      <c r="CD4287" s="29"/>
      <c r="CE4287" s="29"/>
      <c r="CF4287" s="29"/>
      <c r="CG4287" s="29"/>
      <c r="CH4287" s="29"/>
      <c r="CI4287" s="29"/>
      <c r="CJ4287" s="29"/>
      <c r="CK4287" s="29"/>
      <c r="CL4287" s="29"/>
      <c r="CM4287" s="29"/>
      <c r="CN4287" s="29"/>
      <c r="CO4287" s="29"/>
      <c r="CP4287" s="29"/>
      <c r="CQ4287" s="29"/>
      <c r="CR4287" s="29"/>
      <c r="CS4287" s="29"/>
      <c r="CT4287" s="29"/>
      <c r="CU4287" s="29"/>
      <c r="CV4287" s="29"/>
      <c r="CW4287" s="29"/>
      <c r="CX4287" s="29"/>
    </row>
    <row r="4288" spans="1:102" ht="50.1" customHeight="1">
      <c r="A4288" s="76" t="s">
        <v>11301</v>
      </c>
      <c r="B4288" s="31" t="s">
        <v>35</v>
      </c>
      <c r="C4288" s="47" t="s">
        <v>7287</v>
      </c>
      <c r="D4288" s="72" t="s">
        <v>7292</v>
      </c>
      <c r="E4288" s="47" t="s">
        <v>7288</v>
      </c>
      <c r="F4288" s="47" t="s">
        <v>11302</v>
      </c>
      <c r="G4288" s="31" t="s">
        <v>101</v>
      </c>
      <c r="H4288" s="33">
        <v>0</v>
      </c>
      <c r="I4288" s="33">
        <v>590000000</v>
      </c>
      <c r="J4288" s="107" t="s">
        <v>7237</v>
      </c>
      <c r="K4288" s="31" t="s">
        <v>1097</v>
      </c>
      <c r="L4288" s="107" t="s">
        <v>7237</v>
      </c>
      <c r="M4288" s="107" t="s">
        <v>86</v>
      </c>
      <c r="N4288" s="31" t="s">
        <v>301</v>
      </c>
      <c r="O4288" s="31" t="s">
        <v>481</v>
      </c>
      <c r="P4288" s="31">
        <v>796</v>
      </c>
      <c r="Q4288" s="31" t="s">
        <v>49</v>
      </c>
      <c r="R4288" s="64">
        <v>20</v>
      </c>
      <c r="S4288" s="111">
        <v>6447</v>
      </c>
      <c r="T4288" s="49">
        <f t="shared" si="199"/>
        <v>128940</v>
      </c>
      <c r="U4288" s="49">
        <f t="shared" si="198"/>
        <v>144412.80000000002</v>
      </c>
      <c r="V4288" s="134"/>
      <c r="W4288" s="33">
        <v>2016</v>
      </c>
      <c r="X4288" s="76"/>
      <c r="Y4288" s="40"/>
      <c r="Z4288" s="40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29"/>
      <c r="BL4288" s="29"/>
      <c r="BM4288" s="29"/>
      <c r="BN4288" s="29"/>
      <c r="BO4288" s="29"/>
      <c r="BP4288" s="29"/>
      <c r="BQ4288" s="29"/>
      <c r="BR4288" s="29"/>
      <c r="BS4288" s="29"/>
      <c r="BT4288" s="29"/>
      <c r="BU4288" s="29"/>
      <c r="BV4288" s="29"/>
      <c r="BW4288" s="29"/>
      <c r="BX4288" s="29"/>
      <c r="BY4288" s="29"/>
      <c r="BZ4288" s="29"/>
      <c r="CA4288" s="29"/>
      <c r="CB4288" s="29"/>
      <c r="CC4288" s="29"/>
      <c r="CD4288" s="29"/>
      <c r="CE4288" s="29"/>
      <c r="CF4288" s="29"/>
      <c r="CG4288" s="29"/>
      <c r="CH4288" s="29"/>
      <c r="CI4288" s="29"/>
      <c r="CJ4288" s="29"/>
      <c r="CK4288" s="29"/>
      <c r="CL4288" s="29"/>
      <c r="CM4288" s="29"/>
      <c r="CN4288" s="29"/>
      <c r="CO4288" s="29"/>
      <c r="CP4288" s="29"/>
      <c r="CQ4288" s="29"/>
      <c r="CR4288" s="29"/>
      <c r="CS4288" s="29"/>
      <c r="CT4288" s="29"/>
      <c r="CU4288" s="29"/>
      <c r="CV4288" s="29"/>
      <c r="CW4288" s="29"/>
      <c r="CX4288" s="29"/>
    </row>
    <row r="4289" spans="1:102" ht="50.1" customHeight="1">
      <c r="A4289" s="76" t="s">
        <v>11303</v>
      </c>
      <c r="B4289" s="31" t="s">
        <v>35</v>
      </c>
      <c r="C4289" s="47" t="s">
        <v>7324</v>
      </c>
      <c r="D4289" s="72" t="s">
        <v>7292</v>
      </c>
      <c r="E4289" s="47" t="s">
        <v>7325</v>
      </c>
      <c r="F4289" s="47" t="s">
        <v>11304</v>
      </c>
      <c r="G4289" s="31" t="s">
        <v>101</v>
      </c>
      <c r="H4289" s="33">
        <v>0</v>
      </c>
      <c r="I4289" s="33">
        <v>590000000</v>
      </c>
      <c r="J4289" s="107" t="s">
        <v>7237</v>
      </c>
      <c r="K4289" s="31" t="s">
        <v>1097</v>
      </c>
      <c r="L4289" s="107" t="s">
        <v>7237</v>
      </c>
      <c r="M4289" s="107" t="s">
        <v>86</v>
      </c>
      <c r="N4289" s="31" t="s">
        <v>301</v>
      </c>
      <c r="O4289" s="31" t="s">
        <v>481</v>
      </c>
      <c r="P4289" s="31">
        <v>796</v>
      </c>
      <c r="Q4289" s="31" t="s">
        <v>49</v>
      </c>
      <c r="R4289" s="64">
        <v>20</v>
      </c>
      <c r="S4289" s="111">
        <v>1227</v>
      </c>
      <c r="T4289" s="49">
        <f t="shared" si="199"/>
        <v>24540</v>
      </c>
      <c r="U4289" s="49">
        <f t="shared" si="198"/>
        <v>27484.800000000003</v>
      </c>
      <c r="V4289" s="134"/>
      <c r="W4289" s="33">
        <v>2016</v>
      </c>
      <c r="X4289" s="76"/>
      <c r="Y4289" s="40"/>
      <c r="Z4289" s="40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29"/>
      <c r="BA4289" s="29"/>
      <c r="BB4289" s="29"/>
      <c r="BC4289" s="29"/>
      <c r="BD4289" s="29"/>
      <c r="BE4289" s="29"/>
      <c r="BF4289" s="29"/>
      <c r="BG4289" s="29"/>
      <c r="BH4289" s="29"/>
      <c r="BI4289" s="29"/>
      <c r="BJ4289" s="29"/>
      <c r="BK4289" s="29"/>
      <c r="BL4289" s="29"/>
      <c r="BM4289" s="29"/>
      <c r="BN4289" s="29"/>
      <c r="BO4289" s="29"/>
      <c r="BP4289" s="29"/>
      <c r="BQ4289" s="29"/>
      <c r="BR4289" s="29"/>
      <c r="BS4289" s="29"/>
      <c r="BT4289" s="29"/>
      <c r="BU4289" s="29"/>
      <c r="BV4289" s="29"/>
      <c r="BW4289" s="29"/>
      <c r="BX4289" s="29"/>
      <c r="BY4289" s="29"/>
      <c r="BZ4289" s="29"/>
      <c r="CA4289" s="29"/>
      <c r="CB4289" s="29"/>
      <c r="CC4289" s="29"/>
      <c r="CD4289" s="29"/>
      <c r="CE4289" s="29"/>
      <c r="CF4289" s="29"/>
      <c r="CG4289" s="29"/>
      <c r="CH4289" s="29"/>
      <c r="CI4289" s="29"/>
      <c r="CJ4289" s="29"/>
      <c r="CK4289" s="29"/>
      <c r="CL4289" s="29"/>
      <c r="CM4289" s="29"/>
      <c r="CN4289" s="29"/>
      <c r="CO4289" s="29"/>
      <c r="CP4289" s="29"/>
      <c r="CQ4289" s="29"/>
      <c r="CR4289" s="29"/>
      <c r="CS4289" s="29"/>
      <c r="CT4289" s="29"/>
      <c r="CU4289" s="29"/>
      <c r="CV4289" s="29"/>
      <c r="CW4289" s="29"/>
      <c r="CX4289" s="29"/>
    </row>
    <row r="4290" spans="1:102" ht="50.1" customHeight="1">
      <c r="A4290" s="76" t="s">
        <v>11305</v>
      </c>
      <c r="B4290" s="31" t="s">
        <v>35</v>
      </c>
      <c r="C4290" s="47" t="s">
        <v>7244</v>
      </c>
      <c r="D4290" s="72" t="s">
        <v>7292</v>
      </c>
      <c r="E4290" s="47" t="s">
        <v>7245</v>
      </c>
      <c r="F4290" s="47" t="s">
        <v>11306</v>
      </c>
      <c r="G4290" s="31" t="s">
        <v>101</v>
      </c>
      <c r="H4290" s="33">
        <v>0</v>
      </c>
      <c r="I4290" s="33">
        <v>590000000</v>
      </c>
      <c r="J4290" s="107" t="s">
        <v>7237</v>
      </c>
      <c r="K4290" s="31" t="s">
        <v>1097</v>
      </c>
      <c r="L4290" s="107" t="s">
        <v>7237</v>
      </c>
      <c r="M4290" s="107" t="s">
        <v>86</v>
      </c>
      <c r="N4290" s="31" t="s">
        <v>301</v>
      </c>
      <c r="O4290" s="31" t="s">
        <v>481</v>
      </c>
      <c r="P4290" s="31">
        <v>796</v>
      </c>
      <c r="Q4290" s="31" t="s">
        <v>49</v>
      </c>
      <c r="R4290" s="64">
        <v>50</v>
      </c>
      <c r="S4290" s="111">
        <v>751</v>
      </c>
      <c r="T4290" s="36">
        <f t="shared" si="199"/>
        <v>37550</v>
      </c>
      <c r="U4290" s="49">
        <f t="shared" si="198"/>
        <v>42056.000000000007</v>
      </c>
      <c r="V4290" s="134"/>
      <c r="W4290" s="33">
        <v>2016</v>
      </c>
      <c r="X4290" s="76"/>
      <c r="Y4290" s="40"/>
      <c r="Z4290" s="40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29"/>
      <c r="BL4290" s="29"/>
      <c r="BM4290" s="29"/>
      <c r="BN4290" s="29"/>
      <c r="BO4290" s="29"/>
      <c r="BP4290" s="29"/>
      <c r="BQ4290" s="29"/>
      <c r="BR4290" s="29"/>
      <c r="BS4290" s="29"/>
      <c r="BT4290" s="29"/>
      <c r="BU4290" s="29"/>
      <c r="BV4290" s="29"/>
      <c r="BW4290" s="29"/>
      <c r="BX4290" s="29"/>
      <c r="BY4290" s="29"/>
      <c r="BZ4290" s="29"/>
      <c r="CA4290" s="29"/>
      <c r="CB4290" s="29"/>
      <c r="CC4290" s="29"/>
      <c r="CD4290" s="29"/>
      <c r="CE4290" s="29"/>
      <c r="CF4290" s="29"/>
      <c r="CG4290" s="29"/>
      <c r="CH4290" s="29"/>
      <c r="CI4290" s="29"/>
      <c r="CJ4290" s="29"/>
      <c r="CK4290" s="29"/>
      <c r="CL4290" s="29"/>
      <c r="CM4290" s="29"/>
      <c r="CN4290" s="29"/>
      <c r="CO4290" s="29"/>
      <c r="CP4290" s="29"/>
      <c r="CQ4290" s="29"/>
      <c r="CR4290" s="29"/>
      <c r="CS4290" s="29"/>
      <c r="CT4290" s="29"/>
      <c r="CU4290" s="29"/>
      <c r="CV4290" s="29"/>
      <c r="CW4290" s="29"/>
      <c r="CX4290" s="29"/>
    </row>
    <row r="4291" spans="1:102" ht="50.1" customHeight="1">
      <c r="A4291" s="76" t="s">
        <v>11307</v>
      </c>
      <c r="B4291" s="31" t="s">
        <v>35</v>
      </c>
      <c r="C4291" s="47" t="s">
        <v>7244</v>
      </c>
      <c r="D4291" s="72" t="s">
        <v>7292</v>
      </c>
      <c r="E4291" s="47" t="s">
        <v>7245</v>
      </c>
      <c r="F4291" s="47" t="s">
        <v>11308</v>
      </c>
      <c r="G4291" s="31" t="s">
        <v>101</v>
      </c>
      <c r="H4291" s="33">
        <v>0</v>
      </c>
      <c r="I4291" s="33">
        <v>590000000</v>
      </c>
      <c r="J4291" s="107" t="s">
        <v>7237</v>
      </c>
      <c r="K4291" s="31" t="s">
        <v>1097</v>
      </c>
      <c r="L4291" s="107" t="s">
        <v>7237</v>
      </c>
      <c r="M4291" s="107" t="s">
        <v>86</v>
      </c>
      <c r="N4291" s="31" t="s">
        <v>301</v>
      </c>
      <c r="O4291" s="31" t="s">
        <v>481</v>
      </c>
      <c r="P4291" s="31">
        <v>796</v>
      </c>
      <c r="Q4291" s="31" t="s">
        <v>49</v>
      </c>
      <c r="R4291" s="64">
        <v>50</v>
      </c>
      <c r="S4291" s="111">
        <v>751</v>
      </c>
      <c r="T4291" s="36">
        <f t="shared" si="199"/>
        <v>37550</v>
      </c>
      <c r="U4291" s="49">
        <f t="shared" si="198"/>
        <v>42056.000000000007</v>
      </c>
      <c r="V4291" s="134"/>
      <c r="W4291" s="33">
        <v>2016</v>
      </c>
      <c r="X4291" s="76"/>
      <c r="Y4291" s="40"/>
      <c r="Z4291" s="40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29"/>
      <c r="BL4291" s="29"/>
      <c r="BM4291" s="29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29"/>
      <c r="CB4291" s="29"/>
      <c r="CC4291" s="29"/>
      <c r="CD4291" s="29"/>
      <c r="CE4291" s="29"/>
      <c r="CF4291" s="29"/>
      <c r="CG4291" s="29"/>
      <c r="CH4291" s="29"/>
      <c r="CI4291" s="29"/>
      <c r="CJ4291" s="29"/>
      <c r="CK4291" s="29"/>
      <c r="CL4291" s="29"/>
      <c r="CM4291" s="29"/>
      <c r="CN4291" s="29"/>
      <c r="CO4291" s="29"/>
      <c r="CP4291" s="29"/>
      <c r="CQ4291" s="29"/>
      <c r="CR4291" s="29"/>
      <c r="CS4291" s="29"/>
      <c r="CT4291" s="29"/>
      <c r="CU4291" s="29"/>
      <c r="CV4291" s="29"/>
      <c r="CW4291" s="29"/>
      <c r="CX4291" s="29"/>
    </row>
    <row r="4292" spans="1:102" ht="50.1" customHeight="1">
      <c r="A4292" s="76" t="s">
        <v>11309</v>
      </c>
      <c r="B4292" s="31" t="s">
        <v>35</v>
      </c>
      <c r="C4292" s="47" t="s">
        <v>11310</v>
      </c>
      <c r="D4292" s="79" t="s">
        <v>6726</v>
      </c>
      <c r="E4292" s="79" t="s">
        <v>11311</v>
      </c>
      <c r="F4292" s="47"/>
      <c r="G4292" s="107" t="s">
        <v>40</v>
      </c>
      <c r="H4292" s="33">
        <v>0</v>
      </c>
      <c r="I4292" s="33">
        <v>590000000</v>
      </c>
      <c r="J4292" s="107" t="s">
        <v>8745</v>
      </c>
      <c r="K4292" s="107" t="s">
        <v>63</v>
      </c>
      <c r="L4292" s="107" t="s">
        <v>8745</v>
      </c>
      <c r="M4292" s="107" t="s">
        <v>86</v>
      </c>
      <c r="N4292" s="31" t="s">
        <v>87</v>
      </c>
      <c r="O4292" s="107" t="s">
        <v>64</v>
      </c>
      <c r="P4292" s="234">
        <v>166</v>
      </c>
      <c r="Q4292" s="234" t="s">
        <v>132</v>
      </c>
      <c r="R4292" s="48">
        <v>30</v>
      </c>
      <c r="S4292" s="48">
        <v>655</v>
      </c>
      <c r="T4292" s="36">
        <f t="shared" ref="T4292:T4302" si="200">R4292*S4292</f>
        <v>19650</v>
      </c>
      <c r="U4292" s="36">
        <f t="shared" si="198"/>
        <v>22008.000000000004</v>
      </c>
      <c r="V4292" s="235"/>
      <c r="W4292" s="33">
        <v>2016</v>
      </c>
      <c r="X4292" s="146"/>
      <c r="Y4292" s="40"/>
      <c r="Z4292" s="40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29"/>
      <c r="BL4292" s="29"/>
      <c r="BM4292" s="29"/>
      <c r="BN4292" s="29"/>
      <c r="BO4292" s="29"/>
      <c r="BP4292" s="29"/>
      <c r="BQ4292" s="29"/>
      <c r="BR4292" s="29"/>
      <c r="BS4292" s="29"/>
      <c r="BT4292" s="29"/>
      <c r="BU4292" s="29"/>
      <c r="BV4292" s="29"/>
      <c r="BW4292" s="29"/>
      <c r="BX4292" s="29"/>
      <c r="BY4292" s="29"/>
      <c r="BZ4292" s="29"/>
      <c r="CA4292" s="29"/>
      <c r="CB4292" s="29"/>
      <c r="CC4292" s="29"/>
      <c r="CD4292" s="29"/>
      <c r="CE4292" s="29"/>
      <c r="CF4292" s="29"/>
      <c r="CG4292" s="29"/>
      <c r="CH4292" s="29"/>
      <c r="CI4292" s="29"/>
      <c r="CJ4292" s="29"/>
      <c r="CK4292" s="29"/>
      <c r="CL4292" s="29"/>
      <c r="CM4292" s="29"/>
      <c r="CN4292" s="29"/>
      <c r="CO4292" s="29"/>
      <c r="CP4292" s="29"/>
      <c r="CQ4292" s="29"/>
      <c r="CR4292" s="29"/>
      <c r="CS4292" s="29"/>
      <c r="CT4292" s="29"/>
      <c r="CU4292" s="29"/>
      <c r="CV4292" s="29"/>
      <c r="CW4292" s="29"/>
      <c r="CX4292" s="29"/>
    </row>
    <row r="4293" spans="1:102" ht="50.1" customHeight="1">
      <c r="A4293" s="76" t="s">
        <v>11312</v>
      </c>
      <c r="B4293" s="31" t="s">
        <v>35</v>
      </c>
      <c r="C4293" s="47" t="s">
        <v>11313</v>
      </c>
      <c r="D4293" s="47" t="s">
        <v>8955</v>
      </c>
      <c r="E4293" s="47" t="s">
        <v>11314</v>
      </c>
      <c r="F4293" s="47" t="s">
        <v>11315</v>
      </c>
      <c r="G4293" s="33" t="s">
        <v>40</v>
      </c>
      <c r="H4293" s="33">
        <v>0</v>
      </c>
      <c r="I4293" s="33">
        <v>590000000</v>
      </c>
      <c r="J4293" s="33" t="s">
        <v>42</v>
      </c>
      <c r="K4293" s="33" t="s">
        <v>1097</v>
      </c>
      <c r="L4293" s="74" t="s">
        <v>42</v>
      </c>
      <c r="M4293" s="74" t="s">
        <v>45</v>
      </c>
      <c r="N4293" s="74" t="s">
        <v>11316</v>
      </c>
      <c r="O4293" s="33" t="s">
        <v>2285</v>
      </c>
      <c r="P4293" s="33">
        <v>778</v>
      </c>
      <c r="Q4293" s="33" t="s">
        <v>683</v>
      </c>
      <c r="R4293" s="48">
        <v>48</v>
      </c>
      <c r="S4293" s="48">
        <v>89.67</v>
      </c>
      <c r="T4293" s="232">
        <f t="shared" si="200"/>
        <v>4304.16</v>
      </c>
      <c r="U4293" s="232">
        <f t="shared" si="198"/>
        <v>4820.6592000000001</v>
      </c>
      <c r="V4293" s="33"/>
      <c r="W4293" s="33">
        <v>2016</v>
      </c>
      <c r="X4293" s="236"/>
      <c r="Y4293" s="40"/>
      <c r="Z4293" s="40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29"/>
      <c r="BA4293" s="29"/>
      <c r="BB4293" s="29"/>
      <c r="BC4293" s="29"/>
      <c r="BD4293" s="29"/>
      <c r="BE4293" s="29"/>
      <c r="BF4293" s="29"/>
      <c r="BG4293" s="29"/>
      <c r="BH4293" s="29"/>
      <c r="BI4293" s="29"/>
      <c r="BJ4293" s="29"/>
      <c r="BK4293" s="29"/>
      <c r="BL4293" s="29"/>
      <c r="BM4293" s="29"/>
      <c r="BN4293" s="29"/>
      <c r="BO4293" s="29"/>
      <c r="BP4293" s="29"/>
      <c r="BQ4293" s="29"/>
      <c r="BR4293" s="29"/>
      <c r="BS4293" s="29"/>
      <c r="BT4293" s="29"/>
      <c r="BU4293" s="29"/>
      <c r="BV4293" s="29"/>
      <c r="BW4293" s="29"/>
      <c r="BX4293" s="29"/>
      <c r="BY4293" s="29"/>
      <c r="BZ4293" s="29"/>
      <c r="CA4293" s="29"/>
      <c r="CB4293" s="29"/>
      <c r="CC4293" s="29"/>
      <c r="CD4293" s="29"/>
      <c r="CE4293" s="29"/>
      <c r="CF4293" s="29"/>
      <c r="CG4293" s="29"/>
      <c r="CH4293" s="29"/>
      <c r="CI4293" s="29"/>
      <c r="CJ4293" s="29"/>
      <c r="CK4293" s="29"/>
      <c r="CL4293" s="29"/>
      <c r="CM4293" s="29"/>
      <c r="CN4293" s="29"/>
      <c r="CO4293" s="29"/>
      <c r="CP4293" s="29"/>
      <c r="CQ4293" s="29"/>
      <c r="CR4293" s="29"/>
      <c r="CS4293" s="29"/>
      <c r="CT4293" s="29"/>
      <c r="CU4293" s="29"/>
      <c r="CV4293" s="29"/>
      <c r="CW4293" s="29"/>
      <c r="CX4293" s="29"/>
    </row>
    <row r="4294" spans="1:102" s="45" customFormat="1" ht="50.1" customHeight="1">
      <c r="A4294" s="76" t="s">
        <v>11317</v>
      </c>
      <c r="B4294" s="31" t="s">
        <v>35</v>
      </c>
      <c r="C4294" s="237" t="s">
        <v>1042</v>
      </c>
      <c r="D4294" s="237" t="s">
        <v>1043</v>
      </c>
      <c r="E4294" s="237" t="s">
        <v>1044</v>
      </c>
      <c r="F4294" s="237" t="s">
        <v>11318</v>
      </c>
      <c r="G4294" s="74" t="s">
        <v>40</v>
      </c>
      <c r="H4294" s="33">
        <v>0</v>
      </c>
      <c r="I4294" s="145">
        <v>590000000</v>
      </c>
      <c r="J4294" s="74" t="s">
        <v>42</v>
      </c>
      <c r="K4294" s="54" t="s">
        <v>63</v>
      </c>
      <c r="L4294" s="74" t="s">
        <v>85</v>
      </c>
      <c r="M4294" s="74" t="s">
        <v>86</v>
      </c>
      <c r="N4294" s="74" t="s">
        <v>11319</v>
      </c>
      <c r="O4294" s="238" t="s">
        <v>10968</v>
      </c>
      <c r="P4294" s="31">
        <v>112</v>
      </c>
      <c r="Q4294" s="60" t="s">
        <v>188</v>
      </c>
      <c r="R4294" s="228">
        <v>50</v>
      </c>
      <c r="S4294" s="228">
        <v>304</v>
      </c>
      <c r="T4294" s="229">
        <f t="shared" si="200"/>
        <v>15200</v>
      </c>
      <c r="U4294" s="229">
        <f t="shared" si="198"/>
        <v>17024</v>
      </c>
      <c r="V4294" s="214"/>
      <c r="W4294" s="33">
        <v>2016</v>
      </c>
      <c r="X4294" s="239"/>
      <c r="Y4294" s="42"/>
      <c r="Z4294" s="41"/>
      <c r="AA4294" s="43"/>
      <c r="AB4294" s="43"/>
      <c r="AC4294" s="43"/>
      <c r="AD4294" s="43"/>
      <c r="AE4294" s="43"/>
      <c r="AF4294" s="43"/>
      <c r="AG4294" s="43"/>
      <c r="AH4294" s="43"/>
      <c r="AI4294" s="43"/>
      <c r="AJ4294" s="43"/>
      <c r="AK4294" s="43"/>
      <c r="AL4294" s="43"/>
      <c r="AM4294" s="43"/>
      <c r="AN4294" s="44"/>
      <c r="AO4294" s="44"/>
      <c r="AP4294" s="44"/>
      <c r="AQ4294" s="44"/>
      <c r="AR4294" s="44"/>
      <c r="AS4294" s="44"/>
      <c r="AT4294" s="44"/>
      <c r="AU4294" s="44"/>
      <c r="AV4294" s="44"/>
      <c r="AW4294" s="44"/>
      <c r="AX4294" s="44"/>
      <c r="AY4294" s="44"/>
      <c r="AZ4294" s="44"/>
      <c r="BA4294" s="44"/>
      <c r="BB4294" s="44"/>
      <c r="BC4294" s="44"/>
      <c r="BD4294" s="44"/>
      <c r="BE4294" s="44"/>
      <c r="BF4294" s="44"/>
      <c r="BG4294" s="44"/>
      <c r="BH4294" s="44"/>
      <c r="BI4294" s="44"/>
      <c r="BJ4294" s="44"/>
      <c r="BK4294" s="44"/>
      <c r="BL4294" s="44"/>
      <c r="BM4294" s="44"/>
      <c r="BN4294" s="44"/>
      <c r="BO4294" s="44"/>
      <c r="BP4294" s="44"/>
      <c r="BQ4294" s="44"/>
      <c r="BR4294" s="44"/>
      <c r="BS4294" s="44"/>
      <c r="BT4294" s="44"/>
      <c r="BU4294" s="44"/>
      <c r="BV4294" s="44"/>
      <c r="BW4294" s="44"/>
      <c r="BX4294" s="44"/>
      <c r="BY4294" s="44"/>
      <c r="BZ4294" s="44"/>
      <c r="CA4294" s="44"/>
      <c r="CB4294" s="44"/>
      <c r="CC4294" s="44"/>
      <c r="CD4294" s="44"/>
      <c r="CE4294" s="44"/>
      <c r="CF4294" s="44"/>
      <c r="CG4294" s="44"/>
      <c r="CH4294" s="44"/>
      <c r="CI4294" s="44"/>
      <c r="CJ4294" s="44"/>
      <c r="CK4294" s="44"/>
      <c r="CL4294" s="44"/>
      <c r="CM4294" s="44"/>
      <c r="CN4294" s="44"/>
      <c r="CO4294" s="44"/>
      <c r="CP4294" s="44"/>
      <c r="CQ4294" s="44"/>
      <c r="CR4294" s="44"/>
      <c r="CS4294" s="44"/>
      <c r="CT4294" s="44"/>
      <c r="CU4294" s="44"/>
      <c r="CV4294" s="44"/>
      <c r="CW4294" s="44"/>
      <c r="CX4294" s="44"/>
    </row>
    <row r="4295" spans="1:102" s="45" customFormat="1" ht="50.1" customHeight="1">
      <c r="A4295" s="76" t="s">
        <v>11320</v>
      </c>
      <c r="B4295" s="31" t="s">
        <v>35</v>
      </c>
      <c r="C4295" s="237" t="s">
        <v>11321</v>
      </c>
      <c r="D4295" s="237" t="s">
        <v>11322</v>
      </c>
      <c r="E4295" s="237" t="s">
        <v>11323</v>
      </c>
      <c r="F4295" s="237" t="s">
        <v>11324</v>
      </c>
      <c r="G4295" s="74" t="s">
        <v>40</v>
      </c>
      <c r="H4295" s="33">
        <v>0</v>
      </c>
      <c r="I4295" s="145">
        <v>590000000</v>
      </c>
      <c r="J4295" s="74" t="s">
        <v>42</v>
      </c>
      <c r="K4295" s="54" t="s">
        <v>63</v>
      </c>
      <c r="L4295" s="74" t="s">
        <v>85</v>
      </c>
      <c r="M4295" s="74" t="s">
        <v>86</v>
      </c>
      <c r="N4295" s="74" t="s">
        <v>11319</v>
      </c>
      <c r="O4295" s="238" t="s">
        <v>10968</v>
      </c>
      <c r="P4295" s="74">
        <v>796</v>
      </c>
      <c r="Q4295" s="60" t="s">
        <v>49</v>
      </c>
      <c r="R4295" s="228">
        <v>1</v>
      </c>
      <c r="S4295" s="228">
        <v>6900</v>
      </c>
      <c r="T4295" s="229">
        <f t="shared" si="200"/>
        <v>6900</v>
      </c>
      <c r="U4295" s="229">
        <f t="shared" si="198"/>
        <v>7728.0000000000009</v>
      </c>
      <c r="V4295" s="214"/>
      <c r="W4295" s="33">
        <v>2016</v>
      </c>
      <c r="X4295" s="239"/>
      <c r="Y4295" s="42"/>
      <c r="Z4295" s="41"/>
      <c r="AA4295" s="43"/>
      <c r="AB4295" s="43"/>
      <c r="AC4295" s="43"/>
      <c r="AD4295" s="43"/>
      <c r="AE4295" s="43"/>
      <c r="AF4295" s="43"/>
      <c r="AG4295" s="43"/>
      <c r="AH4295" s="43"/>
      <c r="AI4295" s="43"/>
      <c r="AJ4295" s="43"/>
      <c r="AK4295" s="43"/>
      <c r="AL4295" s="43"/>
      <c r="AM4295" s="43"/>
      <c r="AN4295" s="44"/>
      <c r="AO4295" s="44"/>
      <c r="AP4295" s="44"/>
      <c r="AQ4295" s="44"/>
      <c r="AR4295" s="44"/>
      <c r="AS4295" s="44"/>
      <c r="AT4295" s="44"/>
      <c r="AU4295" s="44"/>
      <c r="AV4295" s="44"/>
      <c r="AW4295" s="44"/>
      <c r="AX4295" s="44"/>
      <c r="AY4295" s="44"/>
      <c r="AZ4295" s="44"/>
      <c r="BA4295" s="44"/>
      <c r="BB4295" s="44"/>
      <c r="BC4295" s="44"/>
      <c r="BD4295" s="44"/>
      <c r="BE4295" s="44"/>
      <c r="BF4295" s="44"/>
      <c r="BG4295" s="44"/>
      <c r="BH4295" s="44"/>
      <c r="BI4295" s="44"/>
      <c r="BJ4295" s="44"/>
      <c r="BK4295" s="44"/>
      <c r="BL4295" s="44"/>
      <c r="BM4295" s="44"/>
      <c r="BN4295" s="44"/>
      <c r="BO4295" s="44"/>
      <c r="BP4295" s="44"/>
      <c r="BQ4295" s="44"/>
      <c r="BR4295" s="44"/>
      <c r="BS4295" s="44"/>
      <c r="BT4295" s="44"/>
      <c r="BU4295" s="44"/>
      <c r="BV4295" s="44"/>
      <c r="BW4295" s="44"/>
      <c r="BX4295" s="44"/>
      <c r="BY4295" s="44"/>
      <c r="BZ4295" s="44"/>
      <c r="CA4295" s="44"/>
      <c r="CB4295" s="44"/>
      <c r="CC4295" s="44"/>
      <c r="CD4295" s="44"/>
      <c r="CE4295" s="44"/>
      <c r="CF4295" s="44"/>
      <c r="CG4295" s="44"/>
      <c r="CH4295" s="44"/>
      <c r="CI4295" s="44"/>
      <c r="CJ4295" s="44"/>
      <c r="CK4295" s="44"/>
      <c r="CL4295" s="44"/>
      <c r="CM4295" s="44"/>
      <c r="CN4295" s="44"/>
      <c r="CO4295" s="44"/>
      <c r="CP4295" s="44"/>
      <c r="CQ4295" s="44"/>
      <c r="CR4295" s="44"/>
      <c r="CS4295" s="44"/>
      <c r="CT4295" s="44"/>
      <c r="CU4295" s="44"/>
      <c r="CV4295" s="44"/>
      <c r="CW4295" s="44"/>
      <c r="CX4295" s="44"/>
    </row>
    <row r="4296" spans="1:102" s="45" customFormat="1" ht="50.1" customHeight="1">
      <c r="A4296" s="76" t="s">
        <v>11325</v>
      </c>
      <c r="B4296" s="31" t="s">
        <v>35</v>
      </c>
      <c r="C4296" s="237" t="s">
        <v>11326</v>
      </c>
      <c r="D4296" s="237" t="s">
        <v>11327</v>
      </c>
      <c r="E4296" s="237" t="s">
        <v>11328</v>
      </c>
      <c r="F4296" s="237" t="s">
        <v>11328</v>
      </c>
      <c r="G4296" s="74" t="s">
        <v>40</v>
      </c>
      <c r="H4296" s="33">
        <v>0</v>
      </c>
      <c r="I4296" s="145">
        <v>590000000</v>
      </c>
      <c r="J4296" s="74" t="s">
        <v>42</v>
      </c>
      <c r="K4296" s="54" t="s">
        <v>134</v>
      </c>
      <c r="L4296" s="74" t="s">
        <v>85</v>
      </c>
      <c r="M4296" s="74" t="s">
        <v>86</v>
      </c>
      <c r="N4296" s="74" t="s">
        <v>11319</v>
      </c>
      <c r="O4296" s="238" t="s">
        <v>10968</v>
      </c>
      <c r="P4296" s="74">
        <v>796</v>
      </c>
      <c r="Q4296" s="60" t="s">
        <v>49</v>
      </c>
      <c r="R4296" s="240">
        <v>10</v>
      </c>
      <c r="S4296" s="111">
        <v>19642</v>
      </c>
      <c r="T4296" s="229">
        <f t="shared" si="200"/>
        <v>196420</v>
      </c>
      <c r="U4296" s="229">
        <f t="shared" si="198"/>
        <v>219990.40000000002</v>
      </c>
      <c r="V4296" s="214"/>
      <c r="W4296" s="33">
        <v>2016</v>
      </c>
      <c r="X4296" s="239"/>
      <c r="Y4296" s="42"/>
      <c r="Z4296" s="41"/>
      <c r="AA4296" s="43"/>
      <c r="AB4296" s="43"/>
      <c r="AC4296" s="43"/>
      <c r="AD4296" s="43"/>
      <c r="AE4296" s="43"/>
      <c r="AF4296" s="43"/>
      <c r="AG4296" s="43"/>
      <c r="AH4296" s="43"/>
      <c r="AI4296" s="43"/>
      <c r="AJ4296" s="43"/>
      <c r="AK4296" s="43"/>
      <c r="AL4296" s="43"/>
      <c r="AM4296" s="43"/>
      <c r="AN4296" s="44"/>
      <c r="AO4296" s="44"/>
      <c r="AP4296" s="44"/>
      <c r="AQ4296" s="44"/>
      <c r="AR4296" s="44"/>
      <c r="AS4296" s="44"/>
      <c r="AT4296" s="44"/>
      <c r="AU4296" s="44"/>
      <c r="AV4296" s="44"/>
      <c r="AW4296" s="44"/>
      <c r="AX4296" s="44"/>
      <c r="AY4296" s="44"/>
      <c r="AZ4296" s="44"/>
      <c r="BA4296" s="44"/>
      <c r="BB4296" s="44"/>
      <c r="BC4296" s="44"/>
      <c r="BD4296" s="44"/>
      <c r="BE4296" s="44"/>
      <c r="BF4296" s="44"/>
      <c r="BG4296" s="44"/>
      <c r="BH4296" s="44"/>
      <c r="BI4296" s="44"/>
      <c r="BJ4296" s="44"/>
      <c r="BK4296" s="44"/>
      <c r="BL4296" s="44"/>
      <c r="BM4296" s="44"/>
      <c r="BN4296" s="44"/>
      <c r="BO4296" s="44"/>
      <c r="BP4296" s="44"/>
      <c r="BQ4296" s="44"/>
      <c r="BR4296" s="44"/>
      <c r="BS4296" s="44"/>
      <c r="BT4296" s="44"/>
      <c r="BU4296" s="44"/>
      <c r="BV4296" s="44"/>
      <c r="BW4296" s="44"/>
      <c r="BX4296" s="44"/>
      <c r="BY4296" s="44"/>
      <c r="BZ4296" s="44"/>
      <c r="CA4296" s="44"/>
      <c r="CB4296" s="44"/>
      <c r="CC4296" s="44"/>
      <c r="CD4296" s="44"/>
      <c r="CE4296" s="44"/>
      <c r="CF4296" s="44"/>
      <c r="CG4296" s="44"/>
      <c r="CH4296" s="44"/>
      <c r="CI4296" s="44"/>
      <c r="CJ4296" s="44"/>
      <c r="CK4296" s="44"/>
      <c r="CL4296" s="44"/>
      <c r="CM4296" s="44"/>
      <c r="CN4296" s="44"/>
      <c r="CO4296" s="44"/>
      <c r="CP4296" s="44"/>
      <c r="CQ4296" s="44"/>
      <c r="CR4296" s="44"/>
      <c r="CS4296" s="44"/>
      <c r="CT4296" s="44"/>
      <c r="CU4296" s="44"/>
      <c r="CV4296" s="44"/>
      <c r="CW4296" s="44"/>
      <c r="CX4296" s="44"/>
    </row>
    <row r="4297" spans="1:102" s="45" customFormat="1" ht="50.1" customHeight="1">
      <c r="A4297" s="76" t="s">
        <v>11329</v>
      </c>
      <c r="B4297" s="31" t="s">
        <v>35</v>
      </c>
      <c r="C4297" s="47" t="s">
        <v>11330</v>
      </c>
      <c r="D4297" s="47" t="s">
        <v>176</v>
      </c>
      <c r="E4297" s="47" t="s">
        <v>11331</v>
      </c>
      <c r="F4297" s="47" t="s">
        <v>11332</v>
      </c>
      <c r="G4297" s="241" t="s">
        <v>40</v>
      </c>
      <c r="H4297" s="31">
        <v>0</v>
      </c>
      <c r="I4297" s="33">
        <v>590000000</v>
      </c>
      <c r="J4297" s="33" t="s">
        <v>6938</v>
      </c>
      <c r="K4297" s="31" t="s">
        <v>134</v>
      </c>
      <c r="L4297" s="33" t="s">
        <v>6938</v>
      </c>
      <c r="M4297" s="31" t="s">
        <v>86</v>
      </c>
      <c r="N4297" s="31" t="s">
        <v>11135</v>
      </c>
      <c r="O4297" s="31" t="s">
        <v>396</v>
      </c>
      <c r="P4297" s="33">
        <v>796</v>
      </c>
      <c r="Q4297" s="33" t="s">
        <v>49</v>
      </c>
      <c r="R4297" s="64">
        <v>4</v>
      </c>
      <c r="S4297" s="64">
        <v>6000</v>
      </c>
      <c r="T4297" s="49">
        <f t="shared" si="200"/>
        <v>24000</v>
      </c>
      <c r="U4297" s="49">
        <f t="shared" si="198"/>
        <v>26880.000000000004</v>
      </c>
      <c r="V4297" s="134"/>
      <c r="W4297" s="33">
        <v>2016</v>
      </c>
      <c r="X4297" s="76"/>
      <c r="Y4297" s="42"/>
      <c r="Z4297" s="41"/>
      <c r="AA4297" s="43"/>
      <c r="AB4297" s="43"/>
      <c r="AC4297" s="43"/>
      <c r="AD4297" s="43"/>
      <c r="AE4297" s="43"/>
      <c r="AF4297" s="43"/>
      <c r="AG4297" s="43"/>
      <c r="AH4297" s="43"/>
      <c r="AI4297" s="43"/>
      <c r="AJ4297" s="43"/>
      <c r="AK4297" s="43"/>
      <c r="AL4297" s="43"/>
      <c r="AM4297" s="43"/>
      <c r="AN4297" s="44"/>
      <c r="AO4297" s="44"/>
      <c r="AP4297" s="44"/>
      <c r="AQ4297" s="44"/>
      <c r="AR4297" s="44"/>
      <c r="AS4297" s="44"/>
      <c r="AT4297" s="44"/>
      <c r="AU4297" s="44"/>
      <c r="AV4297" s="44"/>
      <c r="AW4297" s="44"/>
      <c r="AX4297" s="44"/>
      <c r="AY4297" s="44"/>
      <c r="AZ4297" s="44"/>
      <c r="BA4297" s="44"/>
      <c r="BB4297" s="44"/>
      <c r="BC4297" s="44"/>
      <c r="BD4297" s="44"/>
      <c r="BE4297" s="44"/>
      <c r="BF4297" s="44"/>
      <c r="BG4297" s="44"/>
      <c r="BH4297" s="44"/>
      <c r="BI4297" s="44"/>
      <c r="BJ4297" s="44"/>
      <c r="BK4297" s="44"/>
      <c r="BL4297" s="44"/>
      <c r="BM4297" s="44"/>
      <c r="BN4297" s="44"/>
      <c r="BO4297" s="44"/>
      <c r="BP4297" s="44"/>
      <c r="BQ4297" s="44"/>
      <c r="BR4297" s="44"/>
      <c r="BS4297" s="44"/>
      <c r="BT4297" s="44"/>
      <c r="BU4297" s="44"/>
      <c r="BV4297" s="44"/>
      <c r="BW4297" s="44"/>
      <c r="BX4297" s="44"/>
      <c r="BY4297" s="44"/>
      <c r="BZ4297" s="44"/>
      <c r="CA4297" s="44"/>
      <c r="CB4297" s="44"/>
      <c r="CC4297" s="44"/>
      <c r="CD4297" s="44"/>
      <c r="CE4297" s="44"/>
      <c r="CF4297" s="44"/>
      <c r="CG4297" s="44"/>
      <c r="CH4297" s="44"/>
      <c r="CI4297" s="44"/>
      <c r="CJ4297" s="44"/>
      <c r="CK4297" s="44"/>
      <c r="CL4297" s="44"/>
      <c r="CM4297" s="44"/>
      <c r="CN4297" s="44"/>
      <c r="CO4297" s="44"/>
      <c r="CP4297" s="44"/>
      <c r="CQ4297" s="44"/>
      <c r="CR4297" s="44"/>
      <c r="CS4297" s="44"/>
      <c r="CT4297" s="44"/>
      <c r="CU4297" s="44"/>
      <c r="CV4297" s="44"/>
      <c r="CW4297" s="44"/>
      <c r="CX4297" s="44"/>
    </row>
    <row r="4298" spans="1:102" s="45" customFormat="1" ht="50.1" customHeight="1">
      <c r="A4298" s="76" t="s">
        <v>11333</v>
      </c>
      <c r="B4298" s="31" t="s">
        <v>35</v>
      </c>
      <c r="C4298" s="47" t="s">
        <v>11334</v>
      </c>
      <c r="D4298" s="47" t="s">
        <v>11335</v>
      </c>
      <c r="E4298" s="47" t="s">
        <v>11336</v>
      </c>
      <c r="F4298" s="47" t="s">
        <v>11337</v>
      </c>
      <c r="G4298" s="241" t="s">
        <v>40</v>
      </c>
      <c r="H4298" s="31">
        <v>0</v>
      </c>
      <c r="I4298" s="33">
        <v>590000000</v>
      </c>
      <c r="J4298" s="33" t="s">
        <v>6938</v>
      </c>
      <c r="K4298" s="31" t="s">
        <v>134</v>
      </c>
      <c r="L4298" s="33" t="s">
        <v>6938</v>
      </c>
      <c r="M4298" s="31" t="s">
        <v>86</v>
      </c>
      <c r="N4298" s="31" t="s">
        <v>11135</v>
      </c>
      <c r="O4298" s="31" t="s">
        <v>396</v>
      </c>
      <c r="P4298" s="33">
        <v>839</v>
      </c>
      <c r="Q4298" s="33" t="s">
        <v>266</v>
      </c>
      <c r="R4298" s="64">
        <v>1</v>
      </c>
      <c r="S4298" s="64">
        <v>1400000</v>
      </c>
      <c r="T4298" s="49">
        <f t="shared" si="200"/>
        <v>1400000</v>
      </c>
      <c r="U4298" s="49">
        <f t="shared" si="198"/>
        <v>1568000.0000000002</v>
      </c>
      <c r="V4298" s="134"/>
      <c r="W4298" s="33">
        <v>2016</v>
      </c>
      <c r="X4298" s="76"/>
      <c r="Y4298" s="42"/>
      <c r="Z4298" s="41"/>
      <c r="AA4298" s="43"/>
      <c r="AB4298" s="43"/>
      <c r="AC4298" s="43"/>
      <c r="AD4298" s="43"/>
      <c r="AE4298" s="43"/>
      <c r="AF4298" s="43"/>
      <c r="AG4298" s="43"/>
      <c r="AH4298" s="43"/>
      <c r="AI4298" s="43"/>
      <c r="AJ4298" s="43"/>
      <c r="AK4298" s="43"/>
      <c r="AL4298" s="43"/>
      <c r="AM4298" s="43"/>
      <c r="AN4298" s="44"/>
      <c r="AO4298" s="44"/>
      <c r="AP4298" s="44"/>
      <c r="AQ4298" s="44"/>
      <c r="AR4298" s="44"/>
      <c r="AS4298" s="44"/>
      <c r="AT4298" s="44"/>
      <c r="AU4298" s="44"/>
      <c r="AV4298" s="44"/>
      <c r="AW4298" s="44"/>
      <c r="AX4298" s="44"/>
      <c r="AY4298" s="44"/>
      <c r="AZ4298" s="44"/>
      <c r="BA4298" s="44"/>
      <c r="BB4298" s="44"/>
      <c r="BC4298" s="44"/>
      <c r="BD4298" s="44"/>
      <c r="BE4298" s="44"/>
      <c r="BF4298" s="44"/>
      <c r="BG4298" s="44"/>
      <c r="BH4298" s="44"/>
      <c r="BI4298" s="44"/>
      <c r="BJ4298" s="44"/>
      <c r="BK4298" s="44"/>
      <c r="BL4298" s="44"/>
      <c r="BM4298" s="44"/>
      <c r="BN4298" s="44"/>
      <c r="BO4298" s="44"/>
      <c r="BP4298" s="44"/>
      <c r="BQ4298" s="44"/>
      <c r="BR4298" s="44"/>
      <c r="BS4298" s="44"/>
      <c r="BT4298" s="44"/>
      <c r="BU4298" s="44"/>
      <c r="BV4298" s="44"/>
      <c r="BW4298" s="44"/>
      <c r="BX4298" s="44"/>
      <c r="BY4298" s="44"/>
      <c r="BZ4298" s="44"/>
      <c r="CA4298" s="44"/>
      <c r="CB4298" s="44"/>
      <c r="CC4298" s="44"/>
      <c r="CD4298" s="44"/>
      <c r="CE4298" s="44"/>
      <c r="CF4298" s="44"/>
      <c r="CG4298" s="44"/>
      <c r="CH4298" s="44"/>
      <c r="CI4298" s="44"/>
      <c r="CJ4298" s="44"/>
      <c r="CK4298" s="44"/>
      <c r="CL4298" s="44"/>
      <c r="CM4298" s="44"/>
      <c r="CN4298" s="44"/>
      <c r="CO4298" s="44"/>
      <c r="CP4298" s="44"/>
      <c r="CQ4298" s="44"/>
      <c r="CR4298" s="44"/>
      <c r="CS4298" s="44"/>
      <c r="CT4298" s="44"/>
      <c r="CU4298" s="44"/>
      <c r="CV4298" s="44"/>
      <c r="CW4298" s="44"/>
      <c r="CX4298" s="44"/>
    </row>
    <row r="4299" spans="1:102" s="45" customFormat="1" ht="50.1" customHeight="1">
      <c r="A4299" s="76" t="s">
        <v>11338</v>
      </c>
      <c r="B4299" s="31" t="s">
        <v>35</v>
      </c>
      <c r="C4299" s="47" t="s">
        <v>11339</v>
      </c>
      <c r="D4299" s="47" t="s">
        <v>11340</v>
      </c>
      <c r="E4299" s="47" t="s">
        <v>11341</v>
      </c>
      <c r="F4299" s="47" t="s">
        <v>11342</v>
      </c>
      <c r="G4299" s="241" t="s">
        <v>40</v>
      </c>
      <c r="H4299" s="31">
        <v>0</v>
      </c>
      <c r="I4299" s="33">
        <v>590000000</v>
      </c>
      <c r="J4299" s="33" t="s">
        <v>6938</v>
      </c>
      <c r="K4299" s="31" t="s">
        <v>134</v>
      </c>
      <c r="L4299" s="33" t="s">
        <v>6938</v>
      </c>
      <c r="M4299" s="31" t="s">
        <v>86</v>
      </c>
      <c r="N4299" s="31" t="s">
        <v>11135</v>
      </c>
      <c r="O4299" s="31" t="s">
        <v>396</v>
      </c>
      <c r="P4299" s="33">
        <v>796</v>
      </c>
      <c r="Q4299" s="33" t="s">
        <v>49</v>
      </c>
      <c r="R4299" s="64">
        <v>4</v>
      </c>
      <c r="S4299" s="64">
        <v>27000</v>
      </c>
      <c r="T4299" s="49">
        <f t="shared" si="200"/>
        <v>108000</v>
      </c>
      <c r="U4299" s="49">
        <f t="shared" si="198"/>
        <v>120960.00000000001</v>
      </c>
      <c r="V4299" s="134"/>
      <c r="W4299" s="33">
        <v>2016</v>
      </c>
      <c r="X4299" s="76"/>
      <c r="Y4299" s="42"/>
      <c r="Z4299" s="41"/>
      <c r="AA4299" s="43"/>
      <c r="AB4299" s="43"/>
      <c r="AC4299" s="43"/>
      <c r="AD4299" s="43"/>
      <c r="AE4299" s="43"/>
      <c r="AF4299" s="43"/>
      <c r="AG4299" s="43"/>
      <c r="AH4299" s="43"/>
      <c r="AI4299" s="43"/>
      <c r="AJ4299" s="43"/>
      <c r="AK4299" s="43"/>
      <c r="AL4299" s="43"/>
      <c r="AM4299" s="43"/>
      <c r="AN4299" s="44"/>
      <c r="AO4299" s="44"/>
      <c r="AP4299" s="44"/>
      <c r="AQ4299" s="44"/>
      <c r="AR4299" s="44"/>
      <c r="AS4299" s="44"/>
      <c r="AT4299" s="44"/>
      <c r="AU4299" s="44"/>
      <c r="AV4299" s="44"/>
      <c r="AW4299" s="44"/>
      <c r="AX4299" s="44"/>
      <c r="AY4299" s="44"/>
      <c r="AZ4299" s="44"/>
      <c r="BA4299" s="44"/>
      <c r="BB4299" s="44"/>
      <c r="BC4299" s="44"/>
      <c r="BD4299" s="44"/>
      <c r="BE4299" s="44"/>
      <c r="BF4299" s="44"/>
      <c r="BG4299" s="44"/>
      <c r="BH4299" s="44"/>
      <c r="BI4299" s="44"/>
      <c r="BJ4299" s="44"/>
      <c r="BK4299" s="44"/>
      <c r="BL4299" s="44"/>
      <c r="BM4299" s="44"/>
      <c r="BN4299" s="44"/>
      <c r="BO4299" s="44"/>
      <c r="BP4299" s="44"/>
      <c r="BQ4299" s="44"/>
      <c r="BR4299" s="44"/>
      <c r="BS4299" s="44"/>
      <c r="BT4299" s="44"/>
      <c r="BU4299" s="44"/>
      <c r="BV4299" s="44"/>
      <c r="BW4299" s="44"/>
      <c r="BX4299" s="44"/>
      <c r="BY4299" s="44"/>
      <c r="BZ4299" s="44"/>
      <c r="CA4299" s="44"/>
      <c r="CB4299" s="44"/>
      <c r="CC4299" s="44"/>
      <c r="CD4299" s="44"/>
      <c r="CE4299" s="44"/>
      <c r="CF4299" s="44"/>
      <c r="CG4299" s="44"/>
      <c r="CH4299" s="44"/>
      <c r="CI4299" s="44"/>
      <c r="CJ4299" s="44"/>
      <c r="CK4299" s="44"/>
      <c r="CL4299" s="44"/>
      <c r="CM4299" s="44"/>
      <c r="CN4299" s="44"/>
      <c r="CO4299" s="44"/>
      <c r="CP4299" s="44"/>
      <c r="CQ4299" s="44"/>
      <c r="CR4299" s="44"/>
      <c r="CS4299" s="44"/>
      <c r="CT4299" s="44"/>
      <c r="CU4299" s="44"/>
      <c r="CV4299" s="44"/>
      <c r="CW4299" s="44"/>
      <c r="CX4299" s="44"/>
    </row>
    <row r="4300" spans="1:102" ht="50.1" customHeight="1">
      <c r="A4300" s="76" t="s">
        <v>11343</v>
      </c>
      <c r="B4300" s="60" t="s">
        <v>35</v>
      </c>
      <c r="C4300" s="227" t="s">
        <v>1028</v>
      </c>
      <c r="D4300" s="227" t="s">
        <v>1029</v>
      </c>
      <c r="E4300" s="227" t="s">
        <v>11344</v>
      </c>
      <c r="F4300" s="242" t="s">
        <v>11345</v>
      </c>
      <c r="G4300" s="63" t="s">
        <v>40</v>
      </c>
      <c r="H4300" s="33">
        <v>0</v>
      </c>
      <c r="I4300" s="225">
        <v>590000000</v>
      </c>
      <c r="J4300" s="63" t="s">
        <v>42</v>
      </c>
      <c r="K4300" s="54" t="s">
        <v>134</v>
      </c>
      <c r="L4300" s="74" t="s">
        <v>85</v>
      </c>
      <c r="M4300" s="63" t="s">
        <v>86</v>
      </c>
      <c r="N4300" s="63" t="s">
        <v>936</v>
      </c>
      <c r="O4300" s="60" t="s">
        <v>164</v>
      </c>
      <c r="P4300" s="31">
        <v>112</v>
      </c>
      <c r="Q4300" s="60" t="s">
        <v>188</v>
      </c>
      <c r="R4300" s="228">
        <v>7</v>
      </c>
      <c r="S4300" s="228">
        <v>2000</v>
      </c>
      <c r="T4300" s="229">
        <f t="shared" si="200"/>
        <v>14000</v>
      </c>
      <c r="U4300" s="229">
        <f t="shared" si="198"/>
        <v>15680.000000000002</v>
      </c>
      <c r="V4300" s="226"/>
      <c r="W4300" s="33">
        <v>2016</v>
      </c>
      <c r="X4300" s="239"/>
      <c r="Y4300" s="40"/>
      <c r="Z4300" s="40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29"/>
      <c r="BL4300" s="29"/>
      <c r="BM4300" s="29"/>
      <c r="BN4300" s="29"/>
      <c r="BO4300" s="29"/>
      <c r="BP4300" s="29"/>
      <c r="BQ4300" s="29"/>
      <c r="BR4300" s="29"/>
      <c r="BS4300" s="29"/>
      <c r="BT4300" s="29"/>
      <c r="BU4300" s="29"/>
      <c r="BV4300" s="29"/>
      <c r="BW4300" s="29"/>
      <c r="BX4300" s="29"/>
      <c r="BY4300" s="29"/>
      <c r="BZ4300" s="29"/>
      <c r="CA4300" s="29"/>
      <c r="CB4300" s="29"/>
      <c r="CC4300" s="29"/>
      <c r="CD4300" s="29"/>
      <c r="CE4300" s="29"/>
      <c r="CF4300" s="29"/>
      <c r="CG4300" s="29"/>
      <c r="CH4300" s="29"/>
      <c r="CI4300" s="29"/>
      <c r="CJ4300" s="29"/>
      <c r="CK4300" s="29"/>
      <c r="CL4300" s="29"/>
      <c r="CM4300" s="29"/>
      <c r="CN4300" s="29"/>
      <c r="CO4300" s="29"/>
      <c r="CP4300" s="29"/>
      <c r="CQ4300" s="29"/>
      <c r="CR4300" s="29"/>
      <c r="CS4300" s="29"/>
      <c r="CT4300" s="29"/>
      <c r="CU4300" s="29"/>
      <c r="CV4300" s="29"/>
      <c r="CW4300" s="29"/>
      <c r="CX4300" s="29"/>
    </row>
    <row r="4301" spans="1:102" ht="50.1" customHeight="1">
      <c r="A4301" s="76" t="s">
        <v>11346</v>
      </c>
      <c r="B4301" s="60" t="s">
        <v>35</v>
      </c>
      <c r="C4301" s="243" t="s">
        <v>6520</v>
      </c>
      <c r="D4301" s="243" t="s">
        <v>6488</v>
      </c>
      <c r="E4301" s="243" t="s">
        <v>6521</v>
      </c>
      <c r="F4301" s="243" t="s">
        <v>927</v>
      </c>
      <c r="G4301" s="63" t="s">
        <v>40</v>
      </c>
      <c r="H4301" s="33">
        <v>0</v>
      </c>
      <c r="I4301" s="225">
        <v>590000000</v>
      </c>
      <c r="J4301" s="63" t="s">
        <v>42</v>
      </c>
      <c r="K4301" s="54" t="s">
        <v>134</v>
      </c>
      <c r="L4301" s="74" t="s">
        <v>85</v>
      </c>
      <c r="M4301" s="63" t="s">
        <v>86</v>
      </c>
      <c r="N4301" s="63" t="s">
        <v>936</v>
      </c>
      <c r="O4301" s="60" t="s">
        <v>164</v>
      </c>
      <c r="P4301" s="31">
        <v>796</v>
      </c>
      <c r="Q4301" s="60" t="s">
        <v>49</v>
      </c>
      <c r="R4301" s="185">
        <v>6</v>
      </c>
      <c r="S4301" s="185">
        <v>4000</v>
      </c>
      <c r="T4301" s="229">
        <f t="shared" si="200"/>
        <v>24000</v>
      </c>
      <c r="U4301" s="229">
        <f t="shared" si="198"/>
        <v>26880.000000000004</v>
      </c>
      <c r="V4301" s="134"/>
      <c r="W4301" s="33">
        <v>2016</v>
      </c>
      <c r="X4301" s="134"/>
      <c r="Y4301" s="40"/>
      <c r="Z4301" s="40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  <c r="BC4301" s="29"/>
      <c r="BD4301" s="29"/>
      <c r="BE4301" s="29"/>
      <c r="BF4301" s="29"/>
      <c r="BG4301" s="29"/>
      <c r="BH4301" s="29"/>
      <c r="BI4301" s="29"/>
      <c r="BJ4301" s="29"/>
      <c r="BK4301" s="29"/>
      <c r="BL4301" s="29"/>
      <c r="BM4301" s="29"/>
      <c r="BN4301" s="29"/>
      <c r="BO4301" s="29"/>
      <c r="BP4301" s="29"/>
      <c r="BQ4301" s="29"/>
      <c r="BR4301" s="29"/>
      <c r="BS4301" s="29"/>
      <c r="BT4301" s="29"/>
      <c r="BU4301" s="29"/>
      <c r="BV4301" s="29"/>
      <c r="BW4301" s="29"/>
      <c r="BX4301" s="29"/>
      <c r="BY4301" s="29"/>
      <c r="BZ4301" s="29"/>
      <c r="CA4301" s="29"/>
      <c r="CB4301" s="29"/>
      <c r="CC4301" s="29"/>
      <c r="CD4301" s="29"/>
      <c r="CE4301" s="29"/>
      <c r="CF4301" s="29"/>
      <c r="CG4301" s="29"/>
      <c r="CH4301" s="29"/>
      <c r="CI4301" s="29"/>
      <c r="CJ4301" s="29"/>
      <c r="CK4301" s="29"/>
      <c r="CL4301" s="29"/>
      <c r="CM4301" s="29"/>
      <c r="CN4301" s="29"/>
      <c r="CO4301" s="29"/>
      <c r="CP4301" s="29"/>
      <c r="CQ4301" s="29"/>
      <c r="CR4301" s="29"/>
      <c r="CS4301" s="29"/>
      <c r="CT4301" s="29"/>
      <c r="CU4301" s="29"/>
      <c r="CV4301" s="29"/>
      <c r="CW4301" s="29"/>
      <c r="CX4301" s="29"/>
    </row>
    <row r="4302" spans="1:102" ht="50.1" customHeight="1">
      <c r="A4302" s="76" t="s">
        <v>11347</v>
      </c>
      <c r="B4302" s="107" t="s">
        <v>35</v>
      </c>
      <c r="C4302" s="47" t="s">
        <v>11348</v>
      </c>
      <c r="D4302" s="79" t="s">
        <v>4640</v>
      </c>
      <c r="E4302" s="47" t="s">
        <v>11349</v>
      </c>
      <c r="F4302" s="244" t="s">
        <v>11350</v>
      </c>
      <c r="G4302" s="107" t="s">
        <v>40</v>
      </c>
      <c r="H4302" s="96">
        <v>0</v>
      </c>
      <c r="I4302" s="33">
        <v>590000000</v>
      </c>
      <c r="J4302" s="107" t="s">
        <v>8745</v>
      </c>
      <c r="K4302" s="107" t="s">
        <v>134</v>
      </c>
      <c r="L4302" s="107" t="s">
        <v>8745</v>
      </c>
      <c r="M4302" s="146" t="s">
        <v>86</v>
      </c>
      <c r="N4302" s="31" t="s">
        <v>11351</v>
      </c>
      <c r="O4302" s="107" t="s">
        <v>11352</v>
      </c>
      <c r="P4302" s="234">
        <v>166</v>
      </c>
      <c r="Q4302" s="234" t="s">
        <v>132</v>
      </c>
      <c r="R4302" s="48">
        <v>40</v>
      </c>
      <c r="S4302" s="48">
        <v>12145</v>
      </c>
      <c r="T4302" s="36">
        <f t="shared" si="200"/>
        <v>485800</v>
      </c>
      <c r="U4302" s="36">
        <f t="shared" si="198"/>
        <v>544096</v>
      </c>
      <c r="V4302" s="235"/>
      <c r="W4302" s="33">
        <v>2016</v>
      </c>
      <c r="X4302" s="235"/>
      <c r="Y4302" s="40"/>
      <c r="Z4302" s="40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  <c r="BC4302" s="29"/>
      <c r="BD4302" s="29"/>
      <c r="BE4302" s="29"/>
      <c r="BF4302" s="29"/>
      <c r="BG4302" s="29"/>
      <c r="BH4302" s="29"/>
      <c r="BI4302" s="29"/>
      <c r="BJ4302" s="29"/>
      <c r="BK4302" s="29"/>
      <c r="BL4302" s="29"/>
      <c r="BM4302" s="29"/>
      <c r="BN4302" s="29"/>
      <c r="BO4302" s="29"/>
      <c r="BP4302" s="29"/>
      <c r="BQ4302" s="29"/>
      <c r="BR4302" s="29"/>
      <c r="BS4302" s="29"/>
      <c r="BT4302" s="29"/>
      <c r="BU4302" s="29"/>
      <c r="BV4302" s="29"/>
      <c r="BW4302" s="29"/>
      <c r="BX4302" s="29"/>
      <c r="BY4302" s="29"/>
      <c r="BZ4302" s="29"/>
      <c r="CA4302" s="29"/>
      <c r="CB4302" s="29"/>
      <c r="CC4302" s="29"/>
      <c r="CD4302" s="29"/>
      <c r="CE4302" s="29"/>
      <c r="CF4302" s="29"/>
      <c r="CG4302" s="29"/>
      <c r="CH4302" s="29"/>
      <c r="CI4302" s="29"/>
      <c r="CJ4302" s="29"/>
      <c r="CK4302" s="29"/>
      <c r="CL4302" s="29"/>
      <c r="CM4302" s="29"/>
      <c r="CN4302" s="29"/>
      <c r="CO4302" s="29"/>
      <c r="CP4302" s="29"/>
      <c r="CQ4302" s="29"/>
      <c r="CR4302" s="29"/>
      <c r="CS4302" s="29"/>
      <c r="CT4302" s="29"/>
      <c r="CU4302" s="29"/>
      <c r="CV4302" s="29"/>
      <c r="CW4302" s="29"/>
      <c r="CX4302" s="29"/>
    </row>
    <row r="4303" spans="1:102" ht="50.1" customHeight="1">
      <c r="A4303" s="76" t="s">
        <v>11353</v>
      </c>
      <c r="B4303" s="31" t="s">
        <v>35</v>
      </c>
      <c r="C4303" s="47" t="s">
        <v>11354</v>
      </c>
      <c r="D4303" s="47" t="s">
        <v>11355</v>
      </c>
      <c r="E4303" s="47" t="s">
        <v>11356</v>
      </c>
      <c r="F4303" s="47" t="s">
        <v>11357</v>
      </c>
      <c r="G4303" s="31" t="s">
        <v>40</v>
      </c>
      <c r="H4303" s="31">
        <v>0</v>
      </c>
      <c r="I4303" s="33">
        <v>590000000</v>
      </c>
      <c r="J4303" s="33" t="s">
        <v>42</v>
      </c>
      <c r="K4303" s="31" t="s">
        <v>134</v>
      </c>
      <c r="L4303" s="33" t="s">
        <v>44</v>
      </c>
      <c r="M4303" s="31" t="s">
        <v>45</v>
      </c>
      <c r="N4303" s="31" t="s">
        <v>8722</v>
      </c>
      <c r="O4303" s="187" t="s">
        <v>64</v>
      </c>
      <c r="P4303" s="33">
        <v>796</v>
      </c>
      <c r="Q4303" s="31" t="s">
        <v>49</v>
      </c>
      <c r="R4303" s="48">
        <v>1</v>
      </c>
      <c r="S4303" s="64">
        <v>60000</v>
      </c>
      <c r="T4303" s="49">
        <f>S4303*R4303</f>
        <v>60000</v>
      </c>
      <c r="U4303" s="49">
        <f t="shared" si="198"/>
        <v>67200</v>
      </c>
      <c r="V4303" s="245"/>
      <c r="W4303" s="33">
        <v>2016</v>
      </c>
      <c r="X4303" s="31"/>
      <c r="Y4303" s="40"/>
      <c r="Z4303" s="40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  <c r="BC4303" s="29"/>
      <c r="BD4303" s="29"/>
      <c r="BE4303" s="29"/>
      <c r="BF4303" s="29"/>
      <c r="BG4303" s="29"/>
      <c r="BH4303" s="29"/>
      <c r="BI4303" s="29"/>
      <c r="BJ4303" s="29"/>
      <c r="BK4303" s="29"/>
      <c r="BL4303" s="29"/>
      <c r="BM4303" s="29"/>
      <c r="BN4303" s="29"/>
      <c r="BO4303" s="29"/>
      <c r="BP4303" s="29"/>
      <c r="BQ4303" s="29"/>
      <c r="BR4303" s="29"/>
      <c r="BS4303" s="29"/>
      <c r="BT4303" s="29"/>
      <c r="BU4303" s="29"/>
      <c r="BV4303" s="29"/>
      <c r="BW4303" s="29"/>
      <c r="BX4303" s="29"/>
      <c r="BY4303" s="29"/>
      <c r="BZ4303" s="29"/>
      <c r="CA4303" s="29"/>
      <c r="CB4303" s="29"/>
      <c r="CC4303" s="29"/>
      <c r="CD4303" s="29"/>
      <c r="CE4303" s="29"/>
      <c r="CF4303" s="29"/>
      <c r="CG4303" s="29"/>
      <c r="CH4303" s="29"/>
      <c r="CI4303" s="29"/>
      <c r="CJ4303" s="29"/>
      <c r="CK4303" s="29"/>
      <c r="CL4303" s="29"/>
      <c r="CM4303" s="29"/>
      <c r="CN4303" s="29"/>
      <c r="CO4303" s="29"/>
      <c r="CP4303" s="29"/>
      <c r="CQ4303" s="29"/>
      <c r="CR4303" s="29"/>
      <c r="CS4303" s="29"/>
      <c r="CT4303" s="29"/>
      <c r="CU4303" s="29"/>
      <c r="CV4303" s="29"/>
      <c r="CW4303" s="29"/>
      <c r="CX4303" s="29"/>
    </row>
    <row r="4304" spans="1:102" ht="50.1" customHeight="1">
      <c r="A4304" s="76" t="s">
        <v>11358</v>
      </c>
      <c r="B4304" s="31" t="s">
        <v>35</v>
      </c>
      <c r="C4304" s="47" t="s">
        <v>2762</v>
      </c>
      <c r="D4304" s="47" t="s">
        <v>2747</v>
      </c>
      <c r="E4304" s="47" t="s">
        <v>2763</v>
      </c>
      <c r="F4304" s="47" t="s">
        <v>11359</v>
      </c>
      <c r="G4304" s="31" t="s">
        <v>40</v>
      </c>
      <c r="H4304" s="31">
        <v>0</v>
      </c>
      <c r="I4304" s="73">
        <v>590000000</v>
      </c>
      <c r="J4304" s="33" t="s">
        <v>42</v>
      </c>
      <c r="K4304" s="54" t="s">
        <v>134</v>
      </c>
      <c r="L4304" s="33" t="s">
        <v>42</v>
      </c>
      <c r="M4304" s="107" t="s">
        <v>45</v>
      </c>
      <c r="N4304" s="31" t="s">
        <v>87</v>
      </c>
      <c r="O4304" s="73" t="s">
        <v>481</v>
      </c>
      <c r="P4304" s="107" t="s">
        <v>985</v>
      </c>
      <c r="Q4304" s="107" t="s">
        <v>1214</v>
      </c>
      <c r="R4304" s="48">
        <v>160</v>
      </c>
      <c r="S4304" s="48">
        <v>9767.42</v>
      </c>
      <c r="T4304" s="49">
        <f>S4304*R4304</f>
        <v>1562787.2</v>
      </c>
      <c r="U4304" s="49">
        <f t="shared" si="198"/>
        <v>1750321.6640000001</v>
      </c>
      <c r="V4304" s="107"/>
      <c r="W4304" s="33">
        <v>2016</v>
      </c>
      <c r="X4304" s="31"/>
      <c r="Y4304" s="40"/>
      <c r="Z4304" s="40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  <c r="BC4304" s="29"/>
      <c r="BD4304" s="29"/>
      <c r="BE4304" s="29"/>
      <c r="BF4304" s="29"/>
      <c r="BG4304" s="29"/>
      <c r="BH4304" s="29"/>
      <c r="BI4304" s="29"/>
      <c r="BJ4304" s="29"/>
      <c r="BK4304" s="29"/>
      <c r="BL4304" s="29"/>
      <c r="BM4304" s="29"/>
      <c r="BN4304" s="29"/>
      <c r="BO4304" s="29"/>
      <c r="BP4304" s="29"/>
      <c r="BQ4304" s="29"/>
      <c r="BR4304" s="29"/>
      <c r="BS4304" s="29"/>
      <c r="BT4304" s="29"/>
      <c r="BU4304" s="29"/>
      <c r="BV4304" s="29"/>
      <c r="BW4304" s="29"/>
      <c r="BX4304" s="29"/>
      <c r="BY4304" s="29"/>
      <c r="BZ4304" s="29"/>
      <c r="CA4304" s="29"/>
      <c r="CB4304" s="29"/>
      <c r="CC4304" s="29"/>
      <c r="CD4304" s="29"/>
      <c r="CE4304" s="29"/>
      <c r="CF4304" s="29"/>
      <c r="CG4304" s="29"/>
      <c r="CH4304" s="29"/>
      <c r="CI4304" s="29"/>
      <c r="CJ4304" s="29"/>
      <c r="CK4304" s="29"/>
      <c r="CL4304" s="29"/>
      <c r="CM4304" s="29"/>
      <c r="CN4304" s="29"/>
      <c r="CO4304" s="29"/>
      <c r="CP4304" s="29"/>
      <c r="CQ4304" s="29"/>
      <c r="CR4304" s="29"/>
      <c r="CS4304" s="29"/>
      <c r="CT4304" s="29"/>
      <c r="CU4304" s="29"/>
      <c r="CV4304" s="29"/>
      <c r="CW4304" s="29"/>
      <c r="CX4304" s="29"/>
    </row>
    <row r="4305" spans="1:102" ht="50.1" customHeight="1">
      <c r="A4305" s="76" t="s">
        <v>11360</v>
      </c>
      <c r="B4305" s="33" t="s">
        <v>35</v>
      </c>
      <c r="C4305" s="47" t="s">
        <v>11361</v>
      </c>
      <c r="D4305" s="47" t="s">
        <v>538</v>
      </c>
      <c r="E4305" s="47" t="s">
        <v>11362</v>
      </c>
      <c r="F4305" s="47" t="s">
        <v>11363</v>
      </c>
      <c r="G4305" s="241" t="s">
        <v>40</v>
      </c>
      <c r="H4305" s="33">
        <v>0</v>
      </c>
      <c r="I4305" s="33">
        <v>590000000</v>
      </c>
      <c r="J4305" s="33" t="s">
        <v>42</v>
      </c>
      <c r="K4305" s="33" t="s">
        <v>134</v>
      </c>
      <c r="L4305" s="74" t="s">
        <v>42</v>
      </c>
      <c r="M4305" s="74" t="s">
        <v>71</v>
      </c>
      <c r="N4305" s="33" t="s">
        <v>301</v>
      </c>
      <c r="O4305" s="33" t="s">
        <v>396</v>
      </c>
      <c r="P4305" s="33">
        <v>796</v>
      </c>
      <c r="Q4305" s="33" t="s">
        <v>49</v>
      </c>
      <c r="R4305" s="64">
        <v>6</v>
      </c>
      <c r="S4305" s="64">
        <v>9702</v>
      </c>
      <c r="T4305" s="49">
        <f>S4305*R4305</f>
        <v>58212</v>
      </c>
      <c r="U4305" s="232">
        <f t="shared" si="198"/>
        <v>65197.44000000001</v>
      </c>
      <c r="V4305" s="33"/>
      <c r="W4305" s="33">
        <v>2016</v>
      </c>
      <c r="X4305" s="236"/>
      <c r="Y4305" s="40"/>
      <c r="Z4305" s="40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29"/>
      <c r="AQ4305" s="29"/>
      <c r="AR4305" s="29"/>
      <c r="AS4305" s="29"/>
      <c r="AT4305" s="29"/>
      <c r="AU4305" s="29"/>
      <c r="AV4305" s="29"/>
      <c r="AW4305" s="29"/>
      <c r="AX4305" s="29"/>
      <c r="AY4305" s="29"/>
      <c r="AZ4305" s="29"/>
      <c r="BA4305" s="29"/>
      <c r="BB4305" s="29"/>
      <c r="BC4305" s="29"/>
      <c r="BD4305" s="29"/>
      <c r="BE4305" s="29"/>
      <c r="BF4305" s="29"/>
      <c r="BG4305" s="29"/>
      <c r="BH4305" s="29"/>
      <c r="BI4305" s="29"/>
      <c r="BJ4305" s="29"/>
      <c r="BK4305" s="29"/>
      <c r="BL4305" s="29"/>
      <c r="BM4305" s="29"/>
      <c r="BN4305" s="29"/>
      <c r="BO4305" s="29"/>
      <c r="BP4305" s="29"/>
      <c r="BQ4305" s="29"/>
      <c r="BR4305" s="29"/>
      <c r="BS4305" s="29"/>
      <c r="BT4305" s="29"/>
      <c r="BU4305" s="29"/>
      <c r="BV4305" s="29"/>
      <c r="BW4305" s="29"/>
      <c r="BX4305" s="29"/>
      <c r="BY4305" s="29"/>
      <c r="BZ4305" s="29"/>
      <c r="CA4305" s="29"/>
      <c r="CB4305" s="29"/>
      <c r="CC4305" s="29"/>
      <c r="CD4305" s="29"/>
      <c r="CE4305" s="29"/>
      <c r="CF4305" s="29"/>
      <c r="CG4305" s="29"/>
      <c r="CH4305" s="29"/>
      <c r="CI4305" s="29"/>
      <c r="CJ4305" s="29"/>
      <c r="CK4305" s="29"/>
      <c r="CL4305" s="29"/>
      <c r="CM4305" s="29"/>
      <c r="CN4305" s="29"/>
      <c r="CO4305" s="29"/>
      <c r="CP4305" s="29"/>
      <c r="CQ4305" s="29"/>
      <c r="CR4305" s="29"/>
      <c r="CS4305" s="29"/>
      <c r="CT4305" s="29"/>
      <c r="CU4305" s="29"/>
      <c r="CV4305" s="29"/>
      <c r="CW4305" s="29"/>
      <c r="CX4305" s="29"/>
    </row>
    <row r="4306" spans="1:102" ht="50.1" customHeight="1">
      <c r="A4306" s="76" t="s">
        <v>11364</v>
      </c>
      <c r="B4306" s="60" t="s">
        <v>35</v>
      </c>
      <c r="C4306" s="47" t="s">
        <v>11365</v>
      </c>
      <c r="D4306" s="47" t="s">
        <v>11366</v>
      </c>
      <c r="E4306" s="47" t="s">
        <v>11367</v>
      </c>
      <c r="F4306" s="47" t="s">
        <v>11368</v>
      </c>
      <c r="G4306" s="246" t="s">
        <v>40</v>
      </c>
      <c r="H4306" s="31">
        <v>0</v>
      </c>
      <c r="I4306" s="96">
        <v>590000000</v>
      </c>
      <c r="J4306" s="33" t="s">
        <v>6938</v>
      </c>
      <c r="K4306" s="31" t="s">
        <v>134</v>
      </c>
      <c r="L4306" s="33" t="s">
        <v>6938</v>
      </c>
      <c r="M4306" s="31" t="s">
        <v>86</v>
      </c>
      <c r="N4306" s="31" t="s">
        <v>2002</v>
      </c>
      <c r="O4306" s="31" t="s">
        <v>64</v>
      </c>
      <c r="P4306" s="33">
        <v>715</v>
      </c>
      <c r="Q4306" s="33" t="s">
        <v>309</v>
      </c>
      <c r="R4306" s="64">
        <v>10</v>
      </c>
      <c r="S4306" s="64">
        <v>2946.43</v>
      </c>
      <c r="T4306" s="49">
        <f>R4306*S4306</f>
        <v>29464.3</v>
      </c>
      <c r="U4306" s="49">
        <f t="shared" si="198"/>
        <v>33000.016000000003</v>
      </c>
      <c r="V4306" s="134"/>
      <c r="W4306" s="33">
        <v>2016</v>
      </c>
      <c r="X4306" s="134"/>
      <c r="Y4306" s="40"/>
      <c r="Z4306" s="40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29"/>
      <c r="BA4306" s="29"/>
      <c r="BB4306" s="29"/>
      <c r="BC4306" s="29"/>
      <c r="BD4306" s="29"/>
      <c r="BE4306" s="29"/>
      <c r="BF4306" s="29"/>
      <c r="BG4306" s="29"/>
      <c r="BH4306" s="29"/>
      <c r="BI4306" s="29"/>
      <c r="BJ4306" s="29"/>
      <c r="BK4306" s="29"/>
      <c r="BL4306" s="29"/>
      <c r="BM4306" s="29"/>
      <c r="BN4306" s="29"/>
      <c r="BO4306" s="29"/>
      <c r="BP4306" s="29"/>
      <c r="BQ4306" s="29"/>
      <c r="BR4306" s="29"/>
      <c r="BS4306" s="29"/>
      <c r="BT4306" s="29"/>
      <c r="BU4306" s="29"/>
      <c r="BV4306" s="29"/>
      <c r="BW4306" s="29"/>
      <c r="BX4306" s="29"/>
      <c r="BY4306" s="29"/>
      <c r="BZ4306" s="29"/>
      <c r="CA4306" s="29"/>
      <c r="CB4306" s="29"/>
      <c r="CC4306" s="29"/>
      <c r="CD4306" s="29"/>
      <c r="CE4306" s="29"/>
      <c r="CF4306" s="29"/>
      <c r="CG4306" s="29"/>
      <c r="CH4306" s="29"/>
      <c r="CI4306" s="29"/>
      <c r="CJ4306" s="29"/>
      <c r="CK4306" s="29"/>
      <c r="CL4306" s="29"/>
      <c r="CM4306" s="29"/>
      <c r="CN4306" s="29"/>
      <c r="CO4306" s="29"/>
      <c r="CP4306" s="29"/>
      <c r="CQ4306" s="29"/>
      <c r="CR4306" s="29"/>
      <c r="CS4306" s="29"/>
      <c r="CT4306" s="29"/>
      <c r="CU4306" s="29"/>
      <c r="CV4306" s="29"/>
      <c r="CW4306" s="29"/>
      <c r="CX4306" s="29"/>
    </row>
    <row r="4307" spans="1:102" ht="50.1" customHeight="1">
      <c r="A4307" s="76" t="s">
        <v>11369</v>
      </c>
      <c r="B4307" s="107" t="s">
        <v>35</v>
      </c>
      <c r="C4307" s="47" t="s">
        <v>11370</v>
      </c>
      <c r="D4307" s="79" t="s">
        <v>636</v>
      </c>
      <c r="E4307" s="47" t="s">
        <v>11371</v>
      </c>
      <c r="F4307" s="47"/>
      <c r="G4307" s="107" t="s">
        <v>40</v>
      </c>
      <c r="H4307" s="96">
        <v>0</v>
      </c>
      <c r="I4307" s="33">
        <v>590000000</v>
      </c>
      <c r="J4307" s="107" t="s">
        <v>8745</v>
      </c>
      <c r="K4307" s="107" t="s">
        <v>134</v>
      </c>
      <c r="L4307" s="107" t="s">
        <v>8745</v>
      </c>
      <c r="M4307" s="146" t="s">
        <v>45</v>
      </c>
      <c r="N4307" s="31" t="s">
        <v>87</v>
      </c>
      <c r="O4307" s="107" t="s">
        <v>352</v>
      </c>
      <c r="P4307" s="234">
        <v>166</v>
      </c>
      <c r="Q4307" s="234" t="s">
        <v>132</v>
      </c>
      <c r="R4307" s="64">
        <v>150</v>
      </c>
      <c r="S4307" s="64">
        <v>302</v>
      </c>
      <c r="T4307" s="36">
        <f>R4307*S4307</f>
        <v>45300</v>
      </c>
      <c r="U4307" s="36">
        <f t="shared" si="198"/>
        <v>50736.000000000007</v>
      </c>
      <c r="V4307" s="235"/>
      <c r="W4307" s="33">
        <v>2016</v>
      </c>
      <c r="X4307" s="235"/>
      <c r="Y4307" s="40"/>
      <c r="Z4307" s="40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29"/>
      <c r="BL4307" s="29"/>
      <c r="BM4307" s="29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29"/>
      <c r="CB4307" s="29"/>
      <c r="CC4307" s="29"/>
      <c r="CD4307" s="29"/>
      <c r="CE4307" s="29"/>
      <c r="CF4307" s="29"/>
      <c r="CG4307" s="29"/>
      <c r="CH4307" s="29"/>
      <c r="CI4307" s="29"/>
      <c r="CJ4307" s="29"/>
      <c r="CK4307" s="29"/>
      <c r="CL4307" s="29"/>
      <c r="CM4307" s="29"/>
      <c r="CN4307" s="29"/>
      <c r="CO4307" s="29"/>
      <c r="CP4307" s="29"/>
      <c r="CQ4307" s="29"/>
      <c r="CR4307" s="29"/>
      <c r="CS4307" s="29"/>
      <c r="CT4307" s="29"/>
      <c r="CU4307" s="29"/>
      <c r="CV4307" s="29"/>
      <c r="CW4307" s="29"/>
      <c r="CX4307" s="29"/>
    </row>
    <row r="4308" spans="1:102" ht="50.1" customHeight="1">
      <c r="A4308" s="76" t="s">
        <v>11372</v>
      </c>
      <c r="B4308" s="107" t="s">
        <v>35</v>
      </c>
      <c r="C4308" s="79" t="s">
        <v>11373</v>
      </c>
      <c r="D4308" s="79" t="s">
        <v>636</v>
      </c>
      <c r="E4308" s="79" t="s">
        <v>11374</v>
      </c>
      <c r="F4308" s="47"/>
      <c r="G4308" s="107" t="s">
        <v>40</v>
      </c>
      <c r="H4308" s="96">
        <v>0</v>
      </c>
      <c r="I4308" s="33">
        <v>590000000</v>
      </c>
      <c r="J4308" s="107" t="s">
        <v>8745</v>
      </c>
      <c r="K4308" s="107" t="s">
        <v>134</v>
      </c>
      <c r="L4308" s="107" t="s">
        <v>8745</v>
      </c>
      <c r="M4308" s="146" t="s">
        <v>45</v>
      </c>
      <c r="N4308" s="31" t="s">
        <v>87</v>
      </c>
      <c r="O4308" s="107" t="s">
        <v>352</v>
      </c>
      <c r="P4308" s="234">
        <v>166</v>
      </c>
      <c r="Q4308" s="234" t="s">
        <v>132</v>
      </c>
      <c r="R4308" s="64">
        <v>100</v>
      </c>
      <c r="S4308" s="64">
        <v>302</v>
      </c>
      <c r="T4308" s="36">
        <f>R4308*S4308</f>
        <v>30200</v>
      </c>
      <c r="U4308" s="36">
        <f t="shared" si="198"/>
        <v>33824</v>
      </c>
      <c r="V4308" s="235"/>
      <c r="W4308" s="33">
        <v>2016</v>
      </c>
      <c r="X4308" s="235"/>
      <c r="Y4308" s="40"/>
      <c r="Z4308" s="40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  <c r="BC4308" s="29"/>
      <c r="BD4308" s="29"/>
      <c r="BE4308" s="29"/>
      <c r="BF4308" s="29"/>
      <c r="BG4308" s="29"/>
      <c r="BH4308" s="29"/>
      <c r="BI4308" s="29"/>
      <c r="BJ4308" s="29"/>
      <c r="BK4308" s="29"/>
      <c r="BL4308" s="29"/>
      <c r="BM4308" s="29"/>
      <c r="BN4308" s="29"/>
      <c r="BO4308" s="29"/>
      <c r="BP4308" s="29"/>
      <c r="BQ4308" s="29"/>
      <c r="BR4308" s="29"/>
      <c r="BS4308" s="29"/>
      <c r="BT4308" s="29"/>
      <c r="BU4308" s="29"/>
      <c r="BV4308" s="29"/>
      <c r="BW4308" s="29"/>
      <c r="BX4308" s="29"/>
      <c r="BY4308" s="29"/>
      <c r="BZ4308" s="29"/>
      <c r="CA4308" s="29"/>
      <c r="CB4308" s="29"/>
      <c r="CC4308" s="29"/>
      <c r="CD4308" s="29"/>
      <c r="CE4308" s="29"/>
      <c r="CF4308" s="29"/>
      <c r="CG4308" s="29"/>
      <c r="CH4308" s="29"/>
      <c r="CI4308" s="29"/>
      <c r="CJ4308" s="29"/>
      <c r="CK4308" s="29"/>
      <c r="CL4308" s="29"/>
      <c r="CM4308" s="29"/>
      <c r="CN4308" s="29"/>
      <c r="CO4308" s="29"/>
      <c r="CP4308" s="29"/>
      <c r="CQ4308" s="29"/>
      <c r="CR4308" s="29"/>
      <c r="CS4308" s="29"/>
      <c r="CT4308" s="29"/>
      <c r="CU4308" s="29"/>
      <c r="CV4308" s="29"/>
      <c r="CW4308" s="29"/>
      <c r="CX4308" s="29"/>
    </row>
    <row r="4309" spans="1:102" ht="50.1" customHeight="1">
      <c r="A4309" s="76" t="s">
        <v>11375</v>
      </c>
      <c r="B4309" s="33" t="s">
        <v>35</v>
      </c>
      <c r="C4309" s="47" t="s">
        <v>11376</v>
      </c>
      <c r="D4309" s="47" t="s">
        <v>7198</v>
      </c>
      <c r="E4309" s="47" t="s">
        <v>11377</v>
      </c>
      <c r="F4309" s="47" t="s">
        <v>11378</v>
      </c>
      <c r="G4309" s="241" t="s">
        <v>40</v>
      </c>
      <c r="H4309" s="33">
        <v>0</v>
      </c>
      <c r="I4309" s="33">
        <v>590000000</v>
      </c>
      <c r="J4309" s="33" t="s">
        <v>42</v>
      </c>
      <c r="K4309" s="33" t="s">
        <v>134</v>
      </c>
      <c r="L4309" s="74" t="s">
        <v>42</v>
      </c>
      <c r="M4309" s="74" t="s">
        <v>71</v>
      </c>
      <c r="N4309" s="33" t="s">
        <v>301</v>
      </c>
      <c r="O4309" s="33" t="s">
        <v>396</v>
      </c>
      <c r="P4309" s="33">
        <v>881</v>
      </c>
      <c r="Q4309" s="33" t="s">
        <v>11379</v>
      </c>
      <c r="R4309" s="48">
        <v>1</v>
      </c>
      <c r="S4309" s="64">
        <v>15840</v>
      </c>
      <c r="T4309" s="232">
        <f>R4309*S4309</f>
        <v>15840</v>
      </c>
      <c r="U4309" s="232">
        <f t="shared" si="198"/>
        <v>17740.800000000003</v>
      </c>
      <c r="V4309" s="33"/>
      <c r="W4309" s="33">
        <v>2016</v>
      </c>
      <c r="X4309" s="236"/>
      <c r="Y4309" s="40"/>
      <c r="Z4309" s="40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29"/>
      <c r="BA4309" s="29"/>
      <c r="BB4309" s="29"/>
      <c r="BC4309" s="29"/>
      <c r="BD4309" s="29"/>
      <c r="BE4309" s="29"/>
      <c r="BF4309" s="29"/>
      <c r="BG4309" s="29"/>
      <c r="BH4309" s="29"/>
      <c r="BI4309" s="29"/>
      <c r="BJ4309" s="29"/>
      <c r="BK4309" s="29"/>
      <c r="BL4309" s="29"/>
      <c r="BM4309" s="29"/>
      <c r="BN4309" s="29"/>
      <c r="BO4309" s="29"/>
      <c r="BP4309" s="29"/>
      <c r="BQ4309" s="29"/>
      <c r="BR4309" s="29"/>
      <c r="BS4309" s="29"/>
      <c r="BT4309" s="29"/>
      <c r="BU4309" s="29"/>
      <c r="BV4309" s="29"/>
      <c r="BW4309" s="29"/>
      <c r="BX4309" s="29"/>
      <c r="BY4309" s="29"/>
      <c r="BZ4309" s="29"/>
      <c r="CA4309" s="29"/>
      <c r="CB4309" s="29"/>
      <c r="CC4309" s="29"/>
      <c r="CD4309" s="29"/>
      <c r="CE4309" s="29"/>
      <c r="CF4309" s="29"/>
      <c r="CG4309" s="29"/>
      <c r="CH4309" s="29"/>
      <c r="CI4309" s="29"/>
      <c r="CJ4309" s="29"/>
      <c r="CK4309" s="29"/>
      <c r="CL4309" s="29"/>
      <c r="CM4309" s="29"/>
      <c r="CN4309" s="29"/>
      <c r="CO4309" s="29"/>
      <c r="CP4309" s="29"/>
      <c r="CQ4309" s="29"/>
      <c r="CR4309" s="29"/>
      <c r="CS4309" s="29"/>
      <c r="CT4309" s="29"/>
      <c r="CU4309" s="29"/>
      <c r="CV4309" s="29"/>
      <c r="CW4309" s="29"/>
      <c r="CX4309" s="29"/>
    </row>
    <row r="4310" spans="1:102" ht="50.1" customHeight="1">
      <c r="A4310" s="76" t="s">
        <v>11380</v>
      </c>
      <c r="B4310" s="33" t="s">
        <v>35</v>
      </c>
      <c r="C4310" s="47" t="s">
        <v>11381</v>
      </c>
      <c r="D4310" s="47" t="s">
        <v>1599</v>
      </c>
      <c r="E4310" s="47" t="s">
        <v>11382</v>
      </c>
      <c r="F4310" s="47" t="s">
        <v>11383</v>
      </c>
      <c r="G4310" s="241" t="s">
        <v>40</v>
      </c>
      <c r="H4310" s="33">
        <v>0</v>
      </c>
      <c r="I4310" s="33">
        <v>590000000</v>
      </c>
      <c r="J4310" s="33" t="s">
        <v>42</v>
      </c>
      <c r="K4310" s="33" t="s">
        <v>134</v>
      </c>
      <c r="L4310" s="74" t="s">
        <v>42</v>
      </c>
      <c r="M4310" s="74" t="s">
        <v>71</v>
      </c>
      <c r="N4310" s="33" t="s">
        <v>301</v>
      </c>
      <c r="O4310" s="33" t="s">
        <v>396</v>
      </c>
      <c r="P4310" s="31">
        <v>796</v>
      </c>
      <c r="Q4310" s="31" t="s">
        <v>49</v>
      </c>
      <c r="R4310" s="48">
        <v>1</v>
      </c>
      <c r="S4310" s="64">
        <v>26400</v>
      </c>
      <c r="T4310" s="49">
        <f>S4310*R4310</f>
        <v>26400</v>
      </c>
      <c r="U4310" s="49">
        <f t="shared" si="198"/>
        <v>29568.000000000004</v>
      </c>
      <c r="V4310" s="33"/>
      <c r="W4310" s="33">
        <v>2016</v>
      </c>
      <c r="X4310" s="236"/>
      <c r="Y4310" s="40"/>
      <c r="Z4310" s="40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  <c r="BC4310" s="29"/>
      <c r="BD4310" s="29"/>
      <c r="BE4310" s="29"/>
      <c r="BF4310" s="29"/>
      <c r="BG4310" s="29"/>
      <c r="BH4310" s="29"/>
      <c r="BI4310" s="29"/>
      <c r="BJ4310" s="29"/>
      <c r="BK4310" s="29"/>
      <c r="BL4310" s="29"/>
      <c r="BM4310" s="29"/>
      <c r="BN4310" s="29"/>
      <c r="BO4310" s="29"/>
      <c r="BP4310" s="29"/>
      <c r="BQ4310" s="29"/>
      <c r="BR4310" s="29"/>
      <c r="BS4310" s="29"/>
      <c r="BT4310" s="29"/>
      <c r="BU4310" s="29"/>
      <c r="BV4310" s="29"/>
      <c r="BW4310" s="29"/>
      <c r="BX4310" s="29"/>
      <c r="BY4310" s="29"/>
      <c r="BZ4310" s="29"/>
      <c r="CA4310" s="29"/>
      <c r="CB4310" s="29"/>
      <c r="CC4310" s="29"/>
      <c r="CD4310" s="29"/>
      <c r="CE4310" s="29"/>
      <c r="CF4310" s="29"/>
      <c r="CG4310" s="29"/>
      <c r="CH4310" s="29"/>
      <c r="CI4310" s="29"/>
      <c r="CJ4310" s="29"/>
      <c r="CK4310" s="29"/>
      <c r="CL4310" s="29"/>
      <c r="CM4310" s="29"/>
      <c r="CN4310" s="29"/>
      <c r="CO4310" s="29"/>
      <c r="CP4310" s="29"/>
      <c r="CQ4310" s="29"/>
      <c r="CR4310" s="29"/>
      <c r="CS4310" s="29"/>
      <c r="CT4310" s="29"/>
      <c r="CU4310" s="29"/>
      <c r="CV4310" s="29"/>
      <c r="CW4310" s="29"/>
      <c r="CX4310" s="29"/>
    </row>
    <row r="4311" spans="1:102" ht="50.1" customHeight="1">
      <c r="A4311" s="76" t="s">
        <v>11384</v>
      </c>
      <c r="B4311" s="33" t="s">
        <v>35</v>
      </c>
      <c r="C4311" s="47" t="s">
        <v>8392</v>
      </c>
      <c r="D4311" s="247" t="s">
        <v>8393</v>
      </c>
      <c r="E4311" s="247" t="s">
        <v>8394</v>
      </c>
      <c r="F4311" s="47" t="s">
        <v>11385</v>
      </c>
      <c r="G4311" s="241" t="s">
        <v>40</v>
      </c>
      <c r="H4311" s="33">
        <v>0</v>
      </c>
      <c r="I4311" s="33">
        <v>590000000</v>
      </c>
      <c r="J4311" s="33" t="s">
        <v>42</v>
      </c>
      <c r="K4311" s="33" t="s">
        <v>134</v>
      </c>
      <c r="L4311" s="74" t="s">
        <v>42</v>
      </c>
      <c r="M4311" s="74" t="s">
        <v>71</v>
      </c>
      <c r="N4311" s="33" t="s">
        <v>301</v>
      </c>
      <c r="O4311" s="33" t="s">
        <v>396</v>
      </c>
      <c r="P4311" s="31">
        <v>796</v>
      </c>
      <c r="Q4311" s="31" t="s">
        <v>49</v>
      </c>
      <c r="R4311" s="48">
        <v>1</v>
      </c>
      <c r="S4311" s="64">
        <v>111936</v>
      </c>
      <c r="T4311" s="49">
        <f>S4311*R4311</f>
        <v>111936</v>
      </c>
      <c r="U4311" s="49">
        <f t="shared" si="198"/>
        <v>125368.32000000001</v>
      </c>
      <c r="V4311" s="31"/>
      <c r="W4311" s="33">
        <v>2016</v>
      </c>
      <c r="X4311" s="31"/>
      <c r="Y4311" s="40"/>
      <c r="Z4311" s="40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29"/>
      <c r="AQ4311" s="29"/>
      <c r="AR4311" s="29"/>
      <c r="AS4311" s="29"/>
      <c r="AT4311" s="29"/>
      <c r="AU4311" s="29"/>
      <c r="AV4311" s="29"/>
      <c r="AW4311" s="29"/>
      <c r="AX4311" s="29"/>
      <c r="AY4311" s="29"/>
      <c r="AZ4311" s="29"/>
      <c r="BA4311" s="29"/>
      <c r="BB4311" s="29"/>
      <c r="BC4311" s="29"/>
      <c r="BD4311" s="29"/>
      <c r="BE4311" s="29"/>
      <c r="BF4311" s="29"/>
      <c r="BG4311" s="29"/>
      <c r="BH4311" s="29"/>
      <c r="BI4311" s="29"/>
      <c r="BJ4311" s="29"/>
      <c r="BK4311" s="29"/>
      <c r="BL4311" s="29"/>
      <c r="BM4311" s="29"/>
      <c r="BN4311" s="29"/>
      <c r="BO4311" s="29"/>
      <c r="BP4311" s="29"/>
      <c r="BQ4311" s="29"/>
      <c r="BR4311" s="29"/>
      <c r="BS4311" s="29"/>
      <c r="BT4311" s="29"/>
      <c r="BU4311" s="29"/>
      <c r="BV4311" s="29"/>
      <c r="BW4311" s="29"/>
      <c r="BX4311" s="29"/>
      <c r="BY4311" s="29"/>
      <c r="BZ4311" s="29"/>
      <c r="CA4311" s="29"/>
      <c r="CB4311" s="29"/>
      <c r="CC4311" s="29"/>
      <c r="CD4311" s="29"/>
      <c r="CE4311" s="29"/>
      <c r="CF4311" s="29"/>
      <c r="CG4311" s="29"/>
      <c r="CH4311" s="29"/>
      <c r="CI4311" s="29"/>
      <c r="CJ4311" s="29"/>
      <c r="CK4311" s="29"/>
      <c r="CL4311" s="29"/>
      <c r="CM4311" s="29"/>
      <c r="CN4311" s="29"/>
      <c r="CO4311" s="29"/>
      <c r="CP4311" s="29"/>
      <c r="CQ4311" s="29"/>
      <c r="CR4311" s="29"/>
      <c r="CS4311" s="29"/>
      <c r="CT4311" s="29"/>
      <c r="CU4311" s="29"/>
      <c r="CV4311" s="29"/>
      <c r="CW4311" s="29"/>
      <c r="CX4311" s="29"/>
    </row>
    <row r="4312" spans="1:102" ht="50.1" customHeight="1">
      <c r="A4312" s="76" t="s">
        <v>11386</v>
      </c>
      <c r="B4312" s="33" t="s">
        <v>35</v>
      </c>
      <c r="C4312" s="47" t="s">
        <v>11387</v>
      </c>
      <c r="D4312" s="47" t="s">
        <v>8456</v>
      </c>
      <c r="E4312" s="47" t="s">
        <v>8457</v>
      </c>
      <c r="F4312" s="47" t="s">
        <v>11388</v>
      </c>
      <c r="G4312" s="241" t="s">
        <v>40</v>
      </c>
      <c r="H4312" s="33">
        <v>0</v>
      </c>
      <c r="I4312" s="33">
        <v>590000000</v>
      </c>
      <c r="J4312" s="33" t="s">
        <v>42</v>
      </c>
      <c r="K4312" s="33" t="s">
        <v>134</v>
      </c>
      <c r="L4312" s="74" t="s">
        <v>42</v>
      </c>
      <c r="M4312" s="74" t="s">
        <v>71</v>
      </c>
      <c r="N4312" s="33" t="s">
        <v>301</v>
      </c>
      <c r="O4312" s="33" t="s">
        <v>396</v>
      </c>
      <c r="P4312" s="33">
        <v>881</v>
      </c>
      <c r="Q4312" s="33" t="s">
        <v>11379</v>
      </c>
      <c r="R4312" s="48">
        <v>1</v>
      </c>
      <c r="S4312" s="64">
        <v>11154</v>
      </c>
      <c r="T4312" s="49">
        <f>S4312*R4312</f>
        <v>11154</v>
      </c>
      <c r="U4312" s="49">
        <f t="shared" si="198"/>
        <v>12492.480000000001</v>
      </c>
      <c r="V4312" s="31"/>
      <c r="W4312" s="33">
        <v>2016</v>
      </c>
      <c r="X4312" s="31"/>
      <c r="Y4312" s="40"/>
      <c r="Z4312" s="40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29"/>
      <c r="AU4312" s="29"/>
      <c r="AV4312" s="29"/>
      <c r="AW4312" s="29"/>
      <c r="AX4312" s="29"/>
      <c r="AY4312" s="29"/>
      <c r="AZ4312" s="29"/>
      <c r="BA4312" s="29"/>
      <c r="BB4312" s="29"/>
      <c r="BC4312" s="29"/>
      <c r="BD4312" s="29"/>
      <c r="BE4312" s="29"/>
      <c r="BF4312" s="29"/>
      <c r="BG4312" s="29"/>
      <c r="BH4312" s="29"/>
      <c r="BI4312" s="29"/>
      <c r="BJ4312" s="29"/>
      <c r="BK4312" s="29"/>
      <c r="BL4312" s="29"/>
      <c r="BM4312" s="29"/>
      <c r="BN4312" s="29"/>
      <c r="BO4312" s="29"/>
      <c r="BP4312" s="29"/>
      <c r="BQ4312" s="29"/>
      <c r="BR4312" s="29"/>
      <c r="BS4312" s="29"/>
      <c r="BT4312" s="29"/>
      <c r="BU4312" s="29"/>
      <c r="BV4312" s="29"/>
      <c r="BW4312" s="29"/>
      <c r="BX4312" s="29"/>
      <c r="BY4312" s="29"/>
      <c r="BZ4312" s="29"/>
      <c r="CA4312" s="29"/>
      <c r="CB4312" s="29"/>
      <c r="CC4312" s="29"/>
      <c r="CD4312" s="29"/>
      <c r="CE4312" s="29"/>
      <c r="CF4312" s="29"/>
      <c r="CG4312" s="29"/>
      <c r="CH4312" s="29"/>
      <c r="CI4312" s="29"/>
      <c r="CJ4312" s="29"/>
      <c r="CK4312" s="29"/>
      <c r="CL4312" s="29"/>
      <c r="CM4312" s="29"/>
      <c r="CN4312" s="29"/>
      <c r="CO4312" s="29"/>
      <c r="CP4312" s="29"/>
      <c r="CQ4312" s="29"/>
      <c r="CR4312" s="29"/>
      <c r="CS4312" s="29"/>
      <c r="CT4312" s="29"/>
      <c r="CU4312" s="29"/>
      <c r="CV4312" s="29"/>
      <c r="CW4312" s="29"/>
      <c r="CX4312" s="29"/>
    </row>
    <row r="4313" spans="1:102" ht="50.1" customHeight="1">
      <c r="A4313" s="76" t="s">
        <v>11389</v>
      </c>
      <c r="B4313" s="33" t="s">
        <v>35</v>
      </c>
      <c r="C4313" s="47" t="s">
        <v>8407</v>
      </c>
      <c r="D4313" s="47" t="s">
        <v>5514</v>
      </c>
      <c r="E4313" s="47" t="s">
        <v>8408</v>
      </c>
      <c r="F4313" s="47" t="s">
        <v>11390</v>
      </c>
      <c r="G4313" s="241" t="s">
        <v>40</v>
      </c>
      <c r="H4313" s="33">
        <v>0</v>
      </c>
      <c r="I4313" s="33">
        <v>590000000</v>
      </c>
      <c r="J4313" s="33" t="s">
        <v>42</v>
      </c>
      <c r="K4313" s="33" t="s">
        <v>134</v>
      </c>
      <c r="L4313" s="74" t="s">
        <v>42</v>
      </c>
      <c r="M4313" s="74" t="s">
        <v>71</v>
      </c>
      <c r="N4313" s="33" t="s">
        <v>301</v>
      </c>
      <c r="O4313" s="33" t="s">
        <v>396</v>
      </c>
      <c r="P4313" s="34">
        <v>166</v>
      </c>
      <c r="Q4313" s="127" t="s">
        <v>132</v>
      </c>
      <c r="R4313" s="48">
        <v>0.9</v>
      </c>
      <c r="S4313" s="64">
        <v>7656</v>
      </c>
      <c r="T4313" s="49">
        <f>S4313*R4313</f>
        <v>6890.4000000000005</v>
      </c>
      <c r="U4313" s="49">
        <f t="shared" si="198"/>
        <v>7717.2480000000014</v>
      </c>
      <c r="V4313" s="31"/>
      <c r="W4313" s="33">
        <v>2016</v>
      </c>
      <c r="X4313" s="31"/>
      <c r="Y4313" s="40"/>
      <c r="Z4313" s="40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29"/>
      <c r="BL4313" s="29"/>
      <c r="BM4313" s="29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29"/>
      <c r="CB4313" s="29"/>
      <c r="CC4313" s="29"/>
      <c r="CD4313" s="29"/>
      <c r="CE4313" s="29"/>
      <c r="CF4313" s="29"/>
      <c r="CG4313" s="29"/>
      <c r="CH4313" s="29"/>
      <c r="CI4313" s="29"/>
      <c r="CJ4313" s="29"/>
      <c r="CK4313" s="29"/>
      <c r="CL4313" s="29"/>
      <c r="CM4313" s="29"/>
      <c r="CN4313" s="29"/>
      <c r="CO4313" s="29"/>
      <c r="CP4313" s="29"/>
      <c r="CQ4313" s="29"/>
      <c r="CR4313" s="29"/>
      <c r="CS4313" s="29"/>
      <c r="CT4313" s="29"/>
      <c r="CU4313" s="29"/>
      <c r="CV4313" s="29"/>
      <c r="CW4313" s="29"/>
      <c r="CX4313" s="29"/>
    </row>
    <row r="4314" spans="1:102" ht="50.1" customHeight="1">
      <c r="A4314" s="76" t="s">
        <v>11391</v>
      </c>
      <c r="B4314" s="33" t="s">
        <v>35</v>
      </c>
      <c r="C4314" s="47" t="s">
        <v>11392</v>
      </c>
      <c r="D4314" s="47" t="s">
        <v>11393</v>
      </c>
      <c r="E4314" s="47" t="s">
        <v>11394</v>
      </c>
      <c r="F4314" s="47" t="s">
        <v>11395</v>
      </c>
      <c r="G4314" s="241" t="s">
        <v>40</v>
      </c>
      <c r="H4314" s="33">
        <v>0</v>
      </c>
      <c r="I4314" s="33">
        <v>590000000</v>
      </c>
      <c r="J4314" s="33" t="s">
        <v>42</v>
      </c>
      <c r="K4314" s="33" t="s">
        <v>134</v>
      </c>
      <c r="L4314" s="74" t="s">
        <v>42</v>
      </c>
      <c r="M4314" s="74" t="s">
        <v>71</v>
      </c>
      <c r="N4314" s="33" t="s">
        <v>301</v>
      </c>
      <c r="O4314" s="33" t="s">
        <v>396</v>
      </c>
      <c r="P4314" s="34">
        <v>166</v>
      </c>
      <c r="Q4314" s="127" t="s">
        <v>132</v>
      </c>
      <c r="R4314" s="68">
        <v>0.45</v>
      </c>
      <c r="S4314" s="64">
        <v>789653.33</v>
      </c>
      <c r="T4314" s="49">
        <f>S4314*R4314</f>
        <v>355343.99849999999</v>
      </c>
      <c r="U4314" s="49">
        <f t="shared" si="198"/>
        <v>397985.27832000004</v>
      </c>
      <c r="V4314" s="31"/>
      <c r="W4314" s="33">
        <v>2016</v>
      </c>
      <c r="X4314" s="31"/>
      <c r="Y4314" s="40"/>
      <c r="Z4314" s="40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9"/>
      <c r="BC4314" s="29"/>
      <c r="BD4314" s="29"/>
      <c r="BE4314" s="29"/>
      <c r="BF4314" s="29"/>
      <c r="BG4314" s="29"/>
      <c r="BH4314" s="29"/>
      <c r="BI4314" s="29"/>
      <c r="BJ4314" s="29"/>
      <c r="BK4314" s="29"/>
      <c r="BL4314" s="29"/>
      <c r="BM4314" s="29"/>
      <c r="BN4314" s="29"/>
      <c r="BO4314" s="29"/>
      <c r="BP4314" s="29"/>
      <c r="BQ4314" s="29"/>
      <c r="BR4314" s="29"/>
      <c r="BS4314" s="29"/>
      <c r="BT4314" s="29"/>
      <c r="BU4314" s="29"/>
      <c r="BV4314" s="29"/>
      <c r="BW4314" s="29"/>
      <c r="BX4314" s="29"/>
      <c r="BY4314" s="29"/>
      <c r="BZ4314" s="29"/>
      <c r="CA4314" s="29"/>
      <c r="CB4314" s="29"/>
      <c r="CC4314" s="29"/>
      <c r="CD4314" s="29"/>
      <c r="CE4314" s="29"/>
      <c r="CF4314" s="29"/>
      <c r="CG4314" s="29"/>
      <c r="CH4314" s="29"/>
      <c r="CI4314" s="29"/>
      <c r="CJ4314" s="29"/>
      <c r="CK4314" s="29"/>
      <c r="CL4314" s="29"/>
      <c r="CM4314" s="29"/>
      <c r="CN4314" s="29"/>
      <c r="CO4314" s="29"/>
      <c r="CP4314" s="29"/>
      <c r="CQ4314" s="29"/>
      <c r="CR4314" s="29"/>
      <c r="CS4314" s="29"/>
      <c r="CT4314" s="29"/>
      <c r="CU4314" s="29"/>
      <c r="CV4314" s="29"/>
      <c r="CW4314" s="29"/>
      <c r="CX4314" s="29"/>
    </row>
    <row r="4315" spans="1:102" ht="50.1" customHeight="1">
      <c r="A4315" s="76" t="s">
        <v>11396</v>
      </c>
      <c r="B4315" s="33" t="s">
        <v>35</v>
      </c>
      <c r="C4315" s="47" t="s">
        <v>11397</v>
      </c>
      <c r="D4315" s="47" t="s">
        <v>11398</v>
      </c>
      <c r="E4315" s="47" t="s">
        <v>11399</v>
      </c>
      <c r="F4315" s="47" t="s">
        <v>11400</v>
      </c>
      <c r="G4315" s="33" t="s">
        <v>40</v>
      </c>
      <c r="H4315" s="33">
        <v>0</v>
      </c>
      <c r="I4315" s="33">
        <v>590000000</v>
      </c>
      <c r="J4315" s="33" t="s">
        <v>42</v>
      </c>
      <c r="K4315" s="33" t="s">
        <v>134</v>
      </c>
      <c r="L4315" s="74" t="s">
        <v>42</v>
      </c>
      <c r="M4315" s="31" t="s">
        <v>510</v>
      </c>
      <c r="N4315" s="33" t="s">
        <v>87</v>
      </c>
      <c r="O4315" s="33" t="s">
        <v>396</v>
      </c>
      <c r="P4315" s="33">
        <v>166</v>
      </c>
      <c r="Q4315" s="33" t="s">
        <v>132</v>
      </c>
      <c r="R4315" s="64">
        <v>2</v>
      </c>
      <c r="S4315" s="64">
        <v>25000</v>
      </c>
      <c r="T4315" s="232">
        <f t="shared" ref="T4315:T4321" si="201">R4315*S4315</f>
        <v>50000</v>
      </c>
      <c r="U4315" s="232">
        <f t="shared" si="198"/>
        <v>56000.000000000007</v>
      </c>
      <c r="V4315" s="33"/>
      <c r="W4315" s="33">
        <v>2016</v>
      </c>
      <c r="X4315" s="236"/>
      <c r="Y4315" s="40"/>
      <c r="Z4315" s="40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29"/>
      <c r="AQ4315" s="29"/>
      <c r="AR4315" s="29"/>
      <c r="AS4315" s="29"/>
      <c r="AT4315" s="29"/>
      <c r="AU4315" s="29"/>
      <c r="AV4315" s="29"/>
      <c r="AW4315" s="29"/>
      <c r="AX4315" s="29"/>
      <c r="AY4315" s="29"/>
      <c r="AZ4315" s="29"/>
      <c r="BA4315" s="29"/>
      <c r="BB4315" s="29"/>
      <c r="BC4315" s="29"/>
      <c r="BD4315" s="29"/>
      <c r="BE4315" s="29"/>
      <c r="BF4315" s="29"/>
      <c r="BG4315" s="29"/>
      <c r="BH4315" s="29"/>
      <c r="BI4315" s="29"/>
      <c r="BJ4315" s="29"/>
      <c r="BK4315" s="29"/>
      <c r="BL4315" s="29"/>
      <c r="BM4315" s="29"/>
      <c r="BN4315" s="29"/>
      <c r="BO4315" s="29"/>
      <c r="BP4315" s="29"/>
      <c r="BQ4315" s="29"/>
      <c r="BR4315" s="29"/>
      <c r="BS4315" s="29"/>
      <c r="BT4315" s="29"/>
      <c r="BU4315" s="29"/>
      <c r="BV4315" s="29"/>
      <c r="BW4315" s="29"/>
      <c r="BX4315" s="29"/>
      <c r="BY4315" s="29"/>
      <c r="BZ4315" s="29"/>
      <c r="CA4315" s="29"/>
      <c r="CB4315" s="29"/>
      <c r="CC4315" s="29"/>
      <c r="CD4315" s="29"/>
      <c r="CE4315" s="29"/>
      <c r="CF4315" s="29"/>
      <c r="CG4315" s="29"/>
      <c r="CH4315" s="29"/>
      <c r="CI4315" s="29"/>
      <c r="CJ4315" s="29"/>
      <c r="CK4315" s="29"/>
      <c r="CL4315" s="29"/>
      <c r="CM4315" s="29"/>
      <c r="CN4315" s="29"/>
      <c r="CO4315" s="29"/>
      <c r="CP4315" s="29"/>
      <c r="CQ4315" s="29"/>
      <c r="CR4315" s="29"/>
      <c r="CS4315" s="29"/>
      <c r="CT4315" s="29"/>
      <c r="CU4315" s="29"/>
      <c r="CV4315" s="29"/>
      <c r="CW4315" s="29"/>
      <c r="CX4315" s="29"/>
    </row>
    <row r="4316" spans="1:102" ht="50.1" customHeight="1">
      <c r="A4316" s="76" t="s">
        <v>11401</v>
      </c>
      <c r="B4316" s="33" t="s">
        <v>35</v>
      </c>
      <c r="C4316" s="47" t="s">
        <v>11402</v>
      </c>
      <c r="D4316" s="47" t="s">
        <v>11403</v>
      </c>
      <c r="E4316" s="47" t="s">
        <v>11404</v>
      </c>
      <c r="F4316" s="47" t="s">
        <v>11403</v>
      </c>
      <c r="G4316" s="33" t="s">
        <v>40</v>
      </c>
      <c r="H4316" s="33">
        <v>0</v>
      </c>
      <c r="I4316" s="33">
        <v>590000000</v>
      </c>
      <c r="J4316" s="33" t="s">
        <v>42</v>
      </c>
      <c r="K4316" s="33" t="s">
        <v>134</v>
      </c>
      <c r="L4316" s="74" t="s">
        <v>42</v>
      </c>
      <c r="M4316" s="31" t="s">
        <v>510</v>
      </c>
      <c r="N4316" s="33" t="s">
        <v>87</v>
      </c>
      <c r="O4316" s="33" t="s">
        <v>396</v>
      </c>
      <c r="P4316" s="33">
        <v>166</v>
      </c>
      <c r="Q4316" s="33" t="s">
        <v>132</v>
      </c>
      <c r="R4316" s="64">
        <v>0.5</v>
      </c>
      <c r="S4316" s="64">
        <v>4285.7142857099998</v>
      </c>
      <c r="T4316" s="49">
        <f t="shared" si="201"/>
        <v>2142.8571428549999</v>
      </c>
      <c r="U4316" s="49">
        <f t="shared" si="198"/>
        <v>2399.9999999976003</v>
      </c>
      <c r="V4316" s="33"/>
      <c r="W4316" s="33">
        <v>2016</v>
      </c>
      <c r="X4316" s="236"/>
      <c r="Y4316" s="40"/>
      <c r="Z4316" s="40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29"/>
      <c r="CB4316" s="29"/>
      <c r="CC4316" s="29"/>
      <c r="CD4316" s="29"/>
      <c r="CE4316" s="29"/>
      <c r="CF4316" s="29"/>
      <c r="CG4316" s="29"/>
      <c r="CH4316" s="29"/>
      <c r="CI4316" s="29"/>
      <c r="CJ4316" s="29"/>
      <c r="CK4316" s="29"/>
      <c r="CL4316" s="29"/>
      <c r="CM4316" s="29"/>
      <c r="CN4316" s="29"/>
      <c r="CO4316" s="29"/>
      <c r="CP4316" s="29"/>
      <c r="CQ4316" s="29"/>
      <c r="CR4316" s="29"/>
      <c r="CS4316" s="29"/>
      <c r="CT4316" s="29"/>
      <c r="CU4316" s="29"/>
      <c r="CV4316" s="29"/>
      <c r="CW4316" s="29"/>
      <c r="CX4316" s="29"/>
    </row>
    <row r="4317" spans="1:102" ht="50.1" customHeight="1">
      <c r="A4317" s="76" t="s">
        <v>11405</v>
      </c>
      <c r="B4317" s="33" t="s">
        <v>35</v>
      </c>
      <c r="C4317" s="47" t="s">
        <v>11240</v>
      </c>
      <c r="D4317" s="47" t="s">
        <v>754</v>
      </c>
      <c r="E4317" s="47" t="s">
        <v>11241</v>
      </c>
      <c r="F4317" s="47" t="s">
        <v>11242</v>
      </c>
      <c r="G4317" s="33" t="s">
        <v>40</v>
      </c>
      <c r="H4317" s="33">
        <v>0</v>
      </c>
      <c r="I4317" s="33">
        <v>590000000</v>
      </c>
      <c r="J4317" s="33" t="s">
        <v>42</v>
      </c>
      <c r="K4317" s="33" t="s">
        <v>134</v>
      </c>
      <c r="L4317" s="74" t="s">
        <v>42</v>
      </c>
      <c r="M4317" s="31" t="s">
        <v>510</v>
      </c>
      <c r="N4317" s="33" t="s">
        <v>87</v>
      </c>
      <c r="O4317" s="33" t="s">
        <v>396</v>
      </c>
      <c r="P4317" s="33">
        <v>166</v>
      </c>
      <c r="Q4317" s="33" t="s">
        <v>132</v>
      </c>
      <c r="R4317" s="64">
        <v>2</v>
      </c>
      <c r="S4317" s="64">
        <v>1607.1428571399999</v>
      </c>
      <c r="T4317" s="49">
        <f t="shared" si="201"/>
        <v>3214.2857142799999</v>
      </c>
      <c r="U4317" s="49">
        <f t="shared" si="198"/>
        <v>3599.9999999936003</v>
      </c>
      <c r="V4317" s="31"/>
      <c r="W4317" s="33">
        <v>2016</v>
      </c>
      <c r="X4317" s="31"/>
      <c r="Y4317" s="40"/>
      <c r="Z4317" s="40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29"/>
      <c r="AQ4317" s="29"/>
      <c r="AR4317" s="29"/>
      <c r="AS4317" s="29"/>
      <c r="AT4317" s="29"/>
      <c r="AU4317" s="29"/>
      <c r="AV4317" s="29"/>
      <c r="AW4317" s="29"/>
      <c r="AX4317" s="29"/>
      <c r="AY4317" s="29"/>
      <c r="AZ4317" s="29"/>
      <c r="BA4317" s="29"/>
      <c r="BB4317" s="29"/>
      <c r="BC4317" s="29"/>
      <c r="BD4317" s="29"/>
      <c r="BE4317" s="29"/>
      <c r="BF4317" s="29"/>
      <c r="BG4317" s="29"/>
      <c r="BH4317" s="29"/>
      <c r="BI4317" s="29"/>
      <c r="BJ4317" s="29"/>
      <c r="BK4317" s="29"/>
      <c r="BL4317" s="29"/>
      <c r="BM4317" s="29"/>
      <c r="BN4317" s="29"/>
      <c r="BO4317" s="29"/>
      <c r="BP4317" s="29"/>
      <c r="BQ4317" s="29"/>
      <c r="BR4317" s="29"/>
      <c r="BS4317" s="29"/>
      <c r="BT4317" s="29"/>
      <c r="BU4317" s="29"/>
      <c r="BV4317" s="29"/>
      <c r="BW4317" s="29"/>
      <c r="BX4317" s="29"/>
      <c r="BY4317" s="29"/>
      <c r="BZ4317" s="29"/>
      <c r="CA4317" s="29"/>
      <c r="CB4317" s="29"/>
      <c r="CC4317" s="29"/>
      <c r="CD4317" s="29"/>
      <c r="CE4317" s="29"/>
      <c r="CF4317" s="29"/>
      <c r="CG4317" s="29"/>
      <c r="CH4317" s="29"/>
      <c r="CI4317" s="29"/>
      <c r="CJ4317" s="29"/>
      <c r="CK4317" s="29"/>
      <c r="CL4317" s="29"/>
      <c r="CM4317" s="29"/>
      <c r="CN4317" s="29"/>
      <c r="CO4317" s="29"/>
      <c r="CP4317" s="29"/>
      <c r="CQ4317" s="29"/>
      <c r="CR4317" s="29"/>
      <c r="CS4317" s="29"/>
      <c r="CT4317" s="29"/>
      <c r="CU4317" s="29"/>
      <c r="CV4317" s="29"/>
      <c r="CW4317" s="29"/>
      <c r="CX4317" s="29"/>
    </row>
    <row r="4318" spans="1:102" ht="50.1" customHeight="1">
      <c r="A4318" s="76" t="s">
        <v>11406</v>
      </c>
      <c r="B4318" s="33" t="s">
        <v>35</v>
      </c>
      <c r="C4318" s="47" t="s">
        <v>11407</v>
      </c>
      <c r="D4318" s="47" t="s">
        <v>11009</v>
      </c>
      <c r="E4318" s="47" t="s">
        <v>11408</v>
      </c>
      <c r="F4318" s="47" t="s">
        <v>11409</v>
      </c>
      <c r="G4318" s="33" t="s">
        <v>40</v>
      </c>
      <c r="H4318" s="33">
        <v>0</v>
      </c>
      <c r="I4318" s="33">
        <v>590000000</v>
      </c>
      <c r="J4318" s="33" t="s">
        <v>42</v>
      </c>
      <c r="K4318" s="33" t="s">
        <v>134</v>
      </c>
      <c r="L4318" s="74" t="s">
        <v>42</v>
      </c>
      <c r="M4318" s="31" t="s">
        <v>510</v>
      </c>
      <c r="N4318" s="33" t="s">
        <v>87</v>
      </c>
      <c r="O4318" s="33" t="s">
        <v>396</v>
      </c>
      <c r="P4318" s="31">
        <v>796</v>
      </c>
      <c r="Q4318" s="31" t="s">
        <v>49</v>
      </c>
      <c r="R4318" s="64">
        <v>60</v>
      </c>
      <c r="S4318" s="64">
        <v>2857.1428571400002</v>
      </c>
      <c r="T4318" s="49">
        <f t="shared" si="201"/>
        <v>171428.5714284</v>
      </c>
      <c r="U4318" s="49">
        <f t="shared" si="198"/>
        <v>191999.99999980803</v>
      </c>
      <c r="V4318" s="134"/>
      <c r="W4318" s="33">
        <v>2016</v>
      </c>
      <c r="X4318" s="134"/>
      <c r="Y4318" s="40"/>
      <c r="Z4318" s="40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29"/>
      <c r="AQ4318" s="29"/>
      <c r="AR4318" s="29"/>
      <c r="AS4318" s="29"/>
      <c r="AT4318" s="29"/>
      <c r="AU4318" s="29"/>
      <c r="AV4318" s="29"/>
      <c r="AW4318" s="29"/>
      <c r="AX4318" s="29"/>
      <c r="AY4318" s="29"/>
      <c r="AZ4318" s="29"/>
      <c r="BA4318" s="29"/>
      <c r="BB4318" s="29"/>
      <c r="BC4318" s="29"/>
      <c r="BD4318" s="29"/>
      <c r="BE4318" s="29"/>
      <c r="BF4318" s="29"/>
      <c r="BG4318" s="29"/>
      <c r="BH4318" s="29"/>
      <c r="BI4318" s="29"/>
      <c r="BJ4318" s="29"/>
      <c r="BK4318" s="29"/>
      <c r="BL4318" s="29"/>
      <c r="BM4318" s="29"/>
      <c r="BN4318" s="29"/>
      <c r="BO4318" s="29"/>
      <c r="BP4318" s="29"/>
      <c r="BQ4318" s="29"/>
      <c r="BR4318" s="29"/>
      <c r="BS4318" s="29"/>
      <c r="BT4318" s="29"/>
      <c r="BU4318" s="29"/>
      <c r="BV4318" s="29"/>
      <c r="BW4318" s="29"/>
      <c r="BX4318" s="29"/>
      <c r="BY4318" s="29"/>
      <c r="BZ4318" s="29"/>
      <c r="CA4318" s="29"/>
      <c r="CB4318" s="29"/>
      <c r="CC4318" s="29"/>
      <c r="CD4318" s="29"/>
      <c r="CE4318" s="29"/>
      <c r="CF4318" s="29"/>
      <c r="CG4318" s="29"/>
      <c r="CH4318" s="29"/>
      <c r="CI4318" s="29"/>
      <c r="CJ4318" s="29"/>
      <c r="CK4318" s="29"/>
      <c r="CL4318" s="29"/>
      <c r="CM4318" s="29"/>
      <c r="CN4318" s="29"/>
      <c r="CO4318" s="29"/>
      <c r="CP4318" s="29"/>
      <c r="CQ4318" s="29"/>
      <c r="CR4318" s="29"/>
      <c r="CS4318" s="29"/>
      <c r="CT4318" s="29"/>
      <c r="CU4318" s="29"/>
      <c r="CV4318" s="29"/>
      <c r="CW4318" s="29"/>
      <c r="CX4318" s="29"/>
    </row>
    <row r="4319" spans="1:102" ht="50.1" customHeight="1">
      <c r="A4319" s="76" t="s">
        <v>11410</v>
      </c>
      <c r="B4319" s="33" t="s">
        <v>35</v>
      </c>
      <c r="C4319" s="47" t="s">
        <v>11411</v>
      </c>
      <c r="D4319" s="47" t="s">
        <v>11412</v>
      </c>
      <c r="E4319" s="47" t="s">
        <v>11413</v>
      </c>
      <c r="F4319" s="47" t="s">
        <v>11414</v>
      </c>
      <c r="G4319" s="33" t="s">
        <v>40</v>
      </c>
      <c r="H4319" s="33">
        <v>0</v>
      </c>
      <c r="I4319" s="33">
        <v>590000000</v>
      </c>
      <c r="J4319" s="33" t="s">
        <v>42</v>
      </c>
      <c r="K4319" s="33" t="s">
        <v>134</v>
      </c>
      <c r="L4319" s="74" t="s">
        <v>42</v>
      </c>
      <c r="M4319" s="31" t="s">
        <v>510</v>
      </c>
      <c r="N4319" s="33" t="s">
        <v>87</v>
      </c>
      <c r="O4319" s="33" t="s">
        <v>396</v>
      </c>
      <c r="P4319" s="33">
        <v>166</v>
      </c>
      <c r="Q4319" s="33" t="s">
        <v>132</v>
      </c>
      <c r="R4319" s="64">
        <v>2</v>
      </c>
      <c r="S4319" s="64">
        <v>6964.2857142800003</v>
      </c>
      <c r="T4319" s="49">
        <f t="shared" si="201"/>
        <v>13928.571428560001</v>
      </c>
      <c r="U4319" s="49">
        <f t="shared" si="198"/>
        <v>15599.999999987202</v>
      </c>
      <c r="V4319" s="31"/>
      <c r="W4319" s="33">
        <v>2016</v>
      </c>
      <c r="X4319" s="31"/>
      <c r="Y4319" s="40"/>
      <c r="Z4319" s="40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  <c r="BI4319" s="29"/>
      <c r="BJ4319" s="29"/>
      <c r="BK4319" s="29"/>
      <c r="BL4319" s="29"/>
      <c r="BM4319" s="29"/>
      <c r="BN4319" s="29"/>
      <c r="BO4319" s="29"/>
      <c r="BP4319" s="29"/>
      <c r="BQ4319" s="29"/>
      <c r="BR4319" s="29"/>
      <c r="BS4319" s="29"/>
      <c r="BT4319" s="29"/>
      <c r="BU4319" s="29"/>
      <c r="BV4319" s="29"/>
      <c r="BW4319" s="29"/>
      <c r="BX4319" s="29"/>
      <c r="BY4319" s="29"/>
      <c r="BZ4319" s="29"/>
      <c r="CA4319" s="29"/>
      <c r="CB4319" s="29"/>
      <c r="CC4319" s="29"/>
      <c r="CD4319" s="29"/>
      <c r="CE4319" s="29"/>
      <c r="CF4319" s="29"/>
      <c r="CG4319" s="29"/>
      <c r="CH4319" s="29"/>
      <c r="CI4319" s="29"/>
      <c r="CJ4319" s="29"/>
      <c r="CK4319" s="29"/>
      <c r="CL4319" s="29"/>
      <c r="CM4319" s="29"/>
      <c r="CN4319" s="29"/>
      <c r="CO4319" s="29"/>
      <c r="CP4319" s="29"/>
      <c r="CQ4319" s="29"/>
      <c r="CR4319" s="29"/>
      <c r="CS4319" s="29"/>
      <c r="CT4319" s="29"/>
      <c r="CU4319" s="29"/>
      <c r="CV4319" s="29"/>
      <c r="CW4319" s="29"/>
      <c r="CX4319" s="29"/>
    </row>
    <row r="4320" spans="1:102" ht="50.1" customHeight="1">
      <c r="A4320" s="76" t="s">
        <v>11415</v>
      </c>
      <c r="B4320" s="33" t="s">
        <v>35</v>
      </c>
      <c r="C4320" s="47" t="s">
        <v>11416</v>
      </c>
      <c r="D4320" s="47" t="s">
        <v>11417</v>
      </c>
      <c r="E4320" s="47" t="s">
        <v>11418</v>
      </c>
      <c r="F4320" s="47" t="s">
        <v>11419</v>
      </c>
      <c r="G4320" s="33" t="s">
        <v>40</v>
      </c>
      <c r="H4320" s="33">
        <v>0</v>
      </c>
      <c r="I4320" s="33">
        <v>590000000</v>
      </c>
      <c r="J4320" s="33" t="s">
        <v>42</v>
      </c>
      <c r="K4320" s="33" t="s">
        <v>134</v>
      </c>
      <c r="L4320" s="74" t="s">
        <v>42</v>
      </c>
      <c r="M4320" s="31" t="s">
        <v>510</v>
      </c>
      <c r="N4320" s="33" t="s">
        <v>87</v>
      </c>
      <c r="O4320" s="33" t="s">
        <v>396</v>
      </c>
      <c r="P4320" s="33">
        <v>166</v>
      </c>
      <c r="Q4320" s="33" t="s">
        <v>132</v>
      </c>
      <c r="R4320" s="64">
        <v>2.4</v>
      </c>
      <c r="S4320" s="64">
        <v>9107.1428571399993</v>
      </c>
      <c r="T4320" s="49">
        <f t="shared" si="201"/>
        <v>21857.142857135997</v>
      </c>
      <c r="U4320" s="49">
        <f t="shared" si="198"/>
        <v>24479.99999999232</v>
      </c>
      <c r="V4320" s="31"/>
      <c r="W4320" s="33">
        <v>2016</v>
      </c>
      <c r="X4320" s="31"/>
      <c r="Y4320" s="40"/>
      <c r="Z4320" s="40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29"/>
      <c r="BL4320" s="29"/>
      <c r="BM4320" s="29"/>
      <c r="BN4320" s="29"/>
      <c r="BO4320" s="29"/>
      <c r="BP4320" s="29"/>
      <c r="BQ4320" s="29"/>
      <c r="BR4320" s="29"/>
      <c r="BS4320" s="29"/>
      <c r="BT4320" s="29"/>
      <c r="BU4320" s="29"/>
      <c r="BV4320" s="29"/>
      <c r="BW4320" s="29"/>
      <c r="BX4320" s="29"/>
      <c r="BY4320" s="29"/>
      <c r="BZ4320" s="29"/>
      <c r="CA4320" s="29"/>
      <c r="CB4320" s="29"/>
      <c r="CC4320" s="29"/>
      <c r="CD4320" s="29"/>
      <c r="CE4320" s="29"/>
      <c r="CF4320" s="29"/>
      <c r="CG4320" s="29"/>
      <c r="CH4320" s="29"/>
      <c r="CI4320" s="29"/>
      <c r="CJ4320" s="29"/>
      <c r="CK4320" s="29"/>
      <c r="CL4320" s="29"/>
      <c r="CM4320" s="29"/>
      <c r="CN4320" s="29"/>
      <c r="CO4320" s="29"/>
      <c r="CP4320" s="29"/>
      <c r="CQ4320" s="29"/>
      <c r="CR4320" s="29"/>
      <c r="CS4320" s="29"/>
      <c r="CT4320" s="29"/>
      <c r="CU4320" s="29"/>
      <c r="CV4320" s="29"/>
      <c r="CW4320" s="29"/>
      <c r="CX4320" s="29"/>
    </row>
    <row r="4321" spans="1:102" ht="50.1" customHeight="1">
      <c r="A4321" s="76" t="s">
        <v>11420</v>
      </c>
      <c r="B4321" s="33" t="s">
        <v>35</v>
      </c>
      <c r="C4321" s="47" t="s">
        <v>11421</v>
      </c>
      <c r="D4321" s="47" t="s">
        <v>959</v>
      </c>
      <c r="E4321" s="47" t="s">
        <v>11422</v>
      </c>
      <c r="F4321" s="47" t="s">
        <v>11423</v>
      </c>
      <c r="G4321" s="33" t="s">
        <v>40</v>
      </c>
      <c r="H4321" s="33">
        <v>0</v>
      </c>
      <c r="I4321" s="33">
        <v>590000000</v>
      </c>
      <c r="J4321" s="33" t="s">
        <v>42</v>
      </c>
      <c r="K4321" s="33" t="s">
        <v>134</v>
      </c>
      <c r="L4321" s="74" t="s">
        <v>42</v>
      </c>
      <c r="M4321" s="31" t="s">
        <v>510</v>
      </c>
      <c r="N4321" s="33" t="s">
        <v>87</v>
      </c>
      <c r="O4321" s="33" t="s">
        <v>396</v>
      </c>
      <c r="P4321" s="33">
        <v>166</v>
      </c>
      <c r="Q4321" s="33" t="s">
        <v>132</v>
      </c>
      <c r="R4321" s="64">
        <v>20</v>
      </c>
      <c r="S4321" s="64">
        <v>1607.1428571399999</v>
      </c>
      <c r="T4321" s="49">
        <f t="shared" si="201"/>
        <v>32142.8571428</v>
      </c>
      <c r="U4321" s="49">
        <f t="shared" si="198"/>
        <v>35999.999999936001</v>
      </c>
      <c r="V4321" s="31"/>
      <c r="W4321" s="33">
        <v>2016</v>
      </c>
      <c r="X4321" s="31"/>
      <c r="Y4321" s="40"/>
      <c r="Z4321" s="40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29"/>
      <c r="BA4321" s="29"/>
      <c r="BB4321" s="29"/>
      <c r="BC4321" s="29"/>
      <c r="BD4321" s="29"/>
      <c r="BE4321" s="29"/>
      <c r="BF4321" s="29"/>
      <c r="BG4321" s="29"/>
      <c r="BH4321" s="29"/>
      <c r="BI4321" s="29"/>
      <c r="BJ4321" s="29"/>
      <c r="BK4321" s="29"/>
      <c r="BL4321" s="29"/>
      <c r="BM4321" s="29"/>
      <c r="BN4321" s="29"/>
      <c r="BO4321" s="29"/>
      <c r="BP4321" s="29"/>
      <c r="BQ4321" s="29"/>
      <c r="BR4321" s="29"/>
      <c r="BS4321" s="29"/>
      <c r="BT4321" s="29"/>
      <c r="BU4321" s="29"/>
      <c r="BV4321" s="29"/>
      <c r="BW4321" s="29"/>
      <c r="BX4321" s="29"/>
      <c r="BY4321" s="29"/>
      <c r="BZ4321" s="29"/>
      <c r="CA4321" s="29"/>
      <c r="CB4321" s="29"/>
      <c r="CC4321" s="29"/>
      <c r="CD4321" s="29"/>
      <c r="CE4321" s="29"/>
      <c r="CF4321" s="29"/>
      <c r="CG4321" s="29"/>
      <c r="CH4321" s="29"/>
      <c r="CI4321" s="29"/>
      <c r="CJ4321" s="29"/>
      <c r="CK4321" s="29"/>
      <c r="CL4321" s="29"/>
      <c r="CM4321" s="29"/>
      <c r="CN4321" s="29"/>
      <c r="CO4321" s="29"/>
      <c r="CP4321" s="29"/>
      <c r="CQ4321" s="29"/>
      <c r="CR4321" s="29"/>
      <c r="CS4321" s="29"/>
      <c r="CT4321" s="29"/>
      <c r="CU4321" s="29"/>
      <c r="CV4321" s="29"/>
      <c r="CW4321" s="29"/>
      <c r="CX4321" s="29"/>
    </row>
    <row r="4322" spans="1:102" s="45" customFormat="1" ht="50.1" customHeight="1">
      <c r="A4322" s="76" t="s">
        <v>11424</v>
      </c>
      <c r="B4322" s="31" t="s">
        <v>35</v>
      </c>
      <c r="C4322" s="47" t="s">
        <v>4542</v>
      </c>
      <c r="D4322" s="47" t="s">
        <v>4543</v>
      </c>
      <c r="E4322" s="47" t="s">
        <v>4544</v>
      </c>
      <c r="F4322" s="47" t="s">
        <v>11425</v>
      </c>
      <c r="G4322" s="31" t="s">
        <v>40</v>
      </c>
      <c r="H4322" s="31">
        <v>0</v>
      </c>
      <c r="I4322" s="33">
        <v>590000000</v>
      </c>
      <c r="J4322" s="33" t="s">
        <v>42</v>
      </c>
      <c r="K4322" s="31" t="s">
        <v>134</v>
      </c>
      <c r="L4322" s="33" t="s">
        <v>42</v>
      </c>
      <c r="M4322" s="31" t="s">
        <v>86</v>
      </c>
      <c r="N4322" s="31" t="s">
        <v>274</v>
      </c>
      <c r="O4322" s="33" t="s">
        <v>396</v>
      </c>
      <c r="P4322" s="33">
        <v>796</v>
      </c>
      <c r="Q4322" s="31" t="s">
        <v>6024</v>
      </c>
      <c r="R4322" s="48">
        <v>2</v>
      </c>
      <c r="S4322" s="64">
        <v>77000</v>
      </c>
      <c r="T4322" s="49">
        <f>S4322*R4322</f>
        <v>154000</v>
      </c>
      <c r="U4322" s="49">
        <f>T4322*1.12</f>
        <v>172480.00000000003</v>
      </c>
      <c r="V4322" s="70"/>
      <c r="W4322" s="33">
        <v>2016</v>
      </c>
      <c r="X4322" s="31"/>
      <c r="Y4322" s="41"/>
      <c r="Z4322" s="43"/>
      <c r="AA4322" s="43"/>
      <c r="AB4322" s="43"/>
      <c r="AC4322" s="43"/>
      <c r="AD4322" s="43"/>
      <c r="AE4322" s="43"/>
      <c r="AF4322" s="43"/>
      <c r="AG4322" s="43"/>
      <c r="AH4322" s="43"/>
      <c r="AI4322" s="43"/>
      <c r="AJ4322" s="43"/>
      <c r="AK4322" s="43"/>
      <c r="AL4322" s="43"/>
      <c r="AM4322" s="44"/>
      <c r="AN4322" s="44"/>
      <c r="AO4322" s="44"/>
      <c r="AP4322" s="44"/>
      <c r="AQ4322" s="44"/>
      <c r="AR4322" s="44"/>
      <c r="AS4322" s="44"/>
      <c r="AT4322" s="44"/>
      <c r="AU4322" s="44"/>
      <c r="AV4322" s="44"/>
      <c r="AW4322" s="44"/>
      <c r="AX4322" s="44"/>
      <c r="AY4322" s="44"/>
      <c r="AZ4322" s="44"/>
      <c r="BA4322" s="44"/>
      <c r="BB4322" s="44"/>
      <c r="BC4322" s="44"/>
      <c r="BD4322" s="44"/>
      <c r="BE4322" s="44"/>
      <c r="BF4322" s="44"/>
      <c r="BG4322" s="44"/>
      <c r="BH4322" s="44"/>
      <c r="BI4322" s="44"/>
      <c r="BJ4322" s="44"/>
      <c r="BK4322" s="44"/>
      <c r="BL4322" s="44"/>
      <c r="BM4322" s="44"/>
      <c r="BN4322" s="44"/>
      <c r="BO4322" s="44"/>
      <c r="BP4322" s="44"/>
      <c r="BQ4322" s="44"/>
      <c r="BR4322" s="44"/>
      <c r="BS4322" s="44"/>
      <c r="BT4322" s="44"/>
      <c r="BU4322" s="44"/>
      <c r="BV4322" s="44"/>
      <c r="BW4322" s="44"/>
      <c r="BX4322" s="44"/>
      <c r="BY4322" s="44"/>
      <c r="BZ4322" s="44"/>
      <c r="CA4322" s="44"/>
      <c r="CB4322" s="44"/>
      <c r="CC4322" s="44"/>
      <c r="CD4322" s="44"/>
      <c r="CE4322" s="44"/>
      <c r="CF4322" s="44"/>
      <c r="CG4322" s="44"/>
      <c r="CH4322" s="44"/>
      <c r="CI4322" s="44"/>
      <c r="CJ4322" s="44"/>
      <c r="CK4322" s="44"/>
      <c r="CL4322" s="44"/>
      <c r="CM4322" s="44"/>
      <c r="CN4322" s="44"/>
      <c r="CO4322" s="44"/>
      <c r="CP4322" s="44"/>
      <c r="CQ4322" s="44"/>
      <c r="CR4322" s="44"/>
      <c r="CS4322" s="44"/>
      <c r="CT4322" s="44"/>
      <c r="CU4322" s="44"/>
      <c r="CV4322" s="44"/>
      <c r="CW4322" s="44"/>
      <c r="CX4322" s="44"/>
    </row>
    <row r="4323" spans="1:102" s="45" customFormat="1" ht="50.1" customHeight="1">
      <c r="A4323" s="76" t="s">
        <v>11426</v>
      </c>
      <c r="B4323" s="60" t="s">
        <v>35</v>
      </c>
      <c r="C4323" s="47" t="s">
        <v>3905</v>
      </c>
      <c r="D4323" s="47" t="s">
        <v>3896</v>
      </c>
      <c r="E4323" s="47" t="s">
        <v>3906</v>
      </c>
      <c r="F4323" s="47" t="s">
        <v>3907</v>
      </c>
      <c r="G4323" s="74" t="s">
        <v>40</v>
      </c>
      <c r="H4323" s="74">
        <v>0</v>
      </c>
      <c r="I4323" s="145">
        <v>590000000</v>
      </c>
      <c r="J4323" s="74" t="s">
        <v>42</v>
      </c>
      <c r="K4323" s="74" t="s">
        <v>11427</v>
      </c>
      <c r="L4323" s="74" t="s">
        <v>42</v>
      </c>
      <c r="M4323" s="31" t="s">
        <v>86</v>
      </c>
      <c r="N4323" s="74" t="s">
        <v>301</v>
      </c>
      <c r="O4323" s="107" t="s">
        <v>64</v>
      </c>
      <c r="P4323" s="33">
        <v>778</v>
      </c>
      <c r="Q4323" s="31" t="s">
        <v>683</v>
      </c>
      <c r="R4323" s="48">
        <v>3</v>
      </c>
      <c r="S4323" s="64">
        <v>169279.13800000001</v>
      </c>
      <c r="T4323" s="49">
        <f>S4323*R4323</f>
        <v>507837.41399999999</v>
      </c>
      <c r="U4323" s="49">
        <f>T4323*1.12</f>
        <v>568777.90367999999</v>
      </c>
      <c r="V4323" s="233"/>
      <c r="W4323" s="33">
        <v>2016</v>
      </c>
      <c r="X4323" s="248"/>
      <c r="Y4323" s="41"/>
      <c r="Z4323" s="43"/>
      <c r="AA4323" s="43"/>
      <c r="AB4323" s="43"/>
      <c r="AC4323" s="43"/>
      <c r="AD4323" s="43"/>
      <c r="AE4323" s="43"/>
      <c r="AF4323" s="43"/>
      <c r="AG4323" s="43"/>
      <c r="AH4323" s="43"/>
      <c r="AI4323" s="43"/>
      <c r="AJ4323" s="43"/>
      <c r="AK4323" s="43"/>
      <c r="AL4323" s="43"/>
      <c r="AM4323" s="44"/>
      <c r="AN4323" s="44"/>
      <c r="AO4323" s="44"/>
      <c r="AP4323" s="44"/>
      <c r="AQ4323" s="44"/>
      <c r="AR4323" s="44"/>
      <c r="AS4323" s="44"/>
      <c r="AT4323" s="44"/>
      <c r="AU4323" s="44"/>
      <c r="AV4323" s="44"/>
      <c r="AW4323" s="44"/>
      <c r="AX4323" s="44"/>
      <c r="AY4323" s="44"/>
      <c r="AZ4323" s="44"/>
      <c r="BA4323" s="44"/>
      <c r="BB4323" s="44"/>
      <c r="BC4323" s="44"/>
      <c r="BD4323" s="44"/>
      <c r="BE4323" s="44"/>
      <c r="BF4323" s="44"/>
      <c r="BG4323" s="44"/>
      <c r="BH4323" s="44"/>
      <c r="BI4323" s="44"/>
      <c r="BJ4323" s="44"/>
      <c r="BK4323" s="44"/>
      <c r="BL4323" s="44"/>
      <c r="BM4323" s="44"/>
      <c r="BN4323" s="44"/>
      <c r="BO4323" s="44"/>
      <c r="BP4323" s="44"/>
      <c r="BQ4323" s="44"/>
      <c r="BR4323" s="44"/>
      <c r="BS4323" s="44"/>
      <c r="BT4323" s="44"/>
      <c r="BU4323" s="44"/>
      <c r="BV4323" s="44"/>
      <c r="BW4323" s="44"/>
      <c r="BX4323" s="44"/>
      <c r="BY4323" s="44"/>
      <c r="BZ4323" s="44"/>
      <c r="CA4323" s="44"/>
      <c r="CB4323" s="44"/>
      <c r="CC4323" s="44"/>
      <c r="CD4323" s="44"/>
      <c r="CE4323" s="44"/>
      <c r="CF4323" s="44"/>
      <c r="CG4323" s="44"/>
      <c r="CH4323" s="44"/>
      <c r="CI4323" s="44"/>
      <c r="CJ4323" s="44"/>
      <c r="CK4323" s="44"/>
      <c r="CL4323" s="44"/>
      <c r="CM4323" s="44"/>
      <c r="CN4323" s="44"/>
      <c r="CO4323" s="44"/>
      <c r="CP4323" s="44"/>
      <c r="CQ4323" s="44"/>
      <c r="CR4323" s="44"/>
      <c r="CS4323" s="44"/>
      <c r="CT4323" s="44"/>
      <c r="CU4323" s="44"/>
      <c r="CV4323" s="44"/>
      <c r="CW4323" s="44"/>
      <c r="CX4323" s="44"/>
    </row>
    <row r="4324" spans="1:102" s="45" customFormat="1" ht="50.1" customHeight="1">
      <c r="A4324" s="76" t="s">
        <v>11428</v>
      </c>
      <c r="B4324" s="60" t="s">
        <v>35</v>
      </c>
      <c r="C4324" s="47" t="s">
        <v>4860</v>
      </c>
      <c r="D4324" s="47" t="s">
        <v>4861</v>
      </c>
      <c r="E4324" s="47" t="s">
        <v>4862</v>
      </c>
      <c r="F4324" s="47" t="s">
        <v>4863</v>
      </c>
      <c r="G4324" s="74" t="s">
        <v>40</v>
      </c>
      <c r="H4324" s="74">
        <v>0</v>
      </c>
      <c r="I4324" s="145">
        <v>590000000</v>
      </c>
      <c r="J4324" s="74" t="s">
        <v>42</v>
      </c>
      <c r="K4324" s="74" t="s">
        <v>11427</v>
      </c>
      <c r="L4324" s="74" t="s">
        <v>42</v>
      </c>
      <c r="M4324" s="31" t="s">
        <v>86</v>
      </c>
      <c r="N4324" s="74" t="s">
        <v>301</v>
      </c>
      <c r="O4324" s="107" t="s">
        <v>64</v>
      </c>
      <c r="P4324" s="33">
        <v>778</v>
      </c>
      <c r="Q4324" s="31" t="s">
        <v>11429</v>
      </c>
      <c r="R4324" s="48">
        <v>3</v>
      </c>
      <c r="S4324" s="64">
        <v>17033.935000000001</v>
      </c>
      <c r="T4324" s="49">
        <f>R4324*S4324</f>
        <v>51101.805000000008</v>
      </c>
      <c r="U4324" s="49">
        <f>T4324*1.12</f>
        <v>57234.021600000015</v>
      </c>
      <c r="V4324" s="233"/>
      <c r="W4324" s="33">
        <v>2016</v>
      </c>
      <c r="X4324" s="248"/>
      <c r="Y4324" s="41"/>
      <c r="Z4324" s="43"/>
      <c r="AA4324" s="43"/>
      <c r="AB4324" s="43"/>
      <c r="AC4324" s="43"/>
      <c r="AD4324" s="43"/>
      <c r="AE4324" s="43"/>
      <c r="AF4324" s="43"/>
      <c r="AG4324" s="43"/>
      <c r="AH4324" s="43"/>
      <c r="AI4324" s="43"/>
      <c r="AJ4324" s="43"/>
      <c r="AK4324" s="43"/>
      <c r="AL4324" s="43"/>
      <c r="AM4324" s="44"/>
      <c r="AN4324" s="44"/>
      <c r="AO4324" s="44"/>
      <c r="AP4324" s="44"/>
      <c r="AQ4324" s="44"/>
      <c r="AR4324" s="44"/>
      <c r="AS4324" s="44"/>
      <c r="AT4324" s="44"/>
      <c r="AU4324" s="44"/>
      <c r="AV4324" s="44"/>
      <c r="AW4324" s="44"/>
      <c r="AX4324" s="44"/>
      <c r="AY4324" s="44"/>
      <c r="AZ4324" s="44"/>
      <c r="BA4324" s="44"/>
      <c r="BB4324" s="44"/>
      <c r="BC4324" s="44"/>
      <c r="BD4324" s="44"/>
      <c r="BE4324" s="44"/>
      <c r="BF4324" s="44"/>
      <c r="BG4324" s="44"/>
      <c r="BH4324" s="44"/>
      <c r="BI4324" s="44"/>
      <c r="BJ4324" s="44"/>
      <c r="BK4324" s="44"/>
      <c r="BL4324" s="44"/>
      <c r="BM4324" s="44"/>
      <c r="BN4324" s="44"/>
      <c r="BO4324" s="44"/>
      <c r="BP4324" s="44"/>
      <c r="BQ4324" s="44"/>
      <c r="BR4324" s="44"/>
      <c r="BS4324" s="44"/>
      <c r="BT4324" s="44"/>
      <c r="BU4324" s="44"/>
      <c r="BV4324" s="44"/>
      <c r="BW4324" s="44"/>
      <c r="BX4324" s="44"/>
      <c r="BY4324" s="44"/>
      <c r="BZ4324" s="44"/>
      <c r="CA4324" s="44"/>
      <c r="CB4324" s="44"/>
      <c r="CC4324" s="44"/>
      <c r="CD4324" s="44"/>
      <c r="CE4324" s="44"/>
      <c r="CF4324" s="44"/>
      <c r="CG4324" s="44"/>
      <c r="CH4324" s="44"/>
      <c r="CI4324" s="44"/>
      <c r="CJ4324" s="44"/>
      <c r="CK4324" s="44"/>
      <c r="CL4324" s="44"/>
      <c r="CM4324" s="44"/>
      <c r="CN4324" s="44"/>
      <c r="CO4324" s="44"/>
      <c r="CP4324" s="44"/>
      <c r="CQ4324" s="44"/>
      <c r="CR4324" s="44"/>
      <c r="CS4324" s="44"/>
      <c r="CT4324" s="44"/>
      <c r="CU4324" s="44"/>
      <c r="CV4324" s="44"/>
      <c r="CW4324" s="44"/>
      <c r="CX4324" s="44"/>
    </row>
    <row r="4325" spans="1:102" s="45" customFormat="1" ht="50.1" customHeight="1">
      <c r="A4325" s="76" t="s">
        <v>11430</v>
      </c>
      <c r="B4325" s="60" t="s">
        <v>35</v>
      </c>
      <c r="C4325" s="47" t="s">
        <v>6481</v>
      </c>
      <c r="D4325" s="47" t="s">
        <v>6482</v>
      </c>
      <c r="E4325" s="47" t="s">
        <v>6483</v>
      </c>
      <c r="F4325" s="175" t="s">
        <v>6484</v>
      </c>
      <c r="G4325" s="74" t="s">
        <v>40</v>
      </c>
      <c r="H4325" s="74">
        <v>0</v>
      </c>
      <c r="I4325" s="145">
        <v>590000000</v>
      </c>
      <c r="J4325" s="74" t="s">
        <v>42</v>
      </c>
      <c r="K4325" s="74" t="s">
        <v>11427</v>
      </c>
      <c r="L4325" s="74" t="s">
        <v>42</v>
      </c>
      <c r="M4325" s="31" t="s">
        <v>86</v>
      </c>
      <c r="N4325" s="74" t="s">
        <v>301</v>
      </c>
      <c r="O4325" s="107" t="s">
        <v>64</v>
      </c>
      <c r="P4325" s="33">
        <v>796</v>
      </c>
      <c r="Q4325" s="31" t="s">
        <v>49</v>
      </c>
      <c r="R4325" s="48">
        <v>3</v>
      </c>
      <c r="S4325" s="64">
        <v>19707.52</v>
      </c>
      <c r="T4325" s="49">
        <f>R4325*S4325</f>
        <v>59122.559999999998</v>
      </c>
      <c r="U4325" s="49">
        <f>T4325*1.12</f>
        <v>66217.267200000002</v>
      </c>
      <c r="V4325" s="233"/>
      <c r="W4325" s="33">
        <v>2016</v>
      </c>
      <c r="X4325" s="248"/>
      <c r="Y4325" s="41"/>
      <c r="Z4325" s="43"/>
      <c r="AA4325" s="43"/>
      <c r="AB4325" s="43"/>
      <c r="AC4325" s="43"/>
      <c r="AD4325" s="43"/>
      <c r="AE4325" s="43"/>
      <c r="AF4325" s="43"/>
      <c r="AG4325" s="43"/>
      <c r="AH4325" s="43"/>
      <c r="AI4325" s="43"/>
      <c r="AJ4325" s="43"/>
      <c r="AK4325" s="43"/>
      <c r="AL4325" s="43"/>
      <c r="AM4325" s="44"/>
      <c r="AN4325" s="44"/>
      <c r="AO4325" s="44"/>
      <c r="AP4325" s="44"/>
      <c r="AQ4325" s="44"/>
      <c r="AR4325" s="44"/>
      <c r="AS4325" s="44"/>
      <c r="AT4325" s="44"/>
      <c r="AU4325" s="44"/>
      <c r="AV4325" s="44"/>
      <c r="AW4325" s="44"/>
      <c r="AX4325" s="44"/>
      <c r="AY4325" s="44"/>
      <c r="AZ4325" s="44"/>
      <c r="BA4325" s="44"/>
      <c r="BB4325" s="44"/>
      <c r="BC4325" s="44"/>
      <c r="BD4325" s="44"/>
      <c r="BE4325" s="44"/>
      <c r="BF4325" s="44"/>
      <c r="BG4325" s="44"/>
      <c r="BH4325" s="44"/>
      <c r="BI4325" s="44"/>
      <c r="BJ4325" s="44"/>
      <c r="BK4325" s="44"/>
      <c r="BL4325" s="44"/>
      <c r="BM4325" s="44"/>
      <c r="BN4325" s="44"/>
      <c r="BO4325" s="44"/>
      <c r="BP4325" s="44"/>
      <c r="BQ4325" s="44"/>
      <c r="BR4325" s="44"/>
      <c r="BS4325" s="44"/>
      <c r="BT4325" s="44"/>
      <c r="BU4325" s="44"/>
      <c r="BV4325" s="44"/>
      <c r="BW4325" s="44"/>
      <c r="BX4325" s="44"/>
      <c r="BY4325" s="44"/>
      <c r="BZ4325" s="44"/>
      <c r="CA4325" s="44"/>
      <c r="CB4325" s="44"/>
      <c r="CC4325" s="44"/>
      <c r="CD4325" s="44"/>
      <c r="CE4325" s="44"/>
      <c r="CF4325" s="44"/>
      <c r="CG4325" s="44"/>
      <c r="CH4325" s="44"/>
      <c r="CI4325" s="44"/>
      <c r="CJ4325" s="44"/>
      <c r="CK4325" s="44"/>
      <c r="CL4325" s="44"/>
      <c r="CM4325" s="44"/>
      <c r="CN4325" s="44"/>
      <c r="CO4325" s="44"/>
      <c r="CP4325" s="44"/>
      <c r="CQ4325" s="44"/>
      <c r="CR4325" s="44"/>
      <c r="CS4325" s="44"/>
      <c r="CT4325" s="44"/>
      <c r="CU4325" s="44"/>
      <c r="CV4325" s="44"/>
      <c r="CW4325" s="44"/>
      <c r="CX4325" s="44"/>
    </row>
    <row r="4326" spans="1:102" s="45" customFormat="1" ht="50.1" customHeight="1">
      <c r="A4326" s="76" t="s">
        <v>11431</v>
      </c>
      <c r="B4326" s="127" t="s">
        <v>35</v>
      </c>
      <c r="C4326" s="47" t="s">
        <v>11432</v>
      </c>
      <c r="D4326" s="79" t="s">
        <v>4760</v>
      </c>
      <c r="E4326" s="97" t="s">
        <v>11433</v>
      </c>
      <c r="F4326" s="47"/>
      <c r="G4326" s="107" t="s">
        <v>40</v>
      </c>
      <c r="H4326" s="33">
        <v>0</v>
      </c>
      <c r="I4326" s="33">
        <v>590000000</v>
      </c>
      <c r="J4326" s="107" t="s">
        <v>8745</v>
      </c>
      <c r="K4326" s="107" t="s">
        <v>134</v>
      </c>
      <c r="L4326" s="107" t="s">
        <v>8745</v>
      </c>
      <c r="M4326" s="107" t="s">
        <v>45</v>
      </c>
      <c r="N4326" s="31" t="s">
        <v>11319</v>
      </c>
      <c r="O4326" s="107" t="s">
        <v>352</v>
      </c>
      <c r="P4326" s="234">
        <v>166</v>
      </c>
      <c r="Q4326" s="234" t="s">
        <v>132</v>
      </c>
      <c r="R4326" s="64">
        <v>200</v>
      </c>
      <c r="S4326" s="64">
        <v>304</v>
      </c>
      <c r="T4326" s="249">
        <f>R4326*S4326</f>
        <v>60800</v>
      </c>
      <c r="U4326" s="249">
        <f>T4326*1.12</f>
        <v>68096</v>
      </c>
      <c r="V4326" s="107"/>
      <c r="W4326" s="33">
        <v>2016</v>
      </c>
      <c r="X4326" s="250"/>
      <c r="Y4326" s="41"/>
      <c r="Z4326" s="43"/>
      <c r="AA4326" s="43"/>
      <c r="AB4326" s="43"/>
      <c r="AC4326" s="43"/>
      <c r="AD4326" s="43"/>
      <c r="AE4326" s="43"/>
      <c r="AF4326" s="43"/>
      <c r="AG4326" s="43"/>
      <c r="AH4326" s="43"/>
      <c r="AI4326" s="43"/>
      <c r="AJ4326" s="43"/>
      <c r="AK4326" s="43"/>
      <c r="AL4326" s="43"/>
      <c r="AM4326" s="44"/>
      <c r="AN4326" s="44"/>
      <c r="AO4326" s="44"/>
      <c r="AP4326" s="44"/>
      <c r="AQ4326" s="44"/>
      <c r="AR4326" s="44"/>
      <c r="AS4326" s="44"/>
      <c r="AT4326" s="44"/>
      <c r="AU4326" s="44"/>
      <c r="AV4326" s="44"/>
      <c r="AW4326" s="44"/>
      <c r="AX4326" s="44"/>
      <c r="AY4326" s="44"/>
      <c r="AZ4326" s="44"/>
      <c r="BA4326" s="44"/>
      <c r="BB4326" s="44"/>
      <c r="BC4326" s="44"/>
      <c r="BD4326" s="44"/>
      <c r="BE4326" s="44"/>
      <c r="BF4326" s="44"/>
      <c r="BG4326" s="44"/>
      <c r="BH4326" s="44"/>
      <c r="BI4326" s="44"/>
      <c r="BJ4326" s="44"/>
      <c r="BK4326" s="44"/>
      <c r="BL4326" s="44"/>
      <c r="BM4326" s="44"/>
      <c r="BN4326" s="44"/>
      <c r="BO4326" s="44"/>
      <c r="BP4326" s="44"/>
      <c r="BQ4326" s="44"/>
      <c r="BR4326" s="44"/>
      <c r="BS4326" s="44"/>
      <c r="BT4326" s="44"/>
      <c r="BU4326" s="44"/>
      <c r="BV4326" s="44"/>
      <c r="BW4326" s="44"/>
      <c r="BX4326" s="44"/>
      <c r="BY4326" s="44"/>
      <c r="BZ4326" s="44"/>
      <c r="CA4326" s="44"/>
      <c r="CB4326" s="44"/>
      <c r="CC4326" s="44"/>
      <c r="CD4326" s="44"/>
      <c r="CE4326" s="44"/>
      <c r="CF4326" s="44"/>
      <c r="CG4326" s="44"/>
      <c r="CH4326" s="44"/>
      <c r="CI4326" s="44"/>
      <c r="CJ4326" s="44"/>
      <c r="CK4326" s="44"/>
      <c r="CL4326" s="44"/>
      <c r="CM4326" s="44"/>
      <c r="CN4326" s="44"/>
      <c r="CO4326" s="44"/>
      <c r="CP4326" s="44"/>
      <c r="CQ4326" s="44"/>
      <c r="CR4326" s="44"/>
      <c r="CS4326" s="44"/>
      <c r="CT4326" s="44"/>
      <c r="CU4326" s="44"/>
      <c r="CV4326" s="44"/>
      <c r="CW4326" s="44"/>
      <c r="CX4326" s="44"/>
    </row>
    <row r="4327" spans="1:102" s="45" customFormat="1" ht="50.1" customHeight="1">
      <c r="A4327" s="76" t="s">
        <v>11434</v>
      </c>
      <c r="B4327" s="31" t="s">
        <v>35</v>
      </c>
      <c r="C4327" s="47" t="s">
        <v>11435</v>
      </c>
      <c r="D4327" s="47" t="s">
        <v>4760</v>
      </c>
      <c r="E4327" s="47" t="s">
        <v>11436</v>
      </c>
      <c r="F4327" s="47"/>
      <c r="G4327" s="33" t="s">
        <v>40</v>
      </c>
      <c r="H4327" s="31">
        <v>0</v>
      </c>
      <c r="I4327" s="33">
        <v>590000000</v>
      </c>
      <c r="J4327" s="33" t="s">
        <v>42</v>
      </c>
      <c r="K4327" s="33" t="s">
        <v>134</v>
      </c>
      <c r="L4327" s="33" t="s">
        <v>44</v>
      </c>
      <c r="M4327" s="33" t="s">
        <v>86</v>
      </c>
      <c r="N4327" s="98" t="s">
        <v>152</v>
      </c>
      <c r="O4327" s="33" t="s">
        <v>11437</v>
      </c>
      <c r="P4327" s="31">
        <v>166</v>
      </c>
      <c r="Q4327" s="31" t="s">
        <v>132</v>
      </c>
      <c r="R4327" s="48">
        <v>90</v>
      </c>
      <c r="S4327" s="64">
        <v>10812</v>
      </c>
      <c r="T4327" s="232">
        <f t="shared" ref="T4327:T4338" si="202">R4327*S4327</f>
        <v>973080</v>
      </c>
      <c r="U4327" s="49">
        <f t="shared" ref="U4327:U4352" si="203">T4327*1.12</f>
        <v>1089849.6000000001</v>
      </c>
      <c r="V4327" s="243"/>
      <c r="W4327" s="33">
        <v>2016</v>
      </c>
      <c r="X4327" s="243"/>
      <c r="Y4327" s="42"/>
      <c r="Z4327" s="41"/>
      <c r="AA4327" s="43"/>
      <c r="AB4327" s="43"/>
      <c r="AC4327" s="43"/>
      <c r="AD4327" s="43"/>
      <c r="AE4327" s="43"/>
      <c r="AF4327" s="43"/>
      <c r="AG4327" s="43"/>
      <c r="AH4327" s="43"/>
      <c r="AI4327" s="43"/>
      <c r="AJ4327" s="43"/>
      <c r="AK4327" s="43"/>
      <c r="AL4327" s="43"/>
      <c r="AM4327" s="43"/>
      <c r="AN4327" s="44"/>
      <c r="AO4327" s="44"/>
      <c r="AP4327" s="44"/>
      <c r="AQ4327" s="44"/>
      <c r="AR4327" s="44"/>
      <c r="AS4327" s="44"/>
      <c r="AT4327" s="44"/>
      <c r="AU4327" s="44"/>
      <c r="AV4327" s="44"/>
      <c r="AW4327" s="44"/>
      <c r="AX4327" s="44"/>
      <c r="AY4327" s="44"/>
      <c r="AZ4327" s="44"/>
      <c r="BA4327" s="44"/>
      <c r="BB4327" s="44"/>
      <c r="BC4327" s="44"/>
      <c r="BD4327" s="44"/>
      <c r="BE4327" s="44"/>
      <c r="BF4327" s="44"/>
      <c r="BG4327" s="44"/>
      <c r="BH4327" s="44"/>
      <c r="BI4327" s="44"/>
      <c r="BJ4327" s="44"/>
      <c r="BK4327" s="44"/>
      <c r="BL4327" s="44"/>
      <c r="BM4327" s="44"/>
      <c r="BN4327" s="44"/>
      <c r="BO4327" s="44"/>
      <c r="BP4327" s="44"/>
      <c r="BQ4327" s="44"/>
      <c r="BR4327" s="44"/>
      <c r="BS4327" s="44"/>
      <c r="BT4327" s="44"/>
      <c r="BU4327" s="44"/>
      <c r="BV4327" s="44"/>
      <c r="BW4327" s="44"/>
      <c r="BX4327" s="44"/>
      <c r="BY4327" s="44"/>
      <c r="BZ4327" s="44"/>
      <c r="CA4327" s="44"/>
      <c r="CB4327" s="44"/>
      <c r="CC4327" s="44"/>
      <c r="CD4327" s="44"/>
      <c r="CE4327" s="44"/>
      <c r="CF4327" s="44"/>
      <c r="CG4327" s="44"/>
      <c r="CH4327" s="44"/>
      <c r="CI4327" s="44"/>
      <c r="CJ4327" s="44"/>
      <c r="CK4327" s="44"/>
      <c r="CL4327" s="44"/>
      <c r="CM4327" s="44"/>
      <c r="CN4327" s="44"/>
      <c r="CO4327" s="44"/>
      <c r="CP4327" s="44"/>
      <c r="CQ4327" s="44"/>
      <c r="CR4327" s="44"/>
      <c r="CS4327" s="44"/>
      <c r="CT4327" s="44"/>
      <c r="CU4327" s="44"/>
      <c r="CV4327" s="44"/>
      <c r="CW4327" s="44"/>
      <c r="CX4327" s="44"/>
    </row>
    <row r="4328" spans="1:102" s="45" customFormat="1" ht="50.1" customHeight="1">
      <c r="A4328" s="76" t="s">
        <v>11438</v>
      </c>
      <c r="B4328" s="31" t="s">
        <v>35</v>
      </c>
      <c r="C4328" s="32" t="s">
        <v>4759</v>
      </c>
      <c r="D4328" s="97" t="s">
        <v>4760</v>
      </c>
      <c r="E4328" s="97" t="s">
        <v>4761</v>
      </c>
      <c r="F4328" s="47"/>
      <c r="G4328" s="33" t="s">
        <v>40</v>
      </c>
      <c r="H4328" s="31">
        <v>0</v>
      </c>
      <c r="I4328" s="96">
        <v>590000000</v>
      </c>
      <c r="J4328" s="33" t="s">
        <v>42</v>
      </c>
      <c r="K4328" s="33" t="s">
        <v>134</v>
      </c>
      <c r="L4328" s="33" t="s">
        <v>44</v>
      </c>
      <c r="M4328" s="33" t="s">
        <v>86</v>
      </c>
      <c r="N4328" s="98" t="s">
        <v>152</v>
      </c>
      <c r="O4328" s="33" t="s">
        <v>11437</v>
      </c>
      <c r="P4328" s="33">
        <v>168</v>
      </c>
      <c r="Q4328" s="107" t="s">
        <v>161</v>
      </c>
      <c r="R4328" s="48">
        <v>2</v>
      </c>
      <c r="S4328" s="64">
        <v>276785.71000000002</v>
      </c>
      <c r="T4328" s="49">
        <f t="shared" si="202"/>
        <v>553571.42000000004</v>
      </c>
      <c r="U4328" s="49">
        <f t="shared" si="203"/>
        <v>619999.99040000013</v>
      </c>
      <c r="V4328" s="242"/>
      <c r="W4328" s="33">
        <v>2016</v>
      </c>
      <c r="X4328" s="242"/>
      <c r="Y4328" s="42"/>
      <c r="Z4328" s="41"/>
      <c r="AA4328" s="43"/>
      <c r="AB4328" s="43"/>
      <c r="AC4328" s="43"/>
      <c r="AD4328" s="43"/>
      <c r="AE4328" s="43"/>
      <c r="AF4328" s="43"/>
      <c r="AG4328" s="43"/>
      <c r="AH4328" s="43"/>
      <c r="AI4328" s="43"/>
      <c r="AJ4328" s="43"/>
      <c r="AK4328" s="43"/>
      <c r="AL4328" s="43"/>
      <c r="AM4328" s="43"/>
      <c r="AN4328" s="44"/>
      <c r="AO4328" s="44"/>
      <c r="AP4328" s="44"/>
      <c r="AQ4328" s="44"/>
      <c r="AR4328" s="44"/>
      <c r="AS4328" s="44"/>
      <c r="AT4328" s="44"/>
      <c r="AU4328" s="44"/>
      <c r="AV4328" s="44"/>
      <c r="AW4328" s="44"/>
      <c r="AX4328" s="44"/>
      <c r="AY4328" s="44"/>
      <c r="AZ4328" s="44"/>
      <c r="BA4328" s="44"/>
      <c r="BB4328" s="44"/>
      <c r="BC4328" s="44"/>
      <c r="BD4328" s="44"/>
      <c r="BE4328" s="44"/>
      <c r="BF4328" s="44"/>
      <c r="BG4328" s="44"/>
      <c r="BH4328" s="44"/>
      <c r="BI4328" s="44"/>
      <c r="BJ4328" s="44"/>
      <c r="BK4328" s="44"/>
      <c r="BL4328" s="44"/>
      <c r="BM4328" s="44"/>
      <c r="BN4328" s="44"/>
      <c r="BO4328" s="44"/>
      <c r="BP4328" s="44"/>
      <c r="BQ4328" s="44"/>
      <c r="BR4328" s="44"/>
      <c r="BS4328" s="44"/>
      <c r="BT4328" s="44"/>
      <c r="BU4328" s="44"/>
      <c r="BV4328" s="44"/>
      <c r="BW4328" s="44"/>
      <c r="BX4328" s="44"/>
      <c r="BY4328" s="44"/>
      <c r="BZ4328" s="44"/>
      <c r="CA4328" s="44"/>
      <c r="CB4328" s="44"/>
      <c r="CC4328" s="44"/>
      <c r="CD4328" s="44"/>
      <c r="CE4328" s="44"/>
      <c r="CF4328" s="44"/>
      <c r="CG4328" s="44"/>
      <c r="CH4328" s="44"/>
      <c r="CI4328" s="44"/>
      <c r="CJ4328" s="44"/>
      <c r="CK4328" s="44"/>
      <c r="CL4328" s="44"/>
      <c r="CM4328" s="44"/>
      <c r="CN4328" s="44"/>
      <c r="CO4328" s="44"/>
      <c r="CP4328" s="44"/>
      <c r="CQ4328" s="44"/>
      <c r="CR4328" s="44"/>
      <c r="CS4328" s="44"/>
      <c r="CT4328" s="44"/>
      <c r="CU4328" s="44"/>
      <c r="CV4328" s="44"/>
      <c r="CW4328" s="44"/>
      <c r="CX4328" s="44"/>
    </row>
    <row r="4329" spans="1:102" s="45" customFormat="1" ht="50.1" customHeight="1">
      <c r="A4329" s="76" t="s">
        <v>11439</v>
      </c>
      <c r="B4329" s="31" t="s">
        <v>35</v>
      </c>
      <c r="C4329" s="47" t="s">
        <v>2801</v>
      </c>
      <c r="D4329" s="47" t="s">
        <v>2802</v>
      </c>
      <c r="E4329" s="47" t="s">
        <v>2803</v>
      </c>
      <c r="F4329" s="47" t="s">
        <v>11440</v>
      </c>
      <c r="G4329" s="33" t="s">
        <v>40</v>
      </c>
      <c r="H4329" s="31">
        <v>0</v>
      </c>
      <c r="I4329" s="33">
        <v>590000000</v>
      </c>
      <c r="J4329" s="33" t="s">
        <v>42</v>
      </c>
      <c r="K4329" s="33" t="s">
        <v>134</v>
      </c>
      <c r="L4329" s="33" t="s">
        <v>44</v>
      </c>
      <c r="M4329" s="33" t="s">
        <v>86</v>
      </c>
      <c r="N4329" s="98" t="s">
        <v>152</v>
      </c>
      <c r="O4329" s="33" t="s">
        <v>11437</v>
      </c>
      <c r="P4329" s="33">
        <v>166</v>
      </c>
      <c r="Q4329" s="31" t="s">
        <v>132</v>
      </c>
      <c r="R4329" s="251">
        <v>836</v>
      </c>
      <c r="S4329" s="64">
        <v>214.28</v>
      </c>
      <c r="T4329" s="49">
        <f t="shared" si="202"/>
        <v>179138.08</v>
      </c>
      <c r="U4329" s="49">
        <f t="shared" si="203"/>
        <v>200634.6496</v>
      </c>
      <c r="V4329" s="243"/>
      <c r="W4329" s="33">
        <v>2016</v>
      </c>
      <c r="X4329" s="243"/>
      <c r="Y4329" s="42"/>
      <c r="Z4329" s="41"/>
      <c r="AA4329" s="43"/>
      <c r="AB4329" s="43"/>
      <c r="AC4329" s="43"/>
      <c r="AD4329" s="43"/>
      <c r="AE4329" s="43"/>
      <c r="AF4329" s="43"/>
      <c r="AG4329" s="43"/>
      <c r="AH4329" s="43"/>
      <c r="AI4329" s="43"/>
      <c r="AJ4329" s="43"/>
      <c r="AK4329" s="43"/>
      <c r="AL4329" s="43"/>
      <c r="AM4329" s="43"/>
      <c r="AN4329" s="44"/>
      <c r="AO4329" s="44"/>
      <c r="AP4329" s="44"/>
      <c r="AQ4329" s="44"/>
      <c r="AR4329" s="44"/>
      <c r="AS4329" s="44"/>
      <c r="AT4329" s="44"/>
      <c r="AU4329" s="44"/>
      <c r="AV4329" s="44"/>
      <c r="AW4329" s="44"/>
      <c r="AX4329" s="44"/>
      <c r="AY4329" s="44"/>
      <c r="AZ4329" s="44"/>
      <c r="BA4329" s="44"/>
      <c r="BB4329" s="44"/>
      <c r="BC4329" s="44"/>
      <c r="BD4329" s="44"/>
      <c r="BE4329" s="44"/>
      <c r="BF4329" s="44"/>
      <c r="BG4329" s="44"/>
      <c r="BH4329" s="44"/>
      <c r="BI4329" s="44"/>
      <c r="BJ4329" s="44"/>
      <c r="BK4329" s="44"/>
      <c r="BL4329" s="44"/>
      <c r="BM4329" s="44"/>
      <c r="BN4329" s="44"/>
      <c r="BO4329" s="44"/>
      <c r="BP4329" s="44"/>
      <c r="BQ4329" s="44"/>
      <c r="BR4329" s="44"/>
      <c r="BS4329" s="44"/>
      <c r="BT4329" s="44"/>
      <c r="BU4329" s="44"/>
      <c r="BV4329" s="44"/>
      <c r="BW4329" s="44"/>
      <c r="BX4329" s="44"/>
      <c r="BY4329" s="44"/>
      <c r="BZ4329" s="44"/>
      <c r="CA4329" s="44"/>
      <c r="CB4329" s="44"/>
      <c r="CC4329" s="44"/>
      <c r="CD4329" s="44"/>
      <c r="CE4329" s="44"/>
      <c r="CF4329" s="44"/>
      <c r="CG4329" s="44"/>
      <c r="CH4329" s="44"/>
      <c r="CI4329" s="44"/>
      <c r="CJ4329" s="44"/>
      <c r="CK4329" s="44"/>
      <c r="CL4329" s="44"/>
      <c r="CM4329" s="44"/>
      <c r="CN4329" s="44"/>
      <c r="CO4329" s="44"/>
      <c r="CP4329" s="44"/>
      <c r="CQ4329" s="44"/>
      <c r="CR4329" s="44"/>
      <c r="CS4329" s="44"/>
      <c r="CT4329" s="44"/>
      <c r="CU4329" s="44"/>
      <c r="CV4329" s="44"/>
      <c r="CW4329" s="44"/>
      <c r="CX4329" s="44"/>
    </row>
    <row r="4330" spans="1:102" s="45" customFormat="1" ht="50.1" customHeight="1">
      <c r="A4330" s="76" t="s">
        <v>11441</v>
      </c>
      <c r="B4330" s="31" t="s">
        <v>35</v>
      </c>
      <c r="C4330" s="47" t="s">
        <v>8366</v>
      </c>
      <c r="D4330" s="47" t="s">
        <v>2802</v>
      </c>
      <c r="E4330" s="47" t="s">
        <v>8367</v>
      </c>
      <c r="F4330" s="47"/>
      <c r="G4330" s="33" t="s">
        <v>40</v>
      </c>
      <c r="H4330" s="31">
        <v>0</v>
      </c>
      <c r="I4330" s="33">
        <v>590000000</v>
      </c>
      <c r="J4330" s="33" t="s">
        <v>42</v>
      </c>
      <c r="K4330" s="33" t="s">
        <v>134</v>
      </c>
      <c r="L4330" s="33" t="s">
        <v>44</v>
      </c>
      <c r="M4330" s="33" t="s">
        <v>86</v>
      </c>
      <c r="N4330" s="60" t="s">
        <v>152</v>
      </c>
      <c r="O4330" s="33" t="s">
        <v>11437</v>
      </c>
      <c r="P4330" s="33">
        <v>168</v>
      </c>
      <c r="Q4330" s="31" t="s">
        <v>161</v>
      </c>
      <c r="R4330" s="252">
        <v>2.8490000000000002</v>
      </c>
      <c r="S4330" s="64">
        <v>205357.14</v>
      </c>
      <c r="T4330" s="232">
        <f t="shared" si="202"/>
        <v>585062.49186000007</v>
      </c>
      <c r="U4330" s="49">
        <f t="shared" si="203"/>
        <v>655269.99088320008</v>
      </c>
      <c r="V4330" s="243"/>
      <c r="W4330" s="33">
        <v>2016</v>
      </c>
      <c r="X4330" s="243"/>
      <c r="Y4330" s="42"/>
      <c r="Z4330" s="41"/>
      <c r="AA4330" s="43"/>
      <c r="AB4330" s="43"/>
      <c r="AC4330" s="43"/>
      <c r="AD4330" s="43"/>
      <c r="AE4330" s="43"/>
      <c r="AF4330" s="43"/>
      <c r="AG4330" s="43"/>
      <c r="AH4330" s="43"/>
      <c r="AI4330" s="43"/>
      <c r="AJ4330" s="43"/>
      <c r="AK4330" s="43"/>
      <c r="AL4330" s="43"/>
      <c r="AM4330" s="43"/>
      <c r="AN4330" s="44"/>
      <c r="AO4330" s="44"/>
      <c r="AP4330" s="44"/>
      <c r="AQ4330" s="44"/>
      <c r="AR4330" s="44"/>
      <c r="AS4330" s="44"/>
      <c r="AT4330" s="44"/>
      <c r="AU4330" s="44"/>
      <c r="AV4330" s="44"/>
      <c r="AW4330" s="44"/>
      <c r="AX4330" s="44"/>
      <c r="AY4330" s="44"/>
      <c r="AZ4330" s="44"/>
      <c r="BA4330" s="44"/>
      <c r="BB4330" s="44"/>
      <c r="BC4330" s="44"/>
      <c r="BD4330" s="44"/>
      <c r="BE4330" s="44"/>
      <c r="BF4330" s="44"/>
      <c r="BG4330" s="44"/>
      <c r="BH4330" s="44"/>
      <c r="BI4330" s="44"/>
      <c r="BJ4330" s="44"/>
      <c r="BK4330" s="44"/>
      <c r="BL4330" s="44"/>
      <c r="BM4330" s="44"/>
      <c r="BN4330" s="44"/>
      <c r="BO4330" s="44"/>
      <c r="BP4330" s="44"/>
      <c r="BQ4330" s="44"/>
      <c r="BR4330" s="44"/>
      <c r="BS4330" s="44"/>
      <c r="BT4330" s="44"/>
      <c r="BU4330" s="44"/>
      <c r="BV4330" s="44"/>
      <c r="BW4330" s="44"/>
      <c r="BX4330" s="44"/>
      <c r="BY4330" s="44"/>
      <c r="BZ4330" s="44"/>
      <c r="CA4330" s="44"/>
      <c r="CB4330" s="44"/>
      <c r="CC4330" s="44"/>
      <c r="CD4330" s="44"/>
      <c r="CE4330" s="44"/>
      <c r="CF4330" s="44"/>
      <c r="CG4330" s="44"/>
      <c r="CH4330" s="44"/>
      <c r="CI4330" s="44"/>
      <c r="CJ4330" s="44"/>
      <c r="CK4330" s="44"/>
      <c r="CL4330" s="44"/>
      <c r="CM4330" s="44"/>
      <c r="CN4330" s="44"/>
      <c r="CO4330" s="44"/>
      <c r="CP4330" s="44"/>
      <c r="CQ4330" s="44"/>
      <c r="CR4330" s="44"/>
      <c r="CS4330" s="44"/>
      <c r="CT4330" s="44"/>
      <c r="CU4330" s="44"/>
      <c r="CV4330" s="44"/>
      <c r="CW4330" s="44"/>
      <c r="CX4330" s="44"/>
    </row>
    <row r="4331" spans="1:102" s="45" customFormat="1" ht="50.1" customHeight="1">
      <c r="A4331" s="76" t="s">
        <v>11442</v>
      </c>
      <c r="B4331" s="31" t="s">
        <v>35</v>
      </c>
      <c r="C4331" s="47" t="s">
        <v>11443</v>
      </c>
      <c r="D4331" s="47" t="s">
        <v>6069</v>
      </c>
      <c r="E4331" s="47" t="s">
        <v>11444</v>
      </c>
      <c r="F4331" s="47" t="s">
        <v>11445</v>
      </c>
      <c r="G4331" s="33" t="s">
        <v>40</v>
      </c>
      <c r="H4331" s="31">
        <v>0</v>
      </c>
      <c r="I4331" s="33">
        <v>590000000</v>
      </c>
      <c r="J4331" s="33" t="s">
        <v>42</v>
      </c>
      <c r="K4331" s="33" t="s">
        <v>134</v>
      </c>
      <c r="L4331" s="33" t="s">
        <v>44</v>
      </c>
      <c r="M4331" s="33" t="s">
        <v>86</v>
      </c>
      <c r="N4331" s="60" t="s">
        <v>152</v>
      </c>
      <c r="O4331" s="33" t="s">
        <v>11437</v>
      </c>
      <c r="P4331" s="33">
        <v>168</v>
      </c>
      <c r="Q4331" s="31" t="s">
        <v>161</v>
      </c>
      <c r="R4331" s="252">
        <v>8.7999999999999995E-2</v>
      </c>
      <c r="S4331" s="64">
        <v>267857.14</v>
      </c>
      <c r="T4331" s="232">
        <f t="shared" si="202"/>
        <v>23571.428319999999</v>
      </c>
      <c r="U4331" s="49">
        <f t="shared" si="203"/>
        <v>26399.999718400002</v>
      </c>
      <c r="V4331" s="243"/>
      <c r="W4331" s="33">
        <v>2016</v>
      </c>
      <c r="X4331" s="243"/>
      <c r="Y4331" s="42"/>
      <c r="Z4331" s="41"/>
      <c r="AA4331" s="43"/>
      <c r="AB4331" s="43"/>
      <c r="AC4331" s="43"/>
      <c r="AD4331" s="43"/>
      <c r="AE4331" s="43"/>
      <c r="AF4331" s="43"/>
      <c r="AG4331" s="43"/>
      <c r="AH4331" s="43"/>
      <c r="AI4331" s="43"/>
      <c r="AJ4331" s="43"/>
      <c r="AK4331" s="43"/>
      <c r="AL4331" s="43"/>
      <c r="AM4331" s="43"/>
      <c r="AN4331" s="44"/>
      <c r="AO4331" s="44"/>
      <c r="AP4331" s="44"/>
      <c r="AQ4331" s="44"/>
      <c r="AR4331" s="44"/>
      <c r="AS4331" s="44"/>
      <c r="AT4331" s="44"/>
      <c r="AU4331" s="44"/>
      <c r="AV4331" s="44"/>
      <c r="AW4331" s="44"/>
      <c r="AX4331" s="44"/>
      <c r="AY4331" s="44"/>
      <c r="AZ4331" s="44"/>
      <c r="BA4331" s="44"/>
      <c r="BB4331" s="44"/>
      <c r="BC4331" s="44"/>
      <c r="BD4331" s="44"/>
      <c r="BE4331" s="44"/>
      <c r="BF4331" s="44"/>
      <c r="BG4331" s="44"/>
      <c r="BH4331" s="44"/>
      <c r="BI4331" s="44"/>
      <c r="BJ4331" s="44"/>
      <c r="BK4331" s="44"/>
      <c r="BL4331" s="44"/>
      <c r="BM4331" s="44"/>
      <c r="BN4331" s="44"/>
      <c r="BO4331" s="44"/>
      <c r="BP4331" s="44"/>
      <c r="BQ4331" s="44"/>
      <c r="BR4331" s="44"/>
      <c r="BS4331" s="44"/>
      <c r="BT4331" s="44"/>
      <c r="BU4331" s="44"/>
      <c r="BV4331" s="44"/>
      <c r="BW4331" s="44"/>
      <c r="BX4331" s="44"/>
      <c r="BY4331" s="44"/>
      <c r="BZ4331" s="44"/>
      <c r="CA4331" s="44"/>
      <c r="CB4331" s="44"/>
      <c r="CC4331" s="44"/>
      <c r="CD4331" s="44"/>
      <c r="CE4331" s="44"/>
      <c r="CF4331" s="44"/>
      <c r="CG4331" s="44"/>
      <c r="CH4331" s="44"/>
      <c r="CI4331" s="44"/>
      <c r="CJ4331" s="44"/>
      <c r="CK4331" s="44"/>
      <c r="CL4331" s="44"/>
      <c r="CM4331" s="44"/>
      <c r="CN4331" s="44"/>
      <c r="CO4331" s="44"/>
      <c r="CP4331" s="44"/>
      <c r="CQ4331" s="44"/>
      <c r="CR4331" s="44"/>
      <c r="CS4331" s="44"/>
      <c r="CT4331" s="44"/>
      <c r="CU4331" s="44"/>
      <c r="CV4331" s="44"/>
      <c r="CW4331" s="44"/>
      <c r="CX4331" s="44"/>
    </row>
    <row r="4332" spans="1:102" s="45" customFormat="1" ht="50.1" customHeight="1">
      <c r="A4332" s="76" t="s">
        <v>11446</v>
      </c>
      <c r="B4332" s="31" t="s">
        <v>35</v>
      </c>
      <c r="C4332" s="47" t="s">
        <v>6763</v>
      </c>
      <c r="D4332" s="47" t="s">
        <v>6764</v>
      </c>
      <c r="E4332" s="47" t="s">
        <v>6765</v>
      </c>
      <c r="F4332" s="175"/>
      <c r="G4332" s="33" t="s">
        <v>40</v>
      </c>
      <c r="H4332" s="31">
        <v>0</v>
      </c>
      <c r="I4332" s="33">
        <v>590000000</v>
      </c>
      <c r="J4332" s="33" t="s">
        <v>42</v>
      </c>
      <c r="K4332" s="33" t="s">
        <v>134</v>
      </c>
      <c r="L4332" s="33" t="s">
        <v>44</v>
      </c>
      <c r="M4332" s="33" t="s">
        <v>86</v>
      </c>
      <c r="N4332" s="60" t="s">
        <v>152</v>
      </c>
      <c r="O4332" s="33" t="s">
        <v>11437</v>
      </c>
      <c r="P4332" s="33">
        <v>166</v>
      </c>
      <c r="Q4332" s="31" t="s">
        <v>132</v>
      </c>
      <c r="R4332" s="48">
        <v>400</v>
      </c>
      <c r="S4332" s="64">
        <v>176.607</v>
      </c>
      <c r="T4332" s="232">
        <f t="shared" si="202"/>
        <v>70642.8</v>
      </c>
      <c r="U4332" s="49">
        <f t="shared" si="203"/>
        <v>79119.936000000016</v>
      </c>
      <c r="V4332" s="253"/>
      <c r="W4332" s="33">
        <v>2016</v>
      </c>
      <c r="X4332" s="243"/>
      <c r="Y4332" s="42"/>
      <c r="Z4332" s="41"/>
      <c r="AA4332" s="43"/>
      <c r="AB4332" s="43"/>
      <c r="AC4332" s="43"/>
      <c r="AD4332" s="43"/>
      <c r="AE4332" s="43"/>
      <c r="AF4332" s="43"/>
      <c r="AG4332" s="43"/>
      <c r="AH4332" s="43"/>
      <c r="AI4332" s="43"/>
      <c r="AJ4332" s="43"/>
      <c r="AK4332" s="43"/>
      <c r="AL4332" s="43"/>
      <c r="AM4332" s="43"/>
      <c r="AN4332" s="44"/>
      <c r="AO4332" s="44"/>
      <c r="AP4332" s="44"/>
      <c r="AQ4332" s="44"/>
      <c r="AR4332" s="44"/>
      <c r="AS4332" s="44"/>
      <c r="AT4332" s="44"/>
      <c r="AU4332" s="44"/>
      <c r="AV4332" s="44"/>
      <c r="AW4332" s="44"/>
      <c r="AX4332" s="44"/>
      <c r="AY4332" s="44"/>
      <c r="AZ4332" s="44"/>
      <c r="BA4332" s="44"/>
      <c r="BB4332" s="44"/>
      <c r="BC4332" s="44"/>
      <c r="BD4332" s="44"/>
      <c r="BE4332" s="44"/>
      <c r="BF4332" s="44"/>
      <c r="BG4332" s="44"/>
      <c r="BH4332" s="44"/>
      <c r="BI4332" s="44"/>
      <c r="BJ4332" s="44"/>
      <c r="BK4332" s="44"/>
      <c r="BL4332" s="44"/>
      <c r="BM4332" s="44"/>
      <c r="BN4332" s="44"/>
      <c r="BO4332" s="44"/>
      <c r="BP4332" s="44"/>
      <c r="BQ4332" s="44"/>
      <c r="BR4332" s="44"/>
      <c r="BS4332" s="44"/>
      <c r="BT4332" s="44"/>
      <c r="BU4332" s="44"/>
      <c r="BV4332" s="44"/>
      <c r="BW4332" s="44"/>
      <c r="BX4332" s="44"/>
      <c r="BY4332" s="44"/>
      <c r="BZ4332" s="44"/>
      <c r="CA4332" s="44"/>
      <c r="CB4332" s="44"/>
      <c r="CC4332" s="44"/>
      <c r="CD4332" s="44"/>
      <c r="CE4332" s="44"/>
      <c r="CF4332" s="44"/>
      <c r="CG4332" s="44"/>
      <c r="CH4332" s="44"/>
      <c r="CI4332" s="44"/>
      <c r="CJ4332" s="44"/>
      <c r="CK4332" s="44"/>
      <c r="CL4332" s="44"/>
      <c r="CM4332" s="44"/>
      <c r="CN4332" s="44"/>
      <c r="CO4332" s="44"/>
      <c r="CP4332" s="44"/>
      <c r="CQ4332" s="44"/>
      <c r="CR4332" s="44"/>
      <c r="CS4332" s="44"/>
      <c r="CT4332" s="44"/>
      <c r="CU4332" s="44"/>
      <c r="CV4332" s="44"/>
      <c r="CW4332" s="44"/>
      <c r="CX4332" s="44"/>
    </row>
    <row r="4333" spans="1:102" s="45" customFormat="1" ht="50.1" customHeight="1">
      <c r="A4333" s="76" t="s">
        <v>11447</v>
      </c>
      <c r="B4333" s="31" t="s">
        <v>35</v>
      </c>
      <c r="C4333" s="47" t="s">
        <v>6161</v>
      </c>
      <c r="D4333" s="47" t="s">
        <v>6069</v>
      </c>
      <c r="E4333" s="47" t="s">
        <v>6162</v>
      </c>
      <c r="F4333" s="47"/>
      <c r="G4333" s="33" t="s">
        <v>40</v>
      </c>
      <c r="H4333" s="31">
        <v>0</v>
      </c>
      <c r="I4333" s="33">
        <v>590000000</v>
      </c>
      <c r="J4333" s="33" t="s">
        <v>42</v>
      </c>
      <c r="K4333" s="33" t="s">
        <v>134</v>
      </c>
      <c r="L4333" s="33" t="s">
        <v>44</v>
      </c>
      <c r="M4333" s="33" t="s">
        <v>86</v>
      </c>
      <c r="N4333" s="60" t="s">
        <v>152</v>
      </c>
      <c r="O4333" s="33" t="s">
        <v>11437</v>
      </c>
      <c r="P4333" s="33">
        <v>168</v>
      </c>
      <c r="Q4333" s="31" t="s">
        <v>161</v>
      </c>
      <c r="R4333" s="252">
        <v>0.71599999999999997</v>
      </c>
      <c r="S4333" s="64">
        <v>548214.29</v>
      </c>
      <c r="T4333" s="232">
        <f t="shared" si="202"/>
        <v>392521.43164000002</v>
      </c>
      <c r="U4333" s="49">
        <f t="shared" si="203"/>
        <v>439624.00343680009</v>
      </c>
      <c r="V4333" s="243"/>
      <c r="W4333" s="33">
        <v>2016</v>
      </c>
      <c r="X4333" s="243"/>
      <c r="Y4333" s="42"/>
      <c r="Z4333" s="41"/>
      <c r="AA4333" s="43"/>
      <c r="AB4333" s="43"/>
      <c r="AC4333" s="43"/>
      <c r="AD4333" s="43"/>
      <c r="AE4333" s="43"/>
      <c r="AF4333" s="43"/>
      <c r="AG4333" s="43"/>
      <c r="AH4333" s="43"/>
      <c r="AI4333" s="43"/>
      <c r="AJ4333" s="43"/>
      <c r="AK4333" s="43"/>
      <c r="AL4333" s="43"/>
      <c r="AM4333" s="43"/>
      <c r="AN4333" s="44"/>
      <c r="AO4333" s="44"/>
      <c r="AP4333" s="44"/>
      <c r="AQ4333" s="44"/>
      <c r="AR4333" s="44"/>
      <c r="AS4333" s="44"/>
      <c r="AT4333" s="44"/>
      <c r="AU4333" s="44"/>
      <c r="AV4333" s="44"/>
      <c r="AW4333" s="44"/>
      <c r="AX4333" s="44"/>
      <c r="AY4333" s="44"/>
      <c r="AZ4333" s="44"/>
      <c r="BA4333" s="44"/>
      <c r="BB4333" s="44"/>
      <c r="BC4333" s="44"/>
      <c r="BD4333" s="44"/>
      <c r="BE4333" s="44"/>
      <c r="BF4333" s="44"/>
      <c r="BG4333" s="44"/>
      <c r="BH4333" s="44"/>
      <c r="BI4333" s="44"/>
      <c r="BJ4333" s="44"/>
      <c r="BK4333" s="44"/>
      <c r="BL4333" s="44"/>
      <c r="BM4333" s="44"/>
      <c r="BN4333" s="44"/>
      <c r="BO4333" s="44"/>
      <c r="BP4333" s="44"/>
      <c r="BQ4333" s="44"/>
      <c r="BR4333" s="44"/>
      <c r="BS4333" s="44"/>
      <c r="BT4333" s="44"/>
      <c r="BU4333" s="44"/>
      <c r="BV4333" s="44"/>
      <c r="BW4333" s="44"/>
      <c r="BX4333" s="44"/>
      <c r="BY4333" s="44"/>
      <c r="BZ4333" s="44"/>
      <c r="CA4333" s="44"/>
      <c r="CB4333" s="44"/>
      <c r="CC4333" s="44"/>
      <c r="CD4333" s="44"/>
      <c r="CE4333" s="44"/>
      <c r="CF4333" s="44"/>
      <c r="CG4333" s="44"/>
      <c r="CH4333" s="44"/>
      <c r="CI4333" s="44"/>
      <c r="CJ4333" s="44"/>
      <c r="CK4333" s="44"/>
      <c r="CL4333" s="44"/>
      <c r="CM4333" s="44"/>
      <c r="CN4333" s="44"/>
      <c r="CO4333" s="44"/>
      <c r="CP4333" s="44"/>
      <c r="CQ4333" s="44"/>
      <c r="CR4333" s="44"/>
      <c r="CS4333" s="44"/>
      <c r="CT4333" s="44"/>
      <c r="CU4333" s="44"/>
      <c r="CV4333" s="44"/>
      <c r="CW4333" s="44"/>
      <c r="CX4333" s="44"/>
    </row>
    <row r="4334" spans="1:102" s="45" customFormat="1" ht="50.1" customHeight="1">
      <c r="A4334" s="76" t="s">
        <v>11448</v>
      </c>
      <c r="B4334" s="31" t="s">
        <v>35</v>
      </c>
      <c r="C4334" s="47" t="s">
        <v>11449</v>
      </c>
      <c r="D4334" s="47" t="s">
        <v>6069</v>
      </c>
      <c r="E4334" s="47" t="s">
        <v>11450</v>
      </c>
      <c r="F4334" s="47"/>
      <c r="G4334" s="33" t="s">
        <v>40</v>
      </c>
      <c r="H4334" s="31">
        <v>0</v>
      </c>
      <c r="I4334" s="33">
        <v>590000000</v>
      </c>
      <c r="J4334" s="33" t="s">
        <v>42</v>
      </c>
      <c r="K4334" s="33" t="s">
        <v>134</v>
      </c>
      <c r="L4334" s="33" t="s">
        <v>44</v>
      </c>
      <c r="M4334" s="33" t="s">
        <v>86</v>
      </c>
      <c r="N4334" s="60" t="s">
        <v>152</v>
      </c>
      <c r="O4334" s="33" t="s">
        <v>11437</v>
      </c>
      <c r="P4334" s="33">
        <v>168</v>
      </c>
      <c r="Q4334" s="31" t="s">
        <v>161</v>
      </c>
      <c r="R4334" s="252">
        <v>1.9850000000000001</v>
      </c>
      <c r="S4334" s="64">
        <v>332142.86</v>
      </c>
      <c r="T4334" s="232">
        <f t="shared" si="202"/>
        <v>659303.57709999999</v>
      </c>
      <c r="U4334" s="49">
        <f t="shared" si="203"/>
        <v>738420.00635200005</v>
      </c>
      <c r="V4334" s="243"/>
      <c r="W4334" s="33">
        <v>2016</v>
      </c>
      <c r="X4334" s="243"/>
      <c r="Y4334" s="42"/>
      <c r="Z4334" s="41"/>
      <c r="AA4334" s="43"/>
      <c r="AB4334" s="43"/>
      <c r="AC4334" s="43"/>
      <c r="AD4334" s="43"/>
      <c r="AE4334" s="43"/>
      <c r="AF4334" s="43"/>
      <c r="AG4334" s="43"/>
      <c r="AH4334" s="43"/>
      <c r="AI4334" s="43"/>
      <c r="AJ4334" s="43"/>
      <c r="AK4334" s="43"/>
      <c r="AL4334" s="43"/>
      <c r="AM4334" s="43"/>
      <c r="AN4334" s="44"/>
      <c r="AO4334" s="44"/>
      <c r="AP4334" s="44"/>
      <c r="AQ4334" s="44"/>
      <c r="AR4334" s="44"/>
      <c r="AS4334" s="44"/>
      <c r="AT4334" s="44"/>
      <c r="AU4334" s="44"/>
      <c r="AV4334" s="44"/>
      <c r="AW4334" s="44"/>
      <c r="AX4334" s="44"/>
      <c r="AY4334" s="44"/>
      <c r="AZ4334" s="44"/>
      <c r="BA4334" s="44"/>
      <c r="BB4334" s="44"/>
      <c r="BC4334" s="44"/>
      <c r="BD4334" s="44"/>
      <c r="BE4334" s="44"/>
      <c r="BF4334" s="44"/>
      <c r="BG4334" s="44"/>
      <c r="BH4334" s="44"/>
      <c r="BI4334" s="44"/>
      <c r="BJ4334" s="44"/>
      <c r="BK4334" s="44"/>
      <c r="BL4334" s="44"/>
      <c r="BM4334" s="44"/>
      <c r="BN4334" s="44"/>
      <c r="BO4334" s="44"/>
      <c r="BP4334" s="44"/>
      <c r="BQ4334" s="44"/>
      <c r="BR4334" s="44"/>
      <c r="BS4334" s="44"/>
      <c r="BT4334" s="44"/>
      <c r="BU4334" s="44"/>
      <c r="BV4334" s="44"/>
      <c r="BW4334" s="44"/>
      <c r="BX4334" s="44"/>
      <c r="BY4334" s="44"/>
      <c r="BZ4334" s="44"/>
      <c r="CA4334" s="44"/>
      <c r="CB4334" s="44"/>
      <c r="CC4334" s="44"/>
      <c r="CD4334" s="44"/>
      <c r="CE4334" s="44"/>
      <c r="CF4334" s="44"/>
      <c r="CG4334" s="44"/>
      <c r="CH4334" s="44"/>
      <c r="CI4334" s="44"/>
      <c r="CJ4334" s="44"/>
      <c r="CK4334" s="44"/>
      <c r="CL4334" s="44"/>
      <c r="CM4334" s="44"/>
      <c r="CN4334" s="44"/>
      <c r="CO4334" s="44"/>
      <c r="CP4334" s="44"/>
      <c r="CQ4334" s="44"/>
      <c r="CR4334" s="44"/>
      <c r="CS4334" s="44"/>
      <c r="CT4334" s="44"/>
      <c r="CU4334" s="44"/>
      <c r="CV4334" s="44"/>
      <c r="CW4334" s="44"/>
      <c r="CX4334" s="44"/>
    </row>
    <row r="4335" spans="1:102" s="45" customFormat="1" ht="50.1" customHeight="1">
      <c r="A4335" s="76" t="s">
        <v>11451</v>
      </c>
      <c r="B4335" s="31" t="s">
        <v>35</v>
      </c>
      <c r="C4335" s="47" t="s">
        <v>6194</v>
      </c>
      <c r="D4335" s="47" t="s">
        <v>6069</v>
      </c>
      <c r="E4335" s="47" t="s">
        <v>6195</v>
      </c>
      <c r="F4335" s="47"/>
      <c r="G4335" s="33" t="s">
        <v>40</v>
      </c>
      <c r="H4335" s="31">
        <v>0</v>
      </c>
      <c r="I4335" s="33">
        <v>590000000</v>
      </c>
      <c r="J4335" s="33" t="s">
        <v>42</v>
      </c>
      <c r="K4335" s="33" t="s">
        <v>134</v>
      </c>
      <c r="L4335" s="33" t="s">
        <v>44</v>
      </c>
      <c r="M4335" s="33" t="s">
        <v>86</v>
      </c>
      <c r="N4335" s="60" t="s">
        <v>152</v>
      </c>
      <c r="O4335" s="33" t="s">
        <v>11437</v>
      </c>
      <c r="P4335" s="33">
        <v>168</v>
      </c>
      <c r="Q4335" s="31" t="s">
        <v>161</v>
      </c>
      <c r="R4335" s="252">
        <v>0.64200000000000002</v>
      </c>
      <c r="S4335" s="64">
        <v>2000000</v>
      </c>
      <c r="T4335" s="232">
        <f t="shared" si="202"/>
        <v>1284000</v>
      </c>
      <c r="U4335" s="49">
        <f t="shared" si="203"/>
        <v>1438080.0000000002</v>
      </c>
      <c r="V4335" s="253"/>
      <c r="W4335" s="33">
        <v>2016</v>
      </c>
      <c r="X4335" s="243"/>
      <c r="Y4335" s="42"/>
      <c r="Z4335" s="41"/>
      <c r="AA4335" s="43"/>
      <c r="AB4335" s="43"/>
      <c r="AC4335" s="43"/>
      <c r="AD4335" s="43"/>
      <c r="AE4335" s="43"/>
      <c r="AF4335" s="43"/>
      <c r="AG4335" s="43"/>
      <c r="AH4335" s="43"/>
      <c r="AI4335" s="43"/>
      <c r="AJ4335" s="43"/>
      <c r="AK4335" s="43"/>
      <c r="AL4335" s="43"/>
      <c r="AM4335" s="43"/>
      <c r="AN4335" s="44"/>
      <c r="AO4335" s="44"/>
      <c r="AP4335" s="44"/>
      <c r="AQ4335" s="44"/>
      <c r="AR4335" s="44"/>
      <c r="AS4335" s="44"/>
      <c r="AT4335" s="44"/>
      <c r="AU4335" s="44"/>
      <c r="AV4335" s="44"/>
      <c r="AW4335" s="44"/>
      <c r="AX4335" s="44"/>
      <c r="AY4335" s="44"/>
      <c r="AZ4335" s="44"/>
      <c r="BA4335" s="44"/>
      <c r="BB4335" s="44"/>
      <c r="BC4335" s="44"/>
      <c r="BD4335" s="44"/>
      <c r="BE4335" s="44"/>
      <c r="BF4335" s="44"/>
      <c r="BG4335" s="44"/>
      <c r="BH4335" s="44"/>
      <c r="BI4335" s="44"/>
      <c r="BJ4335" s="44"/>
      <c r="BK4335" s="44"/>
      <c r="BL4335" s="44"/>
      <c r="BM4335" s="44"/>
      <c r="BN4335" s="44"/>
      <c r="BO4335" s="44"/>
      <c r="BP4335" s="44"/>
      <c r="BQ4335" s="44"/>
      <c r="BR4335" s="44"/>
      <c r="BS4335" s="44"/>
      <c r="BT4335" s="44"/>
      <c r="BU4335" s="44"/>
      <c r="BV4335" s="44"/>
      <c r="BW4335" s="44"/>
      <c r="BX4335" s="44"/>
      <c r="BY4335" s="44"/>
      <c r="BZ4335" s="44"/>
      <c r="CA4335" s="44"/>
      <c r="CB4335" s="44"/>
      <c r="CC4335" s="44"/>
      <c r="CD4335" s="44"/>
      <c r="CE4335" s="44"/>
      <c r="CF4335" s="44"/>
      <c r="CG4335" s="44"/>
      <c r="CH4335" s="44"/>
      <c r="CI4335" s="44"/>
      <c r="CJ4335" s="44"/>
      <c r="CK4335" s="44"/>
      <c r="CL4335" s="44"/>
      <c r="CM4335" s="44"/>
      <c r="CN4335" s="44"/>
      <c r="CO4335" s="44"/>
      <c r="CP4335" s="44"/>
      <c r="CQ4335" s="44"/>
      <c r="CR4335" s="44"/>
      <c r="CS4335" s="44"/>
      <c r="CT4335" s="44"/>
      <c r="CU4335" s="44"/>
      <c r="CV4335" s="44"/>
      <c r="CW4335" s="44"/>
      <c r="CX4335" s="44"/>
    </row>
    <row r="4336" spans="1:102" s="45" customFormat="1" ht="50.1" customHeight="1">
      <c r="A4336" s="76" t="s">
        <v>11452</v>
      </c>
      <c r="B4336" s="31" t="s">
        <v>35</v>
      </c>
      <c r="C4336" s="47" t="s">
        <v>2429</v>
      </c>
      <c r="D4336" s="47" t="s">
        <v>2270</v>
      </c>
      <c r="E4336" s="47" t="s">
        <v>2430</v>
      </c>
      <c r="F4336" s="47"/>
      <c r="G4336" s="33" t="s">
        <v>40</v>
      </c>
      <c r="H4336" s="31">
        <v>0</v>
      </c>
      <c r="I4336" s="33">
        <v>590000000</v>
      </c>
      <c r="J4336" s="33" t="s">
        <v>42</v>
      </c>
      <c r="K4336" s="33" t="s">
        <v>134</v>
      </c>
      <c r="L4336" s="33" t="s">
        <v>44</v>
      </c>
      <c r="M4336" s="33" t="s">
        <v>86</v>
      </c>
      <c r="N4336" s="60" t="s">
        <v>152</v>
      </c>
      <c r="O4336" s="33" t="s">
        <v>11437</v>
      </c>
      <c r="P4336" s="33">
        <v>168</v>
      </c>
      <c r="Q4336" s="31" t="s">
        <v>161</v>
      </c>
      <c r="R4336" s="252">
        <v>0.127</v>
      </c>
      <c r="S4336" s="64">
        <v>220089.29</v>
      </c>
      <c r="T4336" s="232">
        <f t="shared" si="202"/>
        <v>27951.339830000001</v>
      </c>
      <c r="U4336" s="49">
        <f t="shared" si="203"/>
        <v>31305.500609600003</v>
      </c>
      <c r="V4336" s="243"/>
      <c r="W4336" s="33">
        <v>2016</v>
      </c>
      <c r="X4336" s="243"/>
      <c r="Y4336" s="42"/>
      <c r="Z4336" s="41"/>
      <c r="AA4336" s="43"/>
      <c r="AB4336" s="43"/>
      <c r="AC4336" s="43"/>
      <c r="AD4336" s="43"/>
      <c r="AE4336" s="43"/>
      <c r="AF4336" s="43"/>
      <c r="AG4336" s="43"/>
      <c r="AH4336" s="43"/>
      <c r="AI4336" s="43"/>
      <c r="AJ4336" s="43"/>
      <c r="AK4336" s="43"/>
      <c r="AL4336" s="43"/>
      <c r="AM4336" s="43"/>
      <c r="AN4336" s="44"/>
      <c r="AO4336" s="44"/>
      <c r="AP4336" s="44"/>
      <c r="AQ4336" s="44"/>
      <c r="AR4336" s="44"/>
      <c r="AS4336" s="44"/>
      <c r="AT4336" s="44"/>
      <c r="AU4336" s="44"/>
      <c r="AV4336" s="44"/>
      <c r="AW4336" s="44"/>
      <c r="AX4336" s="44"/>
      <c r="AY4336" s="44"/>
      <c r="AZ4336" s="44"/>
      <c r="BA4336" s="44"/>
      <c r="BB4336" s="44"/>
      <c r="BC4336" s="44"/>
      <c r="BD4336" s="44"/>
      <c r="BE4336" s="44"/>
      <c r="BF4336" s="44"/>
      <c r="BG4336" s="44"/>
      <c r="BH4336" s="44"/>
      <c r="BI4336" s="44"/>
      <c r="BJ4336" s="44"/>
      <c r="BK4336" s="44"/>
      <c r="BL4336" s="44"/>
      <c r="BM4336" s="44"/>
      <c r="BN4336" s="44"/>
      <c r="BO4336" s="44"/>
      <c r="BP4336" s="44"/>
      <c r="BQ4336" s="44"/>
      <c r="BR4336" s="44"/>
      <c r="BS4336" s="44"/>
      <c r="BT4336" s="44"/>
      <c r="BU4336" s="44"/>
      <c r="BV4336" s="44"/>
      <c r="BW4336" s="44"/>
      <c r="BX4336" s="44"/>
      <c r="BY4336" s="44"/>
      <c r="BZ4336" s="44"/>
      <c r="CA4336" s="44"/>
      <c r="CB4336" s="44"/>
      <c r="CC4336" s="44"/>
      <c r="CD4336" s="44"/>
      <c r="CE4336" s="44"/>
      <c r="CF4336" s="44"/>
      <c r="CG4336" s="44"/>
      <c r="CH4336" s="44"/>
      <c r="CI4336" s="44"/>
      <c r="CJ4336" s="44"/>
      <c r="CK4336" s="44"/>
      <c r="CL4336" s="44"/>
      <c r="CM4336" s="44"/>
      <c r="CN4336" s="44"/>
      <c r="CO4336" s="44"/>
      <c r="CP4336" s="44"/>
      <c r="CQ4336" s="44"/>
      <c r="CR4336" s="44"/>
      <c r="CS4336" s="44"/>
      <c r="CT4336" s="44"/>
      <c r="CU4336" s="44"/>
      <c r="CV4336" s="44"/>
      <c r="CW4336" s="44"/>
      <c r="CX4336" s="44"/>
    </row>
    <row r="4337" spans="1:102" s="45" customFormat="1" ht="50.1" customHeight="1">
      <c r="A4337" s="76" t="s">
        <v>11453</v>
      </c>
      <c r="B4337" s="31" t="s">
        <v>35</v>
      </c>
      <c r="C4337" s="47" t="s">
        <v>6888</v>
      </c>
      <c r="D4337" s="47" t="s">
        <v>6812</v>
      </c>
      <c r="E4337" s="47" t="s">
        <v>6889</v>
      </c>
      <c r="F4337" s="175"/>
      <c r="G4337" s="33" t="s">
        <v>40</v>
      </c>
      <c r="H4337" s="31">
        <v>0</v>
      </c>
      <c r="I4337" s="33">
        <v>590000000</v>
      </c>
      <c r="J4337" s="33" t="s">
        <v>42</v>
      </c>
      <c r="K4337" s="33" t="s">
        <v>134</v>
      </c>
      <c r="L4337" s="33" t="s">
        <v>44</v>
      </c>
      <c r="M4337" s="33" t="s">
        <v>86</v>
      </c>
      <c r="N4337" s="60" t="s">
        <v>152</v>
      </c>
      <c r="O4337" s="33" t="s">
        <v>11437</v>
      </c>
      <c r="P4337" s="33">
        <v>168</v>
      </c>
      <c r="Q4337" s="31" t="s">
        <v>161</v>
      </c>
      <c r="R4337" s="252">
        <v>0.14099999999999999</v>
      </c>
      <c r="S4337" s="64">
        <v>304464.28999999998</v>
      </c>
      <c r="T4337" s="232">
        <f t="shared" si="202"/>
        <v>42929.464889999996</v>
      </c>
      <c r="U4337" s="49">
        <f t="shared" si="203"/>
        <v>48081.000676800002</v>
      </c>
      <c r="V4337" s="253"/>
      <c r="W4337" s="33">
        <v>2016</v>
      </c>
      <c r="X4337" s="243"/>
      <c r="Y4337" s="42"/>
      <c r="Z4337" s="41"/>
      <c r="AA4337" s="43"/>
      <c r="AB4337" s="43"/>
      <c r="AC4337" s="43"/>
      <c r="AD4337" s="43"/>
      <c r="AE4337" s="43"/>
      <c r="AF4337" s="43"/>
      <c r="AG4337" s="43"/>
      <c r="AH4337" s="43"/>
      <c r="AI4337" s="43"/>
      <c r="AJ4337" s="43"/>
      <c r="AK4337" s="43"/>
      <c r="AL4337" s="43"/>
      <c r="AM4337" s="43"/>
      <c r="AN4337" s="44"/>
      <c r="AO4337" s="44"/>
      <c r="AP4337" s="44"/>
      <c r="AQ4337" s="44"/>
      <c r="AR4337" s="44"/>
      <c r="AS4337" s="44"/>
      <c r="AT4337" s="44"/>
      <c r="AU4337" s="44"/>
      <c r="AV4337" s="44"/>
      <c r="AW4337" s="44"/>
      <c r="AX4337" s="44"/>
      <c r="AY4337" s="44"/>
      <c r="AZ4337" s="44"/>
      <c r="BA4337" s="44"/>
      <c r="BB4337" s="44"/>
      <c r="BC4337" s="44"/>
      <c r="BD4337" s="44"/>
      <c r="BE4337" s="44"/>
      <c r="BF4337" s="44"/>
      <c r="BG4337" s="44"/>
      <c r="BH4337" s="44"/>
      <c r="BI4337" s="44"/>
      <c r="BJ4337" s="44"/>
      <c r="BK4337" s="44"/>
      <c r="BL4337" s="44"/>
      <c r="BM4337" s="44"/>
      <c r="BN4337" s="44"/>
      <c r="BO4337" s="44"/>
      <c r="BP4337" s="44"/>
      <c r="BQ4337" s="44"/>
      <c r="BR4337" s="44"/>
      <c r="BS4337" s="44"/>
      <c r="BT4337" s="44"/>
      <c r="BU4337" s="44"/>
      <c r="BV4337" s="44"/>
      <c r="BW4337" s="44"/>
      <c r="BX4337" s="44"/>
      <c r="BY4337" s="44"/>
      <c r="BZ4337" s="44"/>
      <c r="CA4337" s="44"/>
      <c r="CB4337" s="44"/>
      <c r="CC4337" s="44"/>
      <c r="CD4337" s="44"/>
      <c r="CE4337" s="44"/>
      <c r="CF4337" s="44"/>
      <c r="CG4337" s="44"/>
      <c r="CH4337" s="44"/>
      <c r="CI4337" s="44"/>
      <c r="CJ4337" s="44"/>
      <c r="CK4337" s="44"/>
      <c r="CL4337" s="44"/>
      <c r="CM4337" s="44"/>
      <c r="CN4337" s="44"/>
      <c r="CO4337" s="44"/>
      <c r="CP4337" s="44"/>
      <c r="CQ4337" s="44"/>
      <c r="CR4337" s="44"/>
      <c r="CS4337" s="44"/>
      <c r="CT4337" s="44"/>
      <c r="CU4337" s="44"/>
      <c r="CV4337" s="44"/>
      <c r="CW4337" s="44"/>
      <c r="CX4337" s="44"/>
    </row>
    <row r="4338" spans="1:102" s="45" customFormat="1" ht="50.1" customHeight="1">
      <c r="A4338" s="76" t="s">
        <v>11454</v>
      </c>
      <c r="B4338" s="31" t="s">
        <v>35</v>
      </c>
      <c r="C4338" s="139" t="s">
        <v>2517</v>
      </c>
      <c r="D4338" s="139" t="s">
        <v>2270</v>
      </c>
      <c r="E4338" s="139" t="s">
        <v>2518</v>
      </c>
      <c r="F4338" s="32" t="s">
        <v>2519</v>
      </c>
      <c r="G4338" s="33" t="s">
        <v>40</v>
      </c>
      <c r="H4338" s="31">
        <v>0</v>
      </c>
      <c r="I4338" s="96">
        <v>590000000</v>
      </c>
      <c r="J4338" s="33" t="s">
        <v>42</v>
      </c>
      <c r="K4338" s="33" t="s">
        <v>134</v>
      </c>
      <c r="L4338" s="33" t="s">
        <v>44</v>
      </c>
      <c r="M4338" s="33" t="s">
        <v>86</v>
      </c>
      <c r="N4338" s="60" t="s">
        <v>152</v>
      </c>
      <c r="O4338" s="33" t="s">
        <v>11437</v>
      </c>
      <c r="P4338" s="33">
        <v>166</v>
      </c>
      <c r="Q4338" s="102" t="s">
        <v>132</v>
      </c>
      <c r="R4338" s="48">
        <v>42</v>
      </c>
      <c r="S4338" s="64">
        <v>1473.21</v>
      </c>
      <c r="T4338" s="232">
        <f t="shared" si="202"/>
        <v>61874.82</v>
      </c>
      <c r="U4338" s="49">
        <f t="shared" si="203"/>
        <v>69299.7984</v>
      </c>
      <c r="V4338" s="33"/>
      <c r="W4338" s="33">
        <v>2016</v>
      </c>
      <c r="X4338" s="33"/>
      <c r="Y4338" s="42"/>
      <c r="Z4338" s="41"/>
      <c r="AA4338" s="43"/>
      <c r="AB4338" s="43"/>
      <c r="AC4338" s="43"/>
      <c r="AD4338" s="43"/>
      <c r="AE4338" s="43"/>
      <c r="AF4338" s="43"/>
      <c r="AG4338" s="43"/>
      <c r="AH4338" s="43"/>
      <c r="AI4338" s="43"/>
      <c r="AJ4338" s="43"/>
      <c r="AK4338" s="43"/>
      <c r="AL4338" s="43"/>
      <c r="AM4338" s="43"/>
      <c r="AN4338" s="44"/>
      <c r="AO4338" s="44"/>
      <c r="AP4338" s="44"/>
      <c r="AQ4338" s="44"/>
      <c r="AR4338" s="44"/>
      <c r="AS4338" s="44"/>
      <c r="AT4338" s="44"/>
      <c r="AU4338" s="44"/>
      <c r="AV4338" s="44"/>
      <c r="AW4338" s="44"/>
      <c r="AX4338" s="44"/>
      <c r="AY4338" s="44"/>
      <c r="AZ4338" s="44"/>
      <c r="BA4338" s="44"/>
      <c r="BB4338" s="44"/>
      <c r="BC4338" s="44"/>
      <c r="BD4338" s="44"/>
      <c r="BE4338" s="44"/>
      <c r="BF4338" s="44"/>
      <c r="BG4338" s="44"/>
      <c r="BH4338" s="44"/>
      <c r="BI4338" s="44"/>
      <c r="BJ4338" s="44"/>
      <c r="BK4338" s="44"/>
      <c r="BL4338" s="44"/>
      <c r="BM4338" s="44"/>
      <c r="BN4338" s="44"/>
      <c r="BO4338" s="44"/>
      <c r="BP4338" s="44"/>
      <c r="BQ4338" s="44"/>
      <c r="BR4338" s="44"/>
      <c r="BS4338" s="44"/>
      <c r="BT4338" s="44"/>
      <c r="BU4338" s="44"/>
      <c r="BV4338" s="44"/>
      <c r="BW4338" s="44"/>
      <c r="BX4338" s="44"/>
      <c r="BY4338" s="44"/>
      <c r="BZ4338" s="44"/>
      <c r="CA4338" s="44"/>
      <c r="CB4338" s="44"/>
      <c r="CC4338" s="44"/>
      <c r="CD4338" s="44"/>
      <c r="CE4338" s="44"/>
      <c r="CF4338" s="44"/>
      <c r="CG4338" s="44"/>
      <c r="CH4338" s="44"/>
      <c r="CI4338" s="44"/>
      <c r="CJ4338" s="44"/>
      <c r="CK4338" s="44"/>
      <c r="CL4338" s="44"/>
      <c r="CM4338" s="44"/>
      <c r="CN4338" s="44"/>
      <c r="CO4338" s="44"/>
      <c r="CP4338" s="44"/>
      <c r="CQ4338" s="44"/>
      <c r="CR4338" s="44"/>
      <c r="CS4338" s="44"/>
      <c r="CT4338" s="44"/>
      <c r="CU4338" s="44"/>
      <c r="CV4338" s="44"/>
      <c r="CW4338" s="44"/>
      <c r="CX4338" s="44"/>
    </row>
    <row r="4339" spans="1:102" s="45" customFormat="1" ht="50.1" customHeight="1">
      <c r="A4339" s="76" t="s">
        <v>11455</v>
      </c>
      <c r="B4339" s="106" t="s">
        <v>35</v>
      </c>
      <c r="C4339" s="254" t="s">
        <v>10970</v>
      </c>
      <c r="D4339" s="137" t="s">
        <v>4760</v>
      </c>
      <c r="E4339" s="137" t="s">
        <v>10971</v>
      </c>
      <c r="F4339" s="255" t="s">
        <v>11456</v>
      </c>
      <c r="G4339" s="164" t="s">
        <v>40</v>
      </c>
      <c r="H4339" s="164">
        <v>0</v>
      </c>
      <c r="I4339" s="94">
        <v>590000000</v>
      </c>
      <c r="J4339" s="106" t="s">
        <v>42</v>
      </c>
      <c r="K4339" s="256" t="s">
        <v>134</v>
      </c>
      <c r="L4339" s="106" t="s">
        <v>11457</v>
      </c>
      <c r="M4339" s="164" t="s">
        <v>86</v>
      </c>
      <c r="N4339" s="257" t="s">
        <v>8722</v>
      </c>
      <c r="O4339" s="258" t="s">
        <v>11178</v>
      </c>
      <c r="P4339" s="164">
        <v>166</v>
      </c>
      <c r="Q4339" s="256" t="s">
        <v>132</v>
      </c>
      <c r="R4339" s="201">
        <v>8.3000000000000007</v>
      </c>
      <c r="S4339" s="165">
        <v>6308</v>
      </c>
      <c r="T4339" s="259">
        <f>S4339*R4339</f>
        <v>52356.4</v>
      </c>
      <c r="U4339" s="259">
        <f t="shared" si="203"/>
        <v>58639.168000000005</v>
      </c>
      <c r="V4339" s="260"/>
      <c r="W4339" s="33">
        <v>2016</v>
      </c>
      <c r="X4339" s="94"/>
      <c r="Y4339" s="42"/>
      <c r="Z4339" s="41"/>
      <c r="AA4339" s="43"/>
      <c r="AB4339" s="43"/>
      <c r="AC4339" s="43"/>
      <c r="AD4339" s="43"/>
      <c r="AE4339" s="43"/>
      <c r="AF4339" s="43"/>
      <c r="AG4339" s="43"/>
      <c r="AH4339" s="43"/>
      <c r="AI4339" s="43"/>
      <c r="AJ4339" s="43"/>
      <c r="AK4339" s="43"/>
      <c r="AL4339" s="43"/>
      <c r="AM4339" s="43"/>
      <c r="AN4339" s="44"/>
      <c r="AO4339" s="44"/>
      <c r="AP4339" s="44"/>
      <c r="AQ4339" s="44"/>
      <c r="AR4339" s="44"/>
      <c r="AS4339" s="44"/>
      <c r="AT4339" s="44"/>
      <c r="AU4339" s="44"/>
      <c r="AV4339" s="44"/>
      <c r="AW4339" s="44"/>
      <c r="AX4339" s="44"/>
      <c r="AY4339" s="44"/>
      <c r="AZ4339" s="44"/>
      <c r="BA4339" s="44"/>
      <c r="BB4339" s="44"/>
      <c r="BC4339" s="44"/>
      <c r="BD4339" s="44"/>
      <c r="BE4339" s="44"/>
      <c r="BF4339" s="44"/>
      <c r="BG4339" s="44"/>
      <c r="BH4339" s="44"/>
      <c r="BI4339" s="44"/>
      <c r="BJ4339" s="44"/>
      <c r="BK4339" s="44"/>
      <c r="BL4339" s="44"/>
      <c r="BM4339" s="44"/>
      <c r="BN4339" s="44"/>
      <c r="BO4339" s="44"/>
      <c r="BP4339" s="44"/>
      <c r="BQ4339" s="44"/>
      <c r="BR4339" s="44"/>
      <c r="BS4339" s="44"/>
      <c r="BT4339" s="44"/>
      <c r="BU4339" s="44"/>
      <c r="BV4339" s="44"/>
      <c r="BW4339" s="44"/>
      <c r="BX4339" s="44"/>
      <c r="BY4339" s="44"/>
      <c r="BZ4339" s="44"/>
      <c r="CA4339" s="44"/>
      <c r="CB4339" s="44"/>
      <c r="CC4339" s="44"/>
      <c r="CD4339" s="44"/>
      <c r="CE4339" s="44"/>
      <c r="CF4339" s="44"/>
      <c r="CG4339" s="44"/>
      <c r="CH4339" s="44"/>
      <c r="CI4339" s="44"/>
      <c r="CJ4339" s="44"/>
      <c r="CK4339" s="44"/>
      <c r="CL4339" s="44"/>
      <c r="CM4339" s="44"/>
      <c r="CN4339" s="44"/>
      <c r="CO4339" s="44"/>
      <c r="CP4339" s="44"/>
      <c r="CQ4339" s="44"/>
      <c r="CR4339" s="44"/>
      <c r="CS4339" s="44"/>
      <c r="CT4339" s="44"/>
      <c r="CU4339" s="44"/>
      <c r="CV4339" s="44"/>
      <c r="CW4339" s="44"/>
      <c r="CX4339" s="44"/>
    </row>
    <row r="4340" spans="1:102" s="45" customFormat="1" ht="50.1" customHeight="1">
      <c r="A4340" s="76" t="s">
        <v>11458</v>
      </c>
      <c r="B4340" s="31" t="s">
        <v>35</v>
      </c>
      <c r="C4340" s="47" t="s">
        <v>11459</v>
      </c>
      <c r="D4340" s="47" t="s">
        <v>11460</v>
      </c>
      <c r="E4340" s="47" t="s">
        <v>11461</v>
      </c>
      <c r="F4340" s="47" t="s">
        <v>11462</v>
      </c>
      <c r="G4340" s="31" t="s">
        <v>40</v>
      </c>
      <c r="H4340" s="31">
        <v>0</v>
      </c>
      <c r="I4340" s="73">
        <v>590000000</v>
      </c>
      <c r="J4340" s="33" t="s">
        <v>42</v>
      </c>
      <c r="K4340" s="54" t="s">
        <v>134</v>
      </c>
      <c r="L4340" s="33" t="s">
        <v>42</v>
      </c>
      <c r="M4340" s="107" t="s">
        <v>45</v>
      </c>
      <c r="N4340" s="31" t="s">
        <v>674</v>
      </c>
      <c r="O4340" s="73" t="s">
        <v>11463</v>
      </c>
      <c r="P4340" s="33">
        <v>166</v>
      </c>
      <c r="Q4340" s="107" t="s">
        <v>132</v>
      </c>
      <c r="R4340" s="64">
        <v>7.9</v>
      </c>
      <c r="S4340" s="64">
        <v>2497.7399999999998</v>
      </c>
      <c r="T4340" s="49">
        <f>S4340*R4340</f>
        <v>19732.146000000001</v>
      </c>
      <c r="U4340" s="49">
        <f t="shared" si="203"/>
        <v>22100.003520000002</v>
      </c>
      <c r="V4340" s="107"/>
      <c r="W4340" s="33">
        <v>2016</v>
      </c>
      <c r="X4340" s="31"/>
      <c r="Y4340" s="42"/>
      <c r="Z4340" s="41"/>
      <c r="AA4340" s="43"/>
      <c r="AB4340" s="43"/>
      <c r="AC4340" s="43"/>
      <c r="AD4340" s="43"/>
      <c r="AE4340" s="43"/>
      <c r="AF4340" s="43"/>
      <c r="AG4340" s="43"/>
      <c r="AH4340" s="43"/>
      <c r="AI4340" s="43"/>
      <c r="AJ4340" s="43"/>
      <c r="AK4340" s="43"/>
      <c r="AL4340" s="43"/>
      <c r="AM4340" s="43"/>
      <c r="AN4340" s="44"/>
      <c r="AO4340" s="44"/>
      <c r="AP4340" s="44"/>
      <c r="AQ4340" s="44"/>
      <c r="AR4340" s="44"/>
      <c r="AS4340" s="44"/>
      <c r="AT4340" s="44"/>
      <c r="AU4340" s="44"/>
      <c r="AV4340" s="44"/>
      <c r="AW4340" s="44"/>
      <c r="AX4340" s="44"/>
      <c r="AY4340" s="44"/>
      <c r="AZ4340" s="44"/>
      <c r="BA4340" s="44"/>
      <c r="BB4340" s="44"/>
      <c r="BC4340" s="44"/>
      <c r="BD4340" s="44"/>
      <c r="BE4340" s="44"/>
      <c r="BF4340" s="44"/>
      <c r="BG4340" s="44"/>
      <c r="BH4340" s="44"/>
      <c r="BI4340" s="44"/>
      <c r="BJ4340" s="44"/>
      <c r="BK4340" s="44"/>
      <c r="BL4340" s="44"/>
      <c r="BM4340" s="44"/>
      <c r="BN4340" s="44"/>
      <c r="BO4340" s="44"/>
      <c r="BP4340" s="44"/>
      <c r="BQ4340" s="44"/>
      <c r="BR4340" s="44"/>
      <c r="BS4340" s="44"/>
      <c r="BT4340" s="44"/>
      <c r="BU4340" s="44"/>
      <c r="BV4340" s="44"/>
      <c r="BW4340" s="44"/>
      <c r="BX4340" s="44"/>
      <c r="BY4340" s="44"/>
      <c r="BZ4340" s="44"/>
      <c r="CA4340" s="44"/>
      <c r="CB4340" s="44"/>
      <c r="CC4340" s="44"/>
      <c r="CD4340" s="44"/>
      <c r="CE4340" s="44"/>
      <c r="CF4340" s="44"/>
      <c r="CG4340" s="44"/>
      <c r="CH4340" s="44"/>
      <c r="CI4340" s="44"/>
      <c r="CJ4340" s="44"/>
      <c r="CK4340" s="44"/>
      <c r="CL4340" s="44"/>
      <c r="CM4340" s="44"/>
      <c r="CN4340" s="44"/>
      <c r="CO4340" s="44"/>
      <c r="CP4340" s="44"/>
      <c r="CQ4340" s="44"/>
      <c r="CR4340" s="44"/>
      <c r="CS4340" s="44"/>
      <c r="CT4340" s="44"/>
      <c r="CU4340" s="44"/>
      <c r="CV4340" s="44"/>
      <c r="CW4340" s="44"/>
      <c r="CX4340" s="44"/>
    </row>
    <row r="4341" spans="1:102" s="45" customFormat="1" ht="50.1" customHeight="1">
      <c r="A4341" s="76" t="s">
        <v>11464</v>
      </c>
      <c r="B4341" s="60" t="s">
        <v>35</v>
      </c>
      <c r="C4341" s="47" t="s">
        <v>11465</v>
      </c>
      <c r="D4341" s="47" t="s">
        <v>11466</v>
      </c>
      <c r="E4341" s="47" t="s">
        <v>11467</v>
      </c>
      <c r="F4341" s="47" t="s">
        <v>11468</v>
      </c>
      <c r="G4341" s="96" t="s">
        <v>101</v>
      </c>
      <c r="H4341" s="31">
        <v>0</v>
      </c>
      <c r="I4341" s="96">
        <v>590000000</v>
      </c>
      <c r="J4341" s="33" t="s">
        <v>42</v>
      </c>
      <c r="K4341" s="76" t="s">
        <v>134</v>
      </c>
      <c r="L4341" s="33" t="s">
        <v>300</v>
      </c>
      <c r="M4341" s="96" t="s">
        <v>71</v>
      </c>
      <c r="N4341" s="31" t="s">
        <v>11351</v>
      </c>
      <c r="O4341" s="31" t="s">
        <v>11469</v>
      </c>
      <c r="P4341" s="33">
        <v>796</v>
      </c>
      <c r="Q4341" s="33" t="s">
        <v>49</v>
      </c>
      <c r="R4341" s="64">
        <v>3</v>
      </c>
      <c r="S4341" s="64">
        <v>1003750</v>
      </c>
      <c r="T4341" s="49">
        <f>R4341*S4341</f>
        <v>3011250</v>
      </c>
      <c r="U4341" s="49">
        <f t="shared" si="203"/>
        <v>3372600.0000000005</v>
      </c>
      <c r="V4341" s="31"/>
      <c r="W4341" s="33">
        <v>2016</v>
      </c>
      <c r="X4341" s="31"/>
      <c r="Y4341" s="42"/>
      <c r="Z4341" s="41"/>
      <c r="AA4341" s="43"/>
      <c r="AB4341" s="43"/>
      <c r="AC4341" s="43"/>
      <c r="AD4341" s="43"/>
      <c r="AE4341" s="43"/>
      <c r="AF4341" s="43"/>
      <c r="AG4341" s="43"/>
      <c r="AH4341" s="43"/>
      <c r="AI4341" s="43"/>
      <c r="AJ4341" s="43"/>
      <c r="AK4341" s="43"/>
      <c r="AL4341" s="43"/>
      <c r="AM4341" s="43"/>
      <c r="AN4341" s="44"/>
      <c r="AO4341" s="44"/>
      <c r="AP4341" s="44"/>
      <c r="AQ4341" s="44"/>
      <c r="AR4341" s="44"/>
      <c r="AS4341" s="44"/>
      <c r="AT4341" s="44"/>
      <c r="AU4341" s="44"/>
      <c r="AV4341" s="44"/>
      <c r="AW4341" s="44"/>
      <c r="AX4341" s="44"/>
      <c r="AY4341" s="44"/>
      <c r="AZ4341" s="44"/>
      <c r="BA4341" s="44"/>
      <c r="BB4341" s="44"/>
      <c r="BC4341" s="44"/>
      <c r="BD4341" s="44"/>
      <c r="BE4341" s="44"/>
      <c r="BF4341" s="44"/>
      <c r="BG4341" s="44"/>
      <c r="BH4341" s="44"/>
      <c r="BI4341" s="44"/>
      <c r="BJ4341" s="44"/>
      <c r="BK4341" s="44"/>
      <c r="BL4341" s="44"/>
      <c r="BM4341" s="44"/>
      <c r="BN4341" s="44"/>
      <c r="BO4341" s="44"/>
      <c r="BP4341" s="44"/>
      <c r="BQ4341" s="44"/>
      <c r="BR4341" s="44"/>
      <c r="BS4341" s="44"/>
      <c r="BT4341" s="44"/>
      <c r="BU4341" s="44"/>
      <c r="BV4341" s="44"/>
      <c r="BW4341" s="44"/>
      <c r="BX4341" s="44"/>
      <c r="BY4341" s="44"/>
      <c r="BZ4341" s="44"/>
      <c r="CA4341" s="44"/>
      <c r="CB4341" s="44"/>
      <c r="CC4341" s="44"/>
      <c r="CD4341" s="44"/>
      <c r="CE4341" s="44"/>
      <c r="CF4341" s="44"/>
      <c r="CG4341" s="44"/>
      <c r="CH4341" s="44"/>
      <c r="CI4341" s="44"/>
      <c r="CJ4341" s="44"/>
      <c r="CK4341" s="44"/>
      <c r="CL4341" s="44"/>
      <c r="CM4341" s="44"/>
      <c r="CN4341" s="44"/>
      <c r="CO4341" s="44"/>
      <c r="CP4341" s="44"/>
      <c r="CQ4341" s="44"/>
      <c r="CR4341" s="44"/>
      <c r="CS4341" s="44"/>
      <c r="CT4341" s="44"/>
      <c r="CU4341" s="44"/>
      <c r="CV4341" s="44"/>
      <c r="CW4341" s="44"/>
      <c r="CX4341" s="44"/>
    </row>
    <row r="4342" spans="1:102" s="45" customFormat="1" ht="50.1" customHeight="1">
      <c r="A4342" s="76" t="s">
        <v>11470</v>
      </c>
      <c r="B4342" s="31" t="s">
        <v>35</v>
      </c>
      <c r="C4342" s="47" t="s">
        <v>5744</v>
      </c>
      <c r="D4342" s="47" t="s">
        <v>5745</v>
      </c>
      <c r="E4342" s="47" t="s">
        <v>5746</v>
      </c>
      <c r="F4342" s="47" t="s">
        <v>11471</v>
      </c>
      <c r="G4342" s="31" t="s">
        <v>40</v>
      </c>
      <c r="H4342" s="31">
        <v>0</v>
      </c>
      <c r="I4342" s="33">
        <v>590000000</v>
      </c>
      <c r="J4342" s="33" t="s">
        <v>42</v>
      </c>
      <c r="K4342" s="31" t="s">
        <v>11427</v>
      </c>
      <c r="L4342" s="33" t="s">
        <v>44</v>
      </c>
      <c r="M4342" s="96" t="s">
        <v>71</v>
      </c>
      <c r="N4342" s="31" t="s">
        <v>798</v>
      </c>
      <c r="O4342" s="187" t="s">
        <v>396</v>
      </c>
      <c r="P4342" s="33">
        <v>796</v>
      </c>
      <c r="Q4342" s="31" t="s">
        <v>49</v>
      </c>
      <c r="R4342" s="360">
        <v>20</v>
      </c>
      <c r="S4342" s="64">
        <v>3550</v>
      </c>
      <c r="T4342" s="49">
        <f>S4342*R4342</f>
        <v>71000</v>
      </c>
      <c r="U4342" s="49">
        <f t="shared" si="203"/>
        <v>79520.000000000015</v>
      </c>
      <c r="V4342" s="245"/>
      <c r="W4342" s="33">
        <v>2016</v>
      </c>
      <c r="X4342" s="31"/>
      <c r="Y4342" s="42"/>
      <c r="Z4342" s="41"/>
      <c r="AA4342" s="43"/>
      <c r="AB4342" s="43"/>
      <c r="AC4342" s="43"/>
      <c r="AD4342" s="43"/>
      <c r="AE4342" s="43"/>
      <c r="AF4342" s="43"/>
      <c r="AG4342" s="43"/>
      <c r="AH4342" s="43"/>
      <c r="AI4342" s="43"/>
      <c r="AJ4342" s="43"/>
      <c r="AK4342" s="43"/>
      <c r="AL4342" s="43"/>
      <c r="AM4342" s="43"/>
      <c r="AN4342" s="44"/>
      <c r="AO4342" s="44"/>
      <c r="AP4342" s="44"/>
      <c r="AQ4342" s="44"/>
      <c r="AR4342" s="44"/>
      <c r="AS4342" s="44"/>
      <c r="AT4342" s="44"/>
      <c r="AU4342" s="44"/>
      <c r="AV4342" s="44"/>
      <c r="AW4342" s="44"/>
      <c r="AX4342" s="44"/>
      <c r="AY4342" s="44"/>
      <c r="AZ4342" s="44"/>
      <c r="BA4342" s="44"/>
      <c r="BB4342" s="44"/>
      <c r="BC4342" s="44"/>
      <c r="BD4342" s="44"/>
      <c r="BE4342" s="44"/>
      <c r="BF4342" s="44"/>
      <c r="BG4342" s="44"/>
      <c r="BH4342" s="44"/>
      <c r="BI4342" s="44"/>
      <c r="BJ4342" s="44"/>
      <c r="BK4342" s="44"/>
      <c r="BL4342" s="44"/>
    </row>
    <row r="4343" spans="1:102" s="45" customFormat="1" ht="50.1" customHeight="1">
      <c r="A4343" s="76" t="s">
        <v>11472</v>
      </c>
      <c r="B4343" s="31" t="s">
        <v>35</v>
      </c>
      <c r="C4343" s="47" t="s">
        <v>5744</v>
      </c>
      <c r="D4343" s="47" t="s">
        <v>5745</v>
      </c>
      <c r="E4343" s="47" t="s">
        <v>5746</v>
      </c>
      <c r="F4343" s="47" t="s">
        <v>11473</v>
      </c>
      <c r="G4343" s="31" t="s">
        <v>40</v>
      </c>
      <c r="H4343" s="31">
        <v>0</v>
      </c>
      <c r="I4343" s="33">
        <v>590000000</v>
      </c>
      <c r="J4343" s="33" t="s">
        <v>42</v>
      </c>
      <c r="K4343" s="31" t="s">
        <v>11427</v>
      </c>
      <c r="L4343" s="33" t="s">
        <v>44</v>
      </c>
      <c r="M4343" s="96" t="s">
        <v>71</v>
      </c>
      <c r="N4343" s="31" t="s">
        <v>798</v>
      </c>
      <c r="O4343" s="187" t="s">
        <v>396</v>
      </c>
      <c r="P4343" s="33">
        <v>796</v>
      </c>
      <c r="Q4343" s="31" t="s">
        <v>49</v>
      </c>
      <c r="R4343" s="64">
        <v>20</v>
      </c>
      <c r="S4343" s="64">
        <v>4500</v>
      </c>
      <c r="T4343" s="49">
        <f>S4343*R4343</f>
        <v>90000</v>
      </c>
      <c r="U4343" s="49">
        <f t="shared" si="203"/>
        <v>100800.00000000001</v>
      </c>
      <c r="V4343" s="245"/>
      <c r="W4343" s="33">
        <v>2016</v>
      </c>
      <c r="X4343" s="31"/>
      <c r="Y4343" s="42"/>
      <c r="Z4343" s="41"/>
      <c r="AA4343" s="43"/>
      <c r="AB4343" s="43"/>
      <c r="AC4343" s="43"/>
      <c r="AD4343" s="43"/>
      <c r="AE4343" s="43"/>
      <c r="AF4343" s="43"/>
      <c r="AG4343" s="43"/>
      <c r="AH4343" s="43"/>
      <c r="AI4343" s="43"/>
      <c r="AJ4343" s="43"/>
      <c r="AK4343" s="43"/>
      <c r="AL4343" s="43"/>
      <c r="AM4343" s="43"/>
      <c r="AN4343" s="44"/>
      <c r="AO4343" s="44"/>
      <c r="AP4343" s="44"/>
      <c r="AQ4343" s="44"/>
      <c r="AR4343" s="44"/>
      <c r="AS4343" s="44"/>
      <c r="AT4343" s="44"/>
      <c r="AU4343" s="44"/>
      <c r="AV4343" s="44"/>
      <c r="AW4343" s="44"/>
      <c r="AX4343" s="44"/>
      <c r="AY4343" s="44"/>
      <c r="AZ4343" s="44"/>
      <c r="BA4343" s="44"/>
      <c r="BB4343" s="44"/>
      <c r="BC4343" s="44"/>
      <c r="BD4343" s="44"/>
      <c r="BE4343" s="44"/>
      <c r="BF4343" s="44"/>
      <c r="BG4343" s="44"/>
      <c r="BH4343" s="44"/>
      <c r="BI4343" s="44"/>
      <c r="BJ4343" s="44"/>
      <c r="BK4343" s="44"/>
      <c r="BL4343" s="44"/>
    </row>
    <row r="4344" spans="1:102" s="45" customFormat="1" ht="50.1" customHeight="1">
      <c r="A4344" s="76" t="s">
        <v>11474</v>
      </c>
      <c r="B4344" s="31" t="s">
        <v>35</v>
      </c>
      <c r="C4344" s="47" t="s">
        <v>5744</v>
      </c>
      <c r="D4344" s="47" t="s">
        <v>5745</v>
      </c>
      <c r="E4344" s="47" t="s">
        <v>5746</v>
      </c>
      <c r="F4344" s="47" t="s">
        <v>11475</v>
      </c>
      <c r="G4344" s="31" t="s">
        <v>40</v>
      </c>
      <c r="H4344" s="31">
        <v>0</v>
      </c>
      <c r="I4344" s="33">
        <v>590000000</v>
      </c>
      <c r="J4344" s="33" t="s">
        <v>42</v>
      </c>
      <c r="K4344" s="31" t="s">
        <v>11427</v>
      </c>
      <c r="L4344" s="33" t="s">
        <v>44</v>
      </c>
      <c r="M4344" s="96" t="s">
        <v>71</v>
      </c>
      <c r="N4344" s="31" t="s">
        <v>798</v>
      </c>
      <c r="O4344" s="187" t="s">
        <v>396</v>
      </c>
      <c r="P4344" s="33">
        <v>796</v>
      </c>
      <c r="Q4344" s="31" t="s">
        <v>49</v>
      </c>
      <c r="R4344" s="64">
        <v>10</v>
      </c>
      <c r="S4344" s="64">
        <v>1400</v>
      </c>
      <c r="T4344" s="49">
        <f>S4344*R4344</f>
        <v>14000</v>
      </c>
      <c r="U4344" s="49">
        <f t="shared" si="203"/>
        <v>15680.000000000002</v>
      </c>
      <c r="V4344" s="245"/>
      <c r="W4344" s="33">
        <v>2016</v>
      </c>
      <c r="X4344" s="31"/>
      <c r="Y4344" s="42"/>
      <c r="Z4344" s="41"/>
      <c r="AA4344" s="43"/>
      <c r="AB4344" s="43"/>
      <c r="AC4344" s="43"/>
      <c r="AD4344" s="43"/>
      <c r="AE4344" s="43"/>
      <c r="AF4344" s="43"/>
      <c r="AG4344" s="43"/>
      <c r="AH4344" s="43"/>
      <c r="AI4344" s="43"/>
      <c r="AJ4344" s="43"/>
      <c r="AK4344" s="43"/>
      <c r="AL4344" s="43"/>
      <c r="AM4344" s="43"/>
      <c r="AN4344" s="44"/>
      <c r="AO4344" s="44"/>
      <c r="AP4344" s="44"/>
      <c r="AQ4344" s="44"/>
      <c r="AR4344" s="44"/>
      <c r="AS4344" s="44"/>
      <c r="AT4344" s="44"/>
      <c r="AU4344" s="44"/>
      <c r="AV4344" s="44"/>
      <c r="AW4344" s="44"/>
      <c r="AX4344" s="44"/>
      <c r="AY4344" s="44"/>
      <c r="AZ4344" s="44"/>
      <c r="BA4344" s="44"/>
      <c r="BB4344" s="44"/>
      <c r="BC4344" s="44"/>
      <c r="BD4344" s="44"/>
      <c r="BE4344" s="44"/>
      <c r="BF4344" s="44"/>
      <c r="BG4344" s="44"/>
      <c r="BH4344" s="44"/>
      <c r="BI4344" s="44"/>
      <c r="BJ4344" s="44"/>
      <c r="BK4344" s="44"/>
      <c r="BL4344" s="44"/>
    </row>
    <row r="4345" spans="1:102" s="45" customFormat="1" ht="50.1" customHeight="1">
      <c r="A4345" s="76" t="s">
        <v>11476</v>
      </c>
      <c r="B4345" s="31" t="s">
        <v>35</v>
      </c>
      <c r="C4345" s="47" t="s">
        <v>5744</v>
      </c>
      <c r="D4345" s="47" t="s">
        <v>5745</v>
      </c>
      <c r="E4345" s="47" t="s">
        <v>5746</v>
      </c>
      <c r="F4345" s="47" t="s">
        <v>11477</v>
      </c>
      <c r="G4345" s="31" t="s">
        <v>40</v>
      </c>
      <c r="H4345" s="31">
        <v>0</v>
      </c>
      <c r="I4345" s="33">
        <v>590000000</v>
      </c>
      <c r="J4345" s="33" t="s">
        <v>42</v>
      </c>
      <c r="K4345" s="31" t="s">
        <v>11427</v>
      </c>
      <c r="L4345" s="33" t="s">
        <v>44</v>
      </c>
      <c r="M4345" s="96" t="s">
        <v>71</v>
      </c>
      <c r="N4345" s="31" t="s">
        <v>798</v>
      </c>
      <c r="O4345" s="187" t="s">
        <v>396</v>
      </c>
      <c r="P4345" s="33">
        <v>796</v>
      </c>
      <c r="Q4345" s="31" t="s">
        <v>49</v>
      </c>
      <c r="R4345" s="111">
        <v>10</v>
      </c>
      <c r="S4345" s="64">
        <v>2700</v>
      </c>
      <c r="T4345" s="49">
        <f>S4345*R4345</f>
        <v>27000</v>
      </c>
      <c r="U4345" s="49">
        <f t="shared" si="203"/>
        <v>30240.000000000004</v>
      </c>
      <c r="V4345" s="245"/>
      <c r="W4345" s="33">
        <v>2016</v>
      </c>
      <c r="X4345" s="31"/>
      <c r="Y4345" s="42"/>
      <c r="Z4345" s="41"/>
      <c r="AA4345" s="43"/>
      <c r="AB4345" s="43"/>
      <c r="AC4345" s="43"/>
      <c r="AD4345" s="43"/>
      <c r="AE4345" s="43"/>
      <c r="AF4345" s="43"/>
      <c r="AG4345" s="43"/>
      <c r="AH4345" s="43"/>
      <c r="AI4345" s="43"/>
      <c r="AJ4345" s="43"/>
      <c r="AK4345" s="43"/>
      <c r="AL4345" s="43"/>
      <c r="AM4345" s="43"/>
      <c r="AN4345" s="44"/>
      <c r="AO4345" s="44"/>
      <c r="AP4345" s="44"/>
      <c r="AQ4345" s="44"/>
      <c r="AR4345" s="44"/>
      <c r="AS4345" s="44"/>
      <c r="AT4345" s="44"/>
      <c r="AU4345" s="44"/>
      <c r="AV4345" s="44"/>
      <c r="AW4345" s="44"/>
      <c r="AX4345" s="44"/>
      <c r="AY4345" s="44"/>
      <c r="AZ4345" s="44"/>
      <c r="BA4345" s="44"/>
      <c r="BB4345" s="44"/>
      <c r="BC4345" s="44"/>
      <c r="BD4345" s="44"/>
      <c r="BE4345" s="44"/>
      <c r="BF4345" s="44"/>
      <c r="BG4345" s="44"/>
      <c r="BH4345" s="44"/>
      <c r="BI4345" s="44"/>
      <c r="BJ4345" s="44"/>
      <c r="BK4345" s="44"/>
      <c r="BL4345" s="44"/>
    </row>
    <row r="4346" spans="1:102" s="45" customFormat="1" ht="50.1" customHeight="1">
      <c r="A4346" s="76" t="s">
        <v>11478</v>
      </c>
      <c r="B4346" s="60" t="s">
        <v>35</v>
      </c>
      <c r="C4346" s="47" t="s">
        <v>7190</v>
      </c>
      <c r="D4346" s="47" t="s">
        <v>7191</v>
      </c>
      <c r="E4346" s="47" t="s">
        <v>11479</v>
      </c>
      <c r="F4346" s="47" t="s">
        <v>11480</v>
      </c>
      <c r="G4346" s="246" t="s">
        <v>40</v>
      </c>
      <c r="H4346" s="31">
        <v>0</v>
      </c>
      <c r="I4346" s="96">
        <v>590000000</v>
      </c>
      <c r="J4346" s="33" t="s">
        <v>6938</v>
      </c>
      <c r="K4346" s="31" t="s">
        <v>11427</v>
      </c>
      <c r="L4346" s="33" t="s">
        <v>6938</v>
      </c>
      <c r="M4346" s="31" t="s">
        <v>45</v>
      </c>
      <c r="N4346" s="31" t="s">
        <v>798</v>
      </c>
      <c r="O4346" s="31" t="s">
        <v>11481</v>
      </c>
      <c r="P4346" s="33">
        <v>796</v>
      </c>
      <c r="Q4346" s="33" t="s">
        <v>49</v>
      </c>
      <c r="R4346" s="64">
        <v>1</v>
      </c>
      <c r="S4346" s="64">
        <v>10000</v>
      </c>
      <c r="T4346" s="49">
        <f>R4346*S4346</f>
        <v>10000</v>
      </c>
      <c r="U4346" s="49">
        <f t="shared" si="203"/>
        <v>11200.000000000002</v>
      </c>
      <c r="V4346" s="134"/>
      <c r="W4346" s="74">
        <v>2016</v>
      </c>
      <c r="X4346" s="134"/>
      <c r="Y4346" s="42"/>
      <c r="Z4346" s="41"/>
      <c r="AA4346" s="43"/>
      <c r="AB4346" s="43"/>
      <c r="AC4346" s="43"/>
      <c r="AD4346" s="43"/>
      <c r="AE4346" s="43"/>
      <c r="AF4346" s="43"/>
      <c r="AG4346" s="43"/>
      <c r="AH4346" s="43"/>
      <c r="AI4346" s="43"/>
      <c r="AJ4346" s="43"/>
      <c r="AK4346" s="43"/>
      <c r="AL4346" s="43"/>
      <c r="AM4346" s="43"/>
      <c r="AN4346" s="44"/>
      <c r="AO4346" s="44"/>
      <c r="AP4346" s="44"/>
      <c r="AQ4346" s="44"/>
      <c r="AR4346" s="44"/>
      <c r="AS4346" s="44"/>
      <c r="AT4346" s="44"/>
      <c r="AU4346" s="44"/>
      <c r="AV4346" s="44"/>
      <c r="AW4346" s="44"/>
      <c r="AX4346" s="44"/>
      <c r="AY4346" s="44"/>
      <c r="AZ4346" s="44"/>
      <c r="BA4346" s="44"/>
      <c r="BB4346" s="44"/>
      <c r="BC4346" s="44"/>
      <c r="BD4346" s="44"/>
      <c r="BE4346" s="44"/>
      <c r="BF4346" s="44"/>
      <c r="BG4346" s="44"/>
      <c r="BH4346" s="44"/>
      <c r="BI4346" s="44"/>
      <c r="BJ4346" s="44"/>
      <c r="BK4346" s="44"/>
      <c r="BL4346" s="44"/>
    </row>
    <row r="4347" spans="1:102" s="45" customFormat="1" ht="50.1" customHeight="1">
      <c r="A4347" s="76" t="s">
        <v>11482</v>
      </c>
      <c r="B4347" s="31" t="s">
        <v>35</v>
      </c>
      <c r="C4347" s="242" t="s">
        <v>8906</v>
      </c>
      <c r="D4347" s="242" t="s">
        <v>8907</v>
      </c>
      <c r="E4347" s="242" t="s">
        <v>8908</v>
      </c>
      <c r="F4347" s="242" t="s">
        <v>11483</v>
      </c>
      <c r="G4347" s="31" t="s">
        <v>40</v>
      </c>
      <c r="H4347" s="31">
        <v>0</v>
      </c>
      <c r="I4347" s="33">
        <v>590000000</v>
      </c>
      <c r="J4347" s="33" t="s">
        <v>42</v>
      </c>
      <c r="K4347" s="31" t="s">
        <v>11427</v>
      </c>
      <c r="L4347" s="33" t="s">
        <v>44</v>
      </c>
      <c r="M4347" s="31" t="s">
        <v>86</v>
      </c>
      <c r="N4347" s="31" t="s">
        <v>1403</v>
      </c>
      <c r="O4347" s="187" t="s">
        <v>396</v>
      </c>
      <c r="P4347" s="33">
        <v>796</v>
      </c>
      <c r="Q4347" s="31" t="s">
        <v>49</v>
      </c>
      <c r="R4347" s="325">
        <v>1</v>
      </c>
      <c r="S4347" s="325">
        <v>285000</v>
      </c>
      <c r="T4347" s="49">
        <f>S4347*R4347</f>
        <v>285000</v>
      </c>
      <c r="U4347" s="49">
        <f t="shared" si="203"/>
        <v>319200.00000000006</v>
      </c>
      <c r="V4347" s="245"/>
      <c r="W4347" s="33">
        <v>2016</v>
      </c>
      <c r="X4347" s="31"/>
      <c r="Y4347" s="42"/>
      <c r="Z4347" s="41"/>
      <c r="AA4347" s="43"/>
      <c r="AB4347" s="43"/>
      <c r="AC4347" s="43"/>
      <c r="AD4347" s="43"/>
      <c r="AE4347" s="43"/>
      <c r="AF4347" s="43"/>
      <c r="AG4347" s="43"/>
      <c r="AH4347" s="43"/>
      <c r="AI4347" s="43"/>
      <c r="AJ4347" s="43"/>
      <c r="AK4347" s="43"/>
      <c r="AL4347" s="43"/>
      <c r="AM4347" s="43"/>
      <c r="AN4347" s="44"/>
      <c r="AO4347" s="44"/>
      <c r="AP4347" s="44"/>
      <c r="AQ4347" s="44"/>
      <c r="AR4347" s="44"/>
      <c r="AS4347" s="44"/>
      <c r="AT4347" s="44"/>
      <c r="AU4347" s="44"/>
      <c r="AV4347" s="44"/>
      <c r="AW4347" s="44"/>
      <c r="AX4347" s="44"/>
      <c r="AY4347" s="44"/>
      <c r="AZ4347" s="44"/>
      <c r="BA4347" s="44"/>
      <c r="BB4347" s="44"/>
      <c r="BC4347" s="44"/>
      <c r="BD4347" s="44"/>
      <c r="BE4347" s="44"/>
      <c r="BF4347" s="44"/>
      <c r="BG4347" s="44"/>
      <c r="BH4347" s="44"/>
      <c r="BI4347" s="44"/>
      <c r="BJ4347" s="44"/>
      <c r="BK4347" s="44"/>
      <c r="BL4347" s="44"/>
    </row>
    <row r="4348" spans="1:102" s="45" customFormat="1" ht="50.1" customHeight="1">
      <c r="A4348" s="76" t="s">
        <v>11484</v>
      </c>
      <c r="B4348" s="31" t="s">
        <v>35</v>
      </c>
      <c r="C4348" s="242" t="s">
        <v>11485</v>
      </c>
      <c r="D4348" s="242" t="s">
        <v>11486</v>
      </c>
      <c r="E4348" s="242" t="s">
        <v>898</v>
      </c>
      <c r="F4348" s="242" t="s">
        <v>11487</v>
      </c>
      <c r="G4348" s="31" t="s">
        <v>40</v>
      </c>
      <c r="H4348" s="31">
        <v>0</v>
      </c>
      <c r="I4348" s="33">
        <v>590000000</v>
      </c>
      <c r="J4348" s="33" t="s">
        <v>42</v>
      </c>
      <c r="K4348" s="31" t="s">
        <v>11427</v>
      </c>
      <c r="L4348" s="33" t="s">
        <v>44</v>
      </c>
      <c r="M4348" s="31" t="s">
        <v>86</v>
      </c>
      <c r="N4348" s="31" t="s">
        <v>1403</v>
      </c>
      <c r="O4348" s="187" t="s">
        <v>396</v>
      </c>
      <c r="P4348" s="33">
        <v>796</v>
      </c>
      <c r="Q4348" s="31" t="s">
        <v>49</v>
      </c>
      <c r="R4348" s="325">
        <v>1</v>
      </c>
      <c r="S4348" s="325">
        <v>267000</v>
      </c>
      <c r="T4348" s="49">
        <f>S4348*R4348</f>
        <v>267000</v>
      </c>
      <c r="U4348" s="49">
        <f t="shared" si="203"/>
        <v>299040</v>
      </c>
      <c r="V4348" s="245"/>
      <c r="W4348" s="33">
        <v>2016</v>
      </c>
      <c r="X4348" s="31"/>
      <c r="Y4348" s="42"/>
      <c r="Z4348" s="41"/>
      <c r="AA4348" s="43"/>
      <c r="AB4348" s="43"/>
      <c r="AC4348" s="43"/>
      <c r="AD4348" s="43"/>
      <c r="AE4348" s="43"/>
      <c r="AF4348" s="43"/>
      <c r="AG4348" s="43"/>
      <c r="AH4348" s="43"/>
      <c r="AI4348" s="43"/>
      <c r="AJ4348" s="43"/>
      <c r="AK4348" s="43"/>
      <c r="AL4348" s="43"/>
      <c r="AM4348" s="43"/>
      <c r="AN4348" s="44"/>
      <c r="AO4348" s="44"/>
      <c r="AP4348" s="44"/>
      <c r="AQ4348" s="44"/>
      <c r="AR4348" s="44"/>
      <c r="AS4348" s="44"/>
      <c r="AT4348" s="44"/>
      <c r="AU4348" s="44"/>
      <c r="AV4348" s="44"/>
      <c r="AW4348" s="44"/>
      <c r="AX4348" s="44"/>
      <c r="AY4348" s="44"/>
      <c r="AZ4348" s="44"/>
      <c r="BA4348" s="44"/>
      <c r="BB4348" s="44"/>
      <c r="BC4348" s="44"/>
      <c r="BD4348" s="44"/>
      <c r="BE4348" s="44"/>
      <c r="BF4348" s="44"/>
      <c r="BG4348" s="44"/>
      <c r="BH4348" s="44"/>
      <c r="BI4348" s="44"/>
      <c r="BJ4348" s="44"/>
      <c r="BK4348" s="44"/>
      <c r="BL4348" s="44"/>
    </row>
    <row r="4349" spans="1:102" s="45" customFormat="1" ht="50.1" customHeight="1">
      <c r="A4349" s="76" t="s">
        <v>11488</v>
      </c>
      <c r="B4349" s="60" t="s">
        <v>35</v>
      </c>
      <c r="C4349" s="47" t="s">
        <v>11008</v>
      </c>
      <c r="D4349" s="47" t="s">
        <v>11009</v>
      </c>
      <c r="E4349" s="271" t="s">
        <v>11010</v>
      </c>
      <c r="F4349" s="47" t="s">
        <v>11011</v>
      </c>
      <c r="G4349" s="31" t="s">
        <v>40</v>
      </c>
      <c r="H4349" s="261">
        <v>0</v>
      </c>
      <c r="I4349" s="262">
        <v>590000000</v>
      </c>
      <c r="J4349" s="74" t="s">
        <v>392</v>
      </c>
      <c r="K4349" s="31" t="s">
        <v>11427</v>
      </c>
      <c r="L4349" s="31" t="s">
        <v>85</v>
      </c>
      <c r="M4349" s="31" t="s">
        <v>71</v>
      </c>
      <c r="N4349" s="31" t="s">
        <v>6628</v>
      </c>
      <c r="O4349" s="31" t="s">
        <v>11481</v>
      </c>
      <c r="P4349" s="76">
        <v>796</v>
      </c>
      <c r="Q4349" s="31" t="s">
        <v>49</v>
      </c>
      <c r="R4349" s="64">
        <v>15</v>
      </c>
      <c r="S4349" s="64">
        <v>1300</v>
      </c>
      <c r="T4349" s="49">
        <f>R4349*S4349</f>
        <v>19500</v>
      </c>
      <c r="U4349" s="49">
        <f t="shared" si="203"/>
        <v>21840.000000000004</v>
      </c>
      <c r="V4349" s="134"/>
      <c r="W4349" s="74">
        <v>2016</v>
      </c>
      <c r="X4349" s="31"/>
      <c r="Y4349" s="42"/>
      <c r="Z4349" s="41"/>
      <c r="AA4349" s="43"/>
      <c r="AB4349" s="43"/>
      <c r="AC4349" s="43"/>
      <c r="AD4349" s="43"/>
      <c r="AE4349" s="43"/>
      <c r="AF4349" s="43"/>
      <c r="AG4349" s="43"/>
      <c r="AH4349" s="43"/>
      <c r="AI4349" s="43"/>
      <c r="AJ4349" s="43"/>
      <c r="AK4349" s="43"/>
      <c r="AL4349" s="43"/>
      <c r="AM4349" s="43"/>
      <c r="AN4349" s="44"/>
      <c r="AO4349" s="44"/>
      <c r="AP4349" s="44"/>
      <c r="AQ4349" s="44"/>
      <c r="AR4349" s="44"/>
      <c r="AS4349" s="44"/>
      <c r="AT4349" s="44"/>
      <c r="AU4349" s="44"/>
      <c r="AV4349" s="44"/>
      <c r="AW4349" s="44"/>
      <c r="AX4349" s="44"/>
      <c r="AY4349" s="44"/>
      <c r="AZ4349" s="44"/>
      <c r="BA4349" s="44"/>
      <c r="BB4349" s="44"/>
      <c r="BC4349" s="44"/>
      <c r="BD4349" s="44"/>
      <c r="BE4349" s="44"/>
      <c r="BF4349" s="44"/>
      <c r="BG4349" s="44"/>
      <c r="BH4349" s="44"/>
      <c r="BI4349" s="44"/>
      <c r="BJ4349" s="44"/>
      <c r="BK4349" s="44"/>
      <c r="BL4349" s="44"/>
    </row>
    <row r="4350" spans="1:102" s="45" customFormat="1" ht="50.1" customHeight="1">
      <c r="A4350" s="76" t="s">
        <v>11489</v>
      </c>
      <c r="B4350" s="33" t="s">
        <v>35</v>
      </c>
      <c r="C4350" s="47" t="s">
        <v>11490</v>
      </c>
      <c r="D4350" s="47" t="s">
        <v>2747</v>
      </c>
      <c r="E4350" s="47" t="s">
        <v>11491</v>
      </c>
      <c r="F4350" s="47" t="s">
        <v>11492</v>
      </c>
      <c r="G4350" s="33" t="s">
        <v>40</v>
      </c>
      <c r="H4350" s="33">
        <v>0</v>
      </c>
      <c r="I4350" s="33">
        <v>590000000</v>
      </c>
      <c r="J4350" s="33" t="s">
        <v>42</v>
      </c>
      <c r="K4350" s="33" t="s">
        <v>11427</v>
      </c>
      <c r="L4350" s="74" t="s">
        <v>42</v>
      </c>
      <c r="M4350" s="74" t="s">
        <v>45</v>
      </c>
      <c r="N4350" s="74" t="s">
        <v>11493</v>
      </c>
      <c r="O4350" s="33" t="s">
        <v>11437</v>
      </c>
      <c r="P4350" s="107" t="s">
        <v>985</v>
      </c>
      <c r="Q4350" s="33" t="s">
        <v>1214</v>
      </c>
      <c r="R4350" s="64">
        <v>1.03</v>
      </c>
      <c r="S4350" s="64">
        <v>8884.36</v>
      </c>
      <c r="T4350" s="232">
        <f>R4350*S4350</f>
        <v>9150.890800000001</v>
      </c>
      <c r="U4350" s="232">
        <f t="shared" si="203"/>
        <v>10248.997696000002</v>
      </c>
      <c r="V4350" s="33"/>
      <c r="W4350" s="33">
        <v>2016</v>
      </c>
      <c r="X4350" s="236"/>
      <c r="Y4350" s="42"/>
      <c r="Z4350" s="41"/>
      <c r="AA4350" s="43"/>
      <c r="AB4350" s="43"/>
      <c r="AC4350" s="43"/>
      <c r="AD4350" s="43"/>
      <c r="AE4350" s="43"/>
      <c r="AF4350" s="43"/>
      <c r="AG4350" s="43"/>
      <c r="AH4350" s="43"/>
      <c r="AI4350" s="43"/>
      <c r="AJ4350" s="43"/>
      <c r="AK4350" s="43"/>
      <c r="AL4350" s="43"/>
      <c r="AM4350" s="43"/>
      <c r="AN4350" s="44"/>
      <c r="AO4350" s="44"/>
      <c r="AP4350" s="44"/>
      <c r="AQ4350" s="44"/>
      <c r="AR4350" s="44"/>
      <c r="AS4350" s="44"/>
      <c r="AT4350" s="44"/>
      <c r="AU4350" s="44"/>
      <c r="AV4350" s="44"/>
      <c r="AW4350" s="44"/>
      <c r="AX4350" s="44"/>
      <c r="AY4350" s="44"/>
      <c r="AZ4350" s="44"/>
      <c r="BA4350" s="44"/>
      <c r="BB4350" s="44"/>
      <c r="BC4350" s="44"/>
      <c r="BD4350" s="44"/>
      <c r="BE4350" s="44"/>
      <c r="BF4350" s="44"/>
      <c r="BG4350" s="44"/>
      <c r="BH4350" s="44"/>
      <c r="BI4350" s="44"/>
      <c r="BJ4350" s="44"/>
      <c r="BK4350" s="44"/>
      <c r="BL4350" s="44"/>
    </row>
    <row r="4351" spans="1:102" s="45" customFormat="1" ht="50.1" customHeight="1">
      <c r="A4351" s="76" t="s">
        <v>11494</v>
      </c>
      <c r="B4351" s="107" t="s">
        <v>35</v>
      </c>
      <c r="C4351" s="79" t="s">
        <v>11495</v>
      </c>
      <c r="D4351" s="79" t="s">
        <v>4760</v>
      </c>
      <c r="E4351" s="79" t="s">
        <v>11496</v>
      </c>
      <c r="F4351" s="244" t="s">
        <v>11497</v>
      </c>
      <c r="G4351" s="107" t="s">
        <v>40</v>
      </c>
      <c r="H4351" s="96">
        <v>0</v>
      </c>
      <c r="I4351" s="33">
        <v>590000000</v>
      </c>
      <c r="J4351" s="107" t="s">
        <v>10488</v>
      </c>
      <c r="K4351" s="107" t="s">
        <v>2646</v>
      </c>
      <c r="L4351" s="107" t="s">
        <v>10488</v>
      </c>
      <c r="M4351" s="146" t="s">
        <v>86</v>
      </c>
      <c r="N4351" s="31" t="s">
        <v>11351</v>
      </c>
      <c r="O4351" s="107" t="s">
        <v>396</v>
      </c>
      <c r="P4351" s="234">
        <v>166</v>
      </c>
      <c r="Q4351" s="234" t="s">
        <v>132</v>
      </c>
      <c r="R4351" s="48">
        <v>50</v>
      </c>
      <c r="S4351" s="48">
        <v>5140</v>
      </c>
      <c r="T4351" s="36">
        <f>R4351*S4351</f>
        <v>257000</v>
      </c>
      <c r="U4351" s="36">
        <f t="shared" si="203"/>
        <v>287840</v>
      </c>
      <c r="V4351" s="235"/>
      <c r="W4351" s="96">
        <v>2016</v>
      </c>
      <c r="X4351" s="235"/>
      <c r="Y4351" s="42"/>
      <c r="Z4351" s="41"/>
      <c r="AA4351" s="43"/>
      <c r="AB4351" s="43"/>
      <c r="AC4351" s="43"/>
      <c r="AD4351" s="43"/>
      <c r="AE4351" s="43"/>
      <c r="AF4351" s="43"/>
      <c r="AG4351" s="43"/>
      <c r="AH4351" s="43"/>
      <c r="AI4351" s="43"/>
      <c r="AJ4351" s="43"/>
      <c r="AK4351" s="43"/>
      <c r="AL4351" s="43"/>
      <c r="AM4351" s="43"/>
      <c r="AN4351" s="44"/>
      <c r="AO4351" s="44"/>
      <c r="AP4351" s="44"/>
      <c r="AQ4351" s="44"/>
      <c r="AR4351" s="44"/>
      <c r="AS4351" s="44"/>
      <c r="AT4351" s="44"/>
      <c r="AU4351" s="44"/>
      <c r="AV4351" s="44"/>
      <c r="AW4351" s="44"/>
      <c r="AX4351" s="44"/>
      <c r="AY4351" s="44"/>
      <c r="AZ4351" s="44"/>
      <c r="BA4351" s="44"/>
      <c r="BB4351" s="44"/>
      <c r="BC4351" s="44"/>
      <c r="BD4351" s="44"/>
      <c r="BE4351" s="44"/>
      <c r="BF4351" s="44"/>
      <c r="BG4351" s="44"/>
      <c r="BH4351" s="44"/>
      <c r="BI4351" s="44"/>
      <c r="BJ4351" s="44"/>
      <c r="BK4351" s="44"/>
      <c r="BL4351" s="44"/>
    </row>
    <row r="4352" spans="1:102" s="45" customFormat="1" ht="50.1" customHeight="1">
      <c r="A4352" s="76" t="s">
        <v>11498</v>
      </c>
      <c r="B4352" s="60" t="s">
        <v>35</v>
      </c>
      <c r="C4352" s="47" t="s">
        <v>11499</v>
      </c>
      <c r="D4352" s="47" t="s">
        <v>1666</v>
      </c>
      <c r="E4352" s="47" t="s">
        <v>11500</v>
      </c>
      <c r="F4352" s="47" t="s">
        <v>11501</v>
      </c>
      <c r="G4352" s="74" t="s">
        <v>40</v>
      </c>
      <c r="H4352" s="74">
        <v>0</v>
      </c>
      <c r="I4352" s="145">
        <v>590000000</v>
      </c>
      <c r="J4352" s="74" t="s">
        <v>42</v>
      </c>
      <c r="K4352" s="74" t="s">
        <v>2646</v>
      </c>
      <c r="L4352" s="74" t="s">
        <v>42</v>
      </c>
      <c r="M4352" s="74" t="s">
        <v>86</v>
      </c>
      <c r="N4352" s="74" t="s">
        <v>87</v>
      </c>
      <c r="O4352" s="107" t="s">
        <v>481</v>
      </c>
      <c r="P4352" s="33">
        <v>796</v>
      </c>
      <c r="Q4352" s="31" t="s">
        <v>49</v>
      </c>
      <c r="R4352" s="48">
        <v>24</v>
      </c>
      <c r="S4352" s="48">
        <v>1458.04</v>
      </c>
      <c r="T4352" s="49">
        <f>R4352*S4352</f>
        <v>34992.959999999999</v>
      </c>
      <c r="U4352" s="49">
        <f t="shared" si="203"/>
        <v>39192.1152</v>
      </c>
      <c r="V4352" s="371"/>
      <c r="W4352" s="31">
        <v>2016</v>
      </c>
      <c r="X4352" s="372"/>
      <c r="Y4352" s="42"/>
      <c r="Z4352" s="41"/>
      <c r="AA4352" s="43"/>
      <c r="AB4352" s="43"/>
      <c r="AC4352" s="43"/>
      <c r="AD4352" s="43"/>
      <c r="AE4352" s="43"/>
      <c r="AF4352" s="43"/>
      <c r="AG4352" s="43"/>
      <c r="AH4352" s="43"/>
      <c r="AI4352" s="43"/>
      <c r="AJ4352" s="43"/>
      <c r="AK4352" s="43"/>
      <c r="AL4352" s="43"/>
      <c r="AM4352" s="43"/>
      <c r="AN4352" s="44"/>
      <c r="AO4352" s="44"/>
      <c r="AP4352" s="44"/>
      <c r="AQ4352" s="44"/>
      <c r="AR4352" s="44"/>
      <c r="AS4352" s="44"/>
      <c r="AT4352" s="44"/>
      <c r="AU4352" s="44"/>
      <c r="AV4352" s="44"/>
      <c r="AW4352" s="44"/>
      <c r="AX4352" s="44"/>
      <c r="AY4352" s="44"/>
      <c r="AZ4352" s="44"/>
      <c r="BA4352" s="44"/>
      <c r="BB4352" s="44"/>
      <c r="BC4352" s="44"/>
      <c r="BD4352" s="44"/>
      <c r="BE4352" s="44"/>
      <c r="BF4352" s="44"/>
      <c r="BG4352" s="44"/>
      <c r="BH4352" s="44"/>
      <c r="BI4352" s="44"/>
      <c r="BJ4352" s="44"/>
      <c r="BK4352" s="44"/>
      <c r="BL4352" s="44"/>
    </row>
    <row r="4353" spans="1:64" s="45" customFormat="1" ht="50.1" customHeight="1">
      <c r="A4353" s="76" t="s">
        <v>11502</v>
      </c>
      <c r="B4353" s="60" t="s">
        <v>35</v>
      </c>
      <c r="C4353" s="47" t="s">
        <v>11503</v>
      </c>
      <c r="D4353" s="47" t="s">
        <v>726</v>
      </c>
      <c r="E4353" s="47" t="s">
        <v>11504</v>
      </c>
      <c r="F4353" s="47" t="s">
        <v>11505</v>
      </c>
      <c r="G4353" s="31" t="s">
        <v>40</v>
      </c>
      <c r="H4353" s="261">
        <v>0</v>
      </c>
      <c r="I4353" s="262">
        <v>590000000</v>
      </c>
      <c r="J4353" s="74" t="s">
        <v>392</v>
      </c>
      <c r="K4353" s="31" t="s">
        <v>2646</v>
      </c>
      <c r="L4353" s="31" t="s">
        <v>394</v>
      </c>
      <c r="M4353" s="31" t="s">
        <v>71</v>
      </c>
      <c r="N4353" s="31" t="s">
        <v>9585</v>
      </c>
      <c r="O4353" s="31" t="s">
        <v>11481</v>
      </c>
      <c r="P4353" s="76">
        <v>839</v>
      </c>
      <c r="Q4353" s="31" t="s">
        <v>266</v>
      </c>
      <c r="R4353" s="64">
        <v>1</v>
      </c>
      <c r="S4353" s="64">
        <v>524500</v>
      </c>
      <c r="T4353" s="49">
        <v>524500</v>
      </c>
      <c r="U4353" s="49">
        <v>587440</v>
      </c>
      <c r="V4353" s="134"/>
      <c r="W4353" s="74">
        <v>2016</v>
      </c>
      <c r="X4353" s="31"/>
      <c r="Y4353" s="42"/>
      <c r="Z4353" s="41"/>
      <c r="AA4353" s="43"/>
      <c r="AB4353" s="43"/>
      <c r="AC4353" s="43"/>
      <c r="AD4353" s="43"/>
      <c r="AE4353" s="43"/>
      <c r="AF4353" s="43"/>
      <c r="AG4353" s="43"/>
      <c r="AH4353" s="43"/>
      <c r="AI4353" s="43"/>
      <c r="AJ4353" s="43"/>
      <c r="AK4353" s="43"/>
      <c r="AL4353" s="43"/>
      <c r="AM4353" s="43"/>
      <c r="AN4353" s="44"/>
      <c r="AO4353" s="44"/>
      <c r="AP4353" s="44"/>
      <c r="AQ4353" s="44"/>
      <c r="AR4353" s="44"/>
      <c r="AS4353" s="44"/>
      <c r="AT4353" s="44"/>
      <c r="AU4353" s="44"/>
      <c r="AV4353" s="44"/>
      <c r="AW4353" s="44"/>
      <c r="AX4353" s="44"/>
      <c r="AY4353" s="44"/>
      <c r="AZ4353" s="44"/>
      <c r="BA4353" s="44"/>
      <c r="BB4353" s="44"/>
      <c r="BC4353" s="44"/>
      <c r="BD4353" s="44"/>
      <c r="BE4353" s="44"/>
      <c r="BF4353" s="44"/>
      <c r="BG4353" s="44"/>
      <c r="BH4353" s="44"/>
      <c r="BI4353" s="44"/>
      <c r="BJ4353" s="44"/>
      <c r="BK4353" s="44"/>
      <c r="BL4353" s="44"/>
    </row>
    <row r="4354" spans="1:64" s="45" customFormat="1" ht="50.1" customHeight="1">
      <c r="A4354" s="76" t="s">
        <v>11506</v>
      </c>
      <c r="B4354" s="60" t="s">
        <v>35</v>
      </c>
      <c r="C4354" s="47" t="s">
        <v>11503</v>
      </c>
      <c r="D4354" s="47" t="s">
        <v>726</v>
      </c>
      <c r="E4354" s="47" t="s">
        <v>11504</v>
      </c>
      <c r="F4354" s="47" t="s">
        <v>11507</v>
      </c>
      <c r="G4354" s="31" t="s">
        <v>40</v>
      </c>
      <c r="H4354" s="261">
        <v>0</v>
      </c>
      <c r="I4354" s="262">
        <v>590000000</v>
      </c>
      <c r="J4354" s="74" t="s">
        <v>392</v>
      </c>
      <c r="K4354" s="31" t="s">
        <v>2646</v>
      </c>
      <c r="L4354" s="31" t="s">
        <v>394</v>
      </c>
      <c r="M4354" s="31" t="s">
        <v>71</v>
      </c>
      <c r="N4354" s="31" t="s">
        <v>9585</v>
      </c>
      <c r="O4354" s="31" t="s">
        <v>11481</v>
      </c>
      <c r="P4354" s="76">
        <v>839</v>
      </c>
      <c r="Q4354" s="31" t="s">
        <v>266</v>
      </c>
      <c r="R4354" s="64">
        <v>6</v>
      </c>
      <c r="S4354" s="64">
        <v>70000</v>
      </c>
      <c r="T4354" s="49">
        <v>420000</v>
      </c>
      <c r="U4354" s="49">
        <v>470400</v>
      </c>
      <c r="V4354" s="134"/>
      <c r="W4354" s="74">
        <v>2016</v>
      </c>
      <c r="X4354" s="31"/>
      <c r="Y4354" s="42"/>
      <c r="Z4354" s="41"/>
      <c r="AA4354" s="43"/>
      <c r="AB4354" s="43"/>
      <c r="AC4354" s="43"/>
      <c r="AD4354" s="43"/>
      <c r="AE4354" s="43"/>
      <c r="AF4354" s="43"/>
      <c r="AG4354" s="43"/>
      <c r="AH4354" s="43"/>
      <c r="AI4354" s="43"/>
      <c r="AJ4354" s="43"/>
      <c r="AK4354" s="43"/>
      <c r="AL4354" s="43"/>
      <c r="AM4354" s="43"/>
      <c r="AN4354" s="44"/>
      <c r="AO4354" s="44"/>
      <c r="AP4354" s="44"/>
      <c r="AQ4354" s="44"/>
      <c r="AR4354" s="44"/>
      <c r="AS4354" s="44"/>
      <c r="AT4354" s="44"/>
      <c r="AU4354" s="44"/>
      <c r="AV4354" s="44"/>
      <c r="AW4354" s="44"/>
      <c r="AX4354" s="44"/>
      <c r="AY4354" s="44"/>
      <c r="AZ4354" s="44"/>
      <c r="BA4354" s="44"/>
      <c r="BB4354" s="44"/>
      <c r="BC4354" s="44"/>
      <c r="BD4354" s="44"/>
      <c r="BE4354" s="44"/>
      <c r="BF4354" s="44"/>
      <c r="BG4354" s="44"/>
      <c r="BH4354" s="44"/>
      <c r="BI4354" s="44"/>
      <c r="BJ4354" s="44"/>
      <c r="BK4354" s="44"/>
      <c r="BL4354" s="44"/>
    </row>
    <row r="4355" spans="1:64" s="45" customFormat="1" ht="50.1" customHeight="1">
      <c r="A4355" s="76" t="s">
        <v>11508</v>
      </c>
      <c r="B4355" s="60" t="s">
        <v>35</v>
      </c>
      <c r="C4355" s="47" t="s">
        <v>11509</v>
      </c>
      <c r="D4355" s="144" t="s">
        <v>11510</v>
      </c>
      <c r="E4355" s="47" t="s">
        <v>11511</v>
      </c>
      <c r="F4355" s="72"/>
      <c r="G4355" s="74" t="s">
        <v>40</v>
      </c>
      <c r="H4355" s="74">
        <v>0</v>
      </c>
      <c r="I4355" s="145">
        <v>590000000</v>
      </c>
      <c r="J4355" s="74" t="s">
        <v>42</v>
      </c>
      <c r="K4355" s="74" t="s">
        <v>2646</v>
      </c>
      <c r="L4355" s="74" t="s">
        <v>42</v>
      </c>
      <c r="M4355" s="74" t="s">
        <v>86</v>
      </c>
      <c r="N4355" s="74" t="s">
        <v>5886</v>
      </c>
      <c r="O4355" s="107" t="s">
        <v>396</v>
      </c>
      <c r="P4355" s="74">
        <v>166</v>
      </c>
      <c r="Q4355" s="269" t="s">
        <v>11512</v>
      </c>
      <c r="R4355" s="64">
        <v>1800</v>
      </c>
      <c r="S4355" s="64">
        <v>2442</v>
      </c>
      <c r="T4355" s="49">
        <f>S4355*R4355</f>
        <v>4395600</v>
      </c>
      <c r="U4355" s="49">
        <f>T4355*1.12</f>
        <v>4923072.0000000009</v>
      </c>
      <c r="V4355" s="233"/>
      <c r="W4355" s="31">
        <v>2016</v>
      </c>
      <c r="X4355" s="248"/>
      <c r="Y4355" s="42"/>
      <c r="Z4355" s="41"/>
      <c r="AA4355" s="43"/>
      <c r="AB4355" s="43"/>
      <c r="AC4355" s="43"/>
      <c r="AD4355" s="43"/>
      <c r="AE4355" s="43"/>
      <c r="AF4355" s="43"/>
      <c r="AG4355" s="43"/>
      <c r="AH4355" s="43"/>
      <c r="AI4355" s="43"/>
      <c r="AJ4355" s="43"/>
      <c r="AK4355" s="43"/>
      <c r="AL4355" s="43"/>
      <c r="AM4355" s="43"/>
      <c r="AN4355" s="44"/>
      <c r="AO4355" s="44"/>
      <c r="AP4355" s="44"/>
      <c r="AQ4355" s="44"/>
      <c r="AR4355" s="44"/>
      <c r="AS4355" s="44"/>
      <c r="AT4355" s="44"/>
      <c r="AU4355" s="44"/>
      <c r="AV4355" s="44"/>
      <c r="AW4355" s="44"/>
      <c r="AX4355" s="44"/>
      <c r="AY4355" s="44"/>
      <c r="AZ4355" s="44"/>
      <c r="BA4355" s="44"/>
      <c r="BB4355" s="44"/>
      <c r="BC4355" s="44"/>
      <c r="BD4355" s="44"/>
      <c r="BE4355" s="44"/>
      <c r="BF4355" s="44"/>
      <c r="BG4355" s="44"/>
      <c r="BH4355" s="44"/>
      <c r="BI4355" s="44"/>
      <c r="BJ4355" s="44"/>
      <c r="BK4355" s="44"/>
      <c r="BL4355" s="44"/>
    </row>
    <row r="4356" spans="1:64" s="45" customFormat="1" ht="50.1" customHeight="1">
      <c r="A4356" s="76" t="s">
        <v>11513</v>
      </c>
      <c r="B4356" s="373" t="s">
        <v>35</v>
      </c>
      <c r="C4356" s="47" t="s">
        <v>7354</v>
      </c>
      <c r="D4356" s="47" t="s">
        <v>2270</v>
      </c>
      <c r="E4356" s="47" t="s">
        <v>7355</v>
      </c>
      <c r="F4356" s="72" t="s">
        <v>7356</v>
      </c>
      <c r="G4356" s="107" t="s">
        <v>40</v>
      </c>
      <c r="H4356" s="34">
        <v>71</v>
      </c>
      <c r="I4356" s="33">
        <v>590000000</v>
      </c>
      <c r="J4356" s="107" t="s">
        <v>7237</v>
      </c>
      <c r="K4356" s="107" t="s">
        <v>2646</v>
      </c>
      <c r="L4356" s="107" t="s">
        <v>7237</v>
      </c>
      <c r="M4356" s="107" t="s">
        <v>86</v>
      </c>
      <c r="N4356" s="107" t="s">
        <v>7248</v>
      </c>
      <c r="O4356" s="107" t="s">
        <v>2060</v>
      </c>
      <c r="P4356" s="74">
        <v>796</v>
      </c>
      <c r="Q4356" s="107" t="s">
        <v>49</v>
      </c>
      <c r="R4356" s="64">
        <v>1000</v>
      </c>
      <c r="S4356" s="111">
        <v>603</v>
      </c>
      <c r="T4356" s="49">
        <f>S4356*R4356</f>
        <v>603000</v>
      </c>
      <c r="U4356" s="49">
        <f>T4356*1.12</f>
        <v>675360.00000000012</v>
      </c>
      <c r="V4356" s="107"/>
      <c r="W4356" s="74">
        <v>2016</v>
      </c>
      <c r="X4356" s="107"/>
      <c r="Y4356" s="42"/>
      <c r="Z4356" s="41"/>
      <c r="AA4356" s="43"/>
      <c r="AB4356" s="43"/>
      <c r="AC4356" s="43"/>
      <c r="AD4356" s="43"/>
      <c r="AE4356" s="43"/>
      <c r="AF4356" s="43"/>
      <c r="AG4356" s="43"/>
      <c r="AH4356" s="43"/>
      <c r="AI4356" s="43"/>
      <c r="AJ4356" s="43"/>
      <c r="AK4356" s="43"/>
      <c r="AL4356" s="43"/>
      <c r="AM4356" s="43"/>
      <c r="AN4356" s="44"/>
      <c r="AO4356" s="44"/>
      <c r="AP4356" s="44"/>
      <c r="AQ4356" s="44"/>
      <c r="AR4356" s="44"/>
      <c r="AS4356" s="44"/>
      <c r="AT4356" s="44"/>
      <c r="AU4356" s="44"/>
      <c r="AV4356" s="44"/>
      <c r="AW4356" s="44"/>
      <c r="AX4356" s="44"/>
      <c r="AY4356" s="44"/>
      <c r="AZ4356" s="44"/>
      <c r="BA4356" s="44"/>
      <c r="BB4356" s="44"/>
      <c r="BC4356" s="44"/>
      <c r="BD4356" s="44"/>
      <c r="BE4356" s="44"/>
      <c r="BF4356" s="44"/>
      <c r="BG4356" s="44"/>
      <c r="BH4356" s="44"/>
      <c r="BI4356" s="44"/>
      <c r="BJ4356" s="44"/>
      <c r="BK4356" s="44"/>
      <c r="BL4356" s="44"/>
    </row>
    <row r="4357" spans="1:64" s="45" customFormat="1" ht="50.1" customHeight="1">
      <c r="A4357" s="76" t="s">
        <v>11514</v>
      </c>
      <c r="B4357" s="373" t="s">
        <v>35</v>
      </c>
      <c r="C4357" s="47" t="s">
        <v>11515</v>
      </c>
      <c r="D4357" s="72" t="s">
        <v>11516</v>
      </c>
      <c r="E4357" s="47" t="s">
        <v>11517</v>
      </c>
      <c r="F4357" s="72" t="s">
        <v>11518</v>
      </c>
      <c r="G4357" s="107" t="s">
        <v>40</v>
      </c>
      <c r="H4357" s="34">
        <v>0</v>
      </c>
      <c r="I4357" s="33">
        <v>590000000</v>
      </c>
      <c r="J4357" s="107" t="s">
        <v>7237</v>
      </c>
      <c r="K4357" s="107" t="s">
        <v>2646</v>
      </c>
      <c r="L4357" s="107" t="s">
        <v>7237</v>
      </c>
      <c r="M4357" s="107" t="s">
        <v>86</v>
      </c>
      <c r="N4357" s="107" t="s">
        <v>11519</v>
      </c>
      <c r="O4357" s="107" t="s">
        <v>2060</v>
      </c>
      <c r="P4357" s="74">
        <v>796</v>
      </c>
      <c r="Q4357" s="107" t="s">
        <v>49</v>
      </c>
      <c r="R4357" s="64">
        <v>1</v>
      </c>
      <c r="S4357" s="64">
        <v>16072</v>
      </c>
      <c r="T4357" s="49">
        <f>S4357*R4357</f>
        <v>16072</v>
      </c>
      <c r="U4357" s="49">
        <f>T4357*1.12</f>
        <v>18000.640000000003</v>
      </c>
      <c r="V4357" s="107"/>
      <c r="W4357" s="74">
        <v>2016</v>
      </c>
      <c r="X4357" s="107"/>
      <c r="Y4357" s="42"/>
      <c r="Z4357" s="41"/>
      <c r="AA4357" s="43"/>
      <c r="AB4357" s="43"/>
      <c r="AC4357" s="43"/>
      <c r="AD4357" s="43"/>
      <c r="AE4357" s="43"/>
      <c r="AF4357" s="43"/>
      <c r="AG4357" s="43"/>
      <c r="AH4357" s="43"/>
      <c r="AI4357" s="43"/>
      <c r="AJ4357" s="43"/>
      <c r="AK4357" s="43"/>
      <c r="AL4357" s="43"/>
      <c r="AM4357" s="43"/>
      <c r="AN4357" s="44"/>
      <c r="AO4357" s="44"/>
      <c r="AP4357" s="44"/>
      <c r="AQ4357" s="44"/>
      <c r="AR4357" s="44"/>
      <c r="AS4357" s="44"/>
      <c r="AT4357" s="44"/>
      <c r="AU4357" s="44"/>
      <c r="AV4357" s="44"/>
      <c r="AW4357" s="44"/>
      <c r="AX4357" s="44"/>
      <c r="AY4357" s="44"/>
      <c r="AZ4357" s="44"/>
      <c r="BA4357" s="44"/>
      <c r="BB4357" s="44"/>
      <c r="BC4357" s="44"/>
      <c r="BD4357" s="44"/>
      <c r="BE4357" s="44"/>
      <c r="BF4357" s="44"/>
      <c r="BG4357" s="44"/>
      <c r="BH4357" s="44"/>
      <c r="BI4357" s="44"/>
      <c r="BJ4357" s="44"/>
      <c r="BK4357" s="44"/>
      <c r="BL4357" s="44"/>
    </row>
    <row r="4358" spans="1:64" s="45" customFormat="1" ht="50.1" customHeight="1">
      <c r="A4358" s="76" t="s">
        <v>11520</v>
      </c>
      <c r="B4358" s="373" t="s">
        <v>35</v>
      </c>
      <c r="C4358" s="47" t="s">
        <v>11521</v>
      </c>
      <c r="D4358" s="72" t="s">
        <v>11516</v>
      </c>
      <c r="E4358" s="47" t="s">
        <v>11522</v>
      </c>
      <c r="F4358" s="72" t="s">
        <v>11523</v>
      </c>
      <c r="G4358" s="107" t="s">
        <v>40</v>
      </c>
      <c r="H4358" s="34">
        <v>0</v>
      </c>
      <c r="I4358" s="33">
        <v>590000000</v>
      </c>
      <c r="J4358" s="107" t="s">
        <v>7237</v>
      </c>
      <c r="K4358" s="107" t="s">
        <v>2646</v>
      </c>
      <c r="L4358" s="107" t="s">
        <v>7237</v>
      </c>
      <c r="M4358" s="107" t="s">
        <v>86</v>
      </c>
      <c r="N4358" s="107" t="s">
        <v>11519</v>
      </c>
      <c r="O4358" s="107" t="s">
        <v>2060</v>
      </c>
      <c r="P4358" s="74">
        <v>796</v>
      </c>
      <c r="Q4358" s="107" t="s">
        <v>49</v>
      </c>
      <c r="R4358" s="64">
        <v>1</v>
      </c>
      <c r="S4358" s="64">
        <v>20536</v>
      </c>
      <c r="T4358" s="49">
        <f>S4358*R4358</f>
        <v>20536</v>
      </c>
      <c r="U4358" s="49">
        <f>T4358*1.12</f>
        <v>23000.320000000003</v>
      </c>
      <c r="V4358" s="107"/>
      <c r="W4358" s="74">
        <v>2016</v>
      </c>
      <c r="X4358" s="107"/>
      <c r="Y4358" s="42"/>
      <c r="Z4358" s="41"/>
      <c r="AA4358" s="43"/>
      <c r="AB4358" s="43"/>
      <c r="AC4358" s="43"/>
      <c r="AD4358" s="43"/>
      <c r="AE4358" s="43"/>
      <c r="AF4358" s="43"/>
      <c r="AG4358" s="43"/>
      <c r="AH4358" s="43"/>
      <c r="AI4358" s="43"/>
      <c r="AJ4358" s="43"/>
      <c r="AK4358" s="43"/>
      <c r="AL4358" s="43"/>
      <c r="AM4358" s="43"/>
      <c r="AN4358" s="44"/>
      <c r="AO4358" s="44"/>
      <c r="AP4358" s="44"/>
      <c r="AQ4358" s="44"/>
      <c r="AR4358" s="44"/>
      <c r="AS4358" s="44"/>
      <c r="AT4358" s="44"/>
      <c r="AU4358" s="44"/>
      <c r="AV4358" s="44"/>
      <c r="AW4358" s="44"/>
      <c r="AX4358" s="44"/>
      <c r="AY4358" s="44"/>
      <c r="AZ4358" s="44"/>
      <c r="BA4358" s="44"/>
      <c r="BB4358" s="44"/>
      <c r="BC4358" s="44"/>
      <c r="BD4358" s="44"/>
      <c r="BE4358" s="44"/>
      <c r="BF4358" s="44"/>
      <c r="BG4358" s="44"/>
      <c r="BH4358" s="44"/>
      <c r="BI4358" s="44"/>
      <c r="BJ4358" s="44"/>
      <c r="BK4358" s="44"/>
      <c r="BL4358" s="44"/>
    </row>
    <row r="4359" spans="1:64" s="45" customFormat="1" ht="50.1" customHeight="1">
      <c r="A4359" s="76" t="s">
        <v>11524</v>
      </c>
      <c r="B4359" s="373" t="s">
        <v>35</v>
      </c>
      <c r="C4359" s="47" t="s">
        <v>11525</v>
      </c>
      <c r="D4359" s="47" t="s">
        <v>7401</v>
      </c>
      <c r="E4359" s="47" t="s">
        <v>11526</v>
      </c>
      <c r="F4359" s="72" t="s">
        <v>11527</v>
      </c>
      <c r="G4359" s="107" t="s">
        <v>40</v>
      </c>
      <c r="H4359" s="34">
        <v>0</v>
      </c>
      <c r="I4359" s="33">
        <v>590000000</v>
      </c>
      <c r="J4359" s="107" t="s">
        <v>7237</v>
      </c>
      <c r="K4359" s="107" t="s">
        <v>2646</v>
      </c>
      <c r="L4359" s="107" t="s">
        <v>7237</v>
      </c>
      <c r="M4359" s="107" t="s">
        <v>86</v>
      </c>
      <c r="N4359" s="107" t="s">
        <v>11528</v>
      </c>
      <c r="O4359" s="107" t="s">
        <v>2060</v>
      </c>
      <c r="P4359" s="74">
        <v>796</v>
      </c>
      <c r="Q4359" s="107" t="s">
        <v>49</v>
      </c>
      <c r="R4359" s="111">
        <v>4</v>
      </c>
      <c r="S4359" s="64">
        <v>14311</v>
      </c>
      <c r="T4359" s="49">
        <f t="shared" ref="T4359:T4364" si="204">S4359*R4359</f>
        <v>57244</v>
      </c>
      <c r="U4359" s="49">
        <f t="shared" ref="U4359:U4364" si="205">T4359*1.12</f>
        <v>64113.280000000006</v>
      </c>
      <c r="V4359" s="107"/>
      <c r="W4359" s="74">
        <v>2016</v>
      </c>
      <c r="X4359" s="107"/>
      <c r="Y4359" s="42"/>
      <c r="Z4359" s="41"/>
      <c r="AA4359" s="43"/>
      <c r="AB4359" s="43"/>
      <c r="AC4359" s="43"/>
      <c r="AD4359" s="43"/>
      <c r="AE4359" s="43"/>
      <c r="AF4359" s="43"/>
      <c r="AG4359" s="43"/>
      <c r="AH4359" s="43"/>
      <c r="AI4359" s="43"/>
      <c r="AJ4359" s="43"/>
      <c r="AK4359" s="43"/>
      <c r="AL4359" s="43"/>
      <c r="AM4359" s="43"/>
      <c r="AN4359" s="44"/>
      <c r="AO4359" s="44"/>
      <c r="AP4359" s="44"/>
      <c r="AQ4359" s="44"/>
      <c r="AR4359" s="44"/>
      <c r="AS4359" s="44"/>
      <c r="AT4359" s="44"/>
      <c r="AU4359" s="44"/>
      <c r="AV4359" s="44"/>
      <c r="AW4359" s="44"/>
      <c r="AX4359" s="44"/>
      <c r="AY4359" s="44"/>
      <c r="AZ4359" s="44"/>
      <c r="BA4359" s="44"/>
      <c r="BB4359" s="44"/>
      <c r="BC4359" s="44"/>
      <c r="BD4359" s="44"/>
      <c r="BE4359" s="44"/>
      <c r="BF4359" s="44"/>
      <c r="BG4359" s="44"/>
      <c r="BH4359" s="44"/>
      <c r="BI4359" s="44"/>
      <c r="BJ4359" s="44"/>
      <c r="BK4359" s="44"/>
      <c r="BL4359" s="44"/>
    </row>
    <row r="4360" spans="1:64" s="45" customFormat="1" ht="50.1" customHeight="1">
      <c r="A4360" s="76" t="s">
        <v>11529</v>
      </c>
      <c r="B4360" s="373" t="s">
        <v>35</v>
      </c>
      <c r="C4360" s="47" t="s">
        <v>11525</v>
      </c>
      <c r="D4360" s="47" t="s">
        <v>7401</v>
      </c>
      <c r="E4360" s="47" t="s">
        <v>11526</v>
      </c>
      <c r="F4360" s="72" t="s">
        <v>11530</v>
      </c>
      <c r="G4360" s="107" t="s">
        <v>40</v>
      </c>
      <c r="H4360" s="34">
        <v>0</v>
      </c>
      <c r="I4360" s="33">
        <v>590000000</v>
      </c>
      <c r="J4360" s="107" t="s">
        <v>7237</v>
      </c>
      <c r="K4360" s="107" t="s">
        <v>2646</v>
      </c>
      <c r="L4360" s="107" t="s">
        <v>7237</v>
      </c>
      <c r="M4360" s="107" t="s">
        <v>86</v>
      </c>
      <c r="N4360" s="107" t="s">
        <v>11528</v>
      </c>
      <c r="O4360" s="107" t="s">
        <v>2060</v>
      </c>
      <c r="P4360" s="74">
        <v>796</v>
      </c>
      <c r="Q4360" s="107" t="s">
        <v>49</v>
      </c>
      <c r="R4360" s="111">
        <v>4</v>
      </c>
      <c r="S4360" s="64">
        <v>14311</v>
      </c>
      <c r="T4360" s="49">
        <f t="shared" si="204"/>
        <v>57244</v>
      </c>
      <c r="U4360" s="49">
        <f t="shared" si="205"/>
        <v>64113.280000000006</v>
      </c>
      <c r="V4360" s="107"/>
      <c r="W4360" s="74">
        <v>2016</v>
      </c>
      <c r="X4360" s="107"/>
      <c r="Y4360" s="42"/>
      <c r="Z4360" s="41"/>
      <c r="AA4360" s="43"/>
      <c r="AB4360" s="43"/>
      <c r="AC4360" s="43"/>
      <c r="AD4360" s="43"/>
      <c r="AE4360" s="43"/>
      <c r="AF4360" s="43"/>
      <c r="AG4360" s="43"/>
      <c r="AH4360" s="43"/>
      <c r="AI4360" s="43"/>
      <c r="AJ4360" s="43"/>
      <c r="AK4360" s="43"/>
      <c r="AL4360" s="43"/>
      <c r="AM4360" s="43"/>
      <c r="AN4360" s="44"/>
      <c r="AO4360" s="44"/>
      <c r="AP4360" s="44"/>
      <c r="AQ4360" s="44"/>
      <c r="AR4360" s="44"/>
      <c r="AS4360" s="44"/>
      <c r="AT4360" s="44"/>
      <c r="AU4360" s="44"/>
      <c r="AV4360" s="44"/>
      <c r="AW4360" s="44"/>
      <c r="AX4360" s="44"/>
      <c r="AY4360" s="44"/>
      <c r="AZ4360" s="44"/>
      <c r="BA4360" s="44"/>
      <c r="BB4360" s="44"/>
      <c r="BC4360" s="44"/>
      <c r="BD4360" s="44"/>
      <c r="BE4360" s="44"/>
      <c r="BF4360" s="44"/>
      <c r="BG4360" s="44"/>
      <c r="BH4360" s="44"/>
      <c r="BI4360" s="44"/>
      <c r="BJ4360" s="44"/>
      <c r="BK4360" s="44"/>
      <c r="BL4360" s="44"/>
    </row>
    <row r="4361" spans="1:64" s="45" customFormat="1" ht="50.1" customHeight="1">
      <c r="A4361" s="76" t="s">
        <v>11531</v>
      </c>
      <c r="B4361" s="373" t="s">
        <v>35</v>
      </c>
      <c r="C4361" s="47" t="s">
        <v>11532</v>
      </c>
      <c r="D4361" s="47" t="s">
        <v>7401</v>
      </c>
      <c r="E4361" s="47" t="s">
        <v>11533</v>
      </c>
      <c r="F4361" s="72" t="s">
        <v>11534</v>
      </c>
      <c r="G4361" s="107" t="s">
        <v>40</v>
      </c>
      <c r="H4361" s="34">
        <v>0</v>
      </c>
      <c r="I4361" s="33">
        <v>590000000</v>
      </c>
      <c r="J4361" s="107" t="s">
        <v>7237</v>
      </c>
      <c r="K4361" s="107" t="s">
        <v>2646</v>
      </c>
      <c r="L4361" s="107" t="s">
        <v>7237</v>
      </c>
      <c r="M4361" s="107" t="s">
        <v>86</v>
      </c>
      <c r="N4361" s="107" t="s">
        <v>11528</v>
      </c>
      <c r="O4361" s="107" t="s">
        <v>2060</v>
      </c>
      <c r="P4361" s="74">
        <v>796</v>
      </c>
      <c r="Q4361" s="107" t="s">
        <v>49</v>
      </c>
      <c r="R4361" s="111">
        <v>4</v>
      </c>
      <c r="S4361" s="64">
        <v>13607</v>
      </c>
      <c r="T4361" s="49">
        <f t="shared" si="204"/>
        <v>54428</v>
      </c>
      <c r="U4361" s="49">
        <f t="shared" si="205"/>
        <v>60959.360000000008</v>
      </c>
      <c r="V4361" s="107"/>
      <c r="W4361" s="74">
        <v>2016</v>
      </c>
      <c r="X4361" s="107"/>
      <c r="Y4361" s="42"/>
      <c r="Z4361" s="41"/>
      <c r="AA4361" s="43"/>
      <c r="AB4361" s="43"/>
      <c r="AC4361" s="43"/>
      <c r="AD4361" s="43"/>
      <c r="AE4361" s="43"/>
      <c r="AF4361" s="43"/>
      <c r="AG4361" s="43"/>
      <c r="AH4361" s="43"/>
      <c r="AI4361" s="43"/>
      <c r="AJ4361" s="43"/>
      <c r="AK4361" s="43"/>
      <c r="AL4361" s="43"/>
      <c r="AM4361" s="43"/>
      <c r="AN4361" s="44"/>
      <c r="AO4361" s="44"/>
      <c r="AP4361" s="44"/>
      <c r="AQ4361" s="44"/>
      <c r="AR4361" s="44"/>
      <c r="AS4361" s="44"/>
      <c r="AT4361" s="44"/>
      <c r="AU4361" s="44"/>
      <c r="AV4361" s="44"/>
      <c r="AW4361" s="44"/>
      <c r="AX4361" s="44"/>
      <c r="AY4361" s="44"/>
      <c r="AZ4361" s="44"/>
      <c r="BA4361" s="44"/>
      <c r="BB4361" s="44"/>
      <c r="BC4361" s="44"/>
      <c r="BD4361" s="44"/>
      <c r="BE4361" s="44"/>
      <c r="BF4361" s="44"/>
      <c r="BG4361" s="44"/>
      <c r="BH4361" s="44"/>
      <c r="BI4361" s="44"/>
      <c r="BJ4361" s="44"/>
      <c r="BK4361" s="44"/>
      <c r="BL4361" s="44"/>
    </row>
    <row r="4362" spans="1:64" s="45" customFormat="1" ht="50.1" customHeight="1">
      <c r="A4362" s="76" t="s">
        <v>11535</v>
      </c>
      <c r="B4362" s="373" t="s">
        <v>35</v>
      </c>
      <c r="C4362" s="47" t="s">
        <v>11532</v>
      </c>
      <c r="D4362" s="47" t="s">
        <v>7401</v>
      </c>
      <c r="E4362" s="47" t="s">
        <v>11533</v>
      </c>
      <c r="F4362" s="72" t="s">
        <v>11536</v>
      </c>
      <c r="G4362" s="107" t="s">
        <v>40</v>
      </c>
      <c r="H4362" s="34">
        <v>0</v>
      </c>
      <c r="I4362" s="33">
        <v>590000000</v>
      </c>
      <c r="J4362" s="107" t="s">
        <v>7237</v>
      </c>
      <c r="K4362" s="107" t="s">
        <v>2646</v>
      </c>
      <c r="L4362" s="107" t="s">
        <v>7237</v>
      </c>
      <c r="M4362" s="107" t="s">
        <v>86</v>
      </c>
      <c r="N4362" s="107" t="s">
        <v>11528</v>
      </c>
      <c r="O4362" s="107" t="s">
        <v>2060</v>
      </c>
      <c r="P4362" s="74">
        <v>796</v>
      </c>
      <c r="Q4362" s="107" t="s">
        <v>49</v>
      </c>
      <c r="R4362" s="111">
        <v>4</v>
      </c>
      <c r="S4362" s="64">
        <v>13607</v>
      </c>
      <c r="T4362" s="49">
        <f t="shared" si="204"/>
        <v>54428</v>
      </c>
      <c r="U4362" s="49">
        <f t="shared" si="205"/>
        <v>60959.360000000008</v>
      </c>
      <c r="V4362" s="107"/>
      <c r="W4362" s="74">
        <v>2016</v>
      </c>
      <c r="X4362" s="107"/>
      <c r="Y4362" s="42"/>
      <c r="Z4362" s="41"/>
      <c r="AA4362" s="43"/>
      <c r="AB4362" s="43"/>
      <c r="AC4362" s="43"/>
      <c r="AD4362" s="43"/>
      <c r="AE4362" s="43"/>
      <c r="AF4362" s="43"/>
      <c r="AG4362" s="43"/>
      <c r="AH4362" s="43"/>
      <c r="AI4362" s="43"/>
      <c r="AJ4362" s="43"/>
      <c r="AK4362" s="43"/>
      <c r="AL4362" s="43"/>
      <c r="AM4362" s="43"/>
      <c r="AN4362" s="44"/>
      <c r="AO4362" s="44"/>
      <c r="AP4362" s="44"/>
      <c r="AQ4362" s="44"/>
      <c r="AR4362" s="44"/>
      <c r="AS4362" s="44"/>
      <c r="AT4362" s="44"/>
      <c r="AU4362" s="44"/>
      <c r="AV4362" s="44"/>
      <c r="AW4362" s="44"/>
      <c r="AX4362" s="44"/>
      <c r="AY4362" s="44"/>
      <c r="AZ4362" s="44"/>
      <c r="BA4362" s="44"/>
      <c r="BB4362" s="44"/>
      <c r="BC4362" s="44"/>
      <c r="BD4362" s="44"/>
      <c r="BE4362" s="44"/>
      <c r="BF4362" s="44"/>
      <c r="BG4362" s="44"/>
      <c r="BH4362" s="44"/>
      <c r="BI4362" s="44"/>
      <c r="BJ4362" s="44"/>
      <c r="BK4362" s="44"/>
      <c r="BL4362" s="44"/>
    </row>
    <row r="4363" spans="1:64" s="45" customFormat="1" ht="50.1" customHeight="1">
      <c r="A4363" s="76" t="s">
        <v>11537</v>
      </c>
      <c r="B4363" s="373" t="s">
        <v>35</v>
      </c>
      <c r="C4363" s="47" t="s">
        <v>11538</v>
      </c>
      <c r="D4363" s="47" t="s">
        <v>7401</v>
      </c>
      <c r="E4363" s="47" t="s">
        <v>11539</v>
      </c>
      <c r="F4363" s="72" t="s">
        <v>11540</v>
      </c>
      <c r="G4363" s="107" t="s">
        <v>40</v>
      </c>
      <c r="H4363" s="34">
        <v>0</v>
      </c>
      <c r="I4363" s="33">
        <v>590000000</v>
      </c>
      <c r="J4363" s="107" t="s">
        <v>7237</v>
      </c>
      <c r="K4363" s="107" t="s">
        <v>2646</v>
      </c>
      <c r="L4363" s="107" t="s">
        <v>7237</v>
      </c>
      <c r="M4363" s="107" t="s">
        <v>86</v>
      </c>
      <c r="N4363" s="107" t="s">
        <v>11528</v>
      </c>
      <c r="O4363" s="107" t="s">
        <v>2060</v>
      </c>
      <c r="P4363" s="74">
        <v>796</v>
      </c>
      <c r="Q4363" s="107" t="s">
        <v>49</v>
      </c>
      <c r="R4363" s="111">
        <v>2</v>
      </c>
      <c r="S4363" s="64">
        <v>11380</v>
      </c>
      <c r="T4363" s="49">
        <f t="shared" si="204"/>
        <v>22760</v>
      </c>
      <c r="U4363" s="49">
        <f t="shared" si="205"/>
        <v>25491.200000000001</v>
      </c>
      <c r="V4363" s="107"/>
      <c r="W4363" s="74">
        <v>2016</v>
      </c>
      <c r="X4363" s="134"/>
      <c r="Y4363" s="42"/>
      <c r="Z4363" s="41"/>
      <c r="AA4363" s="43"/>
      <c r="AB4363" s="43"/>
      <c r="AC4363" s="43"/>
      <c r="AD4363" s="43"/>
      <c r="AE4363" s="43"/>
      <c r="AF4363" s="43"/>
      <c r="AG4363" s="43"/>
      <c r="AH4363" s="43"/>
      <c r="AI4363" s="43"/>
      <c r="AJ4363" s="43"/>
      <c r="AK4363" s="43"/>
      <c r="AL4363" s="43"/>
      <c r="AM4363" s="43"/>
      <c r="AN4363" s="44"/>
      <c r="AO4363" s="44"/>
      <c r="AP4363" s="44"/>
      <c r="AQ4363" s="44"/>
      <c r="AR4363" s="44"/>
      <c r="AS4363" s="44"/>
      <c r="AT4363" s="44"/>
      <c r="AU4363" s="44"/>
      <c r="AV4363" s="44"/>
      <c r="AW4363" s="44"/>
      <c r="AX4363" s="44"/>
      <c r="AY4363" s="44"/>
      <c r="AZ4363" s="44"/>
      <c r="BA4363" s="44"/>
      <c r="BB4363" s="44"/>
      <c r="BC4363" s="44"/>
      <c r="BD4363" s="44"/>
      <c r="BE4363" s="44"/>
      <c r="BF4363" s="44"/>
      <c r="BG4363" s="44"/>
      <c r="BH4363" s="44"/>
      <c r="BI4363" s="44"/>
      <c r="BJ4363" s="44"/>
      <c r="BK4363" s="44"/>
      <c r="BL4363" s="44"/>
    </row>
    <row r="4364" spans="1:64" s="45" customFormat="1" ht="50.1" customHeight="1">
      <c r="A4364" s="76" t="s">
        <v>11541</v>
      </c>
      <c r="B4364" s="373" t="s">
        <v>35</v>
      </c>
      <c r="C4364" s="47" t="s">
        <v>11538</v>
      </c>
      <c r="D4364" s="47" t="s">
        <v>7401</v>
      </c>
      <c r="E4364" s="47" t="s">
        <v>11539</v>
      </c>
      <c r="F4364" s="47" t="s">
        <v>11542</v>
      </c>
      <c r="G4364" s="107" t="s">
        <v>40</v>
      </c>
      <c r="H4364" s="34">
        <v>0</v>
      </c>
      <c r="I4364" s="33">
        <v>590000000</v>
      </c>
      <c r="J4364" s="107" t="s">
        <v>7237</v>
      </c>
      <c r="K4364" s="107" t="s">
        <v>2646</v>
      </c>
      <c r="L4364" s="107" t="s">
        <v>7237</v>
      </c>
      <c r="M4364" s="107" t="s">
        <v>86</v>
      </c>
      <c r="N4364" s="107" t="s">
        <v>11528</v>
      </c>
      <c r="O4364" s="107" t="s">
        <v>2060</v>
      </c>
      <c r="P4364" s="74">
        <v>796</v>
      </c>
      <c r="Q4364" s="107" t="s">
        <v>49</v>
      </c>
      <c r="R4364" s="111">
        <v>2</v>
      </c>
      <c r="S4364" s="64">
        <v>11380</v>
      </c>
      <c r="T4364" s="49">
        <f t="shared" si="204"/>
        <v>22760</v>
      </c>
      <c r="U4364" s="49">
        <f t="shared" si="205"/>
        <v>25491.200000000001</v>
      </c>
      <c r="V4364" s="107"/>
      <c r="W4364" s="74">
        <v>2016</v>
      </c>
      <c r="X4364" s="134"/>
      <c r="Y4364" s="42"/>
      <c r="Z4364" s="41"/>
      <c r="AA4364" s="43"/>
      <c r="AB4364" s="43"/>
      <c r="AC4364" s="43"/>
      <c r="AD4364" s="43"/>
      <c r="AE4364" s="43"/>
      <c r="AF4364" s="43"/>
      <c r="AG4364" s="43"/>
      <c r="AH4364" s="43"/>
      <c r="AI4364" s="43"/>
      <c r="AJ4364" s="43"/>
      <c r="AK4364" s="43"/>
      <c r="AL4364" s="43"/>
      <c r="AM4364" s="43"/>
      <c r="AN4364" s="44"/>
      <c r="AO4364" s="44"/>
      <c r="AP4364" s="44"/>
      <c r="AQ4364" s="44"/>
      <c r="AR4364" s="44"/>
      <c r="AS4364" s="44"/>
      <c r="AT4364" s="44"/>
      <c r="AU4364" s="44"/>
      <c r="AV4364" s="44"/>
      <c r="AW4364" s="44"/>
      <c r="AX4364" s="44"/>
      <c r="AY4364" s="44"/>
      <c r="AZ4364" s="44"/>
      <c r="BA4364" s="44"/>
      <c r="BB4364" s="44"/>
      <c r="BC4364" s="44"/>
      <c r="BD4364" s="44"/>
      <c r="BE4364" s="44"/>
      <c r="BF4364" s="44"/>
      <c r="BG4364" s="44"/>
      <c r="BH4364" s="44"/>
      <c r="BI4364" s="44"/>
      <c r="BJ4364" s="44"/>
      <c r="BK4364" s="44"/>
      <c r="BL4364" s="44"/>
    </row>
    <row r="4365" spans="1:64" s="45" customFormat="1" ht="50.1" customHeight="1">
      <c r="A4365" s="76" t="s">
        <v>11543</v>
      </c>
      <c r="B4365" s="373" t="s">
        <v>35</v>
      </c>
      <c r="C4365" s="47" t="s">
        <v>8439</v>
      </c>
      <c r="D4365" s="47" t="s">
        <v>8440</v>
      </c>
      <c r="E4365" s="47" t="s">
        <v>8441</v>
      </c>
      <c r="F4365" s="72" t="s">
        <v>11544</v>
      </c>
      <c r="G4365" s="107" t="s">
        <v>40</v>
      </c>
      <c r="H4365" s="34">
        <v>0</v>
      </c>
      <c r="I4365" s="33">
        <v>590000000</v>
      </c>
      <c r="J4365" s="107" t="s">
        <v>7237</v>
      </c>
      <c r="K4365" s="107" t="s">
        <v>2646</v>
      </c>
      <c r="L4365" s="107" t="s">
        <v>7237</v>
      </c>
      <c r="M4365" s="107" t="s">
        <v>86</v>
      </c>
      <c r="N4365" s="107" t="s">
        <v>11545</v>
      </c>
      <c r="O4365" s="107" t="s">
        <v>2060</v>
      </c>
      <c r="P4365" s="74">
        <v>796</v>
      </c>
      <c r="Q4365" s="107" t="s">
        <v>49</v>
      </c>
      <c r="R4365" s="64">
        <v>5</v>
      </c>
      <c r="S4365" s="64">
        <v>53777</v>
      </c>
      <c r="T4365" s="49">
        <f>S4365*R4365</f>
        <v>268885</v>
      </c>
      <c r="U4365" s="49">
        <f>T4365*1.12</f>
        <v>301151.2</v>
      </c>
      <c r="V4365" s="107"/>
      <c r="W4365" s="74">
        <v>2016</v>
      </c>
      <c r="X4365" s="107"/>
      <c r="Y4365" s="42"/>
      <c r="Z4365" s="41"/>
      <c r="AA4365" s="43"/>
      <c r="AB4365" s="43"/>
      <c r="AC4365" s="43"/>
      <c r="AD4365" s="43"/>
      <c r="AE4365" s="43"/>
      <c r="AF4365" s="43"/>
      <c r="AG4365" s="43"/>
      <c r="AH4365" s="43"/>
      <c r="AI4365" s="43"/>
      <c r="AJ4365" s="43"/>
      <c r="AK4365" s="43"/>
      <c r="AL4365" s="43"/>
      <c r="AM4365" s="43"/>
      <c r="AN4365" s="44"/>
      <c r="AO4365" s="44"/>
      <c r="AP4365" s="44"/>
      <c r="AQ4365" s="44"/>
      <c r="AR4365" s="44"/>
      <c r="AS4365" s="44"/>
      <c r="AT4365" s="44"/>
      <c r="AU4365" s="44"/>
      <c r="AV4365" s="44"/>
      <c r="AW4365" s="44"/>
      <c r="AX4365" s="44"/>
      <c r="AY4365" s="44"/>
      <c r="AZ4365" s="44"/>
      <c r="BA4365" s="44"/>
      <c r="BB4365" s="44"/>
      <c r="BC4365" s="44"/>
      <c r="BD4365" s="44"/>
      <c r="BE4365" s="44"/>
      <c r="BF4365" s="44"/>
      <c r="BG4365" s="44"/>
      <c r="BH4365" s="44"/>
      <c r="BI4365" s="44"/>
      <c r="BJ4365" s="44"/>
      <c r="BK4365" s="44"/>
      <c r="BL4365" s="44"/>
    </row>
    <row r="4366" spans="1:64" s="45" customFormat="1" ht="50.1" customHeight="1">
      <c r="A4366" s="76" t="s">
        <v>11546</v>
      </c>
      <c r="B4366" s="31" t="s">
        <v>35</v>
      </c>
      <c r="C4366" s="47" t="s">
        <v>11547</v>
      </c>
      <c r="D4366" s="47" t="s">
        <v>7727</v>
      </c>
      <c r="E4366" s="47" t="s">
        <v>11548</v>
      </c>
      <c r="F4366" s="47" t="s">
        <v>11549</v>
      </c>
      <c r="G4366" s="31" t="s">
        <v>40</v>
      </c>
      <c r="H4366" s="31">
        <v>0</v>
      </c>
      <c r="I4366" s="73">
        <v>590000000</v>
      </c>
      <c r="J4366" s="33" t="s">
        <v>42</v>
      </c>
      <c r="K4366" s="54" t="s">
        <v>2646</v>
      </c>
      <c r="L4366" s="33" t="s">
        <v>42</v>
      </c>
      <c r="M4366" s="107" t="s">
        <v>45</v>
      </c>
      <c r="N4366" s="31" t="s">
        <v>674</v>
      </c>
      <c r="O4366" s="73" t="s">
        <v>11550</v>
      </c>
      <c r="P4366" s="33">
        <v>166</v>
      </c>
      <c r="Q4366" s="107" t="s">
        <v>132</v>
      </c>
      <c r="R4366" s="48">
        <v>36.799999999999997</v>
      </c>
      <c r="S4366" s="48">
        <v>526.98</v>
      </c>
      <c r="T4366" s="64">
        <f t="shared" ref="T4366:T4371" si="206">S4366*R4366</f>
        <v>19392.863999999998</v>
      </c>
      <c r="U4366" s="64">
        <f t="shared" ref="U4366:U4372" si="207">T4366*1.12</f>
        <v>21720.007679999999</v>
      </c>
      <c r="V4366" s="107"/>
      <c r="W4366" s="33">
        <v>2016</v>
      </c>
      <c r="X4366" s="31"/>
      <c r="Y4366" s="42"/>
      <c r="Z4366" s="41"/>
      <c r="AA4366" s="43"/>
      <c r="AB4366" s="43"/>
      <c r="AC4366" s="43"/>
      <c r="AD4366" s="43"/>
      <c r="AE4366" s="43"/>
      <c r="AF4366" s="43"/>
      <c r="AG4366" s="43"/>
      <c r="AH4366" s="43"/>
      <c r="AI4366" s="43"/>
      <c r="AJ4366" s="43"/>
      <c r="AK4366" s="43"/>
      <c r="AL4366" s="43"/>
      <c r="AM4366" s="43"/>
      <c r="AN4366" s="44"/>
      <c r="AO4366" s="44"/>
      <c r="AP4366" s="44"/>
      <c r="AQ4366" s="44"/>
      <c r="AR4366" s="44"/>
      <c r="AS4366" s="44"/>
      <c r="AT4366" s="44"/>
      <c r="AU4366" s="44"/>
      <c r="AV4366" s="44"/>
      <c r="AW4366" s="44"/>
      <c r="AX4366" s="44"/>
      <c r="AY4366" s="44"/>
      <c r="AZ4366" s="44"/>
      <c r="BA4366" s="44"/>
      <c r="BB4366" s="44"/>
      <c r="BC4366" s="44"/>
      <c r="BD4366" s="44"/>
      <c r="BE4366" s="44"/>
      <c r="BF4366" s="44"/>
      <c r="BG4366" s="44"/>
      <c r="BH4366" s="44"/>
      <c r="BI4366" s="44"/>
      <c r="BJ4366" s="44"/>
      <c r="BK4366" s="44"/>
      <c r="BL4366" s="44"/>
    </row>
    <row r="4367" spans="1:64" s="45" customFormat="1" ht="50.1" customHeight="1">
      <c r="A4367" s="76" t="s">
        <v>11551</v>
      </c>
      <c r="B4367" s="31" t="s">
        <v>35</v>
      </c>
      <c r="C4367" s="47" t="s">
        <v>11552</v>
      </c>
      <c r="D4367" s="47" t="s">
        <v>6964</v>
      </c>
      <c r="E4367" s="47" t="s">
        <v>11553</v>
      </c>
      <c r="F4367" s="47" t="s">
        <v>11554</v>
      </c>
      <c r="G4367" s="31" t="s">
        <v>40</v>
      </c>
      <c r="H4367" s="31">
        <v>0</v>
      </c>
      <c r="I4367" s="73">
        <v>590000000</v>
      </c>
      <c r="J4367" s="33" t="s">
        <v>42</v>
      </c>
      <c r="K4367" s="54" t="s">
        <v>2646</v>
      </c>
      <c r="L4367" s="33" t="s">
        <v>42</v>
      </c>
      <c r="M4367" s="107" t="s">
        <v>45</v>
      </c>
      <c r="N4367" s="31" t="s">
        <v>674</v>
      </c>
      <c r="O4367" s="73" t="s">
        <v>11550</v>
      </c>
      <c r="P4367" s="107" t="s">
        <v>985</v>
      </c>
      <c r="Q4367" s="31" t="s">
        <v>1214</v>
      </c>
      <c r="R4367" s="48">
        <v>15</v>
      </c>
      <c r="S4367" s="48">
        <v>2196.4299999999998</v>
      </c>
      <c r="T4367" s="64">
        <f t="shared" si="206"/>
        <v>32946.449999999997</v>
      </c>
      <c r="U4367" s="64">
        <f t="shared" si="207"/>
        <v>36900.023999999998</v>
      </c>
      <c r="V4367" s="31"/>
      <c r="W4367" s="31">
        <v>2016</v>
      </c>
      <c r="X4367" s="31"/>
      <c r="Y4367" s="42"/>
      <c r="Z4367" s="41"/>
      <c r="AA4367" s="43"/>
      <c r="AB4367" s="43"/>
      <c r="AC4367" s="43"/>
      <c r="AD4367" s="43"/>
      <c r="AE4367" s="43"/>
      <c r="AF4367" s="43"/>
      <c r="AG4367" s="43"/>
      <c r="AH4367" s="43"/>
      <c r="AI4367" s="43"/>
      <c r="AJ4367" s="43"/>
      <c r="AK4367" s="43"/>
      <c r="AL4367" s="43"/>
      <c r="AM4367" s="43"/>
      <c r="AN4367" s="44"/>
      <c r="AO4367" s="44"/>
      <c r="AP4367" s="44"/>
      <c r="AQ4367" s="44"/>
      <c r="AR4367" s="44"/>
      <c r="AS4367" s="44"/>
      <c r="AT4367" s="44"/>
      <c r="AU4367" s="44"/>
      <c r="AV4367" s="44"/>
      <c r="AW4367" s="44"/>
      <c r="AX4367" s="44"/>
      <c r="AY4367" s="44"/>
      <c r="AZ4367" s="44"/>
      <c r="BA4367" s="44"/>
      <c r="BB4367" s="44"/>
      <c r="BC4367" s="44"/>
      <c r="BD4367" s="44"/>
      <c r="BE4367" s="44"/>
      <c r="BF4367" s="44"/>
      <c r="BG4367" s="44"/>
      <c r="BH4367" s="44"/>
      <c r="BI4367" s="44"/>
      <c r="BJ4367" s="44"/>
      <c r="BK4367" s="44"/>
      <c r="BL4367" s="44"/>
    </row>
    <row r="4368" spans="1:64" s="45" customFormat="1" ht="50.1" customHeight="1">
      <c r="A4368" s="76" t="s">
        <v>11555</v>
      </c>
      <c r="B4368" s="31" t="s">
        <v>35</v>
      </c>
      <c r="C4368" s="47" t="s">
        <v>11556</v>
      </c>
      <c r="D4368" s="47" t="s">
        <v>1195</v>
      </c>
      <c r="E4368" s="47" t="s">
        <v>1196</v>
      </c>
      <c r="F4368" s="32" t="s">
        <v>11557</v>
      </c>
      <c r="G4368" s="33" t="s">
        <v>40</v>
      </c>
      <c r="H4368" s="34">
        <v>0</v>
      </c>
      <c r="I4368" s="33">
        <v>590000000</v>
      </c>
      <c r="J4368" s="33" t="s">
        <v>42</v>
      </c>
      <c r="K4368" s="33" t="s">
        <v>2646</v>
      </c>
      <c r="L4368" s="33" t="s">
        <v>44</v>
      </c>
      <c r="M4368" s="33" t="s">
        <v>45</v>
      </c>
      <c r="N4368" s="33" t="s">
        <v>46</v>
      </c>
      <c r="O4368" s="73" t="s">
        <v>64</v>
      </c>
      <c r="P4368" s="33">
        <v>796</v>
      </c>
      <c r="Q4368" s="33" t="s">
        <v>49</v>
      </c>
      <c r="R4368" s="48">
        <v>25</v>
      </c>
      <c r="S4368" s="48">
        <v>758.93</v>
      </c>
      <c r="T4368" s="64">
        <f t="shared" si="206"/>
        <v>18973.25</v>
      </c>
      <c r="U4368" s="263">
        <f t="shared" si="207"/>
        <v>21250.04</v>
      </c>
      <c r="V4368" s="38" t="s">
        <v>50</v>
      </c>
      <c r="W4368" s="96">
        <v>2016</v>
      </c>
      <c r="X4368" s="146"/>
      <c r="Y4368" s="42"/>
      <c r="Z4368" s="41"/>
      <c r="AA4368" s="43"/>
      <c r="AB4368" s="43"/>
      <c r="AC4368" s="43"/>
      <c r="AD4368" s="43"/>
      <c r="AE4368" s="43"/>
      <c r="AF4368" s="43"/>
      <c r="AG4368" s="43"/>
      <c r="AH4368" s="43"/>
      <c r="AI4368" s="43"/>
      <c r="AJ4368" s="43"/>
      <c r="AK4368" s="43"/>
      <c r="AL4368" s="43"/>
      <c r="AM4368" s="43"/>
      <c r="AN4368" s="44"/>
      <c r="AO4368" s="44"/>
      <c r="AP4368" s="44"/>
      <c r="AQ4368" s="44"/>
      <c r="AR4368" s="44"/>
      <c r="AS4368" s="44"/>
      <c r="AT4368" s="44"/>
      <c r="AU4368" s="44"/>
      <c r="AV4368" s="44"/>
      <c r="AW4368" s="44"/>
      <c r="AX4368" s="44"/>
      <c r="AY4368" s="44"/>
      <c r="AZ4368" s="44"/>
      <c r="BA4368" s="44"/>
      <c r="BB4368" s="44"/>
      <c r="BC4368" s="44"/>
      <c r="BD4368" s="44"/>
      <c r="BE4368" s="44"/>
      <c r="BF4368" s="44"/>
      <c r="BG4368" s="44"/>
      <c r="BH4368" s="44"/>
      <c r="BI4368" s="44"/>
      <c r="BJ4368" s="44"/>
      <c r="BK4368" s="44"/>
      <c r="BL4368" s="44"/>
    </row>
    <row r="4369" spans="1:64" s="45" customFormat="1" ht="50.1" customHeight="1">
      <c r="A4369" s="76" t="s">
        <v>11558</v>
      </c>
      <c r="B4369" s="31" t="s">
        <v>35</v>
      </c>
      <c r="C4369" s="47" t="s">
        <v>1899</v>
      </c>
      <c r="D4369" s="47" t="s">
        <v>1900</v>
      </c>
      <c r="E4369" s="47" t="s">
        <v>1901</v>
      </c>
      <c r="F4369" s="32" t="s">
        <v>11559</v>
      </c>
      <c r="G4369" s="33" t="s">
        <v>40</v>
      </c>
      <c r="H4369" s="31">
        <v>0</v>
      </c>
      <c r="I4369" s="33">
        <v>590000000</v>
      </c>
      <c r="J4369" s="33" t="s">
        <v>42</v>
      </c>
      <c r="K4369" s="33" t="s">
        <v>2646</v>
      </c>
      <c r="L4369" s="33" t="s">
        <v>44</v>
      </c>
      <c r="M4369" s="74" t="s">
        <v>71</v>
      </c>
      <c r="N4369" s="33" t="s">
        <v>72</v>
      </c>
      <c r="O4369" s="33" t="s">
        <v>79</v>
      </c>
      <c r="P4369" s="33">
        <v>796</v>
      </c>
      <c r="Q4369" s="33" t="s">
        <v>49</v>
      </c>
      <c r="R4369" s="64">
        <v>1</v>
      </c>
      <c r="S4369" s="64">
        <v>8214.2900000000009</v>
      </c>
      <c r="T4369" s="64">
        <f t="shared" si="206"/>
        <v>8214.2900000000009</v>
      </c>
      <c r="U4369" s="64">
        <f t="shared" si="207"/>
        <v>9200.0048000000024</v>
      </c>
      <c r="V4369" s="33"/>
      <c r="W4369" s="33">
        <v>2016</v>
      </c>
      <c r="X4369" s="31"/>
      <c r="Y4369" s="42"/>
      <c r="Z4369" s="41"/>
      <c r="AA4369" s="43"/>
      <c r="AB4369" s="43"/>
      <c r="AC4369" s="43"/>
      <c r="AD4369" s="43"/>
      <c r="AE4369" s="43"/>
      <c r="AF4369" s="43"/>
      <c r="AG4369" s="43"/>
      <c r="AH4369" s="43"/>
      <c r="AI4369" s="43"/>
      <c r="AJ4369" s="43"/>
      <c r="AK4369" s="43"/>
      <c r="AL4369" s="43"/>
      <c r="AM4369" s="43"/>
      <c r="AN4369" s="44"/>
      <c r="AO4369" s="44"/>
      <c r="AP4369" s="44"/>
      <c r="AQ4369" s="44"/>
      <c r="AR4369" s="44"/>
      <c r="AS4369" s="44"/>
      <c r="AT4369" s="44"/>
      <c r="AU4369" s="44"/>
      <c r="AV4369" s="44"/>
      <c r="AW4369" s="44"/>
      <c r="AX4369" s="44"/>
      <c r="AY4369" s="44"/>
      <c r="AZ4369" s="44"/>
      <c r="BA4369" s="44"/>
      <c r="BB4369" s="44"/>
      <c r="BC4369" s="44"/>
      <c r="BD4369" s="44"/>
      <c r="BE4369" s="44"/>
      <c r="BF4369" s="44"/>
      <c r="BG4369" s="44"/>
      <c r="BH4369" s="44"/>
      <c r="BI4369" s="44"/>
      <c r="BJ4369" s="44"/>
      <c r="BK4369" s="44"/>
      <c r="BL4369" s="44"/>
    </row>
    <row r="4370" spans="1:64" s="45" customFormat="1" ht="50.1" customHeight="1">
      <c r="A4370" s="76" t="s">
        <v>11560</v>
      </c>
      <c r="B4370" s="31" t="s">
        <v>35</v>
      </c>
      <c r="C4370" s="47" t="s">
        <v>11561</v>
      </c>
      <c r="D4370" s="47" t="s">
        <v>9551</v>
      </c>
      <c r="E4370" s="47" t="s">
        <v>11562</v>
      </c>
      <c r="F4370" s="47" t="s">
        <v>11563</v>
      </c>
      <c r="G4370" s="33" t="s">
        <v>40</v>
      </c>
      <c r="H4370" s="31">
        <v>0</v>
      </c>
      <c r="I4370" s="33">
        <v>590000000</v>
      </c>
      <c r="J4370" s="33" t="s">
        <v>42</v>
      </c>
      <c r="K4370" s="33" t="s">
        <v>2646</v>
      </c>
      <c r="L4370" s="33" t="s">
        <v>44</v>
      </c>
      <c r="M4370" s="74" t="s">
        <v>71</v>
      </c>
      <c r="N4370" s="33" t="s">
        <v>72</v>
      </c>
      <c r="O4370" s="33" t="s">
        <v>79</v>
      </c>
      <c r="P4370" s="33">
        <v>796</v>
      </c>
      <c r="Q4370" s="33" t="s">
        <v>49</v>
      </c>
      <c r="R4370" s="64">
        <v>1</v>
      </c>
      <c r="S4370" s="64">
        <v>4375</v>
      </c>
      <c r="T4370" s="64">
        <f t="shared" si="206"/>
        <v>4375</v>
      </c>
      <c r="U4370" s="64">
        <f t="shared" si="207"/>
        <v>4900.0000000000009</v>
      </c>
      <c r="V4370" s="31"/>
      <c r="W4370" s="31">
        <v>2016</v>
      </c>
      <c r="X4370" s="31"/>
      <c r="Y4370" s="42"/>
      <c r="Z4370" s="41"/>
      <c r="AA4370" s="43"/>
      <c r="AB4370" s="43"/>
      <c r="AC4370" s="43"/>
      <c r="AD4370" s="43"/>
      <c r="AE4370" s="43"/>
      <c r="AF4370" s="43"/>
      <c r="AG4370" s="43"/>
      <c r="AH4370" s="43"/>
      <c r="AI4370" s="43"/>
      <c r="AJ4370" s="43"/>
      <c r="AK4370" s="43"/>
      <c r="AL4370" s="43"/>
      <c r="AM4370" s="43"/>
      <c r="AN4370" s="44"/>
      <c r="AO4370" s="44"/>
      <c r="AP4370" s="44"/>
      <c r="AQ4370" s="44"/>
      <c r="AR4370" s="44"/>
      <c r="AS4370" s="44"/>
      <c r="AT4370" s="44"/>
      <c r="AU4370" s="44"/>
      <c r="AV4370" s="44"/>
      <c r="AW4370" s="44"/>
      <c r="AX4370" s="44"/>
      <c r="AY4370" s="44"/>
      <c r="AZ4370" s="44"/>
      <c r="BA4370" s="44"/>
      <c r="BB4370" s="44"/>
      <c r="BC4370" s="44"/>
      <c r="BD4370" s="44"/>
      <c r="BE4370" s="44"/>
      <c r="BF4370" s="44"/>
      <c r="BG4370" s="44"/>
      <c r="BH4370" s="44"/>
      <c r="BI4370" s="44"/>
      <c r="BJ4370" s="44"/>
      <c r="BK4370" s="44"/>
      <c r="BL4370" s="44"/>
    </row>
    <row r="4371" spans="1:64" s="45" customFormat="1" ht="50.1" customHeight="1">
      <c r="A4371" s="76" t="s">
        <v>11564</v>
      </c>
      <c r="B4371" s="31" t="s">
        <v>35</v>
      </c>
      <c r="C4371" s="47" t="s">
        <v>11565</v>
      </c>
      <c r="D4371" s="47" t="s">
        <v>3643</v>
      </c>
      <c r="E4371" s="47" t="s">
        <v>11566</v>
      </c>
      <c r="F4371" s="47" t="s">
        <v>11567</v>
      </c>
      <c r="G4371" s="33" t="s">
        <v>40</v>
      </c>
      <c r="H4371" s="31">
        <v>0</v>
      </c>
      <c r="I4371" s="96">
        <v>590000000</v>
      </c>
      <c r="J4371" s="33" t="s">
        <v>42</v>
      </c>
      <c r="K4371" s="33" t="s">
        <v>2646</v>
      </c>
      <c r="L4371" s="33" t="s">
        <v>44</v>
      </c>
      <c r="M4371" s="74" t="s">
        <v>71</v>
      </c>
      <c r="N4371" s="33" t="s">
        <v>10511</v>
      </c>
      <c r="O4371" s="33" t="s">
        <v>79</v>
      </c>
      <c r="P4371" s="33">
        <v>796</v>
      </c>
      <c r="Q4371" s="33" t="s">
        <v>49</v>
      </c>
      <c r="R4371" s="64">
        <v>4</v>
      </c>
      <c r="S4371" s="64">
        <v>94285.72</v>
      </c>
      <c r="T4371" s="64">
        <f t="shared" si="206"/>
        <v>377142.88</v>
      </c>
      <c r="U4371" s="64">
        <f t="shared" si="207"/>
        <v>422400.02560000005</v>
      </c>
      <c r="V4371" s="33"/>
      <c r="W4371" s="33">
        <v>2016</v>
      </c>
      <c r="X4371" s="31"/>
      <c r="Y4371" s="42"/>
      <c r="Z4371" s="41"/>
      <c r="AA4371" s="43"/>
      <c r="AB4371" s="43"/>
      <c r="AC4371" s="43"/>
      <c r="AD4371" s="43"/>
      <c r="AE4371" s="43"/>
      <c r="AF4371" s="43"/>
      <c r="AG4371" s="43"/>
      <c r="AH4371" s="43"/>
      <c r="AI4371" s="43"/>
      <c r="AJ4371" s="43"/>
      <c r="AK4371" s="43"/>
      <c r="AL4371" s="43"/>
      <c r="AM4371" s="43"/>
      <c r="AN4371" s="44"/>
      <c r="AO4371" s="44"/>
      <c r="AP4371" s="44"/>
      <c r="AQ4371" s="44"/>
      <c r="AR4371" s="44"/>
      <c r="AS4371" s="44"/>
      <c r="AT4371" s="44"/>
      <c r="AU4371" s="44"/>
      <c r="AV4371" s="44"/>
      <c r="AW4371" s="44"/>
      <c r="AX4371" s="44"/>
      <c r="AY4371" s="44"/>
      <c r="AZ4371" s="44"/>
      <c r="BA4371" s="44"/>
      <c r="BB4371" s="44"/>
      <c r="BC4371" s="44"/>
      <c r="BD4371" s="44"/>
      <c r="BE4371" s="44"/>
      <c r="BF4371" s="44"/>
      <c r="BG4371" s="44"/>
      <c r="BH4371" s="44"/>
      <c r="BI4371" s="44"/>
      <c r="BJ4371" s="44"/>
      <c r="BK4371" s="44"/>
      <c r="BL4371" s="44"/>
    </row>
    <row r="4372" spans="1:64" s="45" customFormat="1" ht="50.1" customHeight="1">
      <c r="A4372" s="76" t="s">
        <v>11568</v>
      </c>
      <c r="B4372" s="31" t="s">
        <v>35</v>
      </c>
      <c r="C4372" s="47" t="s">
        <v>11569</v>
      </c>
      <c r="D4372" s="47" t="s">
        <v>3643</v>
      </c>
      <c r="E4372" s="47" t="s">
        <v>11570</v>
      </c>
      <c r="F4372" s="47" t="s">
        <v>11571</v>
      </c>
      <c r="G4372" s="33" t="s">
        <v>40</v>
      </c>
      <c r="H4372" s="31">
        <v>0</v>
      </c>
      <c r="I4372" s="96">
        <v>590000000</v>
      </c>
      <c r="J4372" s="33" t="s">
        <v>42</v>
      </c>
      <c r="K4372" s="33" t="s">
        <v>2646</v>
      </c>
      <c r="L4372" s="33" t="s">
        <v>44</v>
      </c>
      <c r="M4372" s="74" t="s">
        <v>71</v>
      </c>
      <c r="N4372" s="33" t="s">
        <v>10511</v>
      </c>
      <c r="O4372" s="33" t="s">
        <v>79</v>
      </c>
      <c r="P4372" s="33">
        <v>796</v>
      </c>
      <c r="Q4372" s="33" t="s">
        <v>49</v>
      </c>
      <c r="R4372" s="64">
        <v>1</v>
      </c>
      <c r="S4372" s="64">
        <v>74330.36</v>
      </c>
      <c r="T4372" s="64">
        <f>R4372*S4372</f>
        <v>74330.36</v>
      </c>
      <c r="U4372" s="64">
        <f t="shared" si="207"/>
        <v>83250.003200000006</v>
      </c>
      <c r="V4372" s="33"/>
      <c r="W4372" s="33">
        <v>2016</v>
      </c>
      <c r="X4372" s="31"/>
      <c r="Y4372" s="42"/>
      <c r="Z4372" s="41"/>
      <c r="AA4372" s="43"/>
      <c r="AB4372" s="43"/>
      <c r="AC4372" s="43"/>
      <c r="AD4372" s="43"/>
      <c r="AE4372" s="43"/>
      <c r="AF4372" s="43"/>
      <c r="AG4372" s="43"/>
      <c r="AH4372" s="43"/>
      <c r="AI4372" s="43"/>
      <c r="AJ4372" s="43"/>
      <c r="AK4372" s="43"/>
      <c r="AL4372" s="43"/>
      <c r="AM4372" s="43"/>
      <c r="AN4372" s="44"/>
      <c r="AO4372" s="44"/>
      <c r="AP4372" s="44"/>
      <c r="AQ4372" s="44"/>
      <c r="AR4372" s="44"/>
      <c r="AS4372" s="44"/>
      <c r="AT4372" s="44"/>
      <c r="AU4372" s="44"/>
      <c r="AV4372" s="44"/>
      <c r="AW4372" s="44"/>
      <c r="AX4372" s="44"/>
      <c r="AY4372" s="44"/>
      <c r="AZ4372" s="44"/>
      <c r="BA4372" s="44"/>
      <c r="BB4372" s="44"/>
      <c r="BC4372" s="44"/>
      <c r="BD4372" s="44"/>
      <c r="BE4372" s="44"/>
      <c r="BF4372" s="44"/>
      <c r="BG4372" s="44"/>
      <c r="BH4372" s="44"/>
      <c r="BI4372" s="44"/>
      <c r="BJ4372" s="44"/>
      <c r="BK4372" s="44"/>
      <c r="BL4372" s="44"/>
    </row>
    <row r="4373" spans="1:64" s="45" customFormat="1" ht="50.1" customHeight="1">
      <c r="A4373" s="76" t="s">
        <v>11572</v>
      </c>
      <c r="B4373" s="257" t="s">
        <v>35</v>
      </c>
      <c r="C4373" s="386" t="s">
        <v>4475</v>
      </c>
      <c r="D4373" s="137" t="s">
        <v>4476</v>
      </c>
      <c r="E4373" s="137" t="s">
        <v>4477</v>
      </c>
      <c r="F4373" s="163" t="s">
        <v>11573</v>
      </c>
      <c r="G4373" s="257" t="s">
        <v>40</v>
      </c>
      <c r="H4373" s="164">
        <v>50</v>
      </c>
      <c r="I4373" s="374">
        <v>590000000</v>
      </c>
      <c r="J4373" s="107" t="s">
        <v>11574</v>
      </c>
      <c r="K4373" s="375" t="s">
        <v>2646</v>
      </c>
      <c r="L4373" s="375" t="s">
        <v>11575</v>
      </c>
      <c r="M4373" s="164" t="s">
        <v>86</v>
      </c>
      <c r="N4373" s="74" t="s">
        <v>4818</v>
      </c>
      <c r="O4373" s="164" t="s">
        <v>396</v>
      </c>
      <c r="P4373" s="164">
        <v>796</v>
      </c>
      <c r="Q4373" s="164" t="s">
        <v>49</v>
      </c>
      <c r="R4373" s="64">
        <v>3</v>
      </c>
      <c r="S4373" s="111">
        <v>345000</v>
      </c>
      <c r="T4373" s="111">
        <f>S4373*R4373</f>
        <v>1035000</v>
      </c>
      <c r="U4373" s="111">
        <f>T4373*1.12</f>
        <v>1159200</v>
      </c>
      <c r="V4373" s="387"/>
      <c r="W4373" s="164">
        <v>2016</v>
      </c>
      <c r="X4373" s="164"/>
      <c r="Y4373" s="42"/>
      <c r="Z4373" s="41"/>
      <c r="AA4373" s="43"/>
      <c r="AB4373" s="43"/>
      <c r="AC4373" s="43"/>
      <c r="AD4373" s="43"/>
      <c r="AE4373" s="43"/>
      <c r="AF4373" s="43"/>
      <c r="AG4373" s="43"/>
      <c r="AH4373" s="43"/>
      <c r="AI4373" s="43"/>
      <c r="AJ4373" s="43"/>
      <c r="AK4373" s="43"/>
      <c r="AL4373" s="43"/>
      <c r="AM4373" s="43"/>
      <c r="AN4373" s="44"/>
      <c r="AO4373" s="44"/>
      <c r="AP4373" s="44"/>
      <c r="AQ4373" s="44"/>
      <c r="AR4373" s="44"/>
      <c r="AS4373" s="44"/>
      <c r="AT4373" s="44"/>
      <c r="AU4373" s="44"/>
      <c r="AV4373" s="44"/>
      <c r="AW4373" s="44"/>
      <c r="AX4373" s="44"/>
      <c r="AY4373" s="44"/>
      <c r="AZ4373" s="44"/>
      <c r="BA4373" s="44"/>
      <c r="BB4373" s="44"/>
      <c r="BC4373" s="44"/>
      <c r="BD4373" s="44"/>
      <c r="BE4373" s="44"/>
      <c r="BF4373" s="44"/>
      <c r="BG4373" s="44"/>
      <c r="BH4373" s="44"/>
      <c r="BI4373" s="44"/>
      <c r="BJ4373" s="44"/>
      <c r="BK4373" s="44"/>
      <c r="BL4373" s="44"/>
    </row>
    <row r="4374" spans="1:64" s="45" customFormat="1" ht="50.1" customHeight="1">
      <c r="A4374" s="76" t="s">
        <v>11576</v>
      </c>
      <c r="B4374" s="257" t="s">
        <v>35</v>
      </c>
      <c r="C4374" s="386" t="s">
        <v>4475</v>
      </c>
      <c r="D4374" s="137" t="s">
        <v>4476</v>
      </c>
      <c r="E4374" s="137" t="s">
        <v>4477</v>
      </c>
      <c r="F4374" s="163" t="s">
        <v>11577</v>
      </c>
      <c r="G4374" s="257" t="s">
        <v>40</v>
      </c>
      <c r="H4374" s="164">
        <v>50</v>
      </c>
      <c r="I4374" s="374">
        <v>590000000</v>
      </c>
      <c r="J4374" s="107" t="s">
        <v>11574</v>
      </c>
      <c r="K4374" s="375" t="s">
        <v>2646</v>
      </c>
      <c r="L4374" s="375" t="s">
        <v>11575</v>
      </c>
      <c r="M4374" s="164" t="s">
        <v>86</v>
      </c>
      <c r="N4374" s="74" t="s">
        <v>4818</v>
      </c>
      <c r="O4374" s="164" t="s">
        <v>396</v>
      </c>
      <c r="P4374" s="164">
        <v>796</v>
      </c>
      <c r="Q4374" s="164" t="s">
        <v>49</v>
      </c>
      <c r="R4374" s="64">
        <v>3</v>
      </c>
      <c r="S4374" s="111">
        <v>227000</v>
      </c>
      <c r="T4374" s="111">
        <f>S4374*R4374</f>
        <v>681000</v>
      </c>
      <c r="U4374" s="111">
        <f>T4374*1.12</f>
        <v>762720.00000000012</v>
      </c>
      <c r="V4374" s="387"/>
      <c r="W4374" s="164">
        <v>2016</v>
      </c>
      <c r="X4374" s="164"/>
      <c r="Y4374" s="42"/>
      <c r="Z4374" s="41"/>
      <c r="AA4374" s="43"/>
      <c r="AB4374" s="43"/>
      <c r="AC4374" s="43"/>
      <c r="AD4374" s="43"/>
      <c r="AE4374" s="43"/>
      <c r="AF4374" s="43"/>
      <c r="AG4374" s="43"/>
      <c r="AH4374" s="43"/>
      <c r="AI4374" s="43"/>
      <c r="AJ4374" s="43"/>
      <c r="AK4374" s="43"/>
      <c r="AL4374" s="43"/>
      <c r="AM4374" s="43"/>
      <c r="AN4374" s="44"/>
      <c r="AO4374" s="44"/>
      <c r="AP4374" s="44"/>
      <c r="AQ4374" s="44"/>
      <c r="AR4374" s="44"/>
      <c r="AS4374" s="44"/>
      <c r="AT4374" s="44"/>
      <c r="AU4374" s="44"/>
      <c r="AV4374" s="44"/>
      <c r="AW4374" s="44"/>
      <c r="AX4374" s="44"/>
      <c r="AY4374" s="44"/>
      <c r="AZ4374" s="44"/>
      <c r="BA4374" s="44"/>
      <c r="BB4374" s="44"/>
      <c r="BC4374" s="44"/>
      <c r="BD4374" s="44"/>
      <c r="BE4374" s="44"/>
      <c r="BF4374" s="44"/>
      <c r="BG4374" s="44"/>
      <c r="BH4374" s="44"/>
      <c r="BI4374" s="44"/>
      <c r="BJ4374" s="44"/>
      <c r="BK4374" s="44"/>
      <c r="BL4374" s="44"/>
    </row>
    <row r="4375" spans="1:64" s="45" customFormat="1" ht="50.1" customHeight="1">
      <c r="A4375" s="76" t="s">
        <v>11578</v>
      </c>
      <c r="B4375" s="31" t="s">
        <v>35</v>
      </c>
      <c r="C4375" s="242" t="s">
        <v>6161</v>
      </c>
      <c r="D4375" s="47" t="s">
        <v>6069</v>
      </c>
      <c r="E4375" s="242" t="s">
        <v>6162</v>
      </c>
      <c r="F4375" s="242"/>
      <c r="G4375" s="33" t="s">
        <v>40</v>
      </c>
      <c r="H4375" s="31">
        <v>0</v>
      </c>
      <c r="I4375" s="33">
        <v>590000000</v>
      </c>
      <c r="J4375" s="33" t="s">
        <v>42</v>
      </c>
      <c r="K4375" s="33" t="s">
        <v>2646</v>
      </c>
      <c r="L4375" s="33" t="s">
        <v>44</v>
      </c>
      <c r="M4375" s="33" t="s">
        <v>86</v>
      </c>
      <c r="N4375" s="60" t="s">
        <v>2359</v>
      </c>
      <c r="O4375" s="33" t="s">
        <v>481</v>
      </c>
      <c r="P4375" s="33">
        <v>168</v>
      </c>
      <c r="Q4375" s="31" t="s">
        <v>161</v>
      </c>
      <c r="R4375" s="252">
        <v>12</v>
      </c>
      <c r="S4375" s="64">
        <v>586403.28</v>
      </c>
      <c r="T4375" s="130">
        <f>R4375*S4375</f>
        <v>7036839.3600000003</v>
      </c>
      <c r="U4375" s="64">
        <f>T4375*1.12</f>
        <v>7881260.0832000012</v>
      </c>
      <c r="V4375" s="243"/>
      <c r="W4375" s="33">
        <v>2016</v>
      </c>
      <c r="X4375" s="243"/>
      <c r="Y4375" s="42"/>
      <c r="Z4375" s="41"/>
      <c r="AA4375" s="43"/>
      <c r="AB4375" s="43"/>
      <c r="AC4375" s="43"/>
      <c r="AD4375" s="43"/>
      <c r="AE4375" s="43"/>
      <c r="AF4375" s="43"/>
      <c r="AG4375" s="43"/>
      <c r="AH4375" s="43"/>
      <c r="AI4375" s="43"/>
      <c r="AJ4375" s="43"/>
      <c r="AK4375" s="43"/>
      <c r="AL4375" s="43"/>
      <c r="AM4375" s="43"/>
      <c r="AN4375" s="44"/>
      <c r="AO4375" s="44"/>
      <c r="AP4375" s="44"/>
      <c r="AQ4375" s="44"/>
      <c r="AR4375" s="44"/>
      <c r="AS4375" s="44"/>
      <c r="AT4375" s="44"/>
      <c r="AU4375" s="44"/>
      <c r="AV4375" s="44"/>
      <c r="AW4375" s="44"/>
      <c r="AX4375" s="44"/>
      <c r="AY4375" s="44"/>
      <c r="AZ4375" s="44"/>
      <c r="BA4375" s="44"/>
      <c r="BB4375" s="44"/>
      <c r="BC4375" s="44"/>
      <c r="BD4375" s="44"/>
      <c r="BE4375" s="44"/>
      <c r="BF4375" s="44"/>
      <c r="BG4375" s="44"/>
      <c r="BH4375" s="44"/>
      <c r="BI4375" s="44"/>
      <c r="BJ4375" s="44"/>
      <c r="BK4375" s="44"/>
      <c r="BL4375" s="44"/>
    </row>
    <row r="4376" spans="1:64" s="45" customFormat="1" ht="50.1" customHeight="1">
      <c r="A4376" s="76" t="s">
        <v>11579</v>
      </c>
      <c r="B4376" s="60" t="s">
        <v>35</v>
      </c>
      <c r="C4376" s="47" t="s">
        <v>11580</v>
      </c>
      <c r="D4376" s="47" t="s">
        <v>2120</v>
      </c>
      <c r="E4376" s="47" t="s">
        <v>11581</v>
      </c>
      <c r="F4376" s="175" t="s">
        <v>11582</v>
      </c>
      <c r="G4376" s="31" t="s">
        <v>40</v>
      </c>
      <c r="H4376" s="261">
        <v>0</v>
      </c>
      <c r="I4376" s="262">
        <v>590000000</v>
      </c>
      <c r="J4376" s="74" t="s">
        <v>392</v>
      </c>
      <c r="K4376" s="31" t="s">
        <v>2646</v>
      </c>
      <c r="L4376" s="31" t="s">
        <v>394</v>
      </c>
      <c r="M4376" s="31" t="s">
        <v>71</v>
      </c>
      <c r="N4376" s="31" t="s">
        <v>5886</v>
      </c>
      <c r="O4376" s="31" t="s">
        <v>1794</v>
      </c>
      <c r="P4376" s="76">
        <v>796</v>
      </c>
      <c r="Q4376" s="31" t="s">
        <v>49</v>
      </c>
      <c r="R4376" s="360">
        <v>2</v>
      </c>
      <c r="S4376" s="360">
        <v>21500</v>
      </c>
      <c r="T4376" s="64">
        <f>S4376*R4376</f>
        <v>43000</v>
      </c>
      <c r="U4376" s="64">
        <f>T4376*1.12</f>
        <v>48160.000000000007</v>
      </c>
      <c r="V4376" s="31"/>
      <c r="W4376" s="74">
        <v>2016</v>
      </c>
      <c r="X4376" s="31"/>
      <c r="Y4376" s="42"/>
      <c r="Z4376" s="41"/>
      <c r="AA4376" s="43"/>
      <c r="AB4376" s="43"/>
      <c r="AC4376" s="43"/>
      <c r="AD4376" s="43"/>
      <c r="AE4376" s="43"/>
      <c r="AF4376" s="43"/>
      <c r="AG4376" s="43"/>
      <c r="AH4376" s="43"/>
      <c r="AI4376" s="43"/>
      <c r="AJ4376" s="43"/>
      <c r="AK4376" s="43"/>
      <c r="AL4376" s="43"/>
      <c r="AM4376" s="43"/>
      <c r="AN4376" s="44"/>
      <c r="AO4376" s="44"/>
      <c r="AP4376" s="44"/>
      <c r="AQ4376" s="44"/>
      <c r="AR4376" s="44"/>
      <c r="AS4376" s="44"/>
      <c r="AT4376" s="44"/>
      <c r="AU4376" s="44"/>
      <c r="AV4376" s="44"/>
      <c r="AW4376" s="44"/>
      <c r="AX4376" s="44"/>
      <c r="AY4376" s="44"/>
      <c r="AZ4376" s="44"/>
      <c r="BA4376" s="44"/>
      <c r="BB4376" s="44"/>
      <c r="BC4376" s="44"/>
      <c r="BD4376" s="44"/>
      <c r="BE4376" s="44"/>
      <c r="BF4376" s="44"/>
      <c r="BG4376" s="44"/>
      <c r="BH4376" s="44"/>
      <c r="BI4376" s="44"/>
      <c r="BJ4376" s="44"/>
      <c r="BK4376" s="44"/>
      <c r="BL4376" s="44"/>
    </row>
    <row r="4377" spans="1:64" s="45" customFormat="1" ht="50.1" customHeight="1">
      <c r="A4377" s="76" t="s">
        <v>11583</v>
      </c>
      <c r="B4377" s="31" t="s">
        <v>35</v>
      </c>
      <c r="C4377" s="139" t="s">
        <v>11584</v>
      </c>
      <c r="D4377" s="139" t="s">
        <v>2270</v>
      </c>
      <c r="E4377" s="139" t="s">
        <v>11585</v>
      </c>
      <c r="F4377" s="32"/>
      <c r="G4377" s="33" t="s">
        <v>40</v>
      </c>
      <c r="H4377" s="31">
        <v>0</v>
      </c>
      <c r="I4377" s="96">
        <v>590000000</v>
      </c>
      <c r="J4377" s="33" t="s">
        <v>42</v>
      </c>
      <c r="K4377" s="33" t="s">
        <v>2646</v>
      </c>
      <c r="L4377" s="33" t="s">
        <v>44</v>
      </c>
      <c r="M4377" s="33" t="s">
        <v>86</v>
      </c>
      <c r="N4377" s="60" t="s">
        <v>152</v>
      </c>
      <c r="O4377" s="33" t="s">
        <v>11586</v>
      </c>
      <c r="P4377" s="33">
        <v>168</v>
      </c>
      <c r="Q4377" s="31" t="s">
        <v>161</v>
      </c>
      <c r="R4377" s="252">
        <v>4.1890000000000001</v>
      </c>
      <c r="S4377" s="64">
        <v>325000</v>
      </c>
      <c r="T4377" s="130">
        <f t="shared" ref="T4377:T4394" si="208">R4377*S4377</f>
        <v>1361425</v>
      </c>
      <c r="U4377" s="64">
        <f t="shared" ref="U4377:U4399" si="209">T4377*1.12</f>
        <v>1524796.0000000002</v>
      </c>
      <c r="V4377" s="33"/>
      <c r="W4377" s="33">
        <v>2016</v>
      </c>
      <c r="X4377" s="33"/>
      <c r="Y4377" s="42"/>
      <c r="Z4377" s="41"/>
      <c r="AA4377" s="43"/>
      <c r="AB4377" s="43"/>
      <c r="AC4377" s="43"/>
      <c r="AD4377" s="43"/>
      <c r="AE4377" s="43"/>
      <c r="AF4377" s="43"/>
      <c r="AG4377" s="43"/>
      <c r="AH4377" s="43"/>
      <c r="AI4377" s="43"/>
      <c r="AJ4377" s="43"/>
      <c r="AK4377" s="43"/>
      <c r="AL4377" s="43"/>
      <c r="AM4377" s="43"/>
      <c r="AN4377" s="44"/>
      <c r="AO4377" s="44"/>
      <c r="AP4377" s="44"/>
      <c r="AQ4377" s="44"/>
      <c r="AR4377" s="44"/>
      <c r="AS4377" s="44"/>
      <c r="AT4377" s="44"/>
      <c r="AU4377" s="44"/>
      <c r="AV4377" s="44"/>
      <c r="AW4377" s="44"/>
      <c r="AX4377" s="44"/>
      <c r="AY4377" s="44"/>
      <c r="AZ4377" s="44"/>
      <c r="BA4377" s="44"/>
      <c r="BB4377" s="44"/>
      <c r="BC4377" s="44"/>
      <c r="BD4377" s="44"/>
      <c r="BE4377" s="44"/>
      <c r="BF4377" s="44"/>
      <c r="BG4377" s="44"/>
      <c r="BH4377" s="44"/>
      <c r="BI4377" s="44"/>
      <c r="BJ4377" s="44"/>
      <c r="BK4377" s="44"/>
      <c r="BL4377" s="44"/>
    </row>
    <row r="4378" spans="1:64" s="45" customFormat="1" ht="50.1" customHeight="1">
      <c r="A4378" s="76" t="s">
        <v>11587</v>
      </c>
      <c r="B4378" s="31" t="s">
        <v>35</v>
      </c>
      <c r="C4378" s="139" t="s">
        <v>11588</v>
      </c>
      <c r="D4378" s="139" t="s">
        <v>2270</v>
      </c>
      <c r="E4378" s="139" t="s">
        <v>11589</v>
      </c>
      <c r="F4378" s="32"/>
      <c r="G4378" s="33" t="s">
        <v>40</v>
      </c>
      <c r="H4378" s="31">
        <v>0</v>
      </c>
      <c r="I4378" s="96">
        <v>590000000</v>
      </c>
      <c r="J4378" s="33" t="s">
        <v>42</v>
      </c>
      <c r="K4378" s="33" t="s">
        <v>2646</v>
      </c>
      <c r="L4378" s="33" t="s">
        <v>44</v>
      </c>
      <c r="M4378" s="33" t="s">
        <v>86</v>
      </c>
      <c r="N4378" s="60" t="s">
        <v>152</v>
      </c>
      <c r="O4378" s="33" t="s">
        <v>11586</v>
      </c>
      <c r="P4378" s="33">
        <v>168</v>
      </c>
      <c r="Q4378" s="31" t="s">
        <v>161</v>
      </c>
      <c r="R4378" s="252">
        <v>0.13800000000000001</v>
      </c>
      <c r="S4378" s="64">
        <v>219732.14</v>
      </c>
      <c r="T4378" s="130">
        <f t="shared" si="208"/>
        <v>30323.035320000003</v>
      </c>
      <c r="U4378" s="64">
        <f t="shared" si="209"/>
        <v>33961.799558400009</v>
      </c>
      <c r="V4378" s="33"/>
      <c r="W4378" s="33">
        <v>2016</v>
      </c>
      <c r="X4378" s="33"/>
      <c r="Y4378" s="42"/>
      <c r="Z4378" s="41"/>
      <c r="AA4378" s="43"/>
      <c r="AB4378" s="43"/>
      <c r="AC4378" s="43"/>
      <c r="AD4378" s="43"/>
      <c r="AE4378" s="43"/>
      <c r="AF4378" s="43"/>
      <c r="AG4378" s="43"/>
      <c r="AH4378" s="43"/>
      <c r="AI4378" s="43"/>
      <c r="AJ4378" s="43"/>
      <c r="AK4378" s="43"/>
      <c r="AL4378" s="43"/>
      <c r="AM4378" s="43"/>
      <c r="AN4378" s="44"/>
      <c r="AO4378" s="44"/>
      <c r="AP4378" s="44"/>
      <c r="AQ4378" s="44"/>
      <c r="AR4378" s="44"/>
      <c r="AS4378" s="44"/>
      <c r="AT4378" s="44"/>
      <c r="AU4378" s="44"/>
      <c r="AV4378" s="44"/>
      <c r="AW4378" s="44"/>
      <c r="AX4378" s="44"/>
      <c r="AY4378" s="44"/>
      <c r="AZ4378" s="44"/>
      <c r="BA4378" s="44"/>
      <c r="BB4378" s="44"/>
      <c r="BC4378" s="44"/>
      <c r="BD4378" s="44"/>
      <c r="BE4378" s="44"/>
      <c r="BF4378" s="44"/>
      <c r="BG4378" s="44"/>
      <c r="BH4378" s="44"/>
      <c r="BI4378" s="44"/>
      <c r="BJ4378" s="44"/>
      <c r="BK4378" s="44"/>
      <c r="BL4378" s="44"/>
    </row>
    <row r="4379" spans="1:64" s="45" customFormat="1" ht="50.1" customHeight="1">
      <c r="A4379" s="76" t="s">
        <v>11590</v>
      </c>
      <c r="B4379" s="31" t="s">
        <v>35</v>
      </c>
      <c r="C4379" s="139" t="s">
        <v>11591</v>
      </c>
      <c r="D4379" s="139" t="s">
        <v>2270</v>
      </c>
      <c r="E4379" s="139" t="s">
        <v>11592</v>
      </c>
      <c r="F4379" s="32"/>
      <c r="G4379" s="33" t="s">
        <v>40</v>
      </c>
      <c r="H4379" s="31">
        <v>0</v>
      </c>
      <c r="I4379" s="96">
        <v>590000000</v>
      </c>
      <c r="J4379" s="33" t="s">
        <v>42</v>
      </c>
      <c r="K4379" s="33" t="s">
        <v>2646</v>
      </c>
      <c r="L4379" s="33" t="s">
        <v>44</v>
      </c>
      <c r="M4379" s="33" t="s">
        <v>86</v>
      </c>
      <c r="N4379" s="60" t="s">
        <v>152</v>
      </c>
      <c r="O4379" s="33" t="s">
        <v>11586</v>
      </c>
      <c r="P4379" s="33">
        <v>168</v>
      </c>
      <c r="Q4379" s="31" t="s">
        <v>161</v>
      </c>
      <c r="R4379" s="252">
        <v>0.23799999999999999</v>
      </c>
      <c r="S4379" s="64">
        <v>219732.14</v>
      </c>
      <c r="T4379" s="130">
        <f t="shared" si="208"/>
        <v>52296.249320000003</v>
      </c>
      <c r="U4379" s="64">
        <f t="shared" si="209"/>
        <v>58571.79923840001</v>
      </c>
      <c r="V4379" s="33"/>
      <c r="W4379" s="33">
        <v>2016</v>
      </c>
      <c r="X4379" s="33"/>
      <c r="Y4379" s="42"/>
      <c r="Z4379" s="41"/>
      <c r="AA4379" s="43"/>
      <c r="AB4379" s="43"/>
      <c r="AC4379" s="43"/>
      <c r="AD4379" s="43"/>
      <c r="AE4379" s="43"/>
      <c r="AF4379" s="43"/>
      <c r="AG4379" s="43"/>
      <c r="AH4379" s="43"/>
      <c r="AI4379" s="43"/>
      <c r="AJ4379" s="43"/>
      <c r="AK4379" s="43"/>
      <c r="AL4379" s="43"/>
      <c r="AM4379" s="43"/>
      <c r="AN4379" s="44"/>
      <c r="AO4379" s="44"/>
      <c r="AP4379" s="44"/>
      <c r="AQ4379" s="44"/>
      <c r="AR4379" s="44"/>
      <c r="AS4379" s="44"/>
      <c r="AT4379" s="44"/>
      <c r="AU4379" s="44"/>
      <c r="AV4379" s="44"/>
      <c r="AW4379" s="44"/>
      <c r="AX4379" s="44"/>
      <c r="AY4379" s="44"/>
      <c r="AZ4379" s="44"/>
      <c r="BA4379" s="44"/>
      <c r="BB4379" s="44"/>
      <c r="BC4379" s="44"/>
      <c r="BD4379" s="44"/>
      <c r="BE4379" s="44"/>
      <c r="BF4379" s="44"/>
      <c r="BG4379" s="44"/>
      <c r="BH4379" s="44"/>
      <c r="BI4379" s="44"/>
      <c r="BJ4379" s="44"/>
      <c r="BK4379" s="44"/>
      <c r="BL4379" s="44"/>
    </row>
    <row r="4380" spans="1:64" s="45" customFormat="1" ht="50.1" customHeight="1">
      <c r="A4380" s="76" t="s">
        <v>11593</v>
      </c>
      <c r="B4380" s="31" t="s">
        <v>35</v>
      </c>
      <c r="C4380" s="139" t="s">
        <v>2457</v>
      </c>
      <c r="D4380" s="139" t="s">
        <v>2270</v>
      </c>
      <c r="E4380" s="139" t="s">
        <v>2458</v>
      </c>
      <c r="F4380" s="32"/>
      <c r="G4380" s="33" t="s">
        <v>40</v>
      </c>
      <c r="H4380" s="31">
        <v>0</v>
      </c>
      <c r="I4380" s="96">
        <v>590000000</v>
      </c>
      <c r="J4380" s="33" t="s">
        <v>42</v>
      </c>
      <c r="K4380" s="33" t="s">
        <v>2646</v>
      </c>
      <c r="L4380" s="33" t="s">
        <v>44</v>
      </c>
      <c r="M4380" s="33" t="s">
        <v>86</v>
      </c>
      <c r="N4380" s="60" t="s">
        <v>152</v>
      </c>
      <c r="O4380" s="33" t="s">
        <v>11586</v>
      </c>
      <c r="P4380" s="33">
        <v>168</v>
      </c>
      <c r="Q4380" s="31" t="s">
        <v>161</v>
      </c>
      <c r="R4380" s="252">
        <v>0.28999999999999998</v>
      </c>
      <c r="S4380" s="64">
        <v>219732.14</v>
      </c>
      <c r="T4380" s="130">
        <f t="shared" si="208"/>
        <v>63722.320599999999</v>
      </c>
      <c r="U4380" s="64">
        <f t="shared" si="209"/>
        <v>71368.999072000006</v>
      </c>
      <c r="V4380" s="33"/>
      <c r="W4380" s="33">
        <v>2016</v>
      </c>
      <c r="X4380" s="33"/>
      <c r="Y4380" s="42"/>
      <c r="Z4380" s="41"/>
      <c r="AA4380" s="43"/>
      <c r="AB4380" s="43"/>
      <c r="AC4380" s="43"/>
      <c r="AD4380" s="43"/>
      <c r="AE4380" s="43"/>
      <c r="AF4380" s="43"/>
      <c r="AG4380" s="43"/>
      <c r="AH4380" s="43"/>
      <c r="AI4380" s="43"/>
      <c r="AJ4380" s="43"/>
      <c r="AK4380" s="43"/>
      <c r="AL4380" s="43"/>
      <c r="AM4380" s="43"/>
      <c r="AN4380" s="44"/>
      <c r="AO4380" s="44"/>
      <c r="AP4380" s="44"/>
      <c r="AQ4380" s="44"/>
      <c r="AR4380" s="44"/>
      <c r="AS4380" s="44"/>
      <c r="AT4380" s="44"/>
      <c r="AU4380" s="44"/>
      <c r="AV4380" s="44"/>
      <c r="AW4380" s="44"/>
      <c r="AX4380" s="44"/>
      <c r="AY4380" s="44"/>
      <c r="AZ4380" s="44"/>
      <c r="BA4380" s="44"/>
      <c r="BB4380" s="44"/>
      <c r="BC4380" s="44"/>
      <c r="BD4380" s="44"/>
      <c r="BE4380" s="44"/>
      <c r="BF4380" s="44"/>
      <c r="BG4380" s="44"/>
      <c r="BH4380" s="44"/>
      <c r="BI4380" s="44"/>
      <c r="BJ4380" s="44"/>
      <c r="BK4380" s="44"/>
      <c r="BL4380" s="44"/>
    </row>
    <row r="4381" spans="1:64" s="45" customFormat="1" ht="50.1" customHeight="1">
      <c r="A4381" s="76" t="s">
        <v>11594</v>
      </c>
      <c r="B4381" s="31" t="s">
        <v>35</v>
      </c>
      <c r="C4381" s="139" t="s">
        <v>2801</v>
      </c>
      <c r="D4381" s="139" t="s">
        <v>2802</v>
      </c>
      <c r="E4381" s="139" t="s">
        <v>2803</v>
      </c>
      <c r="F4381" s="47" t="s">
        <v>11595</v>
      </c>
      <c r="G4381" s="33" t="s">
        <v>40</v>
      </c>
      <c r="H4381" s="31">
        <v>0</v>
      </c>
      <c r="I4381" s="96">
        <v>590000000</v>
      </c>
      <c r="J4381" s="33" t="s">
        <v>42</v>
      </c>
      <c r="K4381" s="33" t="s">
        <v>2646</v>
      </c>
      <c r="L4381" s="33" t="s">
        <v>44</v>
      </c>
      <c r="M4381" s="33" t="s">
        <v>86</v>
      </c>
      <c r="N4381" s="60" t="s">
        <v>152</v>
      </c>
      <c r="O4381" s="33" t="s">
        <v>11586</v>
      </c>
      <c r="P4381" s="33">
        <v>166</v>
      </c>
      <c r="Q4381" s="31" t="s">
        <v>132</v>
      </c>
      <c r="R4381" s="252">
        <v>841</v>
      </c>
      <c r="S4381" s="64">
        <v>213.39</v>
      </c>
      <c r="T4381" s="130">
        <f t="shared" si="208"/>
        <v>179460.99</v>
      </c>
      <c r="U4381" s="64">
        <f t="shared" si="209"/>
        <v>200996.3088</v>
      </c>
      <c r="V4381" s="33"/>
      <c r="W4381" s="33">
        <v>2016</v>
      </c>
      <c r="X4381" s="33"/>
      <c r="Y4381" s="42"/>
      <c r="Z4381" s="41"/>
      <c r="AA4381" s="43"/>
      <c r="AB4381" s="43"/>
      <c r="AC4381" s="43"/>
      <c r="AD4381" s="43"/>
      <c r="AE4381" s="43"/>
      <c r="AF4381" s="43"/>
      <c r="AG4381" s="43"/>
      <c r="AH4381" s="43"/>
      <c r="AI4381" s="43"/>
      <c r="AJ4381" s="43"/>
      <c r="AK4381" s="43"/>
      <c r="AL4381" s="43"/>
      <c r="AM4381" s="43"/>
      <c r="AN4381" s="44"/>
      <c r="AO4381" s="44"/>
      <c r="AP4381" s="44"/>
      <c r="AQ4381" s="44"/>
      <c r="AR4381" s="44"/>
      <c r="AS4381" s="44"/>
      <c r="AT4381" s="44"/>
      <c r="AU4381" s="44"/>
      <c r="AV4381" s="44"/>
      <c r="AW4381" s="44"/>
      <c r="AX4381" s="44"/>
      <c r="AY4381" s="44"/>
      <c r="AZ4381" s="44"/>
      <c r="BA4381" s="44"/>
      <c r="BB4381" s="44"/>
      <c r="BC4381" s="44"/>
      <c r="BD4381" s="44"/>
      <c r="BE4381" s="44"/>
      <c r="BF4381" s="44"/>
      <c r="BG4381" s="44"/>
      <c r="BH4381" s="44"/>
      <c r="BI4381" s="44"/>
      <c r="BJ4381" s="44"/>
      <c r="BK4381" s="44"/>
      <c r="BL4381" s="44"/>
    </row>
    <row r="4382" spans="1:64" s="45" customFormat="1" ht="50.1" customHeight="1">
      <c r="A4382" s="76" t="s">
        <v>11596</v>
      </c>
      <c r="B4382" s="31" t="s">
        <v>35</v>
      </c>
      <c r="C4382" s="139" t="s">
        <v>11597</v>
      </c>
      <c r="D4382" s="139" t="s">
        <v>2802</v>
      </c>
      <c r="E4382" s="139" t="s">
        <v>11598</v>
      </c>
      <c r="F4382" s="47" t="s">
        <v>11599</v>
      </c>
      <c r="G4382" s="33" t="s">
        <v>40</v>
      </c>
      <c r="H4382" s="31">
        <v>0</v>
      </c>
      <c r="I4382" s="96">
        <v>590000000</v>
      </c>
      <c r="J4382" s="33" t="s">
        <v>42</v>
      </c>
      <c r="K4382" s="33" t="s">
        <v>2646</v>
      </c>
      <c r="L4382" s="33" t="s">
        <v>44</v>
      </c>
      <c r="M4382" s="33" t="s">
        <v>86</v>
      </c>
      <c r="N4382" s="60" t="s">
        <v>152</v>
      </c>
      <c r="O4382" s="33" t="s">
        <v>11586</v>
      </c>
      <c r="P4382" s="33">
        <v>168</v>
      </c>
      <c r="Q4382" s="31" t="s">
        <v>161</v>
      </c>
      <c r="R4382" s="252">
        <v>5.125</v>
      </c>
      <c r="S4382" s="64">
        <v>266160.71000000002</v>
      </c>
      <c r="T4382" s="130">
        <f t="shared" si="208"/>
        <v>1364073.6387500002</v>
      </c>
      <c r="U4382" s="64">
        <f t="shared" si="209"/>
        <v>1527762.4754000003</v>
      </c>
      <c r="V4382" s="33"/>
      <c r="W4382" s="33">
        <v>2016</v>
      </c>
      <c r="X4382" s="33"/>
      <c r="Y4382" s="42"/>
      <c r="Z4382" s="41"/>
      <c r="AA4382" s="43"/>
      <c r="AB4382" s="43"/>
      <c r="AC4382" s="43"/>
      <c r="AD4382" s="43"/>
      <c r="AE4382" s="43"/>
      <c r="AF4382" s="43"/>
      <c r="AG4382" s="43"/>
      <c r="AH4382" s="43"/>
      <c r="AI4382" s="43"/>
      <c r="AJ4382" s="43"/>
      <c r="AK4382" s="43"/>
      <c r="AL4382" s="43"/>
      <c r="AM4382" s="43"/>
      <c r="AN4382" s="44"/>
      <c r="AO4382" s="44"/>
      <c r="AP4382" s="44"/>
      <c r="AQ4382" s="44"/>
      <c r="AR4382" s="44"/>
      <c r="AS4382" s="44"/>
      <c r="AT4382" s="44"/>
      <c r="AU4382" s="44"/>
      <c r="AV4382" s="44"/>
      <c r="AW4382" s="44"/>
      <c r="AX4382" s="44"/>
      <c r="AY4382" s="44"/>
      <c r="AZ4382" s="44"/>
      <c r="BA4382" s="44"/>
      <c r="BB4382" s="44"/>
      <c r="BC4382" s="44"/>
      <c r="BD4382" s="44"/>
      <c r="BE4382" s="44"/>
      <c r="BF4382" s="44"/>
      <c r="BG4382" s="44"/>
      <c r="BH4382" s="44"/>
      <c r="BI4382" s="44"/>
      <c r="BJ4382" s="44"/>
      <c r="BK4382" s="44"/>
      <c r="BL4382" s="44"/>
    </row>
    <row r="4383" spans="1:64" s="45" customFormat="1" ht="50.1" customHeight="1">
      <c r="A4383" s="76" t="s">
        <v>11600</v>
      </c>
      <c r="B4383" s="31" t="s">
        <v>35</v>
      </c>
      <c r="C4383" s="47" t="s">
        <v>11202</v>
      </c>
      <c r="D4383" s="47" t="s">
        <v>6069</v>
      </c>
      <c r="E4383" s="47" t="s">
        <v>11203</v>
      </c>
      <c r="F4383" s="175" t="s">
        <v>11601</v>
      </c>
      <c r="G4383" s="33" t="s">
        <v>40</v>
      </c>
      <c r="H4383" s="31">
        <v>0</v>
      </c>
      <c r="I4383" s="33">
        <v>590000000</v>
      </c>
      <c r="J4383" s="33" t="s">
        <v>42</v>
      </c>
      <c r="K4383" s="33" t="s">
        <v>2646</v>
      </c>
      <c r="L4383" s="33" t="s">
        <v>44</v>
      </c>
      <c r="M4383" s="33" t="s">
        <v>86</v>
      </c>
      <c r="N4383" s="60" t="s">
        <v>152</v>
      </c>
      <c r="O4383" s="33" t="s">
        <v>11586</v>
      </c>
      <c r="P4383" s="33">
        <v>168</v>
      </c>
      <c r="Q4383" s="31" t="s">
        <v>161</v>
      </c>
      <c r="R4383" s="252">
        <v>0.02</v>
      </c>
      <c r="S4383" s="64">
        <v>221026.79</v>
      </c>
      <c r="T4383" s="130">
        <f t="shared" si="208"/>
        <v>4420.5358000000006</v>
      </c>
      <c r="U4383" s="64">
        <f t="shared" si="209"/>
        <v>4951.0000960000007</v>
      </c>
      <c r="V4383" s="253"/>
      <c r="W4383" s="33">
        <v>2016</v>
      </c>
      <c r="X4383" s="243"/>
      <c r="Y4383" s="42"/>
      <c r="Z4383" s="41"/>
      <c r="AA4383" s="43"/>
      <c r="AB4383" s="43"/>
      <c r="AC4383" s="43"/>
      <c r="AD4383" s="43"/>
      <c r="AE4383" s="43"/>
      <c r="AF4383" s="43"/>
      <c r="AG4383" s="43"/>
      <c r="AH4383" s="43"/>
      <c r="AI4383" s="43"/>
      <c r="AJ4383" s="43"/>
      <c r="AK4383" s="43"/>
      <c r="AL4383" s="43"/>
      <c r="AM4383" s="43"/>
      <c r="AN4383" s="44"/>
      <c r="AO4383" s="44"/>
      <c r="AP4383" s="44"/>
      <c r="AQ4383" s="44"/>
      <c r="AR4383" s="44"/>
      <c r="AS4383" s="44"/>
      <c r="AT4383" s="44"/>
      <c r="AU4383" s="44"/>
      <c r="AV4383" s="44"/>
      <c r="AW4383" s="44"/>
      <c r="AX4383" s="44"/>
      <c r="AY4383" s="44"/>
      <c r="AZ4383" s="44"/>
      <c r="BA4383" s="44"/>
      <c r="BB4383" s="44"/>
      <c r="BC4383" s="44"/>
      <c r="BD4383" s="44"/>
      <c r="BE4383" s="44"/>
      <c r="BF4383" s="44"/>
      <c r="BG4383" s="44"/>
      <c r="BH4383" s="44"/>
      <c r="BI4383" s="44"/>
      <c r="BJ4383" s="44"/>
      <c r="BK4383" s="44"/>
      <c r="BL4383" s="44"/>
    </row>
    <row r="4384" spans="1:64" s="45" customFormat="1" ht="50.1" customHeight="1">
      <c r="A4384" s="76" t="s">
        <v>11602</v>
      </c>
      <c r="B4384" s="31" t="s">
        <v>35</v>
      </c>
      <c r="C4384" s="47" t="s">
        <v>11603</v>
      </c>
      <c r="D4384" s="47" t="s">
        <v>2270</v>
      </c>
      <c r="E4384" s="47" t="s">
        <v>11604</v>
      </c>
      <c r="F4384" s="175"/>
      <c r="G4384" s="33" t="s">
        <v>40</v>
      </c>
      <c r="H4384" s="31">
        <v>0</v>
      </c>
      <c r="I4384" s="33">
        <v>590000000</v>
      </c>
      <c r="J4384" s="33" t="s">
        <v>42</v>
      </c>
      <c r="K4384" s="33" t="s">
        <v>2646</v>
      </c>
      <c r="L4384" s="33" t="s">
        <v>44</v>
      </c>
      <c r="M4384" s="33" t="s">
        <v>86</v>
      </c>
      <c r="N4384" s="60" t="s">
        <v>152</v>
      </c>
      <c r="O4384" s="33" t="s">
        <v>11586</v>
      </c>
      <c r="P4384" s="33">
        <v>168</v>
      </c>
      <c r="Q4384" s="31" t="s">
        <v>161</v>
      </c>
      <c r="R4384" s="252">
        <v>2.9000000000000001E-2</v>
      </c>
      <c r="S4384" s="64">
        <v>263482.14</v>
      </c>
      <c r="T4384" s="130">
        <f t="shared" si="208"/>
        <v>7640.9820600000012</v>
      </c>
      <c r="U4384" s="64">
        <f t="shared" si="209"/>
        <v>8557.8999072000024</v>
      </c>
      <c r="V4384" s="253"/>
      <c r="W4384" s="33">
        <v>2016</v>
      </c>
      <c r="X4384" s="243"/>
      <c r="Y4384" s="42"/>
      <c r="Z4384" s="41"/>
      <c r="AA4384" s="43"/>
      <c r="AB4384" s="43"/>
      <c r="AC4384" s="43"/>
      <c r="AD4384" s="43"/>
      <c r="AE4384" s="43"/>
      <c r="AF4384" s="43"/>
      <c r="AG4384" s="43"/>
      <c r="AH4384" s="43"/>
      <c r="AI4384" s="43"/>
      <c r="AJ4384" s="43"/>
      <c r="AK4384" s="43"/>
      <c r="AL4384" s="43"/>
      <c r="AM4384" s="43"/>
      <c r="AN4384" s="44"/>
      <c r="AO4384" s="44"/>
      <c r="AP4384" s="44"/>
      <c r="AQ4384" s="44"/>
      <c r="AR4384" s="44"/>
      <c r="AS4384" s="44"/>
      <c r="AT4384" s="44"/>
      <c r="AU4384" s="44"/>
      <c r="AV4384" s="44"/>
      <c r="AW4384" s="44"/>
      <c r="AX4384" s="44"/>
      <c r="AY4384" s="44"/>
      <c r="AZ4384" s="44"/>
      <c r="BA4384" s="44"/>
      <c r="BB4384" s="44"/>
      <c r="BC4384" s="44"/>
      <c r="BD4384" s="44"/>
      <c r="BE4384" s="44"/>
      <c r="BF4384" s="44"/>
      <c r="BG4384" s="44"/>
      <c r="BH4384" s="44"/>
      <c r="BI4384" s="44"/>
      <c r="BJ4384" s="44"/>
      <c r="BK4384" s="44"/>
      <c r="BL4384" s="44"/>
    </row>
    <row r="4385" spans="1:64" s="45" customFormat="1" ht="50.1" customHeight="1">
      <c r="A4385" s="76" t="s">
        <v>11605</v>
      </c>
      <c r="B4385" s="31" t="s">
        <v>35</v>
      </c>
      <c r="C4385" s="47" t="s">
        <v>11606</v>
      </c>
      <c r="D4385" s="47" t="s">
        <v>6069</v>
      </c>
      <c r="E4385" s="47" t="s">
        <v>11607</v>
      </c>
      <c r="F4385" s="175"/>
      <c r="G4385" s="33" t="s">
        <v>40</v>
      </c>
      <c r="H4385" s="31">
        <v>0</v>
      </c>
      <c r="I4385" s="33">
        <v>590000000</v>
      </c>
      <c r="J4385" s="33" t="s">
        <v>42</v>
      </c>
      <c r="K4385" s="33" t="s">
        <v>2646</v>
      </c>
      <c r="L4385" s="33" t="s">
        <v>44</v>
      </c>
      <c r="M4385" s="33" t="s">
        <v>86</v>
      </c>
      <c r="N4385" s="60" t="s">
        <v>152</v>
      </c>
      <c r="O4385" s="33" t="s">
        <v>11586</v>
      </c>
      <c r="P4385" s="33">
        <v>168</v>
      </c>
      <c r="Q4385" s="31" t="s">
        <v>161</v>
      </c>
      <c r="R4385" s="252">
        <v>0.04</v>
      </c>
      <c r="S4385" s="64">
        <v>2840178.57</v>
      </c>
      <c r="T4385" s="130">
        <f t="shared" si="208"/>
        <v>113607.1428</v>
      </c>
      <c r="U4385" s="64">
        <f t="shared" si="209"/>
        <v>127239.99993600001</v>
      </c>
      <c r="V4385" s="253"/>
      <c r="W4385" s="33">
        <v>2016</v>
      </c>
      <c r="X4385" s="243"/>
      <c r="Y4385" s="42"/>
      <c r="Z4385" s="41"/>
      <c r="AA4385" s="43"/>
      <c r="AB4385" s="43"/>
      <c r="AC4385" s="43"/>
      <c r="AD4385" s="43"/>
      <c r="AE4385" s="43"/>
      <c r="AF4385" s="43"/>
      <c r="AG4385" s="43"/>
      <c r="AH4385" s="43"/>
      <c r="AI4385" s="43"/>
      <c r="AJ4385" s="43"/>
      <c r="AK4385" s="43"/>
      <c r="AL4385" s="43"/>
      <c r="AM4385" s="43"/>
      <c r="AN4385" s="44"/>
      <c r="AO4385" s="44"/>
      <c r="AP4385" s="44"/>
      <c r="AQ4385" s="44"/>
      <c r="AR4385" s="44"/>
      <c r="AS4385" s="44"/>
      <c r="AT4385" s="44"/>
      <c r="AU4385" s="44"/>
      <c r="AV4385" s="44"/>
      <c r="AW4385" s="44"/>
      <c r="AX4385" s="44"/>
      <c r="AY4385" s="44"/>
      <c r="AZ4385" s="44"/>
      <c r="BA4385" s="44"/>
      <c r="BB4385" s="44"/>
      <c r="BC4385" s="44"/>
      <c r="BD4385" s="44"/>
      <c r="BE4385" s="44"/>
      <c r="BF4385" s="44"/>
      <c r="BG4385" s="44"/>
      <c r="BH4385" s="44"/>
      <c r="BI4385" s="44"/>
      <c r="BJ4385" s="44"/>
      <c r="BK4385" s="44"/>
      <c r="BL4385" s="44"/>
    </row>
    <row r="4386" spans="1:64" s="45" customFormat="1" ht="50.1" customHeight="1">
      <c r="A4386" s="76" t="s">
        <v>11608</v>
      </c>
      <c r="B4386" s="31" t="s">
        <v>35</v>
      </c>
      <c r="C4386" s="47" t="s">
        <v>11609</v>
      </c>
      <c r="D4386" s="47" t="s">
        <v>6069</v>
      </c>
      <c r="E4386" s="47" t="s">
        <v>11610</v>
      </c>
      <c r="F4386" s="175"/>
      <c r="G4386" s="33" t="s">
        <v>40</v>
      </c>
      <c r="H4386" s="31">
        <v>0</v>
      </c>
      <c r="I4386" s="33">
        <v>590000000</v>
      </c>
      <c r="J4386" s="33" t="s">
        <v>42</v>
      </c>
      <c r="K4386" s="33" t="s">
        <v>2646</v>
      </c>
      <c r="L4386" s="33" t="s">
        <v>44</v>
      </c>
      <c r="M4386" s="33" t="s">
        <v>86</v>
      </c>
      <c r="N4386" s="60" t="s">
        <v>152</v>
      </c>
      <c r="O4386" s="33" t="s">
        <v>11586</v>
      </c>
      <c r="P4386" s="33">
        <v>168</v>
      </c>
      <c r="Q4386" s="31" t="s">
        <v>161</v>
      </c>
      <c r="R4386" s="252">
        <v>0.02</v>
      </c>
      <c r="S4386" s="64">
        <v>2840178.57</v>
      </c>
      <c r="T4386" s="130">
        <f t="shared" si="208"/>
        <v>56803.571400000001</v>
      </c>
      <c r="U4386" s="64">
        <f t="shared" si="209"/>
        <v>63619.999968000004</v>
      </c>
      <c r="V4386" s="253"/>
      <c r="W4386" s="33">
        <v>2016</v>
      </c>
      <c r="X4386" s="243"/>
      <c r="Y4386" s="42"/>
      <c r="Z4386" s="41"/>
      <c r="AA4386" s="43"/>
      <c r="AB4386" s="43"/>
      <c r="AC4386" s="43"/>
      <c r="AD4386" s="43"/>
      <c r="AE4386" s="43"/>
      <c r="AF4386" s="43"/>
      <c r="AG4386" s="43"/>
      <c r="AH4386" s="43"/>
      <c r="AI4386" s="43"/>
      <c r="AJ4386" s="43"/>
      <c r="AK4386" s="43"/>
      <c r="AL4386" s="43"/>
      <c r="AM4386" s="43"/>
      <c r="AN4386" s="44"/>
      <c r="AO4386" s="44"/>
      <c r="AP4386" s="44"/>
      <c r="AQ4386" s="44"/>
      <c r="AR4386" s="44"/>
      <c r="AS4386" s="44"/>
      <c r="AT4386" s="44"/>
      <c r="AU4386" s="44"/>
      <c r="AV4386" s="44"/>
      <c r="AW4386" s="44"/>
      <c r="AX4386" s="44"/>
      <c r="AY4386" s="44"/>
      <c r="AZ4386" s="44"/>
      <c r="BA4386" s="44"/>
      <c r="BB4386" s="44"/>
      <c r="BC4386" s="44"/>
      <c r="BD4386" s="44"/>
      <c r="BE4386" s="44"/>
      <c r="BF4386" s="44"/>
      <c r="BG4386" s="44"/>
      <c r="BH4386" s="44"/>
      <c r="BI4386" s="44"/>
      <c r="BJ4386" s="44"/>
      <c r="BK4386" s="44"/>
      <c r="BL4386" s="44"/>
    </row>
    <row r="4387" spans="1:64" s="45" customFormat="1" ht="50.1" customHeight="1">
      <c r="A4387" s="76" t="s">
        <v>11611</v>
      </c>
      <c r="B4387" s="31" t="s">
        <v>35</v>
      </c>
      <c r="C4387" s="47" t="s">
        <v>6194</v>
      </c>
      <c r="D4387" s="47" t="s">
        <v>6069</v>
      </c>
      <c r="E4387" s="47" t="s">
        <v>6195</v>
      </c>
      <c r="F4387" s="47"/>
      <c r="G4387" s="33" t="s">
        <v>40</v>
      </c>
      <c r="H4387" s="31">
        <v>0</v>
      </c>
      <c r="I4387" s="33">
        <v>590000000</v>
      </c>
      <c r="J4387" s="33" t="s">
        <v>42</v>
      </c>
      <c r="K4387" s="33" t="s">
        <v>2646</v>
      </c>
      <c r="L4387" s="33" t="s">
        <v>44</v>
      </c>
      <c r="M4387" s="33" t="s">
        <v>86</v>
      </c>
      <c r="N4387" s="60" t="s">
        <v>152</v>
      </c>
      <c r="O4387" s="33" t="s">
        <v>11586</v>
      </c>
      <c r="P4387" s="33">
        <v>168</v>
      </c>
      <c r="Q4387" s="31" t="s">
        <v>161</v>
      </c>
      <c r="R4387" s="252">
        <v>4.2000000000000003E-2</v>
      </c>
      <c r="S4387" s="64">
        <v>2093660.71</v>
      </c>
      <c r="T4387" s="130">
        <f t="shared" si="208"/>
        <v>87933.749819999997</v>
      </c>
      <c r="U4387" s="64">
        <f t="shared" si="209"/>
        <v>98485.79979840001</v>
      </c>
      <c r="V4387" s="253"/>
      <c r="W4387" s="33">
        <v>2016</v>
      </c>
      <c r="X4387" s="243"/>
      <c r="Y4387" s="42"/>
      <c r="Z4387" s="41"/>
      <c r="AA4387" s="43"/>
      <c r="AB4387" s="43"/>
      <c r="AC4387" s="43"/>
      <c r="AD4387" s="43"/>
      <c r="AE4387" s="43"/>
      <c r="AF4387" s="43"/>
      <c r="AG4387" s="43"/>
      <c r="AH4387" s="43"/>
      <c r="AI4387" s="43"/>
      <c r="AJ4387" s="43"/>
      <c r="AK4387" s="43"/>
      <c r="AL4387" s="43"/>
      <c r="AM4387" s="43"/>
      <c r="AN4387" s="44"/>
      <c r="AO4387" s="44"/>
      <c r="AP4387" s="44"/>
      <c r="AQ4387" s="44"/>
      <c r="AR4387" s="44"/>
      <c r="AS4387" s="44"/>
      <c r="AT4387" s="44"/>
      <c r="AU4387" s="44"/>
      <c r="AV4387" s="44"/>
      <c r="AW4387" s="44"/>
      <c r="AX4387" s="44"/>
      <c r="AY4387" s="44"/>
      <c r="AZ4387" s="44"/>
      <c r="BA4387" s="44"/>
      <c r="BB4387" s="44"/>
      <c r="BC4387" s="44"/>
      <c r="BD4387" s="44"/>
      <c r="BE4387" s="44"/>
      <c r="BF4387" s="44"/>
      <c r="BG4387" s="44"/>
      <c r="BH4387" s="44"/>
      <c r="BI4387" s="44"/>
      <c r="BJ4387" s="44"/>
      <c r="BK4387" s="44"/>
      <c r="BL4387" s="44"/>
    </row>
    <row r="4388" spans="1:64" s="45" customFormat="1" ht="50.1" customHeight="1">
      <c r="A4388" s="76" t="s">
        <v>11612</v>
      </c>
      <c r="B4388" s="31" t="s">
        <v>35</v>
      </c>
      <c r="C4388" s="139" t="s">
        <v>11613</v>
      </c>
      <c r="D4388" s="139" t="s">
        <v>2270</v>
      </c>
      <c r="E4388" s="139" t="s">
        <v>11614</v>
      </c>
      <c r="F4388" s="47" t="s">
        <v>11615</v>
      </c>
      <c r="G4388" s="33" t="s">
        <v>40</v>
      </c>
      <c r="H4388" s="31">
        <v>0</v>
      </c>
      <c r="I4388" s="33">
        <v>590000000</v>
      </c>
      <c r="J4388" s="33" t="s">
        <v>42</v>
      </c>
      <c r="K4388" s="33" t="s">
        <v>2646</v>
      </c>
      <c r="L4388" s="33" t="s">
        <v>44</v>
      </c>
      <c r="M4388" s="33" t="s">
        <v>86</v>
      </c>
      <c r="N4388" s="60" t="s">
        <v>152</v>
      </c>
      <c r="O4388" s="33" t="s">
        <v>11586</v>
      </c>
      <c r="P4388" s="33">
        <v>166</v>
      </c>
      <c r="Q4388" s="31" t="s">
        <v>132</v>
      </c>
      <c r="R4388" s="252">
        <v>150</v>
      </c>
      <c r="S4388" s="64">
        <v>220.54</v>
      </c>
      <c r="T4388" s="130">
        <f t="shared" si="208"/>
        <v>33081</v>
      </c>
      <c r="U4388" s="64">
        <f t="shared" si="209"/>
        <v>37050.720000000001</v>
      </c>
      <c r="V4388" s="253"/>
      <c r="W4388" s="33">
        <v>2016</v>
      </c>
      <c r="X4388" s="243"/>
      <c r="Y4388" s="42"/>
      <c r="Z4388" s="41"/>
      <c r="AA4388" s="43"/>
      <c r="AB4388" s="43"/>
      <c r="AC4388" s="43"/>
      <c r="AD4388" s="43"/>
      <c r="AE4388" s="43"/>
      <c r="AF4388" s="43"/>
      <c r="AG4388" s="43"/>
      <c r="AH4388" s="43"/>
      <c r="AI4388" s="43"/>
      <c r="AJ4388" s="43"/>
      <c r="AK4388" s="43"/>
      <c r="AL4388" s="43"/>
      <c r="AM4388" s="43"/>
      <c r="AN4388" s="44"/>
      <c r="AO4388" s="44"/>
      <c r="AP4388" s="44"/>
      <c r="AQ4388" s="44"/>
      <c r="AR4388" s="44"/>
      <c r="AS4388" s="44"/>
      <c r="AT4388" s="44"/>
      <c r="AU4388" s="44"/>
      <c r="AV4388" s="44"/>
      <c r="AW4388" s="44"/>
      <c r="AX4388" s="44"/>
      <c r="AY4388" s="44"/>
      <c r="AZ4388" s="44"/>
      <c r="BA4388" s="44"/>
      <c r="BB4388" s="44"/>
      <c r="BC4388" s="44"/>
      <c r="BD4388" s="44"/>
      <c r="BE4388" s="44"/>
      <c r="BF4388" s="44"/>
      <c r="BG4388" s="44"/>
      <c r="BH4388" s="44"/>
      <c r="BI4388" s="44"/>
      <c r="BJ4388" s="44"/>
      <c r="BK4388" s="44"/>
      <c r="BL4388" s="44"/>
    </row>
    <row r="4389" spans="1:64" s="45" customFormat="1" ht="50.1" customHeight="1">
      <c r="A4389" s="76" t="s">
        <v>11616</v>
      </c>
      <c r="B4389" s="31" t="s">
        <v>35</v>
      </c>
      <c r="C4389" s="139" t="s">
        <v>2862</v>
      </c>
      <c r="D4389" s="139" t="s">
        <v>2802</v>
      </c>
      <c r="E4389" s="139" t="s">
        <v>2863</v>
      </c>
      <c r="F4389" s="47"/>
      <c r="G4389" s="33" t="s">
        <v>40</v>
      </c>
      <c r="H4389" s="31">
        <v>0</v>
      </c>
      <c r="I4389" s="33">
        <v>590000000</v>
      </c>
      <c r="J4389" s="33" t="s">
        <v>42</v>
      </c>
      <c r="K4389" s="33" t="s">
        <v>2646</v>
      </c>
      <c r="L4389" s="33" t="s">
        <v>44</v>
      </c>
      <c r="M4389" s="33" t="s">
        <v>86</v>
      </c>
      <c r="N4389" s="60" t="s">
        <v>152</v>
      </c>
      <c r="O4389" s="33" t="s">
        <v>11586</v>
      </c>
      <c r="P4389" s="33">
        <v>168</v>
      </c>
      <c r="Q4389" s="107" t="s">
        <v>161</v>
      </c>
      <c r="R4389" s="252">
        <v>0.23400000000000001</v>
      </c>
      <c r="S4389" s="64">
        <v>1390178.57</v>
      </c>
      <c r="T4389" s="130">
        <f t="shared" si="208"/>
        <v>325301.78538000002</v>
      </c>
      <c r="U4389" s="64">
        <f t="shared" si="209"/>
        <v>364337.99962560006</v>
      </c>
      <c r="V4389" s="253"/>
      <c r="W4389" s="33">
        <v>2016</v>
      </c>
      <c r="X4389" s="243"/>
      <c r="Y4389" s="42"/>
      <c r="Z4389" s="41"/>
      <c r="AA4389" s="43"/>
      <c r="AB4389" s="43"/>
      <c r="AC4389" s="43"/>
      <c r="AD4389" s="43"/>
      <c r="AE4389" s="43"/>
      <c r="AF4389" s="43"/>
      <c r="AG4389" s="43"/>
      <c r="AH4389" s="43"/>
      <c r="AI4389" s="43"/>
      <c r="AJ4389" s="43"/>
      <c r="AK4389" s="43"/>
      <c r="AL4389" s="43"/>
      <c r="AM4389" s="43"/>
      <c r="AN4389" s="44"/>
      <c r="AO4389" s="44"/>
      <c r="AP4389" s="44"/>
      <c r="AQ4389" s="44"/>
      <c r="AR4389" s="44"/>
      <c r="AS4389" s="44"/>
      <c r="AT4389" s="44"/>
      <c r="AU4389" s="44"/>
      <c r="AV4389" s="44"/>
      <c r="AW4389" s="44"/>
      <c r="AX4389" s="44"/>
      <c r="AY4389" s="44"/>
      <c r="AZ4389" s="44"/>
      <c r="BA4389" s="44"/>
      <c r="BB4389" s="44"/>
      <c r="BC4389" s="44"/>
      <c r="BD4389" s="44"/>
      <c r="BE4389" s="44"/>
      <c r="BF4389" s="44"/>
      <c r="BG4389" s="44"/>
      <c r="BH4389" s="44"/>
      <c r="BI4389" s="44"/>
      <c r="BJ4389" s="44"/>
      <c r="BK4389" s="44"/>
      <c r="BL4389" s="44"/>
    </row>
    <row r="4390" spans="1:64" s="45" customFormat="1" ht="50.1" customHeight="1">
      <c r="A4390" s="76" t="s">
        <v>11617</v>
      </c>
      <c r="B4390" s="31" t="s">
        <v>35</v>
      </c>
      <c r="C4390" s="47" t="s">
        <v>11435</v>
      </c>
      <c r="D4390" s="47" t="s">
        <v>4760</v>
      </c>
      <c r="E4390" s="47" t="s">
        <v>11436</v>
      </c>
      <c r="F4390" s="47"/>
      <c r="G4390" s="33" t="s">
        <v>40</v>
      </c>
      <c r="H4390" s="31">
        <v>0</v>
      </c>
      <c r="I4390" s="33">
        <v>590000000</v>
      </c>
      <c r="J4390" s="33" t="s">
        <v>42</v>
      </c>
      <c r="K4390" s="33" t="s">
        <v>2646</v>
      </c>
      <c r="L4390" s="33" t="s">
        <v>44</v>
      </c>
      <c r="M4390" s="33" t="s">
        <v>86</v>
      </c>
      <c r="N4390" s="98" t="s">
        <v>152</v>
      </c>
      <c r="O4390" s="33" t="s">
        <v>11586</v>
      </c>
      <c r="P4390" s="31">
        <v>166</v>
      </c>
      <c r="Q4390" s="31" t="s">
        <v>132</v>
      </c>
      <c r="R4390" s="252">
        <v>12</v>
      </c>
      <c r="S4390" s="64">
        <v>9669.64</v>
      </c>
      <c r="T4390" s="130">
        <f t="shared" si="208"/>
        <v>116035.68</v>
      </c>
      <c r="U4390" s="64">
        <f t="shared" si="209"/>
        <v>129959.96160000001</v>
      </c>
      <c r="V4390" s="243"/>
      <c r="W4390" s="33">
        <v>2016</v>
      </c>
      <c r="X4390" s="243"/>
      <c r="Y4390" s="42"/>
      <c r="Z4390" s="41"/>
      <c r="AA4390" s="43"/>
      <c r="AB4390" s="43"/>
      <c r="AC4390" s="43"/>
      <c r="AD4390" s="43"/>
      <c r="AE4390" s="43"/>
      <c r="AF4390" s="43"/>
      <c r="AG4390" s="43"/>
      <c r="AH4390" s="43"/>
      <c r="AI4390" s="43"/>
      <c r="AJ4390" s="43"/>
      <c r="AK4390" s="43"/>
      <c r="AL4390" s="43"/>
      <c r="AM4390" s="43"/>
      <c r="AN4390" s="44"/>
      <c r="AO4390" s="44"/>
      <c r="AP4390" s="44"/>
      <c r="AQ4390" s="44"/>
      <c r="AR4390" s="44"/>
      <c r="AS4390" s="44"/>
      <c r="AT4390" s="44"/>
      <c r="AU4390" s="44"/>
      <c r="AV4390" s="44"/>
      <c r="AW4390" s="44"/>
      <c r="AX4390" s="44"/>
      <c r="AY4390" s="44"/>
      <c r="AZ4390" s="44"/>
      <c r="BA4390" s="44"/>
      <c r="BB4390" s="44"/>
      <c r="BC4390" s="44"/>
      <c r="BD4390" s="44"/>
      <c r="BE4390" s="44"/>
      <c r="BF4390" s="44"/>
      <c r="BG4390" s="44"/>
      <c r="BH4390" s="44"/>
      <c r="BI4390" s="44"/>
      <c r="BJ4390" s="44"/>
      <c r="BK4390" s="44"/>
      <c r="BL4390" s="44"/>
    </row>
    <row r="4391" spans="1:64" s="45" customFormat="1" ht="50.1" customHeight="1">
      <c r="A4391" s="76" t="s">
        <v>11618</v>
      </c>
      <c r="B4391" s="31" t="s">
        <v>35</v>
      </c>
      <c r="C4391" s="32" t="s">
        <v>4759</v>
      </c>
      <c r="D4391" s="97" t="s">
        <v>4760</v>
      </c>
      <c r="E4391" s="97" t="s">
        <v>4761</v>
      </c>
      <c r="F4391" s="47"/>
      <c r="G4391" s="33" t="s">
        <v>40</v>
      </c>
      <c r="H4391" s="31">
        <v>0</v>
      </c>
      <c r="I4391" s="96">
        <v>590000000</v>
      </c>
      <c r="J4391" s="33" t="s">
        <v>42</v>
      </c>
      <c r="K4391" s="33" t="s">
        <v>2646</v>
      </c>
      <c r="L4391" s="33" t="s">
        <v>44</v>
      </c>
      <c r="M4391" s="33" t="s">
        <v>86</v>
      </c>
      <c r="N4391" s="98" t="s">
        <v>152</v>
      </c>
      <c r="O4391" s="33" t="s">
        <v>11586</v>
      </c>
      <c r="P4391" s="33">
        <v>168</v>
      </c>
      <c r="Q4391" s="107" t="s">
        <v>161</v>
      </c>
      <c r="R4391" s="252">
        <v>0.108</v>
      </c>
      <c r="S4391" s="64">
        <v>276785.71000000002</v>
      </c>
      <c r="T4391" s="64">
        <f t="shared" si="208"/>
        <v>29892.856680000001</v>
      </c>
      <c r="U4391" s="64">
        <f t="shared" si="209"/>
        <v>33479.999481600003</v>
      </c>
      <c r="V4391" s="242"/>
      <c r="W4391" s="33">
        <v>2016</v>
      </c>
      <c r="X4391" s="242"/>
      <c r="Y4391" s="42"/>
      <c r="Z4391" s="41"/>
      <c r="AA4391" s="43"/>
      <c r="AB4391" s="43"/>
      <c r="AC4391" s="43"/>
      <c r="AD4391" s="43"/>
      <c r="AE4391" s="43"/>
      <c r="AF4391" s="43"/>
      <c r="AG4391" s="43"/>
      <c r="AH4391" s="43"/>
      <c r="AI4391" s="43"/>
      <c r="AJ4391" s="43"/>
      <c r="AK4391" s="43"/>
      <c r="AL4391" s="43"/>
      <c r="AM4391" s="43"/>
      <c r="AN4391" s="44"/>
      <c r="AO4391" s="44"/>
      <c r="AP4391" s="44"/>
      <c r="AQ4391" s="44"/>
      <c r="AR4391" s="44"/>
      <c r="AS4391" s="44"/>
      <c r="AT4391" s="44"/>
      <c r="AU4391" s="44"/>
      <c r="AV4391" s="44"/>
      <c r="AW4391" s="44"/>
      <c r="AX4391" s="44"/>
      <c r="AY4391" s="44"/>
      <c r="AZ4391" s="44"/>
      <c r="BA4391" s="44"/>
      <c r="BB4391" s="44"/>
      <c r="BC4391" s="44"/>
      <c r="BD4391" s="44"/>
      <c r="BE4391" s="44"/>
      <c r="BF4391" s="44"/>
      <c r="BG4391" s="44"/>
      <c r="BH4391" s="44"/>
      <c r="BI4391" s="44"/>
      <c r="BJ4391" s="44"/>
      <c r="BK4391" s="44"/>
      <c r="BL4391" s="44"/>
    </row>
    <row r="4392" spans="1:64" s="45" customFormat="1" ht="50.1" customHeight="1">
      <c r="A4392" s="76" t="s">
        <v>11619</v>
      </c>
      <c r="B4392" s="31" t="s">
        <v>35</v>
      </c>
      <c r="C4392" s="139" t="s">
        <v>11620</v>
      </c>
      <c r="D4392" s="139" t="s">
        <v>2802</v>
      </c>
      <c r="E4392" s="139" t="s">
        <v>2803</v>
      </c>
      <c r="F4392" s="47" t="s">
        <v>11621</v>
      </c>
      <c r="G4392" s="33" t="s">
        <v>40</v>
      </c>
      <c r="H4392" s="31">
        <v>0</v>
      </c>
      <c r="I4392" s="96">
        <v>590000000</v>
      </c>
      <c r="J4392" s="33" t="s">
        <v>42</v>
      </c>
      <c r="K4392" s="33" t="s">
        <v>2646</v>
      </c>
      <c r="L4392" s="33" t="s">
        <v>44</v>
      </c>
      <c r="M4392" s="33" t="s">
        <v>86</v>
      </c>
      <c r="N4392" s="98" t="s">
        <v>152</v>
      </c>
      <c r="O4392" s="33" t="s">
        <v>11586</v>
      </c>
      <c r="P4392" s="33">
        <v>168</v>
      </c>
      <c r="Q4392" s="107" t="s">
        <v>161</v>
      </c>
      <c r="R4392" s="230">
        <v>8.7439999999999998</v>
      </c>
      <c r="S4392" s="64">
        <v>266964.28999999998</v>
      </c>
      <c r="T4392" s="64">
        <f t="shared" si="208"/>
        <v>2334335.7517599999</v>
      </c>
      <c r="U4392" s="64">
        <f t="shared" si="209"/>
        <v>2614456.0419712001</v>
      </c>
      <c r="V4392" s="242"/>
      <c r="W4392" s="33">
        <v>2016</v>
      </c>
      <c r="X4392" s="242"/>
      <c r="Y4392" s="42"/>
      <c r="Z4392" s="41"/>
      <c r="AA4392" s="43"/>
      <c r="AB4392" s="43"/>
      <c r="AC4392" s="43"/>
      <c r="AD4392" s="43"/>
      <c r="AE4392" s="43"/>
      <c r="AF4392" s="43"/>
      <c r="AG4392" s="43"/>
      <c r="AH4392" s="43"/>
      <c r="AI4392" s="43"/>
      <c r="AJ4392" s="43"/>
      <c r="AK4392" s="43"/>
      <c r="AL4392" s="43"/>
      <c r="AM4392" s="43"/>
      <c r="AN4392" s="44"/>
      <c r="AO4392" s="44"/>
      <c r="AP4392" s="44"/>
      <c r="AQ4392" s="44"/>
      <c r="AR4392" s="44"/>
      <c r="AS4392" s="44"/>
      <c r="AT4392" s="44"/>
      <c r="AU4392" s="44"/>
      <c r="AV4392" s="44"/>
      <c r="AW4392" s="44"/>
      <c r="AX4392" s="44"/>
      <c r="AY4392" s="44"/>
      <c r="AZ4392" s="44"/>
      <c r="BA4392" s="44"/>
      <c r="BB4392" s="44"/>
      <c r="BC4392" s="44"/>
      <c r="BD4392" s="44"/>
      <c r="BE4392" s="44"/>
      <c r="BF4392" s="44"/>
      <c r="BG4392" s="44"/>
      <c r="BH4392" s="44"/>
      <c r="BI4392" s="44"/>
      <c r="BJ4392" s="44"/>
      <c r="BK4392" s="44"/>
      <c r="BL4392" s="44"/>
    </row>
    <row r="4393" spans="1:64" s="45" customFormat="1" ht="50.1" customHeight="1">
      <c r="A4393" s="76" t="s">
        <v>11622</v>
      </c>
      <c r="B4393" s="31" t="s">
        <v>35</v>
      </c>
      <c r="C4393" s="139" t="s">
        <v>11623</v>
      </c>
      <c r="D4393" s="139" t="s">
        <v>4885</v>
      </c>
      <c r="E4393" s="139" t="s">
        <v>11624</v>
      </c>
      <c r="F4393" s="47"/>
      <c r="G4393" s="33" t="s">
        <v>40</v>
      </c>
      <c r="H4393" s="31">
        <v>0</v>
      </c>
      <c r="I4393" s="96">
        <v>590000000</v>
      </c>
      <c r="J4393" s="33" t="s">
        <v>42</v>
      </c>
      <c r="K4393" s="33" t="s">
        <v>2646</v>
      </c>
      <c r="L4393" s="33" t="s">
        <v>44</v>
      </c>
      <c r="M4393" s="33" t="s">
        <v>86</v>
      </c>
      <c r="N4393" s="60" t="s">
        <v>152</v>
      </c>
      <c r="O4393" s="33" t="s">
        <v>11586</v>
      </c>
      <c r="P4393" s="33">
        <v>166</v>
      </c>
      <c r="Q4393" s="31" t="s">
        <v>132</v>
      </c>
      <c r="R4393" s="48">
        <v>20</v>
      </c>
      <c r="S4393" s="64">
        <v>2544.64</v>
      </c>
      <c r="T4393" s="64">
        <f t="shared" si="208"/>
        <v>50892.799999999996</v>
      </c>
      <c r="U4393" s="64">
        <f t="shared" si="209"/>
        <v>56999.936000000002</v>
      </c>
      <c r="V4393" s="242"/>
      <c r="W4393" s="33">
        <v>2016</v>
      </c>
      <c r="X4393" s="242"/>
      <c r="Y4393" s="42"/>
      <c r="Z4393" s="41"/>
      <c r="AA4393" s="43"/>
      <c r="AB4393" s="43"/>
      <c r="AC4393" s="43"/>
      <c r="AD4393" s="43"/>
      <c r="AE4393" s="43"/>
      <c r="AF4393" s="43"/>
      <c r="AG4393" s="43"/>
      <c r="AH4393" s="43"/>
      <c r="AI4393" s="43"/>
      <c r="AJ4393" s="43"/>
      <c r="AK4393" s="43"/>
      <c r="AL4393" s="43"/>
      <c r="AM4393" s="43"/>
      <c r="AN4393" s="44"/>
      <c r="AO4393" s="44"/>
      <c r="AP4393" s="44"/>
      <c r="AQ4393" s="44"/>
      <c r="AR4393" s="44"/>
      <c r="AS4393" s="44"/>
      <c r="AT4393" s="44"/>
      <c r="AU4393" s="44"/>
      <c r="AV4393" s="44"/>
      <c r="AW4393" s="44"/>
      <c r="AX4393" s="44"/>
      <c r="AY4393" s="44"/>
      <c r="AZ4393" s="44"/>
      <c r="BA4393" s="44"/>
      <c r="BB4393" s="44"/>
      <c r="BC4393" s="44"/>
      <c r="BD4393" s="44"/>
      <c r="BE4393" s="44"/>
      <c r="BF4393" s="44"/>
      <c r="BG4393" s="44"/>
      <c r="BH4393" s="44"/>
      <c r="BI4393" s="44"/>
      <c r="BJ4393" s="44"/>
      <c r="BK4393" s="44"/>
      <c r="BL4393" s="44"/>
    </row>
    <row r="4394" spans="1:64" s="45" customFormat="1" ht="50.1" customHeight="1">
      <c r="A4394" s="76" t="s">
        <v>11625</v>
      </c>
      <c r="B4394" s="31" t="s">
        <v>35</v>
      </c>
      <c r="C4394" s="47" t="s">
        <v>11626</v>
      </c>
      <c r="D4394" s="47" t="s">
        <v>1211</v>
      </c>
      <c r="E4394" s="47" t="s">
        <v>11627</v>
      </c>
      <c r="F4394" s="47" t="s">
        <v>11628</v>
      </c>
      <c r="G4394" s="33" t="s">
        <v>40</v>
      </c>
      <c r="H4394" s="34">
        <v>0</v>
      </c>
      <c r="I4394" s="33">
        <v>590000000</v>
      </c>
      <c r="J4394" s="33" t="s">
        <v>6938</v>
      </c>
      <c r="K4394" s="33" t="s">
        <v>2646</v>
      </c>
      <c r="L4394" s="33" t="s">
        <v>6938</v>
      </c>
      <c r="M4394" s="31" t="s">
        <v>45</v>
      </c>
      <c r="N4394" s="31" t="s">
        <v>9862</v>
      </c>
      <c r="O4394" s="31" t="s">
        <v>11550</v>
      </c>
      <c r="P4394" s="107" t="s">
        <v>1238</v>
      </c>
      <c r="Q4394" s="31" t="s">
        <v>1239</v>
      </c>
      <c r="R4394" s="64">
        <v>50</v>
      </c>
      <c r="S4394" s="64">
        <v>850</v>
      </c>
      <c r="T4394" s="64">
        <f t="shared" si="208"/>
        <v>42500</v>
      </c>
      <c r="U4394" s="64">
        <f t="shared" si="209"/>
        <v>47600.000000000007</v>
      </c>
      <c r="V4394" s="31"/>
      <c r="W4394" s="31">
        <v>2016</v>
      </c>
      <c r="X4394" s="31"/>
      <c r="Y4394" s="42"/>
      <c r="Z4394" s="41"/>
      <c r="AA4394" s="43"/>
      <c r="AB4394" s="43"/>
      <c r="AC4394" s="43"/>
      <c r="AD4394" s="43"/>
      <c r="AE4394" s="43"/>
      <c r="AF4394" s="43"/>
      <c r="AG4394" s="43"/>
      <c r="AH4394" s="43"/>
      <c r="AI4394" s="43"/>
      <c r="AJ4394" s="43"/>
      <c r="AK4394" s="43"/>
      <c r="AL4394" s="43"/>
      <c r="AM4394" s="43"/>
      <c r="AN4394" s="44"/>
      <c r="AO4394" s="44"/>
      <c r="AP4394" s="44"/>
      <c r="AQ4394" s="44"/>
      <c r="AR4394" s="44"/>
      <c r="AS4394" s="44"/>
      <c r="AT4394" s="44"/>
      <c r="AU4394" s="44"/>
      <c r="AV4394" s="44"/>
      <c r="AW4394" s="44"/>
      <c r="AX4394" s="44"/>
      <c r="AY4394" s="44"/>
      <c r="AZ4394" s="44"/>
      <c r="BA4394" s="44"/>
      <c r="BB4394" s="44"/>
      <c r="BC4394" s="44"/>
      <c r="BD4394" s="44"/>
      <c r="BE4394" s="44"/>
      <c r="BF4394" s="44"/>
      <c r="BG4394" s="44"/>
      <c r="BH4394" s="44"/>
      <c r="BI4394" s="44"/>
      <c r="BJ4394" s="44"/>
      <c r="BK4394" s="44"/>
      <c r="BL4394" s="44"/>
    </row>
    <row r="4395" spans="1:64" s="45" customFormat="1" ht="50.1" customHeight="1">
      <c r="A4395" s="76" t="s">
        <v>11629</v>
      </c>
      <c r="B4395" s="31" t="s">
        <v>35</v>
      </c>
      <c r="C4395" s="47" t="s">
        <v>11630</v>
      </c>
      <c r="D4395" s="47" t="s">
        <v>7157</v>
      </c>
      <c r="E4395" s="47" t="s">
        <v>11631</v>
      </c>
      <c r="F4395" s="47" t="s">
        <v>11632</v>
      </c>
      <c r="G4395" s="264" t="s">
        <v>40</v>
      </c>
      <c r="H4395" s="265">
        <v>0</v>
      </c>
      <c r="I4395" s="266">
        <v>590000000</v>
      </c>
      <c r="J4395" s="74" t="s">
        <v>42</v>
      </c>
      <c r="K4395" s="267" t="s">
        <v>2646</v>
      </c>
      <c r="L4395" s="74" t="s">
        <v>44</v>
      </c>
      <c r="M4395" s="76" t="s">
        <v>86</v>
      </c>
      <c r="N4395" s="187" t="s">
        <v>11633</v>
      </c>
      <c r="O4395" s="187" t="s">
        <v>11550</v>
      </c>
      <c r="P4395" s="268">
        <v>796</v>
      </c>
      <c r="Q4395" s="267" t="s">
        <v>49</v>
      </c>
      <c r="R4395" s="64">
        <v>3</v>
      </c>
      <c r="S4395" s="111">
        <v>23000</v>
      </c>
      <c r="T4395" s="64">
        <f>S4395*R4395</f>
        <v>69000</v>
      </c>
      <c r="U4395" s="64">
        <f t="shared" si="209"/>
        <v>77280.000000000015</v>
      </c>
      <c r="V4395" s="388"/>
      <c r="W4395" s="388">
        <v>2016</v>
      </c>
      <c r="X4395" s="134"/>
      <c r="Y4395" s="42"/>
      <c r="Z4395" s="41"/>
      <c r="AA4395" s="43"/>
      <c r="AB4395" s="43"/>
      <c r="AC4395" s="43"/>
      <c r="AD4395" s="43"/>
      <c r="AE4395" s="43"/>
      <c r="AF4395" s="43"/>
      <c r="AG4395" s="43"/>
      <c r="AH4395" s="43"/>
      <c r="AI4395" s="43"/>
      <c r="AJ4395" s="43"/>
      <c r="AK4395" s="43"/>
      <c r="AL4395" s="43"/>
      <c r="AM4395" s="43"/>
      <c r="AN4395" s="44"/>
      <c r="AO4395" s="44"/>
      <c r="AP4395" s="44"/>
      <c r="AQ4395" s="44"/>
      <c r="AR4395" s="44"/>
      <c r="AS4395" s="44"/>
      <c r="AT4395" s="44"/>
      <c r="AU4395" s="44"/>
      <c r="AV4395" s="44"/>
      <c r="AW4395" s="44"/>
      <c r="AX4395" s="44"/>
      <c r="AY4395" s="44"/>
      <c r="AZ4395" s="44"/>
      <c r="BA4395" s="44"/>
      <c r="BB4395" s="44"/>
      <c r="BC4395" s="44"/>
      <c r="BD4395" s="44"/>
      <c r="BE4395" s="44"/>
      <c r="BF4395" s="44"/>
      <c r="BG4395" s="44"/>
      <c r="BH4395" s="44"/>
      <c r="BI4395" s="44"/>
      <c r="BJ4395" s="44"/>
      <c r="BK4395" s="44"/>
      <c r="BL4395" s="44"/>
    </row>
    <row r="4396" spans="1:64" s="45" customFormat="1" ht="50.1" customHeight="1">
      <c r="A4396" s="76" t="s">
        <v>11634</v>
      </c>
      <c r="B4396" s="60" t="s">
        <v>35</v>
      </c>
      <c r="C4396" s="47" t="s">
        <v>11635</v>
      </c>
      <c r="D4396" s="47" t="s">
        <v>11636</v>
      </c>
      <c r="E4396" s="47" t="s">
        <v>11637</v>
      </c>
      <c r="F4396" s="47" t="s">
        <v>11636</v>
      </c>
      <c r="G4396" s="74" t="s">
        <v>40</v>
      </c>
      <c r="H4396" s="74">
        <v>0</v>
      </c>
      <c r="I4396" s="145">
        <v>590000000</v>
      </c>
      <c r="J4396" s="74" t="s">
        <v>42</v>
      </c>
      <c r="K4396" s="74" t="s">
        <v>11638</v>
      </c>
      <c r="L4396" s="74" t="s">
        <v>42</v>
      </c>
      <c r="M4396" s="74" t="s">
        <v>86</v>
      </c>
      <c r="N4396" s="74" t="s">
        <v>5886</v>
      </c>
      <c r="O4396" s="107" t="s">
        <v>352</v>
      </c>
      <c r="P4396" s="118">
        <v>796</v>
      </c>
      <c r="Q4396" s="31" t="s">
        <v>49</v>
      </c>
      <c r="R4396" s="64">
        <v>1</v>
      </c>
      <c r="S4396" s="349">
        <v>4910.71</v>
      </c>
      <c r="T4396" s="349">
        <f>R4396*S4396</f>
        <v>4910.71</v>
      </c>
      <c r="U4396" s="64">
        <f t="shared" si="209"/>
        <v>5499.9952000000003</v>
      </c>
      <c r="V4396" s="233"/>
      <c r="W4396" s="31">
        <v>2016</v>
      </c>
      <c r="X4396" s="248"/>
      <c r="Y4396" s="42"/>
      <c r="Z4396" s="41"/>
      <c r="AA4396" s="43"/>
      <c r="AB4396" s="43"/>
      <c r="AC4396" s="43"/>
      <c r="AD4396" s="43"/>
      <c r="AE4396" s="43"/>
      <c r="AF4396" s="43"/>
      <c r="AG4396" s="43"/>
      <c r="AH4396" s="43"/>
      <c r="AI4396" s="43"/>
      <c r="AJ4396" s="43"/>
      <c r="AK4396" s="43"/>
      <c r="AL4396" s="43"/>
      <c r="AM4396" s="43"/>
      <c r="AN4396" s="44"/>
      <c r="AO4396" s="44"/>
      <c r="AP4396" s="44"/>
      <c r="AQ4396" s="44"/>
      <c r="AR4396" s="44"/>
      <c r="AS4396" s="44"/>
      <c r="AT4396" s="44"/>
      <c r="AU4396" s="44"/>
      <c r="AV4396" s="44"/>
      <c r="AW4396" s="44"/>
      <c r="AX4396" s="44"/>
      <c r="AY4396" s="44"/>
      <c r="AZ4396" s="44"/>
      <c r="BA4396" s="44"/>
      <c r="BB4396" s="44"/>
      <c r="BC4396" s="44"/>
      <c r="BD4396" s="44"/>
      <c r="BE4396" s="44"/>
      <c r="BF4396" s="44"/>
      <c r="BG4396" s="44"/>
      <c r="BH4396" s="44"/>
      <c r="BI4396" s="44"/>
      <c r="BJ4396" s="44"/>
      <c r="BK4396" s="44"/>
      <c r="BL4396" s="44"/>
    </row>
    <row r="4397" spans="1:64" s="45" customFormat="1" ht="50.1" customHeight="1">
      <c r="A4397" s="76" t="s">
        <v>11639</v>
      </c>
      <c r="B4397" s="60" t="s">
        <v>35</v>
      </c>
      <c r="C4397" s="47" t="s">
        <v>11640</v>
      </c>
      <c r="D4397" s="144" t="s">
        <v>11641</v>
      </c>
      <c r="E4397" s="47" t="s">
        <v>11642</v>
      </c>
      <c r="F4397" s="144" t="s">
        <v>11643</v>
      </c>
      <c r="G4397" s="74" t="s">
        <v>40</v>
      </c>
      <c r="H4397" s="74">
        <v>0</v>
      </c>
      <c r="I4397" s="145">
        <v>590000000</v>
      </c>
      <c r="J4397" s="74" t="s">
        <v>42</v>
      </c>
      <c r="K4397" s="74" t="s">
        <v>11638</v>
      </c>
      <c r="L4397" s="74" t="s">
        <v>42</v>
      </c>
      <c r="M4397" s="74" t="s">
        <v>86</v>
      </c>
      <c r="N4397" s="74" t="s">
        <v>5886</v>
      </c>
      <c r="O4397" s="107" t="s">
        <v>396</v>
      </c>
      <c r="P4397" s="74">
        <v>166</v>
      </c>
      <c r="Q4397" s="269" t="s">
        <v>132</v>
      </c>
      <c r="R4397" s="64">
        <v>40</v>
      </c>
      <c r="S4397" s="64">
        <v>5357.15</v>
      </c>
      <c r="T4397" s="349">
        <f>R4397*S4397</f>
        <v>214286</v>
      </c>
      <c r="U4397" s="64">
        <f t="shared" si="209"/>
        <v>240000.32000000004</v>
      </c>
      <c r="V4397" s="376"/>
      <c r="W4397" s="31">
        <v>2016</v>
      </c>
      <c r="X4397" s="236"/>
      <c r="Y4397" s="42"/>
      <c r="Z4397" s="41"/>
      <c r="AA4397" s="43"/>
      <c r="AB4397" s="43"/>
      <c r="AC4397" s="43"/>
      <c r="AD4397" s="43"/>
      <c r="AE4397" s="43"/>
      <c r="AF4397" s="43"/>
      <c r="AG4397" s="43"/>
      <c r="AH4397" s="43"/>
      <c r="AI4397" s="43"/>
      <c r="AJ4397" s="43"/>
      <c r="AK4397" s="43"/>
      <c r="AL4397" s="43"/>
      <c r="AM4397" s="43"/>
      <c r="AN4397" s="44"/>
      <c r="AO4397" s="44"/>
      <c r="AP4397" s="44"/>
      <c r="AQ4397" s="44"/>
      <c r="AR4397" s="44"/>
      <c r="AS4397" s="44"/>
      <c r="AT4397" s="44"/>
      <c r="AU4397" s="44"/>
      <c r="AV4397" s="44"/>
      <c r="AW4397" s="44"/>
      <c r="AX4397" s="44"/>
      <c r="AY4397" s="44"/>
      <c r="AZ4397" s="44"/>
      <c r="BA4397" s="44"/>
      <c r="BB4397" s="44"/>
      <c r="BC4397" s="44"/>
      <c r="BD4397" s="44"/>
      <c r="BE4397" s="44"/>
      <c r="BF4397" s="44"/>
      <c r="BG4397" s="44"/>
      <c r="BH4397" s="44"/>
      <c r="BI4397" s="44"/>
      <c r="BJ4397" s="44"/>
      <c r="BK4397" s="44"/>
      <c r="BL4397" s="44"/>
    </row>
    <row r="4398" spans="1:64" s="45" customFormat="1" ht="50.1" customHeight="1">
      <c r="A4398" s="76" t="s">
        <v>11644</v>
      </c>
      <c r="B4398" s="31" t="s">
        <v>35</v>
      </c>
      <c r="C4398" s="47" t="s">
        <v>11645</v>
      </c>
      <c r="D4398" s="47" t="s">
        <v>11646</v>
      </c>
      <c r="E4398" s="47" t="s">
        <v>11647</v>
      </c>
      <c r="F4398" s="47" t="s">
        <v>11648</v>
      </c>
      <c r="G4398" s="31" t="s">
        <v>101</v>
      </c>
      <c r="H4398" s="31">
        <v>0</v>
      </c>
      <c r="I4398" s="33">
        <v>590000000</v>
      </c>
      <c r="J4398" s="33" t="s">
        <v>42</v>
      </c>
      <c r="K4398" s="31" t="s">
        <v>2646</v>
      </c>
      <c r="L4398" s="33" t="s">
        <v>44</v>
      </c>
      <c r="M4398" s="31" t="s">
        <v>86</v>
      </c>
      <c r="N4398" s="31" t="s">
        <v>46</v>
      </c>
      <c r="O4398" s="60" t="s">
        <v>164</v>
      </c>
      <c r="P4398" s="33">
        <v>796</v>
      </c>
      <c r="Q4398" s="31" t="s">
        <v>49</v>
      </c>
      <c r="R4398" s="48">
        <v>3</v>
      </c>
      <c r="S4398" s="48">
        <v>735</v>
      </c>
      <c r="T4398" s="64">
        <f>R4398*S4398</f>
        <v>2205</v>
      </c>
      <c r="U4398" s="64">
        <f t="shared" si="209"/>
        <v>2469.6000000000004</v>
      </c>
      <c r="V4398" s="70"/>
      <c r="W4398" s="33">
        <v>2016</v>
      </c>
      <c r="X4398" s="31"/>
      <c r="Y4398" s="42"/>
      <c r="Z4398" s="41"/>
      <c r="AA4398" s="43"/>
      <c r="AB4398" s="43"/>
      <c r="AC4398" s="43"/>
      <c r="AD4398" s="43"/>
      <c r="AE4398" s="43"/>
      <c r="AF4398" s="43"/>
      <c r="AG4398" s="43"/>
      <c r="AH4398" s="43"/>
      <c r="AI4398" s="43"/>
      <c r="AJ4398" s="43"/>
      <c r="AK4398" s="43"/>
      <c r="AL4398" s="43"/>
      <c r="AM4398" s="43"/>
      <c r="AN4398" s="44"/>
      <c r="AO4398" s="44"/>
      <c r="AP4398" s="44"/>
      <c r="AQ4398" s="44"/>
      <c r="AR4398" s="44"/>
      <c r="AS4398" s="44"/>
      <c r="AT4398" s="44"/>
      <c r="AU4398" s="44"/>
      <c r="AV4398" s="44"/>
      <c r="AW4398" s="44"/>
      <c r="AX4398" s="44"/>
      <c r="AY4398" s="44"/>
      <c r="AZ4398" s="44"/>
      <c r="BA4398" s="44"/>
      <c r="BB4398" s="44"/>
      <c r="BC4398" s="44"/>
      <c r="BD4398" s="44"/>
      <c r="BE4398" s="44"/>
      <c r="BF4398" s="44"/>
      <c r="BG4398" s="44"/>
      <c r="BH4398" s="44"/>
      <c r="BI4398" s="44"/>
      <c r="BJ4398" s="44"/>
      <c r="BK4398" s="44"/>
      <c r="BL4398" s="44"/>
    </row>
    <row r="4399" spans="1:64" s="45" customFormat="1" ht="50.1" customHeight="1">
      <c r="A4399" s="76" t="s">
        <v>11649</v>
      </c>
      <c r="B4399" s="31" t="s">
        <v>35</v>
      </c>
      <c r="C4399" s="47" t="s">
        <v>7939</v>
      </c>
      <c r="D4399" s="47" t="s">
        <v>7909</v>
      </c>
      <c r="E4399" s="47" t="s">
        <v>7940</v>
      </c>
      <c r="F4399" s="47" t="s">
        <v>11650</v>
      </c>
      <c r="G4399" s="31" t="s">
        <v>101</v>
      </c>
      <c r="H4399" s="31">
        <v>0</v>
      </c>
      <c r="I4399" s="33">
        <v>590000000</v>
      </c>
      <c r="J4399" s="33" t="s">
        <v>42</v>
      </c>
      <c r="K4399" s="31" t="s">
        <v>2646</v>
      </c>
      <c r="L4399" s="33" t="s">
        <v>44</v>
      </c>
      <c r="M4399" s="31" t="s">
        <v>86</v>
      </c>
      <c r="N4399" s="31" t="s">
        <v>46</v>
      </c>
      <c r="O4399" s="60" t="s">
        <v>164</v>
      </c>
      <c r="P4399" s="33">
        <v>796</v>
      </c>
      <c r="Q4399" s="31" t="s">
        <v>49</v>
      </c>
      <c r="R4399" s="48">
        <v>90</v>
      </c>
      <c r="S4399" s="48">
        <v>120</v>
      </c>
      <c r="T4399" s="64">
        <f>R4399*S4399</f>
        <v>10800</v>
      </c>
      <c r="U4399" s="64">
        <f t="shared" si="209"/>
        <v>12096.000000000002</v>
      </c>
      <c r="V4399" s="70"/>
      <c r="W4399" s="33">
        <v>2016</v>
      </c>
      <c r="X4399" s="31"/>
      <c r="Y4399" s="42"/>
      <c r="Z4399" s="41"/>
      <c r="AA4399" s="43"/>
      <c r="AB4399" s="43"/>
      <c r="AC4399" s="43"/>
      <c r="AD4399" s="43"/>
      <c r="AE4399" s="43"/>
      <c r="AF4399" s="43"/>
      <c r="AG4399" s="43"/>
      <c r="AH4399" s="43"/>
      <c r="AI4399" s="43"/>
      <c r="AJ4399" s="43"/>
      <c r="AK4399" s="43"/>
      <c r="AL4399" s="43"/>
      <c r="AM4399" s="43"/>
      <c r="AN4399" s="44"/>
      <c r="AO4399" s="44"/>
      <c r="AP4399" s="44"/>
      <c r="AQ4399" s="44"/>
      <c r="AR4399" s="44"/>
      <c r="AS4399" s="44"/>
      <c r="AT4399" s="44"/>
      <c r="AU4399" s="44"/>
      <c r="AV4399" s="44"/>
      <c r="AW4399" s="44"/>
      <c r="AX4399" s="44"/>
      <c r="AY4399" s="44"/>
      <c r="AZ4399" s="44"/>
      <c r="BA4399" s="44"/>
      <c r="BB4399" s="44"/>
      <c r="BC4399" s="44"/>
      <c r="BD4399" s="44"/>
      <c r="BE4399" s="44"/>
      <c r="BF4399" s="44"/>
      <c r="BG4399" s="44"/>
      <c r="BH4399" s="44"/>
      <c r="BI4399" s="44"/>
      <c r="BJ4399" s="44"/>
      <c r="BK4399" s="44"/>
      <c r="BL4399" s="44"/>
    </row>
    <row r="4400" spans="1:64" s="45" customFormat="1" ht="50.1" customHeight="1">
      <c r="A4400" s="76" t="s">
        <v>11651</v>
      </c>
      <c r="B4400" s="60" t="s">
        <v>35</v>
      </c>
      <c r="C4400" s="47" t="s">
        <v>11652</v>
      </c>
      <c r="D4400" s="72" t="s">
        <v>2087</v>
      </c>
      <c r="E4400" s="144" t="s">
        <v>11653</v>
      </c>
      <c r="F4400" s="47" t="s">
        <v>11654</v>
      </c>
      <c r="G4400" s="74" t="s">
        <v>40</v>
      </c>
      <c r="H4400" s="74">
        <v>0</v>
      </c>
      <c r="I4400" s="145">
        <v>590000000</v>
      </c>
      <c r="J4400" s="74" t="s">
        <v>42</v>
      </c>
      <c r="K4400" s="74" t="s">
        <v>11638</v>
      </c>
      <c r="L4400" s="74" t="s">
        <v>42</v>
      </c>
      <c r="M4400" s="74" t="s">
        <v>86</v>
      </c>
      <c r="N4400" s="74" t="s">
        <v>87</v>
      </c>
      <c r="O4400" s="107" t="s">
        <v>64</v>
      </c>
      <c r="P4400" s="74">
        <v>839</v>
      </c>
      <c r="Q4400" s="269" t="s">
        <v>266</v>
      </c>
      <c r="R4400" s="48">
        <v>2</v>
      </c>
      <c r="S4400" s="48">
        <v>11160.72</v>
      </c>
      <c r="T4400" s="48">
        <f>S4400*R4400</f>
        <v>22321.439999999999</v>
      </c>
      <c r="U4400" s="48">
        <f>T4400*1.12</f>
        <v>25000.0128</v>
      </c>
      <c r="V4400" s="270"/>
      <c r="W4400" s="31">
        <v>2016</v>
      </c>
      <c r="X4400" s="248"/>
      <c r="Y4400" s="41"/>
      <c r="Z4400" s="43"/>
      <c r="AA4400" s="43"/>
      <c r="AB4400" s="43"/>
      <c r="AC4400" s="43"/>
      <c r="AD4400" s="43"/>
      <c r="AE4400" s="43"/>
      <c r="AF4400" s="43"/>
      <c r="AG4400" s="43"/>
      <c r="AH4400" s="43"/>
      <c r="AI4400" s="43"/>
      <c r="AJ4400" s="43"/>
      <c r="AK4400" s="43"/>
      <c r="AL4400" s="43"/>
      <c r="AM4400" s="44"/>
      <c r="AN4400" s="44"/>
      <c r="AO4400" s="44"/>
      <c r="AP4400" s="44"/>
      <c r="AQ4400" s="44"/>
      <c r="AR4400" s="44"/>
      <c r="AS4400" s="44"/>
      <c r="AT4400" s="44"/>
      <c r="AU4400" s="44"/>
      <c r="AV4400" s="44"/>
      <c r="AW4400" s="44"/>
      <c r="AX4400" s="44"/>
      <c r="AY4400" s="44"/>
      <c r="AZ4400" s="44"/>
      <c r="BA4400" s="44"/>
      <c r="BB4400" s="44"/>
      <c r="BC4400" s="44"/>
      <c r="BD4400" s="44"/>
      <c r="BE4400" s="44"/>
      <c r="BF4400" s="44"/>
      <c r="BG4400" s="44"/>
      <c r="BH4400" s="44"/>
      <c r="BI4400" s="44"/>
      <c r="BJ4400" s="44"/>
      <c r="BK4400" s="44"/>
    </row>
    <row r="4401" spans="1:64" s="45" customFormat="1" ht="50.1" customHeight="1">
      <c r="A4401" s="76" t="s">
        <v>11655</v>
      </c>
      <c r="B4401" s="60" t="s">
        <v>35</v>
      </c>
      <c r="C4401" s="363" t="s">
        <v>11656</v>
      </c>
      <c r="D4401" s="363" t="s">
        <v>11657</v>
      </c>
      <c r="E4401" s="363" t="s">
        <v>486</v>
      </c>
      <c r="F4401" s="363" t="s">
        <v>11658</v>
      </c>
      <c r="G4401" s="63" t="s">
        <v>40</v>
      </c>
      <c r="H4401" s="33">
        <v>0</v>
      </c>
      <c r="I4401" s="225">
        <v>590000000</v>
      </c>
      <c r="J4401" s="63" t="s">
        <v>42</v>
      </c>
      <c r="K4401" s="54" t="s">
        <v>2646</v>
      </c>
      <c r="L4401" s="74" t="s">
        <v>85</v>
      </c>
      <c r="M4401" s="63" t="s">
        <v>86</v>
      </c>
      <c r="N4401" s="63" t="s">
        <v>936</v>
      </c>
      <c r="O4401" s="274" t="s">
        <v>64</v>
      </c>
      <c r="P4401" s="31">
        <v>796</v>
      </c>
      <c r="Q4401" s="60" t="s">
        <v>49</v>
      </c>
      <c r="R4401" s="64">
        <v>1</v>
      </c>
      <c r="S4401" s="240">
        <v>10800</v>
      </c>
      <c r="T4401" s="64">
        <f>R4401*S4401</f>
        <v>10800</v>
      </c>
      <c r="U4401" s="64">
        <f>T4401*1.12</f>
        <v>12096.000000000002</v>
      </c>
      <c r="V4401" s="226"/>
      <c r="W4401" s="226">
        <v>2016</v>
      </c>
      <c r="X4401" s="239"/>
      <c r="Y4401" s="41"/>
      <c r="Z4401" s="43"/>
      <c r="AA4401" s="43"/>
      <c r="AB4401" s="43"/>
      <c r="AC4401" s="43"/>
      <c r="AD4401" s="43"/>
      <c r="AE4401" s="43"/>
      <c r="AF4401" s="43"/>
      <c r="AG4401" s="43"/>
      <c r="AH4401" s="43"/>
      <c r="AI4401" s="43"/>
      <c r="AJ4401" s="43"/>
      <c r="AK4401" s="43"/>
      <c r="AL4401" s="43"/>
      <c r="AM4401" s="44"/>
      <c r="AN4401" s="44"/>
      <c r="AO4401" s="44"/>
      <c r="AP4401" s="44"/>
      <c r="AQ4401" s="44"/>
      <c r="AR4401" s="44"/>
      <c r="AS4401" s="44"/>
      <c r="AT4401" s="44"/>
      <c r="AU4401" s="44"/>
      <c r="AV4401" s="44"/>
      <c r="AW4401" s="44"/>
      <c r="AX4401" s="44"/>
      <c r="AY4401" s="44"/>
      <c r="AZ4401" s="44"/>
      <c r="BA4401" s="44"/>
      <c r="BB4401" s="44"/>
      <c r="BC4401" s="44"/>
      <c r="BD4401" s="44"/>
      <c r="BE4401" s="44"/>
      <c r="BF4401" s="44"/>
      <c r="BG4401" s="44"/>
      <c r="BH4401" s="44"/>
      <c r="BI4401" s="44"/>
      <c r="BJ4401" s="44"/>
      <c r="BK4401" s="44"/>
    </row>
    <row r="4402" spans="1:64" s="45" customFormat="1" ht="50.1" customHeight="1">
      <c r="A4402" s="76" t="s">
        <v>11659</v>
      </c>
      <c r="B4402" s="60" t="s">
        <v>35</v>
      </c>
      <c r="C4402" s="363" t="s">
        <v>11660</v>
      </c>
      <c r="D4402" s="363" t="s">
        <v>5022</v>
      </c>
      <c r="E4402" s="363" t="s">
        <v>486</v>
      </c>
      <c r="F4402" s="377" t="s">
        <v>11661</v>
      </c>
      <c r="G4402" s="63" t="s">
        <v>40</v>
      </c>
      <c r="H4402" s="33">
        <v>0</v>
      </c>
      <c r="I4402" s="225">
        <v>590000000</v>
      </c>
      <c r="J4402" s="63" t="s">
        <v>42</v>
      </c>
      <c r="K4402" s="54" t="s">
        <v>2646</v>
      </c>
      <c r="L4402" s="74" t="s">
        <v>85</v>
      </c>
      <c r="M4402" s="63" t="s">
        <v>86</v>
      </c>
      <c r="N4402" s="63" t="s">
        <v>936</v>
      </c>
      <c r="O4402" s="274" t="s">
        <v>64</v>
      </c>
      <c r="P4402" s="31">
        <v>796</v>
      </c>
      <c r="Q4402" s="60" t="s">
        <v>49</v>
      </c>
      <c r="R4402" s="240">
        <v>1</v>
      </c>
      <c r="S4402" s="240">
        <v>6250</v>
      </c>
      <c r="T4402" s="64">
        <f>R4402*S4402</f>
        <v>6250</v>
      </c>
      <c r="U4402" s="64">
        <f>T4402*1.12</f>
        <v>7000.0000000000009</v>
      </c>
      <c r="V4402" s="226"/>
      <c r="W4402" s="226">
        <v>2016</v>
      </c>
      <c r="X4402" s="239"/>
      <c r="Y4402" s="41"/>
      <c r="Z4402" s="43"/>
      <c r="AA4402" s="43"/>
      <c r="AB4402" s="43"/>
      <c r="AC4402" s="43"/>
      <c r="AD4402" s="43"/>
      <c r="AE4402" s="43"/>
      <c r="AF4402" s="43"/>
      <c r="AG4402" s="43"/>
      <c r="AH4402" s="43"/>
      <c r="AI4402" s="43"/>
      <c r="AJ4402" s="43"/>
      <c r="AK4402" s="43"/>
      <c r="AL4402" s="43"/>
      <c r="AM4402" s="44"/>
      <c r="AN4402" s="44"/>
      <c r="AO4402" s="44"/>
      <c r="AP4402" s="44"/>
      <c r="AQ4402" s="44"/>
      <c r="AR4402" s="44"/>
      <c r="AS4402" s="44"/>
      <c r="AT4402" s="44"/>
      <c r="AU4402" s="44"/>
      <c r="AV4402" s="44"/>
      <c r="AW4402" s="44"/>
      <c r="AX4402" s="44"/>
      <c r="AY4402" s="44"/>
      <c r="AZ4402" s="44"/>
      <c r="BA4402" s="44"/>
      <c r="BB4402" s="44"/>
      <c r="BC4402" s="44"/>
      <c r="BD4402" s="44"/>
      <c r="BE4402" s="44"/>
      <c r="BF4402" s="44"/>
      <c r="BG4402" s="44"/>
      <c r="BH4402" s="44"/>
      <c r="BI4402" s="44"/>
      <c r="BJ4402" s="44"/>
      <c r="BK4402" s="44"/>
    </row>
    <row r="4403" spans="1:64" s="45" customFormat="1" ht="50.1" customHeight="1">
      <c r="A4403" s="76" t="s">
        <v>11662</v>
      </c>
      <c r="B4403" s="31" t="s">
        <v>35</v>
      </c>
      <c r="C4403" s="243" t="s">
        <v>5906</v>
      </c>
      <c r="D4403" s="243" t="s">
        <v>5903</v>
      </c>
      <c r="E4403" s="243" t="s">
        <v>5907</v>
      </c>
      <c r="F4403" s="243" t="s">
        <v>5908</v>
      </c>
      <c r="G4403" s="31" t="s">
        <v>40</v>
      </c>
      <c r="H4403" s="31">
        <v>0</v>
      </c>
      <c r="I4403" s="73">
        <v>590000000</v>
      </c>
      <c r="J4403" s="33" t="s">
        <v>42</v>
      </c>
      <c r="K4403" s="31" t="s">
        <v>2646</v>
      </c>
      <c r="L4403" s="33" t="s">
        <v>42</v>
      </c>
      <c r="M4403" s="107" t="s">
        <v>45</v>
      </c>
      <c r="N4403" s="31" t="s">
        <v>57</v>
      </c>
      <c r="O4403" s="31" t="s">
        <v>11663</v>
      </c>
      <c r="P4403" s="31">
        <v>166</v>
      </c>
      <c r="Q4403" s="31" t="s">
        <v>132</v>
      </c>
      <c r="R4403" s="64">
        <v>350</v>
      </c>
      <c r="S4403" s="64">
        <v>1567</v>
      </c>
      <c r="T4403" s="64">
        <f t="shared" ref="T4403:T4409" si="210">S4403*R4403</f>
        <v>548450</v>
      </c>
      <c r="U4403" s="64">
        <f>T4403*1.12</f>
        <v>614264.00000000012</v>
      </c>
      <c r="V4403" s="31"/>
      <c r="W4403" s="33">
        <v>2016</v>
      </c>
      <c r="X4403" s="31"/>
      <c r="Y4403" s="41"/>
      <c r="Z4403" s="43"/>
      <c r="AA4403" s="43"/>
      <c r="AB4403" s="43"/>
      <c r="AC4403" s="43"/>
      <c r="AD4403" s="43"/>
      <c r="AE4403" s="43"/>
      <c r="AF4403" s="43"/>
      <c r="AG4403" s="43"/>
      <c r="AH4403" s="43"/>
      <c r="AI4403" s="43"/>
      <c r="AJ4403" s="43"/>
      <c r="AK4403" s="43"/>
      <c r="AL4403" s="43"/>
      <c r="AM4403" s="44"/>
      <c r="AN4403" s="44"/>
      <c r="AO4403" s="44"/>
      <c r="AP4403" s="44"/>
      <c r="AQ4403" s="44"/>
      <c r="AR4403" s="44"/>
      <c r="AS4403" s="44"/>
      <c r="AT4403" s="44"/>
      <c r="AU4403" s="44"/>
      <c r="AV4403" s="44"/>
      <c r="AW4403" s="44"/>
      <c r="AX4403" s="44"/>
      <c r="AY4403" s="44"/>
      <c r="AZ4403" s="44"/>
      <c r="BA4403" s="44"/>
      <c r="BB4403" s="44"/>
      <c r="BC4403" s="44"/>
      <c r="BD4403" s="44"/>
      <c r="BE4403" s="44"/>
      <c r="BF4403" s="44"/>
      <c r="BG4403" s="44"/>
      <c r="BH4403" s="44"/>
      <c r="BI4403" s="44"/>
      <c r="BJ4403" s="44"/>
      <c r="BK4403" s="44"/>
    </row>
    <row r="4404" spans="1:64" s="45" customFormat="1" ht="50.1" customHeight="1">
      <c r="A4404" s="76" t="s">
        <v>11664</v>
      </c>
      <c r="B4404" s="33" t="s">
        <v>35</v>
      </c>
      <c r="C4404" s="47" t="s">
        <v>11665</v>
      </c>
      <c r="D4404" s="47" t="s">
        <v>6964</v>
      </c>
      <c r="E4404" s="271" t="s">
        <v>11666</v>
      </c>
      <c r="F4404" s="47" t="s">
        <v>11667</v>
      </c>
      <c r="G4404" s="241" t="s">
        <v>40</v>
      </c>
      <c r="H4404" s="33">
        <v>0</v>
      </c>
      <c r="I4404" s="33">
        <v>590000000</v>
      </c>
      <c r="J4404" s="33" t="s">
        <v>42</v>
      </c>
      <c r="K4404" s="33" t="s">
        <v>2646</v>
      </c>
      <c r="L4404" s="74" t="s">
        <v>42</v>
      </c>
      <c r="M4404" s="272" t="s">
        <v>86</v>
      </c>
      <c r="N4404" s="33" t="s">
        <v>1474</v>
      </c>
      <c r="O4404" s="33" t="s">
        <v>4000</v>
      </c>
      <c r="P4404" s="33">
        <v>796</v>
      </c>
      <c r="Q4404" s="33" t="s">
        <v>49</v>
      </c>
      <c r="R4404" s="48">
        <v>7</v>
      </c>
      <c r="S4404" s="48">
        <v>5967.8571428499999</v>
      </c>
      <c r="T4404" s="109">
        <f t="shared" si="210"/>
        <v>41774.99999995</v>
      </c>
      <c r="U4404" s="109">
        <f t="shared" ref="U4404:U4409" si="211">T4404*1.12</f>
        <v>46787.999999944004</v>
      </c>
      <c r="V4404" s="33"/>
      <c r="W4404" s="33">
        <v>2016</v>
      </c>
      <c r="X4404" s="236"/>
      <c r="Y4404" s="41"/>
      <c r="Z4404" s="43"/>
      <c r="AA4404" s="43"/>
      <c r="AB4404" s="43"/>
      <c r="AC4404" s="43"/>
      <c r="AD4404" s="43"/>
      <c r="AE4404" s="43"/>
      <c r="AF4404" s="43"/>
      <c r="AG4404" s="43"/>
      <c r="AH4404" s="43"/>
      <c r="AI4404" s="43"/>
      <c r="AJ4404" s="43"/>
      <c r="AK4404" s="43"/>
      <c r="AL4404" s="43"/>
      <c r="AM4404" s="44"/>
      <c r="AN4404" s="44"/>
      <c r="AO4404" s="44"/>
      <c r="AP4404" s="44"/>
      <c r="AQ4404" s="44"/>
      <c r="AR4404" s="44"/>
      <c r="AS4404" s="44"/>
      <c r="AT4404" s="44"/>
      <c r="AU4404" s="44"/>
      <c r="AV4404" s="44"/>
      <c r="AW4404" s="44"/>
      <c r="AX4404" s="44"/>
      <c r="AY4404" s="44"/>
      <c r="AZ4404" s="44"/>
      <c r="BA4404" s="44"/>
      <c r="BB4404" s="44"/>
      <c r="BC4404" s="44"/>
      <c r="BD4404" s="44"/>
      <c r="BE4404" s="44"/>
      <c r="BF4404" s="44"/>
      <c r="BG4404" s="44"/>
      <c r="BH4404" s="44"/>
      <c r="BI4404" s="44"/>
      <c r="BJ4404" s="44"/>
      <c r="BK4404" s="44"/>
    </row>
    <row r="4405" spans="1:64" s="45" customFormat="1" ht="50.1" customHeight="1">
      <c r="A4405" s="76" t="s">
        <v>11668</v>
      </c>
      <c r="B4405" s="33" t="s">
        <v>35</v>
      </c>
      <c r="C4405" s="47" t="s">
        <v>11665</v>
      </c>
      <c r="D4405" s="47" t="s">
        <v>6964</v>
      </c>
      <c r="E4405" s="271" t="s">
        <v>11666</v>
      </c>
      <c r="F4405" s="47" t="s">
        <v>11669</v>
      </c>
      <c r="G4405" s="241" t="s">
        <v>40</v>
      </c>
      <c r="H4405" s="33">
        <v>0</v>
      </c>
      <c r="I4405" s="33">
        <v>590000000</v>
      </c>
      <c r="J4405" s="33" t="s">
        <v>42</v>
      </c>
      <c r="K4405" s="33" t="s">
        <v>2646</v>
      </c>
      <c r="L4405" s="74" t="s">
        <v>42</v>
      </c>
      <c r="M4405" s="272" t="s">
        <v>86</v>
      </c>
      <c r="N4405" s="33" t="s">
        <v>1474</v>
      </c>
      <c r="O4405" s="33" t="s">
        <v>4000</v>
      </c>
      <c r="P4405" s="33">
        <v>796</v>
      </c>
      <c r="Q4405" s="33" t="s">
        <v>49</v>
      </c>
      <c r="R4405" s="48">
        <v>10</v>
      </c>
      <c r="S4405" s="48">
        <v>2860.7142857099998</v>
      </c>
      <c r="T4405" s="48">
        <f t="shared" si="210"/>
        <v>28607.1428571</v>
      </c>
      <c r="U4405" s="48">
        <f t="shared" si="211"/>
        <v>32039.999999952004</v>
      </c>
      <c r="V4405" s="33"/>
      <c r="W4405" s="33">
        <v>2016</v>
      </c>
      <c r="X4405" s="236"/>
      <c r="Y4405" s="41"/>
      <c r="Z4405" s="43"/>
      <c r="AA4405" s="43"/>
      <c r="AB4405" s="43"/>
      <c r="AC4405" s="43"/>
      <c r="AD4405" s="43"/>
      <c r="AE4405" s="43"/>
      <c r="AF4405" s="43"/>
      <c r="AG4405" s="43"/>
      <c r="AH4405" s="43"/>
      <c r="AI4405" s="43"/>
      <c r="AJ4405" s="43"/>
      <c r="AK4405" s="43"/>
      <c r="AL4405" s="43"/>
      <c r="AM4405" s="44"/>
      <c r="AN4405" s="44"/>
      <c r="AO4405" s="44"/>
      <c r="AP4405" s="44"/>
      <c r="AQ4405" s="44"/>
      <c r="AR4405" s="44"/>
      <c r="AS4405" s="44"/>
      <c r="AT4405" s="44"/>
      <c r="AU4405" s="44"/>
      <c r="AV4405" s="44"/>
      <c r="AW4405" s="44"/>
      <c r="AX4405" s="44"/>
      <c r="AY4405" s="44"/>
      <c r="AZ4405" s="44"/>
      <c r="BA4405" s="44"/>
      <c r="BB4405" s="44"/>
      <c r="BC4405" s="44"/>
      <c r="BD4405" s="44"/>
      <c r="BE4405" s="44"/>
      <c r="BF4405" s="44"/>
      <c r="BG4405" s="44"/>
      <c r="BH4405" s="44"/>
      <c r="BI4405" s="44"/>
      <c r="BJ4405" s="44"/>
      <c r="BK4405" s="44"/>
    </row>
    <row r="4406" spans="1:64" s="45" customFormat="1" ht="50.1" customHeight="1">
      <c r="A4406" s="76" t="s">
        <v>11670</v>
      </c>
      <c r="B4406" s="33" t="s">
        <v>35</v>
      </c>
      <c r="C4406" s="47" t="s">
        <v>11665</v>
      </c>
      <c r="D4406" s="47" t="s">
        <v>6964</v>
      </c>
      <c r="E4406" s="271" t="s">
        <v>11666</v>
      </c>
      <c r="F4406" s="47" t="s">
        <v>11671</v>
      </c>
      <c r="G4406" s="241" t="s">
        <v>40</v>
      </c>
      <c r="H4406" s="33">
        <v>0</v>
      </c>
      <c r="I4406" s="33">
        <v>590000000</v>
      </c>
      <c r="J4406" s="33" t="s">
        <v>42</v>
      </c>
      <c r="K4406" s="33" t="s">
        <v>2646</v>
      </c>
      <c r="L4406" s="74" t="s">
        <v>42</v>
      </c>
      <c r="M4406" s="272" t="s">
        <v>86</v>
      </c>
      <c r="N4406" s="33" t="s">
        <v>1474</v>
      </c>
      <c r="O4406" s="33" t="s">
        <v>4000</v>
      </c>
      <c r="P4406" s="33">
        <v>796</v>
      </c>
      <c r="Q4406" s="33" t="s">
        <v>49</v>
      </c>
      <c r="R4406" s="48">
        <v>28</v>
      </c>
      <c r="S4406" s="48">
        <v>3015.17857142</v>
      </c>
      <c r="T4406" s="48">
        <f t="shared" si="210"/>
        <v>84424.999999759995</v>
      </c>
      <c r="U4406" s="48">
        <f t="shared" si="211"/>
        <v>94555.999999731197</v>
      </c>
      <c r="V4406" s="33"/>
      <c r="W4406" s="33">
        <v>2016</v>
      </c>
      <c r="X4406" s="236"/>
      <c r="Y4406" s="41"/>
      <c r="Z4406" s="43"/>
      <c r="AA4406" s="43"/>
      <c r="AB4406" s="43"/>
      <c r="AC4406" s="43"/>
      <c r="AD4406" s="43"/>
      <c r="AE4406" s="43"/>
      <c r="AF4406" s="43"/>
      <c r="AG4406" s="43"/>
      <c r="AH4406" s="43"/>
      <c r="AI4406" s="43"/>
      <c r="AJ4406" s="43"/>
      <c r="AK4406" s="43"/>
      <c r="AL4406" s="43"/>
      <c r="AM4406" s="44"/>
      <c r="AN4406" s="44"/>
      <c r="AO4406" s="44"/>
      <c r="AP4406" s="44"/>
      <c r="AQ4406" s="44"/>
      <c r="AR4406" s="44"/>
      <c r="AS4406" s="44"/>
      <c r="AT4406" s="44"/>
      <c r="AU4406" s="44"/>
      <c r="AV4406" s="44"/>
      <c r="AW4406" s="44"/>
      <c r="AX4406" s="44"/>
      <c r="AY4406" s="44"/>
      <c r="AZ4406" s="44"/>
      <c r="BA4406" s="44"/>
      <c r="BB4406" s="44"/>
      <c r="BC4406" s="44"/>
      <c r="BD4406" s="44"/>
      <c r="BE4406" s="44"/>
      <c r="BF4406" s="44"/>
      <c r="BG4406" s="44"/>
      <c r="BH4406" s="44"/>
      <c r="BI4406" s="44"/>
      <c r="BJ4406" s="44"/>
      <c r="BK4406" s="44"/>
    </row>
    <row r="4407" spans="1:64" s="45" customFormat="1" ht="50.1" customHeight="1">
      <c r="A4407" s="76" t="s">
        <v>11672</v>
      </c>
      <c r="B4407" s="33" t="s">
        <v>35</v>
      </c>
      <c r="C4407" s="47" t="s">
        <v>11665</v>
      </c>
      <c r="D4407" s="47" t="s">
        <v>6964</v>
      </c>
      <c r="E4407" s="271" t="s">
        <v>11666</v>
      </c>
      <c r="F4407" s="47" t="s">
        <v>11673</v>
      </c>
      <c r="G4407" s="241" t="s">
        <v>40</v>
      </c>
      <c r="H4407" s="33">
        <v>0</v>
      </c>
      <c r="I4407" s="33">
        <v>590000000</v>
      </c>
      <c r="J4407" s="33" t="s">
        <v>42</v>
      </c>
      <c r="K4407" s="33" t="s">
        <v>2646</v>
      </c>
      <c r="L4407" s="74" t="s">
        <v>42</v>
      </c>
      <c r="M4407" s="272" t="s">
        <v>86</v>
      </c>
      <c r="N4407" s="33" t="s">
        <v>1474</v>
      </c>
      <c r="O4407" s="33" t="s">
        <v>4000</v>
      </c>
      <c r="P4407" s="33">
        <v>796</v>
      </c>
      <c r="Q4407" s="33" t="s">
        <v>49</v>
      </c>
      <c r="R4407" s="48">
        <v>14</v>
      </c>
      <c r="S4407" s="48">
        <v>10044.6428571</v>
      </c>
      <c r="T4407" s="48">
        <f t="shared" si="210"/>
        <v>140624.9999994</v>
      </c>
      <c r="U4407" s="48">
        <f t="shared" si="211"/>
        <v>157499.99999932802</v>
      </c>
      <c r="V4407" s="33"/>
      <c r="W4407" s="33">
        <v>2016</v>
      </c>
      <c r="X4407" s="236"/>
      <c r="Y4407" s="41"/>
      <c r="Z4407" s="43"/>
      <c r="AA4407" s="43"/>
      <c r="AB4407" s="43"/>
      <c r="AC4407" s="43"/>
      <c r="AD4407" s="43"/>
      <c r="AE4407" s="43"/>
      <c r="AF4407" s="43"/>
      <c r="AG4407" s="43"/>
      <c r="AH4407" s="43"/>
      <c r="AI4407" s="43"/>
      <c r="AJ4407" s="43"/>
      <c r="AK4407" s="43"/>
      <c r="AL4407" s="43"/>
      <c r="AM4407" s="44"/>
      <c r="AN4407" s="44"/>
      <c r="AO4407" s="44"/>
      <c r="AP4407" s="44"/>
      <c r="AQ4407" s="44"/>
      <c r="AR4407" s="44"/>
      <c r="AS4407" s="44"/>
      <c r="AT4407" s="44"/>
      <c r="AU4407" s="44"/>
      <c r="AV4407" s="44"/>
      <c r="AW4407" s="44"/>
      <c r="AX4407" s="44"/>
      <c r="AY4407" s="44"/>
      <c r="AZ4407" s="44"/>
      <c r="BA4407" s="44"/>
      <c r="BB4407" s="44"/>
      <c r="BC4407" s="44"/>
      <c r="BD4407" s="44"/>
      <c r="BE4407" s="44"/>
      <c r="BF4407" s="44"/>
      <c r="BG4407" s="44"/>
      <c r="BH4407" s="44"/>
      <c r="BI4407" s="44"/>
      <c r="BJ4407" s="44"/>
      <c r="BK4407" s="44"/>
    </row>
    <row r="4408" spans="1:64" s="45" customFormat="1" ht="50.1" customHeight="1">
      <c r="A4408" s="76" t="s">
        <v>11674</v>
      </c>
      <c r="B4408" s="33" t="s">
        <v>35</v>
      </c>
      <c r="C4408" s="47" t="s">
        <v>11665</v>
      </c>
      <c r="D4408" s="47" t="s">
        <v>6964</v>
      </c>
      <c r="E4408" s="271" t="s">
        <v>11666</v>
      </c>
      <c r="F4408" s="47" t="s">
        <v>11675</v>
      </c>
      <c r="G4408" s="241" t="s">
        <v>40</v>
      </c>
      <c r="H4408" s="33">
        <v>0</v>
      </c>
      <c r="I4408" s="33">
        <v>590000000</v>
      </c>
      <c r="J4408" s="33" t="s">
        <v>42</v>
      </c>
      <c r="K4408" s="33" t="s">
        <v>2646</v>
      </c>
      <c r="L4408" s="74" t="s">
        <v>42</v>
      </c>
      <c r="M4408" s="272" t="s">
        <v>86</v>
      </c>
      <c r="N4408" s="33" t="s">
        <v>1474</v>
      </c>
      <c r="O4408" s="33" t="s">
        <v>4000</v>
      </c>
      <c r="P4408" s="33">
        <v>796</v>
      </c>
      <c r="Q4408" s="33" t="s">
        <v>49</v>
      </c>
      <c r="R4408" s="48">
        <v>1</v>
      </c>
      <c r="S4408" s="48">
        <v>3906.25</v>
      </c>
      <c r="T4408" s="48">
        <f t="shared" si="210"/>
        <v>3906.25</v>
      </c>
      <c r="U4408" s="48">
        <f t="shared" si="211"/>
        <v>4375</v>
      </c>
      <c r="V4408" s="33"/>
      <c r="W4408" s="33">
        <v>2016</v>
      </c>
      <c r="X4408" s="236"/>
      <c r="Y4408" s="41"/>
      <c r="Z4408" s="43"/>
      <c r="AA4408" s="43"/>
      <c r="AB4408" s="43"/>
      <c r="AC4408" s="43"/>
      <c r="AD4408" s="43"/>
      <c r="AE4408" s="43"/>
      <c r="AF4408" s="43"/>
      <c r="AG4408" s="43"/>
      <c r="AH4408" s="43"/>
      <c r="AI4408" s="43"/>
      <c r="AJ4408" s="43"/>
      <c r="AK4408" s="43"/>
      <c r="AL4408" s="43"/>
      <c r="AM4408" s="44"/>
      <c r="AN4408" s="44"/>
      <c r="AO4408" s="44"/>
      <c r="AP4408" s="44"/>
      <c r="AQ4408" s="44"/>
      <c r="AR4408" s="44"/>
      <c r="AS4408" s="44"/>
      <c r="AT4408" s="44"/>
      <c r="AU4408" s="44"/>
      <c r="AV4408" s="44"/>
      <c r="AW4408" s="44"/>
      <c r="AX4408" s="44"/>
      <c r="AY4408" s="44"/>
      <c r="AZ4408" s="44"/>
      <c r="BA4408" s="44"/>
      <c r="BB4408" s="44"/>
      <c r="BC4408" s="44"/>
      <c r="BD4408" s="44"/>
      <c r="BE4408" s="44"/>
      <c r="BF4408" s="44"/>
      <c r="BG4408" s="44"/>
      <c r="BH4408" s="44"/>
      <c r="BI4408" s="44"/>
      <c r="BJ4408" s="44"/>
      <c r="BK4408" s="44"/>
    </row>
    <row r="4409" spans="1:64" s="45" customFormat="1" ht="50.1" customHeight="1">
      <c r="A4409" s="76" t="s">
        <v>11676</v>
      </c>
      <c r="B4409" s="33" t="s">
        <v>35</v>
      </c>
      <c r="C4409" s="47" t="s">
        <v>11665</v>
      </c>
      <c r="D4409" s="47" t="s">
        <v>6964</v>
      </c>
      <c r="E4409" s="271" t="s">
        <v>11666</v>
      </c>
      <c r="F4409" s="47" t="s">
        <v>11677</v>
      </c>
      <c r="G4409" s="241" t="s">
        <v>40</v>
      </c>
      <c r="H4409" s="33">
        <v>0</v>
      </c>
      <c r="I4409" s="33">
        <v>590000000</v>
      </c>
      <c r="J4409" s="33" t="s">
        <v>42</v>
      </c>
      <c r="K4409" s="33" t="s">
        <v>2646</v>
      </c>
      <c r="L4409" s="74" t="s">
        <v>42</v>
      </c>
      <c r="M4409" s="272" t="s">
        <v>86</v>
      </c>
      <c r="N4409" s="33" t="s">
        <v>1474</v>
      </c>
      <c r="O4409" s="33" t="s">
        <v>4000</v>
      </c>
      <c r="P4409" s="33">
        <v>796</v>
      </c>
      <c r="Q4409" s="33" t="s">
        <v>49</v>
      </c>
      <c r="R4409" s="48">
        <v>1</v>
      </c>
      <c r="S4409" s="48">
        <v>5727.6785714199996</v>
      </c>
      <c r="T4409" s="48">
        <f t="shared" si="210"/>
        <v>5727.6785714199996</v>
      </c>
      <c r="U4409" s="48">
        <f t="shared" si="211"/>
        <v>6414.9999999904003</v>
      </c>
      <c r="V4409" s="33"/>
      <c r="W4409" s="33">
        <v>2016</v>
      </c>
      <c r="X4409" s="236"/>
      <c r="Y4409" s="41"/>
      <c r="Z4409" s="43"/>
      <c r="AA4409" s="43"/>
      <c r="AB4409" s="43"/>
      <c r="AC4409" s="43"/>
      <c r="AD4409" s="43"/>
      <c r="AE4409" s="43"/>
      <c r="AF4409" s="43"/>
      <c r="AG4409" s="43"/>
      <c r="AH4409" s="43"/>
      <c r="AI4409" s="43"/>
      <c r="AJ4409" s="43"/>
      <c r="AK4409" s="43"/>
      <c r="AL4409" s="43"/>
      <c r="AM4409" s="44"/>
      <c r="AN4409" s="44"/>
      <c r="AO4409" s="44"/>
      <c r="AP4409" s="44"/>
      <c r="AQ4409" s="44"/>
      <c r="AR4409" s="44"/>
      <c r="AS4409" s="44"/>
      <c r="AT4409" s="44"/>
      <c r="AU4409" s="44"/>
      <c r="AV4409" s="44"/>
      <c r="AW4409" s="44"/>
      <c r="AX4409" s="44"/>
      <c r="AY4409" s="44"/>
      <c r="AZ4409" s="44"/>
      <c r="BA4409" s="44"/>
      <c r="BB4409" s="44"/>
      <c r="BC4409" s="44"/>
      <c r="BD4409" s="44"/>
      <c r="BE4409" s="44"/>
      <c r="BF4409" s="44"/>
      <c r="BG4409" s="44"/>
      <c r="BH4409" s="44"/>
      <c r="BI4409" s="44"/>
      <c r="BJ4409" s="44"/>
      <c r="BK4409" s="44"/>
    </row>
    <row r="4410" spans="1:64" s="45" customFormat="1" ht="50.1" customHeight="1">
      <c r="A4410" s="76" t="s">
        <v>11678</v>
      </c>
      <c r="B4410" s="31" t="s">
        <v>35</v>
      </c>
      <c r="C4410" s="47" t="s">
        <v>11679</v>
      </c>
      <c r="D4410" s="47" t="s">
        <v>11680</v>
      </c>
      <c r="E4410" s="47" t="s">
        <v>11681</v>
      </c>
      <c r="F4410" s="47" t="s">
        <v>11682</v>
      </c>
      <c r="G4410" s="31" t="s">
        <v>40</v>
      </c>
      <c r="H4410" s="31">
        <v>0</v>
      </c>
      <c r="I4410" s="33">
        <v>590000000</v>
      </c>
      <c r="J4410" s="33" t="s">
        <v>42</v>
      </c>
      <c r="K4410" s="31" t="s">
        <v>2646</v>
      </c>
      <c r="L4410" s="33" t="s">
        <v>3404</v>
      </c>
      <c r="M4410" s="31" t="s">
        <v>45</v>
      </c>
      <c r="N4410" s="31" t="s">
        <v>3411</v>
      </c>
      <c r="O4410" s="33" t="s">
        <v>113</v>
      </c>
      <c r="P4410" s="33">
        <v>796</v>
      </c>
      <c r="Q4410" s="31" t="s">
        <v>6024</v>
      </c>
      <c r="R4410" s="48">
        <v>20</v>
      </c>
      <c r="S4410" s="48">
        <v>150</v>
      </c>
      <c r="T4410" s="64">
        <f>S4410*R4410</f>
        <v>3000</v>
      </c>
      <c r="U4410" s="64">
        <f>T4410*1.12</f>
        <v>3360.0000000000005</v>
      </c>
      <c r="V4410" s="378"/>
      <c r="W4410" s="33">
        <v>2016</v>
      </c>
      <c r="X4410" s="31"/>
      <c r="Y4410" s="42"/>
      <c r="Z4410" s="41"/>
      <c r="AA4410" s="43"/>
      <c r="AB4410" s="43"/>
      <c r="AC4410" s="43"/>
      <c r="AD4410" s="43"/>
      <c r="AE4410" s="43"/>
      <c r="AF4410" s="43"/>
      <c r="AG4410" s="43"/>
      <c r="AH4410" s="43"/>
      <c r="AI4410" s="43"/>
      <c r="AJ4410" s="43"/>
      <c r="AK4410" s="43"/>
      <c r="AL4410" s="43"/>
      <c r="AM4410" s="43"/>
      <c r="AN4410" s="44"/>
      <c r="AO4410" s="44"/>
      <c r="AP4410" s="44"/>
      <c r="AQ4410" s="44"/>
      <c r="AR4410" s="44"/>
      <c r="AS4410" s="44"/>
      <c r="AT4410" s="44"/>
      <c r="AU4410" s="44"/>
      <c r="AV4410" s="44"/>
      <c r="AW4410" s="44"/>
      <c r="AX4410" s="44"/>
      <c r="AY4410" s="44"/>
      <c r="AZ4410" s="44"/>
      <c r="BA4410" s="44"/>
      <c r="BB4410" s="44"/>
      <c r="BC4410" s="44"/>
      <c r="BD4410" s="44"/>
      <c r="BE4410" s="44"/>
      <c r="BF4410" s="44"/>
      <c r="BG4410" s="44"/>
      <c r="BH4410" s="44"/>
      <c r="BI4410" s="44"/>
      <c r="BJ4410" s="44"/>
      <c r="BK4410" s="44"/>
      <c r="BL4410" s="44"/>
    </row>
    <row r="4411" spans="1:64" s="45" customFormat="1" ht="50.1" customHeight="1">
      <c r="A4411" s="76" t="s">
        <v>11683</v>
      </c>
      <c r="B4411" s="31" t="s">
        <v>35</v>
      </c>
      <c r="C4411" s="389" t="s">
        <v>6194</v>
      </c>
      <c r="D4411" s="389" t="s">
        <v>6069</v>
      </c>
      <c r="E4411" s="389" t="s">
        <v>6195</v>
      </c>
      <c r="F4411" s="379" t="s">
        <v>11684</v>
      </c>
      <c r="G4411" s="33" t="s">
        <v>40</v>
      </c>
      <c r="H4411" s="31">
        <v>0</v>
      </c>
      <c r="I4411" s="96">
        <v>590000000</v>
      </c>
      <c r="J4411" s="33" t="s">
        <v>42</v>
      </c>
      <c r="K4411" s="33" t="s">
        <v>2646</v>
      </c>
      <c r="L4411" s="33" t="s">
        <v>44</v>
      </c>
      <c r="M4411" s="33" t="s">
        <v>86</v>
      </c>
      <c r="N4411" s="60" t="s">
        <v>11685</v>
      </c>
      <c r="O4411" s="33" t="s">
        <v>11686</v>
      </c>
      <c r="P4411" s="31">
        <v>168</v>
      </c>
      <c r="Q4411" s="107" t="s">
        <v>161</v>
      </c>
      <c r="R4411" s="48">
        <v>37.299999999999997</v>
      </c>
      <c r="S4411" s="140">
        <v>2300000</v>
      </c>
      <c r="T4411" s="64">
        <f>R4411*S4411</f>
        <v>85790000</v>
      </c>
      <c r="U4411" s="64">
        <f>T4411*1.12</f>
        <v>96084800.000000015</v>
      </c>
      <c r="V4411" s="242"/>
      <c r="W4411" s="33">
        <v>2016</v>
      </c>
      <c r="X4411" s="242"/>
      <c r="Y4411" s="42"/>
      <c r="Z4411" s="41"/>
      <c r="AA4411" s="43"/>
      <c r="AB4411" s="43"/>
      <c r="AC4411" s="43"/>
      <c r="AD4411" s="43"/>
      <c r="AE4411" s="43"/>
      <c r="AF4411" s="43"/>
      <c r="AG4411" s="43"/>
      <c r="AH4411" s="43"/>
      <c r="AI4411" s="43"/>
      <c r="AJ4411" s="43"/>
      <c r="AK4411" s="43"/>
      <c r="AL4411" s="43"/>
      <c r="AM4411" s="43"/>
      <c r="AN4411" s="44"/>
      <c r="AO4411" s="44"/>
      <c r="AP4411" s="44"/>
      <c r="AQ4411" s="44"/>
      <c r="AR4411" s="44"/>
      <c r="AS4411" s="44"/>
      <c r="AT4411" s="44"/>
      <c r="AU4411" s="44"/>
      <c r="AV4411" s="44"/>
      <c r="AW4411" s="44"/>
      <c r="AX4411" s="44"/>
      <c r="AY4411" s="44"/>
      <c r="AZ4411" s="44"/>
      <c r="BA4411" s="44"/>
      <c r="BB4411" s="44"/>
      <c r="BC4411" s="44"/>
      <c r="BD4411" s="44"/>
      <c r="BE4411" s="44"/>
      <c r="BF4411" s="44"/>
      <c r="BG4411" s="44"/>
      <c r="BH4411" s="44"/>
      <c r="BI4411" s="44"/>
      <c r="BJ4411" s="44"/>
      <c r="BK4411" s="44"/>
      <c r="BL4411" s="44"/>
    </row>
    <row r="4412" spans="1:64" s="45" customFormat="1" ht="50.1" customHeight="1">
      <c r="A4412" s="76" t="s">
        <v>11687</v>
      </c>
      <c r="B4412" s="31" t="s">
        <v>35</v>
      </c>
      <c r="C4412" s="47" t="s">
        <v>5821</v>
      </c>
      <c r="D4412" s="47" t="s">
        <v>5779</v>
      </c>
      <c r="E4412" s="47" t="s">
        <v>5822</v>
      </c>
      <c r="F4412" s="47" t="s">
        <v>11688</v>
      </c>
      <c r="G4412" s="31" t="s">
        <v>101</v>
      </c>
      <c r="H4412" s="236">
        <v>81.599999999999994</v>
      </c>
      <c r="I4412" s="33">
        <v>590000000</v>
      </c>
      <c r="J4412" s="33" t="s">
        <v>42</v>
      </c>
      <c r="K4412" s="31" t="s">
        <v>5787</v>
      </c>
      <c r="L4412" s="33" t="s">
        <v>42</v>
      </c>
      <c r="M4412" s="31" t="s">
        <v>86</v>
      </c>
      <c r="N4412" s="31" t="s">
        <v>2002</v>
      </c>
      <c r="O4412" s="31" t="s">
        <v>481</v>
      </c>
      <c r="P4412" s="33">
        <v>796</v>
      </c>
      <c r="Q4412" s="31" t="s">
        <v>49</v>
      </c>
      <c r="R4412" s="325">
        <v>4</v>
      </c>
      <c r="S4412" s="380">
        <v>31340</v>
      </c>
      <c r="T4412" s="325">
        <f t="shared" ref="T4412:T4417" si="212">R4412*S4412</f>
        <v>125360</v>
      </c>
      <c r="U4412" s="325">
        <f t="shared" ref="U4412:U4438" si="213">T4412*1.12</f>
        <v>140403.20000000001</v>
      </c>
      <c r="V4412" s="134"/>
      <c r="W4412" s="33">
        <v>2016</v>
      </c>
      <c r="X4412" s="134"/>
      <c r="Y4412" s="42"/>
      <c r="Z4412" s="41"/>
      <c r="AA4412" s="43"/>
      <c r="AB4412" s="43"/>
      <c r="AC4412" s="43"/>
      <c r="AD4412" s="43"/>
      <c r="AE4412" s="43"/>
      <c r="AF4412" s="43"/>
      <c r="AG4412" s="43"/>
      <c r="AH4412" s="43"/>
      <c r="AI4412" s="43"/>
      <c r="AJ4412" s="43"/>
      <c r="AK4412" s="43"/>
      <c r="AL4412" s="43"/>
      <c r="AM4412" s="43"/>
      <c r="AN4412" s="44"/>
      <c r="AO4412" s="44"/>
      <c r="AP4412" s="44"/>
      <c r="AQ4412" s="44"/>
      <c r="AR4412" s="44"/>
      <c r="AS4412" s="44"/>
      <c r="AT4412" s="44"/>
      <c r="AU4412" s="44"/>
      <c r="AV4412" s="44"/>
      <c r="AW4412" s="44"/>
      <c r="AX4412" s="44"/>
      <c r="AY4412" s="44"/>
      <c r="AZ4412" s="44"/>
      <c r="BA4412" s="44"/>
      <c r="BB4412" s="44"/>
      <c r="BC4412" s="44"/>
      <c r="BD4412" s="44"/>
      <c r="BE4412" s="44"/>
      <c r="BF4412" s="44"/>
      <c r="BG4412" s="44"/>
      <c r="BH4412" s="44"/>
      <c r="BI4412" s="44"/>
      <c r="BJ4412" s="44"/>
      <c r="BK4412" s="44"/>
      <c r="BL4412" s="44"/>
    </row>
    <row r="4413" spans="1:64" s="45" customFormat="1" ht="50.1" customHeight="1">
      <c r="A4413" s="76" t="s">
        <v>11689</v>
      </c>
      <c r="B4413" s="31" t="s">
        <v>35</v>
      </c>
      <c r="C4413" s="47" t="s">
        <v>5800</v>
      </c>
      <c r="D4413" s="47" t="s">
        <v>5779</v>
      </c>
      <c r="E4413" s="47" t="s">
        <v>5801</v>
      </c>
      <c r="F4413" s="47" t="s">
        <v>5812</v>
      </c>
      <c r="G4413" s="31" t="s">
        <v>101</v>
      </c>
      <c r="H4413" s="236">
        <v>81.599999999999994</v>
      </c>
      <c r="I4413" s="33">
        <v>590000000</v>
      </c>
      <c r="J4413" s="33" t="s">
        <v>42</v>
      </c>
      <c r="K4413" s="31" t="s">
        <v>5787</v>
      </c>
      <c r="L4413" s="33" t="s">
        <v>42</v>
      </c>
      <c r="M4413" s="31" t="s">
        <v>86</v>
      </c>
      <c r="N4413" s="31" t="s">
        <v>2002</v>
      </c>
      <c r="O4413" s="31" t="s">
        <v>481</v>
      </c>
      <c r="P4413" s="33">
        <v>796</v>
      </c>
      <c r="Q4413" s="31" t="s">
        <v>49</v>
      </c>
      <c r="R4413" s="325">
        <v>2</v>
      </c>
      <c r="S4413" s="380">
        <v>10450</v>
      </c>
      <c r="T4413" s="325">
        <f t="shared" si="212"/>
        <v>20900</v>
      </c>
      <c r="U4413" s="325">
        <f t="shared" si="213"/>
        <v>23408.000000000004</v>
      </c>
      <c r="V4413" s="134"/>
      <c r="W4413" s="33">
        <v>2016</v>
      </c>
      <c r="X4413" s="134"/>
      <c r="Y4413" s="42"/>
      <c r="Z4413" s="41"/>
      <c r="AA4413" s="43"/>
      <c r="AB4413" s="43"/>
      <c r="AC4413" s="43"/>
      <c r="AD4413" s="43"/>
      <c r="AE4413" s="43"/>
      <c r="AF4413" s="43"/>
      <c r="AG4413" s="43"/>
      <c r="AH4413" s="43"/>
      <c r="AI4413" s="43"/>
      <c r="AJ4413" s="43"/>
      <c r="AK4413" s="43"/>
      <c r="AL4413" s="43"/>
      <c r="AM4413" s="43"/>
      <c r="AN4413" s="44"/>
      <c r="AO4413" s="44"/>
      <c r="AP4413" s="44"/>
      <c r="AQ4413" s="44"/>
      <c r="AR4413" s="44"/>
      <c r="AS4413" s="44"/>
      <c r="AT4413" s="44"/>
      <c r="AU4413" s="44"/>
      <c r="AV4413" s="44"/>
      <c r="AW4413" s="44"/>
      <c r="AX4413" s="44"/>
      <c r="AY4413" s="44"/>
      <c r="AZ4413" s="44"/>
      <c r="BA4413" s="44"/>
      <c r="BB4413" s="44"/>
      <c r="BC4413" s="44"/>
      <c r="BD4413" s="44"/>
      <c r="BE4413" s="44"/>
      <c r="BF4413" s="44"/>
      <c r="BG4413" s="44"/>
      <c r="BH4413" s="44"/>
      <c r="BI4413" s="44"/>
      <c r="BJ4413" s="44"/>
      <c r="BK4413" s="44"/>
      <c r="BL4413" s="44"/>
    </row>
    <row r="4414" spans="1:64" s="45" customFormat="1" ht="50.1" customHeight="1">
      <c r="A4414" s="76" t="s">
        <v>11690</v>
      </c>
      <c r="B4414" s="31" t="s">
        <v>35</v>
      </c>
      <c r="C4414" s="47" t="s">
        <v>5800</v>
      </c>
      <c r="D4414" s="47" t="s">
        <v>5779</v>
      </c>
      <c r="E4414" s="47" t="s">
        <v>5801</v>
      </c>
      <c r="F4414" s="47" t="s">
        <v>11691</v>
      </c>
      <c r="G4414" s="31" t="s">
        <v>101</v>
      </c>
      <c r="H4414" s="236">
        <v>81.599999999999994</v>
      </c>
      <c r="I4414" s="33">
        <v>590000000</v>
      </c>
      <c r="J4414" s="33" t="s">
        <v>42</v>
      </c>
      <c r="K4414" s="31" t="s">
        <v>5787</v>
      </c>
      <c r="L4414" s="33" t="s">
        <v>42</v>
      </c>
      <c r="M4414" s="31" t="s">
        <v>86</v>
      </c>
      <c r="N4414" s="31" t="s">
        <v>2002</v>
      </c>
      <c r="O4414" s="31" t="s">
        <v>481</v>
      </c>
      <c r="P4414" s="33">
        <v>796</v>
      </c>
      <c r="Q4414" s="31" t="s">
        <v>49</v>
      </c>
      <c r="R4414" s="325">
        <v>4</v>
      </c>
      <c r="S4414" s="380">
        <v>10850</v>
      </c>
      <c r="T4414" s="325">
        <f t="shared" si="212"/>
        <v>43400</v>
      </c>
      <c r="U4414" s="325">
        <f t="shared" si="213"/>
        <v>48608.000000000007</v>
      </c>
      <c r="V4414" s="134"/>
      <c r="W4414" s="33">
        <v>2016</v>
      </c>
      <c r="X4414" s="134"/>
      <c r="Y4414" s="42"/>
      <c r="Z4414" s="41"/>
      <c r="AA4414" s="43"/>
      <c r="AB4414" s="43"/>
      <c r="AC4414" s="43"/>
      <c r="AD4414" s="43"/>
      <c r="AE4414" s="43"/>
      <c r="AF4414" s="43"/>
      <c r="AG4414" s="43"/>
      <c r="AH4414" s="43"/>
      <c r="AI4414" s="43"/>
      <c r="AJ4414" s="43"/>
      <c r="AK4414" s="43"/>
      <c r="AL4414" s="43"/>
      <c r="AM4414" s="43"/>
      <c r="AN4414" s="44"/>
      <c r="AO4414" s="44"/>
      <c r="AP4414" s="44"/>
      <c r="AQ4414" s="44"/>
      <c r="AR4414" s="44"/>
      <c r="AS4414" s="44"/>
      <c r="AT4414" s="44"/>
      <c r="AU4414" s="44"/>
      <c r="AV4414" s="44"/>
      <c r="AW4414" s="44"/>
      <c r="AX4414" s="44"/>
      <c r="AY4414" s="44"/>
      <c r="AZ4414" s="44"/>
      <c r="BA4414" s="44"/>
      <c r="BB4414" s="44"/>
      <c r="BC4414" s="44"/>
      <c r="BD4414" s="44"/>
      <c r="BE4414" s="44"/>
      <c r="BF4414" s="44"/>
      <c r="BG4414" s="44"/>
      <c r="BH4414" s="44"/>
      <c r="BI4414" s="44"/>
      <c r="BJ4414" s="44"/>
      <c r="BK4414" s="44"/>
      <c r="BL4414" s="44"/>
    </row>
    <row r="4415" spans="1:64" s="45" customFormat="1" ht="50.1" customHeight="1">
      <c r="A4415" s="76" t="s">
        <v>11692</v>
      </c>
      <c r="B4415" s="31" t="s">
        <v>35</v>
      </c>
      <c r="C4415" s="47" t="s">
        <v>5800</v>
      </c>
      <c r="D4415" s="47" t="s">
        <v>5779</v>
      </c>
      <c r="E4415" s="47" t="s">
        <v>5801</v>
      </c>
      <c r="F4415" s="47" t="s">
        <v>5804</v>
      </c>
      <c r="G4415" s="31" t="s">
        <v>101</v>
      </c>
      <c r="H4415" s="236">
        <v>81.599999999999994</v>
      </c>
      <c r="I4415" s="33">
        <v>590000000</v>
      </c>
      <c r="J4415" s="33" t="s">
        <v>42</v>
      </c>
      <c r="K4415" s="31" t="s">
        <v>5787</v>
      </c>
      <c r="L4415" s="33" t="s">
        <v>42</v>
      </c>
      <c r="M4415" s="31" t="s">
        <v>86</v>
      </c>
      <c r="N4415" s="31" t="s">
        <v>2002</v>
      </c>
      <c r="O4415" s="31" t="s">
        <v>481</v>
      </c>
      <c r="P4415" s="33">
        <v>796</v>
      </c>
      <c r="Q4415" s="31" t="s">
        <v>49</v>
      </c>
      <c r="R4415" s="325">
        <v>4</v>
      </c>
      <c r="S4415" s="380">
        <v>12190</v>
      </c>
      <c r="T4415" s="325">
        <f t="shared" si="212"/>
        <v>48760</v>
      </c>
      <c r="U4415" s="325">
        <f t="shared" si="213"/>
        <v>54611.200000000004</v>
      </c>
      <c r="V4415" s="134"/>
      <c r="W4415" s="33">
        <v>2016</v>
      </c>
      <c r="X4415" s="134"/>
      <c r="Y4415" s="42"/>
      <c r="Z4415" s="41"/>
      <c r="AA4415" s="43"/>
      <c r="AB4415" s="43"/>
      <c r="AC4415" s="43"/>
      <c r="AD4415" s="43"/>
      <c r="AE4415" s="43"/>
      <c r="AF4415" s="43"/>
      <c r="AG4415" s="43"/>
      <c r="AH4415" s="43"/>
      <c r="AI4415" s="43"/>
      <c r="AJ4415" s="43"/>
      <c r="AK4415" s="43"/>
      <c r="AL4415" s="43"/>
      <c r="AM4415" s="43"/>
      <c r="AN4415" s="44"/>
      <c r="AO4415" s="44"/>
      <c r="AP4415" s="44"/>
      <c r="AQ4415" s="44"/>
      <c r="AR4415" s="44"/>
      <c r="AS4415" s="44"/>
      <c r="AT4415" s="44"/>
      <c r="AU4415" s="44"/>
      <c r="AV4415" s="44"/>
      <c r="AW4415" s="44"/>
      <c r="AX4415" s="44"/>
      <c r="AY4415" s="44"/>
      <c r="AZ4415" s="44"/>
      <c r="BA4415" s="44"/>
      <c r="BB4415" s="44"/>
      <c r="BC4415" s="44"/>
      <c r="BD4415" s="44"/>
      <c r="BE4415" s="44"/>
      <c r="BF4415" s="44"/>
      <c r="BG4415" s="44"/>
      <c r="BH4415" s="44"/>
      <c r="BI4415" s="44"/>
      <c r="BJ4415" s="44"/>
      <c r="BK4415" s="44"/>
      <c r="BL4415" s="44"/>
    </row>
    <row r="4416" spans="1:64" s="45" customFormat="1" ht="50.1" customHeight="1">
      <c r="A4416" s="76" t="s">
        <v>11693</v>
      </c>
      <c r="B4416" s="31" t="s">
        <v>35</v>
      </c>
      <c r="C4416" s="47" t="s">
        <v>5810</v>
      </c>
      <c r="D4416" s="47" t="s">
        <v>5779</v>
      </c>
      <c r="E4416" s="47" t="s">
        <v>5811</v>
      </c>
      <c r="F4416" s="47" t="s">
        <v>11694</v>
      </c>
      <c r="G4416" s="31" t="s">
        <v>101</v>
      </c>
      <c r="H4416" s="236">
        <v>81.599999999999994</v>
      </c>
      <c r="I4416" s="33">
        <v>590000000</v>
      </c>
      <c r="J4416" s="33" t="s">
        <v>42</v>
      </c>
      <c r="K4416" s="31" t="s">
        <v>5787</v>
      </c>
      <c r="L4416" s="33" t="s">
        <v>42</v>
      </c>
      <c r="M4416" s="31" t="s">
        <v>86</v>
      </c>
      <c r="N4416" s="31" t="s">
        <v>2002</v>
      </c>
      <c r="O4416" s="31" t="s">
        <v>481</v>
      </c>
      <c r="P4416" s="33">
        <v>796</v>
      </c>
      <c r="Q4416" s="31" t="s">
        <v>49</v>
      </c>
      <c r="R4416" s="325">
        <v>2</v>
      </c>
      <c r="S4416" s="380">
        <v>7370</v>
      </c>
      <c r="T4416" s="325">
        <f t="shared" si="212"/>
        <v>14740</v>
      </c>
      <c r="U4416" s="325">
        <f t="shared" si="213"/>
        <v>16508.800000000003</v>
      </c>
      <c r="V4416" s="134"/>
      <c r="W4416" s="33">
        <v>2016</v>
      </c>
      <c r="X4416" s="134"/>
      <c r="Y4416" s="42"/>
      <c r="Z4416" s="41"/>
      <c r="AA4416" s="43"/>
      <c r="AB4416" s="43"/>
      <c r="AC4416" s="43"/>
      <c r="AD4416" s="43"/>
      <c r="AE4416" s="43"/>
      <c r="AF4416" s="43"/>
      <c r="AG4416" s="43"/>
      <c r="AH4416" s="43"/>
      <c r="AI4416" s="43"/>
      <c r="AJ4416" s="43"/>
      <c r="AK4416" s="43"/>
      <c r="AL4416" s="43"/>
      <c r="AM4416" s="43"/>
      <c r="AN4416" s="44"/>
      <c r="AO4416" s="44"/>
      <c r="AP4416" s="44"/>
      <c r="AQ4416" s="44"/>
      <c r="AR4416" s="44"/>
      <c r="AS4416" s="44"/>
      <c r="AT4416" s="44"/>
      <c r="AU4416" s="44"/>
      <c r="AV4416" s="44"/>
      <c r="AW4416" s="44"/>
      <c r="AX4416" s="44"/>
      <c r="AY4416" s="44"/>
      <c r="AZ4416" s="44"/>
      <c r="BA4416" s="44"/>
      <c r="BB4416" s="44"/>
      <c r="BC4416" s="44"/>
      <c r="BD4416" s="44"/>
      <c r="BE4416" s="44"/>
      <c r="BF4416" s="44"/>
      <c r="BG4416" s="44"/>
      <c r="BH4416" s="44"/>
      <c r="BI4416" s="44"/>
      <c r="BJ4416" s="44"/>
      <c r="BK4416" s="44"/>
      <c r="BL4416" s="44"/>
    </row>
    <row r="4417" spans="1:65" s="45" customFormat="1" ht="50.1" customHeight="1">
      <c r="A4417" s="76" t="s">
        <v>11695</v>
      </c>
      <c r="B4417" s="31" t="s">
        <v>35</v>
      </c>
      <c r="C4417" s="47" t="s">
        <v>5810</v>
      </c>
      <c r="D4417" s="47" t="s">
        <v>5779</v>
      </c>
      <c r="E4417" s="47" t="s">
        <v>5811</v>
      </c>
      <c r="F4417" s="47" t="s">
        <v>11696</v>
      </c>
      <c r="G4417" s="31" t="s">
        <v>101</v>
      </c>
      <c r="H4417" s="236">
        <v>81.599999999999994</v>
      </c>
      <c r="I4417" s="33">
        <v>590000000</v>
      </c>
      <c r="J4417" s="33" t="s">
        <v>42</v>
      </c>
      <c r="K4417" s="31" t="s">
        <v>5787</v>
      </c>
      <c r="L4417" s="33" t="s">
        <v>42</v>
      </c>
      <c r="M4417" s="31" t="s">
        <v>86</v>
      </c>
      <c r="N4417" s="31" t="s">
        <v>2002</v>
      </c>
      <c r="O4417" s="31" t="s">
        <v>481</v>
      </c>
      <c r="P4417" s="33">
        <v>796</v>
      </c>
      <c r="Q4417" s="31" t="s">
        <v>49</v>
      </c>
      <c r="R4417" s="325">
        <v>2</v>
      </c>
      <c r="S4417" s="380">
        <v>10050</v>
      </c>
      <c r="T4417" s="325">
        <f t="shared" si="212"/>
        <v>20100</v>
      </c>
      <c r="U4417" s="325">
        <f t="shared" si="213"/>
        <v>22512.000000000004</v>
      </c>
      <c r="V4417" s="134"/>
      <c r="W4417" s="33">
        <v>2016</v>
      </c>
      <c r="X4417" s="134"/>
      <c r="Y4417" s="42"/>
      <c r="Z4417" s="41"/>
      <c r="AA4417" s="43"/>
      <c r="AB4417" s="43"/>
      <c r="AC4417" s="43"/>
      <c r="AD4417" s="43"/>
      <c r="AE4417" s="43"/>
      <c r="AF4417" s="43"/>
      <c r="AG4417" s="43"/>
      <c r="AH4417" s="43"/>
      <c r="AI4417" s="43"/>
      <c r="AJ4417" s="43"/>
      <c r="AK4417" s="43"/>
      <c r="AL4417" s="43"/>
      <c r="AM4417" s="43"/>
      <c r="AN4417" s="44"/>
      <c r="AO4417" s="44"/>
      <c r="AP4417" s="44"/>
      <c r="AQ4417" s="44"/>
      <c r="AR4417" s="44"/>
      <c r="AS4417" s="44"/>
      <c r="AT4417" s="44"/>
      <c r="AU4417" s="44"/>
      <c r="AV4417" s="44"/>
      <c r="AW4417" s="44"/>
      <c r="AX4417" s="44"/>
      <c r="AY4417" s="44"/>
      <c r="AZ4417" s="44"/>
      <c r="BA4417" s="44"/>
      <c r="BB4417" s="44"/>
      <c r="BC4417" s="44"/>
      <c r="BD4417" s="44"/>
      <c r="BE4417" s="44"/>
      <c r="BF4417" s="44"/>
      <c r="BG4417" s="44"/>
      <c r="BH4417" s="44"/>
      <c r="BI4417" s="44"/>
      <c r="BJ4417" s="44"/>
      <c r="BK4417" s="44"/>
      <c r="BL4417" s="44"/>
    </row>
    <row r="4418" spans="1:65" s="45" customFormat="1" ht="50.1" customHeight="1">
      <c r="A4418" s="76" t="s">
        <v>11697</v>
      </c>
      <c r="B4418" s="60" t="s">
        <v>35</v>
      </c>
      <c r="C4418" s="47" t="s">
        <v>11698</v>
      </c>
      <c r="D4418" s="47" t="s">
        <v>11699</v>
      </c>
      <c r="E4418" s="47" t="s">
        <v>11700</v>
      </c>
      <c r="F4418" s="47" t="s">
        <v>11701</v>
      </c>
      <c r="G4418" s="31" t="s">
        <v>40</v>
      </c>
      <c r="H4418" s="261">
        <v>0</v>
      </c>
      <c r="I4418" s="262">
        <v>590000000</v>
      </c>
      <c r="J4418" s="74" t="s">
        <v>392</v>
      </c>
      <c r="K4418" s="31" t="s">
        <v>5413</v>
      </c>
      <c r="L4418" s="31" t="s">
        <v>394</v>
      </c>
      <c r="M4418" s="31" t="s">
        <v>71</v>
      </c>
      <c r="N4418" s="31" t="s">
        <v>11702</v>
      </c>
      <c r="O4418" s="31" t="s">
        <v>5414</v>
      </c>
      <c r="P4418" s="33">
        <v>839</v>
      </c>
      <c r="Q4418" s="33" t="s">
        <v>266</v>
      </c>
      <c r="R4418" s="349">
        <v>20</v>
      </c>
      <c r="S4418" s="349">
        <v>4300</v>
      </c>
      <c r="T4418" s="64">
        <f>R4418*S4418</f>
        <v>86000</v>
      </c>
      <c r="U4418" s="64">
        <f t="shared" si="213"/>
        <v>96320.000000000015</v>
      </c>
      <c r="V4418" s="31"/>
      <c r="W4418" s="74">
        <v>2016</v>
      </c>
      <c r="X4418" s="134"/>
      <c r="Y4418" s="42"/>
      <c r="Z4418" s="41"/>
      <c r="AA4418" s="43"/>
      <c r="AB4418" s="43"/>
      <c r="AC4418" s="43"/>
      <c r="AD4418" s="43"/>
      <c r="AE4418" s="43"/>
      <c r="AF4418" s="43"/>
      <c r="AG4418" s="43"/>
      <c r="AH4418" s="43"/>
      <c r="AI4418" s="43"/>
      <c r="AJ4418" s="43"/>
      <c r="AK4418" s="43"/>
      <c r="AL4418" s="43"/>
      <c r="AM4418" s="43"/>
      <c r="AN4418" s="44"/>
      <c r="AO4418" s="44"/>
      <c r="AP4418" s="44"/>
      <c r="AQ4418" s="44"/>
      <c r="AR4418" s="44"/>
      <c r="AS4418" s="44"/>
      <c r="AT4418" s="44"/>
      <c r="AU4418" s="44"/>
      <c r="AV4418" s="44"/>
      <c r="AW4418" s="44"/>
      <c r="AX4418" s="44"/>
      <c r="AY4418" s="44"/>
      <c r="AZ4418" s="44"/>
      <c r="BA4418" s="44"/>
      <c r="BB4418" s="44"/>
      <c r="BC4418" s="44"/>
      <c r="BD4418" s="44"/>
      <c r="BE4418" s="44"/>
      <c r="BF4418" s="44"/>
      <c r="BG4418" s="44"/>
      <c r="BH4418" s="44"/>
      <c r="BI4418" s="44"/>
      <c r="BJ4418" s="44"/>
      <c r="BK4418" s="44"/>
      <c r="BL4418" s="44"/>
    </row>
    <row r="4419" spans="1:65" s="45" customFormat="1" ht="50.1" customHeight="1">
      <c r="A4419" s="76" t="s">
        <v>11703</v>
      </c>
      <c r="B4419" s="60" t="s">
        <v>35</v>
      </c>
      <c r="C4419" s="47" t="s">
        <v>3116</v>
      </c>
      <c r="D4419" s="32" t="s">
        <v>3112</v>
      </c>
      <c r="E4419" s="32" t="s">
        <v>3117</v>
      </c>
      <c r="F4419" s="32" t="s">
        <v>11704</v>
      </c>
      <c r="G4419" s="74" t="s">
        <v>40</v>
      </c>
      <c r="H4419" s="74">
        <v>0</v>
      </c>
      <c r="I4419" s="145">
        <v>590000000</v>
      </c>
      <c r="J4419" s="74" t="s">
        <v>42</v>
      </c>
      <c r="K4419" s="74" t="s">
        <v>11638</v>
      </c>
      <c r="L4419" s="74" t="s">
        <v>42</v>
      </c>
      <c r="M4419" s="74" t="s">
        <v>86</v>
      </c>
      <c r="N4419" s="74" t="s">
        <v>87</v>
      </c>
      <c r="O4419" s="107" t="s">
        <v>352</v>
      </c>
      <c r="P4419" s="33">
        <v>796</v>
      </c>
      <c r="Q4419" s="33" t="s">
        <v>49</v>
      </c>
      <c r="R4419" s="48">
        <v>138</v>
      </c>
      <c r="S4419" s="48">
        <v>290</v>
      </c>
      <c r="T4419" s="48">
        <f>S4419*R4419</f>
        <v>40020</v>
      </c>
      <c r="U4419" s="48">
        <f t="shared" si="213"/>
        <v>44822.400000000001</v>
      </c>
      <c r="V4419" s="233"/>
      <c r="W4419" s="31">
        <v>2016</v>
      </c>
      <c r="X4419" s="248"/>
      <c r="Y4419" s="42"/>
      <c r="Z4419" s="41"/>
      <c r="AA4419" s="43"/>
      <c r="AB4419" s="43"/>
      <c r="AC4419" s="43"/>
      <c r="AD4419" s="43"/>
      <c r="AE4419" s="43"/>
      <c r="AF4419" s="43"/>
      <c r="AG4419" s="43"/>
      <c r="AH4419" s="43"/>
      <c r="AI4419" s="43"/>
      <c r="AJ4419" s="43"/>
      <c r="AK4419" s="43"/>
      <c r="AL4419" s="43"/>
      <c r="AM4419" s="43"/>
      <c r="AN4419" s="44"/>
      <c r="AO4419" s="44"/>
      <c r="AP4419" s="44"/>
      <c r="AQ4419" s="44"/>
      <c r="AR4419" s="44"/>
      <c r="AS4419" s="44"/>
      <c r="AT4419" s="44"/>
      <c r="AU4419" s="44"/>
      <c r="AV4419" s="44"/>
      <c r="AW4419" s="44"/>
      <c r="AX4419" s="44"/>
      <c r="AY4419" s="44"/>
      <c r="AZ4419" s="44"/>
      <c r="BA4419" s="44"/>
      <c r="BB4419" s="44"/>
      <c r="BC4419" s="44"/>
      <c r="BD4419" s="44"/>
      <c r="BE4419" s="44"/>
      <c r="BF4419" s="44"/>
      <c r="BG4419" s="44"/>
      <c r="BH4419" s="44"/>
      <c r="BI4419" s="44"/>
      <c r="BJ4419" s="44"/>
      <c r="BK4419" s="44"/>
      <c r="BL4419" s="44"/>
    </row>
    <row r="4420" spans="1:65" s="45" customFormat="1" ht="50.1" customHeight="1">
      <c r="A4420" s="76" t="s">
        <v>11705</v>
      </c>
      <c r="B4420" s="31" t="s">
        <v>35</v>
      </c>
      <c r="C4420" s="47" t="s">
        <v>11706</v>
      </c>
      <c r="D4420" s="47" t="s">
        <v>9037</v>
      </c>
      <c r="E4420" s="47" t="s">
        <v>9038</v>
      </c>
      <c r="F4420" s="175" t="s">
        <v>11707</v>
      </c>
      <c r="G4420" s="31" t="s">
        <v>40</v>
      </c>
      <c r="H4420" s="31">
        <v>0</v>
      </c>
      <c r="I4420" s="33">
        <v>590000000</v>
      </c>
      <c r="J4420" s="33" t="s">
        <v>42</v>
      </c>
      <c r="K4420" s="31" t="s">
        <v>836</v>
      </c>
      <c r="L4420" s="33" t="s">
        <v>42</v>
      </c>
      <c r="M4420" s="31" t="s">
        <v>45</v>
      </c>
      <c r="N4420" s="31" t="s">
        <v>2002</v>
      </c>
      <c r="O4420" s="33" t="s">
        <v>113</v>
      </c>
      <c r="P4420" s="33">
        <v>839</v>
      </c>
      <c r="Q4420" s="31" t="s">
        <v>266</v>
      </c>
      <c r="R4420" s="111">
        <v>4</v>
      </c>
      <c r="S4420" s="64">
        <v>25000</v>
      </c>
      <c r="T4420" s="64">
        <f>R4420*S4420</f>
        <v>100000</v>
      </c>
      <c r="U4420" s="64">
        <f t="shared" si="213"/>
        <v>112000.00000000001</v>
      </c>
      <c r="V4420" s="128"/>
      <c r="W4420" s="33">
        <v>2016</v>
      </c>
      <c r="X4420" s="31"/>
      <c r="Y4420" s="42"/>
      <c r="Z4420" s="41"/>
      <c r="AA4420" s="43"/>
      <c r="AB4420" s="43"/>
      <c r="AC4420" s="43"/>
      <c r="AD4420" s="43"/>
      <c r="AE4420" s="43"/>
      <c r="AF4420" s="43"/>
      <c r="AG4420" s="43"/>
      <c r="AH4420" s="43"/>
      <c r="AI4420" s="43"/>
      <c r="AJ4420" s="43"/>
      <c r="AK4420" s="43"/>
      <c r="AL4420" s="43"/>
      <c r="AM4420" s="43"/>
      <c r="AN4420" s="44"/>
      <c r="AO4420" s="44"/>
      <c r="AP4420" s="44"/>
      <c r="AQ4420" s="44"/>
      <c r="AR4420" s="44"/>
      <c r="AS4420" s="44"/>
      <c r="AT4420" s="44"/>
      <c r="AU4420" s="44"/>
      <c r="AV4420" s="44"/>
      <c r="AW4420" s="44"/>
      <c r="AX4420" s="44"/>
      <c r="AY4420" s="44"/>
      <c r="AZ4420" s="44"/>
      <c r="BA4420" s="44"/>
      <c r="BB4420" s="44"/>
      <c r="BC4420" s="44"/>
      <c r="BD4420" s="44"/>
      <c r="BE4420" s="44"/>
      <c r="BF4420" s="44"/>
      <c r="BG4420" s="44"/>
      <c r="BH4420" s="44"/>
      <c r="BI4420" s="44"/>
      <c r="BJ4420" s="44"/>
      <c r="BK4420" s="44"/>
      <c r="BL4420" s="44"/>
    </row>
    <row r="4421" spans="1:65" s="45" customFormat="1" ht="50.1" customHeight="1">
      <c r="A4421" s="76" t="s">
        <v>11708</v>
      </c>
      <c r="B4421" s="31" t="s">
        <v>35</v>
      </c>
      <c r="C4421" s="47" t="s">
        <v>11709</v>
      </c>
      <c r="D4421" s="47" t="s">
        <v>11710</v>
      </c>
      <c r="E4421" s="47" t="s">
        <v>11711</v>
      </c>
      <c r="F4421" s="195" t="s">
        <v>11712</v>
      </c>
      <c r="G4421" s="31" t="s">
        <v>40</v>
      </c>
      <c r="H4421" s="31">
        <v>0</v>
      </c>
      <c r="I4421" s="33">
        <v>590000000</v>
      </c>
      <c r="J4421" s="33" t="s">
        <v>42</v>
      </c>
      <c r="K4421" s="31" t="s">
        <v>836</v>
      </c>
      <c r="L4421" s="33" t="s">
        <v>42</v>
      </c>
      <c r="M4421" s="31" t="s">
        <v>45</v>
      </c>
      <c r="N4421" s="31" t="s">
        <v>2002</v>
      </c>
      <c r="O4421" s="33" t="s">
        <v>113</v>
      </c>
      <c r="P4421" s="31">
        <v>715</v>
      </c>
      <c r="Q4421" s="31" t="s">
        <v>309</v>
      </c>
      <c r="R4421" s="111">
        <v>4</v>
      </c>
      <c r="S4421" s="64">
        <v>3900</v>
      </c>
      <c r="T4421" s="64">
        <f>R4421*S4421</f>
        <v>15600</v>
      </c>
      <c r="U4421" s="64">
        <f t="shared" si="213"/>
        <v>17472</v>
      </c>
      <c r="V4421" s="128"/>
      <c r="W4421" s="33">
        <v>2016</v>
      </c>
      <c r="X4421" s="31"/>
      <c r="Y4421" s="42"/>
      <c r="Z4421" s="41"/>
      <c r="AA4421" s="43"/>
      <c r="AB4421" s="43"/>
      <c r="AC4421" s="43"/>
      <c r="AD4421" s="43"/>
      <c r="AE4421" s="43"/>
      <c r="AF4421" s="43"/>
      <c r="AG4421" s="43"/>
      <c r="AH4421" s="43"/>
      <c r="AI4421" s="43"/>
      <c r="AJ4421" s="43"/>
      <c r="AK4421" s="43"/>
      <c r="AL4421" s="43"/>
      <c r="AM4421" s="43"/>
      <c r="AN4421" s="44"/>
      <c r="AO4421" s="44"/>
      <c r="AP4421" s="44"/>
      <c r="AQ4421" s="44"/>
      <c r="AR4421" s="44"/>
      <c r="AS4421" s="44"/>
      <c r="AT4421" s="44"/>
      <c r="AU4421" s="44"/>
      <c r="AV4421" s="44"/>
      <c r="AW4421" s="44"/>
      <c r="AX4421" s="44"/>
      <c r="AY4421" s="44"/>
      <c r="AZ4421" s="44"/>
      <c r="BA4421" s="44"/>
      <c r="BB4421" s="44"/>
      <c r="BC4421" s="44"/>
      <c r="BD4421" s="44"/>
      <c r="BE4421" s="44"/>
      <c r="BF4421" s="44"/>
      <c r="BG4421" s="44"/>
      <c r="BH4421" s="44"/>
      <c r="BI4421" s="44"/>
      <c r="BJ4421" s="44"/>
      <c r="BK4421" s="44"/>
      <c r="BL4421" s="44"/>
    </row>
    <row r="4422" spans="1:65" s="45" customFormat="1" ht="50.1" customHeight="1">
      <c r="A4422" s="76" t="s">
        <v>11713</v>
      </c>
      <c r="B4422" s="60" t="s">
        <v>35</v>
      </c>
      <c r="C4422" s="273" t="s">
        <v>5995</v>
      </c>
      <c r="D4422" s="273" t="s">
        <v>5985</v>
      </c>
      <c r="E4422" s="273" t="s">
        <v>5996</v>
      </c>
      <c r="F4422" s="227" t="s">
        <v>11714</v>
      </c>
      <c r="G4422" s="63" t="s">
        <v>40</v>
      </c>
      <c r="H4422" s="33">
        <v>100</v>
      </c>
      <c r="I4422" s="225">
        <v>590000000</v>
      </c>
      <c r="J4422" s="63" t="s">
        <v>42</v>
      </c>
      <c r="K4422" s="54" t="s">
        <v>11715</v>
      </c>
      <c r="L4422" s="74" t="s">
        <v>85</v>
      </c>
      <c r="M4422" s="63" t="s">
        <v>86</v>
      </c>
      <c r="N4422" s="63" t="s">
        <v>11319</v>
      </c>
      <c r="O4422" s="274" t="s">
        <v>10968</v>
      </c>
      <c r="P4422" s="31">
        <v>112</v>
      </c>
      <c r="Q4422" s="60" t="s">
        <v>188</v>
      </c>
      <c r="R4422" s="240">
        <v>12000</v>
      </c>
      <c r="S4422" s="228">
        <v>111.61</v>
      </c>
      <c r="T4422" s="275">
        <f>R4422*S4422</f>
        <v>1339320</v>
      </c>
      <c r="U4422" s="275">
        <f t="shared" si="213"/>
        <v>1500038.4000000001</v>
      </c>
      <c r="V4422" s="226"/>
      <c r="W4422" s="276">
        <v>2016</v>
      </c>
      <c r="X4422" s="239"/>
      <c r="Y4422" s="42"/>
      <c r="Z4422" s="41"/>
      <c r="AA4422" s="43"/>
      <c r="AB4422" s="43"/>
      <c r="AC4422" s="43"/>
      <c r="AD4422" s="43"/>
      <c r="AE4422" s="43"/>
      <c r="AF4422" s="43"/>
      <c r="AG4422" s="43"/>
      <c r="AH4422" s="43"/>
      <c r="AI4422" s="43"/>
      <c r="AJ4422" s="43"/>
      <c r="AK4422" s="43"/>
      <c r="AL4422" s="43"/>
      <c r="AM4422" s="43"/>
      <c r="AN4422" s="44"/>
      <c r="AO4422" s="44"/>
      <c r="AP4422" s="44"/>
      <c r="AQ4422" s="44"/>
      <c r="AR4422" s="44"/>
      <c r="AS4422" s="44"/>
      <c r="AT4422" s="44"/>
      <c r="AU4422" s="44"/>
      <c r="AV4422" s="44"/>
      <c r="AW4422" s="44"/>
      <c r="AX4422" s="44"/>
      <c r="AY4422" s="44"/>
      <c r="AZ4422" s="44"/>
      <c r="BA4422" s="44"/>
      <c r="BB4422" s="44"/>
      <c r="BC4422" s="44"/>
      <c r="BD4422" s="44"/>
      <c r="BE4422" s="44"/>
      <c r="BF4422" s="44"/>
      <c r="BG4422" s="44"/>
      <c r="BH4422" s="44"/>
      <c r="BI4422" s="44"/>
      <c r="BJ4422" s="44"/>
      <c r="BK4422" s="44"/>
      <c r="BL4422" s="44"/>
    </row>
    <row r="4423" spans="1:65" s="45" customFormat="1" ht="50.1" customHeight="1">
      <c r="A4423" s="76" t="s">
        <v>11716</v>
      </c>
      <c r="B4423" s="31" t="s">
        <v>35</v>
      </c>
      <c r="C4423" s="47" t="s">
        <v>5488</v>
      </c>
      <c r="D4423" s="47" t="s">
        <v>5489</v>
      </c>
      <c r="E4423" s="47" t="s">
        <v>5490</v>
      </c>
      <c r="F4423" s="47" t="s">
        <v>11717</v>
      </c>
      <c r="G4423" s="31" t="s">
        <v>40</v>
      </c>
      <c r="H4423" s="31">
        <v>0</v>
      </c>
      <c r="I4423" s="118">
        <v>590000000</v>
      </c>
      <c r="J4423" s="33" t="s">
        <v>42</v>
      </c>
      <c r="K4423" s="74" t="s">
        <v>11638</v>
      </c>
      <c r="L4423" s="33" t="s">
        <v>44</v>
      </c>
      <c r="M4423" s="74" t="s">
        <v>45</v>
      </c>
      <c r="N4423" s="74" t="s">
        <v>11718</v>
      </c>
      <c r="O4423" s="33" t="s">
        <v>11550</v>
      </c>
      <c r="P4423" s="74">
        <v>796</v>
      </c>
      <c r="Q4423" s="31" t="s">
        <v>49</v>
      </c>
      <c r="R4423" s="64">
        <v>150</v>
      </c>
      <c r="S4423" s="64">
        <v>44.65</v>
      </c>
      <c r="T4423" s="64">
        <f>S4423*R4423</f>
        <v>6697.5</v>
      </c>
      <c r="U4423" s="64">
        <f t="shared" si="213"/>
        <v>7501.2000000000007</v>
      </c>
      <c r="V4423" s="31"/>
      <c r="W4423" s="33">
        <v>2016</v>
      </c>
      <c r="X4423" s="31"/>
      <c r="Y4423" s="42"/>
      <c r="Z4423" s="41"/>
      <c r="AA4423" s="43"/>
      <c r="AB4423" s="43"/>
      <c r="AC4423" s="43"/>
      <c r="AD4423" s="43"/>
      <c r="AE4423" s="43"/>
      <c r="AF4423" s="43"/>
      <c r="AG4423" s="43"/>
      <c r="AH4423" s="43"/>
      <c r="AI4423" s="43"/>
      <c r="AJ4423" s="43"/>
      <c r="AK4423" s="43"/>
      <c r="AL4423" s="43"/>
      <c r="AM4423" s="43"/>
      <c r="AN4423" s="44"/>
      <c r="AO4423" s="44"/>
      <c r="AP4423" s="44"/>
      <c r="AQ4423" s="44"/>
      <c r="AR4423" s="44"/>
      <c r="AS4423" s="44"/>
      <c r="AT4423" s="44"/>
      <c r="AU4423" s="44"/>
      <c r="AV4423" s="44"/>
      <c r="AW4423" s="44"/>
      <c r="AX4423" s="44"/>
      <c r="AY4423" s="44"/>
      <c r="AZ4423" s="44"/>
      <c r="BA4423" s="44"/>
      <c r="BB4423" s="44"/>
      <c r="BC4423" s="44"/>
      <c r="BD4423" s="44"/>
      <c r="BE4423" s="44"/>
      <c r="BF4423" s="44"/>
      <c r="BG4423" s="44"/>
      <c r="BH4423" s="44"/>
      <c r="BI4423" s="44"/>
      <c r="BJ4423" s="44"/>
      <c r="BK4423" s="44"/>
      <c r="BL4423" s="44"/>
    </row>
    <row r="4424" spans="1:65" s="45" customFormat="1" ht="50.1" customHeight="1">
      <c r="A4424" s="76" t="s">
        <v>11719</v>
      </c>
      <c r="B4424" s="31" t="s">
        <v>35</v>
      </c>
      <c r="C4424" s="242" t="s">
        <v>11720</v>
      </c>
      <c r="D4424" s="242" t="s">
        <v>5090</v>
      </c>
      <c r="E4424" s="242" t="s">
        <v>11721</v>
      </c>
      <c r="F4424" s="242" t="s">
        <v>11722</v>
      </c>
      <c r="G4424" s="31" t="s">
        <v>40</v>
      </c>
      <c r="H4424" s="31">
        <v>0</v>
      </c>
      <c r="I4424" s="33">
        <v>590000000</v>
      </c>
      <c r="J4424" s="33" t="s">
        <v>42</v>
      </c>
      <c r="K4424" s="31" t="s">
        <v>836</v>
      </c>
      <c r="L4424" s="33" t="s">
        <v>42</v>
      </c>
      <c r="M4424" s="31" t="s">
        <v>45</v>
      </c>
      <c r="N4424" s="31" t="s">
        <v>5219</v>
      </c>
      <c r="O4424" s="33" t="s">
        <v>64</v>
      </c>
      <c r="P4424" s="33">
        <v>796</v>
      </c>
      <c r="Q4424" s="31" t="s">
        <v>49</v>
      </c>
      <c r="R4424" s="48">
        <v>4</v>
      </c>
      <c r="S4424" s="48">
        <v>1250</v>
      </c>
      <c r="T4424" s="64">
        <f>S4424*R4424</f>
        <v>5000</v>
      </c>
      <c r="U4424" s="64">
        <f t="shared" si="213"/>
        <v>5600.0000000000009</v>
      </c>
      <c r="V4424" s="378"/>
      <c r="W4424" s="33">
        <v>2016</v>
      </c>
      <c r="X4424" s="31"/>
      <c r="Y4424" s="42"/>
      <c r="Z4424" s="41"/>
      <c r="AA4424" s="43"/>
      <c r="AB4424" s="43"/>
      <c r="AC4424" s="43"/>
      <c r="AD4424" s="43"/>
      <c r="AE4424" s="43"/>
      <c r="AF4424" s="43"/>
      <c r="AG4424" s="43"/>
      <c r="AH4424" s="43"/>
      <c r="AI4424" s="43"/>
      <c r="AJ4424" s="43"/>
      <c r="AK4424" s="43"/>
      <c r="AL4424" s="43"/>
      <c r="AM4424" s="43"/>
      <c r="AN4424" s="44"/>
      <c r="AO4424" s="44"/>
      <c r="AP4424" s="44"/>
      <c r="AQ4424" s="44"/>
      <c r="AR4424" s="44"/>
      <c r="AS4424" s="44"/>
      <c r="AT4424" s="44"/>
      <c r="AU4424" s="44"/>
      <c r="AV4424" s="44"/>
      <c r="AW4424" s="44"/>
      <c r="AX4424" s="44"/>
      <c r="AY4424" s="44"/>
      <c r="AZ4424" s="44"/>
      <c r="BA4424" s="44"/>
      <c r="BB4424" s="44"/>
      <c r="BC4424" s="44"/>
      <c r="BD4424" s="44"/>
      <c r="BE4424" s="44"/>
      <c r="BF4424" s="44"/>
      <c r="BG4424" s="44"/>
      <c r="BH4424" s="44"/>
      <c r="BI4424" s="44"/>
      <c r="BJ4424" s="44"/>
      <c r="BK4424" s="44"/>
      <c r="BL4424" s="44"/>
    </row>
    <row r="4425" spans="1:65" s="45" customFormat="1" ht="50.1" customHeight="1">
      <c r="A4425" s="76" t="s">
        <v>11723</v>
      </c>
      <c r="B4425" s="31" t="s">
        <v>35</v>
      </c>
      <c r="C4425" s="242" t="s">
        <v>11724</v>
      </c>
      <c r="D4425" s="242" t="s">
        <v>5090</v>
      </c>
      <c r="E4425" s="242" t="s">
        <v>11725</v>
      </c>
      <c r="F4425" s="242" t="s">
        <v>11726</v>
      </c>
      <c r="G4425" s="31" t="s">
        <v>40</v>
      </c>
      <c r="H4425" s="31">
        <v>0</v>
      </c>
      <c r="I4425" s="33">
        <v>590000000</v>
      </c>
      <c r="J4425" s="33" t="s">
        <v>42</v>
      </c>
      <c r="K4425" s="31" t="s">
        <v>836</v>
      </c>
      <c r="L4425" s="33" t="s">
        <v>42</v>
      </c>
      <c r="M4425" s="31" t="s">
        <v>45</v>
      </c>
      <c r="N4425" s="31" t="s">
        <v>5219</v>
      </c>
      <c r="O4425" s="33" t="s">
        <v>64</v>
      </c>
      <c r="P4425" s="33">
        <v>796</v>
      </c>
      <c r="Q4425" s="31" t="s">
        <v>49</v>
      </c>
      <c r="R4425" s="48">
        <v>3</v>
      </c>
      <c r="S4425" s="48">
        <v>2348</v>
      </c>
      <c r="T4425" s="64">
        <f>S4425*R4425</f>
        <v>7044</v>
      </c>
      <c r="U4425" s="64">
        <f t="shared" si="213"/>
        <v>7889.2800000000007</v>
      </c>
      <c r="V4425" s="70"/>
      <c r="W4425" s="33">
        <v>2016</v>
      </c>
      <c r="X4425" s="31"/>
      <c r="Y4425" s="42"/>
      <c r="Z4425" s="41"/>
      <c r="AA4425" s="43"/>
      <c r="AB4425" s="43"/>
      <c r="AC4425" s="43"/>
      <c r="AD4425" s="43"/>
      <c r="AE4425" s="43"/>
      <c r="AF4425" s="43"/>
      <c r="AG4425" s="43"/>
      <c r="AH4425" s="43"/>
      <c r="AI4425" s="43"/>
      <c r="AJ4425" s="43"/>
      <c r="AK4425" s="43"/>
      <c r="AL4425" s="43"/>
      <c r="AM4425" s="43"/>
      <c r="AN4425" s="44"/>
      <c r="AO4425" s="44"/>
      <c r="AP4425" s="44"/>
      <c r="AQ4425" s="44"/>
      <c r="AR4425" s="44"/>
      <c r="AS4425" s="44"/>
      <c r="AT4425" s="44"/>
      <c r="AU4425" s="44"/>
      <c r="AV4425" s="44"/>
      <c r="AW4425" s="44"/>
      <c r="AX4425" s="44"/>
      <c r="AY4425" s="44"/>
      <c r="AZ4425" s="44"/>
      <c r="BA4425" s="44"/>
      <c r="BB4425" s="44"/>
      <c r="BC4425" s="44"/>
      <c r="BD4425" s="44"/>
      <c r="BE4425" s="44"/>
      <c r="BF4425" s="44"/>
      <c r="BG4425" s="44"/>
      <c r="BH4425" s="44"/>
      <c r="BI4425" s="44"/>
      <c r="BJ4425" s="44"/>
      <c r="BK4425" s="44"/>
      <c r="BL4425" s="44"/>
    </row>
    <row r="4426" spans="1:65" s="45" customFormat="1" ht="50.1" customHeight="1">
      <c r="A4426" s="76" t="s">
        <v>11727</v>
      </c>
      <c r="B4426" s="60" t="s">
        <v>35</v>
      </c>
      <c r="C4426" s="47" t="s">
        <v>11728</v>
      </c>
      <c r="D4426" s="47" t="s">
        <v>3896</v>
      </c>
      <c r="E4426" s="47" t="s">
        <v>11729</v>
      </c>
      <c r="F4426" s="47" t="s">
        <v>11730</v>
      </c>
      <c r="G4426" s="31" t="s">
        <v>40</v>
      </c>
      <c r="H4426" s="261">
        <v>0</v>
      </c>
      <c r="I4426" s="262">
        <v>590000000</v>
      </c>
      <c r="J4426" s="74" t="s">
        <v>392</v>
      </c>
      <c r="K4426" s="31" t="s">
        <v>836</v>
      </c>
      <c r="L4426" s="31" t="s">
        <v>394</v>
      </c>
      <c r="M4426" s="31" t="s">
        <v>71</v>
      </c>
      <c r="N4426" s="31" t="s">
        <v>395</v>
      </c>
      <c r="O4426" s="31" t="s">
        <v>396</v>
      </c>
      <c r="P4426" s="146" t="s">
        <v>11731</v>
      </c>
      <c r="Q4426" s="31" t="s">
        <v>2798</v>
      </c>
      <c r="R4426" s="48">
        <v>1.8</v>
      </c>
      <c r="S4426" s="48">
        <v>2200</v>
      </c>
      <c r="T4426" s="48">
        <f>S4426*R4426</f>
        <v>3960</v>
      </c>
      <c r="U4426" s="359">
        <f t="shared" si="213"/>
        <v>4435.2000000000007</v>
      </c>
      <c r="V4426" s="31"/>
      <c r="W4426" s="74">
        <v>2016</v>
      </c>
      <c r="X4426" s="31"/>
      <c r="Y4426" s="42"/>
      <c r="Z4426" s="41"/>
      <c r="AA4426" s="43"/>
      <c r="AB4426" s="43"/>
      <c r="AC4426" s="43"/>
      <c r="AD4426" s="43"/>
      <c r="AE4426" s="43"/>
      <c r="AF4426" s="43"/>
      <c r="AG4426" s="43"/>
      <c r="AH4426" s="43"/>
      <c r="AI4426" s="43"/>
      <c r="AJ4426" s="43"/>
      <c r="AK4426" s="43"/>
      <c r="AL4426" s="43"/>
      <c r="AM4426" s="43"/>
      <c r="AN4426" s="44"/>
      <c r="AO4426" s="44"/>
      <c r="AP4426" s="44"/>
      <c r="AQ4426" s="44"/>
      <c r="AR4426" s="44"/>
      <c r="AS4426" s="44"/>
      <c r="AT4426" s="44"/>
      <c r="AU4426" s="44"/>
      <c r="AV4426" s="44"/>
      <c r="AW4426" s="44"/>
      <c r="AX4426" s="44"/>
      <c r="AY4426" s="44"/>
      <c r="AZ4426" s="44"/>
      <c r="BA4426" s="44"/>
      <c r="BB4426" s="44"/>
      <c r="BC4426" s="44"/>
      <c r="BD4426" s="44"/>
      <c r="BE4426" s="44"/>
      <c r="BF4426" s="44"/>
      <c r="BG4426" s="44"/>
      <c r="BH4426" s="44"/>
      <c r="BI4426" s="44"/>
      <c r="BJ4426" s="44"/>
      <c r="BK4426" s="44"/>
      <c r="BL4426" s="44"/>
    </row>
    <row r="4427" spans="1:65" s="45" customFormat="1" ht="50.1" customHeight="1">
      <c r="A4427" s="76" t="s">
        <v>12337</v>
      </c>
      <c r="B4427" s="31" t="s">
        <v>35</v>
      </c>
      <c r="C4427" s="242" t="s">
        <v>11087</v>
      </c>
      <c r="D4427" s="242" t="s">
        <v>7198</v>
      </c>
      <c r="E4427" s="242" t="s">
        <v>11088</v>
      </c>
      <c r="F4427" s="242" t="s">
        <v>12338</v>
      </c>
      <c r="G4427" s="74" t="s">
        <v>40</v>
      </c>
      <c r="H4427" s="74">
        <v>0</v>
      </c>
      <c r="I4427" s="145">
        <v>590000000</v>
      </c>
      <c r="J4427" s="74" t="s">
        <v>42</v>
      </c>
      <c r="K4427" s="74" t="s">
        <v>836</v>
      </c>
      <c r="L4427" s="74" t="s">
        <v>42</v>
      </c>
      <c r="M4427" s="74" t="s">
        <v>86</v>
      </c>
      <c r="N4427" s="74" t="s">
        <v>10550</v>
      </c>
      <c r="O4427" s="107" t="s">
        <v>1048</v>
      </c>
      <c r="P4427" s="33">
        <v>166</v>
      </c>
      <c r="Q4427" s="31" t="s">
        <v>132</v>
      </c>
      <c r="R4427" s="381">
        <v>1300</v>
      </c>
      <c r="S4427" s="381">
        <v>950</v>
      </c>
      <c r="T4427" s="130">
        <f t="shared" ref="T4427:T4428" si="214">R4427*S4427</f>
        <v>1235000</v>
      </c>
      <c r="U4427" s="130">
        <f t="shared" ref="U4427:U4432" si="215">T4427*1.12</f>
        <v>1383200.0000000002</v>
      </c>
      <c r="V4427" s="382"/>
      <c r="W4427" s="31">
        <v>2016</v>
      </c>
      <c r="X4427" s="248"/>
      <c r="Y4427" s="346"/>
      <c r="Z4427" s="42"/>
      <c r="AA4427" s="41"/>
      <c r="AB4427" s="43"/>
      <c r="AC4427" s="43"/>
      <c r="AD4427" s="43"/>
      <c r="AE4427" s="43"/>
      <c r="AF4427" s="43"/>
      <c r="AG4427" s="43"/>
      <c r="AH4427" s="43"/>
      <c r="AI4427" s="43"/>
      <c r="AJ4427" s="43"/>
      <c r="AK4427" s="43"/>
      <c r="AL4427" s="43"/>
      <c r="AM4427" s="43"/>
      <c r="AN4427" s="43"/>
      <c r="AO4427" s="44"/>
      <c r="AP4427" s="44"/>
      <c r="AQ4427" s="44"/>
      <c r="AR4427" s="44"/>
      <c r="AS4427" s="44"/>
      <c r="AT4427" s="44"/>
      <c r="AU4427" s="44"/>
      <c r="AV4427" s="44"/>
      <c r="AW4427" s="44"/>
      <c r="AX4427" s="44"/>
      <c r="AY4427" s="44"/>
      <c r="AZ4427" s="44"/>
      <c r="BA4427" s="44"/>
      <c r="BB4427" s="44"/>
      <c r="BC4427" s="44"/>
      <c r="BD4427" s="44"/>
      <c r="BE4427" s="44"/>
      <c r="BF4427" s="44"/>
      <c r="BG4427" s="44"/>
      <c r="BH4427" s="44"/>
      <c r="BI4427" s="44"/>
      <c r="BJ4427" s="44"/>
      <c r="BK4427" s="44"/>
      <c r="BL4427" s="44"/>
      <c r="BM4427" s="44"/>
    </row>
    <row r="4428" spans="1:65" s="45" customFormat="1" ht="50.1" customHeight="1">
      <c r="A4428" s="76" t="s">
        <v>12339</v>
      </c>
      <c r="B4428" s="31" t="s">
        <v>35</v>
      </c>
      <c r="C4428" s="242" t="s">
        <v>11090</v>
      </c>
      <c r="D4428" s="242" t="s">
        <v>5017</v>
      </c>
      <c r="E4428" s="242" t="s">
        <v>11091</v>
      </c>
      <c r="F4428" s="242" t="s">
        <v>12340</v>
      </c>
      <c r="G4428" s="74" t="s">
        <v>40</v>
      </c>
      <c r="H4428" s="74">
        <v>0</v>
      </c>
      <c r="I4428" s="145">
        <v>590000000</v>
      </c>
      <c r="J4428" s="74" t="s">
        <v>42</v>
      </c>
      <c r="K4428" s="74" t="s">
        <v>836</v>
      </c>
      <c r="L4428" s="74" t="s">
        <v>42</v>
      </c>
      <c r="M4428" s="74" t="s">
        <v>86</v>
      </c>
      <c r="N4428" s="74" t="s">
        <v>10550</v>
      </c>
      <c r="O4428" s="107" t="s">
        <v>1048</v>
      </c>
      <c r="P4428" s="33">
        <v>112</v>
      </c>
      <c r="Q4428" s="31" t="s">
        <v>12341</v>
      </c>
      <c r="R4428" s="381">
        <v>528</v>
      </c>
      <c r="S4428" s="381">
        <v>520</v>
      </c>
      <c r="T4428" s="130">
        <f t="shared" si="214"/>
        <v>274560</v>
      </c>
      <c r="U4428" s="130">
        <f t="shared" si="215"/>
        <v>307507.20000000001</v>
      </c>
      <c r="V4428" s="382"/>
      <c r="W4428" s="31">
        <v>2016</v>
      </c>
      <c r="X4428" s="248"/>
      <c r="Y4428" s="346"/>
      <c r="Z4428" s="42"/>
      <c r="AA4428" s="41"/>
      <c r="AB4428" s="43"/>
      <c r="AC4428" s="43"/>
      <c r="AD4428" s="43"/>
      <c r="AE4428" s="43"/>
      <c r="AF4428" s="43"/>
      <c r="AG4428" s="43"/>
      <c r="AH4428" s="43"/>
      <c r="AI4428" s="43"/>
      <c r="AJ4428" s="43"/>
      <c r="AK4428" s="43"/>
      <c r="AL4428" s="43"/>
      <c r="AM4428" s="43"/>
      <c r="AN4428" s="43"/>
      <c r="AO4428" s="44"/>
      <c r="AP4428" s="44"/>
      <c r="AQ4428" s="44"/>
      <c r="AR4428" s="44"/>
      <c r="AS4428" s="44"/>
      <c r="AT4428" s="44"/>
      <c r="AU4428" s="44"/>
      <c r="AV4428" s="44"/>
      <c r="AW4428" s="44"/>
      <c r="AX4428" s="44"/>
      <c r="AY4428" s="44"/>
      <c r="AZ4428" s="44"/>
      <c r="BA4428" s="44"/>
      <c r="BB4428" s="44"/>
      <c r="BC4428" s="44"/>
      <c r="BD4428" s="44"/>
      <c r="BE4428" s="44"/>
      <c r="BF4428" s="44"/>
      <c r="BG4428" s="44"/>
      <c r="BH4428" s="44"/>
      <c r="BI4428" s="44"/>
      <c r="BJ4428" s="44"/>
      <c r="BK4428" s="44"/>
      <c r="BL4428" s="44"/>
      <c r="BM4428" s="44"/>
    </row>
    <row r="4429" spans="1:65" s="45" customFormat="1" ht="50.1" customHeight="1">
      <c r="A4429" s="76" t="s">
        <v>12348</v>
      </c>
      <c r="B4429" s="257" t="s">
        <v>35</v>
      </c>
      <c r="C4429" s="254" t="s">
        <v>8431</v>
      </c>
      <c r="D4429" s="254" t="s">
        <v>4476</v>
      </c>
      <c r="E4429" s="254" t="s">
        <v>8432</v>
      </c>
      <c r="F4429" s="47" t="s">
        <v>12407</v>
      </c>
      <c r="G4429" s="358" t="s">
        <v>40</v>
      </c>
      <c r="H4429" s="106">
        <v>0</v>
      </c>
      <c r="I4429" s="374">
        <v>590000000</v>
      </c>
      <c r="J4429" s="375" t="s">
        <v>42</v>
      </c>
      <c r="K4429" s="375" t="s">
        <v>836</v>
      </c>
      <c r="L4429" s="375" t="s">
        <v>42</v>
      </c>
      <c r="M4429" s="375" t="s">
        <v>71</v>
      </c>
      <c r="N4429" s="164" t="s">
        <v>9729</v>
      </c>
      <c r="O4429" s="374" t="s">
        <v>396</v>
      </c>
      <c r="P4429" s="164">
        <v>796</v>
      </c>
      <c r="Q4429" s="164" t="s">
        <v>49</v>
      </c>
      <c r="R4429" s="64">
        <v>2</v>
      </c>
      <c r="S4429" s="64">
        <v>500100</v>
      </c>
      <c r="T4429" s="390">
        <f>S4429*R4429</f>
        <v>1000200</v>
      </c>
      <c r="U4429" s="390">
        <f t="shared" si="215"/>
        <v>1120224</v>
      </c>
      <c r="V4429" s="164"/>
      <c r="W4429" s="164">
        <v>2016</v>
      </c>
      <c r="X4429" s="164"/>
      <c r="Y4429" s="43"/>
      <c r="Z4429" s="42"/>
      <c r="AA4429" s="41"/>
      <c r="AB4429" s="43"/>
      <c r="AC4429" s="43"/>
      <c r="AD4429" s="43"/>
      <c r="AE4429" s="43"/>
      <c r="AF4429" s="43"/>
      <c r="AG4429" s="43"/>
      <c r="AH4429" s="43"/>
      <c r="AI4429" s="43"/>
      <c r="AJ4429" s="43"/>
      <c r="AK4429" s="43"/>
      <c r="AL4429" s="43"/>
      <c r="AM4429" s="43"/>
      <c r="AN4429" s="43"/>
      <c r="AO4429" s="44"/>
      <c r="AP4429" s="44"/>
      <c r="AQ4429" s="44"/>
      <c r="AR4429" s="44"/>
      <c r="AS4429" s="44"/>
      <c r="AT4429" s="44"/>
      <c r="AU4429" s="44"/>
      <c r="AV4429" s="44"/>
      <c r="AW4429" s="44"/>
      <c r="AX4429" s="44"/>
      <c r="AY4429" s="44"/>
      <c r="AZ4429" s="44"/>
      <c r="BA4429" s="44"/>
      <c r="BB4429" s="44"/>
      <c r="BC4429" s="44"/>
      <c r="BD4429" s="44"/>
      <c r="BE4429" s="44"/>
      <c r="BF4429" s="44"/>
      <c r="BG4429" s="44"/>
      <c r="BH4429" s="44"/>
      <c r="BI4429" s="44"/>
      <c r="BJ4429" s="44"/>
      <c r="BK4429" s="44"/>
      <c r="BL4429" s="44"/>
      <c r="BM4429" s="44"/>
    </row>
    <row r="4430" spans="1:65" s="45" customFormat="1" ht="50.1" customHeight="1">
      <c r="A4430" s="76" t="s">
        <v>12349</v>
      </c>
      <c r="B4430" s="60" t="s">
        <v>35</v>
      </c>
      <c r="C4430" s="32" t="s">
        <v>8431</v>
      </c>
      <c r="D4430" s="32" t="s">
        <v>4476</v>
      </c>
      <c r="E4430" s="32" t="s">
        <v>8432</v>
      </c>
      <c r="F4430" s="47" t="s">
        <v>12350</v>
      </c>
      <c r="G4430" s="358" t="s">
        <v>40</v>
      </c>
      <c r="H4430" s="106">
        <v>0</v>
      </c>
      <c r="I4430" s="374">
        <v>590000000</v>
      </c>
      <c r="J4430" s="375" t="s">
        <v>42</v>
      </c>
      <c r="K4430" s="375" t="s">
        <v>836</v>
      </c>
      <c r="L4430" s="375" t="s">
        <v>42</v>
      </c>
      <c r="M4430" s="375" t="s">
        <v>71</v>
      </c>
      <c r="N4430" s="164" t="s">
        <v>9729</v>
      </c>
      <c r="O4430" s="374" t="s">
        <v>396</v>
      </c>
      <c r="P4430" s="164">
        <v>796</v>
      </c>
      <c r="Q4430" s="164" t="s">
        <v>49</v>
      </c>
      <c r="R4430" s="64">
        <v>2</v>
      </c>
      <c r="S4430" s="64">
        <v>112700</v>
      </c>
      <c r="T4430" s="390">
        <f>S4430*R4430</f>
        <v>225400</v>
      </c>
      <c r="U4430" s="390">
        <f t="shared" si="215"/>
        <v>252448.00000000003</v>
      </c>
      <c r="V4430" s="304"/>
      <c r="W4430" s="164">
        <v>2016</v>
      </c>
      <c r="X4430" s="304"/>
      <c r="Y4430" s="43"/>
      <c r="Z4430" s="42"/>
      <c r="AA4430" s="41"/>
      <c r="AB4430" s="43"/>
      <c r="AC4430" s="43"/>
      <c r="AD4430" s="43"/>
      <c r="AE4430" s="43"/>
      <c r="AF4430" s="43"/>
      <c r="AG4430" s="43"/>
      <c r="AH4430" s="43"/>
      <c r="AI4430" s="43"/>
      <c r="AJ4430" s="43"/>
      <c r="AK4430" s="43"/>
      <c r="AL4430" s="43"/>
      <c r="AM4430" s="43"/>
      <c r="AN4430" s="43"/>
      <c r="AO4430" s="44"/>
      <c r="AP4430" s="44"/>
      <c r="AQ4430" s="44"/>
      <c r="AR4430" s="44"/>
      <c r="AS4430" s="44"/>
      <c r="AT4430" s="44"/>
      <c r="AU4430" s="44"/>
      <c r="AV4430" s="44"/>
      <c r="AW4430" s="44"/>
      <c r="AX4430" s="44"/>
      <c r="AY4430" s="44"/>
      <c r="AZ4430" s="44"/>
      <c r="BA4430" s="44"/>
      <c r="BB4430" s="44"/>
      <c r="BC4430" s="44"/>
      <c r="BD4430" s="44"/>
      <c r="BE4430" s="44"/>
      <c r="BF4430" s="44"/>
      <c r="BG4430" s="44"/>
      <c r="BH4430" s="44"/>
      <c r="BI4430" s="44"/>
      <c r="BJ4430" s="44"/>
      <c r="BK4430" s="44"/>
      <c r="BL4430" s="44"/>
      <c r="BM4430" s="44"/>
    </row>
    <row r="4431" spans="1:65" s="45" customFormat="1" ht="50.1" customHeight="1">
      <c r="A4431" s="76" t="s">
        <v>12351</v>
      </c>
      <c r="B4431" s="60" t="s">
        <v>35</v>
      </c>
      <c r="C4431" s="32" t="s">
        <v>8431</v>
      </c>
      <c r="D4431" s="32" t="s">
        <v>4476</v>
      </c>
      <c r="E4431" s="32" t="s">
        <v>8432</v>
      </c>
      <c r="F4431" s="47" t="s">
        <v>12352</v>
      </c>
      <c r="G4431" s="358" t="s">
        <v>40</v>
      </c>
      <c r="H4431" s="106">
        <v>0</v>
      </c>
      <c r="I4431" s="374">
        <v>590000000</v>
      </c>
      <c r="J4431" s="375" t="s">
        <v>42</v>
      </c>
      <c r="K4431" s="375" t="s">
        <v>836</v>
      </c>
      <c r="L4431" s="375" t="s">
        <v>42</v>
      </c>
      <c r="M4431" s="375" t="s">
        <v>71</v>
      </c>
      <c r="N4431" s="164" t="s">
        <v>9729</v>
      </c>
      <c r="O4431" s="374" t="s">
        <v>396</v>
      </c>
      <c r="P4431" s="164">
        <v>796</v>
      </c>
      <c r="Q4431" s="164" t="s">
        <v>49</v>
      </c>
      <c r="R4431" s="64">
        <v>2</v>
      </c>
      <c r="S4431" s="64">
        <v>207800</v>
      </c>
      <c r="T4431" s="390">
        <f>S4431*R4431</f>
        <v>415600</v>
      </c>
      <c r="U4431" s="390">
        <f t="shared" si="215"/>
        <v>465472.00000000006</v>
      </c>
      <c r="V4431" s="304"/>
      <c r="W4431" s="164">
        <v>2016</v>
      </c>
      <c r="X4431" s="304"/>
      <c r="Y4431" s="43"/>
      <c r="Z4431" s="42"/>
      <c r="AA4431" s="41"/>
      <c r="AB4431" s="43"/>
      <c r="AC4431" s="43"/>
      <c r="AD4431" s="43"/>
      <c r="AE4431" s="43"/>
      <c r="AF4431" s="43"/>
      <c r="AG4431" s="43"/>
      <c r="AH4431" s="43"/>
      <c r="AI4431" s="43"/>
      <c r="AJ4431" s="43"/>
      <c r="AK4431" s="43"/>
      <c r="AL4431" s="43"/>
      <c r="AM4431" s="43"/>
      <c r="AN4431" s="43"/>
      <c r="AO4431" s="44"/>
      <c r="AP4431" s="44"/>
      <c r="AQ4431" s="44"/>
      <c r="AR4431" s="44"/>
      <c r="AS4431" s="44"/>
      <c r="AT4431" s="44"/>
      <c r="AU4431" s="44"/>
      <c r="AV4431" s="44"/>
      <c r="AW4431" s="44"/>
      <c r="AX4431" s="44"/>
      <c r="AY4431" s="44"/>
      <c r="AZ4431" s="44"/>
      <c r="BA4431" s="44"/>
      <c r="BB4431" s="44"/>
      <c r="BC4431" s="44"/>
      <c r="BD4431" s="44"/>
      <c r="BE4431" s="44"/>
      <c r="BF4431" s="44"/>
      <c r="BG4431" s="44"/>
      <c r="BH4431" s="44"/>
      <c r="BI4431" s="44"/>
      <c r="BJ4431" s="44"/>
      <c r="BK4431" s="44"/>
      <c r="BL4431" s="44"/>
      <c r="BM4431" s="44"/>
    </row>
    <row r="4432" spans="1:65" s="45" customFormat="1" ht="50.1" customHeight="1">
      <c r="A4432" s="76" t="s">
        <v>12353</v>
      </c>
      <c r="B4432" s="60" t="s">
        <v>35</v>
      </c>
      <c r="C4432" s="32" t="s">
        <v>8431</v>
      </c>
      <c r="D4432" s="32" t="s">
        <v>4476</v>
      </c>
      <c r="E4432" s="32" t="s">
        <v>8432</v>
      </c>
      <c r="F4432" s="47" t="s">
        <v>12354</v>
      </c>
      <c r="G4432" s="358" t="s">
        <v>40</v>
      </c>
      <c r="H4432" s="106">
        <v>0</v>
      </c>
      <c r="I4432" s="374">
        <v>590000000</v>
      </c>
      <c r="J4432" s="375" t="s">
        <v>42</v>
      </c>
      <c r="K4432" s="375" t="s">
        <v>836</v>
      </c>
      <c r="L4432" s="375" t="s">
        <v>42</v>
      </c>
      <c r="M4432" s="375" t="s">
        <v>71</v>
      </c>
      <c r="N4432" s="164" t="s">
        <v>9729</v>
      </c>
      <c r="O4432" s="374" t="s">
        <v>396</v>
      </c>
      <c r="P4432" s="164">
        <v>796</v>
      </c>
      <c r="Q4432" s="164" t="s">
        <v>49</v>
      </c>
      <c r="R4432" s="64">
        <v>1</v>
      </c>
      <c r="S4432" s="64">
        <v>2390</v>
      </c>
      <c r="T4432" s="390">
        <f>S4432*R4432</f>
        <v>2390</v>
      </c>
      <c r="U4432" s="390">
        <f t="shared" si="215"/>
        <v>2676.8</v>
      </c>
      <c r="V4432" s="304"/>
      <c r="W4432" s="164">
        <v>2016</v>
      </c>
      <c r="X4432" s="304"/>
      <c r="Y4432" s="43"/>
      <c r="Z4432" s="42"/>
      <c r="AA4432" s="41"/>
      <c r="AB4432" s="43"/>
      <c r="AC4432" s="43"/>
      <c r="AD4432" s="43"/>
      <c r="AE4432" s="43"/>
      <c r="AF4432" s="43"/>
      <c r="AG4432" s="43"/>
      <c r="AH4432" s="43"/>
      <c r="AI4432" s="43"/>
      <c r="AJ4432" s="43"/>
      <c r="AK4432" s="43"/>
      <c r="AL4432" s="43"/>
      <c r="AM4432" s="43"/>
      <c r="AN4432" s="43"/>
      <c r="AO4432" s="44"/>
      <c r="AP4432" s="44"/>
      <c r="AQ4432" s="44"/>
      <c r="AR4432" s="44"/>
      <c r="AS4432" s="44"/>
      <c r="AT4432" s="44"/>
      <c r="AU4432" s="44"/>
      <c r="AV4432" s="44"/>
      <c r="AW4432" s="44"/>
      <c r="AX4432" s="44"/>
      <c r="AY4432" s="44"/>
      <c r="AZ4432" s="44"/>
      <c r="BA4432" s="44"/>
      <c r="BB4432" s="44"/>
      <c r="BC4432" s="44"/>
      <c r="BD4432" s="44"/>
      <c r="BE4432" s="44"/>
      <c r="BF4432" s="44"/>
      <c r="BG4432" s="44"/>
      <c r="BH4432" s="44"/>
      <c r="BI4432" s="44"/>
      <c r="BJ4432" s="44"/>
      <c r="BK4432" s="44"/>
      <c r="BL4432" s="44"/>
      <c r="BM4432" s="44"/>
    </row>
    <row r="4433" spans="1:66" s="45" customFormat="1" ht="50.1" customHeight="1">
      <c r="A4433" s="76" t="s">
        <v>12355</v>
      </c>
      <c r="B4433" s="60" t="s">
        <v>35</v>
      </c>
      <c r="C4433" s="32" t="s">
        <v>8431</v>
      </c>
      <c r="D4433" s="32" t="s">
        <v>4476</v>
      </c>
      <c r="E4433" s="32" t="s">
        <v>8432</v>
      </c>
      <c r="F4433" s="47" t="s">
        <v>12356</v>
      </c>
      <c r="G4433" s="358" t="s">
        <v>40</v>
      </c>
      <c r="H4433" s="106">
        <v>0</v>
      </c>
      <c r="I4433" s="374">
        <v>590000000</v>
      </c>
      <c r="J4433" s="375" t="s">
        <v>42</v>
      </c>
      <c r="K4433" s="375" t="s">
        <v>836</v>
      </c>
      <c r="L4433" s="375" t="s">
        <v>42</v>
      </c>
      <c r="M4433" s="375" t="s">
        <v>71</v>
      </c>
      <c r="N4433" s="164" t="s">
        <v>9729</v>
      </c>
      <c r="O4433" s="374" t="s">
        <v>396</v>
      </c>
      <c r="P4433" s="164">
        <v>796</v>
      </c>
      <c r="Q4433" s="164" t="s">
        <v>49</v>
      </c>
      <c r="R4433" s="64">
        <v>8</v>
      </c>
      <c r="S4433" s="64">
        <v>1330</v>
      </c>
      <c r="T4433" s="390">
        <f t="shared" ref="T4433" si="216">S4433*R4433</f>
        <v>10640</v>
      </c>
      <c r="U4433" s="390">
        <f t="shared" ref="U4433" si="217">T4433*1.12</f>
        <v>11916.800000000001</v>
      </c>
      <c r="V4433" s="304"/>
      <c r="W4433" s="164">
        <v>2016</v>
      </c>
      <c r="X4433" s="304"/>
      <c r="Y4433" s="43"/>
      <c r="Z4433" s="42"/>
      <c r="AA4433" s="41"/>
      <c r="AB4433" s="43"/>
      <c r="AC4433" s="43"/>
      <c r="AD4433" s="43"/>
      <c r="AE4433" s="43"/>
      <c r="AF4433" s="43"/>
      <c r="AG4433" s="43"/>
      <c r="AH4433" s="43"/>
      <c r="AI4433" s="43"/>
      <c r="AJ4433" s="43"/>
      <c r="AK4433" s="43"/>
      <c r="AL4433" s="43"/>
      <c r="AM4433" s="43"/>
      <c r="AN4433" s="43"/>
      <c r="AO4433" s="44"/>
      <c r="AP4433" s="44"/>
      <c r="AQ4433" s="44"/>
      <c r="AR4433" s="44"/>
      <c r="AS4433" s="44"/>
      <c r="AT4433" s="44"/>
      <c r="AU4433" s="44"/>
      <c r="AV4433" s="44"/>
      <c r="AW4433" s="44"/>
      <c r="AX4433" s="44"/>
      <c r="AY4433" s="44"/>
      <c r="AZ4433" s="44"/>
      <c r="BA4433" s="44"/>
      <c r="BB4433" s="44"/>
      <c r="BC4433" s="44"/>
      <c r="BD4433" s="44"/>
      <c r="BE4433" s="44"/>
      <c r="BF4433" s="44"/>
      <c r="BG4433" s="44"/>
      <c r="BH4433" s="44"/>
      <c r="BI4433" s="44"/>
      <c r="BJ4433" s="44"/>
      <c r="BK4433" s="44"/>
      <c r="BL4433" s="44"/>
      <c r="BM4433" s="44"/>
    </row>
    <row r="4434" spans="1:66" s="45" customFormat="1" ht="50.1" customHeight="1">
      <c r="A4434" s="76" t="s">
        <v>11732</v>
      </c>
      <c r="B4434" s="31" t="s">
        <v>35</v>
      </c>
      <c r="C4434" s="47" t="s">
        <v>4948</v>
      </c>
      <c r="D4434" s="47" t="s">
        <v>4918</v>
      </c>
      <c r="E4434" s="47" t="s">
        <v>4949</v>
      </c>
      <c r="F4434" s="47" t="s">
        <v>4950</v>
      </c>
      <c r="G4434" s="31" t="s">
        <v>40</v>
      </c>
      <c r="H4434" s="31">
        <v>0</v>
      </c>
      <c r="I4434" s="33">
        <v>590000000</v>
      </c>
      <c r="J4434" s="33" t="s">
        <v>42</v>
      </c>
      <c r="K4434" s="33" t="s">
        <v>836</v>
      </c>
      <c r="L4434" s="33" t="s">
        <v>44</v>
      </c>
      <c r="M4434" s="33" t="s">
        <v>86</v>
      </c>
      <c r="N4434" s="33" t="s">
        <v>6628</v>
      </c>
      <c r="O4434" s="60" t="s">
        <v>11733</v>
      </c>
      <c r="P4434" s="31">
        <v>796</v>
      </c>
      <c r="Q4434" s="31" t="s">
        <v>49</v>
      </c>
      <c r="R4434" s="64">
        <v>6</v>
      </c>
      <c r="S4434" s="64">
        <v>12000</v>
      </c>
      <c r="T4434" s="64">
        <f>R4434*S4434</f>
        <v>72000</v>
      </c>
      <c r="U4434" s="64">
        <f t="shared" si="213"/>
        <v>80640.000000000015</v>
      </c>
      <c r="V4434" s="31"/>
      <c r="W4434" s="31">
        <v>2016</v>
      </c>
      <c r="X4434" s="31"/>
      <c r="Y4434" s="42"/>
      <c r="Z4434" s="41"/>
      <c r="AA4434" s="43"/>
      <c r="AB4434" s="43"/>
      <c r="AC4434" s="43"/>
      <c r="AD4434" s="43"/>
      <c r="AE4434" s="43"/>
      <c r="AF4434" s="43"/>
      <c r="AG4434" s="43"/>
      <c r="AH4434" s="43"/>
      <c r="AI4434" s="43"/>
      <c r="AJ4434" s="43"/>
      <c r="AK4434" s="43"/>
      <c r="AL4434" s="43"/>
      <c r="AM4434" s="43"/>
      <c r="AN4434" s="44"/>
      <c r="AO4434" s="44"/>
      <c r="AP4434" s="44"/>
      <c r="AQ4434" s="44"/>
      <c r="AR4434" s="44"/>
      <c r="AS4434" s="44"/>
      <c r="AT4434" s="44"/>
      <c r="AU4434" s="44"/>
      <c r="AV4434" s="44"/>
      <c r="AW4434" s="44"/>
      <c r="AX4434" s="44"/>
      <c r="AY4434" s="44"/>
      <c r="AZ4434" s="44"/>
      <c r="BA4434" s="44"/>
      <c r="BB4434" s="44"/>
      <c r="BC4434" s="44"/>
      <c r="BD4434" s="44"/>
      <c r="BE4434" s="44"/>
      <c r="BF4434" s="44"/>
      <c r="BG4434" s="44"/>
      <c r="BH4434" s="44"/>
      <c r="BI4434" s="44"/>
      <c r="BJ4434" s="44"/>
      <c r="BK4434" s="44"/>
      <c r="BL4434" s="44"/>
    </row>
    <row r="4435" spans="1:66" s="45" customFormat="1" ht="50.1" customHeight="1">
      <c r="A4435" s="76" t="s">
        <v>11734</v>
      </c>
      <c r="B4435" s="31" t="s">
        <v>35</v>
      </c>
      <c r="C4435" s="47" t="s">
        <v>6744</v>
      </c>
      <c r="D4435" s="47" t="s">
        <v>6737</v>
      </c>
      <c r="E4435" s="47" t="s">
        <v>11735</v>
      </c>
      <c r="F4435" s="47" t="s">
        <v>11736</v>
      </c>
      <c r="G4435" s="31" t="s">
        <v>40</v>
      </c>
      <c r="H4435" s="31">
        <v>0</v>
      </c>
      <c r="I4435" s="33">
        <v>590000000</v>
      </c>
      <c r="J4435" s="33" t="s">
        <v>42</v>
      </c>
      <c r="K4435" s="33" t="s">
        <v>836</v>
      </c>
      <c r="L4435" s="33" t="s">
        <v>44</v>
      </c>
      <c r="M4435" s="33" t="s">
        <v>86</v>
      </c>
      <c r="N4435" s="31" t="s">
        <v>5886</v>
      </c>
      <c r="O4435" s="31" t="s">
        <v>11737</v>
      </c>
      <c r="P4435" s="31">
        <v>796</v>
      </c>
      <c r="Q4435" s="31" t="s">
        <v>49</v>
      </c>
      <c r="R4435" s="64">
        <v>1</v>
      </c>
      <c r="S4435" s="64">
        <v>13208000</v>
      </c>
      <c r="T4435" s="64">
        <f>R4435*S4435</f>
        <v>13208000</v>
      </c>
      <c r="U4435" s="64">
        <f t="shared" si="213"/>
        <v>14792960.000000002</v>
      </c>
      <c r="V4435" s="31"/>
      <c r="W4435" s="31">
        <v>2016</v>
      </c>
      <c r="X4435" s="31"/>
      <c r="Y4435" s="42"/>
      <c r="Z4435" s="41"/>
      <c r="AA4435" s="43"/>
      <c r="AB4435" s="43"/>
      <c r="AC4435" s="43"/>
      <c r="AD4435" s="43"/>
      <c r="AE4435" s="43"/>
      <c r="AF4435" s="43"/>
      <c r="AG4435" s="43"/>
      <c r="AH4435" s="43"/>
      <c r="AI4435" s="43"/>
      <c r="AJ4435" s="43"/>
      <c r="AK4435" s="43"/>
      <c r="AL4435" s="43"/>
      <c r="AM4435" s="43"/>
      <c r="AN4435" s="44"/>
      <c r="AO4435" s="44"/>
      <c r="AP4435" s="44"/>
      <c r="AQ4435" s="44"/>
      <c r="AR4435" s="44"/>
      <c r="AS4435" s="44"/>
      <c r="AT4435" s="44"/>
      <c r="AU4435" s="44"/>
      <c r="AV4435" s="44"/>
      <c r="AW4435" s="44"/>
      <c r="AX4435" s="44"/>
      <c r="AY4435" s="44"/>
      <c r="AZ4435" s="44"/>
      <c r="BA4435" s="44"/>
      <c r="BB4435" s="44"/>
      <c r="BC4435" s="44"/>
      <c r="BD4435" s="44"/>
      <c r="BE4435" s="44"/>
      <c r="BF4435" s="44"/>
      <c r="BG4435" s="44"/>
      <c r="BH4435" s="44"/>
      <c r="BI4435" s="44"/>
      <c r="BJ4435" s="44"/>
      <c r="BK4435" s="44"/>
      <c r="BL4435" s="44"/>
    </row>
    <row r="4436" spans="1:66" s="45" customFormat="1" ht="50.1" customHeight="1">
      <c r="A4436" s="76" t="s">
        <v>11738</v>
      </c>
      <c r="B4436" s="31" t="s">
        <v>35</v>
      </c>
      <c r="C4436" s="47" t="s">
        <v>11739</v>
      </c>
      <c r="D4436" s="47" t="s">
        <v>5556</v>
      </c>
      <c r="E4436" s="47" t="s">
        <v>11740</v>
      </c>
      <c r="F4436" s="47" t="s">
        <v>11741</v>
      </c>
      <c r="G4436" s="33" t="s">
        <v>40</v>
      </c>
      <c r="H4436" s="33">
        <v>0</v>
      </c>
      <c r="I4436" s="33">
        <v>590000000</v>
      </c>
      <c r="J4436" s="33" t="s">
        <v>42</v>
      </c>
      <c r="K4436" s="33" t="s">
        <v>3833</v>
      </c>
      <c r="L4436" s="33" t="s">
        <v>44</v>
      </c>
      <c r="M4436" s="96" t="s">
        <v>86</v>
      </c>
      <c r="N4436" s="33" t="s">
        <v>301</v>
      </c>
      <c r="O4436" s="33" t="s">
        <v>64</v>
      </c>
      <c r="P4436" s="33">
        <v>166</v>
      </c>
      <c r="Q4436" s="33" t="s">
        <v>132</v>
      </c>
      <c r="R4436" s="64">
        <v>350</v>
      </c>
      <c r="S4436" s="64">
        <v>1201</v>
      </c>
      <c r="T4436" s="130">
        <f>S4436*R4436</f>
        <v>420350</v>
      </c>
      <c r="U4436" s="130">
        <f t="shared" si="213"/>
        <v>470792.00000000006</v>
      </c>
      <c r="V4436" s="33"/>
      <c r="W4436" s="33">
        <v>2016</v>
      </c>
      <c r="X4436" s="33"/>
      <c r="Y4436" s="42"/>
      <c r="Z4436" s="41"/>
      <c r="AA4436" s="43"/>
      <c r="AB4436" s="43"/>
      <c r="AC4436" s="43"/>
      <c r="AD4436" s="43"/>
      <c r="AE4436" s="43"/>
      <c r="AF4436" s="43"/>
      <c r="AG4436" s="43"/>
      <c r="AH4436" s="43"/>
      <c r="AI4436" s="43"/>
      <c r="AJ4436" s="43"/>
      <c r="AK4436" s="43"/>
      <c r="AL4436" s="43"/>
      <c r="AM4436" s="43"/>
      <c r="AN4436" s="44"/>
      <c r="AO4436" s="44"/>
      <c r="AP4436" s="44"/>
      <c r="AQ4436" s="44"/>
      <c r="AR4436" s="44"/>
      <c r="AS4436" s="44"/>
      <c r="AT4436" s="44"/>
      <c r="AU4436" s="44"/>
      <c r="AV4436" s="44"/>
      <c r="AW4436" s="44"/>
      <c r="AX4436" s="44"/>
      <c r="AY4436" s="44"/>
      <c r="AZ4436" s="44"/>
      <c r="BA4436" s="44"/>
      <c r="BB4436" s="44"/>
      <c r="BC4436" s="44"/>
      <c r="BD4436" s="44"/>
      <c r="BE4436" s="44"/>
      <c r="BF4436" s="44"/>
      <c r="BG4436" s="44"/>
      <c r="BH4436" s="44"/>
      <c r="BI4436" s="44"/>
      <c r="BJ4436" s="44"/>
      <c r="BK4436" s="44"/>
      <c r="BL4436" s="44"/>
    </row>
    <row r="4437" spans="1:66" s="45" customFormat="1" ht="50.1" customHeight="1">
      <c r="A4437" s="76" t="s">
        <v>11742</v>
      </c>
      <c r="B4437" s="96" t="s">
        <v>35</v>
      </c>
      <c r="C4437" s="32" t="s">
        <v>10974</v>
      </c>
      <c r="D4437" s="47" t="s">
        <v>4760</v>
      </c>
      <c r="E4437" s="47" t="s">
        <v>10975</v>
      </c>
      <c r="F4437" s="79" t="s">
        <v>11743</v>
      </c>
      <c r="G4437" s="31" t="s">
        <v>40</v>
      </c>
      <c r="H4437" s="31">
        <v>0</v>
      </c>
      <c r="I4437" s="96">
        <v>590000000</v>
      </c>
      <c r="J4437" s="33" t="s">
        <v>42</v>
      </c>
      <c r="K4437" s="256" t="s">
        <v>836</v>
      </c>
      <c r="L4437" s="33" t="s">
        <v>11744</v>
      </c>
      <c r="M4437" s="31" t="s">
        <v>86</v>
      </c>
      <c r="N4437" s="60" t="s">
        <v>1403</v>
      </c>
      <c r="O4437" s="187" t="s">
        <v>11745</v>
      </c>
      <c r="P4437" s="31">
        <v>166</v>
      </c>
      <c r="Q4437" s="34" t="s">
        <v>132</v>
      </c>
      <c r="R4437" s="111">
        <v>13.5</v>
      </c>
      <c r="S4437" s="48">
        <v>3770</v>
      </c>
      <c r="T4437" s="130">
        <f>S4437*R4437</f>
        <v>50895</v>
      </c>
      <c r="U4437" s="130">
        <f t="shared" si="213"/>
        <v>57002.400000000009</v>
      </c>
      <c r="V4437" s="30"/>
      <c r="W4437" s="96">
        <v>2016</v>
      </c>
      <c r="X4437" s="96"/>
      <c r="Y4437" s="42"/>
      <c r="Z4437" s="41"/>
      <c r="AA4437" s="43"/>
      <c r="AB4437" s="43"/>
      <c r="AC4437" s="43"/>
      <c r="AD4437" s="43"/>
      <c r="AE4437" s="43"/>
      <c r="AF4437" s="43"/>
      <c r="AG4437" s="43"/>
      <c r="AH4437" s="43"/>
      <c r="AI4437" s="43"/>
      <c r="AJ4437" s="43"/>
      <c r="AK4437" s="43"/>
      <c r="AL4437" s="43"/>
      <c r="AM4437" s="43"/>
      <c r="AN4437" s="44"/>
      <c r="AO4437" s="44"/>
      <c r="AP4437" s="44"/>
      <c r="AQ4437" s="44"/>
      <c r="AR4437" s="44"/>
      <c r="AS4437" s="44"/>
      <c r="AT4437" s="44"/>
      <c r="AU4437" s="44"/>
      <c r="AV4437" s="44"/>
      <c r="AW4437" s="44"/>
      <c r="AX4437" s="44"/>
      <c r="AY4437" s="44"/>
      <c r="AZ4437" s="44"/>
      <c r="BA4437" s="44"/>
      <c r="BB4437" s="44"/>
      <c r="BC4437" s="44"/>
      <c r="BD4437" s="44"/>
      <c r="BE4437" s="44"/>
      <c r="BF4437" s="44"/>
      <c r="BG4437" s="44"/>
      <c r="BH4437" s="44"/>
      <c r="BI4437" s="44"/>
      <c r="BJ4437" s="44"/>
      <c r="BK4437" s="44"/>
      <c r="BL4437" s="44"/>
    </row>
    <row r="4438" spans="1:66" s="45" customFormat="1" ht="50.1" customHeight="1">
      <c r="A4438" s="76" t="s">
        <v>11746</v>
      </c>
      <c r="B4438" s="60" t="s">
        <v>35</v>
      </c>
      <c r="C4438" s="32" t="s">
        <v>4249</v>
      </c>
      <c r="D4438" s="32" t="s">
        <v>4235</v>
      </c>
      <c r="E4438" s="32" t="s">
        <v>4250</v>
      </c>
      <c r="F4438" s="32" t="s">
        <v>4417</v>
      </c>
      <c r="G4438" s="96" t="s">
        <v>119</v>
      </c>
      <c r="H4438" s="31">
        <v>0</v>
      </c>
      <c r="I4438" s="96">
        <v>590000000</v>
      </c>
      <c r="J4438" s="33" t="s">
        <v>42</v>
      </c>
      <c r="K4438" s="31" t="s">
        <v>836</v>
      </c>
      <c r="L4438" s="33" t="s">
        <v>300</v>
      </c>
      <c r="M4438" s="96" t="s">
        <v>71</v>
      </c>
      <c r="N4438" s="31" t="s">
        <v>301</v>
      </c>
      <c r="O4438" s="73" t="s">
        <v>481</v>
      </c>
      <c r="P4438" s="33">
        <v>796</v>
      </c>
      <c r="Q4438" s="33" t="s">
        <v>49</v>
      </c>
      <c r="R4438" s="64">
        <v>10</v>
      </c>
      <c r="S4438" s="64">
        <v>696</v>
      </c>
      <c r="T4438" s="64">
        <f>S4438*R4438</f>
        <v>6960</v>
      </c>
      <c r="U4438" s="263">
        <f t="shared" si="213"/>
        <v>7795.2000000000007</v>
      </c>
      <c r="V4438" s="76"/>
      <c r="W4438" s="31">
        <v>2016</v>
      </c>
      <c r="X4438" s="76"/>
      <c r="Y4438" s="42"/>
      <c r="Z4438" s="41"/>
      <c r="AA4438" s="43"/>
      <c r="AB4438" s="43"/>
      <c r="AC4438" s="43"/>
      <c r="AD4438" s="43"/>
      <c r="AE4438" s="43"/>
      <c r="AF4438" s="43"/>
      <c r="AG4438" s="43"/>
      <c r="AH4438" s="43"/>
      <c r="AI4438" s="43"/>
      <c r="AJ4438" s="43"/>
      <c r="AK4438" s="43"/>
      <c r="AL4438" s="43"/>
      <c r="AM4438" s="43"/>
      <c r="AN4438" s="44"/>
      <c r="AO4438" s="44"/>
      <c r="AP4438" s="44"/>
      <c r="AQ4438" s="44"/>
      <c r="AR4438" s="44"/>
      <c r="AS4438" s="44"/>
      <c r="AT4438" s="44"/>
      <c r="AU4438" s="44"/>
      <c r="AV4438" s="44"/>
      <c r="AW4438" s="44"/>
      <c r="AX4438" s="44"/>
      <c r="AY4438" s="44"/>
      <c r="AZ4438" s="44"/>
      <c r="BA4438" s="44"/>
      <c r="BB4438" s="44"/>
      <c r="BC4438" s="44"/>
      <c r="BD4438" s="44"/>
      <c r="BE4438" s="44"/>
      <c r="BF4438" s="44"/>
      <c r="BG4438" s="44"/>
      <c r="BH4438" s="44"/>
      <c r="BI4438" s="44"/>
      <c r="BJ4438" s="44"/>
      <c r="BK4438" s="44"/>
      <c r="BL4438" s="44"/>
    </row>
    <row r="4439" spans="1:66" s="45" customFormat="1" ht="50.1" customHeight="1">
      <c r="A4439" s="76" t="s">
        <v>12357</v>
      </c>
      <c r="B4439" s="60" t="s">
        <v>35</v>
      </c>
      <c r="C4439" s="47" t="s">
        <v>2974</v>
      </c>
      <c r="D4439" s="47" t="s">
        <v>2802</v>
      </c>
      <c r="E4439" s="47" t="s">
        <v>2975</v>
      </c>
      <c r="F4439" s="47" t="s">
        <v>12358</v>
      </c>
      <c r="G4439" s="31" t="s">
        <v>40</v>
      </c>
      <c r="H4439" s="33">
        <v>0</v>
      </c>
      <c r="I4439" s="73">
        <v>590000000</v>
      </c>
      <c r="J4439" s="31" t="s">
        <v>11575</v>
      </c>
      <c r="K4439" s="31" t="s">
        <v>836</v>
      </c>
      <c r="L4439" s="74" t="s">
        <v>42</v>
      </c>
      <c r="M4439" s="74" t="s">
        <v>86</v>
      </c>
      <c r="N4439" s="31" t="s">
        <v>364</v>
      </c>
      <c r="O4439" s="31" t="s">
        <v>64</v>
      </c>
      <c r="P4439" s="31">
        <v>796</v>
      </c>
      <c r="Q4439" s="31" t="s">
        <v>49</v>
      </c>
      <c r="R4439" s="185">
        <v>2</v>
      </c>
      <c r="S4439" s="185">
        <v>14840</v>
      </c>
      <c r="T4439" s="359">
        <f>R4439*S4439</f>
        <v>29680</v>
      </c>
      <c r="U4439" s="359">
        <f>T4439*1.12</f>
        <v>33241.600000000006</v>
      </c>
      <c r="V4439" s="31"/>
      <c r="W4439" s="31">
        <v>2016</v>
      </c>
      <c r="X4439" s="31"/>
      <c r="Y4439" s="43"/>
      <c r="Z4439" s="41"/>
      <c r="AA4439" s="42"/>
      <c r="AB4439" s="41"/>
      <c r="AC4439" s="43"/>
      <c r="AD4439" s="43"/>
      <c r="AE4439" s="43"/>
      <c r="AF4439" s="43"/>
      <c r="AG4439" s="43"/>
      <c r="AH4439" s="43"/>
      <c r="AI4439" s="43"/>
      <c r="AJ4439" s="43"/>
      <c r="AK4439" s="43"/>
      <c r="AL4439" s="43"/>
      <c r="AM4439" s="43"/>
      <c r="AN4439" s="43"/>
      <c r="AO4439" s="43"/>
      <c r="AP4439" s="44"/>
      <c r="AQ4439" s="44"/>
      <c r="AR4439" s="44"/>
      <c r="AS4439" s="44"/>
      <c r="AT4439" s="44"/>
      <c r="AU4439" s="44"/>
      <c r="AV4439" s="44"/>
      <c r="AW4439" s="44"/>
      <c r="AX4439" s="44"/>
      <c r="AY4439" s="44"/>
      <c r="AZ4439" s="44"/>
      <c r="BA4439" s="44"/>
      <c r="BB4439" s="44"/>
      <c r="BC4439" s="44"/>
      <c r="BD4439" s="44"/>
      <c r="BE4439" s="44"/>
      <c r="BF4439" s="44"/>
      <c r="BG4439" s="44"/>
      <c r="BH4439" s="44"/>
      <c r="BI4439" s="44"/>
      <c r="BJ4439" s="44"/>
      <c r="BK4439" s="44"/>
      <c r="BL4439" s="44"/>
      <c r="BM4439" s="44"/>
      <c r="BN4439" s="44"/>
    </row>
    <row r="4440" spans="1:66" s="45" customFormat="1" ht="50.1" customHeight="1">
      <c r="A4440" s="76" t="s">
        <v>12359</v>
      </c>
      <c r="B4440" s="60" t="s">
        <v>35</v>
      </c>
      <c r="C4440" s="47" t="s">
        <v>2974</v>
      </c>
      <c r="D4440" s="47" t="s">
        <v>2802</v>
      </c>
      <c r="E4440" s="47" t="s">
        <v>2975</v>
      </c>
      <c r="F4440" s="47" t="s">
        <v>12360</v>
      </c>
      <c r="G4440" s="31" t="s">
        <v>40</v>
      </c>
      <c r="H4440" s="33">
        <v>0</v>
      </c>
      <c r="I4440" s="73">
        <v>590000000</v>
      </c>
      <c r="J4440" s="31" t="s">
        <v>11575</v>
      </c>
      <c r="K4440" s="31" t="s">
        <v>836</v>
      </c>
      <c r="L4440" s="74" t="s">
        <v>42</v>
      </c>
      <c r="M4440" s="74" t="s">
        <v>86</v>
      </c>
      <c r="N4440" s="31" t="s">
        <v>364</v>
      </c>
      <c r="O4440" s="31" t="s">
        <v>64</v>
      </c>
      <c r="P4440" s="31">
        <v>796</v>
      </c>
      <c r="Q4440" s="31" t="s">
        <v>49</v>
      </c>
      <c r="R4440" s="185">
        <v>2</v>
      </c>
      <c r="S4440" s="185">
        <v>21027</v>
      </c>
      <c r="T4440" s="359">
        <f>R4440*S4440</f>
        <v>42054</v>
      </c>
      <c r="U4440" s="359">
        <f>T4440*1.12</f>
        <v>47100.480000000003</v>
      </c>
      <c r="V4440" s="31"/>
      <c r="W4440" s="31">
        <v>2016</v>
      </c>
      <c r="X4440" s="31"/>
      <c r="Y4440" s="43"/>
      <c r="Z4440" s="41"/>
      <c r="AA4440" s="42"/>
      <c r="AB4440" s="41"/>
      <c r="AC4440" s="43"/>
      <c r="AD4440" s="43"/>
      <c r="AE4440" s="43"/>
      <c r="AF4440" s="43"/>
      <c r="AG4440" s="43"/>
      <c r="AH4440" s="43"/>
      <c r="AI4440" s="43"/>
      <c r="AJ4440" s="43"/>
      <c r="AK4440" s="43"/>
      <c r="AL4440" s="43"/>
      <c r="AM4440" s="43"/>
      <c r="AN4440" s="43"/>
      <c r="AO4440" s="43"/>
      <c r="AP4440" s="44"/>
      <c r="AQ4440" s="44"/>
      <c r="AR4440" s="44"/>
      <c r="AS4440" s="44"/>
      <c r="AT4440" s="44"/>
      <c r="AU4440" s="44"/>
      <c r="AV4440" s="44"/>
      <c r="AW4440" s="44"/>
      <c r="AX4440" s="44"/>
      <c r="AY4440" s="44"/>
      <c r="AZ4440" s="44"/>
      <c r="BA4440" s="44"/>
      <c r="BB4440" s="44"/>
      <c r="BC4440" s="44"/>
      <c r="BD4440" s="44"/>
      <c r="BE4440" s="44"/>
      <c r="BF4440" s="44"/>
      <c r="BG4440" s="44"/>
      <c r="BH4440" s="44"/>
      <c r="BI4440" s="44"/>
      <c r="BJ4440" s="44"/>
      <c r="BK4440" s="44"/>
      <c r="BL4440" s="44"/>
      <c r="BM4440" s="44"/>
      <c r="BN4440" s="44"/>
    </row>
    <row r="4441" spans="1:66" s="45" customFormat="1" ht="50.1" customHeight="1">
      <c r="A4441" s="76" t="s">
        <v>12361</v>
      </c>
      <c r="B4441" s="60" t="s">
        <v>35</v>
      </c>
      <c r="C4441" s="47" t="s">
        <v>2974</v>
      </c>
      <c r="D4441" s="47" t="s">
        <v>2802</v>
      </c>
      <c r="E4441" s="47" t="s">
        <v>2975</v>
      </c>
      <c r="F4441" s="47" t="s">
        <v>12362</v>
      </c>
      <c r="G4441" s="31" t="s">
        <v>40</v>
      </c>
      <c r="H4441" s="33">
        <v>0</v>
      </c>
      <c r="I4441" s="73">
        <v>590000000</v>
      </c>
      <c r="J4441" s="31" t="s">
        <v>11575</v>
      </c>
      <c r="K4441" s="31" t="s">
        <v>836</v>
      </c>
      <c r="L4441" s="74" t="s">
        <v>42</v>
      </c>
      <c r="M4441" s="74" t="s">
        <v>86</v>
      </c>
      <c r="N4441" s="31" t="s">
        <v>364</v>
      </c>
      <c r="O4441" s="31" t="s">
        <v>64</v>
      </c>
      <c r="P4441" s="31">
        <v>796</v>
      </c>
      <c r="Q4441" s="31" t="s">
        <v>49</v>
      </c>
      <c r="R4441" s="185">
        <v>4</v>
      </c>
      <c r="S4441" s="185">
        <v>15626</v>
      </c>
      <c r="T4441" s="359">
        <f>R4441*S4441</f>
        <v>62504</v>
      </c>
      <c r="U4441" s="359">
        <f>T4441*1.12</f>
        <v>70004.48000000001</v>
      </c>
      <c r="V4441" s="31"/>
      <c r="W4441" s="31">
        <v>2016</v>
      </c>
      <c r="X4441" s="31"/>
      <c r="Y4441" s="43"/>
      <c r="Z4441" s="41"/>
      <c r="AA4441" s="42"/>
      <c r="AB4441" s="41"/>
      <c r="AC4441" s="43"/>
      <c r="AD4441" s="43"/>
      <c r="AE4441" s="43"/>
      <c r="AF4441" s="43"/>
      <c r="AG4441" s="43"/>
      <c r="AH4441" s="43"/>
      <c r="AI4441" s="43"/>
      <c r="AJ4441" s="43"/>
      <c r="AK4441" s="43"/>
      <c r="AL4441" s="43"/>
      <c r="AM4441" s="43"/>
      <c r="AN4441" s="43"/>
      <c r="AO4441" s="43"/>
      <c r="AP4441" s="44"/>
      <c r="AQ4441" s="44"/>
      <c r="AR4441" s="44"/>
      <c r="AS4441" s="44"/>
      <c r="AT4441" s="44"/>
      <c r="AU4441" s="44"/>
      <c r="AV4441" s="44"/>
      <c r="AW4441" s="44"/>
      <c r="AX4441" s="44"/>
      <c r="AY4441" s="44"/>
      <c r="AZ4441" s="44"/>
      <c r="BA4441" s="44"/>
      <c r="BB4441" s="44"/>
      <c r="BC4441" s="44"/>
      <c r="BD4441" s="44"/>
      <c r="BE4441" s="44"/>
      <c r="BF4441" s="44"/>
      <c r="BG4441" s="44"/>
      <c r="BH4441" s="44"/>
      <c r="BI4441" s="44"/>
      <c r="BJ4441" s="44"/>
      <c r="BK4441" s="44"/>
      <c r="BL4441" s="44"/>
      <c r="BM4441" s="44"/>
      <c r="BN4441" s="44"/>
    </row>
    <row r="4442" spans="1:66" s="45" customFormat="1" ht="50.1" customHeight="1">
      <c r="A4442" s="76" t="s">
        <v>12363</v>
      </c>
      <c r="B4442" s="31" t="s">
        <v>35</v>
      </c>
      <c r="C4442" s="47" t="s">
        <v>12364</v>
      </c>
      <c r="D4442" s="47" t="s">
        <v>4529</v>
      </c>
      <c r="E4442" s="47" t="s">
        <v>12365</v>
      </c>
      <c r="F4442" s="47" t="s">
        <v>12366</v>
      </c>
      <c r="G4442" s="358" t="s">
        <v>40</v>
      </c>
      <c r="H4442" s="31">
        <v>0</v>
      </c>
      <c r="I4442" s="73">
        <v>590000000</v>
      </c>
      <c r="J4442" s="33" t="s">
        <v>42</v>
      </c>
      <c r="K4442" s="54" t="s">
        <v>836</v>
      </c>
      <c r="L4442" s="33" t="s">
        <v>42</v>
      </c>
      <c r="M4442" s="31" t="s">
        <v>45</v>
      </c>
      <c r="N4442" s="31" t="s">
        <v>57</v>
      </c>
      <c r="O4442" s="73" t="s">
        <v>64</v>
      </c>
      <c r="P4442" s="31">
        <v>625</v>
      </c>
      <c r="Q4442" s="31" t="s">
        <v>2802</v>
      </c>
      <c r="R4442" s="64">
        <v>1</v>
      </c>
      <c r="S4442" s="77">
        <v>41965</v>
      </c>
      <c r="T4442" s="64">
        <f>S4442*R4442</f>
        <v>41965</v>
      </c>
      <c r="U4442" s="64">
        <f t="shared" ref="U4442:U4443" si="218">T4442*1.12</f>
        <v>47000.800000000003</v>
      </c>
      <c r="V4442" s="131"/>
      <c r="W4442" s="33">
        <v>2016</v>
      </c>
      <c r="X4442" s="31"/>
      <c r="Y4442" s="347"/>
      <c r="Z4442" s="41"/>
      <c r="AA4442" s="42"/>
      <c r="AB4442" s="41"/>
      <c r="AC4442" s="43"/>
      <c r="AD4442" s="43"/>
      <c r="AE4442" s="43"/>
      <c r="AF4442" s="43"/>
      <c r="AG4442" s="43"/>
      <c r="AH4442" s="43"/>
      <c r="AI4442" s="43"/>
      <c r="AJ4442" s="43"/>
      <c r="AK4442" s="43"/>
      <c r="AL4442" s="43"/>
      <c r="AM4442" s="43"/>
      <c r="AN4442" s="43"/>
      <c r="AO4442" s="43"/>
      <c r="AP4442" s="44"/>
      <c r="AQ4442" s="44"/>
      <c r="AR4442" s="44"/>
      <c r="AS4442" s="44"/>
      <c r="AT4442" s="44"/>
      <c r="AU4442" s="44"/>
      <c r="AV4442" s="44"/>
      <c r="AW4442" s="44"/>
      <c r="AX4442" s="44"/>
      <c r="AY4442" s="44"/>
      <c r="AZ4442" s="44"/>
      <c r="BA4442" s="44"/>
      <c r="BB4442" s="44"/>
      <c r="BC4442" s="44"/>
      <c r="BD4442" s="44"/>
      <c r="BE4442" s="44"/>
      <c r="BF4442" s="44"/>
      <c r="BG4442" s="44"/>
      <c r="BH4442" s="44"/>
      <c r="BI4442" s="44"/>
      <c r="BJ4442" s="44"/>
      <c r="BK4442" s="44"/>
      <c r="BL4442" s="44"/>
      <c r="BM4442" s="44"/>
      <c r="BN4442" s="44"/>
    </row>
    <row r="4443" spans="1:66" s="45" customFormat="1" ht="50.1" customHeight="1">
      <c r="A4443" s="76" t="s">
        <v>12367</v>
      </c>
      <c r="B4443" s="31" t="s">
        <v>35</v>
      </c>
      <c r="C4443" s="47" t="s">
        <v>12364</v>
      </c>
      <c r="D4443" s="47" t="s">
        <v>4529</v>
      </c>
      <c r="E4443" s="47" t="s">
        <v>12365</v>
      </c>
      <c r="F4443" s="47" t="s">
        <v>12368</v>
      </c>
      <c r="G4443" s="358" t="s">
        <v>40</v>
      </c>
      <c r="H4443" s="31">
        <v>0</v>
      </c>
      <c r="I4443" s="73">
        <v>590000000</v>
      </c>
      <c r="J4443" s="33" t="s">
        <v>42</v>
      </c>
      <c r="K4443" s="54" t="s">
        <v>836</v>
      </c>
      <c r="L4443" s="33" t="s">
        <v>42</v>
      </c>
      <c r="M4443" s="31" t="s">
        <v>45</v>
      </c>
      <c r="N4443" s="31" t="s">
        <v>57</v>
      </c>
      <c r="O4443" s="73" t="s">
        <v>64</v>
      </c>
      <c r="P4443" s="31">
        <v>625</v>
      </c>
      <c r="Q4443" s="31" t="s">
        <v>2802</v>
      </c>
      <c r="R4443" s="64">
        <v>1</v>
      </c>
      <c r="S4443" s="77">
        <v>13393</v>
      </c>
      <c r="T4443" s="64">
        <f>R4443*S4443</f>
        <v>13393</v>
      </c>
      <c r="U4443" s="64">
        <f t="shared" si="218"/>
        <v>15000.160000000002</v>
      </c>
      <c r="V4443" s="131"/>
      <c r="W4443" s="33">
        <v>2016</v>
      </c>
      <c r="X4443" s="31"/>
      <c r="Y4443" s="347"/>
      <c r="Z4443" s="41"/>
      <c r="AA4443" s="42"/>
      <c r="AB4443" s="41"/>
      <c r="AC4443" s="43"/>
      <c r="AD4443" s="43"/>
      <c r="AE4443" s="43"/>
      <c r="AF4443" s="43"/>
      <c r="AG4443" s="43"/>
      <c r="AH4443" s="43"/>
      <c r="AI4443" s="43"/>
      <c r="AJ4443" s="43"/>
      <c r="AK4443" s="43"/>
      <c r="AL4443" s="43"/>
      <c r="AM4443" s="43"/>
      <c r="AN4443" s="43"/>
      <c r="AO4443" s="43"/>
      <c r="AP4443" s="44"/>
      <c r="AQ4443" s="44"/>
      <c r="AR4443" s="44"/>
      <c r="AS4443" s="44"/>
      <c r="AT4443" s="44"/>
      <c r="AU4443" s="44"/>
      <c r="AV4443" s="44"/>
      <c r="AW4443" s="44"/>
      <c r="AX4443" s="44"/>
      <c r="AY4443" s="44"/>
      <c r="AZ4443" s="44"/>
      <c r="BA4443" s="44"/>
      <c r="BB4443" s="44"/>
      <c r="BC4443" s="44"/>
      <c r="BD4443" s="44"/>
      <c r="BE4443" s="44"/>
      <c r="BF4443" s="44"/>
      <c r="BG4443" s="44"/>
      <c r="BH4443" s="44"/>
      <c r="BI4443" s="44"/>
      <c r="BJ4443" s="44"/>
      <c r="BK4443" s="44"/>
      <c r="BL4443" s="44"/>
      <c r="BM4443" s="44"/>
      <c r="BN4443" s="44"/>
    </row>
    <row r="4444" spans="1:66" s="45" customFormat="1" ht="50.1" customHeight="1">
      <c r="A4444" s="76" t="s">
        <v>12372</v>
      </c>
      <c r="B4444" s="60" t="s">
        <v>35</v>
      </c>
      <c r="C4444" s="47" t="s">
        <v>12373</v>
      </c>
      <c r="D4444" s="47" t="s">
        <v>8960</v>
      </c>
      <c r="E4444" s="47" t="s">
        <v>12374</v>
      </c>
      <c r="F4444" s="47"/>
      <c r="G4444" s="74" t="s">
        <v>40</v>
      </c>
      <c r="H4444" s="74">
        <v>0</v>
      </c>
      <c r="I4444" s="145">
        <v>590000000</v>
      </c>
      <c r="J4444" s="74" t="s">
        <v>42</v>
      </c>
      <c r="K4444" s="74" t="s">
        <v>836</v>
      </c>
      <c r="L4444" s="74" t="s">
        <v>42</v>
      </c>
      <c r="M4444" s="74" t="s">
        <v>86</v>
      </c>
      <c r="N4444" s="74" t="s">
        <v>6628</v>
      </c>
      <c r="O4444" s="107" t="s">
        <v>4000</v>
      </c>
      <c r="P4444" s="33">
        <v>796</v>
      </c>
      <c r="Q4444" s="31" t="s">
        <v>49</v>
      </c>
      <c r="R4444" s="349">
        <v>6</v>
      </c>
      <c r="S4444" s="64">
        <v>485</v>
      </c>
      <c r="T4444" s="349">
        <f>R4444*S4444</f>
        <v>2910</v>
      </c>
      <c r="U4444" s="349">
        <f>T4444*1.12</f>
        <v>3259.2000000000003</v>
      </c>
      <c r="V4444" s="233"/>
      <c r="W4444" s="31">
        <v>2016</v>
      </c>
      <c r="X4444" s="248"/>
      <c r="Y4444" s="43" t="s">
        <v>12375</v>
      </c>
      <c r="Z4444" s="41"/>
      <c r="AA4444" s="42"/>
      <c r="AB4444" s="41"/>
      <c r="AC4444" s="43"/>
      <c r="AD4444" s="43"/>
      <c r="AE4444" s="43"/>
      <c r="AF4444" s="43"/>
      <c r="AG4444" s="43"/>
      <c r="AH4444" s="43"/>
      <c r="AI4444" s="43"/>
      <c r="AJ4444" s="43"/>
      <c r="AK4444" s="43"/>
      <c r="AL4444" s="43"/>
      <c r="AM4444" s="43"/>
      <c r="AN4444" s="43"/>
      <c r="AO4444" s="43"/>
      <c r="AP4444" s="44"/>
      <c r="AQ4444" s="44"/>
      <c r="AR4444" s="44"/>
      <c r="AS4444" s="44"/>
      <c r="AT4444" s="44"/>
      <c r="AU4444" s="44"/>
      <c r="AV4444" s="44"/>
      <c r="AW4444" s="44"/>
      <c r="AX4444" s="44"/>
      <c r="AY4444" s="44"/>
      <c r="AZ4444" s="44"/>
      <c r="BA4444" s="44"/>
      <c r="BB4444" s="44"/>
      <c r="BC4444" s="44"/>
      <c r="BD4444" s="44"/>
      <c r="BE4444" s="44"/>
      <c r="BF4444" s="44"/>
      <c r="BG4444" s="44"/>
      <c r="BH4444" s="44"/>
      <c r="BI4444" s="44"/>
      <c r="BJ4444" s="44"/>
      <c r="BK4444" s="44"/>
      <c r="BL4444" s="44"/>
      <c r="BM4444" s="44"/>
      <c r="BN4444" s="44"/>
    </row>
    <row r="4445" spans="1:66" s="45" customFormat="1" ht="50.1" customHeight="1">
      <c r="A4445" s="76" t="s">
        <v>12376</v>
      </c>
      <c r="B4445" s="31" t="s">
        <v>35</v>
      </c>
      <c r="C4445" s="47" t="s">
        <v>5342</v>
      </c>
      <c r="D4445" s="47" t="s">
        <v>5343</v>
      </c>
      <c r="E4445" s="47" t="s">
        <v>5344</v>
      </c>
      <c r="F4445" s="47" t="s">
        <v>12377</v>
      </c>
      <c r="G4445" s="31" t="s">
        <v>40</v>
      </c>
      <c r="H4445" s="31">
        <v>0</v>
      </c>
      <c r="I4445" s="118">
        <v>590000000</v>
      </c>
      <c r="J4445" s="33" t="s">
        <v>42</v>
      </c>
      <c r="K4445" s="74" t="s">
        <v>836</v>
      </c>
      <c r="L4445" s="33" t="s">
        <v>44</v>
      </c>
      <c r="M4445" s="74" t="s">
        <v>45</v>
      </c>
      <c r="N4445" s="74" t="s">
        <v>11718</v>
      </c>
      <c r="O4445" s="33" t="s">
        <v>4000</v>
      </c>
      <c r="P4445" s="74">
        <v>796</v>
      </c>
      <c r="Q4445" s="31" t="s">
        <v>49</v>
      </c>
      <c r="R4445" s="64">
        <v>387</v>
      </c>
      <c r="S4445" s="64">
        <v>58.04</v>
      </c>
      <c r="T4445" s="64">
        <f t="shared" ref="T4445:T4452" si="219">S4445*R4445</f>
        <v>22461.48</v>
      </c>
      <c r="U4445" s="64">
        <f t="shared" ref="U4445:U4452" si="220">T4445*1.12</f>
        <v>25156.857600000003</v>
      </c>
      <c r="V4445" s="31"/>
      <c r="W4445" s="33">
        <v>2016</v>
      </c>
      <c r="X4445" s="31"/>
      <c r="Y4445" s="350" t="s">
        <v>12378</v>
      </c>
      <c r="Z4445" s="41"/>
      <c r="AA4445" s="42"/>
      <c r="AB4445" s="41"/>
      <c r="AC4445" s="43"/>
      <c r="AD4445" s="43"/>
      <c r="AE4445" s="43"/>
      <c r="AF4445" s="43"/>
      <c r="AG4445" s="43"/>
      <c r="AH4445" s="43"/>
      <c r="AI4445" s="43"/>
      <c r="AJ4445" s="43"/>
      <c r="AK4445" s="43"/>
      <c r="AL4445" s="43"/>
      <c r="AM4445" s="43"/>
      <c r="AN4445" s="43"/>
      <c r="AO4445" s="43"/>
      <c r="AP4445" s="44"/>
      <c r="AQ4445" s="44"/>
      <c r="AR4445" s="44"/>
      <c r="AS4445" s="44"/>
      <c r="AT4445" s="44"/>
      <c r="AU4445" s="44"/>
      <c r="AV4445" s="44"/>
      <c r="AW4445" s="44"/>
      <c r="AX4445" s="44"/>
      <c r="AY4445" s="44"/>
      <c r="AZ4445" s="44"/>
      <c r="BA4445" s="44"/>
      <c r="BB4445" s="44"/>
      <c r="BC4445" s="44"/>
      <c r="BD4445" s="44"/>
      <c r="BE4445" s="44"/>
      <c r="BF4445" s="44"/>
      <c r="BG4445" s="44"/>
      <c r="BH4445" s="44"/>
      <c r="BI4445" s="44"/>
      <c r="BJ4445" s="44"/>
      <c r="BK4445" s="44"/>
      <c r="BL4445" s="44"/>
      <c r="BM4445" s="44"/>
      <c r="BN4445" s="44"/>
    </row>
    <row r="4446" spans="1:66" s="45" customFormat="1" ht="50.1" customHeight="1">
      <c r="A4446" s="76" t="s">
        <v>12379</v>
      </c>
      <c r="B4446" s="31" t="s">
        <v>35</v>
      </c>
      <c r="C4446" s="47" t="s">
        <v>5342</v>
      </c>
      <c r="D4446" s="47" t="s">
        <v>5343</v>
      </c>
      <c r="E4446" s="47" t="s">
        <v>5344</v>
      </c>
      <c r="F4446" s="47" t="s">
        <v>12377</v>
      </c>
      <c r="G4446" s="31" t="s">
        <v>40</v>
      </c>
      <c r="H4446" s="31">
        <v>0</v>
      </c>
      <c r="I4446" s="118">
        <v>590000000</v>
      </c>
      <c r="J4446" s="33" t="s">
        <v>42</v>
      </c>
      <c r="K4446" s="74" t="s">
        <v>836</v>
      </c>
      <c r="L4446" s="33" t="s">
        <v>44</v>
      </c>
      <c r="M4446" s="74" t="s">
        <v>45</v>
      </c>
      <c r="N4446" s="74" t="s">
        <v>11718</v>
      </c>
      <c r="O4446" s="33" t="s">
        <v>4000</v>
      </c>
      <c r="P4446" s="74">
        <v>796</v>
      </c>
      <c r="Q4446" s="31" t="s">
        <v>49</v>
      </c>
      <c r="R4446" s="64">
        <v>100</v>
      </c>
      <c r="S4446" s="64">
        <v>71.430000000000007</v>
      </c>
      <c r="T4446" s="64">
        <f t="shared" si="219"/>
        <v>7143.0000000000009</v>
      </c>
      <c r="U4446" s="64">
        <f t="shared" si="220"/>
        <v>8000.1600000000017</v>
      </c>
      <c r="V4446" s="31"/>
      <c r="W4446" s="33">
        <v>2016</v>
      </c>
      <c r="X4446" s="134"/>
      <c r="Y4446" s="350" t="s">
        <v>12378</v>
      </c>
      <c r="Z4446" s="41"/>
      <c r="AA4446" s="42"/>
      <c r="AB4446" s="41"/>
      <c r="AC4446" s="43"/>
      <c r="AD4446" s="43"/>
      <c r="AE4446" s="43"/>
      <c r="AF4446" s="43"/>
      <c r="AG4446" s="43"/>
      <c r="AH4446" s="43"/>
      <c r="AI4446" s="43"/>
      <c r="AJ4446" s="43"/>
      <c r="AK4446" s="43"/>
      <c r="AL4446" s="43"/>
      <c r="AM4446" s="43"/>
      <c r="AN4446" s="43"/>
      <c r="AO4446" s="43"/>
      <c r="AP4446" s="44"/>
      <c r="AQ4446" s="44"/>
      <c r="AR4446" s="44"/>
      <c r="AS4446" s="44"/>
      <c r="AT4446" s="44"/>
      <c r="AU4446" s="44"/>
      <c r="AV4446" s="44"/>
      <c r="AW4446" s="44"/>
      <c r="AX4446" s="44"/>
      <c r="AY4446" s="44"/>
      <c r="AZ4446" s="44"/>
      <c r="BA4446" s="44"/>
      <c r="BB4446" s="44"/>
      <c r="BC4446" s="44"/>
      <c r="BD4446" s="44"/>
      <c r="BE4446" s="44"/>
      <c r="BF4446" s="44"/>
      <c r="BG4446" s="44"/>
      <c r="BH4446" s="44"/>
      <c r="BI4446" s="44"/>
      <c r="BJ4446" s="44"/>
      <c r="BK4446" s="44"/>
      <c r="BL4446" s="44"/>
      <c r="BM4446" s="44"/>
      <c r="BN4446" s="44"/>
    </row>
    <row r="4447" spans="1:66" s="45" customFormat="1" ht="50.1" customHeight="1">
      <c r="A4447" s="76" t="s">
        <v>12380</v>
      </c>
      <c r="B4447" s="31" t="s">
        <v>35</v>
      </c>
      <c r="C4447" s="47" t="s">
        <v>5342</v>
      </c>
      <c r="D4447" s="47" t="s">
        <v>5343</v>
      </c>
      <c r="E4447" s="47" t="s">
        <v>5344</v>
      </c>
      <c r="F4447" s="47" t="s">
        <v>12377</v>
      </c>
      <c r="G4447" s="31" t="s">
        <v>40</v>
      </c>
      <c r="H4447" s="31">
        <v>0</v>
      </c>
      <c r="I4447" s="118">
        <v>590000000</v>
      </c>
      <c r="J4447" s="33" t="s">
        <v>42</v>
      </c>
      <c r="K4447" s="74" t="s">
        <v>836</v>
      </c>
      <c r="L4447" s="33" t="s">
        <v>44</v>
      </c>
      <c r="M4447" s="74" t="s">
        <v>45</v>
      </c>
      <c r="N4447" s="74" t="s">
        <v>11718</v>
      </c>
      <c r="O4447" s="33" t="s">
        <v>4000</v>
      </c>
      <c r="P4447" s="74">
        <v>796</v>
      </c>
      <c r="Q4447" s="31" t="s">
        <v>49</v>
      </c>
      <c r="R4447" s="64">
        <v>100</v>
      </c>
      <c r="S4447" s="64">
        <v>89.29</v>
      </c>
      <c r="T4447" s="64">
        <f t="shared" si="219"/>
        <v>8929</v>
      </c>
      <c r="U4447" s="64">
        <f t="shared" si="220"/>
        <v>10000.480000000001</v>
      </c>
      <c r="V4447" s="31"/>
      <c r="W4447" s="33">
        <v>2016</v>
      </c>
      <c r="X4447" s="134"/>
      <c r="Y4447" s="350" t="s">
        <v>12378</v>
      </c>
      <c r="Z4447" s="41"/>
      <c r="AA4447" s="42"/>
      <c r="AB4447" s="41"/>
      <c r="AC4447" s="43"/>
      <c r="AD4447" s="43"/>
      <c r="AE4447" s="43"/>
      <c r="AF4447" s="43"/>
      <c r="AG4447" s="43"/>
      <c r="AH4447" s="43"/>
      <c r="AI4447" s="43"/>
      <c r="AJ4447" s="43"/>
      <c r="AK4447" s="43"/>
      <c r="AL4447" s="43"/>
      <c r="AM4447" s="43"/>
      <c r="AN4447" s="43"/>
      <c r="AO4447" s="43"/>
      <c r="AP4447" s="44"/>
      <c r="AQ4447" s="44"/>
      <c r="AR4447" s="44"/>
      <c r="AS4447" s="44"/>
      <c r="AT4447" s="44"/>
      <c r="AU4447" s="44"/>
      <c r="AV4447" s="44"/>
      <c r="AW4447" s="44"/>
      <c r="AX4447" s="44"/>
      <c r="AY4447" s="44"/>
      <c r="AZ4447" s="44"/>
      <c r="BA4447" s="44"/>
      <c r="BB4447" s="44"/>
      <c r="BC4447" s="44"/>
      <c r="BD4447" s="44"/>
      <c r="BE4447" s="44"/>
      <c r="BF4447" s="44"/>
      <c r="BG4447" s="44"/>
      <c r="BH4447" s="44"/>
      <c r="BI4447" s="44"/>
      <c r="BJ4447" s="44"/>
      <c r="BK4447" s="44"/>
      <c r="BL4447" s="44"/>
      <c r="BM4447" s="44"/>
      <c r="BN4447" s="44"/>
    </row>
    <row r="4448" spans="1:66" s="45" customFormat="1" ht="50.1" customHeight="1">
      <c r="A4448" s="76" t="s">
        <v>12381</v>
      </c>
      <c r="B4448" s="31" t="s">
        <v>35</v>
      </c>
      <c r="C4448" s="47" t="s">
        <v>5342</v>
      </c>
      <c r="D4448" s="47" t="s">
        <v>5343</v>
      </c>
      <c r="E4448" s="47" t="s">
        <v>5344</v>
      </c>
      <c r="F4448" s="47" t="s">
        <v>12377</v>
      </c>
      <c r="G4448" s="31" t="s">
        <v>40</v>
      </c>
      <c r="H4448" s="31">
        <v>0</v>
      </c>
      <c r="I4448" s="118">
        <v>590000000</v>
      </c>
      <c r="J4448" s="33" t="s">
        <v>42</v>
      </c>
      <c r="K4448" s="74" t="s">
        <v>836</v>
      </c>
      <c r="L4448" s="33" t="s">
        <v>44</v>
      </c>
      <c r="M4448" s="74" t="s">
        <v>45</v>
      </c>
      <c r="N4448" s="74" t="s">
        <v>11718</v>
      </c>
      <c r="O4448" s="33" t="s">
        <v>4000</v>
      </c>
      <c r="P4448" s="74">
        <v>796</v>
      </c>
      <c r="Q4448" s="31" t="s">
        <v>49</v>
      </c>
      <c r="R4448" s="64">
        <v>94</v>
      </c>
      <c r="S4448" s="64">
        <v>35.72</v>
      </c>
      <c r="T4448" s="64">
        <f t="shared" si="219"/>
        <v>3357.68</v>
      </c>
      <c r="U4448" s="64">
        <f t="shared" si="220"/>
        <v>3760.6016</v>
      </c>
      <c r="V4448" s="31"/>
      <c r="W4448" s="33">
        <v>2016</v>
      </c>
      <c r="X4448" s="134"/>
      <c r="Y4448" s="350" t="s">
        <v>12378</v>
      </c>
      <c r="Z4448" s="41"/>
      <c r="AA4448" s="42"/>
      <c r="AB4448" s="41"/>
      <c r="AC4448" s="43"/>
      <c r="AD4448" s="43"/>
      <c r="AE4448" s="43"/>
      <c r="AF4448" s="43"/>
      <c r="AG4448" s="43"/>
      <c r="AH4448" s="43"/>
      <c r="AI4448" s="43"/>
      <c r="AJ4448" s="43"/>
      <c r="AK4448" s="43"/>
      <c r="AL4448" s="43"/>
      <c r="AM4448" s="43"/>
      <c r="AN4448" s="43"/>
      <c r="AO4448" s="43"/>
      <c r="AP4448" s="44"/>
      <c r="AQ4448" s="44"/>
      <c r="AR4448" s="44"/>
      <c r="AS4448" s="44"/>
      <c r="AT4448" s="44"/>
      <c r="AU4448" s="44"/>
      <c r="AV4448" s="44"/>
      <c r="AW4448" s="44"/>
      <c r="AX4448" s="44"/>
      <c r="AY4448" s="44"/>
      <c r="AZ4448" s="44"/>
      <c r="BA4448" s="44"/>
      <c r="BB4448" s="44"/>
      <c r="BC4448" s="44"/>
      <c r="BD4448" s="44"/>
      <c r="BE4448" s="44"/>
      <c r="BF4448" s="44"/>
      <c r="BG4448" s="44"/>
      <c r="BH4448" s="44"/>
      <c r="BI4448" s="44"/>
      <c r="BJ4448" s="44"/>
      <c r="BK4448" s="44"/>
      <c r="BL4448" s="44"/>
      <c r="BM4448" s="44"/>
      <c r="BN4448" s="44"/>
    </row>
    <row r="4449" spans="1:102" s="45" customFormat="1" ht="50.1" customHeight="1">
      <c r="A4449" s="76" t="s">
        <v>12382</v>
      </c>
      <c r="B4449" s="31" t="s">
        <v>35</v>
      </c>
      <c r="C4449" s="47" t="s">
        <v>12383</v>
      </c>
      <c r="D4449" s="47" t="s">
        <v>12384</v>
      </c>
      <c r="E4449" s="47" t="s">
        <v>12385</v>
      </c>
      <c r="F4449" s="47" t="s">
        <v>12386</v>
      </c>
      <c r="G4449" s="31" t="s">
        <v>40</v>
      </c>
      <c r="H4449" s="31">
        <v>0</v>
      </c>
      <c r="I4449" s="118">
        <v>590000000</v>
      </c>
      <c r="J4449" s="33" t="s">
        <v>42</v>
      </c>
      <c r="K4449" s="74" t="s">
        <v>836</v>
      </c>
      <c r="L4449" s="33" t="s">
        <v>44</v>
      </c>
      <c r="M4449" s="74" t="s">
        <v>45</v>
      </c>
      <c r="N4449" s="74" t="s">
        <v>11718</v>
      </c>
      <c r="O4449" s="33" t="s">
        <v>4000</v>
      </c>
      <c r="P4449" s="74">
        <v>796</v>
      </c>
      <c r="Q4449" s="31" t="s">
        <v>49</v>
      </c>
      <c r="R4449" s="64">
        <v>7</v>
      </c>
      <c r="S4449" s="64">
        <v>178.58</v>
      </c>
      <c r="T4449" s="64">
        <f t="shared" si="219"/>
        <v>1250.0600000000002</v>
      </c>
      <c r="U4449" s="64">
        <f t="shared" si="220"/>
        <v>1400.0672000000004</v>
      </c>
      <c r="V4449" s="31"/>
      <c r="W4449" s="33">
        <v>2016</v>
      </c>
      <c r="X4449" s="134"/>
      <c r="Y4449" s="350" t="s">
        <v>12378</v>
      </c>
      <c r="Z4449" s="41"/>
      <c r="AA4449" s="42"/>
      <c r="AB4449" s="41"/>
      <c r="AC4449" s="43"/>
      <c r="AD4449" s="43"/>
      <c r="AE4449" s="43"/>
      <c r="AF4449" s="43"/>
      <c r="AG4449" s="43"/>
      <c r="AH4449" s="43"/>
      <c r="AI4449" s="43"/>
      <c r="AJ4449" s="43"/>
      <c r="AK4449" s="43"/>
      <c r="AL4449" s="43"/>
      <c r="AM4449" s="43"/>
      <c r="AN4449" s="43"/>
      <c r="AO4449" s="43"/>
      <c r="AP4449" s="44"/>
      <c r="AQ4449" s="44"/>
      <c r="AR4449" s="44"/>
      <c r="AS4449" s="44"/>
      <c r="AT4449" s="44"/>
      <c r="AU4449" s="44"/>
      <c r="AV4449" s="44"/>
      <c r="AW4449" s="44"/>
      <c r="AX4449" s="44"/>
      <c r="AY4449" s="44"/>
      <c r="AZ4449" s="44"/>
      <c r="BA4449" s="44"/>
      <c r="BB4449" s="44"/>
      <c r="BC4449" s="44"/>
      <c r="BD4449" s="44"/>
      <c r="BE4449" s="44"/>
      <c r="BF4449" s="44"/>
      <c r="BG4449" s="44"/>
      <c r="BH4449" s="44"/>
      <c r="BI4449" s="44"/>
      <c r="BJ4449" s="44"/>
      <c r="BK4449" s="44"/>
      <c r="BL4449" s="44"/>
      <c r="BM4449" s="44"/>
      <c r="BN4449" s="44"/>
    </row>
    <row r="4450" spans="1:102" s="45" customFormat="1" ht="50.1" customHeight="1">
      <c r="A4450" s="76" t="s">
        <v>12387</v>
      </c>
      <c r="B4450" s="31" t="s">
        <v>35</v>
      </c>
      <c r="C4450" s="47" t="s">
        <v>12388</v>
      </c>
      <c r="D4450" s="47" t="s">
        <v>5343</v>
      </c>
      <c r="E4450" s="47" t="s">
        <v>12389</v>
      </c>
      <c r="F4450" s="47" t="s">
        <v>12390</v>
      </c>
      <c r="G4450" s="31" t="s">
        <v>40</v>
      </c>
      <c r="H4450" s="31">
        <v>0</v>
      </c>
      <c r="I4450" s="118">
        <v>590000000</v>
      </c>
      <c r="J4450" s="33" t="s">
        <v>42</v>
      </c>
      <c r="K4450" s="74" t="s">
        <v>836</v>
      </c>
      <c r="L4450" s="33" t="s">
        <v>44</v>
      </c>
      <c r="M4450" s="74" t="s">
        <v>45</v>
      </c>
      <c r="N4450" s="74" t="s">
        <v>11718</v>
      </c>
      <c r="O4450" s="33" t="s">
        <v>4000</v>
      </c>
      <c r="P4450" s="74">
        <v>796</v>
      </c>
      <c r="Q4450" s="31" t="s">
        <v>49</v>
      </c>
      <c r="R4450" s="64">
        <v>1</v>
      </c>
      <c r="S4450" s="64">
        <v>910.72</v>
      </c>
      <c r="T4450" s="64">
        <f t="shared" si="219"/>
        <v>910.72</v>
      </c>
      <c r="U4450" s="64">
        <f t="shared" si="220"/>
        <v>1020.0064000000001</v>
      </c>
      <c r="V4450" s="31"/>
      <c r="W4450" s="33">
        <v>2016</v>
      </c>
      <c r="X4450" s="134"/>
      <c r="Y4450" s="350" t="s">
        <v>12378</v>
      </c>
      <c r="Z4450" s="41"/>
      <c r="AA4450" s="42"/>
      <c r="AB4450" s="41"/>
      <c r="AC4450" s="43"/>
      <c r="AD4450" s="43"/>
      <c r="AE4450" s="43"/>
      <c r="AF4450" s="43"/>
      <c r="AG4450" s="43"/>
      <c r="AH4450" s="43"/>
      <c r="AI4450" s="43"/>
      <c r="AJ4450" s="43"/>
      <c r="AK4450" s="43"/>
      <c r="AL4450" s="43"/>
      <c r="AM4450" s="43"/>
      <c r="AN4450" s="43"/>
      <c r="AO4450" s="43"/>
      <c r="AP4450" s="44"/>
      <c r="AQ4450" s="44"/>
      <c r="AR4450" s="44"/>
      <c r="AS4450" s="44"/>
      <c r="AT4450" s="44"/>
      <c r="AU4450" s="44"/>
      <c r="AV4450" s="44"/>
      <c r="AW4450" s="44"/>
      <c r="AX4450" s="44"/>
      <c r="AY4450" s="44"/>
      <c r="AZ4450" s="44"/>
      <c r="BA4450" s="44"/>
      <c r="BB4450" s="44"/>
      <c r="BC4450" s="44"/>
      <c r="BD4450" s="44"/>
      <c r="BE4450" s="44"/>
      <c r="BF4450" s="44"/>
      <c r="BG4450" s="44"/>
      <c r="BH4450" s="44"/>
      <c r="BI4450" s="44"/>
      <c r="BJ4450" s="44"/>
      <c r="BK4450" s="44"/>
      <c r="BL4450" s="44"/>
      <c r="BM4450" s="44"/>
      <c r="BN4450" s="44"/>
    </row>
    <row r="4451" spans="1:102" s="45" customFormat="1" ht="50.1" customHeight="1">
      <c r="A4451" s="76" t="s">
        <v>12391</v>
      </c>
      <c r="B4451" s="31" t="s">
        <v>35</v>
      </c>
      <c r="C4451" s="47" t="s">
        <v>12388</v>
      </c>
      <c r="D4451" s="47" t="s">
        <v>5343</v>
      </c>
      <c r="E4451" s="47" t="s">
        <v>12389</v>
      </c>
      <c r="F4451" s="47" t="s">
        <v>12390</v>
      </c>
      <c r="G4451" s="31" t="s">
        <v>40</v>
      </c>
      <c r="H4451" s="31">
        <v>0</v>
      </c>
      <c r="I4451" s="118">
        <v>590000000</v>
      </c>
      <c r="J4451" s="33" t="s">
        <v>42</v>
      </c>
      <c r="K4451" s="74" t="s">
        <v>836</v>
      </c>
      <c r="L4451" s="33" t="s">
        <v>44</v>
      </c>
      <c r="M4451" s="74" t="s">
        <v>45</v>
      </c>
      <c r="N4451" s="74" t="s">
        <v>11718</v>
      </c>
      <c r="O4451" s="33" t="s">
        <v>4000</v>
      </c>
      <c r="P4451" s="74">
        <v>796</v>
      </c>
      <c r="Q4451" s="31" t="s">
        <v>49</v>
      </c>
      <c r="R4451" s="64">
        <v>2</v>
      </c>
      <c r="S4451" s="64">
        <v>625</v>
      </c>
      <c r="T4451" s="64">
        <f t="shared" si="219"/>
        <v>1250</v>
      </c>
      <c r="U4451" s="64">
        <f t="shared" si="220"/>
        <v>1400.0000000000002</v>
      </c>
      <c r="V4451" s="31"/>
      <c r="W4451" s="33">
        <v>2016</v>
      </c>
      <c r="X4451" s="134"/>
      <c r="Y4451" s="350" t="s">
        <v>12378</v>
      </c>
      <c r="Z4451" s="41"/>
      <c r="AA4451" s="42"/>
      <c r="AB4451" s="41"/>
      <c r="AC4451" s="43"/>
      <c r="AD4451" s="43"/>
      <c r="AE4451" s="43"/>
      <c r="AF4451" s="43"/>
      <c r="AG4451" s="43"/>
      <c r="AH4451" s="43"/>
      <c r="AI4451" s="43"/>
      <c r="AJ4451" s="43"/>
      <c r="AK4451" s="43"/>
      <c r="AL4451" s="43"/>
      <c r="AM4451" s="43"/>
      <c r="AN4451" s="43"/>
      <c r="AO4451" s="43"/>
      <c r="AP4451" s="44"/>
      <c r="AQ4451" s="44"/>
      <c r="AR4451" s="44"/>
      <c r="AS4451" s="44"/>
      <c r="AT4451" s="44"/>
      <c r="AU4451" s="44"/>
      <c r="AV4451" s="44"/>
      <c r="AW4451" s="44"/>
      <c r="AX4451" s="44"/>
      <c r="AY4451" s="44"/>
      <c r="AZ4451" s="44"/>
      <c r="BA4451" s="44"/>
      <c r="BB4451" s="44"/>
      <c r="BC4451" s="44"/>
      <c r="BD4451" s="44"/>
      <c r="BE4451" s="44"/>
      <c r="BF4451" s="44"/>
      <c r="BG4451" s="44"/>
      <c r="BH4451" s="44"/>
      <c r="BI4451" s="44"/>
      <c r="BJ4451" s="44"/>
      <c r="BK4451" s="44"/>
      <c r="BL4451" s="44"/>
      <c r="BM4451" s="44"/>
      <c r="BN4451" s="44"/>
    </row>
    <row r="4452" spans="1:102" s="45" customFormat="1" ht="50.1" customHeight="1">
      <c r="A4452" s="76" t="s">
        <v>12392</v>
      </c>
      <c r="B4452" s="31" t="s">
        <v>35</v>
      </c>
      <c r="C4452" s="47" t="s">
        <v>12388</v>
      </c>
      <c r="D4452" s="47" t="s">
        <v>5343</v>
      </c>
      <c r="E4452" s="47" t="s">
        <v>12389</v>
      </c>
      <c r="F4452" s="47" t="s">
        <v>12390</v>
      </c>
      <c r="G4452" s="31" t="s">
        <v>40</v>
      </c>
      <c r="H4452" s="31">
        <v>0</v>
      </c>
      <c r="I4452" s="118">
        <v>590000000</v>
      </c>
      <c r="J4452" s="33" t="s">
        <v>42</v>
      </c>
      <c r="K4452" s="74" t="s">
        <v>836</v>
      </c>
      <c r="L4452" s="33" t="s">
        <v>44</v>
      </c>
      <c r="M4452" s="74" t="s">
        <v>45</v>
      </c>
      <c r="N4452" s="74" t="s">
        <v>11718</v>
      </c>
      <c r="O4452" s="33" t="s">
        <v>4000</v>
      </c>
      <c r="P4452" s="74">
        <v>796</v>
      </c>
      <c r="Q4452" s="31" t="s">
        <v>49</v>
      </c>
      <c r="R4452" s="64">
        <v>7</v>
      </c>
      <c r="S4452" s="64">
        <v>446.43</v>
      </c>
      <c r="T4452" s="64">
        <f t="shared" si="219"/>
        <v>3125.01</v>
      </c>
      <c r="U4452" s="64">
        <f t="shared" si="220"/>
        <v>3500.0112000000004</v>
      </c>
      <c r="V4452" s="164"/>
      <c r="W4452" s="106">
        <v>2016</v>
      </c>
      <c r="X4452" s="383"/>
      <c r="Y4452" s="350" t="s">
        <v>12378</v>
      </c>
      <c r="Z4452" s="41"/>
      <c r="AA4452" s="42"/>
      <c r="AB4452" s="41"/>
      <c r="AC4452" s="43"/>
      <c r="AD4452" s="43"/>
      <c r="AE4452" s="43"/>
      <c r="AF4452" s="43"/>
      <c r="AG4452" s="43"/>
      <c r="AH4452" s="43"/>
      <c r="AI4452" s="43"/>
      <c r="AJ4452" s="43"/>
      <c r="AK4452" s="43"/>
      <c r="AL4452" s="43"/>
      <c r="AM4452" s="43"/>
      <c r="AN4452" s="43"/>
      <c r="AO4452" s="43"/>
      <c r="AP4452" s="44"/>
      <c r="AQ4452" s="44"/>
      <c r="AR4452" s="44"/>
      <c r="AS4452" s="44"/>
      <c r="AT4452" s="44"/>
      <c r="AU4452" s="44"/>
      <c r="AV4452" s="44"/>
      <c r="AW4452" s="44"/>
      <c r="AX4452" s="44"/>
      <c r="AY4452" s="44"/>
      <c r="AZ4452" s="44"/>
      <c r="BA4452" s="44"/>
      <c r="BB4452" s="44"/>
      <c r="BC4452" s="44"/>
      <c r="BD4452" s="44"/>
      <c r="BE4452" s="44"/>
      <c r="BF4452" s="44"/>
      <c r="BG4452" s="44"/>
      <c r="BH4452" s="44"/>
      <c r="BI4452" s="44"/>
      <c r="BJ4452" s="44"/>
      <c r="BK4452" s="44"/>
      <c r="BL4452" s="44"/>
      <c r="BM4452" s="44"/>
      <c r="BN4452" s="44"/>
    </row>
    <row r="4453" spans="1:102" s="45" customFormat="1" ht="50.1" customHeight="1">
      <c r="A4453" s="76" t="s">
        <v>12398</v>
      </c>
      <c r="B4453" s="31" t="s">
        <v>35</v>
      </c>
      <c r="C4453" s="47" t="s">
        <v>8397</v>
      </c>
      <c r="D4453" s="47" t="s">
        <v>8398</v>
      </c>
      <c r="E4453" s="47" t="s">
        <v>8399</v>
      </c>
      <c r="F4453" s="195" t="s">
        <v>12399</v>
      </c>
      <c r="G4453" s="31" t="s">
        <v>40</v>
      </c>
      <c r="H4453" s="31">
        <v>0</v>
      </c>
      <c r="I4453" s="33">
        <v>590000000</v>
      </c>
      <c r="J4453" s="33" t="s">
        <v>42</v>
      </c>
      <c r="K4453" s="31" t="s">
        <v>836</v>
      </c>
      <c r="L4453" s="33" t="s">
        <v>42</v>
      </c>
      <c r="M4453" s="31" t="s">
        <v>45</v>
      </c>
      <c r="N4453" s="31" t="s">
        <v>12397</v>
      </c>
      <c r="O4453" s="33" t="s">
        <v>64</v>
      </c>
      <c r="P4453" s="31">
        <v>796</v>
      </c>
      <c r="Q4453" s="31" t="s">
        <v>49</v>
      </c>
      <c r="R4453" s="111">
        <v>10</v>
      </c>
      <c r="S4453" s="111">
        <v>1210</v>
      </c>
      <c r="T4453" s="64">
        <f>R4453*S4453</f>
        <v>12100</v>
      </c>
      <c r="U4453" s="64">
        <f t="shared" ref="U4453:U4456" si="221">T4453*1.12</f>
        <v>13552.000000000002</v>
      </c>
      <c r="V4453" s="128"/>
      <c r="W4453" s="33">
        <v>2016</v>
      </c>
      <c r="X4453" s="31"/>
      <c r="Y4453" s="351" t="s">
        <v>12394</v>
      </c>
      <c r="Z4453" s="41"/>
      <c r="AA4453" s="42"/>
      <c r="AB4453" s="41"/>
      <c r="AC4453" s="43"/>
      <c r="AD4453" s="43"/>
      <c r="AE4453" s="43"/>
      <c r="AF4453" s="43"/>
      <c r="AG4453" s="43"/>
      <c r="AH4453" s="43"/>
      <c r="AI4453" s="43"/>
      <c r="AJ4453" s="43"/>
      <c r="AK4453" s="43"/>
      <c r="AL4453" s="43"/>
      <c r="AM4453" s="43"/>
      <c r="AN4453" s="43"/>
      <c r="AO4453" s="43"/>
      <c r="AP4453" s="44"/>
      <c r="AQ4453" s="44"/>
      <c r="AR4453" s="44"/>
      <c r="AS4453" s="44"/>
      <c r="AT4453" s="44"/>
      <c r="AU4453" s="44"/>
      <c r="AV4453" s="44"/>
      <c r="AW4453" s="44"/>
      <c r="AX4453" s="44"/>
      <c r="AY4453" s="44"/>
      <c r="AZ4453" s="44"/>
      <c r="BA4453" s="44"/>
      <c r="BB4453" s="44"/>
      <c r="BC4453" s="44"/>
      <c r="BD4453" s="44"/>
      <c r="BE4453" s="44"/>
      <c r="BF4453" s="44"/>
      <c r="BG4453" s="44"/>
      <c r="BH4453" s="44"/>
      <c r="BI4453" s="44"/>
      <c r="BJ4453" s="44"/>
      <c r="BK4453" s="44"/>
      <c r="BL4453" s="44"/>
      <c r="BM4453" s="44"/>
      <c r="BN4453" s="44"/>
    </row>
    <row r="4454" spans="1:102" s="45" customFormat="1" ht="50.1" customHeight="1">
      <c r="A4454" s="76" t="s">
        <v>12400</v>
      </c>
      <c r="B4454" s="31" t="s">
        <v>35</v>
      </c>
      <c r="C4454" s="47" t="s">
        <v>8397</v>
      </c>
      <c r="D4454" s="47" t="s">
        <v>8398</v>
      </c>
      <c r="E4454" s="47" t="s">
        <v>8399</v>
      </c>
      <c r="F4454" s="175" t="s">
        <v>12401</v>
      </c>
      <c r="G4454" s="31" t="s">
        <v>40</v>
      </c>
      <c r="H4454" s="31">
        <v>0</v>
      </c>
      <c r="I4454" s="33">
        <v>590000000</v>
      </c>
      <c r="J4454" s="33" t="s">
        <v>42</v>
      </c>
      <c r="K4454" s="31" t="s">
        <v>836</v>
      </c>
      <c r="L4454" s="33" t="s">
        <v>42</v>
      </c>
      <c r="M4454" s="31" t="s">
        <v>45</v>
      </c>
      <c r="N4454" s="31" t="s">
        <v>12397</v>
      </c>
      <c r="O4454" s="33" t="s">
        <v>64</v>
      </c>
      <c r="P4454" s="31">
        <v>796</v>
      </c>
      <c r="Q4454" s="31" t="s">
        <v>49</v>
      </c>
      <c r="R4454" s="111">
        <v>5</v>
      </c>
      <c r="S4454" s="111">
        <v>230</v>
      </c>
      <c r="T4454" s="64">
        <f>R4454*S4454</f>
        <v>1150</v>
      </c>
      <c r="U4454" s="64">
        <f t="shared" si="221"/>
        <v>1288.0000000000002</v>
      </c>
      <c r="V4454" s="128"/>
      <c r="W4454" s="33">
        <v>2016</v>
      </c>
      <c r="X4454" s="31"/>
      <c r="Y4454" s="351" t="s">
        <v>12394</v>
      </c>
      <c r="Z4454" s="41"/>
      <c r="AA4454" s="42"/>
      <c r="AB4454" s="41"/>
      <c r="AC4454" s="43"/>
      <c r="AD4454" s="43"/>
      <c r="AE4454" s="43"/>
      <c r="AF4454" s="43"/>
      <c r="AG4454" s="43"/>
      <c r="AH4454" s="43"/>
      <c r="AI4454" s="43"/>
      <c r="AJ4454" s="43"/>
      <c r="AK4454" s="43"/>
      <c r="AL4454" s="43"/>
      <c r="AM4454" s="43"/>
      <c r="AN4454" s="43"/>
      <c r="AO4454" s="43"/>
      <c r="AP4454" s="44"/>
      <c r="AQ4454" s="44"/>
      <c r="AR4454" s="44"/>
      <c r="AS4454" s="44"/>
      <c r="AT4454" s="44"/>
      <c r="AU4454" s="44"/>
      <c r="AV4454" s="44"/>
      <c r="AW4454" s="44"/>
      <c r="AX4454" s="44"/>
      <c r="AY4454" s="44"/>
      <c r="AZ4454" s="44"/>
      <c r="BA4454" s="44"/>
      <c r="BB4454" s="44"/>
      <c r="BC4454" s="44"/>
      <c r="BD4454" s="44"/>
      <c r="BE4454" s="44"/>
      <c r="BF4454" s="44"/>
      <c r="BG4454" s="44"/>
      <c r="BH4454" s="44"/>
      <c r="BI4454" s="44"/>
      <c r="BJ4454" s="44"/>
      <c r="BK4454" s="44"/>
      <c r="BL4454" s="44"/>
      <c r="BM4454" s="44"/>
      <c r="BN4454" s="44"/>
    </row>
    <row r="4455" spans="1:102" s="45" customFormat="1" ht="50.1" customHeight="1">
      <c r="A4455" s="76" t="s">
        <v>12402</v>
      </c>
      <c r="B4455" s="31" t="s">
        <v>35</v>
      </c>
      <c r="C4455" s="47" t="s">
        <v>8397</v>
      </c>
      <c r="D4455" s="47" t="s">
        <v>8398</v>
      </c>
      <c r="E4455" s="47" t="s">
        <v>8399</v>
      </c>
      <c r="F4455" s="175" t="s">
        <v>12403</v>
      </c>
      <c r="G4455" s="31" t="s">
        <v>40</v>
      </c>
      <c r="H4455" s="31">
        <v>0</v>
      </c>
      <c r="I4455" s="33">
        <v>590000000</v>
      </c>
      <c r="J4455" s="33" t="s">
        <v>42</v>
      </c>
      <c r="K4455" s="31" t="s">
        <v>836</v>
      </c>
      <c r="L4455" s="33" t="s">
        <v>42</v>
      </c>
      <c r="M4455" s="31" t="s">
        <v>45</v>
      </c>
      <c r="N4455" s="31" t="s">
        <v>12397</v>
      </c>
      <c r="O4455" s="33" t="s">
        <v>64</v>
      </c>
      <c r="P4455" s="31">
        <v>796</v>
      </c>
      <c r="Q4455" s="31" t="s">
        <v>49</v>
      </c>
      <c r="R4455" s="111">
        <v>15</v>
      </c>
      <c r="S4455" s="111">
        <v>310</v>
      </c>
      <c r="T4455" s="64">
        <f>R4455*S4455</f>
        <v>4650</v>
      </c>
      <c r="U4455" s="64">
        <f t="shared" si="221"/>
        <v>5208.0000000000009</v>
      </c>
      <c r="V4455" s="128"/>
      <c r="W4455" s="33">
        <v>2016</v>
      </c>
      <c r="X4455" s="31"/>
      <c r="Y4455" s="351" t="s">
        <v>12394</v>
      </c>
      <c r="Z4455" s="41"/>
      <c r="AA4455" s="42"/>
      <c r="AB4455" s="41"/>
      <c r="AC4455" s="43"/>
      <c r="AD4455" s="43"/>
      <c r="AE4455" s="43"/>
      <c r="AF4455" s="43"/>
      <c r="AG4455" s="43"/>
      <c r="AH4455" s="43"/>
      <c r="AI4455" s="43"/>
      <c r="AJ4455" s="43"/>
      <c r="AK4455" s="43"/>
      <c r="AL4455" s="43"/>
      <c r="AM4455" s="43"/>
      <c r="AN4455" s="43"/>
      <c r="AO4455" s="43"/>
      <c r="AP4455" s="44"/>
      <c r="AQ4455" s="44"/>
      <c r="AR4455" s="44"/>
      <c r="AS4455" s="44"/>
      <c r="AT4455" s="44"/>
      <c r="AU4455" s="44"/>
      <c r="AV4455" s="44"/>
      <c r="AW4455" s="44"/>
      <c r="AX4455" s="44"/>
      <c r="AY4455" s="44"/>
      <c r="AZ4455" s="44"/>
      <c r="BA4455" s="44"/>
      <c r="BB4455" s="44"/>
      <c r="BC4455" s="44"/>
      <c r="BD4455" s="44"/>
      <c r="BE4455" s="44"/>
      <c r="BF4455" s="44"/>
      <c r="BG4455" s="44"/>
      <c r="BH4455" s="44"/>
      <c r="BI4455" s="44"/>
      <c r="BJ4455" s="44"/>
      <c r="BK4455" s="44"/>
      <c r="BL4455" s="44"/>
      <c r="BM4455" s="44"/>
      <c r="BN4455" s="44"/>
    </row>
    <row r="4456" spans="1:102" s="45" customFormat="1" ht="50.1" customHeight="1">
      <c r="A4456" s="76" t="s">
        <v>12404</v>
      </c>
      <c r="B4456" s="31" t="s">
        <v>35</v>
      </c>
      <c r="C4456" s="47" t="s">
        <v>9464</v>
      </c>
      <c r="D4456" s="47" t="s">
        <v>9465</v>
      </c>
      <c r="E4456" s="47" t="s">
        <v>9466</v>
      </c>
      <c r="F4456" s="175" t="s">
        <v>12405</v>
      </c>
      <c r="G4456" s="31" t="s">
        <v>40</v>
      </c>
      <c r="H4456" s="31">
        <v>0</v>
      </c>
      <c r="I4456" s="33">
        <v>590000000</v>
      </c>
      <c r="J4456" s="33" t="s">
        <v>42</v>
      </c>
      <c r="K4456" s="31" t="s">
        <v>836</v>
      </c>
      <c r="L4456" s="33" t="s">
        <v>42</v>
      </c>
      <c r="M4456" s="31" t="s">
        <v>45</v>
      </c>
      <c r="N4456" s="31" t="s">
        <v>12397</v>
      </c>
      <c r="O4456" s="33" t="s">
        <v>64</v>
      </c>
      <c r="P4456" s="31">
        <v>796</v>
      </c>
      <c r="Q4456" s="31" t="s">
        <v>49</v>
      </c>
      <c r="R4456" s="111">
        <v>10</v>
      </c>
      <c r="S4456" s="111">
        <v>660</v>
      </c>
      <c r="T4456" s="64">
        <f>R4456*S4456</f>
        <v>6600</v>
      </c>
      <c r="U4456" s="64">
        <f t="shared" si="221"/>
        <v>7392.0000000000009</v>
      </c>
      <c r="V4456" s="128"/>
      <c r="W4456" s="33">
        <v>2016</v>
      </c>
      <c r="X4456" s="31"/>
      <c r="Y4456" s="351" t="s">
        <v>12394</v>
      </c>
      <c r="Z4456" s="41"/>
      <c r="AA4456" s="42"/>
      <c r="AB4456" s="41"/>
      <c r="AC4456" s="43"/>
      <c r="AD4456" s="43"/>
      <c r="AE4456" s="43"/>
      <c r="AF4456" s="43"/>
      <c r="AG4456" s="43"/>
      <c r="AH4456" s="43"/>
      <c r="AI4456" s="43"/>
      <c r="AJ4456" s="43"/>
      <c r="AK4456" s="43"/>
      <c r="AL4456" s="43"/>
      <c r="AM4456" s="43"/>
      <c r="AN4456" s="43"/>
      <c r="AO4456" s="43"/>
      <c r="AP4456" s="44"/>
      <c r="AQ4456" s="44"/>
      <c r="AR4456" s="44"/>
      <c r="AS4456" s="44"/>
      <c r="AT4456" s="44"/>
      <c r="AU4456" s="44"/>
      <c r="AV4456" s="44"/>
      <c r="AW4456" s="44"/>
      <c r="AX4456" s="44"/>
      <c r="AY4456" s="44"/>
      <c r="AZ4456" s="44"/>
      <c r="BA4456" s="44"/>
      <c r="BB4456" s="44"/>
      <c r="BC4456" s="44"/>
      <c r="BD4456" s="44"/>
      <c r="BE4456" s="44"/>
      <c r="BF4456" s="44"/>
      <c r="BG4456" s="44"/>
      <c r="BH4456" s="44"/>
      <c r="BI4456" s="44"/>
      <c r="BJ4456" s="44"/>
      <c r="BK4456" s="44"/>
      <c r="BL4456" s="44"/>
      <c r="BM4456" s="44"/>
      <c r="BN4456" s="44"/>
    </row>
    <row r="4457" spans="1:102" s="279" customFormat="1" ht="19.5" customHeight="1">
      <c r="A4457" s="33"/>
      <c r="B4457" s="277"/>
      <c r="C4457" s="31"/>
      <c r="D4457" s="47"/>
      <c r="E4457" s="31"/>
      <c r="F4457" s="31"/>
      <c r="G4457" s="96"/>
      <c r="H4457" s="39"/>
      <c r="I4457" s="96"/>
      <c r="J4457" s="33"/>
      <c r="K4457" s="74"/>
      <c r="L4457" s="33"/>
      <c r="M4457" s="96"/>
      <c r="N4457" s="33"/>
      <c r="O4457" s="33"/>
      <c r="P4457" s="33"/>
      <c r="Q4457" s="243"/>
      <c r="R4457" s="31"/>
      <c r="S4457" s="34"/>
      <c r="T4457" s="49"/>
      <c r="U4457" s="278"/>
      <c r="V4457" s="69"/>
      <c r="W4457" s="33"/>
      <c r="X4457" s="39"/>
      <c r="Y4457" s="188"/>
      <c r="Z4457" s="188"/>
      <c r="AA4457" s="188"/>
      <c r="AB4457" s="188"/>
      <c r="AC4457" s="188"/>
      <c r="AD4457" s="188"/>
      <c r="AE4457" s="188"/>
      <c r="AF4457" s="188"/>
      <c r="AG4457" s="188"/>
      <c r="AH4457" s="188"/>
      <c r="AI4457" s="188"/>
      <c r="AJ4457" s="188"/>
      <c r="AK4457" s="188"/>
      <c r="AL4457" s="188"/>
      <c r="AM4457" s="188"/>
      <c r="AN4457" s="188"/>
      <c r="AO4457" s="188"/>
      <c r="AP4457" s="188"/>
      <c r="AQ4457" s="188"/>
      <c r="AR4457" s="188"/>
      <c r="AS4457" s="188"/>
      <c r="AT4457" s="188"/>
      <c r="AU4457" s="188"/>
      <c r="AV4457" s="188"/>
      <c r="AW4457" s="188"/>
      <c r="AX4457" s="188"/>
      <c r="AY4457" s="188"/>
      <c r="AZ4457" s="188"/>
      <c r="BA4457" s="188"/>
      <c r="BB4457" s="188"/>
      <c r="BC4457" s="188"/>
      <c r="BD4457" s="188"/>
      <c r="BE4457" s="188"/>
      <c r="BF4457" s="188"/>
      <c r="BG4457" s="188"/>
      <c r="BH4457" s="188"/>
      <c r="BI4457" s="188"/>
      <c r="BJ4457" s="188"/>
      <c r="BK4457" s="188"/>
      <c r="BL4457" s="188"/>
      <c r="BM4457" s="188"/>
      <c r="BN4457" s="188"/>
      <c r="BO4457" s="188"/>
      <c r="BP4457" s="188"/>
      <c r="BQ4457" s="188"/>
      <c r="BR4457" s="188"/>
      <c r="BS4457" s="188"/>
      <c r="BT4457" s="188"/>
      <c r="BU4457" s="188"/>
      <c r="BV4457" s="188"/>
      <c r="BW4457" s="188"/>
      <c r="BX4457" s="188"/>
      <c r="BY4457" s="188"/>
      <c r="BZ4457" s="188"/>
      <c r="CA4457" s="188"/>
      <c r="CB4457" s="188"/>
      <c r="CC4457" s="188"/>
      <c r="CD4457" s="188"/>
      <c r="CE4457" s="188"/>
      <c r="CF4457" s="188"/>
      <c r="CG4457" s="188"/>
      <c r="CH4457" s="188"/>
      <c r="CI4457" s="188"/>
      <c r="CJ4457" s="188"/>
      <c r="CK4457" s="188"/>
      <c r="CL4457" s="188"/>
      <c r="CM4457" s="188"/>
      <c r="CN4457" s="188"/>
      <c r="CO4457" s="188"/>
      <c r="CP4457" s="188"/>
      <c r="CQ4457" s="188"/>
      <c r="CR4457" s="188"/>
      <c r="CS4457" s="188"/>
      <c r="CT4457" s="188"/>
      <c r="CU4457" s="188"/>
      <c r="CV4457" s="188"/>
      <c r="CW4457" s="188"/>
      <c r="CX4457" s="188"/>
    </row>
    <row r="4458" spans="1:102" s="280" customFormat="1" ht="18" customHeight="1">
      <c r="A4458" s="31"/>
      <c r="B4458" s="20"/>
      <c r="C4458" s="31" t="s">
        <v>11747</v>
      </c>
      <c r="D4458" s="47"/>
      <c r="E4458" s="31"/>
      <c r="F4458" s="31"/>
      <c r="G4458" s="31"/>
      <c r="H4458" s="31"/>
      <c r="I4458" s="33"/>
      <c r="J4458" s="74"/>
      <c r="K4458" s="74"/>
      <c r="L4458" s="31"/>
      <c r="M4458" s="31"/>
      <c r="N4458" s="31"/>
      <c r="O4458" s="31"/>
      <c r="P4458" s="33"/>
      <c r="Q4458" s="242"/>
      <c r="R4458" s="127"/>
      <c r="S4458" s="127"/>
      <c r="T4458" s="49">
        <f>SUM(T16:T4457)</f>
        <v>1516688125.9825644</v>
      </c>
      <c r="U4458" s="49">
        <f>SUM(U16:U4457)</f>
        <v>1698690701.1004725</v>
      </c>
      <c r="V4458" s="70"/>
      <c r="W4458" s="31"/>
      <c r="X4458" s="34"/>
      <c r="Y4458" s="188"/>
      <c r="Z4458" s="188"/>
      <c r="AA4458" s="188"/>
      <c r="AB4458" s="188"/>
      <c r="AC4458" s="188"/>
      <c r="AD4458" s="188"/>
      <c r="AE4458" s="188"/>
      <c r="AF4458" s="188"/>
      <c r="AG4458" s="188"/>
      <c r="AH4458" s="188"/>
      <c r="AI4458" s="188"/>
      <c r="AJ4458" s="188"/>
      <c r="AK4458" s="188"/>
      <c r="AL4458" s="188"/>
      <c r="AM4458" s="188"/>
      <c r="AN4458" s="188"/>
      <c r="AO4458" s="188"/>
      <c r="AP4458" s="188"/>
      <c r="AQ4458" s="188"/>
      <c r="AR4458" s="188"/>
      <c r="AS4458" s="188"/>
      <c r="AT4458" s="188"/>
      <c r="AU4458" s="188"/>
      <c r="AV4458" s="188"/>
      <c r="AW4458" s="188"/>
      <c r="AX4458" s="188"/>
      <c r="AY4458" s="188"/>
      <c r="AZ4458" s="188"/>
      <c r="BA4458" s="188"/>
      <c r="BB4458" s="188"/>
      <c r="BC4458" s="188"/>
      <c r="BD4458" s="188"/>
      <c r="BE4458" s="188"/>
      <c r="BF4458" s="188"/>
      <c r="BG4458" s="188"/>
      <c r="BH4458" s="188"/>
      <c r="BI4458" s="188"/>
      <c r="BJ4458" s="188"/>
      <c r="BK4458" s="188"/>
      <c r="BL4458" s="188"/>
      <c r="BM4458" s="188"/>
      <c r="BN4458" s="188"/>
      <c r="BO4458" s="188"/>
      <c r="BP4458" s="188"/>
      <c r="BQ4458" s="188"/>
      <c r="BR4458" s="188"/>
      <c r="BS4458" s="188"/>
      <c r="BT4458" s="188"/>
      <c r="BU4458" s="188"/>
      <c r="BV4458" s="188"/>
      <c r="BW4458" s="188"/>
      <c r="BX4458" s="188"/>
      <c r="BY4458" s="188"/>
      <c r="BZ4458" s="188"/>
      <c r="CA4458" s="188"/>
      <c r="CB4458" s="188"/>
      <c r="CC4458" s="188"/>
      <c r="CD4458" s="188"/>
      <c r="CE4458" s="188"/>
      <c r="CF4458" s="188"/>
      <c r="CG4458" s="188"/>
      <c r="CH4458" s="188"/>
      <c r="CI4458" s="188"/>
      <c r="CJ4458" s="188"/>
      <c r="CK4458" s="188"/>
      <c r="CL4458" s="188"/>
      <c r="CM4458" s="188"/>
      <c r="CN4458" s="188"/>
      <c r="CO4458" s="188"/>
      <c r="CP4458" s="188"/>
      <c r="CQ4458" s="188"/>
      <c r="CR4458" s="188"/>
      <c r="CS4458" s="188"/>
      <c r="CT4458" s="188"/>
      <c r="CU4458" s="188"/>
      <c r="CV4458" s="188"/>
      <c r="CW4458" s="188"/>
      <c r="CX4458" s="188"/>
    </row>
    <row r="4459" spans="1:102" s="280" customFormat="1" ht="13.5" customHeight="1">
      <c r="A4459" s="31"/>
      <c r="B4459" s="20"/>
      <c r="C4459" s="31"/>
      <c r="D4459" s="47"/>
      <c r="E4459" s="31"/>
      <c r="F4459" s="31"/>
      <c r="G4459" s="31"/>
      <c r="H4459" s="31"/>
      <c r="I4459" s="33"/>
      <c r="J4459" s="74"/>
      <c r="K4459" s="31"/>
      <c r="L4459" s="31"/>
      <c r="M4459" s="31"/>
      <c r="N4459" s="31"/>
      <c r="O4459" s="31"/>
      <c r="P4459" s="33"/>
      <c r="Q4459" s="242"/>
      <c r="R4459" s="127"/>
      <c r="S4459" s="127"/>
      <c r="T4459" s="49"/>
      <c r="U4459" s="49"/>
      <c r="V4459" s="70"/>
      <c r="W4459" s="31"/>
      <c r="X4459" s="34"/>
      <c r="Y4459" s="188"/>
      <c r="Z4459" s="188"/>
      <c r="AA4459" s="188"/>
      <c r="AB4459" s="188"/>
      <c r="AC4459" s="188"/>
      <c r="AD4459" s="188"/>
      <c r="AE4459" s="188"/>
      <c r="AF4459" s="188"/>
      <c r="AG4459" s="188"/>
      <c r="AH4459" s="188"/>
      <c r="AI4459" s="188"/>
      <c r="AJ4459" s="188"/>
      <c r="AK4459" s="188"/>
      <c r="AL4459" s="188"/>
      <c r="AM4459" s="188"/>
      <c r="AN4459" s="188"/>
      <c r="AO4459" s="188"/>
      <c r="AP4459" s="188"/>
      <c r="AQ4459" s="188"/>
      <c r="AR4459" s="188"/>
      <c r="AS4459" s="188"/>
      <c r="AT4459" s="188"/>
      <c r="AU4459" s="188"/>
      <c r="AV4459" s="188"/>
      <c r="AW4459" s="188"/>
      <c r="AX4459" s="188"/>
      <c r="AY4459" s="188"/>
      <c r="AZ4459" s="188"/>
      <c r="BA4459" s="188"/>
      <c r="BB4459" s="188"/>
      <c r="BC4459" s="188"/>
      <c r="BD4459" s="188"/>
      <c r="BE4459" s="188"/>
      <c r="BF4459" s="188"/>
      <c r="BG4459" s="188"/>
      <c r="BH4459" s="188"/>
      <c r="BI4459" s="188"/>
      <c r="BJ4459" s="188"/>
      <c r="BK4459" s="188"/>
      <c r="BL4459" s="188"/>
      <c r="BM4459" s="188"/>
      <c r="BN4459" s="188"/>
      <c r="BO4459" s="188"/>
      <c r="BP4459" s="188"/>
      <c r="BQ4459" s="188"/>
      <c r="BR4459" s="188"/>
      <c r="BS4459" s="188"/>
      <c r="BT4459" s="188"/>
      <c r="BU4459" s="188"/>
      <c r="BV4459" s="188"/>
      <c r="BW4459" s="188"/>
      <c r="BX4459" s="188"/>
      <c r="BY4459" s="188"/>
      <c r="BZ4459" s="188"/>
      <c r="CA4459" s="188"/>
      <c r="CB4459" s="188"/>
      <c r="CC4459" s="188"/>
      <c r="CD4459" s="188"/>
      <c r="CE4459" s="188"/>
      <c r="CF4459" s="188"/>
      <c r="CG4459" s="188"/>
      <c r="CH4459" s="188"/>
      <c r="CI4459" s="188"/>
      <c r="CJ4459" s="188"/>
      <c r="CK4459" s="188"/>
      <c r="CL4459" s="188"/>
      <c r="CM4459" s="188"/>
      <c r="CN4459" s="188"/>
      <c r="CO4459" s="188"/>
      <c r="CP4459" s="188"/>
      <c r="CQ4459" s="188"/>
      <c r="CR4459" s="188"/>
      <c r="CS4459" s="188"/>
      <c r="CT4459" s="188"/>
      <c r="CU4459" s="188"/>
      <c r="CV4459" s="188"/>
      <c r="CW4459" s="188"/>
      <c r="CX4459" s="188"/>
    </row>
    <row r="4460" spans="1:102" s="280" customFormat="1" ht="16.5" customHeight="1">
      <c r="A4460" s="31"/>
      <c r="B4460" s="21" t="s">
        <v>11748</v>
      </c>
      <c r="C4460" s="31"/>
      <c r="D4460" s="47"/>
      <c r="E4460" s="31"/>
      <c r="F4460" s="31"/>
      <c r="G4460" s="31"/>
      <c r="H4460" s="31"/>
      <c r="I4460" s="33"/>
      <c r="J4460" s="74"/>
      <c r="K4460" s="31"/>
      <c r="L4460" s="31"/>
      <c r="M4460" s="31"/>
      <c r="N4460" s="31"/>
      <c r="O4460" s="31"/>
      <c r="P4460" s="33"/>
      <c r="Q4460" s="242"/>
      <c r="R4460" s="127"/>
      <c r="S4460" s="127"/>
      <c r="T4460" s="49"/>
      <c r="U4460" s="49"/>
      <c r="V4460" s="70"/>
      <c r="W4460" s="31"/>
      <c r="X4460" s="34"/>
      <c r="Y4460" s="188"/>
      <c r="Z4460" s="188"/>
      <c r="AA4460" s="188"/>
      <c r="AB4460" s="188"/>
      <c r="AC4460" s="188"/>
      <c r="AD4460" s="188"/>
      <c r="AE4460" s="188"/>
      <c r="AF4460" s="188"/>
      <c r="AG4460" s="188"/>
      <c r="AH4460" s="188"/>
      <c r="AI4460" s="188"/>
      <c r="AJ4460" s="188"/>
      <c r="AK4460" s="188"/>
      <c r="AL4460" s="188"/>
      <c r="AM4460" s="188"/>
      <c r="AN4460" s="188"/>
      <c r="AO4460" s="188"/>
      <c r="AP4460" s="188"/>
      <c r="AQ4460" s="188"/>
      <c r="AR4460" s="188"/>
      <c r="AS4460" s="188"/>
      <c r="AT4460" s="188"/>
      <c r="AU4460" s="188"/>
      <c r="AV4460" s="188"/>
      <c r="AW4460" s="188"/>
      <c r="AX4460" s="188"/>
      <c r="AY4460" s="188"/>
      <c r="AZ4460" s="188"/>
      <c r="BA4460" s="188"/>
      <c r="BB4460" s="188"/>
      <c r="BC4460" s="188"/>
      <c r="BD4460" s="188"/>
      <c r="BE4460" s="188"/>
      <c r="BF4460" s="188"/>
      <c r="BG4460" s="188"/>
      <c r="BH4460" s="188"/>
      <c r="BI4460" s="188"/>
      <c r="BJ4460" s="188"/>
      <c r="BK4460" s="188"/>
      <c r="BL4460" s="188"/>
      <c r="BM4460" s="188"/>
      <c r="BN4460" s="188"/>
      <c r="BO4460" s="188"/>
      <c r="BP4460" s="188"/>
      <c r="BQ4460" s="188"/>
      <c r="BR4460" s="188"/>
      <c r="BS4460" s="188"/>
      <c r="BT4460" s="188"/>
      <c r="BU4460" s="188"/>
      <c r="BV4460" s="188"/>
      <c r="BW4460" s="188"/>
      <c r="BX4460" s="188"/>
      <c r="BY4460" s="188"/>
      <c r="BZ4460" s="188"/>
      <c r="CA4460" s="188"/>
      <c r="CB4460" s="188"/>
      <c r="CC4460" s="188"/>
      <c r="CD4460" s="188"/>
      <c r="CE4460" s="188"/>
      <c r="CF4460" s="188"/>
      <c r="CG4460" s="188"/>
      <c r="CH4460" s="188"/>
      <c r="CI4460" s="188"/>
      <c r="CJ4460" s="188"/>
      <c r="CK4460" s="188"/>
      <c r="CL4460" s="188"/>
      <c r="CM4460" s="188"/>
      <c r="CN4460" s="188"/>
      <c r="CO4460" s="188"/>
      <c r="CP4460" s="188"/>
      <c r="CQ4460" s="188"/>
      <c r="CR4460" s="188"/>
      <c r="CS4460" s="188"/>
      <c r="CT4460" s="188"/>
      <c r="CU4460" s="188"/>
      <c r="CV4460" s="188"/>
      <c r="CW4460" s="188"/>
      <c r="CX4460" s="188"/>
    </row>
    <row r="4461" spans="1:102" ht="50.1" customHeight="1">
      <c r="A4461" s="62" t="s">
        <v>11749</v>
      </c>
      <c r="B4461" s="31" t="s">
        <v>35</v>
      </c>
      <c r="C4461" s="32" t="s">
        <v>11750</v>
      </c>
      <c r="D4461" s="32" t="s">
        <v>11751</v>
      </c>
      <c r="E4461" s="32" t="s">
        <v>11752</v>
      </c>
      <c r="F4461" s="32" t="s">
        <v>11753</v>
      </c>
      <c r="G4461" s="33" t="s">
        <v>101</v>
      </c>
      <c r="H4461" s="34">
        <v>100</v>
      </c>
      <c r="I4461" s="33" t="s">
        <v>41</v>
      </c>
      <c r="J4461" s="33" t="s">
        <v>42</v>
      </c>
      <c r="K4461" s="33" t="s">
        <v>3915</v>
      </c>
      <c r="L4461" s="33" t="s">
        <v>44</v>
      </c>
      <c r="M4461" s="33" t="s">
        <v>50</v>
      </c>
      <c r="N4461" s="33" t="s">
        <v>11754</v>
      </c>
      <c r="O4461" s="33" t="s">
        <v>109</v>
      </c>
      <c r="P4461" s="281" t="s">
        <v>50</v>
      </c>
      <c r="Q4461" s="281" t="s">
        <v>50</v>
      </c>
      <c r="R4461" s="282" t="s">
        <v>50</v>
      </c>
      <c r="S4461" s="282" t="s">
        <v>50</v>
      </c>
      <c r="T4461" s="49">
        <v>0</v>
      </c>
      <c r="U4461" s="278">
        <f t="shared" ref="U4461:U4471" si="222">T4461*1.12</f>
        <v>0</v>
      </c>
      <c r="V4461" s="283" t="s">
        <v>50</v>
      </c>
      <c r="W4461" s="33" t="s">
        <v>11755</v>
      </c>
      <c r="X4461" s="34">
        <v>11</v>
      </c>
      <c r="Y4461" s="4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29"/>
      <c r="BL4461" s="29"/>
      <c r="BM4461" s="29"/>
      <c r="BN4461" s="29"/>
      <c r="BO4461" s="29"/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29"/>
      <c r="CB4461" s="29"/>
      <c r="CC4461" s="29"/>
      <c r="CD4461" s="29"/>
      <c r="CE4461" s="29"/>
      <c r="CF4461" s="29"/>
      <c r="CG4461" s="29"/>
      <c r="CH4461" s="29"/>
      <c r="CI4461" s="29"/>
      <c r="CJ4461" s="29"/>
      <c r="CK4461" s="29"/>
      <c r="CL4461" s="29"/>
      <c r="CM4461" s="29"/>
      <c r="CN4461" s="29"/>
      <c r="CO4461" s="29"/>
      <c r="CP4461" s="29"/>
      <c r="CQ4461" s="29"/>
      <c r="CR4461" s="29"/>
      <c r="CS4461" s="29"/>
      <c r="CT4461" s="29"/>
      <c r="CU4461" s="29"/>
      <c r="CV4461" s="29"/>
      <c r="CW4461" s="29"/>
      <c r="CX4461" s="29"/>
    </row>
    <row r="4462" spans="1:102" s="288" customFormat="1" ht="50.1" customHeight="1">
      <c r="A4462" s="284" t="s">
        <v>11756</v>
      </c>
      <c r="B4462" s="31" t="s">
        <v>35</v>
      </c>
      <c r="C4462" s="47" t="s">
        <v>11750</v>
      </c>
      <c r="D4462" s="47" t="s">
        <v>11751</v>
      </c>
      <c r="E4462" s="47" t="s">
        <v>11752</v>
      </c>
      <c r="F4462" s="47" t="s">
        <v>11753</v>
      </c>
      <c r="G4462" s="74" t="s">
        <v>101</v>
      </c>
      <c r="H4462" s="34">
        <v>100</v>
      </c>
      <c r="I4462" s="73">
        <v>590000000</v>
      </c>
      <c r="J4462" s="74" t="s">
        <v>42</v>
      </c>
      <c r="K4462" s="54" t="s">
        <v>415</v>
      </c>
      <c r="L4462" s="74" t="s">
        <v>44</v>
      </c>
      <c r="M4462" s="74"/>
      <c r="N4462" s="74" t="s">
        <v>11754</v>
      </c>
      <c r="O4462" s="33" t="s">
        <v>113</v>
      </c>
      <c r="P4462" s="285"/>
      <c r="Q4462" s="286"/>
      <c r="R4462" s="285"/>
      <c r="S4462" s="287"/>
      <c r="T4462" s="232">
        <v>1200000</v>
      </c>
      <c r="U4462" s="49">
        <f t="shared" si="222"/>
        <v>1344000.0000000002</v>
      </c>
      <c r="V4462" s="74"/>
      <c r="W4462" s="33">
        <v>2016</v>
      </c>
      <c r="X4462" s="74"/>
      <c r="Y4462" s="188"/>
      <c r="Z4462" s="188"/>
      <c r="AA4462" s="188"/>
      <c r="AB4462" s="188"/>
      <c r="AC4462" s="188"/>
      <c r="AD4462" s="188"/>
      <c r="AE4462" s="188"/>
      <c r="AF4462" s="188"/>
      <c r="AG4462" s="188"/>
      <c r="AH4462" s="188"/>
      <c r="AI4462" s="188"/>
      <c r="AJ4462" s="188"/>
      <c r="AK4462" s="188"/>
      <c r="AL4462" s="188"/>
      <c r="AM4462" s="188"/>
      <c r="AN4462" s="188"/>
      <c r="AO4462" s="188"/>
      <c r="AP4462" s="188"/>
      <c r="AQ4462" s="188"/>
      <c r="AR4462" s="188"/>
      <c r="AS4462" s="188"/>
      <c r="AT4462" s="188"/>
      <c r="AU4462" s="188"/>
      <c r="AV4462" s="188"/>
      <c r="AW4462" s="188"/>
      <c r="AX4462" s="188"/>
      <c r="AY4462" s="188"/>
      <c r="AZ4462" s="188"/>
      <c r="BA4462" s="188"/>
      <c r="BB4462" s="188"/>
      <c r="BC4462" s="188"/>
      <c r="BD4462" s="188"/>
      <c r="BE4462" s="188"/>
      <c r="BF4462" s="188"/>
      <c r="BG4462" s="188"/>
      <c r="BH4462" s="188"/>
      <c r="BI4462" s="188"/>
      <c r="BJ4462" s="188"/>
      <c r="BK4462" s="188"/>
      <c r="BL4462" s="188"/>
      <c r="BM4462" s="188"/>
      <c r="BN4462" s="188"/>
      <c r="BO4462" s="188"/>
      <c r="BP4462" s="188"/>
      <c r="BQ4462" s="188"/>
      <c r="BR4462" s="188"/>
      <c r="BS4462" s="188"/>
      <c r="BT4462" s="188"/>
      <c r="BU4462" s="188"/>
      <c r="BV4462" s="188"/>
      <c r="BW4462" s="188"/>
      <c r="BX4462" s="188"/>
      <c r="BY4462" s="188"/>
      <c r="BZ4462" s="188"/>
      <c r="CA4462" s="188"/>
      <c r="CB4462" s="188"/>
      <c r="CC4462" s="188"/>
      <c r="CD4462" s="188"/>
      <c r="CE4462" s="188"/>
      <c r="CF4462" s="188"/>
      <c r="CG4462" s="188"/>
      <c r="CH4462" s="188"/>
      <c r="CI4462" s="188"/>
      <c r="CJ4462" s="188"/>
      <c r="CK4462" s="188"/>
      <c r="CL4462" s="188"/>
      <c r="CM4462" s="188"/>
      <c r="CN4462" s="188"/>
      <c r="CO4462" s="188"/>
      <c r="CP4462" s="188"/>
      <c r="CQ4462" s="188"/>
      <c r="CR4462" s="188"/>
      <c r="CS4462" s="188"/>
      <c r="CT4462" s="188"/>
      <c r="CU4462" s="188"/>
      <c r="CV4462" s="188"/>
      <c r="CW4462" s="188"/>
      <c r="CX4462" s="188"/>
    </row>
    <row r="4463" spans="1:102" ht="50.1" customHeight="1">
      <c r="A4463" s="62" t="s">
        <v>11757</v>
      </c>
      <c r="B4463" s="31" t="s">
        <v>35</v>
      </c>
      <c r="C4463" s="32" t="s">
        <v>11750</v>
      </c>
      <c r="D4463" s="32" t="s">
        <v>11751</v>
      </c>
      <c r="E4463" s="32" t="s">
        <v>11752</v>
      </c>
      <c r="F4463" s="32" t="s">
        <v>11758</v>
      </c>
      <c r="G4463" s="33" t="s">
        <v>101</v>
      </c>
      <c r="H4463" s="34">
        <v>100</v>
      </c>
      <c r="I4463" s="33" t="s">
        <v>41</v>
      </c>
      <c r="J4463" s="33" t="s">
        <v>42</v>
      </c>
      <c r="K4463" s="33" t="s">
        <v>3915</v>
      </c>
      <c r="L4463" s="33" t="s">
        <v>44</v>
      </c>
      <c r="M4463" s="33" t="s">
        <v>50</v>
      </c>
      <c r="N4463" s="33" t="s">
        <v>11754</v>
      </c>
      <c r="O4463" s="33" t="s">
        <v>109</v>
      </c>
      <c r="P4463" s="281" t="s">
        <v>50</v>
      </c>
      <c r="Q4463" s="281" t="s">
        <v>50</v>
      </c>
      <c r="R4463" s="282" t="s">
        <v>50</v>
      </c>
      <c r="S4463" s="282" t="s">
        <v>50</v>
      </c>
      <c r="T4463" s="49">
        <v>0</v>
      </c>
      <c r="U4463" s="278">
        <f t="shared" si="222"/>
        <v>0</v>
      </c>
      <c r="V4463" s="283" t="s">
        <v>50</v>
      </c>
      <c r="W4463" s="33" t="s">
        <v>11755</v>
      </c>
      <c r="X4463" s="34">
        <v>11</v>
      </c>
      <c r="Y4463" s="4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9"/>
      <c r="BC4463" s="29"/>
      <c r="BD4463" s="29"/>
      <c r="BE4463" s="29"/>
      <c r="BF4463" s="29"/>
      <c r="BG4463" s="29"/>
      <c r="BH4463" s="29"/>
      <c r="BI4463" s="29"/>
      <c r="BJ4463" s="29"/>
      <c r="BK4463" s="29"/>
      <c r="BL4463" s="29"/>
      <c r="BM4463" s="29"/>
      <c r="BN4463" s="29"/>
      <c r="BO4463" s="29"/>
      <c r="BP4463" s="29"/>
      <c r="BQ4463" s="29"/>
      <c r="BR4463" s="29"/>
      <c r="BS4463" s="29"/>
      <c r="BT4463" s="29"/>
      <c r="BU4463" s="29"/>
      <c r="BV4463" s="29"/>
      <c r="BW4463" s="29"/>
      <c r="BX4463" s="29"/>
      <c r="BY4463" s="29"/>
      <c r="BZ4463" s="29"/>
      <c r="CA4463" s="29"/>
      <c r="CB4463" s="29"/>
      <c r="CC4463" s="29"/>
      <c r="CD4463" s="29"/>
      <c r="CE4463" s="29"/>
      <c r="CF4463" s="29"/>
      <c r="CG4463" s="29"/>
      <c r="CH4463" s="29"/>
      <c r="CI4463" s="29"/>
      <c r="CJ4463" s="29"/>
      <c r="CK4463" s="29"/>
      <c r="CL4463" s="29"/>
      <c r="CM4463" s="29"/>
      <c r="CN4463" s="29"/>
      <c r="CO4463" s="29"/>
      <c r="CP4463" s="29"/>
      <c r="CQ4463" s="29"/>
      <c r="CR4463" s="29"/>
      <c r="CS4463" s="29"/>
      <c r="CT4463" s="29"/>
      <c r="CU4463" s="29"/>
      <c r="CV4463" s="29"/>
      <c r="CW4463" s="29"/>
      <c r="CX4463" s="29"/>
    </row>
    <row r="4464" spans="1:102" s="288" customFormat="1" ht="50.1" customHeight="1">
      <c r="A4464" s="284" t="s">
        <v>11759</v>
      </c>
      <c r="B4464" s="31" t="s">
        <v>35</v>
      </c>
      <c r="C4464" s="47" t="s">
        <v>11750</v>
      </c>
      <c r="D4464" s="47" t="s">
        <v>11751</v>
      </c>
      <c r="E4464" s="47" t="s">
        <v>11752</v>
      </c>
      <c r="F4464" s="47" t="s">
        <v>11758</v>
      </c>
      <c r="G4464" s="74" t="s">
        <v>101</v>
      </c>
      <c r="H4464" s="34">
        <v>100</v>
      </c>
      <c r="I4464" s="73">
        <v>590000000</v>
      </c>
      <c r="J4464" s="74" t="s">
        <v>42</v>
      </c>
      <c r="K4464" s="54" t="s">
        <v>415</v>
      </c>
      <c r="L4464" s="74" t="s">
        <v>44</v>
      </c>
      <c r="M4464" s="74"/>
      <c r="N4464" s="74" t="s">
        <v>11754</v>
      </c>
      <c r="O4464" s="33" t="s">
        <v>113</v>
      </c>
      <c r="P4464" s="285"/>
      <c r="Q4464" s="286"/>
      <c r="R4464" s="285"/>
      <c r="S4464" s="287"/>
      <c r="T4464" s="232">
        <v>320000</v>
      </c>
      <c r="U4464" s="49">
        <f t="shared" si="222"/>
        <v>358400.00000000006</v>
      </c>
      <c r="V4464" s="74"/>
      <c r="W4464" s="33">
        <v>2016</v>
      </c>
      <c r="X4464" s="289"/>
      <c r="Y4464" s="188"/>
      <c r="Z4464" s="188"/>
      <c r="AA4464" s="188"/>
      <c r="AB4464" s="188"/>
      <c r="AC4464" s="188"/>
      <c r="AD4464" s="188"/>
      <c r="AE4464" s="188"/>
      <c r="AF4464" s="188"/>
      <c r="AG4464" s="188"/>
      <c r="AH4464" s="188"/>
      <c r="AI4464" s="188"/>
      <c r="AJ4464" s="188"/>
      <c r="AK4464" s="188"/>
      <c r="AL4464" s="188"/>
      <c r="AM4464" s="188"/>
      <c r="AN4464" s="188"/>
      <c r="AO4464" s="188"/>
      <c r="AP4464" s="188"/>
      <c r="AQ4464" s="188"/>
      <c r="AR4464" s="188"/>
      <c r="AS4464" s="188"/>
      <c r="AT4464" s="188"/>
      <c r="AU4464" s="188"/>
      <c r="AV4464" s="188"/>
      <c r="AW4464" s="188"/>
      <c r="AX4464" s="188"/>
      <c r="AY4464" s="188"/>
      <c r="AZ4464" s="188"/>
      <c r="BA4464" s="188"/>
      <c r="BB4464" s="188"/>
      <c r="BC4464" s="188"/>
      <c r="BD4464" s="188"/>
      <c r="BE4464" s="188"/>
      <c r="BF4464" s="188"/>
      <c r="BG4464" s="188"/>
      <c r="BH4464" s="188"/>
      <c r="BI4464" s="188"/>
      <c r="BJ4464" s="188"/>
      <c r="BK4464" s="188"/>
      <c r="BL4464" s="188"/>
      <c r="BM4464" s="188"/>
      <c r="BN4464" s="188"/>
      <c r="BO4464" s="188"/>
      <c r="BP4464" s="188"/>
      <c r="BQ4464" s="188"/>
      <c r="BR4464" s="188"/>
      <c r="BS4464" s="188"/>
      <c r="BT4464" s="188"/>
      <c r="BU4464" s="188"/>
      <c r="BV4464" s="188"/>
      <c r="BW4464" s="188"/>
      <c r="BX4464" s="188"/>
      <c r="BY4464" s="188"/>
      <c r="BZ4464" s="188"/>
      <c r="CA4464" s="188"/>
      <c r="CB4464" s="188"/>
      <c r="CC4464" s="188"/>
      <c r="CD4464" s="188"/>
      <c r="CE4464" s="188"/>
      <c r="CF4464" s="188"/>
      <c r="CG4464" s="188"/>
      <c r="CH4464" s="188"/>
      <c r="CI4464" s="188"/>
      <c r="CJ4464" s="188"/>
      <c r="CK4464" s="188"/>
      <c r="CL4464" s="188"/>
      <c r="CM4464" s="188"/>
      <c r="CN4464" s="188"/>
      <c r="CO4464" s="188"/>
      <c r="CP4464" s="188"/>
      <c r="CQ4464" s="188"/>
      <c r="CR4464" s="188"/>
      <c r="CS4464" s="188"/>
      <c r="CT4464" s="188"/>
      <c r="CU4464" s="188"/>
      <c r="CV4464" s="188"/>
      <c r="CW4464" s="188"/>
      <c r="CX4464" s="188"/>
    </row>
    <row r="4465" spans="1:102" ht="50.1" customHeight="1">
      <c r="A4465" s="62" t="s">
        <v>11760</v>
      </c>
      <c r="B4465" s="31" t="s">
        <v>35</v>
      </c>
      <c r="C4465" s="32" t="s">
        <v>11761</v>
      </c>
      <c r="D4465" s="32" t="s">
        <v>11762</v>
      </c>
      <c r="E4465" s="32" t="s">
        <v>11762</v>
      </c>
      <c r="F4465" s="32" t="s">
        <v>11763</v>
      </c>
      <c r="G4465" s="33" t="s">
        <v>40</v>
      </c>
      <c r="H4465" s="34">
        <v>100</v>
      </c>
      <c r="I4465" s="33" t="s">
        <v>41</v>
      </c>
      <c r="J4465" s="33" t="s">
        <v>42</v>
      </c>
      <c r="K4465" s="33" t="s">
        <v>11764</v>
      </c>
      <c r="L4465" s="33" t="s">
        <v>44</v>
      </c>
      <c r="M4465" s="33" t="s">
        <v>50</v>
      </c>
      <c r="N4465" s="33" t="s">
        <v>11765</v>
      </c>
      <c r="O4465" s="33" t="s">
        <v>47</v>
      </c>
      <c r="P4465" s="281" t="s">
        <v>50</v>
      </c>
      <c r="Q4465" s="281" t="s">
        <v>50</v>
      </c>
      <c r="R4465" s="282" t="s">
        <v>50</v>
      </c>
      <c r="S4465" s="282" t="s">
        <v>50</v>
      </c>
      <c r="T4465" s="49">
        <v>0</v>
      </c>
      <c r="U4465" s="278">
        <f t="shared" si="222"/>
        <v>0</v>
      </c>
      <c r="V4465" s="283" t="s">
        <v>50</v>
      </c>
      <c r="W4465" s="33" t="s">
        <v>11755</v>
      </c>
      <c r="X4465" s="34">
        <v>11</v>
      </c>
      <c r="Y4465" s="4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29"/>
      <c r="AY4465" s="29"/>
      <c r="AZ4465" s="29"/>
      <c r="BA4465" s="29"/>
      <c r="BB4465" s="29"/>
      <c r="BC4465" s="29"/>
      <c r="BD4465" s="29"/>
      <c r="BE4465" s="29"/>
      <c r="BF4465" s="29"/>
      <c r="BG4465" s="29"/>
      <c r="BH4465" s="29"/>
      <c r="BI4465" s="29"/>
      <c r="BJ4465" s="29"/>
      <c r="BK4465" s="29"/>
      <c r="BL4465" s="29"/>
      <c r="BM4465" s="29"/>
      <c r="BN4465" s="29"/>
      <c r="BO4465" s="29"/>
      <c r="BP4465" s="29"/>
      <c r="BQ4465" s="29"/>
      <c r="BR4465" s="29"/>
      <c r="BS4465" s="29"/>
      <c r="BT4465" s="29"/>
      <c r="BU4465" s="29"/>
      <c r="BV4465" s="29"/>
      <c r="BW4465" s="29"/>
      <c r="BX4465" s="29"/>
      <c r="BY4465" s="29"/>
      <c r="BZ4465" s="29"/>
      <c r="CA4465" s="29"/>
      <c r="CB4465" s="29"/>
      <c r="CC4465" s="29"/>
      <c r="CD4465" s="29"/>
      <c r="CE4465" s="29"/>
      <c r="CF4465" s="29"/>
      <c r="CG4465" s="29"/>
      <c r="CH4465" s="29"/>
      <c r="CI4465" s="29"/>
      <c r="CJ4465" s="29"/>
      <c r="CK4465" s="29"/>
      <c r="CL4465" s="29"/>
      <c r="CM4465" s="29"/>
      <c r="CN4465" s="29"/>
      <c r="CO4465" s="29"/>
      <c r="CP4465" s="29"/>
      <c r="CQ4465" s="29"/>
      <c r="CR4465" s="29"/>
      <c r="CS4465" s="29"/>
      <c r="CT4465" s="29"/>
      <c r="CU4465" s="29"/>
      <c r="CV4465" s="29"/>
      <c r="CW4465" s="29"/>
      <c r="CX4465" s="29"/>
    </row>
    <row r="4466" spans="1:102" s="280" customFormat="1" ht="50.1" customHeight="1">
      <c r="A4466" s="284" t="s">
        <v>11766</v>
      </c>
      <c r="B4466" s="31" t="s">
        <v>35</v>
      </c>
      <c r="C4466" s="47" t="s">
        <v>11761</v>
      </c>
      <c r="D4466" s="47" t="s">
        <v>11762</v>
      </c>
      <c r="E4466" s="47" t="s">
        <v>11762</v>
      </c>
      <c r="F4466" s="72" t="s">
        <v>11763</v>
      </c>
      <c r="G4466" s="33" t="s">
        <v>40</v>
      </c>
      <c r="H4466" s="34">
        <v>100</v>
      </c>
      <c r="I4466" s="145">
        <v>590000000</v>
      </c>
      <c r="J4466" s="33" t="s">
        <v>42</v>
      </c>
      <c r="K4466" s="33" t="s">
        <v>11767</v>
      </c>
      <c r="L4466" s="31" t="s">
        <v>11768</v>
      </c>
      <c r="M4466" s="33"/>
      <c r="N4466" s="33" t="s">
        <v>11765</v>
      </c>
      <c r="O4466" s="33" t="s">
        <v>173</v>
      </c>
      <c r="P4466" s="33"/>
      <c r="Q4466" s="243"/>
      <c r="R4466" s="74"/>
      <c r="S4466" s="110"/>
      <c r="T4466" s="49">
        <v>400000</v>
      </c>
      <c r="U4466" s="49">
        <f t="shared" si="222"/>
        <v>448000.00000000006</v>
      </c>
      <c r="V4466" s="33"/>
      <c r="W4466" s="33">
        <v>2016</v>
      </c>
      <c r="X4466" s="289"/>
      <c r="Y4466" s="188"/>
      <c r="Z4466" s="188"/>
      <c r="AA4466" s="188"/>
      <c r="AB4466" s="188"/>
      <c r="AC4466" s="188"/>
      <c r="AD4466" s="188"/>
      <c r="AE4466" s="188"/>
      <c r="AF4466" s="188"/>
      <c r="AG4466" s="188"/>
      <c r="AH4466" s="188"/>
      <c r="AI4466" s="188"/>
      <c r="AJ4466" s="188"/>
      <c r="AK4466" s="188"/>
      <c r="AL4466" s="188"/>
      <c r="AM4466" s="188"/>
      <c r="AN4466" s="188"/>
      <c r="AO4466" s="188"/>
      <c r="AP4466" s="188"/>
      <c r="AQ4466" s="188"/>
      <c r="AR4466" s="188"/>
      <c r="AS4466" s="188"/>
      <c r="AT4466" s="188"/>
      <c r="AU4466" s="188"/>
      <c r="AV4466" s="188"/>
      <c r="AW4466" s="188"/>
      <c r="AX4466" s="188"/>
      <c r="AY4466" s="188"/>
      <c r="AZ4466" s="188"/>
      <c r="BA4466" s="188"/>
      <c r="BB4466" s="188"/>
      <c r="BC4466" s="188"/>
      <c r="BD4466" s="188"/>
      <c r="BE4466" s="188"/>
      <c r="BF4466" s="188"/>
      <c r="BG4466" s="188"/>
      <c r="BH4466" s="188"/>
      <c r="BI4466" s="188"/>
      <c r="BJ4466" s="188"/>
      <c r="BK4466" s="188"/>
      <c r="BL4466" s="188"/>
      <c r="BM4466" s="188"/>
      <c r="BN4466" s="188"/>
      <c r="BO4466" s="188"/>
      <c r="BP4466" s="188"/>
      <c r="BQ4466" s="188"/>
      <c r="BR4466" s="188"/>
      <c r="BS4466" s="188"/>
      <c r="BT4466" s="188"/>
      <c r="BU4466" s="188"/>
      <c r="BV4466" s="188"/>
      <c r="BW4466" s="188"/>
      <c r="BX4466" s="188"/>
      <c r="BY4466" s="188"/>
      <c r="BZ4466" s="188"/>
      <c r="CA4466" s="188"/>
      <c r="CB4466" s="188"/>
      <c r="CC4466" s="188"/>
      <c r="CD4466" s="188"/>
      <c r="CE4466" s="188"/>
      <c r="CF4466" s="188"/>
      <c r="CG4466" s="188"/>
      <c r="CH4466" s="188"/>
      <c r="CI4466" s="188"/>
      <c r="CJ4466" s="188"/>
      <c r="CK4466" s="188"/>
      <c r="CL4466" s="188"/>
      <c r="CM4466" s="188"/>
      <c r="CN4466" s="188"/>
      <c r="CO4466" s="188"/>
      <c r="CP4466" s="188"/>
      <c r="CQ4466" s="188"/>
      <c r="CR4466" s="188"/>
      <c r="CS4466" s="188"/>
      <c r="CT4466" s="188"/>
      <c r="CU4466" s="188"/>
      <c r="CV4466" s="188"/>
      <c r="CW4466" s="188"/>
      <c r="CX4466" s="188"/>
    </row>
    <row r="4467" spans="1:102" ht="50.1" customHeight="1">
      <c r="A4467" s="62" t="s">
        <v>11769</v>
      </c>
      <c r="B4467" s="31" t="s">
        <v>35</v>
      </c>
      <c r="C4467" s="32" t="s">
        <v>11761</v>
      </c>
      <c r="D4467" s="32" t="s">
        <v>11762</v>
      </c>
      <c r="E4467" s="32" t="s">
        <v>11762</v>
      </c>
      <c r="F4467" s="32" t="s">
        <v>11770</v>
      </c>
      <c r="G4467" s="33" t="s">
        <v>40</v>
      </c>
      <c r="H4467" s="34">
        <v>100</v>
      </c>
      <c r="I4467" s="33" t="s">
        <v>41</v>
      </c>
      <c r="J4467" s="33" t="s">
        <v>42</v>
      </c>
      <c r="K4467" s="33" t="s">
        <v>11764</v>
      </c>
      <c r="L4467" s="33" t="s">
        <v>44</v>
      </c>
      <c r="M4467" s="33" t="s">
        <v>50</v>
      </c>
      <c r="N4467" s="33" t="s">
        <v>11765</v>
      </c>
      <c r="O4467" s="33" t="s">
        <v>47</v>
      </c>
      <c r="P4467" s="281" t="s">
        <v>50</v>
      </c>
      <c r="Q4467" s="281" t="s">
        <v>50</v>
      </c>
      <c r="R4467" s="282" t="s">
        <v>50</v>
      </c>
      <c r="S4467" s="282" t="s">
        <v>50</v>
      </c>
      <c r="T4467" s="49">
        <v>0</v>
      </c>
      <c r="U4467" s="278">
        <f t="shared" si="222"/>
        <v>0</v>
      </c>
      <c r="V4467" s="283" t="s">
        <v>50</v>
      </c>
      <c r="W4467" s="33" t="s">
        <v>11755</v>
      </c>
      <c r="X4467" s="34">
        <v>11</v>
      </c>
      <c r="Y4467" s="4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9"/>
      <c r="BC4467" s="29"/>
      <c r="BD4467" s="29"/>
      <c r="BE4467" s="29"/>
      <c r="BF4467" s="29"/>
      <c r="BG4467" s="29"/>
      <c r="BH4467" s="29"/>
      <c r="BI4467" s="29"/>
      <c r="BJ4467" s="29"/>
      <c r="BK4467" s="29"/>
      <c r="BL4467" s="29"/>
      <c r="BM4467" s="29"/>
      <c r="BN4467" s="29"/>
      <c r="BO4467" s="29"/>
      <c r="BP4467" s="29"/>
      <c r="BQ4467" s="29"/>
      <c r="BR4467" s="29"/>
      <c r="BS4467" s="29"/>
      <c r="BT4467" s="29"/>
      <c r="BU4467" s="29"/>
      <c r="BV4467" s="29"/>
      <c r="BW4467" s="29"/>
      <c r="BX4467" s="29"/>
      <c r="BY4467" s="29"/>
      <c r="BZ4467" s="29"/>
      <c r="CA4467" s="29"/>
      <c r="CB4467" s="29"/>
      <c r="CC4467" s="29"/>
      <c r="CD4467" s="29"/>
      <c r="CE4467" s="29"/>
      <c r="CF4467" s="29"/>
      <c r="CG4467" s="29"/>
      <c r="CH4467" s="29"/>
      <c r="CI4467" s="29"/>
      <c r="CJ4467" s="29"/>
      <c r="CK4467" s="29"/>
      <c r="CL4467" s="29"/>
      <c r="CM4467" s="29"/>
      <c r="CN4467" s="29"/>
      <c r="CO4467" s="29"/>
      <c r="CP4467" s="29"/>
      <c r="CQ4467" s="29"/>
      <c r="CR4467" s="29"/>
      <c r="CS4467" s="29"/>
      <c r="CT4467" s="29"/>
      <c r="CU4467" s="29"/>
      <c r="CV4467" s="29"/>
      <c r="CW4467" s="29"/>
      <c r="CX4467" s="29"/>
    </row>
    <row r="4468" spans="1:102" s="280" customFormat="1" ht="50.1" customHeight="1">
      <c r="A4468" s="284" t="s">
        <v>11771</v>
      </c>
      <c r="B4468" s="31" t="s">
        <v>35</v>
      </c>
      <c r="C4468" s="47" t="s">
        <v>11761</v>
      </c>
      <c r="D4468" s="47" t="s">
        <v>11762</v>
      </c>
      <c r="E4468" s="47" t="s">
        <v>11762</v>
      </c>
      <c r="F4468" s="72" t="s">
        <v>11770</v>
      </c>
      <c r="G4468" s="33" t="s">
        <v>40</v>
      </c>
      <c r="H4468" s="34">
        <v>100</v>
      </c>
      <c r="I4468" s="145">
        <v>590000000</v>
      </c>
      <c r="J4468" s="33" t="s">
        <v>42</v>
      </c>
      <c r="K4468" s="33" t="s">
        <v>11767</v>
      </c>
      <c r="L4468" s="31" t="s">
        <v>11768</v>
      </c>
      <c r="M4468" s="33"/>
      <c r="N4468" s="33" t="s">
        <v>11765</v>
      </c>
      <c r="O4468" s="33" t="s">
        <v>173</v>
      </c>
      <c r="P4468" s="33"/>
      <c r="Q4468" s="243"/>
      <c r="R4468" s="74"/>
      <c r="S4468" s="110"/>
      <c r="T4468" s="49">
        <v>349000</v>
      </c>
      <c r="U4468" s="49">
        <f t="shared" si="222"/>
        <v>390880.00000000006</v>
      </c>
      <c r="V4468" s="33"/>
      <c r="W4468" s="33">
        <v>2016</v>
      </c>
      <c r="X4468" s="289"/>
      <c r="Y4468" s="188"/>
      <c r="Z4468" s="188"/>
      <c r="AA4468" s="188"/>
      <c r="AB4468" s="188"/>
      <c r="AC4468" s="188"/>
      <c r="AD4468" s="188"/>
      <c r="AE4468" s="188"/>
      <c r="AF4468" s="188"/>
      <c r="AG4468" s="188"/>
      <c r="AH4468" s="188"/>
      <c r="AI4468" s="188"/>
      <c r="AJ4468" s="188"/>
      <c r="AK4468" s="188"/>
      <c r="AL4468" s="188"/>
      <c r="AM4468" s="188"/>
      <c r="AN4468" s="188"/>
      <c r="AO4468" s="188"/>
      <c r="AP4468" s="188"/>
      <c r="AQ4468" s="188"/>
      <c r="AR4468" s="188"/>
      <c r="AS4468" s="188"/>
      <c r="AT4468" s="188"/>
      <c r="AU4468" s="188"/>
      <c r="AV4468" s="188"/>
      <c r="AW4468" s="188"/>
      <c r="AX4468" s="188"/>
      <c r="AY4468" s="188"/>
      <c r="AZ4468" s="188"/>
      <c r="BA4468" s="188"/>
      <c r="BB4468" s="188"/>
      <c r="BC4468" s="188"/>
      <c r="BD4468" s="188"/>
      <c r="BE4468" s="188"/>
      <c r="BF4468" s="188"/>
      <c r="BG4468" s="188"/>
      <c r="BH4468" s="188"/>
      <c r="BI4468" s="188"/>
      <c r="BJ4468" s="188"/>
      <c r="BK4468" s="188"/>
      <c r="BL4468" s="188"/>
      <c r="BM4468" s="188"/>
      <c r="BN4468" s="188"/>
      <c r="BO4468" s="188"/>
      <c r="BP4468" s="188"/>
      <c r="BQ4468" s="188"/>
      <c r="BR4468" s="188"/>
      <c r="BS4468" s="188"/>
      <c r="BT4468" s="188"/>
      <c r="BU4468" s="188"/>
      <c r="BV4468" s="188"/>
      <c r="BW4468" s="188"/>
      <c r="BX4468" s="188"/>
      <c r="BY4468" s="188"/>
      <c r="BZ4468" s="188"/>
      <c r="CA4468" s="188"/>
      <c r="CB4468" s="188"/>
      <c r="CC4468" s="188"/>
      <c r="CD4468" s="188"/>
      <c r="CE4468" s="188"/>
      <c r="CF4468" s="188"/>
      <c r="CG4468" s="188"/>
      <c r="CH4468" s="188"/>
      <c r="CI4468" s="188"/>
      <c r="CJ4468" s="188"/>
      <c r="CK4468" s="188"/>
      <c r="CL4468" s="188"/>
      <c r="CM4468" s="188"/>
      <c r="CN4468" s="188"/>
      <c r="CO4468" s="188"/>
      <c r="CP4468" s="188"/>
      <c r="CQ4468" s="188"/>
      <c r="CR4468" s="188"/>
      <c r="CS4468" s="188"/>
      <c r="CT4468" s="188"/>
      <c r="CU4468" s="188"/>
      <c r="CV4468" s="188"/>
      <c r="CW4468" s="188"/>
      <c r="CX4468" s="188"/>
    </row>
    <row r="4469" spans="1:102" ht="50.1" customHeight="1">
      <c r="A4469" s="62" t="s">
        <v>11772</v>
      </c>
      <c r="B4469" s="31" t="s">
        <v>35</v>
      </c>
      <c r="C4469" s="32" t="s">
        <v>11773</v>
      </c>
      <c r="D4469" s="32" t="s">
        <v>11774</v>
      </c>
      <c r="E4469" s="32" t="s">
        <v>11774</v>
      </c>
      <c r="F4469" s="32" t="s">
        <v>11775</v>
      </c>
      <c r="G4469" s="33" t="s">
        <v>101</v>
      </c>
      <c r="H4469" s="34">
        <v>70</v>
      </c>
      <c r="I4469" s="33" t="s">
        <v>41</v>
      </c>
      <c r="J4469" s="33" t="s">
        <v>7237</v>
      </c>
      <c r="K4469" s="33" t="s">
        <v>3584</v>
      </c>
      <c r="L4469" s="33" t="s">
        <v>44</v>
      </c>
      <c r="M4469" s="33" t="s">
        <v>50</v>
      </c>
      <c r="N4469" s="33" t="s">
        <v>11776</v>
      </c>
      <c r="O4469" s="33" t="s">
        <v>11777</v>
      </c>
      <c r="P4469" s="281" t="s">
        <v>50</v>
      </c>
      <c r="Q4469" s="281" t="s">
        <v>50</v>
      </c>
      <c r="R4469" s="282" t="s">
        <v>50</v>
      </c>
      <c r="S4469" s="282" t="s">
        <v>50</v>
      </c>
      <c r="T4469" s="49">
        <v>1785714.29</v>
      </c>
      <c r="U4469" s="278">
        <f t="shared" si="222"/>
        <v>2000000.0048000002</v>
      </c>
      <c r="V4469" s="283" t="s">
        <v>50</v>
      </c>
      <c r="W4469" s="33" t="s">
        <v>11755</v>
      </c>
      <c r="X4469" s="34" t="s">
        <v>50</v>
      </c>
      <c r="Y4469" s="4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29"/>
      <c r="BL4469" s="29"/>
      <c r="BM4469" s="29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29"/>
      <c r="CB4469" s="29"/>
      <c r="CC4469" s="29"/>
      <c r="CD4469" s="29"/>
      <c r="CE4469" s="29"/>
      <c r="CF4469" s="29"/>
      <c r="CG4469" s="29"/>
      <c r="CH4469" s="29"/>
      <c r="CI4469" s="29"/>
      <c r="CJ4469" s="29"/>
      <c r="CK4469" s="29"/>
      <c r="CL4469" s="29"/>
      <c r="CM4469" s="29"/>
      <c r="CN4469" s="29"/>
      <c r="CO4469" s="29"/>
      <c r="CP4469" s="29"/>
      <c r="CQ4469" s="29"/>
      <c r="CR4469" s="29"/>
      <c r="CS4469" s="29"/>
      <c r="CT4469" s="29"/>
      <c r="CU4469" s="29"/>
      <c r="CV4469" s="29"/>
      <c r="CW4469" s="29"/>
      <c r="CX4469" s="29"/>
    </row>
    <row r="4470" spans="1:102" ht="50.1" customHeight="1">
      <c r="A4470" s="62" t="s">
        <v>11778</v>
      </c>
      <c r="B4470" s="31" t="s">
        <v>35</v>
      </c>
      <c r="C4470" s="32" t="s">
        <v>11773</v>
      </c>
      <c r="D4470" s="32" t="s">
        <v>11774</v>
      </c>
      <c r="E4470" s="32" t="s">
        <v>11774</v>
      </c>
      <c r="F4470" s="32" t="s">
        <v>11779</v>
      </c>
      <c r="G4470" s="33" t="s">
        <v>101</v>
      </c>
      <c r="H4470" s="34">
        <v>70</v>
      </c>
      <c r="I4470" s="33" t="s">
        <v>41</v>
      </c>
      <c r="J4470" s="33" t="s">
        <v>7237</v>
      </c>
      <c r="K4470" s="33" t="s">
        <v>3584</v>
      </c>
      <c r="L4470" s="33" t="s">
        <v>44</v>
      </c>
      <c r="M4470" s="33" t="s">
        <v>50</v>
      </c>
      <c r="N4470" s="33" t="s">
        <v>11780</v>
      </c>
      <c r="O4470" s="33" t="s">
        <v>11777</v>
      </c>
      <c r="P4470" s="281" t="s">
        <v>50</v>
      </c>
      <c r="Q4470" s="281" t="s">
        <v>50</v>
      </c>
      <c r="R4470" s="282" t="s">
        <v>50</v>
      </c>
      <c r="S4470" s="282" t="s">
        <v>50</v>
      </c>
      <c r="T4470" s="49">
        <v>0</v>
      </c>
      <c r="U4470" s="278">
        <f t="shared" si="222"/>
        <v>0</v>
      </c>
      <c r="V4470" s="283" t="s">
        <v>50</v>
      </c>
      <c r="W4470" s="33" t="s">
        <v>11755</v>
      </c>
      <c r="X4470" s="34">
        <v>11</v>
      </c>
      <c r="Y4470" s="40"/>
      <c r="Z4470" s="40"/>
      <c r="AA4470" s="40"/>
      <c r="AB4470" s="40"/>
      <c r="AC4470" s="40"/>
      <c r="AD4470" s="40"/>
      <c r="AE4470" s="40"/>
      <c r="AF4470" s="40"/>
      <c r="AG4470" s="40"/>
      <c r="AH4470" s="40"/>
      <c r="AI4470" s="40"/>
      <c r="AJ4470" s="40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29"/>
      <c r="BL4470" s="29"/>
      <c r="BM4470" s="29"/>
      <c r="BN4470" s="29"/>
      <c r="BO4470" s="29"/>
      <c r="BP4470" s="29"/>
      <c r="BQ4470" s="29"/>
      <c r="BR4470" s="29"/>
      <c r="BS4470" s="29"/>
      <c r="BT4470" s="29"/>
      <c r="BU4470" s="29"/>
      <c r="BV4470" s="29"/>
      <c r="BW4470" s="29"/>
      <c r="BX4470" s="29"/>
      <c r="BY4470" s="29"/>
      <c r="BZ4470" s="29"/>
      <c r="CA4470" s="29"/>
      <c r="CB4470" s="29"/>
      <c r="CC4470" s="29"/>
      <c r="CD4470" s="29"/>
      <c r="CE4470" s="29"/>
      <c r="CF4470" s="29"/>
      <c r="CG4470" s="29"/>
      <c r="CH4470" s="29"/>
      <c r="CI4470" s="29"/>
      <c r="CJ4470" s="29"/>
      <c r="CK4470" s="29"/>
      <c r="CL4470" s="29"/>
      <c r="CM4470" s="29"/>
      <c r="CN4470" s="29"/>
      <c r="CO4470" s="29"/>
      <c r="CP4470" s="29"/>
      <c r="CQ4470" s="29"/>
      <c r="CR4470" s="29"/>
      <c r="CS4470" s="29"/>
      <c r="CT4470" s="29"/>
      <c r="CU4470" s="29"/>
      <c r="CV4470" s="29"/>
      <c r="CW4470" s="29"/>
      <c r="CX4470" s="29"/>
    </row>
    <row r="4471" spans="1:102" s="290" customFormat="1" ht="50.1" customHeight="1">
      <c r="A4471" s="284" t="s">
        <v>11781</v>
      </c>
      <c r="B4471" s="31" t="s">
        <v>35</v>
      </c>
      <c r="C4471" s="47" t="s">
        <v>11773</v>
      </c>
      <c r="D4471" s="47" t="s">
        <v>11774</v>
      </c>
      <c r="E4471" s="47" t="s">
        <v>11774</v>
      </c>
      <c r="F4471" s="144" t="s">
        <v>11779</v>
      </c>
      <c r="G4471" s="33" t="s">
        <v>101</v>
      </c>
      <c r="H4471" s="34">
        <v>70</v>
      </c>
      <c r="I4471" s="145">
        <v>590000000</v>
      </c>
      <c r="J4471" s="33" t="s">
        <v>7237</v>
      </c>
      <c r="K4471" s="31" t="s">
        <v>6590</v>
      </c>
      <c r="L4471" s="33" t="s">
        <v>11768</v>
      </c>
      <c r="M4471" s="33"/>
      <c r="N4471" s="33" t="s">
        <v>11780</v>
      </c>
      <c r="O4471" s="33" t="s">
        <v>11782</v>
      </c>
      <c r="P4471" s="33"/>
      <c r="Q4471" s="243"/>
      <c r="R4471" s="74"/>
      <c r="S4471" s="78"/>
      <c r="T4471" s="49">
        <v>200000</v>
      </c>
      <c r="U4471" s="49">
        <f t="shared" si="222"/>
        <v>224000.00000000003</v>
      </c>
      <c r="V4471" s="62"/>
      <c r="W4471" s="33">
        <v>2016</v>
      </c>
      <c r="X4471" s="289"/>
      <c r="Y4471" s="188"/>
      <c r="Z4471" s="188"/>
      <c r="AA4471" s="188"/>
      <c r="AB4471" s="188"/>
      <c r="AC4471" s="188"/>
      <c r="AD4471" s="188"/>
      <c r="AE4471" s="188"/>
      <c r="AF4471" s="188"/>
      <c r="AG4471" s="188"/>
      <c r="AH4471" s="188"/>
      <c r="AI4471" s="188"/>
      <c r="AJ4471" s="188"/>
      <c r="AK4471" s="188"/>
      <c r="AL4471" s="188"/>
      <c r="AM4471" s="188"/>
      <c r="AN4471" s="188"/>
      <c r="AO4471" s="188"/>
      <c r="AP4471" s="188"/>
      <c r="AQ4471" s="188"/>
      <c r="AR4471" s="188"/>
      <c r="AS4471" s="188"/>
      <c r="AT4471" s="188"/>
      <c r="AU4471" s="188"/>
      <c r="AV4471" s="188"/>
      <c r="AW4471" s="188"/>
      <c r="AX4471" s="188"/>
      <c r="AY4471" s="188"/>
      <c r="AZ4471" s="188"/>
      <c r="BA4471" s="188"/>
      <c r="BB4471" s="188"/>
      <c r="BC4471" s="188"/>
      <c r="BD4471" s="188"/>
      <c r="BE4471" s="188"/>
      <c r="BF4471" s="188"/>
      <c r="BG4471" s="188"/>
      <c r="BH4471" s="188"/>
      <c r="BI4471" s="188"/>
      <c r="BJ4471" s="188"/>
      <c r="BK4471" s="188"/>
      <c r="BL4471" s="188"/>
      <c r="BM4471" s="188"/>
      <c r="BN4471" s="188"/>
      <c r="BO4471" s="188"/>
      <c r="BP4471" s="188"/>
      <c r="BQ4471" s="188"/>
      <c r="BR4471" s="188"/>
      <c r="BS4471" s="188"/>
      <c r="BT4471" s="188"/>
      <c r="BU4471" s="188"/>
      <c r="BV4471" s="188"/>
      <c r="BW4471" s="188"/>
      <c r="BX4471" s="188"/>
      <c r="BY4471" s="188"/>
      <c r="BZ4471" s="188"/>
      <c r="CA4471" s="188"/>
      <c r="CB4471" s="188"/>
      <c r="CC4471" s="188"/>
      <c r="CD4471" s="188"/>
      <c r="CE4471" s="188"/>
      <c r="CF4471" s="188"/>
      <c r="CG4471" s="188"/>
      <c r="CH4471" s="188"/>
      <c r="CI4471" s="188"/>
      <c r="CJ4471" s="188"/>
      <c r="CK4471" s="188"/>
      <c r="CL4471" s="188"/>
      <c r="CM4471" s="188"/>
      <c r="CN4471" s="188"/>
      <c r="CO4471" s="188"/>
      <c r="CP4471" s="188"/>
      <c r="CQ4471" s="188"/>
      <c r="CR4471" s="188"/>
      <c r="CS4471" s="188"/>
      <c r="CT4471" s="188"/>
      <c r="CU4471" s="188"/>
      <c r="CV4471" s="188"/>
      <c r="CW4471" s="188"/>
      <c r="CX4471" s="188"/>
    </row>
    <row r="4472" spans="1:102" ht="50.1" customHeight="1">
      <c r="A4472" s="62" t="s">
        <v>11783</v>
      </c>
      <c r="B4472" s="31" t="s">
        <v>35</v>
      </c>
      <c r="C4472" s="32" t="s">
        <v>11773</v>
      </c>
      <c r="D4472" s="32" t="s">
        <v>11774</v>
      </c>
      <c r="E4472" s="32" t="s">
        <v>11774</v>
      </c>
      <c r="F4472" s="32" t="s">
        <v>11784</v>
      </c>
      <c r="G4472" s="33" t="s">
        <v>101</v>
      </c>
      <c r="H4472" s="34">
        <v>100</v>
      </c>
      <c r="I4472" s="33" t="s">
        <v>41</v>
      </c>
      <c r="J4472" s="33" t="s">
        <v>42</v>
      </c>
      <c r="K4472" s="33" t="s">
        <v>2091</v>
      </c>
      <c r="L4472" s="33" t="s">
        <v>44</v>
      </c>
      <c r="M4472" s="33" t="s">
        <v>50</v>
      </c>
      <c r="N4472" s="33" t="s">
        <v>11785</v>
      </c>
      <c r="O4472" s="33" t="s">
        <v>11777</v>
      </c>
      <c r="P4472" s="281" t="s">
        <v>50</v>
      </c>
      <c r="Q4472" s="281" t="s">
        <v>50</v>
      </c>
      <c r="R4472" s="282" t="s">
        <v>50</v>
      </c>
      <c r="S4472" s="282" t="s">
        <v>50</v>
      </c>
      <c r="T4472" s="49">
        <v>0</v>
      </c>
      <c r="U4472" s="278">
        <v>0</v>
      </c>
      <c r="V4472" s="283" t="s">
        <v>11786</v>
      </c>
      <c r="W4472" s="33" t="s">
        <v>11755</v>
      </c>
      <c r="X4472" s="34" t="s">
        <v>1033</v>
      </c>
      <c r="Y4472" s="40"/>
      <c r="Z4472" s="40"/>
      <c r="AA4472" s="40"/>
      <c r="AB4472" s="40"/>
      <c r="AC4472" s="40"/>
      <c r="AD4472" s="40"/>
      <c r="AE4472" s="40"/>
      <c r="AF4472" s="40"/>
      <c r="AG4472" s="40"/>
      <c r="AH4472" s="40"/>
      <c r="AI4472" s="40"/>
      <c r="AJ4472" s="40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29"/>
      <c r="BL4472" s="29"/>
      <c r="BM4472" s="29"/>
      <c r="BN4472" s="29"/>
      <c r="BO4472" s="29"/>
      <c r="BP4472" s="29"/>
      <c r="BQ4472" s="29"/>
      <c r="BR4472" s="29"/>
      <c r="BS4472" s="29"/>
      <c r="BT4472" s="29"/>
      <c r="BU4472" s="29"/>
      <c r="BV4472" s="29"/>
      <c r="BW4472" s="29"/>
      <c r="BX4472" s="29"/>
      <c r="BY4472" s="29"/>
      <c r="BZ4472" s="29"/>
      <c r="CA4472" s="29"/>
      <c r="CB4472" s="29"/>
      <c r="CC4472" s="29"/>
      <c r="CD4472" s="29"/>
      <c r="CE4472" s="29"/>
      <c r="CF4472" s="29"/>
      <c r="CG4472" s="29"/>
      <c r="CH4472" s="29"/>
      <c r="CI4472" s="29"/>
      <c r="CJ4472" s="29"/>
      <c r="CK4472" s="29"/>
      <c r="CL4472" s="29"/>
      <c r="CM4472" s="29"/>
      <c r="CN4472" s="29"/>
      <c r="CO4472" s="29"/>
      <c r="CP4472" s="29"/>
      <c r="CQ4472" s="29"/>
      <c r="CR4472" s="29"/>
      <c r="CS4472" s="29"/>
      <c r="CT4472" s="29"/>
      <c r="CU4472" s="29"/>
      <c r="CV4472" s="29"/>
      <c r="CW4472" s="29"/>
      <c r="CX4472" s="29"/>
    </row>
    <row r="4473" spans="1:102" ht="50.1" customHeight="1">
      <c r="A4473" s="62" t="s">
        <v>11787</v>
      </c>
      <c r="B4473" s="31" t="s">
        <v>35</v>
      </c>
      <c r="C4473" s="32" t="s">
        <v>11773</v>
      </c>
      <c r="D4473" s="32" t="s">
        <v>11774</v>
      </c>
      <c r="E4473" s="32" t="s">
        <v>11774</v>
      </c>
      <c r="F4473" s="32" t="s">
        <v>11784</v>
      </c>
      <c r="G4473" s="33" t="s">
        <v>101</v>
      </c>
      <c r="H4473" s="34">
        <v>100</v>
      </c>
      <c r="I4473" s="33" t="s">
        <v>41</v>
      </c>
      <c r="J4473" s="33" t="s">
        <v>42</v>
      </c>
      <c r="K4473" s="33" t="s">
        <v>329</v>
      </c>
      <c r="L4473" s="33" t="s">
        <v>44</v>
      </c>
      <c r="M4473" s="33" t="s">
        <v>50</v>
      </c>
      <c r="N4473" s="33" t="s">
        <v>11785</v>
      </c>
      <c r="O4473" s="33" t="s">
        <v>11777</v>
      </c>
      <c r="P4473" s="281" t="s">
        <v>50</v>
      </c>
      <c r="Q4473" s="281" t="s">
        <v>50</v>
      </c>
      <c r="R4473" s="282" t="s">
        <v>50</v>
      </c>
      <c r="S4473" s="282" t="s">
        <v>50</v>
      </c>
      <c r="T4473" s="49">
        <v>520000</v>
      </c>
      <c r="U4473" s="278">
        <f t="shared" ref="U4473:U4494" si="223">T4473*1.12</f>
        <v>582400</v>
      </c>
      <c r="V4473" s="283" t="s">
        <v>11786</v>
      </c>
      <c r="W4473" s="33" t="s">
        <v>11755</v>
      </c>
      <c r="X4473" s="34" t="s">
        <v>50</v>
      </c>
      <c r="Y4473" s="4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29"/>
      <c r="AL4473" s="29"/>
      <c r="AM4473" s="29"/>
      <c r="AN4473" s="29"/>
      <c r="AO4473" s="29"/>
      <c r="AP4473" s="29"/>
      <c r="AQ4473" s="29"/>
      <c r="AR4473" s="29"/>
      <c r="AS4473" s="29"/>
      <c r="AT4473" s="29"/>
      <c r="AU4473" s="29"/>
      <c r="AV4473" s="29"/>
      <c r="AW4473" s="29"/>
      <c r="AX4473" s="29"/>
      <c r="AY4473" s="29"/>
      <c r="AZ4473" s="29"/>
      <c r="BA4473" s="29"/>
      <c r="BB4473" s="29"/>
      <c r="BC4473" s="29"/>
      <c r="BD4473" s="29"/>
      <c r="BE4473" s="29"/>
      <c r="BF4473" s="29"/>
      <c r="BG4473" s="29"/>
      <c r="BH4473" s="29"/>
      <c r="BI4473" s="29"/>
      <c r="BJ4473" s="29"/>
      <c r="BK4473" s="29"/>
      <c r="BL4473" s="29"/>
      <c r="BM4473" s="29"/>
      <c r="BN4473" s="29"/>
      <c r="BO4473" s="29"/>
      <c r="BP4473" s="29"/>
      <c r="BQ4473" s="29"/>
      <c r="BR4473" s="29"/>
      <c r="BS4473" s="29"/>
      <c r="BT4473" s="29"/>
      <c r="BU4473" s="29"/>
      <c r="BV4473" s="29"/>
      <c r="BW4473" s="29"/>
      <c r="BX4473" s="29"/>
      <c r="BY4473" s="29"/>
      <c r="BZ4473" s="29"/>
      <c r="CA4473" s="29"/>
      <c r="CB4473" s="29"/>
      <c r="CC4473" s="29"/>
      <c r="CD4473" s="29"/>
      <c r="CE4473" s="29"/>
      <c r="CF4473" s="29"/>
      <c r="CG4473" s="29"/>
      <c r="CH4473" s="29"/>
      <c r="CI4473" s="29"/>
      <c r="CJ4473" s="29"/>
      <c r="CK4473" s="29"/>
      <c r="CL4473" s="29"/>
      <c r="CM4473" s="29"/>
      <c r="CN4473" s="29"/>
      <c r="CO4473" s="29"/>
      <c r="CP4473" s="29"/>
      <c r="CQ4473" s="29"/>
      <c r="CR4473" s="29"/>
      <c r="CS4473" s="29"/>
      <c r="CT4473" s="29"/>
      <c r="CU4473" s="29"/>
      <c r="CV4473" s="29"/>
      <c r="CW4473" s="29"/>
      <c r="CX4473" s="29"/>
    </row>
    <row r="4474" spans="1:102" ht="50.1" customHeight="1">
      <c r="A4474" s="62" t="s">
        <v>11788</v>
      </c>
      <c r="B4474" s="31" t="s">
        <v>35</v>
      </c>
      <c r="C4474" s="32" t="s">
        <v>11789</v>
      </c>
      <c r="D4474" s="32" t="s">
        <v>11790</v>
      </c>
      <c r="E4474" s="32" t="s">
        <v>11790</v>
      </c>
      <c r="F4474" s="32" t="s">
        <v>11790</v>
      </c>
      <c r="G4474" s="33" t="s">
        <v>40</v>
      </c>
      <c r="H4474" s="34">
        <v>100</v>
      </c>
      <c r="I4474" s="33" t="s">
        <v>41</v>
      </c>
      <c r="J4474" s="33" t="s">
        <v>42</v>
      </c>
      <c r="K4474" s="33" t="s">
        <v>435</v>
      </c>
      <c r="L4474" s="33" t="s">
        <v>42</v>
      </c>
      <c r="M4474" s="33" t="s">
        <v>50</v>
      </c>
      <c r="N4474" s="33" t="s">
        <v>11791</v>
      </c>
      <c r="O4474" s="33" t="s">
        <v>11792</v>
      </c>
      <c r="P4474" s="281" t="s">
        <v>50</v>
      </c>
      <c r="Q4474" s="281" t="s">
        <v>50</v>
      </c>
      <c r="R4474" s="282" t="s">
        <v>50</v>
      </c>
      <c r="S4474" s="282" t="s">
        <v>50</v>
      </c>
      <c r="T4474" s="49">
        <v>0</v>
      </c>
      <c r="U4474" s="278">
        <f t="shared" si="223"/>
        <v>0</v>
      </c>
      <c r="V4474" s="283" t="s">
        <v>50</v>
      </c>
      <c r="W4474" s="33" t="s">
        <v>11755</v>
      </c>
      <c r="X4474" s="34">
        <v>11</v>
      </c>
      <c r="Y4474" s="40"/>
      <c r="Z4474" s="40"/>
      <c r="AA4474" s="40"/>
      <c r="AB4474" s="40"/>
      <c r="AC4474" s="40"/>
      <c r="AD4474" s="40"/>
      <c r="AE4474" s="40"/>
      <c r="AF4474" s="40"/>
      <c r="AG4474" s="40"/>
      <c r="AH4474" s="40"/>
      <c r="AI4474" s="40"/>
      <c r="AJ4474" s="40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29"/>
      <c r="CB4474" s="29"/>
      <c r="CC4474" s="29"/>
      <c r="CD4474" s="29"/>
      <c r="CE4474" s="29"/>
      <c r="CF4474" s="29"/>
      <c r="CG4474" s="29"/>
      <c r="CH4474" s="29"/>
      <c r="CI4474" s="29"/>
      <c r="CJ4474" s="29"/>
      <c r="CK4474" s="29"/>
      <c r="CL4474" s="29"/>
      <c r="CM4474" s="29"/>
      <c r="CN4474" s="29"/>
      <c r="CO4474" s="29"/>
      <c r="CP4474" s="29"/>
      <c r="CQ4474" s="29"/>
      <c r="CR4474" s="29"/>
      <c r="CS4474" s="29"/>
      <c r="CT4474" s="29"/>
      <c r="CU4474" s="29"/>
      <c r="CV4474" s="29"/>
      <c r="CW4474" s="29"/>
      <c r="CX4474" s="29"/>
    </row>
    <row r="4475" spans="1:102" s="297" customFormat="1" ht="50.1" customHeight="1">
      <c r="A4475" s="284" t="s">
        <v>11793</v>
      </c>
      <c r="B4475" s="31" t="s">
        <v>35</v>
      </c>
      <c r="C4475" s="47" t="s">
        <v>11789</v>
      </c>
      <c r="D4475" s="47" t="s">
        <v>11790</v>
      </c>
      <c r="E4475" s="47" t="s">
        <v>11790</v>
      </c>
      <c r="F4475" s="47" t="s">
        <v>11790</v>
      </c>
      <c r="G4475" s="74" t="s">
        <v>40</v>
      </c>
      <c r="H4475" s="291" t="s">
        <v>88</v>
      </c>
      <c r="I4475" s="292">
        <v>590000000</v>
      </c>
      <c r="J4475" s="293" t="s">
        <v>42</v>
      </c>
      <c r="K4475" s="31" t="s">
        <v>517</v>
      </c>
      <c r="L4475" s="74" t="s">
        <v>42</v>
      </c>
      <c r="M4475" s="294"/>
      <c r="N4475" s="31" t="s">
        <v>11791</v>
      </c>
      <c r="O4475" s="238" t="s">
        <v>10078</v>
      </c>
      <c r="P4475" s="145"/>
      <c r="Q4475" s="295"/>
      <c r="R4475" s="34"/>
      <c r="S4475" s="33"/>
      <c r="T4475" s="49">
        <v>133928.57142857142</v>
      </c>
      <c r="U4475" s="49">
        <f>T4475*1.12</f>
        <v>150000</v>
      </c>
      <c r="V4475" s="136"/>
      <c r="W4475" s="33">
        <v>2016</v>
      </c>
      <c r="X4475" s="136"/>
      <c r="Y4475" s="296"/>
      <c r="Z4475" s="296"/>
      <c r="AA4475" s="296"/>
      <c r="AB4475" s="296"/>
      <c r="AC4475" s="296"/>
      <c r="AD4475" s="296"/>
      <c r="AE4475" s="296"/>
      <c r="AF4475" s="296"/>
      <c r="AG4475" s="296"/>
      <c r="AH4475" s="296"/>
      <c r="AI4475" s="296"/>
      <c r="AJ4475" s="296"/>
      <c r="AK4475" s="296"/>
      <c r="AL4475" s="296"/>
      <c r="AM4475" s="296"/>
      <c r="AN4475" s="296"/>
      <c r="AO4475" s="296"/>
      <c r="AP4475" s="296"/>
      <c r="AQ4475" s="296"/>
      <c r="AR4475" s="296"/>
      <c r="AS4475" s="296"/>
      <c r="AT4475" s="296"/>
      <c r="AU4475" s="296"/>
      <c r="AV4475" s="296"/>
      <c r="AW4475" s="296"/>
      <c r="AX4475" s="296"/>
      <c r="AY4475" s="296"/>
      <c r="AZ4475" s="296"/>
      <c r="BA4475" s="296"/>
      <c r="BB4475" s="296"/>
      <c r="BC4475" s="296"/>
      <c r="BD4475" s="296"/>
      <c r="BE4475" s="296"/>
      <c r="BF4475" s="296"/>
      <c r="BG4475" s="296"/>
      <c r="BH4475" s="296"/>
      <c r="BI4475" s="296"/>
      <c r="BJ4475" s="296"/>
      <c r="BK4475" s="296"/>
      <c r="BL4475" s="296"/>
      <c r="BM4475" s="296"/>
      <c r="BN4475" s="296"/>
      <c r="BO4475" s="296"/>
      <c r="BP4475" s="296"/>
      <c r="BQ4475" s="296"/>
      <c r="BR4475" s="296"/>
      <c r="BS4475" s="296"/>
      <c r="BT4475" s="296"/>
      <c r="BU4475" s="296"/>
      <c r="BV4475" s="296"/>
      <c r="BW4475" s="296"/>
      <c r="BX4475" s="296"/>
      <c r="BY4475" s="296"/>
      <c r="BZ4475" s="296"/>
      <c r="CA4475" s="296"/>
      <c r="CB4475" s="296"/>
      <c r="CC4475" s="296"/>
      <c r="CD4475" s="296"/>
      <c r="CE4475" s="296"/>
      <c r="CF4475" s="296"/>
      <c r="CG4475" s="296"/>
      <c r="CH4475" s="296"/>
      <c r="CI4475" s="296"/>
      <c r="CJ4475" s="296"/>
      <c r="CK4475" s="296"/>
      <c r="CL4475" s="296"/>
      <c r="CM4475" s="296"/>
      <c r="CN4475" s="296"/>
      <c r="CO4475" s="296"/>
      <c r="CP4475" s="296"/>
      <c r="CQ4475" s="296"/>
      <c r="CR4475" s="296"/>
      <c r="CS4475" s="296"/>
      <c r="CT4475" s="296"/>
      <c r="CU4475" s="296"/>
      <c r="CV4475" s="296"/>
      <c r="CW4475" s="296"/>
      <c r="CX4475" s="296"/>
    </row>
    <row r="4476" spans="1:102" ht="50.1" customHeight="1">
      <c r="A4476" s="62" t="s">
        <v>11794</v>
      </c>
      <c r="B4476" s="31" t="s">
        <v>35</v>
      </c>
      <c r="C4476" s="32" t="s">
        <v>11789</v>
      </c>
      <c r="D4476" s="32" t="s">
        <v>11790</v>
      </c>
      <c r="E4476" s="32" t="s">
        <v>11790</v>
      </c>
      <c r="F4476" s="32" t="s">
        <v>11790</v>
      </c>
      <c r="G4476" s="33" t="s">
        <v>40</v>
      </c>
      <c r="H4476" s="34">
        <v>100</v>
      </c>
      <c r="I4476" s="33" t="s">
        <v>41</v>
      </c>
      <c r="J4476" s="33" t="s">
        <v>42</v>
      </c>
      <c r="K4476" s="33" t="s">
        <v>810</v>
      </c>
      <c r="L4476" s="33" t="s">
        <v>42</v>
      </c>
      <c r="M4476" s="33" t="s">
        <v>50</v>
      </c>
      <c r="N4476" s="33" t="s">
        <v>11791</v>
      </c>
      <c r="O4476" s="33" t="s">
        <v>11792</v>
      </c>
      <c r="P4476" s="281" t="s">
        <v>50</v>
      </c>
      <c r="Q4476" s="281" t="s">
        <v>50</v>
      </c>
      <c r="R4476" s="282" t="s">
        <v>50</v>
      </c>
      <c r="S4476" s="282" t="s">
        <v>50</v>
      </c>
      <c r="T4476" s="49">
        <v>0</v>
      </c>
      <c r="U4476" s="278">
        <f>T4476*1.12</f>
        <v>0</v>
      </c>
      <c r="V4476" s="283" t="s">
        <v>50</v>
      </c>
      <c r="W4476" s="33" t="s">
        <v>11755</v>
      </c>
      <c r="X4476" s="34">
        <v>11</v>
      </c>
      <c r="Y4476" s="40"/>
      <c r="Z4476" s="40"/>
      <c r="AA4476" s="40"/>
      <c r="AB4476" s="40"/>
      <c r="AC4476" s="40"/>
      <c r="AD4476" s="40"/>
      <c r="AE4476" s="40"/>
      <c r="AF4476" s="40"/>
      <c r="AG4476" s="40"/>
      <c r="AH4476" s="40"/>
      <c r="AI4476" s="40"/>
      <c r="AJ4476" s="40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29"/>
      <c r="BL4476" s="29"/>
      <c r="BM4476" s="29"/>
      <c r="BN4476" s="29"/>
      <c r="BO4476" s="29"/>
      <c r="BP4476" s="29"/>
      <c r="BQ4476" s="29"/>
      <c r="BR4476" s="29"/>
      <c r="BS4476" s="29"/>
      <c r="BT4476" s="29"/>
      <c r="BU4476" s="29"/>
      <c r="BV4476" s="29"/>
      <c r="BW4476" s="29"/>
      <c r="BX4476" s="29"/>
      <c r="BY4476" s="29"/>
      <c r="BZ4476" s="29"/>
      <c r="CA4476" s="29"/>
      <c r="CB4476" s="29"/>
      <c r="CC4476" s="29"/>
      <c r="CD4476" s="29"/>
      <c r="CE4476" s="29"/>
      <c r="CF4476" s="29"/>
      <c r="CG4476" s="29"/>
      <c r="CH4476" s="29"/>
      <c r="CI4476" s="29"/>
      <c r="CJ4476" s="29"/>
      <c r="CK4476" s="29"/>
      <c r="CL4476" s="29"/>
      <c r="CM4476" s="29"/>
      <c r="CN4476" s="29"/>
      <c r="CO4476" s="29"/>
      <c r="CP4476" s="29"/>
      <c r="CQ4476" s="29"/>
      <c r="CR4476" s="29"/>
      <c r="CS4476" s="29"/>
      <c r="CT4476" s="29"/>
      <c r="CU4476" s="29"/>
      <c r="CV4476" s="29"/>
      <c r="CW4476" s="29"/>
      <c r="CX4476" s="29"/>
    </row>
    <row r="4477" spans="1:102" s="298" customFormat="1" ht="50.1" customHeight="1">
      <c r="A4477" s="284" t="s">
        <v>11795</v>
      </c>
      <c r="B4477" s="31" t="s">
        <v>35</v>
      </c>
      <c r="C4477" s="47" t="s">
        <v>11789</v>
      </c>
      <c r="D4477" s="47" t="s">
        <v>11790</v>
      </c>
      <c r="E4477" s="47" t="s">
        <v>11790</v>
      </c>
      <c r="F4477" s="47" t="s">
        <v>11790</v>
      </c>
      <c r="G4477" s="74" t="s">
        <v>40</v>
      </c>
      <c r="H4477" s="73" t="s">
        <v>88</v>
      </c>
      <c r="I4477" s="118">
        <v>590000000</v>
      </c>
      <c r="J4477" s="74" t="s">
        <v>42</v>
      </c>
      <c r="K4477" s="107" t="s">
        <v>816</v>
      </c>
      <c r="L4477" s="74" t="s">
        <v>42</v>
      </c>
      <c r="M4477" s="136"/>
      <c r="N4477" s="31" t="s">
        <v>11791</v>
      </c>
      <c r="O4477" s="238" t="s">
        <v>10078</v>
      </c>
      <c r="P4477" s="145"/>
      <c r="Q4477" s="295"/>
      <c r="R4477" s="34"/>
      <c r="S4477" s="33"/>
      <c r="T4477" s="49">
        <v>133928.57142857142</v>
      </c>
      <c r="U4477" s="49">
        <f t="shared" si="223"/>
        <v>150000</v>
      </c>
      <c r="V4477" s="136"/>
      <c r="W4477" s="33">
        <v>2016</v>
      </c>
      <c r="X4477" s="136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  <c r="BL4477" s="3"/>
      <c r="BM4477" s="3"/>
      <c r="BN4477" s="3"/>
      <c r="BO4477" s="3"/>
      <c r="BP4477" s="3"/>
      <c r="BQ4477" s="3"/>
      <c r="BR4477" s="3"/>
      <c r="BS4477" s="3"/>
      <c r="BT4477" s="3"/>
      <c r="BU4477" s="3"/>
      <c r="BV4477" s="3"/>
      <c r="BW4477" s="3"/>
      <c r="BX4477" s="3"/>
      <c r="BY4477" s="3"/>
      <c r="BZ4477" s="3"/>
      <c r="CA4477" s="3"/>
      <c r="CB4477" s="3"/>
      <c r="CC4477" s="3"/>
      <c r="CD4477" s="3"/>
      <c r="CE4477" s="3"/>
      <c r="CF4477" s="3"/>
      <c r="CG4477" s="3"/>
      <c r="CH4477" s="3"/>
      <c r="CI4477" s="3"/>
      <c r="CJ4477" s="3"/>
      <c r="CK4477" s="3"/>
      <c r="CL4477" s="3"/>
      <c r="CM4477" s="3"/>
      <c r="CN4477" s="3"/>
      <c r="CO4477" s="3"/>
      <c r="CP4477" s="3"/>
      <c r="CQ4477" s="3"/>
      <c r="CR4477" s="3"/>
      <c r="CS4477" s="3"/>
      <c r="CT4477" s="3"/>
      <c r="CU4477" s="3"/>
      <c r="CV4477" s="3"/>
      <c r="CW4477" s="3"/>
      <c r="CX4477" s="3"/>
    </row>
    <row r="4478" spans="1:102" ht="50.1" customHeight="1">
      <c r="A4478" s="62" t="s">
        <v>11796</v>
      </c>
      <c r="B4478" s="31" t="s">
        <v>35</v>
      </c>
      <c r="C4478" s="32" t="s">
        <v>11797</v>
      </c>
      <c r="D4478" s="32" t="s">
        <v>11798</v>
      </c>
      <c r="E4478" s="32" t="s">
        <v>11798</v>
      </c>
      <c r="F4478" s="32" t="s">
        <v>50</v>
      </c>
      <c r="G4478" s="33" t="s">
        <v>40</v>
      </c>
      <c r="H4478" s="34">
        <v>100</v>
      </c>
      <c r="I4478" s="33" t="s">
        <v>41</v>
      </c>
      <c r="J4478" s="33" t="s">
        <v>42</v>
      </c>
      <c r="K4478" s="33" t="s">
        <v>11799</v>
      </c>
      <c r="L4478" s="33" t="s">
        <v>85</v>
      </c>
      <c r="M4478" s="33" t="s">
        <v>50</v>
      </c>
      <c r="N4478" s="33" t="s">
        <v>11800</v>
      </c>
      <c r="O4478" s="33" t="s">
        <v>88</v>
      </c>
      <c r="P4478" s="281" t="s">
        <v>50</v>
      </c>
      <c r="Q4478" s="281" t="s">
        <v>50</v>
      </c>
      <c r="R4478" s="282" t="s">
        <v>50</v>
      </c>
      <c r="S4478" s="282" t="s">
        <v>50</v>
      </c>
      <c r="T4478" s="49">
        <v>1000000</v>
      </c>
      <c r="U4478" s="278">
        <f t="shared" si="223"/>
        <v>1120000</v>
      </c>
      <c r="V4478" s="283" t="s">
        <v>50</v>
      </c>
      <c r="W4478" s="33" t="s">
        <v>11755</v>
      </c>
      <c r="X4478" s="34" t="s">
        <v>50</v>
      </c>
      <c r="Y4478" s="40"/>
      <c r="Z4478" s="40"/>
      <c r="AA4478" s="40"/>
      <c r="AB4478" s="40"/>
      <c r="AC4478" s="40"/>
      <c r="AD4478" s="40"/>
      <c r="AE4478" s="40"/>
      <c r="AF4478" s="40"/>
      <c r="AG4478" s="40"/>
      <c r="AH4478" s="40"/>
      <c r="AI4478" s="40"/>
      <c r="AJ4478" s="40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9"/>
      <c r="BC4478" s="29"/>
      <c r="BD4478" s="29"/>
      <c r="BE4478" s="29"/>
      <c r="BF4478" s="29"/>
      <c r="BG4478" s="29"/>
      <c r="BH4478" s="29"/>
      <c r="BI4478" s="29"/>
      <c r="BJ4478" s="29"/>
      <c r="BK4478" s="29"/>
      <c r="BL4478" s="29"/>
      <c r="BM4478" s="29"/>
      <c r="BN4478" s="29"/>
      <c r="BO4478" s="29"/>
      <c r="BP4478" s="29"/>
      <c r="BQ4478" s="29"/>
      <c r="BR4478" s="29"/>
      <c r="BS4478" s="29"/>
      <c r="BT4478" s="29"/>
      <c r="BU4478" s="29"/>
      <c r="BV4478" s="29"/>
      <c r="BW4478" s="29"/>
      <c r="BX4478" s="29"/>
      <c r="BY4478" s="29"/>
      <c r="BZ4478" s="29"/>
      <c r="CA4478" s="29"/>
      <c r="CB4478" s="29"/>
      <c r="CC4478" s="29"/>
      <c r="CD4478" s="29"/>
      <c r="CE4478" s="29"/>
      <c r="CF4478" s="29"/>
      <c r="CG4478" s="29"/>
      <c r="CH4478" s="29"/>
      <c r="CI4478" s="29"/>
      <c r="CJ4478" s="29"/>
      <c r="CK4478" s="29"/>
      <c r="CL4478" s="29"/>
      <c r="CM4478" s="29"/>
      <c r="CN4478" s="29"/>
      <c r="CO4478" s="29"/>
      <c r="CP4478" s="29"/>
      <c r="CQ4478" s="29"/>
      <c r="CR4478" s="29"/>
      <c r="CS4478" s="29"/>
      <c r="CT4478" s="29"/>
      <c r="CU4478" s="29"/>
      <c r="CV4478" s="29"/>
      <c r="CW4478" s="29"/>
      <c r="CX4478" s="29"/>
    </row>
    <row r="4479" spans="1:102" ht="50.1" customHeight="1">
      <c r="A4479" s="62" t="s">
        <v>11801</v>
      </c>
      <c r="B4479" s="31" t="s">
        <v>35</v>
      </c>
      <c r="C4479" s="32" t="s">
        <v>11802</v>
      </c>
      <c r="D4479" s="32" t="s">
        <v>11803</v>
      </c>
      <c r="E4479" s="32" t="s">
        <v>11803</v>
      </c>
      <c r="F4479" s="32" t="s">
        <v>11804</v>
      </c>
      <c r="G4479" s="33" t="s">
        <v>40</v>
      </c>
      <c r="H4479" s="34">
        <v>100</v>
      </c>
      <c r="I4479" s="33" t="s">
        <v>41</v>
      </c>
      <c r="J4479" s="33" t="s">
        <v>42</v>
      </c>
      <c r="K4479" s="33" t="s">
        <v>11805</v>
      </c>
      <c r="L4479" s="33" t="s">
        <v>42</v>
      </c>
      <c r="M4479" s="33" t="s">
        <v>50</v>
      </c>
      <c r="N4479" s="33" t="s">
        <v>11791</v>
      </c>
      <c r="O4479" s="33" t="s">
        <v>11806</v>
      </c>
      <c r="P4479" s="281" t="s">
        <v>50</v>
      </c>
      <c r="Q4479" s="281" t="s">
        <v>50</v>
      </c>
      <c r="R4479" s="282" t="s">
        <v>50</v>
      </c>
      <c r="S4479" s="282" t="s">
        <v>50</v>
      </c>
      <c r="T4479" s="49">
        <v>0</v>
      </c>
      <c r="U4479" s="278">
        <f t="shared" si="223"/>
        <v>0</v>
      </c>
      <c r="V4479" s="283" t="s">
        <v>50</v>
      </c>
      <c r="W4479" s="33" t="s">
        <v>11755</v>
      </c>
      <c r="X4479" s="34">
        <v>11</v>
      </c>
      <c r="Y4479" s="4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9"/>
      <c r="BC4479" s="29"/>
      <c r="BD4479" s="29"/>
      <c r="BE4479" s="29"/>
      <c r="BF4479" s="29"/>
      <c r="BG4479" s="29"/>
      <c r="BH4479" s="29"/>
      <c r="BI4479" s="29"/>
      <c r="BJ4479" s="29"/>
      <c r="BK4479" s="29"/>
      <c r="BL4479" s="29"/>
      <c r="BM4479" s="29"/>
      <c r="BN4479" s="29"/>
      <c r="BO4479" s="29"/>
      <c r="BP4479" s="29"/>
      <c r="BQ4479" s="29"/>
      <c r="BR4479" s="29"/>
      <c r="BS4479" s="29"/>
      <c r="BT4479" s="29"/>
      <c r="BU4479" s="29"/>
      <c r="BV4479" s="29"/>
      <c r="BW4479" s="29"/>
      <c r="BX4479" s="29"/>
      <c r="BY4479" s="29"/>
      <c r="BZ4479" s="29"/>
      <c r="CA4479" s="29"/>
      <c r="CB4479" s="29"/>
      <c r="CC4479" s="29"/>
      <c r="CD4479" s="29"/>
      <c r="CE4479" s="29"/>
      <c r="CF4479" s="29"/>
      <c r="CG4479" s="29"/>
      <c r="CH4479" s="29"/>
      <c r="CI4479" s="29"/>
      <c r="CJ4479" s="29"/>
      <c r="CK4479" s="29"/>
      <c r="CL4479" s="29"/>
      <c r="CM4479" s="29"/>
      <c r="CN4479" s="29"/>
      <c r="CO4479" s="29"/>
      <c r="CP4479" s="29"/>
      <c r="CQ4479" s="29"/>
      <c r="CR4479" s="29"/>
      <c r="CS4479" s="29"/>
      <c r="CT4479" s="29"/>
      <c r="CU4479" s="29"/>
      <c r="CV4479" s="29"/>
      <c r="CW4479" s="29"/>
      <c r="CX4479" s="29"/>
    </row>
    <row r="4480" spans="1:102" s="301" customFormat="1" ht="50.1" customHeight="1">
      <c r="A4480" s="284" t="s">
        <v>11807</v>
      </c>
      <c r="B4480" s="31" t="s">
        <v>35</v>
      </c>
      <c r="C4480" s="299" t="s">
        <v>11802</v>
      </c>
      <c r="D4480" s="72" t="s">
        <v>11803</v>
      </c>
      <c r="E4480" s="72" t="s">
        <v>11803</v>
      </c>
      <c r="F4480" s="72" t="s">
        <v>11804</v>
      </c>
      <c r="G4480" s="293" t="s">
        <v>40</v>
      </c>
      <c r="H4480" s="291" t="s">
        <v>88</v>
      </c>
      <c r="I4480" s="292">
        <v>590000000</v>
      </c>
      <c r="J4480" s="293" t="s">
        <v>42</v>
      </c>
      <c r="K4480" s="54" t="s">
        <v>1815</v>
      </c>
      <c r="L4480" s="293" t="s">
        <v>42</v>
      </c>
      <c r="M4480" s="300"/>
      <c r="N4480" s="31" t="s">
        <v>11808</v>
      </c>
      <c r="O4480" s="33" t="s">
        <v>11782</v>
      </c>
      <c r="P4480" s="145"/>
      <c r="Q4480" s="295"/>
      <c r="R4480" s="34"/>
      <c r="S4480" s="107"/>
      <c r="T4480" s="49">
        <v>357142.85</v>
      </c>
      <c r="U4480" s="49">
        <f>T4480*1.12</f>
        <v>399999.99200000003</v>
      </c>
      <c r="V4480" s="107"/>
      <c r="W4480" s="33">
        <v>2016</v>
      </c>
      <c r="X4480" s="117"/>
      <c r="Y4480" s="44"/>
      <c r="Z4480" s="44"/>
      <c r="AA4480" s="44"/>
      <c r="AB4480" s="44"/>
      <c r="AC4480" s="44"/>
      <c r="AD4480" s="44"/>
      <c r="AE4480" s="44"/>
      <c r="AF4480" s="44"/>
      <c r="AG4480" s="44"/>
      <c r="AH4480" s="44"/>
      <c r="AI4480" s="44"/>
      <c r="AJ4480" s="44"/>
      <c r="AK4480" s="44"/>
      <c r="AL4480" s="44"/>
      <c r="AM4480" s="44"/>
      <c r="AN4480" s="44"/>
      <c r="AO4480" s="44"/>
      <c r="AP4480" s="44"/>
      <c r="AQ4480" s="44"/>
      <c r="AR4480" s="44"/>
      <c r="AS4480" s="44"/>
      <c r="AT4480" s="44"/>
      <c r="AU4480" s="44"/>
      <c r="AV4480" s="44"/>
      <c r="AW4480" s="44"/>
      <c r="AX4480" s="44"/>
      <c r="AY4480" s="44"/>
      <c r="AZ4480" s="44"/>
      <c r="BA4480" s="44"/>
      <c r="BB4480" s="44"/>
      <c r="BC4480" s="44"/>
      <c r="BD4480" s="44"/>
      <c r="BE4480" s="44"/>
      <c r="BF4480" s="44"/>
      <c r="BG4480" s="44"/>
      <c r="BH4480" s="44"/>
      <c r="BI4480" s="44"/>
      <c r="BJ4480" s="44"/>
      <c r="BK4480" s="44"/>
      <c r="BL4480" s="44"/>
      <c r="BM4480" s="44"/>
      <c r="BN4480" s="44"/>
      <c r="BO4480" s="44"/>
      <c r="BP4480" s="44"/>
      <c r="BQ4480" s="44"/>
      <c r="BR4480" s="44"/>
      <c r="BS4480" s="44"/>
      <c r="BT4480" s="44"/>
      <c r="BU4480" s="44"/>
      <c r="BV4480" s="44"/>
      <c r="BW4480" s="44"/>
      <c r="BX4480" s="44"/>
      <c r="BY4480" s="44"/>
      <c r="BZ4480" s="44"/>
      <c r="CA4480" s="44"/>
      <c r="CB4480" s="44"/>
      <c r="CC4480" s="44"/>
      <c r="CD4480" s="44"/>
      <c r="CE4480" s="44"/>
      <c r="CF4480" s="44"/>
      <c r="CG4480" s="44"/>
      <c r="CH4480" s="44"/>
      <c r="CI4480" s="44"/>
      <c r="CJ4480" s="44"/>
      <c r="CK4480" s="44"/>
      <c r="CL4480" s="44"/>
      <c r="CM4480" s="44"/>
      <c r="CN4480" s="44"/>
      <c r="CO4480" s="44"/>
      <c r="CP4480" s="44"/>
      <c r="CQ4480" s="44"/>
      <c r="CR4480" s="44"/>
      <c r="CS4480" s="44"/>
      <c r="CT4480" s="44"/>
      <c r="CU4480" s="44"/>
      <c r="CV4480" s="44"/>
      <c r="CW4480" s="44"/>
      <c r="CX4480" s="44"/>
    </row>
    <row r="4481" spans="1:102" ht="50.1" customHeight="1">
      <c r="A4481" s="62" t="s">
        <v>11809</v>
      </c>
      <c r="B4481" s="31" t="s">
        <v>35</v>
      </c>
      <c r="C4481" s="32" t="s">
        <v>11810</v>
      </c>
      <c r="D4481" s="32" t="s">
        <v>11811</v>
      </c>
      <c r="E4481" s="32" t="s">
        <v>11811</v>
      </c>
      <c r="F4481" s="32" t="s">
        <v>11812</v>
      </c>
      <c r="G4481" s="33" t="s">
        <v>101</v>
      </c>
      <c r="H4481" s="34">
        <v>100</v>
      </c>
      <c r="I4481" s="33" t="s">
        <v>41</v>
      </c>
      <c r="J4481" s="33" t="s">
        <v>42</v>
      </c>
      <c r="K4481" s="33" t="s">
        <v>222</v>
      </c>
      <c r="L4481" s="33" t="s">
        <v>44</v>
      </c>
      <c r="M4481" s="33" t="s">
        <v>50</v>
      </c>
      <c r="N4481" s="33" t="s">
        <v>11813</v>
      </c>
      <c r="O4481" s="33" t="s">
        <v>11806</v>
      </c>
      <c r="P4481" s="281" t="s">
        <v>50</v>
      </c>
      <c r="Q4481" s="281" t="s">
        <v>50</v>
      </c>
      <c r="R4481" s="282" t="s">
        <v>50</v>
      </c>
      <c r="S4481" s="282" t="s">
        <v>50</v>
      </c>
      <c r="T4481" s="49">
        <v>0</v>
      </c>
      <c r="U4481" s="278">
        <f>T4481*1.12</f>
        <v>0</v>
      </c>
      <c r="V4481" s="283" t="s">
        <v>50</v>
      </c>
      <c r="W4481" s="33" t="s">
        <v>11755</v>
      </c>
      <c r="X4481" s="34">
        <v>11</v>
      </c>
      <c r="Y4481" s="4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29"/>
      <c r="AL4481" s="29"/>
      <c r="AM4481" s="29"/>
      <c r="AN4481" s="29"/>
      <c r="AO4481" s="29"/>
      <c r="AP4481" s="29"/>
      <c r="AQ4481" s="29"/>
      <c r="AR4481" s="29"/>
      <c r="AS4481" s="29"/>
      <c r="AT4481" s="29"/>
      <c r="AU4481" s="29"/>
      <c r="AV4481" s="29"/>
      <c r="AW4481" s="29"/>
      <c r="AX4481" s="29"/>
      <c r="AY4481" s="29"/>
      <c r="AZ4481" s="29"/>
      <c r="BA4481" s="29"/>
      <c r="BB4481" s="29"/>
      <c r="BC4481" s="29"/>
      <c r="BD4481" s="29"/>
      <c r="BE4481" s="29"/>
      <c r="BF4481" s="29"/>
      <c r="BG4481" s="29"/>
      <c r="BH4481" s="29"/>
      <c r="BI4481" s="29"/>
      <c r="BJ4481" s="29"/>
      <c r="BK4481" s="29"/>
      <c r="BL4481" s="29"/>
      <c r="BM4481" s="29"/>
      <c r="BN4481" s="29"/>
      <c r="BO4481" s="29"/>
      <c r="BP4481" s="29"/>
      <c r="BQ4481" s="29"/>
      <c r="BR4481" s="29"/>
      <c r="BS4481" s="29"/>
      <c r="BT4481" s="29"/>
      <c r="BU4481" s="29"/>
      <c r="BV4481" s="29"/>
      <c r="BW4481" s="29"/>
      <c r="BX4481" s="29"/>
      <c r="BY4481" s="29"/>
      <c r="BZ4481" s="29"/>
      <c r="CA4481" s="29"/>
      <c r="CB4481" s="29"/>
      <c r="CC4481" s="29"/>
      <c r="CD4481" s="29"/>
      <c r="CE4481" s="29"/>
      <c r="CF4481" s="29"/>
      <c r="CG4481" s="29"/>
      <c r="CH4481" s="29"/>
      <c r="CI4481" s="29"/>
      <c r="CJ4481" s="29"/>
      <c r="CK4481" s="29"/>
      <c r="CL4481" s="29"/>
      <c r="CM4481" s="29"/>
      <c r="CN4481" s="29"/>
      <c r="CO4481" s="29"/>
      <c r="CP4481" s="29"/>
      <c r="CQ4481" s="29"/>
      <c r="CR4481" s="29"/>
      <c r="CS4481" s="29"/>
      <c r="CT4481" s="29"/>
      <c r="CU4481" s="29"/>
      <c r="CV4481" s="29"/>
      <c r="CW4481" s="29"/>
      <c r="CX4481" s="29"/>
    </row>
    <row r="4482" spans="1:102" s="301" customFormat="1" ht="50.1" customHeight="1">
      <c r="A4482" s="284" t="s">
        <v>11814</v>
      </c>
      <c r="B4482" s="31" t="s">
        <v>35</v>
      </c>
      <c r="C4482" s="47" t="s">
        <v>11810</v>
      </c>
      <c r="D4482" s="47" t="s">
        <v>11811</v>
      </c>
      <c r="E4482" s="47" t="s">
        <v>11811</v>
      </c>
      <c r="F4482" s="72" t="s">
        <v>11812</v>
      </c>
      <c r="G4482" s="74" t="s">
        <v>101</v>
      </c>
      <c r="H4482" s="34">
        <v>100</v>
      </c>
      <c r="I4482" s="73">
        <v>590000000</v>
      </c>
      <c r="J4482" s="74" t="s">
        <v>42</v>
      </c>
      <c r="K4482" s="31" t="s">
        <v>1288</v>
      </c>
      <c r="L4482" s="74" t="s">
        <v>44</v>
      </c>
      <c r="M4482" s="74"/>
      <c r="N4482" s="74" t="s">
        <v>11815</v>
      </c>
      <c r="O4482" s="33" t="s">
        <v>11782</v>
      </c>
      <c r="P4482" s="285"/>
      <c r="Q4482" s="286"/>
      <c r="R4482" s="285"/>
      <c r="S4482" s="287"/>
      <c r="T4482" s="232">
        <v>1400000</v>
      </c>
      <c r="U4482" s="49">
        <f>T4482*1.12</f>
        <v>1568000.0000000002</v>
      </c>
      <c r="V4482" s="31"/>
      <c r="W4482" s="33">
        <v>2016</v>
      </c>
      <c r="X4482" s="31"/>
      <c r="Y4482" s="44"/>
      <c r="Z4482" s="44"/>
      <c r="AA4482" s="44"/>
      <c r="AB4482" s="44"/>
      <c r="AC4482" s="44"/>
      <c r="AD4482" s="44"/>
      <c r="AE4482" s="44"/>
      <c r="AF4482" s="44"/>
      <c r="AG4482" s="44"/>
      <c r="AH4482" s="44"/>
      <c r="AI4482" s="44"/>
      <c r="AJ4482" s="44"/>
      <c r="AK4482" s="44"/>
      <c r="AL4482" s="44"/>
      <c r="AM4482" s="44"/>
      <c r="AN4482" s="44"/>
      <c r="AO4482" s="44"/>
      <c r="AP4482" s="44"/>
      <c r="AQ4482" s="44"/>
      <c r="AR4482" s="44"/>
      <c r="AS4482" s="44"/>
      <c r="AT4482" s="44"/>
      <c r="AU4482" s="44"/>
      <c r="AV4482" s="44"/>
      <c r="AW4482" s="44"/>
      <c r="AX4482" s="44"/>
      <c r="AY4482" s="44"/>
      <c r="AZ4482" s="44"/>
      <c r="BA4482" s="44"/>
      <c r="BB4482" s="44"/>
      <c r="BC4482" s="44"/>
      <c r="BD4482" s="44"/>
      <c r="BE4482" s="44"/>
      <c r="BF4482" s="44"/>
      <c r="BG4482" s="44"/>
      <c r="BH4482" s="44"/>
      <c r="BI4482" s="44"/>
      <c r="BJ4482" s="44"/>
      <c r="BK4482" s="44"/>
      <c r="BL4482" s="44"/>
      <c r="BM4482" s="44"/>
      <c r="BN4482" s="44"/>
      <c r="BO4482" s="44"/>
      <c r="BP4482" s="44"/>
      <c r="BQ4482" s="44"/>
      <c r="BR4482" s="44"/>
      <c r="BS4482" s="44"/>
      <c r="BT4482" s="44"/>
      <c r="BU4482" s="44"/>
      <c r="BV4482" s="44"/>
      <c r="BW4482" s="44"/>
      <c r="BX4482" s="44"/>
      <c r="BY4482" s="44"/>
      <c r="BZ4482" s="44"/>
      <c r="CA4482" s="44"/>
      <c r="CB4482" s="44"/>
      <c r="CC4482" s="44"/>
      <c r="CD4482" s="44"/>
      <c r="CE4482" s="44"/>
      <c r="CF4482" s="44"/>
      <c r="CG4482" s="44"/>
      <c r="CH4482" s="44"/>
      <c r="CI4482" s="44"/>
      <c r="CJ4482" s="44"/>
      <c r="CK4482" s="44"/>
      <c r="CL4482" s="44"/>
      <c r="CM4482" s="44"/>
      <c r="CN4482" s="44"/>
      <c r="CO4482" s="44"/>
      <c r="CP4482" s="44"/>
      <c r="CQ4482" s="44"/>
      <c r="CR4482" s="44"/>
      <c r="CS4482" s="44"/>
      <c r="CT4482" s="44"/>
      <c r="CU4482" s="44"/>
      <c r="CV4482" s="44"/>
      <c r="CW4482" s="44"/>
      <c r="CX4482" s="44"/>
    </row>
    <row r="4483" spans="1:102" ht="50.1" customHeight="1">
      <c r="A4483" s="62" t="s">
        <v>11816</v>
      </c>
      <c r="B4483" s="31" t="s">
        <v>35</v>
      </c>
      <c r="C4483" s="32" t="s">
        <v>11817</v>
      </c>
      <c r="D4483" s="32" t="s">
        <v>11818</v>
      </c>
      <c r="E4483" s="32" t="s">
        <v>11818</v>
      </c>
      <c r="F4483" s="32" t="s">
        <v>50</v>
      </c>
      <c r="G4483" s="33" t="s">
        <v>40</v>
      </c>
      <c r="H4483" s="34">
        <v>100</v>
      </c>
      <c r="I4483" s="33" t="s">
        <v>41</v>
      </c>
      <c r="J4483" s="33" t="s">
        <v>42</v>
      </c>
      <c r="K4483" s="33" t="s">
        <v>11819</v>
      </c>
      <c r="L4483" s="33" t="s">
        <v>85</v>
      </c>
      <c r="M4483" s="33" t="s">
        <v>50</v>
      </c>
      <c r="N4483" s="33" t="s">
        <v>11820</v>
      </c>
      <c r="O4483" s="33" t="s">
        <v>396</v>
      </c>
      <c r="P4483" s="281" t="s">
        <v>50</v>
      </c>
      <c r="Q4483" s="281" t="s">
        <v>50</v>
      </c>
      <c r="R4483" s="282" t="s">
        <v>50</v>
      </c>
      <c r="S4483" s="282" t="s">
        <v>50</v>
      </c>
      <c r="T4483" s="49">
        <v>1200000</v>
      </c>
      <c r="U4483" s="278">
        <f t="shared" si="223"/>
        <v>1344000.0000000002</v>
      </c>
      <c r="V4483" s="283" t="s">
        <v>50</v>
      </c>
      <c r="W4483" s="33" t="s">
        <v>11755</v>
      </c>
      <c r="X4483" s="34" t="s">
        <v>50</v>
      </c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9"/>
      <c r="BC4483" s="29"/>
      <c r="BD4483" s="29"/>
      <c r="BE4483" s="29"/>
      <c r="BF4483" s="29"/>
      <c r="BG4483" s="29"/>
      <c r="BH4483" s="29"/>
      <c r="BI4483" s="29"/>
      <c r="BJ4483" s="29"/>
      <c r="BK4483" s="29"/>
      <c r="BL4483" s="29"/>
      <c r="BM4483" s="29"/>
      <c r="BN4483" s="29"/>
      <c r="BO4483" s="29"/>
      <c r="BP4483" s="29"/>
      <c r="BQ4483" s="29"/>
      <c r="BR4483" s="29"/>
      <c r="BS4483" s="29"/>
      <c r="BT4483" s="29"/>
      <c r="BU4483" s="29"/>
      <c r="BV4483" s="29"/>
      <c r="BW4483" s="29"/>
      <c r="BX4483" s="29"/>
      <c r="BY4483" s="29"/>
      <c r="BZ4483" s="29"/>
      <c r="CA4483" s="29"/>
      <c r="CB4483" s="29"/>
      <c r="CC4483" s="29"/>
      <c r="CD4483" s="29"/>
      <c r="CE4483" s="29"/>
      <c r="CF4483" s="29"/>
      <c r="CG4483" s="29"/>
      <c r="CH4483" s="29"/>
      <c r="CI4483" s="29"/>
      <c r="CJ4483" s="29"/>
      <c r="CK4483" s="29"/>
      <c r="CL4483" s="29"/>
      <c r="CM4483" s="29"/>
      <c r="CN4483" s="29"/>
      <c r="CO4483" s="29"/>
      <c r="CP4483" s="29"/>
      <c r="CQ4483" s="29"/>
      <c r="CR4483" s="29"/>
      <c r="CS4483" s="29"/>
      <c r="CT4483" s="29"/>
      <c r="CU4483" s="29"/>
      <c r="CV4483" s="29"/>
      <c r="CW4483" s="29"/>
      <c r="CX4483" s="29"/>
    </row>
    <row r="4484" spans="1:102" ht="50.1" customHeight="1">
      <c r="A4484" s="62" t="s">
        <v>11821</v>
      </c>
      <c r="B4484" s="31" t="s">
        <v>35</v>
      </c>
      <c r="C4484" s="32" t="s">
        <v>11822</v>
      </c>
      <c r="D4484" s="32" t="s">
        <v>11823</v>
      </c>
      <c r="E4484" s="32" t="s">
        <v>11823</v>
      </c>
      <c r="F4484" s="32" t="s">
        <v>11824</v>
      </c>
      <c r="G4484" s="33" t="s">
        <v>101</v>
      </c>
      <c r="H4484" s="34">
        <v>60</v>
      </c>
      <c r="I4484" s="33" t="s">
        <v>41</v>
      </c>
      <c r="J4484" s="33" t="s">
        <v>42</v>
      </c>
      <c r="K4484" s="33" t="s">
        <v>222</v>
      </c>
      <c r="L4484" s="33" t="s">
        <v>44</v>
      </c>
      <c r="M4484" s="33" t="s">
        <v>50</v>
      </c>
      <c r="N4484" s="33" t="s">
        <v>11754</v>
      </c>
      <c r="O4484" s="33" t="s">
        <v>109</v>
      </c>
      <c r="P4484" s="281" t="s">
        <v>50</v>
      </c>
      <c r="Q4484" s="281" t="s">
        <v>50</v>
      </c>
      <c r="R4484" s="282" t="s">
        <v>50</v>
      </c>
      <c r="S4484" s="282" t="s">
        <v>50</v>
      </c>
      <c r="T4484" s="49">
        <v>0</v>
      </c>
      <c r="U4484" s="278">
        <f t="shared" si="223"/>
        <v>0</v>
      </c>
      <c r="V4484" s="283" t="s">
        <v>50</v>
      </c>
      <c r="W4484" s="33" t="s">
        <v>11755</v>
      </c>
      <c r="X4484" s="34">
        <v>11</v>
      </c>
      <c r="Y4484" s="40"/>
      <c r="Z4484" s="40"/>
      <c r="AA4484" s="40"/>
      <c r="AB4484" s="40"/>
      <c r="AC4484" s="40"/>
      <c r="AD4484" s="40"/>
      <c r="AE4484" s="40"/>
      <c r="AF4484" s="40"/>
      <c r="AG4484" s="40"/>
      <c r="AH4484" s="40"/>
      <c r="AI4484" s="40"/>
      <c r="AJ4484" s="40"/>
      <c r="AK4484" s="29"/>
      <c r="AL4484" s="29"/>
      <c r="AM4484" s="29"/>
      <c r="AN4484" s="29"/>
      <c r="AO4484" s="29"/>
      <c r="AP4484" s="29"/>
      <c r="AQ4484" s="29"/>
      <c r="AR4484" s="29"/>
      <c r="AS4484" s="29"/>
      <c r="AT4484" s="29"/>
      <c r="AU4484" s="29"/>
      <c r="AV4484" s="29"/>
      <c r="AW4484" s="29"/>
      <c r="AX4484" s="29"/>
      <c r="AY4484" s="29"/>
      <c r="AZ4484" s="29"/>
      <c r="BA4484" s="29"/>
      <c r="BB4484" s="29"/>
      <c r="BC4484" s="29"/>
      <c r="BD4484" s="29"/>
      <c r="BE4484" s="29"/>
      <c r="BF4484" s="29"/>
      <c r="BG4484" s="29"/>
      <c r="BH4484" s="29"/>
      <c r="BI4484" s="29"/>
      <c r="BJ4484" s="29"/>
      <c r="BK4484" s="29"/>
      <c r="BL4484" s="29"/>
      <c r="BM4484" s="29"/>
      <c r="BN4484" s="29"/>
      <c r="BO4484" s="29"/>
      <c r="BP4484" s="29"/>
      <c r="BQ4484" s="29"/>
      <c r="BR4484" s="29"/>
      <c r="BS4484" s="29"/>
      <c r="BT4484" s="29"/>
      <c r="BU4484" s="29"/>
      <c r="BV4484" s="29"/>
      <c r="BW4484" s="29"/>
      <c r="BX4484" s="29"/>
      <c r="BY4484" s="29"/>
      <c r="BZ4484" s="29"/>
      <c r="CA4484" s="29"/>
      <c r="CB4484" s="29"/>
      <c r="CC4484" s="29"/>
      <c r="CD4484" s="29"/>
      <c r="CE4484" s="29"/>
      <c r="CF4484" s="29"/>
      <c r="CG4484" s="29"/>
      <c r="CH4484" s="29"/>
      <c r="CI4484" s="29"/>
      <c r="CJ4484" s="29"/>
      <c r="CK4484" s="29"/>
      <c r="CL4484" s="29"/>
      <c r="CM4484" s="29"/>
      <c r="CN4484" s="29"/>
      <c r="CO4484" s="29"/>
      <c r="CP4484" s="29"/>
      <c r="CQ4484" s="29"/>
      <c r="CR4484" s="29"/>
      <c r="CS4484" s="29"/>
      <c r="CT4484" s="29"/>
      <c r="CU4484" s="29"/>
      <c r="CV4484" s="29"/>
      <c r="CW4484" s="29"/>
      <c r="CX4484" s="29"/>
    </row>
    <row r="4485" spans="1:102" s="308" customFormat="1" ht="50.1" customHeight="1">
      <c r="A4485" s="284" t="s">
        <v>11825</v>
      </c>
      <c r="B4485" s="31" t="s">
        <v>35</v>
      </c>
      <c r="C4485" s="123" t="s">
        <v>11822</v>
      </c>
      <c r="D4485" s="144" t="s">
        <v>11823</v>
      </c>
      <c r="E4485" s="144" t="s">
        <v>11823</v>
      </c>
      <c r="F4485" s="144" t="s">
        <v>11824</v>
      </c>
      <c r="G4485" s="74" t="s">
        <v>101</v>
      </c>
      <c r="H4485" s="302">
        <v>60</v>
      </c>
      <c r="I4485" s="73">
        <v>590000000</v>
      </c>
      <c r="J4485" s="74" t="s">
        <v>42</v>
      </c>
      <c r="K4485" s="31" t="s">
        <v>1288</v>
      </c>
      <c r="L4485" s="74" t="s">
        <v>44</v>
      </c>
      <c r="M4485" s="74"/>
      <c r="N4485" s="74" t="s">
        <v>11754</v>
      </c>
      <c r="O4485" s="33" t="s">
        <v>113</v>
      </c>
      <c r="P4485" s="303"/>
      <c r="Q4485" s="304"/>
      <c r="R4485" s="305"/>
      <c r="S4485" s="306"/>
      <c r="T4485" s="49">
        <v>1900000</v>
      </c>
      <c r="U4485" s="49">
        <f t="shared" si="223"/>
        <v>2128000</v>
      </c>
      <c r="V4485" s="31"/>
      <c r="W4485" s="33">
        <v>2016</v>
      </c>
      <c r="X4485" s="31"/>
      <c r="Y4485" s="307"/>
      <c r="Z4485" s="307"/>
      <c r="AA4485" s="307"/>
      <c r="AB4485" s="307"/>
      <c r="AC4485" s="307"/>
      <c r="AD4485" s="307"/>
      <c r="AE4485" s="307"/>
      <c r="AF4485" s="307"/>
      <c r="AG4485" s="307"/>
      <c r="AH4485" s="307"/>
      <c r="AI4485" s="307"/>
      <c r="AJ4485" s="307"/>
      <c r="AK4485" s="307"/>
      <c r="AL4485" s="307"/>
      <c r="AM4485" s="307"/>
      <c r="AN4485" s="307"/>
      <c r="AO4485" s="307"/>
      <c r="AP4485" s="307"/>
      <c r="AQ4485" s="307"/>
      <c r="AR4485" s="307"/>
      <c r="AS4485" s="307"/>
      <c r="AT4485" s="307"/>
      <c r="AU4485" s="307"/>
      <c r="AV4485" s="307"/>
      <c r="AW4485" s="307"/>
      <c r="AX4485" s="307"/>
      <c r="AY4485" s="307"/>
      <c r="AZ4485" s="307"/>
      <c r="BA4485" s="307"/>
      <c r="BB4485" s="307"/>
      <c r="BC4485" s="307"/>
      <c r="BD4485" s="307"/>
      <c r="BE4485" s="307"/>
      <c r="BF4485" s="307"/>
      <c r="BG4485" s="307"/>
      <c r="BH4485" s="307"/>
      <c r="BI4485" s="307"/>
      <c r="BJ4485" s="307"/>
      <c r="BK4485" s="307"/>
      <c r="BL4485" s="307"/>
      <c r="BM4485" s="307"/>
      <c r="BN4485" s="307"/>
      <c r="BO4485" s="307"/>
      <c r="BP4485" s="307"/>
      <c r="BQ4485" s="307"/>
      <c r="BR4485" s="307"/>
      <c r="BS4485" s="307"/>
      <c r="BT4485" s="307"/>
      <c r="BU4485" s="307"/>
      <c r="BV4485" s="307"/>
      <c r="BW4485" s="307"/>
      <c r="BX4485" s="307"/>
      <c r="BY4485" s="307"/>
      <c r="BZ4485" s="307"/>
      <c r="CA4485" s="307"/>
      <c r="CB4485" s="307"/>
      <c r="CC4485" s="307"/>
      <c r="CD4485" s="307"/>
      <c r="CE4485" s="307"/>
      <c r="CF4485" s="307"/>
      <c r="CG4485" s="307"/>
      <c r="CH4485" s="307"/>
      <c r="CI4485" s="307"/>
      <c r="CJ4485" s="307"/>
      <c r="CK4485" s="307"/>
      <c r="CL4485" s="307"/>
      <c r="CM4485" s="307"/>
      <c r="CN4485" s="307"/>
      <c r="CO4485" s="307"/>
      <c r="CP4485" s="307"/>
      <c r="CQ4485" s="307"/>
      <c r="CR4485" s="307"/>
      <c r="CS4485" s="307"/>
      <c r="CT4485" s="307"/>
      <c r="CU4485" s="307"/>
      <c r="CV4485" s="307"/>
      <c r="CW4485" s="307"/>
      <c r="CX4485" s="307"/>
    </row>
    <row r="4486" spans="1:102" ht="50.1" customHeight="1">
      <c r="A4486" s="62" t="s">
        <v>11826</v>
      </c>
      <c r="B4486" s="31" t="s">
        <v>35</v>
      </c>
      <c r="C4486" s="32" t="s">
        <v>11827</v>
      </c>
      <c r="D4486" s="32" t="s">
        <v>11828</v>
      </c>
      <c r="E4486" s="32" t="s">
        <v>11828</v>
      </c>
      <c r="F4486" s="32" t="s">
        <v>11829</v>
      </c>
      <c r="G4486" s="33" t="s">
        <v>40</v>
      </c>
      <c r="H4486" s="34">
        <v>80</v>
      </c>
      <c r="I4486" s="33" t="s">
        <v>41</v>
      </c>
      <c r="J4486" s="33" t="s">
        <v>42</v>
      </c>
      <c r="K4486" s="33" t="s">
        <v>222</v>
      </c>
      <c r="L4486" s="33" t="s">
        <v>44</v>
      </c>
      <c r="M4486" s="33" t="s">
        <v>50</v>
      </c>
      <c r="N4486" s="33" t="s">
        <v>11754</v>
      </c>
      <c r="O4486" s="33" t="s">
        <v>109</v>
      </c>
      <c r="P4486" s="281" t="s">
        <v>50</v>
      </c>
      <c r="Q4486" s="281" t="s">
        <v>50</v>
      </c>
      <c r="R4486" s="282" t="s">
        <v>50</v>
      </c>
      <c r="S4486" s="282" t="s">
        <v>50</v>
      </c>
      <c r="T4486" s="49">
        <v>800000</v>
      </c>
      <c r="U4486" s="278">
        <f t="shared" si="223"/>
        <v>896000.00000000012</v>
      </c>
      <c r="V4486" s="283" t="s">
        <v>50</v>
      </c>
      <c r="W4486" s="33" t="s">
        <v>11755</v>
      </c>
      <c r="X4486" s="34" t="s">
        <v>50</v>
      </c>
      <c r="Y4486" s="40"/>
      <c r="Z4486" s="40"/>
      <c r="AA4486" s="40"/>
      <c r="AB4486" s="40"/>
      <c r="AC4486" s="40"/>
      <c r="AD4486" s="40"/>
      <c r="AE4486" s="40"/>
      <c r="AF4486" s="40"/>
      <c r="AG4486" s="40"/>
      <c r="AH4486" s="40"/>
      <c r="AI4486" s="40"/>
      <c r="AJ4486" s="40"/>
      <c r="AK4486" s="29"/>
      <c r="AL4486" s="29"/>
      <c r="AM4486" s="29"/>
      <c r="AN4486" s="29"/>
      <c r="AO4486" s="29"/>
      <c r="AP4486" s="29"/>
      <c r="AQ4486" s="29"/>
      <c r="AR4486" s="29"/>
      <c r="AS4486" s="29"/>
      <c r="AT4486" s="29"/>
      <c r="AU4486" s="29"/>
      <c r="AV4486" s="29"/>
      <c r="AW4486" s="29"/>
      <c r="AX4486" s="29"/>
      <c r="AY4486" s="29"/>
      <c r="AZ4486" s="29"/>
      <c r="BA4486" s="29"/>
      <c r="BB4486" s="29"/>
      <c r="BC4486" s="29"/>
      <c r="BD4486" s="29"/>
      <c r="BE4486" s="29"/>
      <c r="BF4486" s="29"/>
      <c r="BG4486" s="29"/>
      <c r="BH4486" s="29"/>
      <c r="BI4486" s="29"/>
      <c r="BJ4486" s="29"/>
      <c r="BK4486" s="29"/>
      <c r="BL4486" s="29"/>
      <c r="BM4486" s="29"/>
      <c r="BN4486" s="29"/>
      <c r="BO4486" s="29"/>
      <c r="BP4486" s="29"/>
      <c r="BQ4486" s="29"/>
      <c r="BR4486" s="29"/>
      <c r="BS4486" s="29"/>
      <c r="BT4486" s="29"/>
      <c r="BU4486" s="29"/>
      <c r="BV4486" s="29"/>
      <c r="BW4486" s="29"/>
      <c r="BX4486" s="29"/>
      <c r="BY4486" s="29"/>
      <c r="BZ4486" s="29"/>
      <c r="CA4486" s="29"/>
      <c r="CB4486" s="29"/>
      <c r="CC4486" s="29"/>
      <c r="CD4486" s="29"/>
      <c r="CE4486" s="29"/>
      <c r="CF4486" s="29"/>
      <c r="CG4486" s="29"/>
      <c r="CH4486" s="29"/>
      <c r="CI4486" s="29"/>
      <c r="CJ4486" s="29"/>
      <c r="CK4486" s="29"/>
      <c r="CL4486" s="29"/>
      <c r="CM4486" s="29"/>
      <c r="CN4486" s="29"/>
      <c r="CO4486" s="29"/>
      <c r="CP4486" s="29"/>
      <c r="CQ4486" s="29"/>
      <c r="CR4486" s="29"/>
      <c r="CS4486" s="29"/>
      <c r="CT4486" s="29"/>
      <c r="CU4486" s="29"/>
      <c r="CV4486" s="29"/>
      <c r="CW4486" s="29"/>
      <c r="CX4486" s="29"/>
    </row>
    <row r="4487" spans="1:102" ht="50.1" customHeight="1">
      <c r="A4487" s="62" t="s">
        <v>11830</v>
      </c>
      <c r="B4487" s="31" t="s">
        <v>35</v>
      </c>
      <c r="C4487" s="32" t="s">
        <v>11831</v>
      </c>
      <c r="D4487" s="32" t="s">
        <v>11832</v>
      </c>
      <c r="E4487" s="32" t="s">
        <v>11833</v>
      </c>
      <c r="F4487" s="32" t="s">
        <v>11834</v>
      </c>
      <c r="G4487" s="33" t="s">
        <v>40</v>
      </c>
      <c r="H4487" s="34">
        <v>50</v>
      </c>
      <c r="I4487" s="33" t="s">
        <v>41</v>
      </c>
      <c r="J4487" s="33" t="s">
        <v>7924</v>
      </c>
      <c r="K4487" s="33" t="s">
        <v>329</v>
      </c>
      <c r="L4487" s="33" t="s">
        <v>8172</v>
      </c>
      <c r="M4487" s="33" t="s">
        <v>50</v>
      </c>
      <c r="N4487" s="33" t="s">
        <v>5886</v>
      </c>
      <c r="O4487" s="33" t="s">
        <v>11777</v>
      </c>
      <c r="P4487" s="281" t="s">
        <v>50</v>
      </c>
      <c r="Q4487" s="281" t="s">
        <v>50</v>
      </c>
      <c r="R4487" s="282" t="s">
        <v>50</v>
      </c>
      <c r="S4487" s="282" t="s">
        <v>50</v>
      </c>
      <c r="T4487" s="49">
        <v>15357.14</v>
      </c>
      <c r="U4487" s="278">
        <f t="shared" si="223"/>
        <v>17199.996800000001</v>
      </c>
      <c r="V4487" s="283" t="s">
        <v>50</v>
      </c>
      <c r="W4487" s="33" t="s">
        <v>11755</v>
      </c>
      <c r="X4487" s="34" t="s">
        <v>50</v>
      </c>
      <c r="Y4487" s="4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29"/>
      <c r="BB4487" s="29"/>
      <c r="BC4487" s="29"/>
      <c r="BD4487" s="29"/>
      <c r="BE4487" s="29"/>
      <c r="BF4487" s="29"/>
      <c r="BG4487" s="29"/>
      <c r="BH4487" s="29"/>
      <c r="BI4487" s="29"/>
      <c r="BJ4487" s="29"/>
      <c r="BK4487" s="29"/>
      <c r="BL4487" s="29"/>
      <c r="BM4487" s="29"/>
      <c r="BN4487" s="29"/>
      <c r="BO4487" s="29"/>
      <c r="BP4487" s="29"/>
      <c r="BQ4487" s="29"/>
      <c r="BR4487" s="29"/>
      <c r="BS4487" s="29"/>
      <c r="BT4487" s="29"/>
      <c r="BU4487" s="29"/>
      <c r="BV4487" s="29"/>
      <c r="BW4487" s="29"/>
      <c r="BX4487" s="29"/>
      <c r="BY4487" s="29"/>
      <c r="BZ4487" s="29"/>
      <c r="CA4487" s="29"/>
      <c r="CB4487" s="29"/>
      <c r="CC4487" s="29"/>
      <c r="CD4487" s="29"/>
      <c r="CE4487" s="29"/>
      <c r="CF4487" s="29"/>
      <c r="CG4487" s="29"/>
      <c r="CH4487" s="29"/>
      <c r="CI4487" s="29"/>
      <c r="CJ4487" s="29"/>
      <c r="CK4487" s="29"/>
      <c r="CL4487" s="29"/>
      <c r="CM4487" s="29"/>
      <c r="CN4487" s="29"/>
      <c r="CO4487" s="29"/>
      <c r="CP4487" s="29"/>
      <c r="CQ4487" s="29"/>
      <c r="CR4487" s="29"/>
      <c r="CS4487" s="29"/>
      <c r="CT4487" s="29"/>
      <c r="CU4487" s="29"/>
      <c r="CV4487" s="29"/>
      <c r="CW4487" s="29"/>
      <c r="CX4487" s="29"/>
    </row>
    <row r="4488" spans="1:102" ht="50.1" customHeight="1">
      <c r="A4488" s="62" t="s">
        <v>11835</v>
      </c>
      <c r="B4488" s="31" t="s">
        <v>35</v>
      </c>
      <c r="C4488" s="32" t="s">
        <v>11827</v>
      </c>
      <c r="D4488" s="32" t="s">
        <v>11828</v>
      </c>
      <c r="E4488" s="32" t="s">
        <v>11828</v>
      </c>
      <c r="F4488" s="32" t="s">
        <v>11829</v>
      </c>
      <c r="G4488" s="33" t="s">
        <v>40</v>
      </c>
      <c r="H4488" s="34">
        <v>80</v>
      </c>
      <c r="I4488" s="33" t="s">
        <v>41</v>
      </c>
      <c r="J4488" s="33" t="s">
        <v>42</v>
      </c>
      <c r="K4488" s="33" t="s">
        <v>11836</v>
      </c>
      <c r="L4488" s="33" t="s">
        <v>44</v>
      </c>
      <c r="M4488" s="33" t="s">
        <v>50</v>
      </c>
      <c r="N4488" s="33" t="s">
        <v>11837</v>
      </c>
      <c r="O4488" s="33" t="s">
        <v>109</v>
      </c>
      <c r="P4488" s="281" t="s">
        <v>50</v>
      </c>
      <c r="Q4488" s="281" t="s">
        <v>50</v>
      </c>
      <c r="R4488" s="282" t="s">
        <v>50</v>
      </c>
      <c r="S4488" s="282" t="s">
        <v>50</v>
      </c>
      <c r="T4488" s="49">
        <v>930000</v>
      </c>
      <c r="U4488" s="278">
        <f t="shared" si="223"/>
        <v>1041600.0000000001</v>
      </c>
      <c r="V4488" s="283" t="s">
        <v>50</v>
      </c>
      <c r="W4488" s="33" t="s">
        <v>11755</v>
      </c>
      <c r="X4488" s="34" t="s">
        <v>50</v>
      </c>
      <c r="Y4488" s="40"/>
      <c r="Z4488" s="40"/>
      <c r="AA4488" s="40"/>
      <c r="AB4488" s="40"/>
      <c r="AC4488" s="40"/>
      <c r="AD4488" s="40"/>
      <c r="AE4488" s="40"/>
      <c r="AF4488" s="40"/>
      <c r="AG4488" s="40"/>
      <c r="AH4488" s="40"/>
      <c r="AI4488" s="40"/>
      <c r="AJ4488" s="40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29"/>
      <c r="BL4488" s="29"/>
      <c r="BM4488" s="29"/>
      <c r="BN4488" s="29"/>
      <c r="BO4488" s="29"/>
      <c r="BP4488" s="29"/>
      <c r="BQ4488" s="29"/>
      <c r="BR4488" s="29"/>
      <c r="BS4488" s="29"/>
      <c r="BT4488" s="29"/>
      <c r="BU4488" s="29"/>
      <c r="BV4488" s="29"/>
      <c r="BW4488" s="29"/>
      <c r="BX4488" s="29"/>
      <c r="BY4488" s="29"/>
      <c r="BZ4488" s="29"/>
      <c r="CA4488" s="29"/>
      <c r="CB4488" s="29"/>
      <c r="CC4488" s="29"/>
      <c r="CD4488" s="29"/>
      <c r="CE4488" s="29"/>
      <c r="CF4488" s="29"/>
      <c r="CG4488" s="29"/>
      <c r="CH4488" s="29"/>
      <c r="CI4488" s="29"/>
      <c r="CJ4488" s="29"/>
      <c r="CK4488" s="29"/>
      <c r="CL4488" s="29"/>
      <c r="CM4488" s="29"/>
      <c r="CN4488" s="29"/>
      <c r="CO4488" s="29"/>
      <c r="CP4488" s="29"/>
      <c r="CQ4488" s="29"/>
      <c r="CR4488" s="29"/>
      <c r="CS4488" s="29"/>
      <c r="CT4488" s="29"/>
      <c r="CU4488" s="29"/>
      <c r="CV4488" s="29"/>
      <c r="CW4488" s="29"/>
      <c r="CX4488" s="29"/>
    </row>
    <row r="4489" spans="1:102" s="45" customFormat="1" ht="50.1" customHeight="1">
      <c r="A4489" s="62" t="s">
        <v>11838</v>
      </c>
      <c r="B4489" s="31" t="s">
        <v>35</v>
      </c>
      <c r="C4489" s="32" t="s">
        <v>11839</v>
      </c>
      <c r="D4489" s="32" t="s">
        <v>11840</v>
      </c>
      <c r="E4489" s="32" t="s">
        <v>11840</v>
      </c>
      <c r="F4489" s="32" t="s">
        <v>11841</v>
      </c>
      <c r="G4489" s="33" t="s">
        <v>101</v>
      </c>
      <c r="H4489" s="34">
        <v>70</v>
      </c>
      <c r="I4489" s="33">
        <v>590000000</v>
      </c>
      <c r="J4489" s="33" t="s">
        <v>392</v>
      </c>
      <c r="K4489" s="33" t="s">
        <v>4143</v>
      </c>
      <c r="L4489" s="33" t="s">
        <v>85</v>
      </c>
      <c r="M4489" s="33" t="s">
        <v>50</v>
      </c>
      <c r="N4489" s="33" t="s">
        <v>11842</v>
      </c>
      <c r="O4489" s="33" t="s">
        <v>11777</v>
      </c>
      <c r="P4489" s="281" t="s">
        <v>50</v>
      </c>
      <c r="Q4489" s="281" t="s">
        <v>50</v>
      </c>
      <c r="R4489" s="282" t="s">
        <v>50</v>
      </c>
      <c r="S4489" s="282" t="s">
        <v>50</v>
      </c>
      <c r="T4489" s="64">
        <v>0</v>
      </c>
      <c r="U4489" s="263">
        <f>T4489*1.12</f>
        <v>0</v>
      </c>
      <c r="V4489" s="283" t="s">
        <v>50</v>
      </c>
      <c r="W4489" s="33">
        <v>2016</v>
      </c>
      <c r="X4489" s="34" t="s">
        <v>11843</v>
      </c>
      <c r="Y4489" s="42"/>
      <c r="Z4489" s="41"/>
      <c r="AA4489" s="43"/>
      <c r="AB4489" s="43"/>
      <c r="AC4489" s="43"/>
      <c r="AD4489" s="43"/>
      <c r="AE4489" s="43"/>
      <c r="AF4489" s="43"/>
      <c r="AG4489" s="43"/>
      <c r="AH4489" s="43"/>
      <c r="AI4489" s="43"/>
      <c r="AJ4489" s="43"/>
      <c r="AK4489" s="43"/>
      <c r="AL4489" s="43"/>
      <c r="AM4489" s="43"/>
      <c r="AN4489" s="44"/>
      <c r="AO4489" s="44"/>
      <c r="AP4489" s="44"/>
      <c r="AQ4489" s="44"/>
      <c r="AR4489" s="44"/>
      <c r="AS4489" s="44"/>
      <c r="AT4489" s="44"/>
      <c r="AU4489" s="44"/>
      <c r="AV4489" s="44"/>
      <c r="AW4489" s="44"/>
      <c r="AX4489" s="44"/>
      <c r="AY4489" s="44"/>
      <c r="AZ4489" s="44"/>
      <c r="BA4489" s="44"/>
      <c r="BB4489" s="44"/>
      <c r="BC4489" s="44"/>
      <c r="BD4489" s="44"/>
      <c r="BE4489" s="44"/>
      <c r="BF4489" s="44"/>
      <c r="BG4489" s="44"/>
      <c r="BH4489" s="44"/>
      <c r="BI4489" s="44"/>
      <c r="BJ4489" s="44"/>
      <c r="BK4489" s="44"/>
      <c r="BL4489" s="44"/>
    </row>
    <row r="4490" spans="1:102" s="45" customFormat="1" ht="50.1" customHeight="1">
      <c r="A4490" s="62" t="s">
        <v>11844</v>
      </c>
      <c r="B4490" s="31" t="s">
        <v>35</v>
      </c>
      <c r="C4490" s="32" t="s">
        <v>11839</v>
      </c>
      <c r="D4490" s="32" t="s">
        <v>11840</v>
      </c>
      <c r="E4490" s="32" t="s">
        <v>11840</v>
      </c>
      <c r="F4490" s="32" t="s">
        <v>11841</v>
      </c>
      <c r="G4490" s="33" t="s">
        <v>40</v>
      </c>
      <c r="H4490" s="34">
        <v>70</v>
      </c>
      <c r="I4490" s="33">
        <v>590000000</v>
      </c>
      <c r="J4490" s="33" t="s">
        <v>392</v>
      </c>
      <c r="K4490" s="33" t="s">
        <v>11845</v>
      </c>
      <c r="L4490" s="33" t="s">
        <v>85</v>
      </c>
      <c r="M4490" s="33" t="s">
        <v>50</v>
      </c>
      <c r="N4490" s="33" t="s">
        <v>11842</v>
      </c>
      <c r="O4490" s="33" t="s">
        <v>481</v>
      </c>
      <c r="P4490" s="281" t="s">
        <v>50</v>
      </c>
      <c r="Q4490" s="281" t="s">
        <v>50</v>
      </c>
      <c r="R4490" s="282" t="s">
        <v>50</v>
      </c>
      <c r="S4490" s="282" t="s">
        <v>50</v>
      </c>
      <c r="T4490" s="64">
        <v>1890000</v>
      </c>
      <c r="U4490" s="263">
        <f>T4490*1.12</f>
        <v>2116800</v>
      </c>
      <c r="V4490" s="283" t="s">
        <v>50</v>
      </c>
      <c r="W4490" s="33">
        <v>2016</v>
      </c>
      <c r="X4490" s="34" t="s">
        <v>50</v>
      </c>
      <c r="Y4490" s="42"/>
      <c r="Z4490" s="41"/>
      <c r="AA4490" s="43"/>
      <c r="AB4490" s="43"/>
      <c r="AC4490" s="43"/>
      <c r="AD4490" s="43"/>
      <c r="AE4490" s="43"/>
      <c r="AF4490" s="43"/>
      <c r="AG4490" s="43"/>
      <c r="AH4490" s="43"/>
      <c r="AI4490" s="43"/>
      <c r="AJ4490" s="43"/>
      <c r="AK4490" s="43"/>
      <c r="AL4490" s="43"/>
      <c r="AM4490" s="43"/>
      <c r="AN4490" s="44"/>
      <c r="AO4490" s="44"/>
      <c r="AP4490" s="44"/>
      <c r="AQ4490" s="44"/>
      <c r="AR4490" s="44"/>
      <c r="AS4490" s="44"/>
      <c r="AT4490" s="44"/>
      <c r="AU4490" s="44"/>
      <c r="AV4490" s="44"/>
      <c r="AW4490" s="44"/>
      <c r="AX4490" s="44"/>
      <c r="AY4490" s="44"/>
      <c r="AZ4490" s="44"/>
      <c r="BA4490" s="44"/>
      <c r="BB4490" s="44"/>
      <c r="BC4490" s="44"/>
      <c r="BD4490" s="44"/>
      <c r="BE4490" s="44"/>
      <c r="BF4490" s="44"/>
      <c r="BG4490" s="44"/>
      <c r="BH4490" s="44"/>
      <c r="BI4490" s="44"/>
      <c r="BJ4490" s="44"/>
      <c r="BK4490" s="44"/>
      <c r="BL4490" s="44"/>
    </row>
    <row r="4491" spans="1:102" ht="50.1" customHeight="1">
      <c r="A4491" s="62" t="s">
        <v>11846</v>
      </c>
      <c r="B4491" s="31" t="s">
        <v>35</v>
      </c>
      <c r="C4491" s="32" t="s">
        <v>11847</v>
      </c>
      <c r="D4491" s="32" t="s">
        <v>11848</v>
      </c>
      <c r="E4491" s="32" t="s">
        <v>11848</v>
      </c>
      <c r="F4491" s="32" t="s">
        <v>11849</v>
      </c>
      <c r="G4491" s="33" t="s">
        <v>40</v>
      </c>
      <c r="H4491" s="34">
        <v>60</v>
      </c>
      <c r="I4491" s="33" t="s">
        <v>41</v>
      </c>
      <c r="J4491" s="33" t="s">
        <v>42</v>
      </c>
      <c r="K4491" s="33" t="s">
        <v>947</v>
      </c>
      <c r="L4491" s="33" t="s">
        <v>44</v>
      </c>
      <c r="M4491" s="33" t="s">
        <v>50</v>
      </c>
      <c r="N4491" s="33" t="s">
        <v>11850</v>
      </c>
      <c r="O4491" s="33" t="s">
        <v>64</v>
      </c>
      <c r="P4491" s="281" t="s">
        <v>50</v>
      </c>
      <c r="Q4491" s="281" t="s">
        <v>50</v>
      </c>
      <c r="R4491" s="282" t="s">
        <v>50</v>
      </c>
      <c r="S4491" s="282" t="s">
        <v>50</v>
      </c>
      <c r="T4491" s="49">
        <v>59825</v>
      </c>
      <c r="U4491" s="278">
        <f t="shared" si="223"/>
        <v>67004</v>
      </c>
      <c r="V4491" s="283" t="s">
        <v>50</v>
      </c>
      <c r="W4491" s="33" t="s">
        <v>11755</v>
      </c>
      <c r="X4491" s="34" t="s">
        <v>50</v>
      </c>
      <c r="Y4491" s="4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9"/>
      <c r="BC4491" s="29"/>
      <c r="BD4491" s="29"/>
      <c r="BE4491" s="29"/>
      <c r="BF4491" s="29"/>
      <c r="BG4491" s="29"/>
      <c r="BH4491" s="29"/>
      <c r="BI4491" s="29"/>
      <c r="BJ4491" s="29"/>
      <c r="BK4491" s="29"/>
      <c r="BL4491" s="29"/>
      <c r="BM4491" s="29"/>
      <c r="BN4491" s="29"/>
      <c r="BO4491" s="29"/>
      <c r="BP4491" s="29"/>
      <c r="BQ4491" s="29"/>
      <c r="BR4491" s="29"/>
      <c r="BS4491" s="29"/>
      <c r="BT4491" s="29"/>
      <c r="BU4491" s="29"/>
      <c r="BV4491" s="29"/>
      <c r="BW4491" s="29"/>
      <c r="BX4491" s="29"/>
      <c r="BY4491" s="29"/>
      <c r="BZ4491" s="29"/>
      <c r="CA4491" s="29"/>
      <c r="CB4491" s="29"/>
      <c r="CC4491" s="29"/>
      <c r="CD4491" s="29"/>
      <c r="CE4491" s="29"/>
      <c r="CF4491" s="29"/>
      <c r="CG4491" s="29"/>
      <c r="CH4491" s="29"/>
      <c r="CI4491" s="29"/>
      <c r="CJ4491" s="29"/>
      <c r="CK4491" s="29"/>
      <c r="CL4491" s="29"/>
      <c r="CM4491" s="29"/>
      <c r="CN4491" s="29"/>
      <c r="CO4491" s="29"/>
      <c r="CP4491" s="29"/>
      <c r="CQ4491" s="29"/>
      <c r="CR4491" s="29"/>
      <c r="CS4491" s="29"/>
      <c r="CT4491" s="29"/>
      <c r="CU4491" s="29"/>
      <c r="CV4491" s="29"/>
      <c r="CW4491" s="29"/>
      <c r="CX4491" s="29"/>
    </row>
    <row r="4492" spans="1:102" ht="50.1" customHeight="1">
      <c r="A4492" s="62" t="s">
        <v>11851</v>
      </c>
      <c r="B4492" s="31" t="s">
        <v>35</v>
      </c>
      <c r="C4492" s="32" t="s">
        <v>11831</v>
      </c>
      <c r="D4492" s="32" t="s">
        <v>11832</v>
      </c>
      <c r="E4492" s="32" t="s">
        <v>11833</v>
      </c>
      <c r="F4492" s="32" t="s">
        <v>11852</v>
      </c>
      <c r="G4492" s="33" t="s">
        <v>40</v>
      </c>
      <c r="H4492" s="34">
        <v>50</v>
      </c>
      <c r="I4492" s="33" t="s">
        <v>41</v>
      </c>
      <c r="J4492" s="33" t="s">
        <v>7924</v>
      </c>
      <c r="K4492" s="33" t="s">
        <v>947</v>
      </c>
      <c r="L4492" s="33" t="s">
        <v>8172</v>
      </c>
      <c r="M4492" s="33" t="s">
        <v>50</v>
      </c>
      <c r="N4492" s="33" t="s">
        <v>87</v>
      </c>
      <c r="O4492" s="33" t="s">
        <v>2285</v>
      </c>
      <c r="P4492" s="281" t="s">
        <v>50</v>
      </c>
      <c r="Q4492" s="281" t="s">
        <v>50</v>
      </c>
      <c r="R4492" s="282" t="s">
        <v>50</v>
      </c>
      <c r="S4492" s="282" t="s">
        <v>50</v>
      </c>
      <c r="T4492" s="49">
        <v>9650</v>
      </c>
      <c r="U4492" s="278">
        <f t="shared" si="223"/>
        <v>10808.000000000002</v>
      </c>
      <c r="V4492" s="283" t="s">
        <v>50</v>
      </c>
      <c r="W4492" s="33" t="s">
        <v>11755</v>
      </c>
      <c r="X4492" s="34" t="s">
        <v>50</v>
      </c>
      <c r="Y4492" s="40"/>
      <c r="Z4492" s="40"/>
      <c r="AA4492" s="40"/>
      <c r="AB4492" s="40"/>
      <c r="AC4492" s="40"/>
      <c r="AD4492" s="40"/>
      <c r="AE4492" s="40"/>
      <c r="AF4492" s="40"/>
      <c r="AG4492" s="40"/>
      <c r="AH4492" s="40"/>
      <c r="AI4492" s="40"/>
      <c r="AJ4492" s="40"/>
      <c r="AK4492" s="29"/>
      <c r="AL4492" s="29"/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/>
      <c r="AY4492" s="29"/>
      <c r="AZ4492" s="29"/>
      <c r="BA4492" s="29"/>
      <c r="BB4492" s="29"/>
      <c r="BC4492" s="29"/>
      <c r="BD4492" s="29"/>
      <c r="BE4492" s="29"/>
      <c r="BF4492" s="29"/>
      <c r="BG4492" s="29"/>
      <c r="BH4492" s="29"/>
      <c r="BI4492" s="29"/>
      <c r="BJ4492" s="29"/>
      <c r="BK4492" s="29"/>
      <c r="BL4492" s="29"/>
      <c r="BM4492" s="29"/>
      <c r="BN4492" s="29"/>
      <c r="BO4492" s="29"/>
      <c r="BP4492" s="29"/>
      <c r="BQ4492" s="29"/>
      <c r="BR4492" s="29"/>
      <c r="BS4492" s="29"/>
      <c r="BT4492" s="29"/>
      <c r="BU4492" s="29"/>
      <c r="BV4492" s="29"/>
      <c r="BW4492" s="29"/>
      <c r="BX4492" s="29"/>
      <c r="BY4492" s="29"/>
      <c r="BZ4492" s="29"/>
      <c r="CA4492" s="29"/>
      <c r="CB4492" s="29"/>
      <c r="CC4492" s="29"/>
      <c r="CD4492" s="29"/>
      <c r="CE4492" s="29"/>
      <c r="CF4492" s="29"/>
      <c r="CG4492" s="29"/>
      <c r="CH4492" s="29"/>
      <c r="CI4492" s="29"/>
      <c r="CJ4492" s="29"/>
      <c r="CK4492" s="29"/>
      <c r="CL4492" s="29"/>
      <c r="CM4492" s="29"/>
      <c r="CN4492" s="29"/>
      <c r="CO4492" s="29"/>
      <c r="CP4492" s="29"/>
      <c r="CQ4492" s="29"/>
      <c r="CR4492" s="29"/>
      <c r="CS4492" s="29"/>
      <c r="CT4492" s="29"/>
      <c r="CU4492" s="29"/>
      <c r="CV4492" s="29"/>
      <c r="CW4492" s="29"/>
      <c r="CX4492" s="29"/>
    </row>
    <row r="4493" spans="1:102" ht="50.1" customHeight="1">
      <c r="A4493" s="62" t="s">
        <v>11853</v>
      </c>
      <c r="B4493" s="31" t="s">
        <v>35</v>
      </c>
      <c r="C4493" s="32" t="s">
        <v>11854</v>
      </c>
      <c r="D4493" s="32" t="s">
        <v>11855</v>
      </c>
      <c r="E4493" s="32" t="s">
        <v>11855</v>
      </c>
      <c r="F4493" s="32" t="s">
        <v>11856</v>
      </c>
      <c r="G4493" s="33" t="s">
        <v>40</v>
      </c>
      <c r="H4493" s="34">
        <v>25</v>
      </c>
      <c r="I4493" s="33" t="s">
        <v>41</v>
      </c>
      <c r="J4493" s="33" t="s">
        <v>42</v>
      </c>
      <c r="K4493" s="33" t="s">
        <v>63</v>
      </c>
      <c r="L4493" s="33" t="s">
        <v>85</v>
      </c>
      <c r="M4493" s="33" t="s">
        <v>50</v>
      </c>
      <c r="N4493" s="33" t="s">
        <v>11857</v>
      </c>
      <c r="O4493" s="33" t="s">
        <v>11858</v>
      </c>
      <c r="P4493" s="281" t="s">
        <v>50</v>
      </c>
      <c r="Q4493" s="281" t="s">
        <v>50</v>
      </c>
      <c r="R4493" s="282" t="s">
        <v>50</v>
      </c>
      <c r="S4493" s="282" t="s">
        <v>50</v>
      </c>
      <c r="T4493" s="49">
        <v>480000</v>
      </c>
      <c r="U4493" s="278">
        <f t="shared" si="223"/>
        <v>537600</v>
      </c>
      <c r="V4493" s="283" t="s">
        <v>50</v>
      </c>
      <c r="W4493" s="33" t="s">
        <v>11755</v>
      </c>
      <c r="X4493" s="34" t="s">
        <v>50</v>
      </c>
      <c r="Y4493" s="4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/>
      <c r="BC4493" s="29"/>
      <c r="BD4493" s="29"/>
      <c r="BE4493" s="29"/>
      <c r="BF4493" s="29"/>
      <c r="BG4493" s="29"/>
      <c r="BH4493" s="29"/>
      <c r="BI4493" s="29"/>
      <c r="BJ4493" s="29"/>
      <c r="BK4493" s="29"/>
      <c r="BL4493" s="29"/>
      <c r="BM4493" s="29"/>
      <c r="BN4493" s="29"/>
      <c r="BO4493" s="29"/>
      <c r="BP4493" s="29"/>
      <c r="BQ4493" s="29"/>
      <c r="BR4493" s="29"/>
      <c r="BS4493" s="29"/>
      <c r="BT4493" s="29"/>
      <c r="BU4493" s="29"/>
      <c r="BV4493" s="29"/>
      <c r="BW4493" s="29"/>
      <c r="BX4493" s="29"/>
      <c r="BY4493" s="29"/>
      <c r="BZ4493" s="29"/>
      <c r="CA4493" s="29"/>
      <c r="CB4493" s="29"/>
      <c r="CC4493" s="29"/>
      <c r="CD4493" s="29"/>
      <c r="CE4493" s="29"/>
      <c r="CF4493" s="29"/>
      <c r="CG4493" s="29"/>
      <c r="CH4493" s="29"/>
      <c r="CI4493" s="29"/>
      <c r="CJ4493" s="29"/>
      <c r="CK4493" s="29"/>
      <c r="CL4493" s="29"/>
      <c r="CM4493" s="29"/>
      <c r="CN4493" s="29"/>
      <c r="CO4493" s="29"/>
      <c r="CP4493" s="29"/>
      <c r="CQ4493" s="29"/>
      <c r="CR4493" s="29"/>
      <c r="CS4493" s="29"/>
      <c r="CT4493" s="29"/>
      <c r="CU4493" s="29"/>
      <c r="CV4493" s="29"/>
      <c r="CW4493" s="29"/>
      <c r="CX4493" s="29"/>
    </row>
    <row r="4494" spans="1:102" ht="50.1" customHeight="1">
      <c r="A4494" s="62" t="s">
        <v>11859</v>
      </c>
      <c r="B4494" s="31" t="s">
        <v>35</v>
      </c>
      <c r="C4494" s="32" t="s">
        <v>11831</v>
      </c>
      <c r="D4494" s="32" t="s">
        <v>11832</v>
      </c>
      <c r="E4494" s="32" t="s">
        <v>11833</v>
      </c>
      <c r="F4494" s="32" t="s">
        <v>11860</v>
      </c>
      <c r="G4494" s="33" t="s">
        <v>40</v>
      </c>
      <c r="H4494" s="34">
        <v>50</v>
      </c>
      <c r="I4494" s="33" t="s">
        <v>41</v>
      </c>
      <c r="J4494" s="33" t="s">
        <v>7924</v>
      </c>
      <c r="K4494" s="33" t="s">
        <v>63</v>
      </c>
      <c r="L4494" s="33" t="s">
        <v>8172</v>
      </c>
      <c r="M4494" s="33" t="s">
        <v>45</v>
      </c>
      <c r="N4494" s="33" t="s">
        <v>11861</v>
      </c>
      <c r="O4494" s="33" t="s">
        <v>109</v>
      </c>
      <c r="P4494" s="281" t="s">
        <v>50</v>
      </c>
      <c r="Q4494" s="281" t="s">
        <v>50</v>
      </c>
      <c r="R4494" s="282" t="s">
        <v>50</v>
      </c>
      <c r="S4494" s="282" t="s">
        <v>50</v>
      </c>
      <c r="T4494" s="49">
        <v>242200</v>
      </c>
      <c r="U4494" s="278">
        <f t="shared" si="223"/>
        <v>271264</v>
      </c>
      <c r="V4494" s="283" t="s">
        <v>50</v>
      </c>
      <c r="W4494" s="33" t="s">
        <v>11755</v>
      </c>
      <c r="X4494" s="34" t="s">
        <v>50</v>
      </c>
      <c r="Y4494" s="40"/>
      <c r="Z4494" s="40"/>
      <c r="AA4494" s="40"/>
      <c r="AB4494" s="40"/>
      <c r="AC4494" s="40"/>
      <c r="AD4494" s="40"/>
      <c r="AE4494" s="40"/>
      <c r="AF4494" s="40"/>
      <c r="AG4494" s="40"/>
      <c r="AH4494" s="40"/>
      <c r="AI4494" s="40"/>
      <c r="AJ4494" s="40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/>
      <c r="BC4494" s="29"/>
      <c r="BD4494" s="29"/>
      <c r="BE4494" s="29"/>
      <c r="BF4494" s="29"/>
      <c r="BG4494" s="29"/>
      <c r="BH4494" s="29"/>
      <c r="BI4494" s="29"/>
      <c r="BJ4494" s="29"/>
      <c r="BK4494" s="29"/>
      <c r="BL4494" s="29"/>
      <c r="BM4494" s="29"/>
      <c r="BN4494" s="29"/>
      <c r="BO4494" s="29"/>
      <c r="BP4494" s="29"/>
      <c r="BQ4494" s="29"/>
      <c r="BR4494" s="29"/>
      <c r="BS4494" s="29"/>
      <c r="BT4494" s="29"/>
      <c r="BU4494" s="29"/>
      <c r="BV4494" s="29"/>
      <c r="BW4494" s="29"/>
      <c r="BX4494" s="29"/>
      <c r="BY4494" s="29"/>
      <c r="BZ4494" s="29"/>
      <c r="CA4494" s="29"/>
      <c r="CB4494" s="29"/>
      <c r="CC4494" s="29"/>
      <c r="CD4494" s="29"/>
      <c r="CE4494" s="29"/>
      <c r="CF4494" s="29"/>
      <c r="CG4494" s="29"/>
      <c r="CH4494" s="29"/>
      <c r="CI4494" s="29"/>
      <c r="CJ4494" s="29"/>
      <c r="CK4494" s="29"/>
      <c r="CL4494" s="29"/>
      <c r="CM4494" s="29"/>
      <c r="CN4494" s="29"/>
      <c r="CO4494" s="29"/>
      <c r="CP4494" s="29"/>
      <c r="CQ4494" s="29"/>
      <c r="CR4494" s="29"/>
      <c r="CS4494" s="29"/>
      <c r="CT4494" s="29"/>
      <c r="CU4494" s="29"/>
      <c r="CV4494" s="29"/>
      <c r="CW4494" s="29"/>
      <c r="CX4494" s="29"/>
    </row>
    <row r="4495" spans="1:102" s="45" customFormat="1" ht="50.1" customHeight="1">
      <c r="A4495" s="74" t="s">
        <v>11862</v>
      </c>
      <c r="B4495" s="127" t="s">
        <v>35</v>
      </c>
      <c r="C4495" s="47" t="s">
        <v>11831</v>
      </c>
      <c r="D4495" s="47" t="s">
        <v>11832</v>
      </c>
      <c r="E4495" s="271" t="s">
        <v>11833</v>
      </c>
      <c r="F4495" s="47" t="s">
        <v>11863</v>
      </c>
      <c r="G4495" s="107" t="s">
        <v>40</v>
      </c>
      <c r="H4495" s="33">
        <v>50</v>
      </c>
      <c r="I4495" s="33">
        <v>590000000</v>
      </c>
      <c r="J4495" s="107" t="s">
        <v>7924</v>
      </c>
      <c r="K4495" s="107" t="s">
        <v>134</v>
      </c>
      <c r="L4495" s="107" t="s">
        <v>11864</v>
      </c>
      <c r="M4495" s="107"/>
      <c r="N4495" s="31" t="s">
        <v>11865</v>
      </c>
      <c r="O4495" s="107" t="s">
        <v>1794</v>
      </c>
      <c r="P4495" s="31"/>
      <c r="Q4495" s="234"/>
      <c r="R4495" s="309"/>
      <c r="S4495" s="310"/>
      <c r="T4495" s="229">
        <v>125000</v>
      </c>
      <c r="U4495" s="229">
        <f>T4495*1.12</f>
        <v>140000</v>
      </c>
      <c r="V4495" s="107"/>
      <c r="W4495" s="33">
        <v>2016</v>
      </c>
      <c r="X4495" s="311"/>
      <c r="Y4495" s="41"/>
      <c r="Z4495" s="43"/>
      <c r="AA4495" s="43"/>
      <c r="AB4495" s="43"/>
      <c r="AC4495" s="43"/>
      <c r="AD4495" s="43"/>
      <c r="AE4495" s="43"/>
      <c r="AF4495" s="43"/>
      <c r="AG4495" s="43"/>
      <c r="AH4495" s="43"/>
      <c r="AI4495" s="43"/>
      <c r="AJ4495" s="43"/>
      <c r="AK4495" s="43"/>
      <c r="AL4495" s="43"/>
      <c r="AM4495" s="44"/>
      <c r="AN4495" s="44"/>
      <c r="AO4495" s="44"/>
      <c r="AP4495" s="44"/>
      <c r="AQ4495" s="44"/>
      <c r="AR4495" s="44"/>
      <c r="AS4495" s="44"/>
      <c r="AT4495" s="44"/>
      <c r="AU4495" s="44"/>
      <c r="AV4495" s="44"/>
      <c r="AW4495" s="44"/>
      <c r="AX4495" s="44"/>
      <c r="AY4495" s="44"/>
      <c r="AZ4495" s="44"/>
      <c r="BA4495" s="44"/>
      <c r="BB4495" s="44"/>
      <c r="BC4495" s="44"/>
      <c r="BD4495" s="44"/>
      <c r="BE4495" s="44"/>
      <c r="BF4495" s="44"/>
      <c r="BG4495" s="44"/>
      <c r="BH4495" s="44"/>
      <c r="BI4495" s="44"/>
      <c r="BJ4495" s="44"/>
      <c r="BK4495" s="44"/>
      <c r="BL4495" s="44"/>
      <c r="BM4495" s="44"/>
      <c r="BN4495" s="44"/>
      <c r="BO4495" s="44"/>
      <c r="BP4495" s="44"/>
      <c r="BQ4495" s="44"/>
      <c r="BR4495" s="44"/>
      <c r="BS4495" s="44"/>
      <c r="BT4495" s="44"/>
      <c r="BU4495" s="44"/>
      <c r="BV4495" s="44"/>
      <c r="BW4495" s="44"/>
      <c r="BX4495" s="44"/>
      <c r="BY4495" s="44"/>
      <c r="BZ4495" s="44"/>
      <c r="CA4495" s="44"/>
      <c r="CB4495" s="44"/>
      <c r="CC4495" s="44"/>
      <c r="CD4495" s="44"/>
      <c r="CE4495" s="44"/>
      <c r="CF4495" s="44"/>
      <c r="CG4495" s="44"/>
      <c r="CH4495" s="44"/>
      <c r="CI4495" s="44"/>
      <c r="CJ4495" s="44"/>
      <c r="CK4495" s="44"/>
      <c r="CL4495" s="44"/>
      <c r="CM4495" s="44"/>
      <c r="CN4495" s="44"/>
      <c r="CO4495" s="44"/>
      <c r="CP4495" s="44"/>
      <c r="CQ4495" s="44"/>
      <c r="CR4495" s="44"/>
      <c r="CS4495" s="44"/>
      <c r="CT4495" s="44"/>
      <c r="CU4495" s="44"/>
      <c r="CV4495" s="44"/>
      <c r="CW4495" s="44"/>
      <c r="CX4495" s="44"/>
    </row>
    <row r="4496" spans="1:102" s="45" customFormat="1" ht="50.1" customHeight="1">
      <c r="A4496" s="74" t="s">
        <v>11866</v>
      </c>
      <c r="B4496" s="60" t="s">
        <v>35</v>
      </c>
      <c r="C4496" s="47" t="s">
        <v>11867</v>
      </c>
      <c r="D4496" s="47" t="s">
        <v>11868</v>
      </c>
      <c r="E4496" s="47" t="s">
        <v>11868</v>
      </c>
      <c r="F4496" s="47" t="s">
        <v>11869</v>
      </c>
      <c r="G4496" s="31" t="s">
        <v>40</v>
      </c>
      <c r="H4496" s="261">
        <v>27</v>
      </c>
      <c r="I4496" s="262">
        <v>590000000</v>
      </c>
      <c r="J4496" s="74" t="s">
        <v>392</v>
      </c>
      <c r="K4496" s="31" t="s">
        <v>11638</v>
      </c>
      <c r="L4496" s="31" t="s">
        <v>394</v>
      </c>
      <c r="M4496" s="31"/>
      <c r="N4496" s="31" t="s">
        <v>11870</v>
      </c>
      <c r="O4496" s="31" t="s">
        <v>11871</v>
      </c>
      <c r="P4496" s="33"/>
      <c r="Q4496" s="33"/>
      <c r="R4496" s="349"/>
      <c r="S4496" s="349"/>
      <c r="T4496" s="64">
        <v>2112910.71</v>
      </c>
      <c r="U4496" s="64">
        <f>T4496*1.12</f>
        <v>2366459.9952000002</v>
      </c>
      <c r="V4496" s="31"/>
      <c r="W4496" s="74">
        <v>2016</v>
      </c>
      <c r="X4496" s="134"/>
      <c r="Y4496" s="42"/>
      <c r="Z4496" s="41"/>
      <c r="AA4496" s="43"/>
      <c r="AB4496" s="43"/>
      <c r="AC4496" s="43"/>
      <c r="AD4496" s="43"/>
      <c r="AE4496" s="43"/>
      <c r="AF4496" s="43"/>
      <c r="AG4496" s="43"/>
      <c r="AH4496" s="43"/>
      <c r="AI4496" s="43"/>
      <c r="AJ4496" s="43"/>
      <c r="AK4496" s="43"/>
      <c r="AL4496" s="43"/>
      <c r="AM4496" s="43"/>
      <c r="AN4496" s="44"/>
      <c r="AO4496" s="44"/>
      <c r="AP4496" s="44"/>
      <c r="AQ4496" s="44"/>
      <c r="AR4496" s="44"/>
      <c r="AS4496" s="44"/>
      <c r="AT4496" s="44"/>
      <c r="AU4496" s="44"/>
      <c r="AV4496" s="44"/>
      <c r="AW4496" s="44"/>
      <c r="AX4496" s="44"/>
      <c r="AY4496" s="44"/>
      <c r="AZ4496" s="44"/>
      <c r="BA4496" s="44"/>
      <c r="BB4496" s="44"/>
      <c r="BC4496" s="44"/>
      <c r="BD4496" s="44"/>
      <c r="BE4496" s="44"/>
      <c r="BF4496" s="44"/>
      <c r="BG4496" s="44"/>
      <c r="BH4496" s="44"/>
      <c r="BI4496" s="44"/>
      <c r="BJ4496" s="44"/>
      <c r="BK4496" s="44"/>
      <c r="BL4496" s="44"/>
    </row>
    <row r="4497" spans="1:102" s="316" customFormat="1" ht="27" customHeight="1">
      <c r="A4497" s="74"/>
      <c r="B4497" s="31"/>
      <c r="C4497" s="47"/>
      <c r="D4497" s="47"/>
      <c r="E4497" s="47"/>
      <c r="F4497" s="47"/>
      <c r="G4497" s="74"/>
      <c r="H4497" s="34"/>
      <c r="I4497" s="73"/>
      <c r="J4497" s="74"/>
      <c r="K4497" s="74"/>
      <c r="L4497" s="74"/>
      <c r="M4497" s="312"/>
      <c r="N4497" s="74"/>
      <c r="O4497" s="238"/>
      <c r="P4497" s="285"/>
      <c r="Q4497" s="286"/>
      <c r="R4497" s="285"/>
      <c r="S4497" s="313"/>
      <c r="T4497" s="314"/>
      <c r="U4497" s="49"/>
      <c r="V4497" s="74"/>
      <c r="W4497" s="33"/>
      <c r="X4497" s="315"/>
      <c r="Y4497" s="42"/>
      <c r="Z4497" s="41"/>
      <c r="AA4497" s="43"/>
      <c r="AB4497" s="43"/>
      <c r="AC4497" s="43"/>
      <c r="AD4497" s="43"/>
      <c r="AE4497" s="43"/>
      <c r="AF4497" s="43"/>
      <c r="AG4497" s="43"/>
      <c r="AH4497" s="43"/>
      <c r="AI4497" s="43"/>
      <c r="AJ4497" s="43"/>
      <c r="AK4497" s="43"/>
      <c r="AL4497" s="43"/>
      <c r="AM4497" s="43"/>
      <c r="AN4497" s="44"/>
      <c r="AO4497" s="44"/>
      <c r="AP4497" s="44"/>
      <c r="AQ4497" s="44"/>
      <c r="AR4497" s="44"/>
      <c r="AS4497" s="44"/>
      <c r="AT4497" s="44"/>
      <c r="AU4497" s="44"/>
      <c r="AV4497" s="44"/>
      <c r="AW4497" s="44"/>
      <c r="AX4497" s="44"/>
      <c r="AY4497" s="44"/>
      <c r="AZ4497" s="44"/>
      <c r="BA4497" s="44"/>
      <c r="BB4497" s="44"/>
      <c r="BC4497" s="44"/>
      <c r="BD4497" s="44"/>
      <c r="BE4497" s="44"/>
      <c r="BF4497" s="44"/>
      <c r="BG4497" s="44"/>
      <c r="BH4497" s="44"/>
      <c r="BI4497" s="44"/>
      <c r="BJ4497" s="44"/>
      <c r="BK4497" s="44"/>
      <c r="BL4497" s="44"/>
      <c r="BM4497" s="44"/>
      <c r="BN4497" s="44"/>
      <c r="BO4497" s="44"/>
      <c r="BP4497" s="44"/>
      <c r="BQ4497" s="44"/>
      <c r="BR4497" s="44"/>
      <c r="BS4497" s="44"/>
      <c r="BT4497" s="44"/>
      <c r="BU4497" s="44"/>
      <c r="BV4497" s="44"/>
      <c r="BW4497" s="44"/>
      <c r="BX4497" s="44"/>
      <c r="BY4497" s="44"/>
      <c r="BZ4497" s="44"/>
      <c r="CA4497" s="44"/>
      <c r="CB4497" s="44"/>
      <c r="CC4497" s="44"/>
      <c r="CD4497" s="44"/>
      <c r="CE4497" s="44"/>
      <c r="CF4497" s="44"/>
      <c r="CG4497" s="44"/>
      <c r="CH4497" s="44"/>
      <c r="CI4497" s="44"/>
      <c r="CJ4497" s="44"/>
      <c r="CK4497" s="44"/>
      <c r="CL4497" s="44"/>
      <c r="CM4497" s="44"/>
      <c r="CN4497" s="44"/>
      <c r="CO4497" s="44"/>
      <c r="CP4497" s="44"/>
      <c r="CQ4497" s="44"/>
      <c r="CR4497" s="44"/>
      <c r="CS4497" s="44"/>
      <c r="CT4497" s="44"/>
      <c r="CU4497" s="44"/>
      <c r="CV4497" s="44"/>
      <c r="CW4497" s="44"/>
      <c r="CX4497" s="44"/>
    </row>
    <row r="4498" spans="1:102" s="280" customFormat="1" ht="18" customHeight="1">
      <c r="A4498" s="46"/>
      <c r="B4498" s="20"/>
      <c r="C4498" s="22"/>
      <c r="D4498" s="23"/>
      <c r="E4498" s="23"/>
      <c r="F4498" s="22"/>
      <c r="G4498" s="20"/>
      <c r="H4498" s="25"/>
      <c r="I4498" s="22"/>
      <c r="J4498" s="22"/>
      <c r="K4498" s="22"/>
      <c r="L4498" s="22"/>
      <c r="M4498" s="22"/>
      <c r="N4498" s="22"/>
      <c r="O4498" s="22"/>
      <c r="P4498" s="20"/>
      <c r="Q4498" s="26"/>
      <c r="R4498" s="20"/>
      <c r="S4498" s="27"/>
      <c r="T4498" s="28">
        <f>SUM(T4461:T4497)</f>
        <v>17564657.132857144</v>
      </c>
      <c r="U4498" s="28">
        <f>SUM(U4461:U4497)</f>
        <v>19672415.988800004</v>
      </c>
      <c r="V4498" s="20"/>
      <c r="W4498" s="22"/>
      <c r="X4498" s="27"/>
      <c r="Y4498" s="188"/>
      <c r="Z4498" s="188"/>
      <c r="AA4498" s="188"/>
      <c r="AB4498" s="188"/>
      <c r="AC4498" s="188"/>
      <c r="AD4498" s="188"/>
      <c r="AE4498" s="188"/>
      <c r="AF4498" s="188"/>
      <c r="AG4498" s="188"/>
      <c r="AH4498" s="188"/>
      <c r="AI4498" s="188"/>
      <c r="AJ4498" s="188"/>
      <c r="AK4498" s="188"/>
      <c r="AL4498" s="188"/>
      <c r="AM4498" s="188"/>
      <c r="AN4498" s="188"/>
      <c r="AO4498" s="188"/>
      <c r="AP4498" s="188"/>
      <c r="AQ4498" s="188"/>
      <c r="AR4498" s="188"/>
      <c r="AS4498" s="188"/>
      <c r="AT4498" s="188"/>
      <c r="AU4498" s="188"/>
      <c r="AV4498" s="188"/>
      <c r="AW4498" s="188"/>
      <c r="AX4498" s="188"/>
      <c r="AY4498" s="188"/>
      <c r="AZ4498" s="188"/>
      <c r="BA4498" s="188"/>
      <c r="BB4498" s="188"/>
      <c r="BC4498" s="188"/>
      <c r="BD4498" s="188"/>
      <c r="BE4498" s="188"/>
      <c r="BF4498" s="188"/>
      <c r="BG4498" s="188"/>
      <c r="BH4498" s="188"/>
      <c r="BI4498" s="188"/>
      <c r="BJ4498" s="188"/>
      <c r="BK4498" s="188"/>
      <c r="BL4498" s="188"/>
      <c r="BM4498" s="188"/>
      <c r="BN4498" s="188"/>
      <c r="BO4498" s="188"/>
      <c r="BP4498" s="188"/>
      <c r="BQ4498" s="188"/>
      <c r="BR4498" s="188"/>
      <c r="BS4498" s="188"/>
      <c r="BT4498" s="188"/>
      <c r="BU4498" s="188"/>
      <c r="BV4498" s="188"/>
      <c r="BW4498" s="188"/>
      <c r="BX4498" s="188"/>
      <c r="BY4498" s="188"/>
      <c r="BZ4498" s="188"/>
      <c r="CA4498" s="188"/>
      <c r="CB4498" s="188"/>
      <c r="CC4498" s="188"/>
      <c r="CD4498" s="188"/>
      <c r="CE4498" s="188"/>
      <c r="CF4498" s="188"/>
      <c r="CG4498" s="188"/>
      <c r="CH4498" s="188"/>
      <c r="CI4498" s="188"/>
      <c r="CJ4498" s="188"/>
      <c r="CK4498" s="188"/>
      <c r="CL4498" s="188"/>
      <c r="CM4498" s="188"/>
      <c r="CN4498" s="188"/>
      <c r="CO4498" s="188"/>
      <c r="CP4498" s="188"/>
      <c r="CQ4498" s="188"/>
      <c r="CR4498" s="188"/>
      <c r="CS4498" s="188"/>
      <c r="CT4498" s="188"/>
      <c r="CU4498" s="188"/>
      <c r="CV4498" s="188"/>
      <c r="CW4498" s="188"/>
      <c r="CX4498" s="188"/>
    </row>
    <row r="4499" spans="1:102" s="280" customFormat="1" ht="21.75" customHeight="1">
      <c r="A4499" s="46"/>
      <c r="B4499" s="21" t="s">
        <v>11872</v>
      </c>
      <c r="C4499" s="22"/>
      <c r="D4499" s="23"/>
      <c r="E4499" s="23"/>
      <c r="F4499" s="22"/>
      <c r="G4499" s="20"/>
      <c r="H4499" s="25"/>
      <c r="I4499" s="22"/>
      <c r="J4499" s="22"/>
      <c r="K4499" s="22"/>
      <c r="L4499" s="22"/>
      <c r="M4499" s="22"/>
      <c r="N4499" s="22"/>
      <c r="O4499" s="22"/>
      <c r="P4499" s="20"/>
      <c r="Q4499" s="26"/>
      <c r="R4499" s="20"/>
      <c r="S4499" s="27"/>
      <c r="T4499" s="28"/>
      <c r="U4499" s="28"/>
      <c r="V4499" s="20"/>
      <c r="W4499" s="22"/>
      <c r="X4499" s="27"/>
      <c r="Y4499" s="188"/>
      <c r="Z4499" s="188"/>
      <c r="AA4499" s="188"/>
      <c r="AB4499" s="188"/>
      <c r="AC4499" s="188"/>
      <c r="AD4499" s="188"/>
      <c r="AE4499" s="188"/>
      <c r="AF4499" s="188"/>
      <c r="AG4499" s="188"/>
      <c r="AH4499" s="188"/>
      <c r="AI4499" s="188"/>
      <c r="AJ4499" s="188"/>
      <c r="AK4499" s="188"/>
      <c r="AL4499" s="188"/>
      <c r="AM4499" s="188"/>
      <c r="AN4499" s="188"/>
      <c r="AO4499" s="188"/>
      <c r="AP4499" s="188"/>
      <c r="AQ4499" s="188"/>
      <c r="AR4499" s="188"/>
      <c r="AS4499" s="188"/>
      <c r="AT4499" s="188"/>
      <c r="AU4499" s="188"/>
      <c r="AV4499" s="188"/>
      <c r="AW4499" s="188"/>
      <c r="AX4499" s="188"/>
      <c r="AY4499" s="188"/>
      <c r="AZ4499" s="188"/>
      <c r="BA4499" s="188"/>
      <c r="BB4499" s="188"/>
      <c r="BC4499" s="188"/>
      <c r="BD4499" s="188"/>
      <c r="BE4499" s="188"/>
      <c r="BF4499" s="188"/>
      <c r="BG4499" s="188"/>
      <c r="BH4499" s="188"/>
      <c r="BI4499" s="188"/>
      <c r="BJ4499" s="188"/>
      <c r="BK4499" s="188"/>
      <c r="BL4499" s="188"/>
      <c r="BM4499" s="188"/>
      <c r="BN4499" s="188"/>
      <c r="BO4499" s="188"/>
      <c r="BP4499" s="188"/>
      <c r="BQ4499" s="188"/>
      <c r="BR4499" s="188"/>
      <c r="BS4499" s="188"/>
      <c r="BT4499" s="188"/>
      <c r="BU4499" s="188"/>
      <c r="BV4499" s="188"/>
      <c r="BW4499" s="188"/>
      <c r="BX4499" s="188"/>
      <c r="BY4499" s="188"/>
      <c r="BZ4499" s="188"/>
      <c r="CA4499" s="188"/>
      <c r="CB4499" s="188"/>
      <c r="CC4499" s="188"/>
      <c r="CD4499" s="188"/>
      <c r="CE4499" s="188"/>
      <c r="CF4499" s="188"/>
      <c r="CG4499" s="188"/>
      <c r="CH4499" s="188"/>
      <c r="CI4499" s="188"/>
      <c r="CJ4499" s="188"/>
      <c r="CK4499" s="188"/>
      <c r="CL4499" s="188"/>
      <c r="CM4499" s="188"/>
      <c r="CN4499" s="188"/>
      <c r="CO4499" s="188"/>
      <c r="CP4499" s="188"/>
      <c r="CQ4499" s="188"/>
      <c r="CR4499" s="188"/>
      <c r="CS4499" s="188"/>
      <c r="CT4499" s="188"/>
      <c r="CU4499" s="188"/>
      <c r="CV4499" s="188"/>
      <c r="CW4499" s="188"/>
      <c r="CX4499" s="188"/>
    </row>
    <row r="4500" spans="1:102" ht="50.1" customHeight="1">
      <c r="A4500" s="30" t="s">
        <v>11873</v>
      </c>
      <c r="B4500" s="31" t="s">
        <v>35</v>
      </c>
      <c r="C4500" s="32" t="s">
        <v>11874</v>
      </c>
      <c r="D4500" s="32" t="s">
        <v>11875</v>
      </c>
      <c r="E4500" s="32" t="s">
        <v>11875</v>
      </c>
      <c r="F4500" s="32" t="s">
        <v>11876</v>
      </c>
      <c r="G4500" s="33" t="s">
        <v>101</v>
      </c>
      <c r="H4500" s="34">
        <v>100</v>
      </c>
      <c r="I4500" s="33" t="s">
        <v>41</v>
      </c>
      <c r="J4500" s="33" t="s">
        <v>42</v>
      </c>
      <c r="K4500" s="33" t="s">
        <v>11877</v>
      </c>
      <c r="L4500" s="33" t="s">
        <v>44</v>
      </c>
      <c r="M4500" s="33" t="s">
        <v>50</v>
      </c>
      <c r="N4500" s="33" t="s">
        <v>11878</v>
      </c>
      <c r="O4500" s="33" t="s">
        <v>73</v>
      </c>
      <c r="P4500" s="71" t="s">
        <v>50</v>
      </c>
      <c r="Q4500" s="71" t="s">
        <v>50</v>
      </c>
      <c r="R4500" s="317" t="s">
        <v>50</v>
      </c>
      <c r="S4500" s="317" t="s">
        <v>50</v>
      </c>
      <c r="T4500" s="36">
        <v>7566964.2860000003</v>
      </c>
      <c r="U4500" s="37">
        <f>T4500*1.12</f>
        <v>8475000.0003200006</v>
      </c>
      <c r="V4500" s="38" t="s">
        <v>50</v>
      </c>
      <c r="W4500" s="96">
        <v>2016</v>
      </c>
      <c r="X4500" s="39" t="s">
        <v>50</v>
      </c>
      <c r="Y4500" s="40"/>
      <c r="Z4500" s="40"/>
      <c r="AA4500" s="40"/>
      <c r="AB4500" s="40"/>
      <c r="AC4500" s="40"/>
      <c r="AD4500" s="40"/>
      <c r="AE4500" s="40"/>
      <c r="AF4500" s="40"/>
      <c r="AG4500" s="40"/>
      <c r="AH4500" s="40"/>
      <c r="AI4500" s="40"/>
      <c r="AJ4500" s="40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29"/>
      <c r="BL4500" s="29"/>
      <c r="BM4500" s="29"/>
      <c r="BN4500" s="29"/>
      <c r="BO4500" s="29"/>
      <c r="BP4500" s="29"/>
      <c r="BQ4500" s="29"/>
      <c r="BR4500" s="29"/>
      <c r="BS4500" s="29"/>
      <c r="BT4500" s="29"/>
      <c r="BU4500" s="29"/>
      <c r="BV4500" s="29"/>
      <c r="BW4500" s="29"/>
      <c r="BX4500" s="29"/>
      <c r="BY4500" s="29"/>
      <c r="BZ4500" s="29"/>
      <c r="CA4500" s="29"/>
      <c r="CB4500" s="29"/>
      <c r="CC4500" s="29"/>
      <c r="CD4500" s="29"/>
      <c r="CE4500" s="29"/>
      <c r="CF4500" s="29"/>
      <c r="CG4500" s="29"/>
      <c r="CH4500" s="29"/>
      <c r="CI4500" s="29"/>
      <c r="CJ4500" s="29"/>
      <c r="CK4500" s="29"/>
      <c r="CL4500" s="29"/>
      <c r="CM4500" s="29"/>
      <c r="CN4500" s="29"/>
      <c r="CO4500" s="29"/>
      <c r="CP4500" s="29"/>
      <c r="CQ4500" s="29"/>
      <c r="CR4500" s="29"/>
      <c r="CS4500" s="29"/>
      <c r="CT4500" s="29"/>
      <c r="CU4500" s="29"/>
      <c r="CV4500" s="29"/>
      <c r="CW4500" s="29"/>
      <c r="CX4500" s="29"/>
    </row>
    <row r="4501" spans="1:102" ht="50.1" customHeight="1">
      <c r="A4501" s="30" t="s">
        <v>11879</v>
      </c>
      <c r="B4501" s="31" t="s">
        <v>35</v>
      </c>
      <c r="C4501" s="32" t="s">
        <v>11880</v>
      </c>
      <c r="D4501" s="32" t="s">
        <v>11881</v>
      </c>
      <c r="E4501" s="32" t="s">
        <v>11881</v>
      </c>
      <c r="F4501" s="32" t="s">
        <v>11882</v>
      </c>
      <c r="G4501" s="33" t="s">
        <v>101</v>
      </c>
      <c r="H4501" s="34">
        <v>100</v>
      </c>
      <c r="I4501" s="33" t="s">
        <v>41</v>
      </c>
      <c r="J4501" s="33" t="s">
        <v>42</v>
      </c>
      <c r="K4501" s="33" t="s">
        <v>1514</v>
      </c>
      <c r="L4501" s="33" t="s">
        <v>11883</v>
      </c>
      <c r="M4501" s="33" t="s">
        <v>50</v>
      </c>
      <c r="N4501" s="33" t="s">
        <v>11878</v>
      </c>
      <c r="O4501" s="33" t="s">
        <v>200</v>
      </c>
      <c r="P4501" s="71" t="s">
        <v>50</v>
      </c>
      <c r="Q4501" s="71" t="s">
        <v>50</v>
      </c>
      <c r="R4501" s="317" t="s">
        <v>50</v>
      </c>
      <c r="S4501" s="317" t="s">
        <v>50</v>
      </c>
      <c r="T4501" s="36">
        <v>7559821.4289999995</v>
      </c>
      <c r="U4501" s="37">
        <f>T4501*1.12</f>
        <v>8467000.0004799999</v>
      </c>
      <c r="V4501" s="38" t="s">
        <v>50</v>
      </c>
      <c r="W4501" s="96">
        <v>2016</v>
      </c>
      <c r="X4501" s="39" t="s">
        <v>50</v>
      </c>
      <c r="Y4501" s="4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29"/>
      <c r="AL4501" s="29"/>
      <c r="AM4501" s="29"/>
      <c r="AN4501" s="29"/>
      <c r="AO4501" s="29"/>
      <c r="AP4501" s="29"/>
      <c r="AQ4501" s="29"/>
      <c r="AR4501" s="29"/>
      <c r="AS4501" s="29"/>
      <c r="AT4501" s="29"/>
      <c r="AU4501" s="29"/>
      <c r="AV4501" s="29"/>
      <c r="AW4501" s="29"/>
      <c r="AX4501" s="29"/>
      <c r="AY4501" s="29"/>
      <c r="AZ4501" s="29"/>
      <c r="BA4501" s="29"/>
      <c r="BB4501" s="29"/>
      <c r="BC4501" s="29"/>
      <c r="BD4501" s="29"/>
      <c r="BE4501" s="29"/>
      <c r="BF4501" s="29"/>
      <c r="BG4501" s="29"/>
      <c r="BH4501" s="29"/>
      <c r="BI4501" s="29"/>
      <c r="BJ4501" s="29"/>
      <c r="BK4501" s="29"/>
      <c r="BL4501" s="29"/>
      <c r="BM4501" s="29"/>
      <c r="BN4501" s="29"/>
      <c r="BO4501" s="29"/>
      <c r="BP4501" s="29"/>
      <c r="BQ4501" s="29"/>
      <c r="BR4501" s="29"/>
      <c r="BS4501" s="29"/>
      <c r="BT4501" s="29"/>
      <c r="BU4501" s="29"/>
      <c r="BV4501" s="29"/>
      <c r="BW4501" s="29"/>
      <c r="BX4501" s="29"/>
      <c r="BY4501" s="29"/>
      <c r="BZ4501" s="29"/>
      <c r="CA4501" s="29"/>
      <c r="CB4501" s="29"/>
      <c r="CC4501" s="29"/>
      <c r="CD4501" s="29"/>
      <c r="CE4501" s="29"/>
      <c r="CF4501" s="29"/>
      <c r="CG4501" s="29"/>
      <c r="CH4501" s="29"/>
      <c r="CI4501" s="29"/>
      <c r="CJ4501" s="29"/>
      <c r="CK4501" s="29"/>
      <c r="CL4501" s="29"/>
      <c r="CM4501" s="29"/>
      <c r="CN4501" s="29"/>
      <c r="CO4501" s="29"/>
      <c r="CP4501" s="29"/>
      <c r="CQ4501" s="29"/>
      <c r="CR4501" s="29"/>
      <c r="CS4501" s="29"/>
      <c r="CT4501" s="29"/>
      <c r="CU4501" s="29"/>
      <c r="CV4501" s="29"/>
      <c r="CW4501" s="29"/>
      <c r="CX4501" s="29"/>
    </row>
    <row r="4502" spans="1:102" ht="50.1" customHeight="1">
      <c r="A4502" s="30" t="s">
        <v>11884</v>
      </c>
      <c r="B4502" s="31" t="s">
        <v>35</v>
      </c>
      <c r="C4502" s="32" t="s">
        <v>11885</v>
      </c>
      <c r="D4502" s="32" t="s">
        <v>11886</v>
      </c>
      <c r="E4502" s="32" t="s">
        <v>11886</v>
      </c>
      <c r="F4502" s="32" t="s">
        <v>11887</v>
      </c>
      <c r="G4502" s="33" t="s">
        <v>40</v>
      </c>
      <c r="H4502" s="34">
        <v>100</v>
      </c>
      <c r="I4502" s="33" t="s">
        <v>41</v>
      </c>
      <c r="J4502" s="33" t="s">
        <v>42</v>
      </c>
      <c r="K4502" s="33" t="s">
        <v>2978</v>
      </c>
      <c r="L4502" s="33" t="s">
        <v>44</v>
      </c>
      <c r="M4502" s="33" t="s">
        <v>50</v>
      </c>
      <c r="N4502" s="33" t="s">
        <v>11888</v>
      </c>
      <c r="O4502" s="33" t="s">
        <v>200</v>
      </c>
      <c r="P4502" s="71" t="s">
        <v>50</v>
      </c>
      <c r="Q4502" s="71" t="s">
        <v>50</v>
      </c>
      <c r="R4502" s="317" t="s">
        <v>50</v>
      </c>
      <c r="S4502" s="317" t="s">
        <v>50</v>
      </c>
      <c r="T4502" s="36">
        <v>0</v>
      </c>
      <c r="U4502" s="37">
        <v>0</v>
      </c>
      <c r="V4502" s="38" t="s">
        <v>50</v>
      </c>
      <c r="W4502" s="96">
        <v>2016</v>
      </c>
      <c r="X4502" s="39" t="s">
        <v>50</v>
      </c>
      <c r="Y4502" s="40"/>
      <c r="Z4502" s="40"/>
      <c r="AA4502" s="40"/>
      <c r="AB4502" s="40"/>
      <c r="AC4502" s="40"/>
      <c r="AD4502" s="40"/>
      <c r="AE4502" s="40"/>
      <c r="AF4502" s="40"/>
      <c r="AG4502" s="40"/>
      <c r="AH4502" s="40"/>
      <c r="AI4502" s="40"/>
      <c r="AJ4502" s="40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29"/>
      <c r="BA4502" s="29"/>
      <c r="BB4502" s="29"/>
      <c r="BC4502" s="29"/>
      <c r="BD4502" s="29"/>
      <c r="BE4502" s="29"/>
      <c r="BF4502" s="29"/>
      <c r="BG4502" s="29"/>
      <c r="BH4502" s="29"/>
      <c r="BI4502" s="29"/>
      <c r="BJ4502" s="29"/>
      <c r="BK4502" s="29"/>
      <c r="BL4502" s="29"/>
      <c r="BM4502" s="29"/>
      <c r="BN4502" s="29"/>
      <c r="BO4502" s="29"/>
      <c r="BP4502" s="29"/>
      <c r="BQ4502" s="29"/>
      <c r="BR4502" s="29"/>
      <c r="BS4502" s="29"/>
      <c r="BT4502" s="29"/>
      <c r="BU4502" s="29"/>
      <c r="BV4502" s="29"/>
      <c r="BW4502" s="29"/>
      <c r="BX4502" s="29"/>
      <c r="BY4502" s="29"/>
      <c r="BZ4502" s="29"/>
      <c r="CA4502" s="29"/>
      <c r="CB4502" s="29"/>
      <c r="CC4502" s="29"/>
      <c r="CD4502" s="29"/>
      <c r="CE4502" s="29"/>
      <c r="CF4502" s="29"/>
      <c r="CG4502" s="29"/>
      <c r="CH4502" s="29"/>
      <c r="CI4502" s="29"/>
      <c r="CJ4502" s="29"/>
      <c r="CK4502" s="29"/>
      <c r="CL4502" s="29"/>
      <c r="CM4502" s="29"/>
      <c r="CN4502" s="29"/>
      <c r="CO4502" s="29"/>
      <c r="CP4502" s="29"/>
      <c r="CQ4502" s="29"/>
      <c r="CR4502" s="29"/>
      <c r="CS4502" s="29"/>
      <c r="CT4502" s="29"/>
      <c r="CU4502" s="29"/>
      <c r="CV4502" s="29"/>
      <c r="CW4502" s="29"/>
      <c r="CX4502" s="29"/>
    </row>
    <row r="4503" spans="1:102" ht="50.1" customHeight="1">
      <c r="A4503" s="30" t="s">
        <v>11889</v>
      </c>
      <c r="B4503" s="31" t="s">
        <v>35</v>
      </c>
      <c r="C4503" s="32" t="s">
        <v>11885</v>
      </c>
      <c r="D4503" s="32" t="s">
        <v>11886</v>
      </c>
      <c r="E4503" s="32" t="s">
        <v>11886</v>
      </c>
      <c r="F4503" s="32" t="s">
        <v>11887</v>
      </c>
      <c r="G4503" s="33" t="s">
        <v>40</v>
      </c>
      <c r="H4503" s="34">
        <v>100</v>
      </c>
      <c r="I4503" s="33" t="s">
        <v>41</v>
      </c>
      <c r="J4503" s="33" t="s">
        <v>42</v>
      </c>
      <c r="K4503" s="33" t="s">
        <v>1097</v>
      </c>
      <c r="L4503" s="33" t="s">
        <v>44</v>
      </c>
      <c r="M4503" s="33" t="s">
        <v>50</v>
      </c>
      <c r="N4503" s="33" t="s">
        <v>11888</v>
      </c>
      <c r="O4503" s="33" t="s">
        <v>64</v>
      </c>
      <c r="P4503" s="71" t="s">
        <v>50</v>
      </c>
      <c r="Q4503" s="71" t="s">
        <v>50</v>
      </c>
      <c r="R4503" s="317" t="s">
        <v>50</v>
      </c>
      <c r="S4503" s="317" t="s">
        <v>50</v>
      </c>
      <c r="T4503" s="36">
        <v>192857</v>
      </c>
      <c r="U4503" s="37">
        <f t="shared" ref="U4503:U4516" si="224">T4503*1.12</f>
        <v>215999.84000000003</v>
      </c>
      <c r="V4503" s="38" t="s">
        <v>50</v>
      </c>
      <c r="W4503" s="96">
        <v>2016</v>
      </c>
      <c r="X4503" s="39" t="s">
        <v>50</v>
      </c>
      <c r="Y4503" s="4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U4503" s="29"/>
      <c r="AV4503" s="29"/>
      <c r="AW4503" s="29"/>
      <c r="AX4503" s="29"/>
      <c r="AY4503" s="29"/>
      <c r="AZ4503" s="29"/>
      <c r="BA4503" s="29"/>
      <c r="BB4503" s="29"/>
      <c r="BC4503" s="29"/>
      <c r="BD4503" s="29"/>
      <c r="BE4503" s="29"/>
      <c r="BF4503" s="29"/>
      <c r="BG4503" s="29"/>
      <c r="BH4503" s="29"/>
      <c r="BI4503" s="29"/>
      <c r="BJ4503" s="29"/>
      <c r="BK4503" s="29"/>
      <c r="BL4503" s="29"/>
      <c r="BM4503" s="29"/>
      <c r="BN4503" s="29"/>
      <c r="BO4503" s="29"/>
      <c r="BP4503" s="29"/>
      <c r="BQ4503" s="29"/>
      <c r="BR4503" s="29"/>
      <c r="BS4503" s="29"/>
      <c r="BT4503" s="29"/>
      <c r="BU4503" s="29"/>
      <c r="BV4503" s="29"/>
      <c r="BW4503" s="29"/>
      <c r="BX4503" s="29"/>
      <c r="BY4503" s="29"/>
      <c r="BZ4503" s="29"/>
      <c r="CA4503" s="29"/>
      <c r="CB4503" s="29"/>
      <c r="CC4503" s="29"/>
      <c r="CD4503" s="29"/>
      <c r="CE4503" s="29"/>
      <c r="CF4503" s="29"/>
      <c r="CG4503" s="29"/>
      <c r="CH4503" s="29"/>
      <c r="CI4503" s="29"/>
      <c r="CJ4503" s="29"/>
      <c r="CK4503" s="29"/>
      <c r="CL4503" s="29"/>
      <c r="CM4503" s="29"/>
      <c r="CN4503" s="29"/>
      <c r="CO4503" s="29"/>
      <c r="CP4503" s="29"/>
      <c r="CQ4503" s="29"/>
      <c r="CR4503" s="29"/>
      <c r="CS4503" s="29"/>
      <c r="CT4503" s="29"/>
      <c r="CU4503" s="29"/>
      <c r="CV4503" s="29"/>
      <c r="CW4503" s="29"/>
      <c r="CX4503" s="29"/>
    </row>
    <row r="4504" spans="1:102" ht="50.1" customHeight="1">
      <c r="A4504" s="30" t="s">
        <v>11890</v>
      </c>
      <c r="B4504" s="31" t="s">
        <v>35</v>
      </c>
      <c r="C4504" s="32" t="s">
        <v>11885</v>
      </c>
      <c r="D4504" s="32" t="s">
        <v>11886</v>
      </c>
      <c r="E4504" s="32" t="s">
        <v>11886</v>
      </c>
      <c r="F4504" s="32" t="s">
        <v>11891</v>
      </c>
      <c r="G4504" s="33" t="s">
        <v>40</v>
      </c>
      <c r="H4504" s="34">
        <v>100</v>
      </c>
      <c r="I4504" s="33" t="s">
        <v>41</v>
      </c>
      <c r="J4504" s="33" t="s">
        <v>42</v>
      </c>
      <c r="K4504" s="33" t="s">
        <v>493</v>
      </c>
      <c r="L4504" s="33" t="s">
        <v>44</v>
      </c>
      <c r="M4504" s="33" t="s">
        <v>50</v>
      </c>
      <c r="N4504" s="33" t="s">
        <v>11878</v>
      </c>
      <c r="O4504" s="33" t="s">
        <v>200</v>
      </c>
      <c r="P4504" s="71" t="s">
        <v>50</v>
      </c>
      <c r="Q4504" s="71" t="s">
        <v>50</v>
      </c>
      <c r="R4504" s="317" t="s">
        <v>50</v>
      </c>
      <c r="S4504" s="317" t="s">
        <v>50</v>
      </c>
      <c r="T4504" s="36">
        <v>1718750</v>
      </c>
      <c r="U4504" s="37">
        <f t="shared" si="224"/>
        <v>1925000.0000000002</v>
      </c>
      <c r="V4504" s="38" t="s">
        <v>50</v>
      </c>
      <c r="W4504" s="96">
        <v>2016</v>
      </c>
      <c r="X4504" s="39" t="s">
        <v>50</v>
      </c>
      <c r="Y4504" s="40"/>
      <c r="Z4504" s="40"/>
      <c r="AA4504" s="40"/>
      <c r="AB4504" s="40"/>
      <c r="AC4504" s="40"/>
      <c r="AD4504" s="40"/>
      <c r="AE4504" s="40"/>
      <c r="AF4504" s="40"/>
      <c r="AG4504" s="40"/>
      <c r="AH4504" s="40"/>
      <c r="AI4504" s="40"/>
      <c r="AJ4504" s="40"/>
      <c r="AK4504" s="29"/>
      <c r="AL4504" s="29"/>
      <c r="AM4504" s="29"/>
      <c r="AN4504" s="29"/>
      <c r="AO4504" s="29"/>
      <c r="AP4504" s="29"/>
      <c r="AQ4504" s="29"/>
      <c r="AR4504" s="29"/>
      <c r="AS4504" s="29"/>
      <c r="AT4504" s="29"/>
      <c r="AU4504" s="29"/>
      <c r="AV4504" s="29"/>
      <c r="AW4504" s="29"/>
      <c r="AX4504" s="29"/>
      <c r="AY4504" s="29"/>
      <c r="AZ4504" s="29"/>
      <c r="BA4504" s="29"/>
      <c r="BB4504" s="29"/>
      <c r="BC4504" s="29"/>
      <c r="BD4504" s="29"/>
      <c r="BE4504" s="29"/>
      <c r="BF4504" s="29"/>
      <c r="BG4504" s="29"/>
      <c r="BH4504" s="29"/>
      <c r="BI4504" s="29"/>
      <c r="BJ4504" s="29"/>
      <c r="BK4504" s="29"/>
      <c r="BL4504" s="29"/>
      <c r="BM4504" s="29"/>
      <c r="BN4504" s="29"/>
      <c r="BO4504" s="29"/>
      <c r="BP4504" s="29"/>
      <c r="BQ4504" s="29"/>
      <c r="BR4504" s="29"/>
      <c r="BS4504" s="29"/>
      <c r="BT4504" s="29"/>
      <c r="BU4504" s="29"/>
      <c r="BV4504" s="29"/>
      <c r="BW4504" s="29"/>
      <c r="BX4504" s="29"/>
      <c r="BY4504" s="29"/>
      <c r="BZ4504" s="29"/>
      <c r="CA4504" s="29"/>
      <c r="CB4504" s="29"/>
      <c r="CC4504" s="29"/>
      <c r="CD4504" s="29"/>
      <c r="CE4504" s="29"/>
      <c r="CF4504" s="29"/>
      <c r="CG4504" s="29"/>
      <c r="CH4504" s="29"/>
      <c r="CI4504" s="29"/>
      <c r="CJ4504" s="29"/>
      <c r="CK4504" s="29"/>
      <c r="CL4504" s="29"/>
      <c r="CM4504" s="29"/>
      <c r="CN4504" s="29"/>
      <c r="CO4504" s="29"/>
      <c r="CP4504" s="29"/>
      <c r="CQ4504" s="29"/>
      <c r="CR4504" s="29"/>
      <c r="CS4504" s="29"/>
      <c r="CT4504" s="29"/>
      <c r="CU4504" s="29"/>
      <c r="CV4504" s="29"/>
      <c r="CW4504" s="29"/>
      <c r="CX4504" s="29"/>
    </row>
    <row r="4505" spans="1:102" ht="50.1" customHeight="1">
      <c r="A4505" s="30" t="s">
        <v>11892</v>
      </c>
      <c r="B4505" s="31" t="s">
        <v>35</v>
      </c>
      <c r="C4505" s="32" t="s">
        <v>11893</v>
      </c>
      <c r="D4505" s="32" t="s">
        <v>11894</v>
      </c>
      <c r="E4505" s="32" t="s">
        <v>11894</v>
      </c>
      <c r="F4505" s="32" t="s">
        <v>11895</v>
      </c>
      <c r="G4505" s="33" t="s">
        <v>40</v>
      </c>
      <c r="H4505" s="34">
        <v>100</v>
      </c>
      <c r="I4505" s="33" t="s">
        <v>41</v>
      </c>
      <c r="J4505" s="33" t="s">
        <v>42</v>
      </c>
      <c r="K4505" s="33" t="s">
        <v>493</v>
      </c>
      <c r="L4505" s="33" t="s">
        <v>44</v>
      </c>
      <c r="M4505" s="33" t="s">
        <v>50</v>
      </c>
      <c r="N4505" s="33" t="s">
        <v>11878</v>
      </c>
      <c r="O4505" s="33" t="s">
        <v>200</v>
      </c>
      <c r="P4505" s="71" t="s">
        <v>50</v>
      </c>
      <c r="Q4505" s="71" t="s">
        <v>50</v>
      </c>
      <c r="R4505" s="317" t="s">
        <v>50</v>
      </c>
      <c r="S4505" s="317" t="s">
        <v>50</v>
      </c>
      <c r="T4505" s="36">
        <v>1781250</v>
      </c>
      <c r="U4505" s="37">
        <f t="shared" si="224"/>
        <v>1995000.0000000002</v>
      </c>
      <c r="V4505" s="38" t="s">
        <v>50</v>
      </c>
      <c r="W4505" s="96">
        <v>2016</v>
      </c>
      <c r="X4505" s="39" t="s">
        <v>50</v>
      </c>
      <c r="Y4505" s="4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29"/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/>
      <c r="BA4505" s="29"/>
      <c r="BB4505" s="29"/>
      <c r="BC4505" s="29"/>
      <c r="BD4505" s="29"/>
      <c r="BE4505" s="29"/>
      <c r="BF4505" s="29"/>
      <c r="BG4505" s="29"/>
      <c r="BH4505" s="29"/>
      <c r="BI4505" s="29"/>
      <c r="BJ4505" s="29"/>
      <c r="BK4505" s="29"/>
      <c r="BL4505" s="29"/>
      <c r="BM4505" s="29"/>
      <c r="BN4505" s="29"/>
      <c r="BO4505" s="29"/>
      <c r="BP4505" s="29"/>
      <c r="BQ4505" s="29"/>
      <c r="BR4505" s="29"/>
      <c r="BS4505" s="29"/>
      <c r="BT4505" s="29"/>
      <c r="BU4505" s="29"/>
      <c r="BV4505" s="29"/>
      <c r="BW4505" s="29"/>
      <c r="BX4505" s="29"/>
      <c r="BY4505" s="29"/>
      <c r="BZ4505" s="29"/>
      <c r="CA4505" s="29"/>
      <c r="CB4505" s="29"/>
      <c r="CC4505" s="29"/>
      <c r="CD4505" s="29"/>
      <c r="CE4505" s="29"/>
      <c r="CF4505" s="29"/>
      <c r="CG4505" s="29"/>
      <c r="CH4505" s="29"/>
      <c r="CI4505" s="29"/>
      <c r="CJ4505" s="29"/>
      <c r="CK4505" s="29"/>
      <c r="CL4505" s="29"/>
      <c r="CM4505" s="29"/>
      <c r="CN4505" s="29"/>
      <c r="CO4505" s="29"/>
      <c r="CP4505" s="29"/>
      <c r="CQ4505" s="29"/>
      <c r="CR4505" s="29"/>
      <c r="CS4505" s="29"/>
      <c r="CT4505" s="29"/>
      <c r="CU4505" s="29"/>
      <c r="CV4505" s="29"/>
      <c r="CW4505" s="29"/>
      <c r="CX4505" s="29"/>
    </row>
    <row r="4506" spans="1:102" ht="50.1" customHeight="1">
      <c r="A4506" s="30" t="s">
        <v>11896</v>
      </c>
      <c r="B4506" s="31" t="s">
        <v>35</v>
      </c>
      <c r="C4506" s="32" t="s">
        <v>11897</v>
      </c>
      <c r="D4506" s="32" t="s">
        <v>11898</v>
      </c>
      <c r="E4506" s="32" t="s">
        <v>11898</v>
      </c>
      <c r="F4506" s="32" t="s">
        <v>11899</v>
      </c>
      <c r="G4506" s="33" t="s">
        <v>40</v>
      </c>
      <c r="H4506" s="34">
        <v>100</v>
      </c>
      <c r="I4506" s="33" t="s">
        <v>41</v>
      </c>
      <c r="J4506" s="33" t="s">
        <v>42</v>
      </c>
      <c r="K4506" s="33" t="s">
        <v>2978</v>
      </c>
      <c r="L4506" s="33" t="s">
        <v>42</v>
      </c>
      <c r="M4506" s="33" t="s">
        <v>50</v>
      </c>
      <c r="N4506" s="33" t="s">
        <v>11900</v>
      </c>
      <c r="O4506" s="33" t="s">
        <v>11901</v>
      </c>
      <c r="P4506" s="71" t="s">
        <v>50</v>
      </c>
      <c r="Q4506" s="71" t="s">
        <v>50</v>
      </c>
      <c r="R4506" s="317" t="s">
        <v>50</v>
      </c>
      <c r="S4506" s="317" t="s">
        <v>50</v>
      </c>
      <c r="T4506" s="36">
        <v>779822</v>
      </c>
      <c r="U4506" s="37">
        <f t="shared" si="224"/>
        <v>873400.64000000013</v>
      </c>
      <c r="V4506" s="38" t="s">
        <v>50</v>
      </c>
      <c r="W4506" s="96">
        <v>2016</v>
      </c>
      <c r="X4506" s="39" t="s">
        <v>50</v>
      </c>
      <c r="Y4506" s="40"/>
      <c r="Z4506" s="40"/>
      <c r="AA4506" s="40"/>
      <c r="AB4506" s="40"/>
      <c r="AC4506" s="40"/>
      <c r="AD4506" s="40"/>
      <c r="AE4506" s="40"/>
      <c r="AF4506" s="40"/>
      <c r="AG4506" s="40"/>
      <c r="AH4506" s="40"/>
      <c r="AI4506" s="40"/>
      <c r="AJ4506" s="40"/>
      <c r="AK4506" s="29"/>
      <c r="AL4506" s="29"/>
      <c r="AM4506" s="29"/>
      <c r="AN4506" s="29"/>
      <c r="AO4506" s="29"/>
      <c r="AP4506" s="29"/>
      <c r="AQ4506" s="29"/>
      <c r="AR4506" s="29"/>
      <c r="AS4506" s="29"/>
      <c r="AT4506" s="29"/>
      <c r="AU4506" s="29"/>
      <c r="AV4506" s="29"/>
      <c r="AW4506" s="29"/>
      <c r="AX4506" s="29"/>
      <c r="AY4506" s="29"/>
      <c r="AZ4506" s="29"/>
      <c r="BA4506" s="29"/>
      <c r="BB4506" s="29"/>
      <c r="BC4506" s="29"/>
      <c r="BD4506" s="29"/>
      <c r="BE4506" s="29"/>
      <c r="BF4506" s="29"/>
      <c r="BG4506" s="29"/>
      <c r="BH4506" s="29"/>
      <c r="BI4506" s="29"/>
      <c r="BJ4506" s="29"/>
      <c r="BK4506" s="29"/>
      <c r="BL4506" s="29"/>
      <c r="BM4506" s="29"/>
      <c r="BN4506" s="29"/>
      <c r="BO4506" s="29"/>
      <c r="BP4506" s="29"/>
      <c r="BQ4506" s="29"/>
      <c r="BR4506" s="29"/>
      <c r="BS4506" s="29"/>
      <c r="BT4506" s="29"/>
      <c r="BU4506" s="29"/>
      <c r="BV4506" s="29"/>
      <c r="BW4506" s="29"/>
      <c r="BX4506" s="29"/>
      <c r="BY4506" s="29"/>
      <c r="BZ4506" s="29"/>
      <c r="CA4506" s="29"/>
      <c r="CB4506" s="29"/>
      <c r="CC4506" s="29"/>
      <c r="CD4506" s="29"/>
      <c r="CE4506" s="29"/>
      <c r="CF4506" s="29"/>
      <c r="CG4506" s="29"/>
      <c r="CH4506" s="29"/>
      <c r="CI4506" s="29"/>
      <c r="CJ4506" s="29"/>
      <c r="CK4506" s="29"/>
      <c r="CL4506" s="29"/>
      <c r="CM4506" s="29"/>
      <c r="CN4506" s="29"/>
      <c r="CO4506" s="29"/>
      <c r="CP4506" s="29"/>
      <c r="CQ4506" s="29"/>
      <c r="CR4506" s="29"/>
      <c r="CS4506" s="29"/>
      <c r="CT4506" s="29"/>
      <c r="CU4506" s="29"/>
      <c r="CV4506" s="29"/>
      <c r="CW4506" s="29"/>
      <c r="CX4506" s="29"/>
    </row>
    <row r="4507" spans="1:102" ht="50.1" customHeight="1">
      <c r="A4507" s="30" t="s">
        <v>11902</v>
      </c>
      <c r="B4507" s="31" t="s">
        <v>35</v>
      </c>
      <c r="C4507" s="32" t="s">
        <v>11903</v>
      </c>
      <c r="D4507" s="32" t="s">
        <v>11904</v>
      </c>
      <c r="E4507" s="32" t="s">
        <v>11904</v>
      </c>
      <c r="F4507" s="32" t="s">
        <v>11905</v>
      </c>
      <c r="G4507" s="33" t="s">
        <v>40</v>
      </c>
      <c r="H4507" s="34">
        <v>100</v>
      </c>
      <c r="I4507" s="33" t="s">
        <v>41</v>
      </c>
      <c r="J4507" s="33" t="s">
        <v>42</v>
      </c>
      <c r="K4507" s="33" t="s">
        <v>1514</v>
      </c>
      <c r="L4507" s="33" t="s">
        <v>42</v>
      </c>
      <c r="M4507" s="33" t="s">
        <v>50</v>
      </c>
      <c r="N4507" s="33" t="s">
        <v>11878</v>
      </c>
      <c r="O4507" s="33" t="s">
        <v>7079</v>
      </c>
      <c r="P4507" s="71" t="s">
        <v>50</v>
      </c>
      <c r="Q4507" s="71" t="s">
        <v>50</v>
      </c>
      <c r="R4507" s="317" t="s">
        <v>50</v>
      </c>
      <c r="S4507" s="317" t="s">
        <v>50</v>
      </c>
      <c r="T4507" s="36">
        <v>7571428.5710000005</v>
      </c>
      <c r="U4507" s="37">
        <f t="shared" si="224"/>
        <v>8479999.9995200019</v>
      </c>
      <c r="V4507" s="38" t="s">
        <v>50</v>
      </c>
      <c r="W4507" s="96">
        <v>2016</v>
      </c>
      <c r="X4507" s="39" t="s">
        <v>50</v>
      </c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29"/>
      <c r="BL4507" s="29"/>
      <c r="BM4507" s="29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29"/>
      <c r="CB4507" s="29"/>
      <c r="CC4507" s="29"/>
      <c r="CD4507" s="29"/>
      <c r="CE4507" s="29"/>
      <c r="CF4507" s="29"/>
      <c r="CG4507" s="29"/>
      <c r="CH4507" s="29"/>
      <c r="CI4507" s="29"/>
      <c r="CJ4507" s="29"/>
      <c r="CK4507" s="29"/>
      <c r="CL4507" s="29"/>
      <c r="CM4507" s="29"/>
      <c r="CN4507" s="29"/>
      <c r="CO4507" s="29"/>
      <c r="CP4507" s="29"/>
      <c r="CQ4507" s="29"/>
      <c r="CR4507" s="29"/>
      <c r="CS4507" s="29"/>
      <c r="CT4507" s="29"/>
      <c r="CU4507" s="29"/>
      <c r="CV4507" s="29"/>
      <c r="CW4507" s="29"/>
      <c r="CX4507" s="29"/>
    </row>
    <row r="4508" spans="1:102" ht="50.1" customHeight="1">
      <c r="A4508" s="30" t="s">
        <v>11906</v>
      </c>
      <c r="B4508" s="31" t="s">
        <v>35</v>
      </c>
      <c r="C4508" s="32" t="s">
        <v>11907</v>
      </c>
      <c r="D4508" s="32" t="s">
        <v>11908</v>
      </c>
      <c r="E4508" s="32" t="s">
        <v>11909</v>
      </c>
      <c r="F4508" s="32" t="s">
        <v>11910</v>
      </c>
      <c r="G4508" s="33" t="s">
        <v>40</v>
      </c>
      <c r="H4508" s="34">
        <v>100</v>
      </c>
      <c r="I4508" s="33" t="s">
        <v>41</v>
      </c>
      <c r="J4508" s="33" t="s">
        <v>42</v>
      </c>
      <c r="K4508" s="33" t="s">
        <v>1514</v>
      </c>
      <c r="L4508" s="33" t="s">
        <v>42</v>
      </c>
      <c r="M4508" s="33" t="s">
        <v>50</v>
      </c>
      <c r="N4508" s="33" t="s">
        <v>11878</v>
      </c>
      <c r="O4508" s="33" t="s">
        <v>200</v>
      </c>
      <c r="P4508" s="71" t="s">
        <v>50</v>
      </c>
      <c r="Q4508" s="71" t="s">
        <v>50</v>
      </c>
      <c r="R4508" s="317" t="s">
        <v>50</v>
      </c>
      <c r="S4508" s="317" t="s">
        <v>50</v>
      </c>
      <c r="T4508" s="36">
        <v>1861607.1429999999</v>
      </c>
      <c r="U4508" s="37">
        <f t="shared" si="224"/>
        <v>2085000.0001600001</v>
      </c>
      <c r="V4508" s="38" t="s">
        <v>50</v>
      </c>
      <c r="W4508" s="96">
        <v>2016</v>
      </c>
      <c r="X4508" s="39" t="s">
        <v>50</v>
      </c>
      <c r="Y4508" s="40"/>
      <c r="Z4508" s="40"/>
      <c r="AA4508" s="40"/>
      <c r="AB4508" s="40"/>
      <c r="AC4508" s="40"/>
      <c r="AD4508" s="40"/>
      <c r="AE4508" s="40"/>
      <c r="AF4508" s="40"/>
      <c r="AG4508" s="40"/>
      <c r="AH4508" s="40"/>
      <c r="AI4508" s="40"/>
      <c r="AJ4508" s="40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29"/>
      <c r="BL4508" s="29"/>
      <c r="BM4508" s="29"/>
      <c r="BN4508" s="29"/>
      <c r="BO4508" s="29"/>
      <c r="BP4508" s="29"/>
      <c r="BQ4508" s="29"/>
      <c r="BR4508" s="29"/>
      <c r="BS4508" s="29"/>
      <c r="BT4508" s="29"/>
      <c r="BU4508" s="29"/>
      <c r="BV4508" s="29"/>
      <c r="BW4508" s="29"/>
      <c r="BX4508" s="29"/>
      <c r="BY4508" s="29"/>
      <c r="BZ4508" s="29"/>
      <c r="CA4508" s="29"/>
      <c r="CB4508" s="29"/>
      <c r="CC4508" s="29"/>
      <c r="CD4508" s="29"/>
      <c r="CE4508" s="29"/>
      <c r="CF4508" s="29"/>
      <c r="CG4508" s="29"/>
      <c r="CH4508" s="29"/>
      <c r="CI4508" s="29"/>
      <c r="CJ4508" s="29"/>
      <c r="CK4508" s="29"/>
      <c r="CL4508" s="29"/>
      <c r="CM4508" s="29"/>
      <c r="CN4508" s="29"/>
      <c r="CO4508" s="29"/>
      <c r="CP4508" s="29"/>
      <c r="CQ4508" s="29"/>
      <c r="CR4508" s="29"/>
      <c r="CS4508" s="29"/>
      <c r="CT4508" s="29"/>
      <c r="CU4508" s="29"/>
      <c r="CV4508" s="29"/>
      <c r="CW4508" s="29"/>
      <c r="CX4508" s="29"/>
    </row>
    <row r="4509" spans="1:102" ht="50.1" customHeight="1">
      <c r="A4509" s="30" t="s">
        <v>11911</v>
      </c>
      <c r="B4509" s="31" t="s">
        <v>35</v>
      </c>
      <c r="C4509" s="32" t="s">
        <v>11912</v>
      </c>
      <c r="D4509" s="32" t="s">
        <v>11913</v>
      </c>
      <c r="E4509" s="32" t="s">
        <v>11913</v>
      </c>
      <c r="F4509" s="32" t="s">
        <v>50</v>
      </c>
      <c r="G4509" s="33" t="s">
        <v>40</v>
      </c>
      <c r="H4509" s="34">
        <v>100</v>
      </c>
      <c r="I4509" s="33" t="s">
        <v>41</v>
      </c>
      <c r="J4509" s="33" t="s">
        <v>42</v>
      </c>
      <c r="K4509" s="33" t="s">
        <v>1512</v>
      </c>
      <c r="L4509" s="33" t="s">
        <v>11914</v>
      </c>
      <c r="M4509" s="33" t="s">
        <v>50</v>
      </c>
      <c r="N4509" s="33" t="s">
        <v>11915</v>
      </c>
      <c r="O4509" s="33" t="s">
        <v>11916</v>
      </c>
      <c r="P4509" s="71" t="s">
        <v>50</v>
      </c>
      <c r="Q4509" s="71" t="s">
        <v>50</v>
      </c>
      <c r="R4509" s="317" t="s">
        <v>50</v>
      </c>
      <c r="S4509" s="317" t="s">
        <v>50</v>
      </c>
      <c r="T4509" s="36">
        <v>895000</v>
      </c>
      <c r="U4509" s="37">
        <f t="shared" si="224"/>
        <v>1002400.0000000001</v>
      </c>
      <c r="V4509" s="38" t="s">
        <v>11917</v>
      </c>
      <c r="W4509" s="96">
        <v>2016</v>
      </c>
      <c r="X4509" s="39" t="s">
        <v>50</v>
      </c>
      <c r="Y4509" s="4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29"/>
      <c r="AL4509" s="29"/>
      <c r="AM4509" s="29"/>
      <c r="AN4509" s="29"/>
      <c r="AO4509" s="29"/>
      <c r="AP4509" s="29"/>
      <c r="AQ4509" s="29"/>
      <c r="AR4509" s="29"/>
      <c r="AS4509" s="29"/>
      <c r="AT4509" s="29"/>
      <c r="AU4509" s="29"/>
      <c r="AV4509" s="29"/>
      <c r="AW4509" s="29"/>
      <c r="AX4509" s="29"/>
      <c r="AY4509" s="29"/>
      <c r="AZ4509" s="29"/>
      <c r="BA4509" s="29"/>
      <c r="BB4509" s="29"/>
      <c r="BC4509" s="29"/>
      <c r="BD4509" s="29"/>
      <c r="BE4509" s="29"/>
      <c r="BF4509" s="29"/>
      <c r="BG4509" s="29"/>
      <c r="BH4509" s="29"/>
      <c r="BI4509" s="29"/>
      <c r="BJ4509" s="29"/>
      <c r="BK4509" s="29"/>
      <c r="BL4509" s="29"/>
      <c r="BM4509" s="29"/>
      <c r="BN4509" s="29"/>
      <c r="BO4509" s="29"/>
      <c r="BP4509" s="29"/>
      <c r="BQ4509" s="29"/>
      <c r="BR4509" s="29"/>
      <c r="BS4509" s="29"/>
      <c r="BT4509" s="29"/>
      <c r="BU4509" s="29"/>
      <c r="BV4509" s="29"/>
      <c r="BW4509" s="29"/>
      <c r="BX4509" s="29"/>
      <c r="BY4509" s="29"/>
      <c r="BZ4509" s="29"/>
      <c r="CA4509" s="29"/>
      <c r="CB4509" s="29"/>
      <c r="CC4509" s="29"/>
      <c r="CD4509" s="29"/>
      <c r="CE4509" s="29"/>
      <c r="CF4509" s="29"/>
      <c r="CG4509" s="29"/>
      <c r="CH4509" s="29"/>
      <c r="CI4509" s="29"/>
      <c r="CJ4509" s="29"/>
      <c r="CK4509" s="29"/>
      <c r="CL4509" s="29"/>
      <c r="CM4509" s="29"/>
      <c r="CN4509" s="29"/>
      <c r="CO4509" s="29"/>
      <c r="CP4509" s="29"/>
      <c r="CQ4509" s="29"/>
      <c r="CR4509" s="29"/>
      <c r="CS4509" s="29"/>
      <c r="CT4509" s="29"/>
      <c r="CU4509" s="29"/>
      <c r="CV4509" s="29"/>
      <c r="CW4509" s="29"/>
      <c r="CX4509" s="29"/>
    </row>
    <row r="4510" spans="1:102" ht="50.1" customHeight="1">
      <c r="A4510" s="30" t="s">
        <v>11918</v>
      </c>
      <c r="B4510" s="31" t="s">
        <v>35</v>
      </c>
      <c r="C4510" s="32" t="s">
        <v>11912</v>
      </c>
      <c r="D4510" s="32" t="s">
        <v>11913</v>
      </c>
      <c r="E4510" s="32" t="s">
        <v>11913</v>
      </c>
      <c r="F4510" s="32" t="s">
        <v>11919</v>
      </c>
      <c r="G4510" s="33" t="s">
        <v>40</v>
      </c>
      <c r="H4510" s="34">
        <v>100</v>
      </c>
      <c r="I4510" s="33" t="s">
        <v>41</v>
      </c>
      <c r="J4510" s="33" t="s">
        <v>42</v>
      </c>
      <c r="K4510" s="33" t="s">
        <v>1512</v>
      </c>
      <c r="L4510" s="33" t="s">
        <v>42</v>
      </c>
      <c r="M4510" s="33" t="s">
        <v>50</v>
      </c>
      <c r="N4510" s="33" t="s">
        <v>11920</v>
      </c>
      <c r="O4510" s="33" t="s">
        <v>11921</v>
      </c>
      <c r="P4510" s="71" t="s">
        <v>50</v>
      </c>
      <c r="Q4510" s="71" t="s">
        <v>50</v>
      </c>
      <c r="R4510" s="317" t="s">
        <v>50</v>
      </c>
      <c r="S4510" s="317" t="s">
        <v>50</v>
      </c>
      <c r="T4510" s="36">
        <v>588500</v>
      </c>
      <c r="U4510" s="37">
        <f t="shared" si="224"/>
        <v>659120.00000000012</v>
      </c>
      <c r="V4510" s="38" t="s">
        <v>50</v>
      </c>
      <c r="W4510" s="96">
        <v>2016</v>
      </c>
      <c r="X4510" s="39" t="s">
        <v>50</v>
      </c>
      <c r="Y4510" s="40"/>
      <c r="Z4510" s="40"/>
      <c r="AA4510" s="40"/>
      <c r="AB4510" s="40"/>
      <c r="AC4510" s="40"/>
      <c r="AD4510" s="40"/>
      <c r="AE4510" s="40"/>
      <c r="AF4510" s="40"/>
      <c r="AG4510" s="40"/>
      <c r="AH4510" s="40"/>
      <c r="AI4510" s="40"/>
      <c r="AJ4510" s="40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29"/>
      <c r="CB4510" s="29"/>
      <c r="CC4510" s="29"/>
      <c r="CD4510" s="29"/>
      <c r="CE4510" s="29"/>
      <c r="CF4510" s="29"/>
      <c r="CG4510" s="29"/>
      <c r="CH4510" s="29"/>
      <c r="CI4510" s="29"/>
      <c r="CJ4510" s="29"/>
      <c r="CK4510" s="29"/>
      <c r="CL4510" s="29"/>
      <c r="CM4510" s="29"/>
      <c r="CN4510" s="29"/>
      <c r="CO4510" s="29"/>
      <c r="CP4510" s="29"/>
      <c r="CQ4510" s="29"/>
      <c r="CR4510" s="29"/>
      <c r="CS4510" s="29"/>
      <c r="CT4510" s="29"/>
      <c r="CU4510" s="29"/>
      <c r="CV4510" s="29"/>
      <c r="CW4510" s="29"/>
      <c r="CX4510" s="29"/>
    </row>
    <row r="4511" spans="1:102" ht="50.1" customHeight="1">
      <c r="A4511" s="30" t="s">
        <v>11922</v>
      </c>
      <c r="B4511" s="31" t="s">
        <v>35</v>
      </c>
      <c r="C4511" s="32" t="s">
        <v>11912</v>
      </c>
      <c r="D4511" s="32" t="s">
        <v>11913</v>
      </c>
      <c r="E4511" s="32" t="s">
        <v>11913</v>
      </c>
      <c r="F4511" s="32" t="s">
        <v>11923</v>
      </c>
      <c r="G4511" s="33" t="s">
        <v>40</v>
      </c>
      <c r="H4511" s="34">
        <v>100</v>
      </c>
      <c r="I4511" s="33" t="s">
        <v>41</v>
      </c>
      <c r="J4511" s="33" t="s">
        <v>2977</v>
      </c>
      <c r="K4511" s="33" t="s">
        <v>11924</v>
      </c>
      <c r="L4511" s="33" t="s">
        <v>11925</v>
      </c>
      <c r="M4511" s="33" t="s">
        <v>50</v>
      </c>
      <c r="N4511" s="33" t="s">
        <v>11926</v>
      </c>
      <c r="O4511" s="33" t="s">
        <v>3699</v>
      </c>
      <c r="P4511" s="71" t="s">
        <v>50</v>
      </c>
      <c r="Q4511" s="71" t="s">
        <v>50</v>
      </c>
      <c r="R4511" s="317" t="s">
        <v>50</v>
      </c>
      <c r="S4511" s="317" t="s">
        <v>50</v>
      </c>
      <c r="T4511" s="36">
        <v>267857.14299999998</v>
      </c>
      <c r="U4511" s="37">
        <f t="shared" si="224"/>
        <v>300000.00016</v>
      </c>
      <c r="V4511" s="38" t="s">
        <v>50</v>
      </c>
      <c r="W4511" s="96">
        <v>2016</v>
      </c>
      <c r="X4511" s="39" t="s">
        <v>50</v>
      </c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29"/>
      <c r="AL4511" s="29"/>
      <c r="AM4511" s="29"/>
      <c r="AN4511" s="29"/>
      <c r="AO4511" s="29"/>
      <c r="AP4511" s="29"/>
      <c r="AQ4511" s="29"/>
      <c r="AR4511" s="29"/>
      <c r="AS4511" s="29"/>
      <c r="AT4511" s="29"/>
      <c r="AU4511" s="29"/>
      <c r="AV4511" s="29"/>
      <c r="AW4511" s="29"/>
      <c r="AX4511" s="29"/>
      <c r="AY4511" s="29"/>
      <c r="AZ4511" s="29"/>
      <c r="BA4511" s="29"/>
      <c r="BB4511" s="29"/>
      <c r="BC4511" s="29"/>
      <c r="BD4511" s="29"/>
      <c r="BE4511" s="29"/>
      <c r="BF4511" s="29"/>
      <c r="BG4511" s="29"/>
      <c r="BH4511" s="29"/>
      <c r="BI4511" s="29"/>
      <c r="BJ4511" s="29"/>
      <c r="BK4511" s="29"/>
      <c r="BL4511" s="29"/>
      <c r="BM4511" s="29"/>
      <c r="BN4511" s="29"/>
      <c r="BO4511" s="29"/>
      <c r="BP4511" s="29"/>
      <c r="BQ4511" s="29"/>
      <c r="BR4511" s="29"/>
      <c r="BS4511" s="29"/>
      <c r="BT4511" s="29"/>
      <c r="BU4511" s="29"/>
      <c r="BV4511" s="29"/>
      <c r="BW4511" s="29"/>
      <c r="BX4511" s="29"/>
      <c r="BY4511" s="29"/>
      <c r="BZ4511" s="29"/>
      <c r="CA4511" s="29"/>
      <c r="CB4511" s="29"/>
      <c r="CC4511" s="29"/>
      <c r="CD4511" s="29"/>
      <c r="CE4511" s="29"/>
      <c r="CF4511" s="29"/>
      <c r="CG4511" s="29"/>
      <c r="CH4511" s="29"/>
      <c r="CI4511" s="29"/>
      <c r="CJ4511" s="29"/>
      <c r="CK4511" s="29"/>
      <c r="CL4511" s="29"/>
      <c r="CM4511" s="29"/>
      <c r="CN4511" s="29"/>
      <c r="CO4511" s="29"/>
      <c r="CP4511" s="29"/>
      <c r="CQ4511" s="29"/>
      <c r="CR4511" s="29"/>
      <c r="CS4511" s="29"/>
      <c r="CT4511" s="29"/>
      <c r="CU4511" s="29"/>
      <c r="CV4511" s="29"/>
      <c r="CW4511" s="29"/>
      <c r="CX4511" s="29"/>
    </row>
    <row r="4512" spans="1:102" ht="50.1" customHeight="1">
      <c r="A4512" s="30" t="s">
        <v>11927</v>
      </c>
      <c r="B4512" s="31" t="s">
        <v>35</v>
      </c>
      <c r="C4512" s="32" t="s">
        <v>11912</v>
      </c>
      <c r="D4512" s="32" t="s">
        <v>11913</v>
      </c>
      <c r="E4512" s="32" t="s">
        <v>11913</v>
      </c>
      <c r="F4512" s="32" t="s">
        <v>11928</v>
      </c>
      <c r="G4512" s="33" t="s">
        <v>101</v>
      </c>
      <c r="H4512" s="34">
        <v>0</v>
      </c>
      <c r="I4512" s="33" t="s">
        <v>41</v>
      </c>
      <c r="J4512" s="33" t="s">
        <v>2977</v>
      </c>
      <c r="K4512" s="33" t="s">
        <v>11924</v>
      </c>
      <c r="L4512" s="33" t="s">
        <v>11929</v>
      </c>
      <c r="M4512" s="33" t="s">
        <v>50</v>
      </c>
      <c r="N4512" s="33" t="s">
        <v>11926</v>
      </c>
      <c r="O4512" s="33" t="s">
        <v>3699</v>
      </c>
      <c r="P4512" s="71" t="s">
        <v>50</v>
      </c>
      <c r="Q4512" s="71" t="s">
        <v>50</v>
      </c>
      <c r="R4512" s="317" t="s">
        <v>50</v>
      </c>
      <c r="S4512" s="317" t="s">
        <v>50</v>
      </c>
      <c r="T4512" s="36">
        <v>0</v>
      </c>
      <c r="U4512" s="37">
        <f t="shared" si="224"/>
        <v>0</v>
      </c>
      <c r="V4512" s="38" t="s">
        <v>50</v>
      </c>
      <c r="W4512" s="96">
        <v>2016</v>
      </c>
      <c r="X4512" s="39">
        <v>11</v>
      </c>
      <c r="Y4512" s="4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29"/>
      <c r="BA4512" s="29"/>
      <c r="BB4512" s="29"/>
      <c r="BC4512" s="29"/>
      <c r="BD4512" s="29"/>
      <c r="BE4512" s="29"/>
      <c r="BF4512" s="29"/>
      <c r="BG4512" s="29"/>
      <c r="BH4512" s="29"/>
      <c r="BI4512" s="29"/>
      <c r="BJ4512" s="29"/>
      <c r="BK4512" s="29"/>
      <c r="BL4512" s="29"/>
      <c r="BM4512" s="29"/>
      <c r="BN4512" s="29"/>
      <c r="BO4512" s="29"/>
      <c r="BP4512" s="29"/>
      <c r="BQ4512" s="29"/>
      <c r="BR4512" s="29"/>
      <c r="BS4512" s="29"/>
      <c r="BT4512" s="29"/>
      <c r="BU4512" s="29"/>
      <c r="BV4512" s="29"/>
      <c r="BW4512" s="29"/>
      <c r="BX4512" s="29"/>
      <c r="BY4512" s="29"/>
      <c r="BZ4512" s="29"/>
      <c r="CA4512" s="29"/>
      <c r="CB4512" s="29"/>
      <c r="CC4512" s="29"/>
      <c r="CD4512" s="29"/>
      <c r="CE4512" s="29"/>
      <c r="CF4512" s="29"/>
      <c r="CG4512" s="29"/>
      <c r="CH4512" s="29"/>
      <c r="CI4512" s="29"/>
      <c r="CJ4512" s="29"/>
      <c r="CK4512" s="29"/>
      <c r="CL4512" s="29"/>
      <c r="CM4512" s="29"/>
      <c r="CN4512" s="29"/>
      <c r="CO4512" s="29"/>
      <c r="CP4512" s="29"/>
      <c r="CQ4512" s="29"/>
      <c r="CR4512" s="29"/>
      <c r="CS4512" s="29"/>
      <c r="CT4512" s="29"/>
      <c r="CU4512" s="29"/>
      <c r="CV4512" s="29"/>
      <c r="CW4512" s="29"/>
      <c r="CX4512" s="29"/>
    </row>
    <row r="4513" spans="1:102" s="280" customFormat="1" ht="50.1" customHeight="1">
      <c r="A4513" s="46" t="s">
        <v>11930</v>
      </c>
      <c r="B4513" s="31" t="s">
        <v>35</v>
      </c>
      <c r="C4513" s="32" t="s">
        <v>11912</v>
      </c>
      <c r="D4513" s="32" t="s">
        <v>11913</v>
      </c>
      <c r="E4513" s="32" t="s">
        <v>11913</v>
      </c>
      <c r="F4513" s="32" t="s">
        <v>11928</v>
      </c>
      <c r="G4513" s="33" t="s">
        <v>101</v>
      </c>
      <c r="H4513" s="34">
        <v>0</v>
      </c>
      <c r="I4513" s="225">
        <v>590000000</v>
      </c>
      <c r="J4513" s="33" t="s">
        <v>2977</v>
      </c>
      <c r="K4513" s="33" t="s">
        <v>7062</v>
      </c>
      <c r="L4513" s="33" t="s">
        <v>11929</v>
      </c>
      <c r="M4513" s="33"/>
      <c r="N4513" s="33" t="s">
        <v>11926</v>
      </c>
      <c r="O4513" s="60" t="s">
        <v>11931</v>
      </c>
      <c r="P4513" s="33"/>
      <c r="Q4513" s="243"/>
      <c r="R4513" s="33"/>
      <c r="S4513" s="33"/>
      <c r="T4513" s="232">
        <v>3571428.5714285709</v>
      </c>
      <c r="U4513" s="49">
        <f>T4513*1.12</f>
        <v>4000000</v>
      </c>
      <c r="V4513" s="33"/>
      <c r="W4513" s="33">
        <v>2016</v>
      </c>
      <c r="X4513" s="33"/>
      <c r="Y4513" s="188"/>
      <c r="Z4513" s="188"/>
      <c r="AA4513" s="188"/>
      <c r="AB4513" s="188"/>
      <c r="AC4513" s="188"/>
      <c r="AD4513" s="188"/>
      <c r="AE4513" s="188"/>
      <c r="AF4513" s="188"/>
      <c r="AG4513" s="188"/>
      <c r="AH4513" s="188"/>
      <c r="AI4513" s="188"/>
      <c r="AJ4513" s="188"/>
      <c r="AK4513" s="188"/>
      <c r="AL4513" s="188"/>
      <c r="AM4513" s="188"/>
      <c r="AN4513" s="188"/>
      <c r="AO4513" s="188"/>
      <c r="AP4513" s="188"/>
      <c r="AQ4513" s="188"/>
      <c r="AR4513" s="188"/>
      <c r="AS4513" s="188"/>
      <c r="AT4513" s="188"/>
      <c r="AU4513" s="188"/>
      <c r="AV4513" s="188"/>
      <c r="AW4513" s="188"/>
      <c r="AX4513" s="188"/>
      <c r="AY4513" s="188"/>
      <c r="AZ4513" s="188"/>
      <c r="BA4513" s="188"/>
      <c r="BB4513" s="188"/>
      <c r="BC4513" s="188"/>
      <c r="BD4513" s="188"/>
      <c r="BE4513" s="188"/>
      <c r="BF4513" s="188"/>
      <c r="BG4513" s="188"/>
      <c r="BH4513" s="188"/>
      <c r="BI4513" s="188"/>
      <c r="BJ4513" s="188"/>
      <c r="BK4513" s="188"/>
      <c r="BL4513" s="188"/>
      <c r="BM4513" s="188"/>
      <c r="BN4513" s="188"/>
      <c r="BO4513" s="188"/>
      <c r="BP4513" s="188"/>
      <c r="BQ4513" s="188"/>
      <c r="BR4513" s="188"/>
      <c r="BS4513" s="188"/>
      <c r="BT4513" s="188"/>
      <c r="BU4513" s="188"/>
      <c r="BV4513" s="188"/>
      <c r="BW4513" s="188"/>
      <c r="BX4513" s="188"/>
      <c r="BY4513" s="188"/>
      <c r="BZ4513" s="188"/>
      <c r="CA4513" s="188"/>
      <c r="CB4513" s="188"/>
      <c r="CC4513" s="188"/>
      <c r="CD4513" s="188"/>
      <c r="CE4513" s="188"/>
      <c r="CF4513" s="188"/>
      <c r="CG4513" s="188"/>
      <c r="CH4513" s="188"/>
      <c r="CI4513" s="188"/>
      <c r="CJ4513" s="188"/>
      <c r="CK4513" s="188"/>
      <c r="CL4513" s="188"/>
      <c r="CM4513" s="188"/>
      <c r="CN4513" s="188"/>
      <c r="CO4513" s="188"/>
      <c r="CP4513" s="188"/>
      <c r="CQ4513" s="188"/>
      <c r="CR4513" s="188"/>
      <c r="CS4513" s="188"/>
      <c r="CT4513" s="188"/>
      <c r="CU4513" s="188"/>
      <c r="CV4513" s="188"/>
      <c r="CW4513" s="188"/>
      <c r="CX4513" s="188"/>
    </row>
    <row r="4514" spans="1:102" ht="50.1" customHeight="1">
      <c r="A4514" s="30" t="s">
        <v>11932</v>
      </c>
      <c r="B4514" s="31" t="s">
        <v>35</v>
      </c>
      <c r="C4514" s="32" t="s">
        <v>11933</v>
      </c>
      <c r="D4514" s="32" t="s">
        <v>11934</v>
      </c>
      <c r="E4514" s="32" t="s">
        <v>11934</v>
      </c>
      <c r="F4514" s="32" t="s">
        <v>11935</v>
      </c>
      <c r="G4514" s="33" t="s">
        <v>40</v>
      </c>
      <c r="H4514" s="34">
        <v>70</v>
      </c>
      <c r="I4514" s="33" t="s">
        <v>41</v>
      </c>
      <c r="J4514" s="33" t="s">
        <v>42</v>
      </c>
      <c r="K4514" s="33" t="s">
        <v>11936</v>
      </c>
      <c r="L4514" s="33" t="s">
        <v>85</v>
      </c>
      <c r="M4514" s="33" t="s">
        <v>50</v>
      </c>
      <c r="N4514" s="33" t="s">
        <v>11765</v>
      </c>
      <c r="O4514" s="33" t="s">
        <v>47</v>
      </c>
      <c r="P4514" s="71" t="s">
        <v>50</v>
      </c>
      <c r="Q4514" s="71" t="s">
        <v>50</v>
      </c>
      <c r="R4514" s="317" t="s">
        <v>50</v>
      </c>
      <c r="S4514" s="317" t="s">
        <v>50</v>
      </c>
      <c r="T4514" s="36">
        <v>0</v>
      </c>
      <c r="U4514" s="37">
        <f>T4514*1.12</f>
        <v>0</v>
      </c>
      <c r="V4514" s="38" t="s">
        <v>50</v>
      </c>
      <c r="W4514" s="96">
        <v>2016</v>
      </c>
      <c r="X4514" s="39">
        <v>11</v>
      </c>
      <c r="Y4514" s="4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29"/>
      <c r="BA4514" s="29"/>
      <c r="BB4514" s="29"/>
      <c r="BC4514" s="29"/>
      <c r="BD4514" s="29"/>
      <c r="BE4514" s="29"/>
      <c r="BF4514" s="29"/>
      <c r="BG4514" s="29"/>
      <c r="BH4514" s="29"/>
      <c r="BI4514" s="29"/>
      <c r="BJ4514" s="29"/>
      <c r="BK4514" s="29"/>
      <c r="BL4514" s="29"/>
      <c r="BM4514" s="29"/>
      <c r="BN4514" s="29"/>
      <c r="BO4514" s="29"/>
      <c r="BP4514" s="29"/>
      <c r="BQ4514" s="29"/>
      <c r="BR4514" s="29"/>
      <c r="BS4514" s="29"/>
      <c r="BT4514" s="29"/>
      <c r="BU4514" s="29"/>
      <c r="BV4514" s="29"/>
      <c r="BW4514" s="29"/>
      <c r="BX4514" s="29"/>
      <c r="BY4514" s="29"/>
      <c r="BZ4514" s="29"/>
      <c r="CA4514" s="29"/>
      <c r="CB4514" s="29"/>
      <c r="CC4514" s="29"/>
      <c r="CD4514" s="29"/>
      <c r="CE4514" s="29"/>
      <c r="CF4514" s="29"/>
      <c r="CG4514" s="29"/>
      <c r="CH4514" s="29"/>
      <c r="CI4514" s="29"/>
      <c r="CJ4514" s="29"/>
      <c r="CK4514" s="29"/>
      <c r="CL4514" s="29"/>
      <c r="CM4514" s="29"/>
      <c r="CN4514" s="29"/>
      <c r="CO4514" s="29"/>
      <c r="CP4514" s="29"/>
      <c r="CQ4514" s="29"/>
      <c r="CR4514" s="29"/>
      <c r="CS4514" s="29"/>
      <c r="CT4514" s="29"/>
      <c r="CU4514" s="29"/>
      <c r="CV4514" s="29"/>
      <c r="CW4514" s="29"/>
      <c r="CX4514" s="29"/>
    </row>
    <row r="4515" spans="1:102" s="280" customFormat="1" ht="50.1" customHeight="1">
      <c r="A4515" s="46" t="s">
        <v>11937</v>
      </c>
      <c r="B4515" s="31" t="s">
        <v>35</v>
      </c>
      <c r="C4515" s="47" t="s">
        <v>11933</v>
      </c>
      <c r="D4515" s="47" t="s">
        <v>11934</v>
      </c>
      <c r="E4515" s="47" t="s">
        <v>11934</v>
      </c>
      <c r="F4515" s="47" t="s">
        <v>11935</v>
      </c>
      <c r="G4515" s="33" t="s">
        <v>40</v>
      </c>
      <c r="H4515" s="34">
        <v>70</v>
      </c>
      <c r="I4515" s="145">
        <v>590000000</v>
      </c>
      <c r="J4515" s="33" t="s">
        <v>42</v>
      </c>
      <c r="K4515" s="31" t="s">
        <v>6590</v>
      </c>
      <c r="L4515" s="33" t="s">
        <v>85</v>
      </c>
      <c r="M4515" s="33"/>
      <c r="N4515" s="33" t="s">
        <v>11765</v>
      </c>
      <c r="O4515" s="33" t="s">
        <v>173</v>
      </c>
      <c r="P4515" s="33"/>
      <c r="Q4515" s="243"/>
      <c r="R4515" s="74"/>
      <c r="S4515" s="110"/>
      <c r="T4515" s="49">
        <f>4500000-937000</f>
        <v>3563000</v>
      </c>
      <c r="U4515" s="49">
        <f t="shared" si="224"/>
        <v>3990560.0000000005</v>
      </c>
      <c r="V4515" s="33"/>
      <c r="W4515" s="33">
        <v>2016</v>
      </c>
      <c r="X4515" s="318"/>
      <c r="Y4515" s="188"/>
      <c r="Z4515" s="188"/>
      <c r="AA4515" s="188"/>
      <c r="AB4515" s="188"/>
      <c r="AC4515" s="188"/>
      <c r="AD4515" s="188"/>
      <c r="AE4515" s="188"/>
      <c r="AF4515" s="188"/>
      <c r="AG4515" s="188"/>
      <c r="AH4515" s="188"/>
      <c r="AI4515" s="188"/>
      <c r="AJ4515" s="188"/>
      <c r="AK4515" s="188"/>
      <c r="AL4515" s="188"/>
      <c r="AM4515" s="188"/>
      <c r="AN4515" s="188"/>
      <c r="AO4515" s="188"/>
      <c r="AP4515" s="188"/>
      <c r="AQ4515" s="188"/>
      <c r="AR4515" s="188"/>
      <c r="AS4515" s="188"/>
      <c r="AT4515" s="188"/>
      <c r="AU4515" s="188"/>
      <c r="AV4515" s="188"/>
      <c r="AW4515" s="188"/>
      <c r="AX4515" s="188"/>
      <c r="AY4515" s="188"/>
      <c r="AZ4515" s="188"/>
      <c r="BA4515" s="188"/>
      <c r="BB4515" s="188"/>
      <c r="BC4515" s="188"/>
      <c r="BD4515" s="188"/>
      <c r="BE4515" s="188"/>
      <c r="BF4515" s="188"/>
      <c r="BG4515" s="188"/>
      <c r="BH4515" s="188"/>
      <c r="BI4515" s="188"/>
      <c r="BJ4515" s="188"/>
      <c r="BK4515" s="188"/>
      <c r="BL4515" s="188"/>
      <c r="BM4515" s="188"/>
      <c r="BN4515" s="188"/>
      <c r="BO4515" s="188"/>
      <c r="BP4515" s="188"/>
      <c r="BQ4515" s="188"/>
      <c r="BR4515" s="188"/>
      <c r="BS4515" s="188"/>
      <c r="BT4515" s="188"/>
      <c r="BU4515" s="188"/>
      <c r="BV4515" s="188"/>
      <c r="BW4515" s="188"/>
      <c r="BX4515" s="188"/>
      <c r="BY4515" s="188"/>
      <c r="BZ4515" s="188"/>
      <c r="CA4515" s="188"/>
      <c r="CB4515" s="188"/>
      <c r="CC4515" s="188"/>
      <c r="CD4515" s="188"/>
      <c r="CE4515" s="188"/>
      <c r="CF4515" s="188"/>
      <c r="CG4515" s="188"/>
      <c r="CH4515" s="188"/>
      <c r="CI4515" s="188"/>
      <c r="CJ4515" s="188"/>
      <c r="CK4515" s="188"/>
      <c r="CL4515" s="188"/>
      <c r="CM4515" s="188"/>
      <c r="CN4515" s="188"/>
      <c r="CO4515" s="188"/>
      <c r="CP4515" s="188"/>
      <c r="CQ4515" s="188"/>
      <c r="CR4515" s="188"/>
      <c r="CS4515" s="188"/>
      <c r="CT4515" s="188"/>
      <c r="CU4515" s="188"/>
      <c r="CV4515" s="188"/>
      <c r="CW4515" s="188"/>
      <c r="CX4515" s="188"/>
    </row>
    <row r="4516" spans="1:102" ht="50.1" customHeight="1">
      <c r="A4516" s="30" t="s">
        <v>11938</v>
      </c>
      <c r="B4516" s="31" t="s">
        <v>35</v>
      </c>
      <c r="C4516" s="32" t="s">
        <v>11939</v>
      </c>
      <c r="D4516" s="32" t="s">
        <v>11940</v>
      </c>
      <c r="E4516" s="32" t="s">
        <v>11940</v>
      </c>
      <c r="F4516" s="32" t="s">
        <v>50</v>
      </c>
      <c r="G4516" s="33" t="s">
        <v>40</v>
      </c>
      <c r="H4516" s="34">
        <v>100</v>
      </c>
      <c r="I4516" s="33" t="s">
        <v>41</v>
      </c>
      <c r="J4516" s="33" t="s">
        <v>42</v>
      </c>
      <c r="K4516" s="33" t="s">
        <v>11941</v>
      </c>
      <c r="L4516" s="33" t="s">
        <v>44</v>
      </c>
      <c r="M4516" s="33" t="s">
        <v>50</v>
      </c>
      <c r="N4516" s="33" t="s">
        <v>11942</v>
      </c>
      <c r="O4516" s="33" t="s">
        <v>47</v>
      </c>
      <c r="P4516" s="71" t="s">
        <v>50</v>
      </c>
      <c r="Q4516" s="71" t="s">
        <v>50</v>
      </c>
      <c r="R4516" s="317" t="s">
        <v>50</v>
      </c>
      <c r="S4516" s="317" t="s">
        <v>50</v>
      </c>
      <c r="T4516" s="36">
        <v>2340460</v>
      </c>
      <c r="U4516" s="37">
        <f t="shared" si="224"/>
        <v>2621315.2000000002</v>
      </c>
      <c r="V4516" s="38" t="s">
        <v>50</v>
      </c>
      <c r="W4516" s="96">
        <v>2016</v>
      </c>
      <c r="X4516" s="39" t="s">
        <v>50</v>
      </c>
      <c r="Y4516" s="4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  <c r="AK4516" s="29"/>
      <c r="AL4516" s="29"/>
      <c r="AM4516" s="29"/>
      <c r="AN4516" s="29"/>
      <c r="AO4516" s="29"/>
      <c r="AP4516" s="29"/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29"/>
      <c r="BA4516" s="29"/>
      <c r="BB4516" s="29"/>
      <c r="BC4516" s="29"/>
      <c r="BD4516" s="29"/>
      <c r="BE4516" s="29"/>
      <c r="BF4516" s="29"/>
      <c r="BG4516" s="29"/>
      <c r="BH4516" s="29"/>
      <c r="BI4516" s="29"/>
      <c r="BJ4516" s="29"/>
      <c r="BK4516" s="29"/>
      <c r="BL4516" s="29"/>
      <c r="BM4516" s="29"/>
      <c r="BN4516" s="29"/>
      <c r="BO4516" s="29"/>
      <c r="BP4516" s="29"/>
      <c r="BQ4516" s="29"/>
      <c r="BR4516" s="29"/>
      <c r="BS4516" s="29"/>
      <c r="BT4516" s="29"/>
      <c r="BU4516" s="29"/>
      <c r="BV4516" s="29"/>
      <c r="BW4516" s="29"/>
      <c r="BX4516" s="29"/>
      <c r="BY4516" s="29"/>
      <c r="BZ4516" s="29"/>
      <c r="CA4516" s="29"/>
      <c r="CB4516" s="29"/>
      <c r="CC4516" s="29"/>
      <c r="CD4516" s="29"/>
      <c r="CE4516" s="29"/>
      <c r="CF4516" s="29"/>
      <c r="CG4516" s="29"/>
      <c r="CH4516" s="29"/>
      <c r="CI4516" s="29"/>
      <c r="CJ4516" s="29"/>
      <c r="CK4516" s="29"/>
      <c r="CL4516" s="29"/>
      <c r="CM4516" s="29"/>
      <c r="CN4516" s="29"/>
      <c r="CO4516" s="29"/>
      <c r="CP4516" s="29"/>
      <c r="CQ4516" s="29"/>
      <c r="CR4516" s="29"/>
      <c r="CS4516" s="29"/>
      <c r="CT4516" s="29"/>
      <c r="CU4516" s="29"/>
      <c r="CV4516" s="29"/>
      <c r="CW4516" s="29"/>
      <c r="CX4516" s="29"/>
    </row>
    <row r="4517" spans="1:102" ht="50.1" customHeight="1">
      <c r="A4517" s="30" t="s">
        <v>11943</v>
      </c>
      <c r="B4517" s="31" t="s">
        <v>35</v>
      </c>
      <c r="C4517" s="32" t="s">
        <v>11939</v>
      </c>
      <c r="D4517" s="32" t="s">
        <v>11940</v>
      </c>
      <c r="E4517" s="32" t="s">
        <v>11940</v>
      </c>
      <c r="F4517" s="32" t="s">
        <v>11944</v>
      </c>
      <c r="G4517" s="33" t="s">
        <v>101</v>
      </c>
      <c r="H4517" s="34">
        <v>100</v>
      </c>
      <c r="I4517" s="33" t="s">
        <v>41</v>
      </c>
      <c r="J4517" s="33" t="s">
        <v>42</v>
      </c>
      <c r="K4517" s="33" t="s">
        <v>11945</v>
      </c>
      <c r="L4517" s="33" t="s">
        <v>44</v>
      </c>
      <c r="M4517" s="33" t="s">
        <v>50</v>
      </c>
      <c r="N4517" s="33" t="s">
        <v>11946</v>
      </c>
      <c r="O4517" s="33" t="s">
        <v>47</v>
      </c>
      <c r="P4517" s="71" t="s">
        <v>50</v>
      </c>
      <c r="Q4517" s="71" t="s">
        <v>50</v>
      </c>
      <c r="R4517" s="317" t="s">
        <v>50</v>
      </c>
      <c r="S4517" s="317" t="s">
        <v>50</v>
      </c>
      <c r="T4517" s="36">
        <v>0</v>
      </c>
      <c r="U4517" s="37">
        <v>0</v>
      </c>
      <c r="V4517" s="38" t="s">
        <v>50</v>
      </c>
      <c r="W4517" s="96">
        <v>2016</v>
      </c>
      <c r="X4517" s="39" t="s">
        <v>50</v>
      </c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29"/>
      <c r="AL4517" s="29"/>
      <c r="AM4517" s="29"/>
      <c r="AN4517" s="29"/>
      <c r="AO4517" s="29"/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/>
      <c r="BI4517" s="29"/>
      <c r="BJ4517" s="29"/>
      <c r="BK4517" s="29"/>
      <c r="BL4517" s="29"/>
      <c r="BM4517" s="29"/>
      <c r="BN4517" s="29"/>
      <c r="BO4517" s="29"/>
      <c r="BP4517" s="29"/>
      <c r="BQ4517" s="29"/>
      <c r="BR4517" s="29"/>
      <c r="BS4517" s="29"/>
      <c r="BT4517" s="29"/>
      <c r="BU4517" s="29"/>
      <c r="BV4517" s="29"/>
      <c r="BW4517" s="29"/>
      <c r="BX4517" s="29"/>
      <c r="BY4517" s="29"/>
      <c r="BZ4517" s="29"/>
      <c r="CA4517" s="29"/>
      <c r="CB4517" s="29"/>
      <c r="CC4517" s="29"/>
      <c r="CD4517" s="29"/>
      <c r="CE4517" s="29"/>
      <c r="CF4517" s="29"/>
      <c r="CG4517" s="29"/>
      <c r="CH4517" s="29"/>
      <c r="CI4517" s="29"/>
      <c r="CJ4517" s="29"/>
      <c r="CK4517" s="29"/>
      <c r="CL4517" s="29"/>
      <c r="CM4517" s="29"/>
      <c r="CN4517" s="29"/>
      <c r="CO4517" s="29"/>
      <c r="CP4517" s="29"/>
      <c r="CQ4517" s="29"/>
      <c r="CR4517" s="29"/>
      <c r="CS4517" s="29"/>
      <c r="CT4517" s="29"/>
      <c r="CU4517" s="29"/>
      <c r="CV4517" s="29"/>
      <c r="CW4517" s="29"/>
      <c r="CX4517" s="29"/>
    </row>
    <row r="4518" spans="1:102" ht="50.1" customHeight="1">
      <c r="A4518" s="30" t="s">
        <v>11947</v>
      </c>
      <c r="B4518" s="31" t="s">
        <v>35</v>
      </c>
      <c r="C4518" s="32" t="s">
        <v>11939</v>
      </c>
      <c r="D4518" s="32" t="s">
        <v>11940</v>
      </c>
      <c r="E4518" s="32" t="s">
        <v>11940</v>
      </c>
      <c r="F4518" s="32" t="s">
        <v>11944</v>
      </c>
      <c r="G4518" s="33" t="s">
        <v>101</v>
      </c>
      <c r="H4518" s="34">
        <v>100</v>
      </c>
      <c r="I4518" s="33" t="s">
        <v>41</v>
      </c>
      <c r="J4518" s="33" t="s">
        <v>42</v>
      </c>
      <c r="K4518" s="33" t="s">
        <v>11948</v>
      </c>
      <c r="L4518" s="33" t="s">
        <v>44</v>
      </c>
      <c r="M4518" s="33" t="s">
        <v>50</v>
      </c>
      <c r="N4518" s="33" t="s">
        <v>11949</v>
      </c>
      <c r="O4518" s="33" t="s">
        <v>481</v>
      </c>
      <c r="P4518" s="71" t="s">
        <v>50</v>
      </c>
      <c r="Q4518" s="71" t="s">
        <v>50</v>
      </c>
      <c r="R4518" s="317" t="s">
        <v>50</v>
      </c>
      <c r="S4518" s="317" t="s">
        <v>50</v>
      </c>
      <c r="T4518" s="36">
        <v>100000</v>
      </c>
      <c r="U4518" s="37">
        <f t="shared" ref="U4518:U4568" si="225">T4518*1.12</f>
        <v>112000.00000000001</v>
      </c>
      <c r="V4518" s="38" t="s">
        <v>50</v>
      </c>
      <c r="W4518" s="96">
        <v>2016</v>
      </c>
      <c r="X4518" s="39" t="s">
        <v>50</v>
      </c>
      <c r="Y4518" s="40"/>
      <c r="Z4518" s="40"/>
      <c r="AA4518" s="40"/>
      <c r="AB4518" s="40"/>
      <c r="AC4518" s="40"/>
      <c r="AD4518" s="40"/>
      <c r="AE4518" s="40"/>
      <c r="AF4518" s="40"/>
      <c r="AG4518" s="40"/>
      <c r="AH4518" s="40"/>
      <c r="AI4518" s="40"/>
      <c r="AJ4518" s="40"/>
      <c r="AK4518" s="29"/>
      <c r="AL4518" s="29"/>
      <c r="AM4518" s="29"/>
      <c r="AN4518" s="29"/>
      <c r="AO4518" s="29"/>
      <c r="AP4518" s="29"/>
      <c r="AQ4518" s="29"/>
      <c r="AR4518" s="29"/>
      <c r="AS4518" s="29"/>
      <c r="AT4518" s="29"/>
      <c r="AU4518" s="29"/>
      <c r="AV4518" s="29"/>
      <c r="AW4518" s="29"/>
      <c r="AX4518" s="29"/>
      <c r="AY4518" s="29"/>
      <c r="AZ4518" s="29"/>
      <c r="BA4518" s="29"/>
      <c r="BB4518" s="29"/>
      <c r="BC4518" s="29"/>
      <c r="BD4518" s="29"/>
      <c r="BE4518" s="29"/>
      <c r="BF4518" s="29"/>
      <c r="BG4518" s="29"/>
      <c r="BH4518" s="29"/>
      <c r="BI4518" s="29"/>
      <c r="BJ4518" s="29"/>
      <c r="BK4518" s="29"/>
      <c r="BL4518" s="29"/>
      <c r="BM4518" s="29"/>
      <c r="BN4518" s="29"/>
      <c r="BO4518" s="29"/>
      <c r="BP4518" s="29"/>
      <c r="BQ4518" s="29"/>
      <c r="BR4518" s="29"/>
      <c r="BS4518" s="29"/>
      <c r="BT4518" s="29"/>
      <c r="BU4518" s="29"/>
      <c r="BV4518" s="29"/>
      <c r="BW4518" s="29"/>
      <c r="BX4518" s="29"/>
      <c r="BY4518" s="29"/>
      <c r="BZ4518" s="29"/>
      <c r="CA4518" s="29"/>
      <c r="CB4518" s="29"/>
      <c r="CC4518" s="29"/>
      <c r="CD4518" s="29"/>
      <c r="CE4518" s="29"/>
      <c r="CF4518" s="29"/>
      <c r="CG4518" s="29"/>
      <c r="CH4518" s="29"/>
      <c r="CI4518" s="29"/>
      <c r="CJ4518" s="29"/>
      <c r="CK4518" s="29"/>
      <c r="CL4518" s="29"/>
      <c r="CM4518" s="29"/>
      <c r="CN4518" s="29"/>
      <c r="CO4518" s="29"/>
      <c r="CP4518" s="29"/>
      <c r="CQ4518" s="29"/>
      <c r="CR4518" s="29"/>
      <c r="CS4518" s="29"/>
      <c r="CT4518" s="29"/>
      <c r="CU4518" s="29"/>
      <c r="CV4518" s="29"/>
      <c r="CW4518" s="29"/>
      <c r="CX4518" s="29"/>
    </row>
    <row r="4519" spans="1:102" ht="50.1" customHeight="1">
      <c r="A4519" s="30" t="s">
        <v>11950</v>
      </c>
      <c r="B4519" s="31" t="s">
        <v>35</v>
      </c>
      <c r="C4519" s="32" t="s">
        <v>11951</v>
      </c>
      <c r="D4519" s="32" t="s">
        <v>11952</v>
      </c>
      <c r="E4519" s="32" t="s">
        <v>11952</v>
      </c>
      <c r="F4519" s="32" t="s">
        <v>11953</v>
      </c>
      <c r="G4519" s="33" t="s">
        <v>40</v>
      </c>
      <c r="H4519" s="34">
        <v>100</v>
      </c>
      <c r="I4519" s="33" t="s">
        <v>41</v>
      </c>
      <c r="J4519" s="33" t="s">
        <v>42</v>
      </c>
      <c r="K4519" s="33" t="s">
        <v>11954</v>
      </c>
      <c r="L4519" s="33" t="s">
        <v>44</v>
      </c>
      <c r="M4519" s="33" t="s">
        <v>50</v>
      </c>
      <c r="N4519" s="33" t="s">
        <v>11878</v>
      </c>
      <c r="O4519" s="33" t="s">
        <v>200</v>
      </c>
      <c r="P4519" s="71" t="s">
        <v>50</v>
      </c>
      <c r="Q4519" s="71" t="s">
        <v>50</v>
      </c>
      <c r="R4519" s="317" t="s">
        <v>50</v>
      </c>
      <c r="S4519" s="317" t="s">
        <v>50</v>
      </c>
      <c r="T4519" s="36">
        <v>0</v>
      </c>
      <c r="U4519" s="37">
        <f t="shared" si="225"/>
        <v>0</v>
      </c>
      <c r="V4519" s="38" t="s">
        <v>50</v>
      </c>
      <c r="W4519" s="96">
        <v>2016</v>
      </c>
      <c r="X4519" s="39">
        <v>11</v>
      </c>
      <c r="Y4519" s="4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/>
      <c r="BH4519" s="29"/>
      <c r="BI4519" s="29"/>
      <c r="BJ4519" s="29"/>
      <c r="BK4519" s="29"/>
      <c r="BL4519" s="29"/>
      <c r="BM4519" s="29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29"/>
      <c r="CB4519" s="29"/>
      <c r="CC4519" s="29"/>
      <c r="CD4519" s="29"/>
      <c r="CE4519" s="29"/>
      <c r="CF4519" s="29"/>
      <c r="CG4519" s="29"/>
      <c r="CH4519" s="29"/>
      <c r="CI4519" s="29"/>
      <c r="CJ4519" s="29"/>
      <c r="CK4519" s="29"/>
      <c r="CL4519" s="29"/>
      <c r="CM4519" s="29"/>
      <c r="CN4519" s="29"/>
      <c r="CO4519" s="29"/>
      <c r="CP4519" s="29"/>
      <c r="CQ4519" s="29"/>
      <c r="CR4519" s="29"/>
      <c r="CS4519" s="29"/>
      <c r="CT4519" s="29"/>
      <c r="CU4519" s="29"/>
      <c r="CV4519" s="29"/>
      <c r="CW4519" s="29"/>
      <c r="CX4519" s="29"/>
    </row>
    <row r="4520" spans="1:102" s="280" customFormat="1" ht="50.1" customHeight="1">
      <c r="A4520" s="46" t="s">
        <v>11955</v>
      </c>
      <c r="B4520" s="31" t="s">
        <v>35</v>
      </c>
      <c r="C4520" s="47" t="s">
        <v>11951</v>
      </c>
      <c r="D4520" s="47" t="s">
        <v>11952</v>
      </c>
      <c r="E4520" s="47" t="s">
        <v>11952</v>
      </c>
      <c r="F4520" s="47" t="s">
        <v>11953</v>
      </c>
      <c r="G4520" s="74" t="s">
        <v>40</v>
      </c>
      <c r="H4520" s="74">
        <v>100</v>
      </c>
      <c r="I4520" s="74">
        <v>590000000</v>
      </c>
      <c r="J4520" s="74" t="s">
        <v>42</v>
      </c>
      <c r="K4520" s="74" t="s">
        <v>11956</v>
      </c>
      <c r="L4520" s="74" t="s">
        <v>44</v>
      </c>
      <c r="M4520" s="74"/>
      <c r="N4520" s="74" t="s">
        <v>11878</v>
      </c>
      <c r="O4520" s="60" t="s">
        <v>11931</v>
      </c>
      <c r="P4520" s="74"/>
      <c r="Q4520" s="319"/>
      <c r="R4520" s="74"/>
      <c r="S4520" s="74"/>
      <c r="T4520" s="232">
        <v>1741071.43</v>
      </c>
      <c r="U4520" s="49">
        <f t="shared" si="225"/>
        <v>1950000.0016000001</v>
      </c>
      <c r="V4520" s="74"/>
      <c r="W4520" s="33">
        <v>2016</v>
      </c>
      <c r="X4520" s="318"/>
      <c r="Y4520" s="188"/>
      <c r="Z4520" s="188"/>
      <c r="AA4520" s="188"/>
      <c r="AB4520" s="188"/>
      <c r="AC4520" s="188"/>
      <c r="AD4520" s="188"/>
      <c r="AE4520" s="188"/>
      <c r="AF4520" s="188"/>
      <c r="AG4520" s="188"/>
      <c r="AH4520" s="188"/>
      <c r="AI4520" s="188"/>
      <c r="AJ4520" s="188"/>
      <c r="AK4520" s="188"/>
      <c r="AL4520" s="188"/>
      <c r="AM4520" s="188"/>
      <c r="AN4520" s="188"/>
      <c r="AO4520" s="188"/>
      <c r="AP4520" s="188"/>
      <c r="AQ4520" s="188"/>
      <c r="AR4520" s="188"/>
      <c r="AS4520" s="188"/>
      <c r="AT4520" s="188"/>
      <c r="AU4520" s="188"/>
      <c r="AV4520" s="188"/>
      <c r="AW4520" s="188"/>
      <c r="AX4520" s="188"/>
      <c r="AY4520" s="188"/>
      <c r="AZ4520" s="188"/>
      <c r="BA4520" s="188"/>
      <c r="BB4520" s="188"/>
      <c r="BC4520" s="188"/>
      <c r="BD4520" s="188"/>
      <c r="BE4520" s="188"/>
      <c r="BF4520" s="188"/>
      <c r="BG4520" s="188"/>
      <c r="BH4520" s="188"/>
      <c r="BI4520" s="188"/>
      <c r="BJ4520" s="188"/>
      <c r="BK4520" s="188"/>
      <c r="BL4520" s="188"/>
      <c r="BM4520" s="188"/>
      <c r="BN4520" s="188"/>
      <c r="BO4520" s="188"/>
      <c r="BP4520" s="188"/>
      <c r="BQ4520" s="188"/>
      <c r="BR4520" s="188"/>
      <c r="BS4520" s="188"/>
      <c r="BT4520" s="188"/>
      <c r="BU4520" s="188"/>
      <c r="BV4520" s="188"/>
      <c r="BW4520" s="188"/>
      <c r="BX4520" s="188"/>
      <c r="BY4520" s="188"/>
      <c r="BZ4520" s="188"/>
      <c r="CA4520" s="188"/>
      <c r="CB4520" s="188"/>
      <c r="CC4520" s="188"/>
      <c r="CD4520" s="188"/>
      <c r="CE4520" s="188"/>
      <c r="CF4520" s="188"/>
      <c r="CG4520" s="188"/>
      <c r="CH4520" s="188"/>
      <c r="CI4520" s="188"/>
      <c r="CJ4520" s="188"/>
      <c r="CK4520" s="188"/>
      <c r="CL4520" s="188"/>
      <c r="CM4520" s="188"/>
      <c r="CN4520" s="188"/>
      <c r="CO4520" s="188"/>
      <c r="CP4520" s="188"/>
      <c r="CQ4520" s="188"/>
      <c r="CR4520" s="188"/>
      <c r="CS4520" s="188"/>
      <c r="CT4520" s="188"/>
      <c r="CU4520" s="188"/>
      <c r="CV4520" s="188"/>
      <c r="CW4520" s="188"/>
      <c r="CX4520" s="188"/>
    </row>
    <row r="4521" spans="1:102" ht="50.1" customHeight="1">
      <c r="A4521" s="30" t="s">
        <v>11957</v>
      </c>
      <c r="B4521" s="31" t="s">
        <v>35</v>
      </c>
      <c r="C4521" s="32" t="s">
        <v>11958</v>
      </c>
      <c r="D4521" s="32" t="s">
        <v>11959</v>
      </c>
      <c r="E4521" s="32" t="s">
        <v>11959</v>
      </c>
      <c r="F4521" s="32" t="s">
        <v>11960</v>
      </c>
      <c r="G4521" s="33" t="s">
        <v>40</v>
      </c>
      <c r="H4521" s="34">
        <v>100</v>
      </c>
      <c r="I4521" s="33" t="s">
        <v>41</v>
      </c>
      <c r="J4521" s="33" t="s">
        <v>42</v>
      </c>
      <c r="K4521" s="33" t="s">
        <v>1514</v>
      </c>
      <c r="L4521" s="33" t="s">
        <v>85</v>
      </c>
      <c r="M4521" s="33" t="s">
        <v>50</v>
      </c>
      <c r="N4521" s="33" t="s">
        <v>11961</v>
      </c>
      <c r="O4521" s="33" t="s">
        <v>88</v>
      </c>
      <c r="P4521" s="71" t="s">
        <v>50</v>
      </c>
      <c r="Q4521" s="71" t="s">
        <v>50</v>
      </c>
      <c r="R4521" s="317" t="s">
        <v>50</v>
      </c>
      <c r="S4521" s="317" t="s">
        <v>50</v>
      </c>
      <c r="T4521" s="36">
        <v>500000</v>
      </c>
      <c r="U4521" s="37">
        <f t="shared" si="225"/>
        <v>560000</v>
      </c>
      <c r="V4521" s="38" t="s">
        <v>50</v>
      </c>
      <c r="W4521" s="96">
        <v>2016</v>
      </c>
      <c r="X4521" s="39" t="s">
        <v>50</v>
      </c>
      <c r="Y4521" s="4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29"/>
      <c r="AL4521" s="29"/>
      <c r="AM4521" s="29"/>
      <c r="AN4521" s="29"/>
      <c r="AO4521" s="29"/>
      <c r="AP4521" s="29"/>
      <c r="AQ4521" s="29"/>
      <c r="AR4521" s="29"/>
      <c r="AS4521" s="29"/>
      <c r="AT4521" s="29"/>
      <c r="AU4521" s="29"/>
      <c r="AV4521" s="29"/>
      <c r="AW4521" s="29"/>
      <c r="AX4521" s="29"/>
      <c r="AY4521" s="29"/>
      <c r="AZ4521" s="29"/>
      <c r="BA4521" s="29"/>
      <c r="BB4521" s="29"/>
      <c r="BC4521" s="29"/>
      <c r="BD4521" s="29"/>
      <c r="BE4521" s="29"/>
      <c r="BF4521" s="29"/>
      <c r="BG4521" s="29"/>
      <c r="BH4521" s="29"/>
      <c r="BI4521" s="29"/>
      <c r="BJ4521" s="29"/>
      <c r="BK4521" s="29"/>
      <c r="BL4521" s="29"/>
      <c r="BM4521" s="29"/>
      <c r="BN4521" s="29"/>
      <c r="BO4521" s="29"/>
      <c r="BP4521" s="29"/>
      <c r="BQ4521" s="29"/>
      <c r="BR4521" s="29"/>
      <c r="BS4521" s="29"/>
      <c r="BT4521" s="29"/>
      <c r="BU4521" s="29"/>
      <c r="BV4521" s="29"/>
      <c r="BW4521" s="29"/>
      <c r="BX4521" s="29"/>
      <c r="BY4521" s="29"/>
      <c r="BZ4521" s="29"/>
      <c r="CA4521" s="29"/>
      <c r="CB4521" s="29"/>
      <c r="CC4521" s="29"/>
      <c r="CD4521" s="29"/>
      <c r="CE4521" s="29"/>
      <c r="CF4521" s="29"/>
      <c r="CG4521" s="29"/>
      <c r="CH4521" s="29"/>
      <c r="CI4521" s="29"/>
      <c r="CJ4521" s="29"/>
      <c r="CK4521" s="29"/>
      <c r="CL4521" s="29"/>
      <c r="CM4521" s="29"/>
      <c r="CN4521" s="29"/>
      <c r="CO4521" s="29"/>
      <c r="CP4521" s="29"/>
      <c r="CQ4521" s="29"/>
      <c r="CR4521" s="29"/>
      <c r="CS4521" s="29"/>
      <c r="CT4521" s="29"/>
      <c r="CU4521" s="29"/>
      <c r="CV4521" s="29"/>
      <c r="CW4521" s="29"/>
      <c r="CX4521" s="29"/>
    </row>
    <row r="4522" spans="1:102" ht="50.1" customHeight="1">
      <c r="A4522" s="30" t="s">
        <v>11962</v>
      </c>
      <c r="B4522" s="31" t="s">
        <v>35</v>
      </c>
      <c r="C4522" s="32" t="s">
        <v>11963</v>
      </c>
      <c r="D4522" s="32" t="s">
        <v>11964</v>
      </c>
      <c r="E4522" s="32" t="s">
        <v>11964</v>
      </c>
      <c r="F4522" s="32" t="s">
        <v>11965</v>
      </c>
      <c r="G4522" s="33" t="s">
        <v>101</v>
      </c>
      <c r="H4522" s="34">
        <v>100</v>
      </c>
      <c r="I4522" s="33" t="s">
        <v>41</v>
      </c>
      <c r="J4522" s="33" t="s">
        <v>42</v>
      </c>
      <c r="K4522" s="33" t="s">
        <v>11966</v>
      </c>
      <c r="L4522" s="33" t="s">
        <v>42</v>
      </c>
      <c r="M4522" s="33" t="s">
        <v>50</v>
      </c>
      <c r="N4522" s="33" t="s">
        <v>11967</v>
      </c>
      <c r="O4522" s="33" t="s">
        <v>11968</v>
      </c>
      <c r="P4522" s="71" t="s">
        <v>50</v>
      </c>
      <c r="Q4522" s="71" t="s">
        <v>50</v>
      </c>
      <c r="R4522" s="317" t="s">
        <v>50</v>
      </c>
      <c r="S4522" s="317" t="s">
        <v>50</v>
      </c>
      <c r="T4522" s="36">
        <v>1500000</v>
      </c>
      <c r="U4522" s="37">
        <f t="shared" si="225"/>
        <v>1680000.0000000002</v>
      </c>
      <c r="V4522" s="38" t="s">
        <v>11786</v>
      </c>
      <c r="W4522" s="96">
        <v>2016</v>
      </c>
      <c r="X4522" s="39" t="s">
        <v>50</v>
      </c>
      <c r="Y4522" s="40"/>
      <c r="Z4522" s="40"/>
      <c r="AA4522" s="40"/>
      <c r="AB4522" s="40"/>
      <c r="AC4522" s="40"/>
      <c r="AD4522" s="40"/>
      <c r="AE4522" s="40"/>
      <c r="AF4522" s="40"/>
      <c r="AG4522" s="40"/>
      <c r="AH4522" s="40"/>
      <c r="AI4522" s="40"/>
      <c r="AJ4522" s="40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29"/>
      <c r="AZ4522" s="29"/>
      <c r="BA4522" s="29"/>
      <c r="BB4522" s="29"/>
      <c r="BC4522" s="29"/>
      <c r="BD4522" s="29"/>
      <c r="BE4522" s="29"/>
      <c r="BF4522" s="29"/>
      <c r="BG4522" s="29"/>
      <c r="BH4522" s="29"/>
      <c r="BI4522" s="29"/>
      <c r="BJ4522" s="29"/>
      <c r="BK4522" s="29"/>
      <c r="BL4522" s="29"/>
      <c r="BM4522" s="29"/>
      <c r="BN4522" s="29"/>
      <c r="BO4522" s="29"/>
      <c r="BP4522" s="29"/>
      <c r="BQ4522" s="29"/>
      <c r="BR4522" s="29"/>
      <c r="BS4522" s="29"/>
      <c r="BT4522" s="29"/>
      <c r="BU4522" s="29"/>
      <c r="BV4522" s="29"/>
      <c r="BW4522" s="29"/>
      <c r="BX4522" s="29"/>
      <c r="BY4522" s="29"/>
      <c r="BZ4522" s="29"/>
      <c r="CA4522" s="29"/>
      <c r="CB4522" s="29"/>
      <c r="CC4522" s="29"/>
      <c r="CD4522" s="29"/>
      <c r="CE4522" s="29"/>
      <c r="CF4522" s="29"/>
      <c r="CG4522" s="29"/>
      <c r="CH4522" s="29"/>
      <c r="CI4522" s="29"/>
      <c r="CJ4522" s="29"/>
      <c r="CK4522" s="29"/>
      <c r="CL4522" s="29"/>
      <c r="CM4522" s="29"/>
      <c r="CN4522" s="29"/>
      <c r="CO4522" s="29"/>
      <c r="CP4522" s="29"/>
      <c r="CQ4522" s="29"/>
      <c r="CR4522" s="29"/>
      <c r="CS4522" s="29"/>
      <c r="CT4522" s="29"/>
      <c r="CU4522" s="29"/>
      <c r="CV4522" s="29"/>
      <c r="CW4522" s="29"/>
      <c r="CX4522" s="29"/>
    </row>
    <row r="4523" spans="1:102" ht="50.1" customHeight="1">
      <c r="A4523" s="30" t="s">
        <v>11969</v>
      </c>
      <c r="B4523" s="31" t="s">
        <v>35</v>
      </c>
      <c r="C4523" s="32" t="s">
        <v>11963</v>
      </c>
      <c r="D4523" s="32" t="s">
        <v>11964</v>
      </c>
      <c r="E4523" s="32" t="s">
        <v>11964</v>
      </c>
      <c r="F4523" s="32" t="s">
        <v>11970</v>
      </c>
      <c r="G4523" s="33" t="s">
        <v>101</v>
      </c>
      <c r="H4523" s="34">
        <v>100</v>
      </c>
      <c r="I4523" s="33" t="s">
        <v>41</v>
      </c>
      <c r="J4523" s="33" t="s">
        <v>42</v>
      </c>
      <c r="K4523" s="33" t="s">
        <v>11971</v>
      </c>
      <c r="L4523" s="33" t="s">
        <v>44</v>
      </c>
      <c r="M4523" s="33" t="s">
        <v>50</v>
      </c>
      <c r="N4523" s="33" t="s">
        <v>11946</v>
      </c>
      <c r="O4523" s="33" t="s">
        <v>109</v>
      </c>
      <c r="P4523" s="71" t="s">
        <v>50</v>
      </c>
      <c r="Q4523" s="71" t="s">
        <v>50</v>
      </c>
      <c r="R4523" s="317" t="s">
        <v>50</v>
      </c>
      <c r="S4523" s="317" t="s">
        <v>50</v>
      </c>
      <c r="T4523" s="36">
        <v>500000</v>
      </c>
      <c r="U4523" s="37">
        <f t="shared" si="225"/>
        <v>560000</v>
      </c>
      <c r="V4523" s="38" t="s">
        <v>50</v>
      </c>
      <c r="W4523" s="96">
        <v>2016</v>
      </c>
      <c r="X4523" s="39" t="s">
        <v>50</v>
      </c>
      <c r="Y4523" s="4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29"/>
      <c r="AL4523" s="29"/>
      <c r="AM4523" s="29"/>
      <c r="AN4523" s="29"/>
      <c r="AO4523" s="29"/>
      <c r="AP4523" s="29"/>
      <c r="AQ4523" s="29"/>
      <c r="AR4523" s="29"/>
      <c r="AS4523" s="29"/>
      <c r="AT4523" s="29"/>
      <c r="AU4523" s="29"/>
      <c r="AV4523" s="29"/>
      <c r="AW4523" s="29"/>
      <c r="AX4523" s="29"/>
      <c r="AY4523" s="29"/>
      <c r="AZ4523" s="29"/>
      <c r="BA4523" s="29"/>
      <c r="BB4523" s="29"/>
      <c r="BC4523" s="29"/>
      <c r="BD4523" s="29"/>
      <c r="BE4523" s="29"/>
      <c r="BF4523" s="29"/>
      <c r="BG4523" s="29"/>
      <c r="BH4523" s="29"/>
      <c r="BI4523" s="29"/>
      <c r="BJ4523" s="29"/>
      <c r="BK4523" s="29"/>
      <c r="BL4523" s="29"/>
      <c r="BM4523" s="29"/>
      <c r="BN4523" s="29"/>
      <c r="BO4523" s="29"/>
      <c r="BP4523" s="29"/>
      <c r="BQ4523" s="29"/>
      <c r="BR4523" s="29"/>
      <c r="BS4523" s="29"/>
      <c r="BT4523" s="29"/>
      <c r="BU4523" s="29"/>
      <c r="BV4523" s="29"/>
      <c r="BW4523" s="29"/>
      <c r="BX4523" s="29"/>
      <c r="BY4523" s="29"/>
      <c r="BZ4523" s="29"/>
      <c r="CA4523" s="29"/>
      <c r="CB4523" s="29"/>
      <c r="CC4523" s="29"/>
      <c r="CD4523" s="29"/>
      <c r="CE4523" s="29"/>
      <c r="CF4523" s="29"/>
      <c r="CG4523" s="29"/>
      <c r="CH4523" s="29"/>
      <c r="CI4523" s="29"/>
      <c r="CJ4523" s="29"/>
      <c r="CK4523" s="29"/>
      <c r="CL4523" s="29"/>
      <c r="CM4523" s="29"/>
      <c r="CN4523" s="29"/>
      <c r="CO4523" s="29"/>
      <c r="CP4523" s="29"/>
      <c r="CQ4523" s="29"/>
      <c r="CR4523" s="29"/>
      <c r="CS4523" s="29"/>
      <c r="CT4523" s="29"/>
      <c r="CU4523" s="29"/>
      <c r="CV4523" s="29"/>
      <c r="CW4523" s="29"/>
      <c r="CX4523" s="29"/>
    </row>
    <row r="4524" spans="1:102" ht="50.1" customHeight="1">
      <c r="A4524" s="30" t="s">
        <v>11972</v>
      </c>
      <c r="B4524" s="31" t="s">
        <v>35</v>
      </c>
      <c r="C4524" s="32" t="s">
        <v>11973</v>
      </c>
      <c r="D4524" s="32" t="s">
        <v>11974</v>
      </c>
      <c r="E4524" s="32" t="s">
        <v>11974</v>
      </c>
      <c r="F4524" s="32" t="s">
        <v>11975</v>
      </c>
      <c r="G4524" s="33" t="s">
        <v>40</v>
      </c>
      <c r="H4524" s="34">
        <v>0</v>
      </c>
      <c r="I4524" s="33" t="s">
        <v>41</v>
      </c>
      <c r="J4524" s="33" t="s">
        <v>42</v>
      </c>
      <c r="K4524" s="33" t="s">
        <v>11976</v>
      </c>
      <c r="L4524" s="33" t="s">
        <v>11977</v>
      </c>
      <c r="M4524" s="33" t="s">
        <v>50</v>
      </c>
      <c r="N4524" s="33" t="s">
        <v>11765</v>
      </c>
      <c r="O4524" s="33" t="s">
        <v>47</v>
      </c>
      <c r="P4524" s="71" t="s">
        <v>50</v>
      </c>
      <c r="Q4524" s="71" t="s">
        <v>50</v>
      </c>
      <c r="R4524" s="317" t="s">
        <v>50</v>
      </c>
      <c r="S4524" s="317" t="s">
        <v>50</v>
      </c>
      <c r="T4524" s="36">
        <v>35000</v>
      </c>
      <c r="U4524" s="37">
        <f t="shared" si="225"/>
        <v>39200.000000000007</v>
      </c>
      <c r="V4524" s="38" t="s">
        <v>50</v>
      </c>
      <c r="W4524" s="96">
        <v>2016</v>
      </c>
      <c r="X4524" s="39" t="s">
        <v>50</v>
      </c>
      <c r="Y4524" s="40"/>
      <c r="Z4524" s="40"/>
      <c r="AA4524" s="40"/>
      <c r="AB4524" s="40"/>
      <c r="AC4524" s="40"/>
      <c r="AD4524" s="40"/>
      <c r="AE4524" s="40"/>
      <c r="AF4524" s="40"/>
      <c r="AG4524" s="40"/>
      <c r="AH4524" s="40"/>
      <c r="AI4524" s="40"/>
      <c r="AJ4524" s="40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29"/>
      <c r="BL4524" s="29"/>
      <c r="BM4524" s="29"/>
      <c r="BN4524" s="29"/>
      <c r="BO4524" s="29"/>
      <c r="BP4524" s="29"/>
      <c r="BQ4524" s="29"/>
      <c r="BR4524" s="29"/>
      <c r="BS4524" s="29"/>
      <c r="BT4524" s="29"/>
      <c r="BU4524" s="29"/>
      <c r="BV4524" s="29"/>
      <c r="BW4524" s="29"/>
      <c r="BX4524" s="29"/>
      <c r="BY4524" s="29"/>
      <c r="BZ4524" s="29"/>
      <c r="CA4524" s="29"/>
      <c r="CB4524" s="29"/>
      <c r="CC4524" s="29"/>
      <c r="CD4524" s="29"/>
      <c r="CE4524" s="29"/>
      <c r="CF4524" s="29"/>
      <c r="CG4524" s="29"/>
      <c r="CH4524" s="29"/>
      <c r="CI4524" s="29"/>
      <c r="CJ4524" s="29"/>
      <c r="CK4524" s="29"/>
      <c r="CL4524" s="29"/>
      <c r="CM4524" s="29"/>
      <c r="CN4524" s="29"/>
      <c r="CO4524" s="29"/>
      <c r="CP4524" s="29"/>
      <c r="CQ4524" s="29"/>
      <c r="CR4524" s="29"/>
      <c r="CS4524" s="29"/>
      <c r="CT4524" s="29"/>
      <c r="CU4524" s="29"/>
      <c r="CV4524" s="29"/>
      <c r="CW4524" s="29"/>
      <c r="CX4524" s="29"/>
    </row>
    <row r="4525" spans="1:102" ht="50.1" customHeight="1">
      <c r="A4525" s="30" t="s">
        <v>11978</v>
      </c>
      <c r="B4525" s="31" t="s">
        <v>35</v>
      </c>
      <c r="C4525" s="32" t="s">
        <v>11973</v>
      </c>
      <c r="D4525" s="32" t="s">
        <v>11974</v>
      </c>
      <c r="E4525" s="32" t="s">
        <v>11974</v>
      </c>
      <c r="F4525" s="32" t="s">
        <v>11979</v>
      </c>
      <c r="G4525" s="33" t="s">
        <v>40</v>
      </c>
      <c r="H4525" s="34">
        <v>100</v>
      </c>
      <c r="I4525" s="33" t="s">
        <v>41</v>
      </c>
      <c r="J4525" s="33" t="s">
        <v>42</v>
      </c>
      <c r="K4525" s="33" t="s">
        <v>11976</v>
      </c>
      <c r="L4525" s="33" t="s">
        <v>11980</v>
      </c>
      <c r="M4525" s="33" t="s">
        <v>50</v>
      </c>
      <c r="N4525" s="33" t="s">
        <v>11765</v>
      </c>
      <c r="O4525" s="33" t="s">
        <v>47</v>
      </c>
      <c r="P4525" s="71" t="s">
        <v>50</v>
      </c>
      <c r="Q4525" s="71" t="s">
        <v>50</v>
      </c>
      <c r="R4525" s="317" t="s">
        <v>50</v>
      </c>
      <c r="S4525" s="317" t="s">
        <v>50</v>
      </c>
      <c r="T4525" s="36">
        <v>10000</v>
      </c>
      <c r="U4525" s="37">
        <f t="shared" si="225"/>
        <v>11200.000000000002</v>
      </c>
      <c r="V4525" s="38" t="s">
        <v>50</v>
      </c>
      <c r="W4525" s="96">
        <v>2016</v>
      </c>
      <c r="X4525" s="39" t="s">
        <v>50</v>
      </c>
      <c r="Y4525" s="4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29"/>
      <c r="BA4525" s="29"/>
      <c r="BB4525" s="29"/>
      <c r="BC4525" s="29"/>
      <c r="BD4525" s="29"/>
      <c r="BE4525" s="29"/>
      <c r="BF4525" s="29"/>
      <c r="BG4525" s="29"/>
      <c r="BH4525" s="29"/>
      <c r="BI4525" s="29"/>
      <c r="BJ4525" s="29"/>
      <c r="BK4525" s="29"/>
      <c r="BL4525" s="29"/>
      <c r="BM4525" s="29"/>
      <c r="BN4525" s="29"/>
      <c r="BO4525" s="29"/>
      <c r="BP4525" s="29"/>
      <c r="BQ4525" s="29"/>
      <c r="BR4525" s="29"/>
      <c r="BS4525" s="29"/>
      <c r="BT4525" s="29"/>
      <c r="BU4525" s="29"/>
      <c r="BV4525" s="29"/>
      <c r="BW4525" s="29"/>
      <c r="BX4525" s="29"/>
      <c r="BY4525" s="29"/>
      <c r="BZ4525" s="29"/>
      <c r="CA4525" s="29"/>
      <c r="CB4525" s="29"/>
      <c r="CC4525" s="29"/>
      <c r="CD4525" s="29"/>
      <c r="CE4525" s="29"/>
      <c r="CF4525" s="29"/>
      <c r="CG4525" s="29"/>
      <c r="CH4525" s="29"/>
      <c r="CI4525" s="29"/>
      <c r="CJ4525" s="29"/>
      <c r="CK4525" s="29"/>
      <c r="CL4525" s="29"/>
      <c r="CM4525" s="29"/>
      <c r="CN4525" s="29"/>
      <c r="CO4525" s="29"/>
      <c r="CP4525" s="29"/>
      <c r="CQ4525" s="29"/>
      <c r="CR4525" s="29"/>
      <c r="CS4525" s="29"/>
      <c r="CT4525" s="29"/>
      <c r="CU4525" s="29"/>
      <c r="CV4525" s="29"/>
      <c r="CW4525" s="29"/>
      <c r="CX4525" s="29"/>
    </row>
    <row r="4526" spans="1:102" ht="50.1" customHeight="1">
      <c r="A4526" s="30" t="s">
        <v>11981</v>
      </c>
      <c r="B4526" s="31" t="s">
        <v>35</v>
      </c>
      <c r="C4526" s="32" t="s">
        <v>11982</v>
      </c>
      <c r="D4526" s="32" t="s">
        <v>11983</v>
      </c>
      <c r="E4526" s="32" t="s">
        <v>11983</v>
      </c>
      <c r="F4526" s="32" t="s">
        <v>11984</v>
      </c>
      <c r="G4526" s="33" t="s">
        <v>40</v>
      </c>
      <c r="H4526" s="34">
        <v>100</v>
      </c>
      <c r="I4526" s="33" t="s">
        <v>41</v>
      </c>
      <c r="J4526" s="33" t="s">
        <v>42</v>
      </c>
      <c r="K4526" s="33" t="s">
        <v>11985</v>
      </c>
      <c r="L4526" s="33" t="s">
        <v>85</v>
      </c>
      <c r="M4526" s="33" t="s">
        <v>50</v>
      </c>
      <c r="N4526" s="33" t="s">
        <v>11765</v>
      </c>
      <c r="O4526" s="33" t="s">
        <v>47</v>
      </c>
      <c r="P4526" s="71" t="s">
        <v>50</v>
      </c>
      <c r="Q4526" s="71" t="s">
        <v>50</v>
      </c>
      <c r="R4526" s="317" t="s">
        <v>50</v>
      </c>
      <c r="S4526" s="317" t="s">
        <v>50</v>
      </c>
      <c r="T4526" s="36">
        <v>0</v>
      </c>
      <c r="U4526" s="37">
        <f t="shared" si="225"/>
        <v>0</v>
      </c>
      <c r="V4526" s="38" t="s">
        <v>50</v>
      </c>
      <c r="W4526" s="96">
        <v>2016</v>
      </c>
      <c r="X4526" s="39">
        <v>11</v>
      </c>
      <c r="Y4526" s="40"/>
      <c r="Z4526" s="40"/>
      <c r="AA4526" s="40"/>
      <c r="AB4526" s="40"/>
      <c r="AC4526" s="40"/>
      <c r="AD4526" s="40"/>
      <c r="AE4526" s="40"/>
      <c r="AF4526" s="40"/>
      <c r="AG4526" s="40"/>
      <c r="AH4526" s="40"/>
      <c r="AI4526" s="40"/>
      <c r="AJ4526" s="40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/>
      <c r="BH4526" s="29"/>
      <c r="BI4526" s="29"/>
      <c r="BJ4526" s="29"/>
      <c r="BK4526" s="29"/>
      <c r="BL4526" s="29"/>
      <c r="BM4526" s="29"/>
      <c r="BN4526" s="29"/>
      <c r="BO4526" s="29"/>
      <c r="BP4526" s="29"/>
      <c r="BQ4526" s="29"/>
      <c r="BR4526" s="29"/>
      <c r="BS4526" s="29"/>
      <c r="BT4526" s="29"/>
      <c r="BU4526" s="29"/>
      <c r="BV4526" s="29"/>
      <c r="BW4526" s="29"/>
      <c r="BX4526" s="29"/>
      <c r="BY4526" s="29"/>
      <c r="BZ4526" s="29"/>
      <c r="CA4526" s="29"/>
      <c r="CB4526" s="29"/>
      <c r="CC4526" s="29"/>
      <c r="CD4526" s="29"/>
      <c r="CE4526" s="29"/>
      <c r="CF4526" s="29"/>
      <c r="CG4526" s="29"/>
      <c r="CH4526" s="29"/>
      <c r="CI4526" s="29"/>
      <c r="CJ4526" s="29"/>
      <c r="CK4526" s="29"/>
      <c r="CL4526" s="29"/>
      <c r="CM4526" s="29"/>
      <c r="CN4526" s="29"/>
      <c r="CO4526" s="29"/>
      <c r="CP4526" s="29"/>
      <c r="CQ4526" s="29"/>
      <c r="CR4526" s="29"/>
      <c r="CS4526" s="29"/>
      <c r="CT4526" s="29"/>
      <c r="CU4526" s="29"/>
      <c r="CV4526" s="29"/>
      <c r="CW4526" s="29"/>
      <c r="CX4526" s="29"/>
    </row>
    <row r="4527" spans="1:102" s="280" customFormat="1" ht="50.1" customHeight="1">
      <c r="A4527" s="46" t="s">
        <v>11986</v>
      </c>
      <c r="B4527" s="31" t="s">
        <v>35</v>
      </c>
      <c r="C4527" s="47" t="s">
        <v>11982</v>
      </c>
      <c r="D4527" s="47" t="s">
        <v>11983</v>
      </c>
      <c r="E4527" s="47" t="s">
        <v>11983</v>
      </c>
      <c r="F4527" s="72" t="s">
        <v>11984</v>
      </c>
      <c r="G4527" s="33" t="s">
        <v>40</v>
      </c>
      <c r="H4527" s="34">
        <v>100</v>
      </c>
      <c r="I4527" s="145">
        <v>590000000</v>
      </c>
      <c r="J4527" s="33" t="s">
        <v>42</v>
      </c>
      <c r="K4527" s="33" t="s">
        <v>11767</v>
      </c>
      <c r="L4527" s="33" t="s">
        <v>85</v>
      </c>
      <c r="M4527" s="33"/>
      <c r="N4527" s="33" t="s">
        <v>11765</v>
      </c>
      <c r="O4527" s="33" t="s">
        <v>173</v>
      </c>
      <c r="P4527" s="33"/>
      <c r="Q4527" s="243"/>
      <c r="R4527" s="74"/>
      <c r="S4527" s="239"/>
      <c r="T4527" s="49">
        <v>300000</v>
      </c>
      <c r="U4527" s="49">
        <f>T4527*1.12</f>
        <v>336000.00000000006</v>
      </c>
      <c r="V4527" s="62"/>
      <c r="W4527" s="33">
        <v>2016</v>
      </c>
      <c r="X4527" s="318"/>
      <c r="Y4527" s="188"/>
      <c r="Z4527" s="188"/>
      <c r="AA4527" s="188"/>
      <c r="AB4527" s="188"/>
      <c r="AC4527" s="188"/>
      <c r="AD4527" s="188"/>
      <c r="AE4527" s="188"/>
      <c r="AF4527" s="188"/>
      <c r="AG4527" s="188"/>
      <c r="AH4527" s="188"/>
      <c r="AI4527" s="188"/>
      <c r="AJ4527" s="188"/>
      <c r="AK4527" s="188"/>
      <c r="AL4527" s="188"/>
      <c r="AM4527" s="188"/>
      <c r="AN4527" s="188"/>
      <c r="AO4527" s="188"/>
      <c r="AP4527" s="188"/>
      <c r="AQ4527" s="188"/>
      <c r="AR4527" s="188"/>
      <c r="AS4527" s="188"/>
      <c r="AT4527" s="188"/>
      <c r="AU4527" s="188"/>
      <c r="AV4527" s="188"/>
      <c r="AW4527" s="188"/>
      <c r="AX4527" s="188"/>
      <c r="AY4527" s="188"/>
      <c r="AZ4527" s="188"/>
      <c r="BA4527" s="188"/>
      <c r="BB4527" s="188"/>
      <c r="BC4527" s="188"/>
      <c r="BD4527" s="188"/>
      <c r="BE4527" s="188"/>
      <c r="BF4527" s="188"/>
      <c r="BG4527" s="188"/>
      <c r="BH4527" s="188"/>
      <c r="BI4527" s="188"/>
      <c r="BJ4527" s="188"/>
      <c r="BK4527" s="188"/>
      <c r="BL4527" s="188"/>
      <c r="BM4527" s="188"/>
      <c r="BN4527" s="188"/>
      <c r="BO4527" s="188"/>
      <c r="BP4527" s="188"/>
      <c r="BQ4527" s="188"/>
      <c r="BR4527" s="188"/>
      <c r="BS4527" s="188"/>
      <c r="BT4527" s="188"/>
      <c r="BU4527" s="188"/>
      <c r="BV4527" s="188"/>
      <c r="BW4527" s="188"/>
      <c r="BX4527" s="188"/>
      <c r="BY4527" s="188"/>
      <c r="BZ4527" s="188"/>
      <c r="CA4527" s="188"/>
      <c r="CB4527" s="188"/>
      <c r="CC4527" s="188"/>
      <c r="CD4527" s="188"/>
      <c r="CE4527" s="188"/>
      <c r="CF4527" s="188"/>
      <c r="CG4527" s="188"/>
      <c r="CH4527" s="188"/>
      <c r="CI4527" s="188"/>
      <c r="CJ4527" s="188"/>
      <c r="CK4527" s="188"/>
      <c r="CL4527" s="188"/>
      <c r="CM4527" s="188"/>
      <c r="CN4527" s="188"/>
      <c r="CO4527" s="188"/>
      <c r="CP4527" s="188"/>
      <c r="CQ4527" s="188"/>
      <c r="CR4527" s="188"/>
      <c r="CS4527" s="188"/>
      <c r="CT4527" s="188"/>
      <c r="CU4527" s="188"/>
      <c r="CV4527" s="188"/>
      <c r="CW4527" s="188"/>
      <c r="CX4527" s="188"/>
    </row>
    <row r="4528" spans="1:102" ht="50.1" customHeight="1">
      <c r="A4528" s="30" t="s">
        <v>11987</v>
      </c>
      <c r="B4528" s="31" t="s">
        <v>35</v>
      </c>
      <c r="C4528" s="32" t="s">
        <v>11988</v>
      </c>
      <c r="D4528" s="32" t="s">
        <v>11989</v>
      </c>
      <c r="E4528" s="32" t="s">
        <v>11990</v>
      </c>
      <c r="F4528" s="32" t="s">
        <v>50</v>
      </c>
      <c r="G4528" s="33" t="s">
        <v>40</v>
      </c>
      <c r="H4528" s="34">
        <v>100</v>
      </c>
      <c r="I4528" s="33" t="s">
        <v>41</v>
      </c>
      <c r="J4528" s="33" t="s">
        <v>42</v>
      </c>
      <c r="K4528" s="33" t="s">
        <v>11991</v>
      </c>
      <c r="L4528" s="33" t="s">
        <v>44</v>
      </c>
      <c r="M4528" s="33" t="s">
        <v>50</v>
      </c>
      <c r="N4528" s="33" t="s">
        <v>11942</v>
      </c>
      <c r="O4528" s="33" t="s">
        <v>47</v>
      </c>
      <c r="P4528" s="71" t="s">
        <v>50</v>
      </c>
      <c r="Q4528" s="71" t="s">
        <v>50</v>
      </c>
      <c r="R4528" s="317" t="s">
        <v>50</v>
      </c>
      <c r="S4528" s="317" t="s">
        <v>50</v>
      </c>
      <c r="T4528" s="36">
        <v>0</v>
      </c>
      <c r="U4528" s="37">
        <f>T4528*1.12</f>
        <v>0</v>
      </c>
      <c r="V4528" s="38" t="s">
        <v>50</v>
      </c>
      <c r="W4528" s="96">
        <v>2016</v>
      </c>
      <c r="X4528" s="39">
        <v>11</v>
      </c>
      <c r="Y4528" s="40"/>
      <c r="Z4528" s="40"/>
      <c r="AA4528" s="40"/>
      <c r="AB4528" s="40"/>
      <c r="AC4528" s="40"/>
      <c r="AD4528" s="40"/>
      <c r="AE4528" s="40"/>
      <c r="AF4528" s="40"/>
      <c r="AG4528" s="40"/>
      <c r="AH4528" s="40"/>
      <c r="AI4528" s="40"/>
      <c r="AJ4528" s="40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29"/>
      <c r="BB4528" s="29"/>
      <c r="BC4528" s="29"/>
      <c r="BD4528" s="29"/>
      <c r="BE4528" s="29"/>
      <c r="BF4528" s="29"/>
      <c r="BG4528" s="29"/>
      <c r="BH4528" s="29"/>
      <c r="BI4528" s="29"/>
      <c r="BJ4528" s="29"/>
      <c r="BK4528" s="29"/>
      <c r="BL4528" s="29"/>
      <c r="BM4528" s="29"/>
      <c r="BN4528" s="29"/>
      <c r="BO4528" s="29"/>
      <c r="BP4528" s="29"/>
      <c r="BQ4528" s="29"/>
      <c r="BR4528" s="29"/>
      <c r="BS4528" s="29"/>
      <c r="BT4528" s="29"/>
      <c r="BU4528" s="29"/>
      <c r="BV4528" s="29"/>
      <c r="BW4528" s="29"/>
      <c r="BX4528" s="29"/>
      <c r="BY4528" s="29"/>
      <c r="BZ4528" s="29"/>
      <c r="CA4528" s="29"/>
      <c r="CB4528" s="29"/>
      <c r="CC4528" s="29"/>
      <c r="CD4528" s="29"/>
      <c r="CE4528" s="29"/>
      <c r="CF4528" s="29"/>
      <c r="CG4528" s="29"/>
      <c r="CH4528" s="29"/>
      <c r="CI4528" s="29"/>
      <c r="CJ4528" s="29"/>
      <c r="CK4528" s="29"/>
      <c r="CL4528" s="29"/>
      <c r="CM4528" s="29"/>
      <c r="CN4528" s="29"/>
      <c r="CO4528" s="29"/>
      <c r="CP4528" s="29"/>
      <c r="CQ4528" s="29"/>
      <c r="CR4528" s="29"/>
      <c r="CS4528" s="29"/>
      <c r="CT4528" s="29"/>
      <c r="CU4528" s="29"/>
      <c r="CV4528" s="29"/>
      <c r="CW4528" s="29"/>
      <c r="CX4528" s="29"/>
    </row>
    <row r="4529" spans="1:102" s="280" customFormat="1" ht="50.1" customHeight="1">
      <c r="A4529" s="46" t="s">
        <v>11992</v>
      </c>
      <c r="B4529" s="31" t="s">
        <v>35</v>
      </c>
      <c r="C4529" s="47" t="s">
        <v>11988</v>
      </c>
      <c r="D4529" s="47" t="s">
        <v>11989</v>
      </c>
      <c r="E4529" s="47" t="s">
        <v>11990</v>
      </c>
      <c r="F4529" s="47"/>
      <c r="G4529" s="31" t="s">
        <v>40</v>
      </c>
      <c r="H4529" s="31">
        <v>100</v>
      </c>
      <c r="I4529" s="33">
        <v>590000000</v>
      </c>
      <c r="J4529" s="31" t="s">
        <v>42</v>
      </c>
      <c r="K4529" s="31" t="s">
        <v>11993</v>
      </c>
      <c r="L4529" s="31" t="s">
        <v>44</v>
      </c>
      <c r="M4529" s="31" t="s">
        <v>50</v>
      </c>
      <c r="N4529" s="31" t="s">
        <v>11942</v>
      </c>
      <c r="O4529" s="33" t="s">
        <v>173</v>
      </c>
      <c r="P4529" s="31"/>
      <c r="Q4529" s="242"/>
      <c r="R4529" s="164"/>
      <c r="S4529" s="31"/>
      <c r="T4529" s="49">
        <v>1706068</v>
      </c>
      <c r="U4529" s="49">
        <f>T4529*1.12</f>
        <v>1910796.1600000001</v>
      </c>
      <c r="V4529" s="176"/>
      <c r="W4529" s="33">
        <v>2016</v>
      </c>
      <c r="X4529" s="31"/>
      <c r="Y4529" s="188"/>
      <c r="Z4529" s="188"/>
      <c r="AA4529" s="188"/>
      <c r="AB4529" s="188"/>
      <c r="AC4529" s="188"/>
      <c r="AD4529" s="188"/>
      <c r="AE4529" s="188"/>
      <c r="AF4529" s="188"/>
      <c r="AG4529" s="188"/>
      <c r="AH4529" s="188"/>
      <c r="AI4529" s="188"/>
      <c r="AJ4529" s="188"/>
      <c r="AK4529" s="188"/>
      <c r="AL4529" s="188"/>
      <c r="AM4529" s="188"/>
      <c r="AN4529" s="188"/>
      <c r="AO4529" s="188"/>
      <c r="AP4529" s="188"/>
      <c r="AQ4529" s="188"/>
      <c r="AR4529" s="188"/>
      <c r="AS4529" s="188"/>
      <c r="AT4529" s="188"/>
      <c r="AU4529" s="188"/>
      <c r="AV4529" s="188"/>
      <c r="AW4529" s="188"/>
      <c r="AX4529" s="188"/>
      <c r="AY4529" s="188"/>
      <c r="AZ4529" s="188"/>
      <c r="BA4529" s="188"/>
      <c r="BB4529" s="188"/>
      <c r="BC4529" s="188"/>
      <c r="BD4529" s="188"/>
      <c r="BE4529" s="188"/>
      <c r="BF4529" s="188"/>
      <c r="BG4529" s="188"/>
      <c r="BH4529" s="188"/>
      <c r="BI4529" s="188"/>
      <c r="BJ4529" s="188"/>
      <c r="BK4529" s="188"/>
      <c r="BL4529" s="188"/>
      <c r="BM4529" s="188"/>
      <c r="BN4529" s="188"/>
      <c r="BO4529" s="188"/>
      <c r="BP4529" s="188"/>
      <c r="BQ4529" s="188"/>
      <c r="BR4529" s="188"/>
      <c r="BS4529" s="188"/>
      <c r="BT4529" s="188"/>
      <c r="BU4529" s="188"/>
      <c r="BV4529" s="188"/>
      <c r="BW4529" s="188"/>
      <c r="BX4529" s="188"/>
      <c r="BY4529" s="188"/>
      <c r="BZ4529" s="188"/>
      <c r="CA4529" s="188"/>
      <c r="CB4529" s="188"/>
      <c r="CC4529" s="188"/>
      <c r="CD4529" s="188"/>
      <c r="CE4529" s="188"/>
      <c r="CF4529" s="188"/>
      <c r="CG4529" s="188"/>
      <c r="CH4529" s="188"/>
      <c r="CI4529" s="188"/>
      <c r="CJ4529" s="188"/>
      <c r="CK4529" s="188"/>
      <c r="CL4529" s="188"/>
      <c r="CM4529" s="188"/>
      <c r="CN4529" s="188"/>
      <c r="CO4529" s="188"/>
      <c r="CP4529" s="188"/>
      <c r="CQ4529" s="188"/>
      <c r="CR4529" s="188"/>
      <c r="CS4529" s="188"/>
      <c r="CT4529" s="188"/>
      <c r="CU4529" s="188"/>
      <c r="CV4529" s="188"/>
      <c r="CW4529" s="188"/>
      <c r="CX4529" s="188"/>
    </row>
    <row r="4530" spans="1:102" ht="50.1" customHeight="1">
      <c r="A4530" s="30" t="s">
        <v>11994</v>
      </c>
      <c r="B4530" s="31" t="s">
        <v>35</v>
      </c>
      <c r="C4530" s="32" t="s">
        <v>11988</v>
      </c>
      <c r="D4530" s="32" t="s">
        <v>11989</v>
      </c>
      <c r="E4530" s="32" t="s">
        <v>11990</v>
      </c>
      <c r="F4530" s="32" t="s">
        <v>11995</v>
      </c>
      <c r="G4530" s="33" t="s">
        <v>40</v>
      </c>
      <c r="H4530" s="34">
        <v>100</v>
      </c>
      <c r="I4530" s="33" t="s">
        <v>41</v>
      </c>
      <c r="J4530" s="33" t="s">
        <v>42</v>
      </c>
      <c r="K4530" s="33" t="s">
        <v>810</v>
      </c>
      <c r="L4530" s="33" t="s">
        <v>42</v>
      </c>
      <c r="M4530" s="33" t="s">
        <v>50</v>
      </c>
      <c r="N4530" s="33" t="s">
        <v>11996</v>
      </c>
      <c r="O4530" s="33" t="s">
        <v>11806</v>
      </c>
      <c r="P4530" s="71" t="s">
        <v>50</v>
      </c>
      <c r="Q4530" s="71" t="s">
        <v>50</v>
      </c>
      <c r="R4530" s="317" t="s">
        <v>50</v>
      </c>
      <c r="S4530" s="317" t="s">
        <v>50</v>
      </c>
      <c r="T4530" s="36">
        <v>0</v>
      </c>
      <c r="U4530" s="37">
        <f>T4530*1.12</f>
        <v>0</v>
      </c>
      <c r="V4530" s="38" t="s">
        <v>50</v>
      </c>
      <c r="W4530" s="96">
        <v>2016</v>
      </c>
      <c r="X4530" s="39">
        <v>11</v>
      </c>
      <c r="Y4530" s="40"/>
      <c r="Z4530" s="40"/>
      <c r="AA4530" s="40"/>
      <c r="AB4530" s="40"/>
      <c r="AC4530" s="40"/>
      <c r="AD4530" s="40"/>
      <c r="AE4530" s="40"/>
      <c r="AF4530" s="40"/>
      <c r="AG4530" s="40"/>
      <c r="AH4530" s="40"/>
      <c r="AI4530" s="40"/>
      <c r="AJ4530" s="40"/>
      <c r="AK4530" s="29"/>
      <c r="AL4530" s="29"/>
      <c r="AM4530" s="29"/>
      <c r="AN4530" s="29"/>
      <c r="AO4530" s="29"/>
      <c r="AP4530" s="29"/>
      <c r="AQ4530" s="29"/>
      <c r="AR4530" s="29"/>
      <c r="AS4530" s="29"/>
      <c r="AT4530" s="29"/>
      <c r="AU4530" s="29"/>
      <c r="AV4530" s="29"/>
      <c r="AW4530" s="29"/>
      <c r="AX4530" s="29"/>
      <c r="AY4530" s="29"/>
      <c r="AZ4530" s="29"/>
      <c r="BA4530" s="29"/>
      <c r="BB4530" s="29"/>
      <c r="BC4530" s="29"/>
      <c r="BD4530" s="29"/>
      <c r="BE4530" s="29"/>
      <c r="BF4530" s="29"/>
      <c r="BG4530" s="29"/>
      <c r="BH4530" s="29"/>
      <c r="BI4530" s="29"/>
      <c r="BJ4530" s="29"/>
      <c r="BK4530" s="29"/>
      <c r="BL4530" s="29"/>
      <c r="BM4530" s="29"/>
      <c r="BN4530" s="29"/>
      <c r="BO4530" s="29"/>
      <c r="BP4530" s="29"/>
      <c r="BQ4530" s="29"/>
      <c r="BR4530" s="29"/>
      <c r="BS4530" s="29"/>
      <c r="BT4530" s="29"/>
      <c r="BU4530" s="29"/>
      <c r="BV4530" s="29"/>
      <c r="BW4530" s="29"/>
      <c r="BX4530" s="29"/>
      <c r="BY4530" s="29"/>
      <c r="BZ4530" s="29"/>
      <c r="CA4530" s="29"/>
      <c r="CB4530" s="29"/>
      <c r="CC4530" s="29"/>
      <c r="CD4530" s="29"/>
      <c r="CE4530" s="29"/>
      <c r="CF4530" s="29"/>
      <c r="CG4530" s="29"/>
      <c r="CH4530" s="29"/>
      <c r="CI4530" s="29"/>
      <c r="CJ4530" s="29"/>
      <c r="CK4530" s="29"/>
      <c r="CL4530" s="29"/>
      <c r="CM4530" s="29"/>
      <c r="CN4530" s="29"/>
      <c r="CO4530" s="29"/>
      <c r="CP4530" s="29"/>
      <c r="CQ4530" s="29"/>
      <c r="CR4530" s="29"/>
      <c r="CS4530" s="29"/>
      <c r="CT4530" s="29"/>
      <c r="CU4530" s="29"/>
      <c r="CV4530" s="29"/>
      <c r="CW4530" s="29"/>
      <c r="CX4530" s="29"/>
    </row>
    <row r="4531" spans="1:102" s="280" customFormat="1" ht="50.1" customHeight="1">
      <c r="A4531" s="46" t="s">
        <v>11997</v>
      </c>
      <c r="B4531" s="31" t="s">
        <v>35</v>
      </c>
      <c r="C4531" s="47" t="s">
        <v>11988</v>
      </c>
      <c r="D4531" s="47" t="s">
        <v>11989</v>
      </c>
      <c r="E4531" s="72" t="s">
        <v>11990</v>
      </c>
      <c r="F4531" s="320" t="s">
        <v>11995</v>
      </c>
      <c r="G4531" s="74" t="s">
        <v>40</v>
      </c>
      <c r="H4531" s="117" t="s">
        <v>88</v>
      </c>
      <c r="I4531" s="118">
        <v>590000000</v>
      </c>
      <c r="J4531" s="74" t="s">
        <v>42</v>
      </c>
      <c r="K4531" s="107" t="s">
        <v>816</v>
      </c>
      <c r="L4531" s="74" t="s">
        <v>42</v>
      </c>
      <c r="M4531" s="117"/>
      <c r="N4531" s="31" t="s">
        <v>11996</v>
      </c>
      <c r="O4531" s="60" t="s">
        <v>11931</v>
      </c>
      <c r="P4531" s="315"/>
      <c r="Q4531" s="321"/>
      <c r="R4531" s="34"/>
      <c r="S4531" s="322"/>
      <c r="T4531" s="36">
        <v>2300000</v>
      </c>
      <c r="U4531" s="49">
        <f t="shared" si="225"/>
        <v>2576000.0000000005</v>
      </c>
      <c r="V4531" s="323"/>
      <c r="W4531" s="33">
        <v>2016</v>
      </c>
      <c r="X4531" s="122"/>
      <c r="Y4531" s="188"/>
      <c r="Z4531" s="188"/>
      <c r="AA4531" s="188"/>
      <c r="AB4531" s="188"/>
      <c r="AC4531" s="188"/>
      <c r="AD4531" s="188"/>
      <c r="AE4531" s="188"/>
      <c r="AF4531" s="188"/>
      <c r="AG4531" s="188"/>
      <c r="AH4531" s="188"/>
      <c r="AI4531" s="188"/>
      <c r="AJ4531" s="188"/>
      <c r="AK4531" s="188"/>
      <c r="AL4531" s="188"/>
      <c r="AM4531" s="188"/>
      <c r="AN4531" s="188"/>
      <c r="AO4531" s="188"/>
      <c r="AP4531" s="188"/>
      <c r="AQ4531" s="188"/>
      <c r="AR4531" s="188"/>
      <c r="AS4531" s="188"/>
      <c r="AT4531" s="188"/>
      <c r="AU4531" s="188"/>
      <c r="AV4531" s="188"/>
      <c r="AW4531" s="188"/>
      <c r="AX4531" s="188"/>
      <c r="AY4531" s="188"/>
      <c r="AZ4531" s="188"/>
      <c r="BA4531" s="188"/>
      <c r="BB4531" s="188"/>
      <c r="BC4531" s="188"/>
      <c r="BD4531" s="188"/>
      <c r="BE4531" s="188"/>
      <c r="BF4531" s="188"/>
      <c r="BG4531" s="188"/>
      <c r="BH4531" s="188"/>
      <c r="BI4531" s="188"/>
      <c r="BJ4531" s="188"/>
      <c r="BK4531" s="188"/>
      <c r="BL4531" s="188"/>
      <c r="BM4531" s="188"/>
      <c r="BN4531" s="188"/>
      <c r="BO4531" s="188"/>
      <c r="BP4531" s="188"/>
      <c r="BQ4531" s="188"/>
      <c r="BR4531" s="188"/>
      <c r="BS4531" s="188"/>
      <c r="BT4531" s="188"/>
      <c r="BU4531" s="188"/>
      <c r="BV4531" s="188"/>
      <c r="BW4531" s="188"/>
      <c r="BX4531" s="188"/>
      <c r="BY4531" s="188"/>
      <c r="BZ4531" s="188"/>
      <c r="CA4531" s="188"/>
      <c r="CB4531" s="188"/>
      <c r="CC4531" s="188"/>
      <c r="CD4531" s="188"/>
      <c r="CE4531" s="188"/>
      <c r="CF4531" s="188"/>
      <c r="CG4531" s="188"/>
      <c r="CH4531" s="188"/>
      <c r="CI4531" s="188"/>
      <c r="CJ4531" s="188"/>
      <c r="CK4531" s="188"/>
      <c r="CL4531" s="188"/>
      <c r="CM4531" s="188"/>
      <c r="CN4531" s="188"/>
      <c r="CO4531" s="188"/>
      <c r="CP4531" s="188"/>
      <c r="CQ4531" s="188"/>
      <c r="CR4531" s="188"/>
      <c r="CS4531" s="188"/>
      <c r="CT4531" s="188"/>
      <c r="CU4531" s="188"/>
      <c r="CV4531" s="188"/>
      <c r="CW4531" s="188"/>
      <c r="CX4531" s="188"/>
    </row>
    <row r="4532" spans="1:102" ht="50.1" customHeight="1">
      <c r="A4532" s="30" t="s">
        <v>11998</v>
      </c>
      <c r="B4532" s="31" t="s">
        <v>35</v>
      </c>
      <c r="C4532" s="32" t="s">
        <v>11999</v>
      </c>
      <c r="D4532" s="32" t="s">
        <v>12000</v>
      </c>
      <c r="E4532" s="32" t="s">
        <v>12001</v>
      </c>
      <c r="F4532" s="32" t="s">
        <v>12002</v>
      </c>
      <c r="G4532" s="33" t="s">
        <v>101</v>
      </c>
      <c r="H4532" s="34">
        <v>100</v>
      </c>
      <c r="I4532" s="33" t="s">
        <v>41</v>
      </c>
      <c r="J4532" s="33" t="s">
        <v>2977</v>
      </c>
      <c r="K4532" s="33" t="s">
        <v>12003</v>
      </c>
      <c r="L4532" s="33" t="s">
        <v>12004</v>
      </c>
      <c r="M4532" s="33" t="s">
        <v>50</v>
      </c>
      <c r="N4532" s="33" t="s">
        <v>11926</v>
      </c>
      <c r="O4532" s="33" t="s">
        <v>3699</v>
      </c>
      <c r="P4532" s="71" t="s">
        <v>50</v>
      </c>
      <c r="Q4532" s="71" t="s">
        <v>50</v>
      </c>
      <c r="R4532" s="317" t="s">
        <v>50</v>
      </c>
      <c r="S4532" s="317" t="s">
        <v>50</v>
      </c>
      <c r="T4532" s="36">
        <v>3571428.571</v>
      </c>
      <c r="U4532" s="37">
        <f t="shared" si="225"/>
        <v>3999999.9995200005</v>
      </c>
      <c r="V4532" s="38" t="s">
        <v>50</v>
      </c>
      <c r="W4532" s="96">
        <v>2016</v>
      </c>
      <c r="X4532" s="39" t="s">
        <v>50</v>
      </c>
      <c r="Y4532" s="40"/>
      <c r="Z4532" s="40"/>
      <c r="AA4532" s="40"/>
      <c r="AB4532" s="40"/>
      <c r="AC4532" s="40"/>
      <c r="AD4532" s="40"/>
      <c r="AE4532" s="40"/>
      <c r="AF4532" s="40"/>
      <c r="AG4532" s="40"/>
      <c r="AH4532" s="40"/>
      <c r="AI4532" s="40"/>
      <c r="AJ4532" s="40"/>
      <c r="AK4532" s="29"/>
      <c r="AL4532" s="29"/>
      <c r="AM4532" s="29"/>
      <c r="AN4532" s="29"/>
      <c r="AO4532" s="29"/>
      <c r="AP4532" s="29"/>
      <c r="AQ4532" s="29"/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/>
      <c r="BB4532" s="29"/>
      <c r="BC4532" s="29"/>
      <c r="BD4532" s="29"/>
      <c r="BE4532" s="29"/>
      <c r="BF4532" s="29"/>
      <c r="BG4532" s="29"/>
      <c r="BH4532" s="29"/>
      <c r="BI4532" s="29"/>
      <c r="BJ4532" s="29"/>
      <c r="BK4532" s="29"/>
      <c r="BL4532" s="29"/>
      <c r="BM4532" s="29"/>
      <c r="BN4532" s="29"/>
      <c r="BO4532" s="29"/>
      <c r="BP4532" s="29"/>
      <c r="BQ4532" s="29"/>
      <c r="BR4532" s="29"/>
      <c r="BS4532" s="29"/>
      <c r="BT4532" s="29"/>
      <c r="BU4532" s="29"/>
      <c r="BV4532" s="29"/>
      <c r="BW4532" s="29"/>
      <c r="BX4532" s="29"/>
      <c r="BY4532" s="29"/>
      <c r="BZ4532" s="29"/>
      <c r="CA4532" s="29"/>
      <c r="CB4532" s="29"/>
      <c r="CC4532" s="29"/>
      <c r="CD4532" s="29"/>
      <c r="CE4532" s="29"/>
      <c r="CF4532" s="29"/>
      <c r="CG4532" s="29"/>
      <c r="CH4532" s="29"/>
      <c r="CI4532" s="29"/>
      <c r="CJ4532" s="29"/>
      <c r="CK4532" s="29"/>
      <c r="CL4532" s="29"/>
      <c r="CM4532" s="29"/>
      <c r="CN4532" s="29"/>
      <c r="CO4532" s="29"/>
      <c r="CP4532" s="29"/>
      <c r="CQ4532" s="29"/>
      <c r="CR4532" s="29"/>
      <c r="CS4532" s="29"/>
      <c r="CT4532" s="29"/>
      <c r="CU4532" s="29"/>
      <c r="CV4532" s="29"/>
      <c r="CW4532" s="29"/>
      <c r="CX4532" s="29"/>
    </row>
    <row r="4533" spans="1:102" ht="50.1" customHeight="1">
      <c r="A4533" s="30" t="s">
        <v>12005</v>
      </c>
      <c r="B4533" s="31" t="s">
        <v>35</v>
      </c>
      <c r="C4533" s="32" t="s">
        <v>11999</v>
      </c>
      <c r="D4533" s="32" t="s">
        <v>12000</v>
      </c>
      <c r="E4533" s="32" t="s">
        <v>12001</v>
      </c>
      <c r="F4533" s="32" t="s">
        <v>12006</v>
      </c>
      <c r="G4533" s="33" t="s">
        <v>40</v>
      </c>
      <c r="H4533" s="34">
        <v>100</v>
      </c>
      <c r="I4533" s="33" t="s">
        <v>41</v>
      </c>
      <c r="J4533" s="33" t="s">
        <v>42</v>
      </c>
      <c r="K4533" s="33" t="s">
        <v>1514</v>
      </c>
      <c r="L4533" s="33" t="s">
        <v>85</v>
      </c>
      <c r="M4533" s="33" t="s">
        <v>50</v>
      </c>
      <c r="N4533" s="33" t="s">
        <v>11961</v>
      </c>
      <c r="O4533" s="33" t="s">
        <v>88</v>
      </c>
      <c r="P4533" s="71" t="s">
        <v>50</v>
      </c>
      <c r="Q4533" s="71" t="s">
        <v>50</v>
      </c>
      <c r="R4533" s="317" t="s">
        <v>50</v>
      </c>
      <c r="S4533" s="317" t="s">
        <v>50</v>
      </c>
      <c r="T4533" s="36">
        <v>27000</v>
      </c>
      <c r="U4533" s="37">
        <f t="shared" si="225"/>
        <v>30240.000000000004</v>
      </c>
      <c r="V4533" s="38" t="s">
        <v>50</v>
      </c>
      <c r="W4533" s="96">
        <v>2016</v>
      </c>
      <c r="X4533" s="39" t="s">
        <v>50</v>
      </c>
      <c r="Y4533" s="4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29"/>
      <c r="AL4533" s="29"/>
      <c r="AM4533" s="29"/>
      <c r="AN4533" s="29"/>
      <c r="AO4533" s="29"/>
      <c r="AP4533" s="29"/>
      <c r="AQ4533" s="29"/>
      <c r="AR4533" s="29"/>
      <c r="AS4533" s="29"/>
      <c r="AT4533" s="29"/>
      <c r="AU4533" s="29"/>
      <c r="AV4533" s="29"/>
      <c r="AW4533" s="29"/>
      <c r="AX4533" s="29"/>
      <c r="AY4533" s="29"/>
      <c r="AZ4533" s="29"/>
      <c r="BA4533" s="29"/>
      <c r="BB4533" s="29"/>
      <c r="BC4533" s="29"/>
      <c r="BD4533" s="29"/>
      <c r="BE4533" s="29"/>
      <c r="BF4533" s="29"/>
      <c r="BG4533" s="29"/>
      <c r="BH4533" s="29"/>
      <c r="BI4533" s="29"/>
      <c r="BJ4533" s="29"/>
      <c r="BK4533" s="29"/>
      <c r="BL4533" s="29"/>
      <c r="BM4533" s="29"/>
      <c r="BN4533" s="29"/>
      <c r="BO4533" s="29"/>
      <c r="BP4533" s="29"/>
      <c r="BQ4533" s="29"/>
      <c r="BR4533" s="29"/>
      <c r="BS4533" s="29"/>
      <c r="BT4533" s="29"/>
      <c r="BU4533" s="29"/>
      <c r="BV4533" s="29"/>
      <c r="BW4533" s="29"/>
      <c r="BX4533" s="29"/>
      <c r="BY4533" s="29"/>
      <c r="BZ4533" s="29"/>
      <c r="CA4533" s="29"/>
      <c r="CB4533" s="29"/>
      <c r="CC4533" s="29"/>
      <c r="CD4533" s="29"/>
      <c r="CE4533" s="29"/>
      <c r="CF4533" s="29"/>
      <c r="CG4533" s="29"/>
      <c r="CH4533" s="29"/>
      <c r="CI4533" s="29"/>
      <c r="CJ4533" s="29"/>
      <c r="CK4533" s="29"/>
      <c r="CL4533" s="29"/>
      <c r="CM4533" s="29"/>
      <c r="CN4533" s="29"/>
      <c r="CO4533" s="29"/>
      <c r="CP4533" s="29"/>
      <c r="CQ4533" s="29"/>
      <c r="CR4533" s="29"/>
      <c r="CS4533" s="29"/>
      <c r="CT4533" s="29"/>
      <c r="CU4533" s="29"/>
      <c r="CV4533" s="29"/>
      <c r="CW4533" s="29"/>
      <c r="CX4533" s="29"/>
    </row>
    <row r="4534" spans="1:102" ht="50.1" customHeight="1">
      <c r="A4534" s="30" t="s">
        <v>12007</v>
      </c>
      <c r="B4534" s="31" t="s">
        <v>35</v>
      </c>
      <c r="C4534" s="32" t="s">
        <v>12008</v>
      </c>
      <c r="D4534" s="32" t="s">
        <v>12009</v>
      </c>
      <c r="E4534" s="32" t="s">
        <v>12009</v>
      </c>
      <c r="F4534" s="32" t="s">
        <v>12010</v>
      </c>
      <c r="G4534" s="33" t="s">
        <v>40</v>
      </c>
      <c r="H4534" s="34">
        <v>100</v>
      </c>
      <c r="I4534" s="33" t="s">
        <v>41</v>
      </c>
      <c r="J4534" s="33" t="s">
        <v>42</v>
      </c>
      <c r="K4534" s="33" t="s">
        <v>12011</v>
      </c>
      <c r="L4534" s="33" t="s">
        <v>42</v>
      </c>
      <c r="M4534" s="33" t="s">
        <v>50</v>
      </c>
      <c r="N4534" s="33" t="s">
        <v>12012</v>
      </c>
      <c r="O4534" s="33" t="s">
        <v>11968</v>
      </c>
      <c r="P4534" s="71" t="s">
        <v>50</v>
      </c>
      <c r="Q4534" s="71" t="s">
        <v>50</v>
      </c>
      <c r="R4534" s="317" t="s">
        <v>50</v>
      </c>
      <c r="S4534" s="317" t="s">
        <v>50</v>
      </c>
      <c r="T4534" s="36">
        <v>856000</v>
      </c>
      <c r="U4534" s="37">
        <f t="shared" si="225"/>
        <v>958720.00000000012</v>
      </c>
      <c r="V4534" s="38" t="s">
        <v>50</v>
      </c>
      <c r="W4534" s="96">
        <v>2016</v>
      </c>
      <c r="X4534" s="39" t="s">
        <v>50</v>
      </c>
      <c r="Y4534" s="40"/>
      <c r="Z4534" s="40"/>
      <c r="AA4534" s="40"/>
      <c r="AB4534" s="40"/>
      <c r="AC4534" s="40"/>
      <c r="AD4534" s="40"/>
      <c r="AE4534" s="40"/>
      <c r="AF4534" s="40"/>
      <c r="AG4534" s="40"/>
      <c r="AH4534" s="40"/>
      <c r="AI4534" s="40"/>
      <c r="AJ4534" s="40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9"/>
      <c r="BC4534" s="29"/>
      <c r="BD4534" s="29"/>
      <c r="BE4534" s="29"/>
      <c r="BF4534" s="29"/>
      <c r="BG4534" s="29"/>
      <c r="BH4534" s="29"/>
      <c r="BI4534" s="29"/>
      <c r="BJ4534" s="29"/>
      <c r="BK4534" s="29"/>
      <c r="BL4534" s="29"/>
      <c r="BM4534" s="29"/>
      <c r="BN4534" s="29"/>
      <c r="BO4534" s="29"/>
      <c r="BP4534" s="29"/>
      <c r="BQ4534" s="29"/>
      <c r="BR4534" s="29"/>
      <c r="BS4534" s="29"/>
      <c r="BT4534" s="29"/>
      <c r="BU4534" s="29"/>
      <c r="BV4534" s="29"/>
      <c r="BW4534" s="29"/>
      <c r="BX4534" s="29"/>
      <c r="BY4534" s="29"/>
      <c r="BZ4534" s="29"/>
      <c r="CA4534" s="29"/>
      <c r="CB4534" s="29"/>
      <c r="CC4534" s="29"/>
      <c r="CD4534" s="29"/>
      <c r="CE4534" s="29"/>
      <c r="CF4534" s="29"/>
      <c r="CG4534" s="29"/>
      <c r="CH4534" s="29"/>
      <c r="CI4534" s="29"/>
      <c r="CJ4534" s="29"/>
      <c r="CK4534" s="29"/>
      <c r="CL4534" s="29"/>
      <c r="CM4534" s="29"/>
      <c r="CN4534" s="29"/>
      <c r="CO4534" s="29"/>
      <c r="CP4534" s="29"/>
      <c r="CQ4534" s="29"/>
      <c r="CR4534" s="29"/>
      <c r="CS4534" s="29"/>
      <c r="CT4534" s="29"/>
      <c r="CU4534" s="29"/>
      <c r="CV4534" s="29"/>
      <c r="CW4534" s="29"/>
      <c r="CX4534" s="29"/>
    </row>
    <row r="4535" spans="1:102" ht="50.1" customHeight="1">
      <c r="A4535" s="30" t="s">
        <v>12013</v>
      </c>
      <c r="B4535" s="31" t="s">
        <v>35</v>
      </c>
      <c r="C4535" s="32" t="s">
        <v>12014</v>
      </c>
      <c r="D4535" s="32" t="s">
        <v>12015</v>
      </c>
      <c r="E4535" s="32" t="s">
        <v>12015</v>
      </c>
      <c r="F4535" s="32" t="s">
        <v>12016</v>
      </c>
      <c r="G4535" s="33" t="s">
        <v>40</v>
      </c>
      <c r="H4535" s="34">
        <v>100</v>
      </c>
      <c r="I4535" s="33" t="s">
        <v>41</v>
      </c>
      <c r="J4535" s="33" t="s">
        <v>42</v>
      </c>
      <c r="K4535" s="33" t="s">
        <v>12017</v>
      </c>
      <c r="L4535" s="33" t="s">
        <v>12018</v>
      </c>
      <c r="M4535" s="33" t="s">
        <v>50</v>
      </c>
      <c r="N4535" s="33" t="s">
        <v>12019</v>
      </c>
      <c r="O4535" s="33" t="s">
        <v>11806</v>
      </c>
      <c r="P4535" s="71" t="s">
        <v>50</v>
      </c>
      <c r="Q4535" s="71" t="s">
        <v>50</v>
      </c>
      <c r="R4535" s="317" t="s">
        <v>50</v>
      </c>
      <c r="S4535" s="317" t="s">
        <v>50</v>
      </c>
      <c r="T4535" s="36">
        <v>0</v>
      </c>
      <c r="U4535" s="37">
        <f t="shared" si="225"/>
        <v>0</v>
      </c>
      <c r="V4535" s="38" t="s">
        <v>50</v>
      </c>
      <c r="W4535" s="96">
        <v>2016</v>
      </c>
      <c r="X4535" s="39">
        <v>11</v>
      </c>
      <c r="Y4535" s="4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29"/>
      <c r="AL4535" s="29"/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/>
      <c r="AZ4535" s="29"/>
      <c r="BA4535" s="29"/>
      <c r="BB4535" s="29"/>
      <c r="BC4535" s="29"/>
      <c r="BD4535" s="29"/>
      <c r="BE4535" s="29"/>
      <c r="BF4535" s="29"/>
      <c r="BG4535" s="29"/>
      <c r="BH4535" s="29"/>
      <c r="BI4535" s="29"/>
      <c r="BJ4535" s="29"/>
      <c r="BK4535" s="29"/>
      <c r="BL4535" s="29"/>
      <c r="BM4535" s="29"/>
      <c r="BN4535" s="29"/>
      <c r="BO4535" s="29"/>
      <c r="BP4535" s="29"/>
      <c r="BQ4535" s="29"/>
      <c r="BR4535" s="29"/>
      <c r="BS4535" s="29"/>
      <c r="BT4535" s="29"/>
      <c r="BU4535" s="29"/>
      <c r="BV4535" s="29"/>
      <c r="BW4535" s="29"/>
      <c r="BX4535" s="29"/>
      <c r="BY4535" s="29"/>
      <c r="BZ4535" s="29"/>
      <c r="CA4535" s="29"/>
      <c r="CB4535" s="29"/>
      <c r="CC4535" s="29"/>
      <c r="CD4535" s="29"/>
      <c r="CE4535" s="29"/>
      <c r="CF4535" s="29"/>
      <c r="CG4535" s="29"/>
      <c r="CH4535" s="29"/>
      <c r="CI4535" s="29"/>
      <c r="CJ4535" s="29"/>
      <c r="CK4535" s="29"/>
      <c r="CL4535" s="29"/>
      <c r="CM4535" s="29"/>
      <c r="CN4535" s="29"/>
      <c r="CO4535" s="29"/>
      <c r="CP4535" s="29"/>
      <c r="CQ4535" s="29"/>
      <c r="CR4535" s="29"/>
      <c r="CS4535" s="29"/>
      <c r="CT4535" s="29"/>
      <c r="CU4535" s="29"/>
      <c r="CV4535" s="29"/>
      <c r="CW4535" s="29"/>
      <c r="CX4535" s="29"/>
    </row>
    <row r="4536" spans="1:102" s="280" customFormat="1" ht="50.1" customHeight="1">
      <c r="A4536" s="46" t="s">
        <v>12020</v>
      </c>
      <c r="B4536" s="31" t="s">
        <v>35</v>
      </c>
      <c r="C4536" s="299" t="s">
        <v>12014</v>
      </c>
      <c r="D4536" s="72" t="s">
        <v>12015</v>
      </c>
      <c r="E4536" s="72" t="s">
        <v>12015</v>
      </c>
      <c r="F4536" s="72" t="s">
        <v>12021</v>
      </c>
      <c r="G4536" s="107" t="s">
        <v>40</v>
      </c>
      <c r="H4536" s="107" t="s">
        <v>88</v>
      </c>
      <c r="I4536" s="118">
        <v>590000000</v>
      </c>
      <c r="J4536" s="74" t="s">
        <v>42</v>
      </c>
      <c r="K4536" s="107" t="s">
        <v>311</v>
      </c>
      <c r="L4536" s="74" t="s">
        <v>12018</v>
      </c>
      <c r="M4536" s="117"/>
      <c r="N4536" s="31" t="s">
        <v>12019</v>
      </c>
      <c r="O4536" s="60" t="s">
        <v>11931</v>
      </c>
      <c r="P4536" s="315"/>
      <c r="Q4536" s="321"/>
      <c r="R4536" s="34"/>
      <c r="S4536" s="146"/>
      <c r="T4536" s="36">
        <v>125000</v>
      </c>
      <c r="U4536" s="49">
        <f t="shared" si="225"/>
        <v>140000</v>
      </c>
      <c r="V4536" s="324"/>
      <c r="W4536" s="33">
        <v>2016</v>
      </c>
      <c r="X4536" s="122"/>
      <c r="Y4536" s="188"/>
      <c r="Z4536" s="188"/>
      <c r="AA4536" s="188"/>
      <c r="AB4536" s="188"/>
      <c r="AC4536" s="188"/>
      <c r="AD4536" s="188"/>
      <c r="AE4536" s="188"/>
      <c r="AF4536" s="188"/>
      <c r="AG4536" s="188"/>
      <c r="AH4536" s="188"/>
      <c r="AI4536" s="188"/>
      <c r="AJ4536" s="188"/>
      <c r="AK4536" s="188"/>
      <c r="AL4536" s="188"/>
      <c r="AM4536" s="188"/>
      <c r="AN4536" s="188"/>
      <c r="AO4536" s="188"/>
      <c r="AP4536" s="188"/>
      <c r="AQ4536" s="188"/>
      <c r="AR4536" s="188"/>
      <c r="AS4536" s="188"/>
      <c r="AT4536" s="188"/>
      <c r="AU4536" s="188"/>
      <c r="AV4536" s="188"/>
      <c r="AW4536" s="188"/>
      <c r="AX4536" s="188"/>
      <c r="AY4536" s="188"/>
      <c r="AZ4536" s="188"/>
      <c r="BA4536" s="188"/>
      <c r="BB4536" s="188"/>
      <c r="BC4536" s="188"/>
      <c r="BD4536" s="188"/>
      <c r="BE4536" s="188"/>
      <c r="BF4536" s="188"/>
      <c r="BG4536" s="188"/>
      <c r="BH4536" s="188"/>
      <c r="BI4536" s="188"/>
      <c r="BJ4536" s="188"/>
      <c r="BK4536" s="188"/>
      <c r="BL4536" s="188"/>
      <c r="BM4536" s="188"/>
      <c r="BN4536" s="188"/>
      <c r="BO4536" s="188"/>
      <c r="BP4536" s="188"/>
      <c r="BQ4536" s="188"/>
      <c r="BR4536" s="188"/>
      <c r="BS4536" s="188"/>
      <c r="BT4536" s="188"/>
      <c r="BU4536" s="188"/>
      <c r="BV4536" s="188"/>
      <c r="BW4536" s="188"/>
      <c r="BX4536" s="188"/>
      <c r="BY4536" s="188"/>
      <c r="BZ4536" s="188"/>
      <c r="CA4536" s="188"/>
      <c r="CB4536" s="188"/>
      <c r="CC4536" s="188"/>
      <c r="CD4536" s="188"/>
      <c r="CE4536" s="188"/>
      <c r="CF4536" s="188"/>
      <c r="CG4536" s="188"/>
      <c r="CH4536" s="188"/>
      <c r="CI4536" s="188"/>
      <c r="CJ4536" s="188"/>
      <c r="CK4536" s="188"/>
      <c r="CL4536" s="188"/>
      <c r="CM4536" s="188"/>
      <c r="CN4536" s="188"/>
      <c r="CO4536" s="188"/>
      <c r="CP4536" s="188"/>
      <c r="CQ4536" s="188"/>
      <c r="CR4536" s="188"/>
      <c r="CS4536" s="188"/>
      <c r="CT4536" s="188"/>
      <c r="CU4536" s="188"/>
      <c r="CV4536" s="188"/>
      <c r="CW4536" s="188"/>
      <c r="CX4536" s="188"/>
    </row>
    <row r="4537" spans="1:102" s="45" customFormat="1" ht="50.1" customHeight="1">
      <c r="A4537" s="30" t="s">
        <v>12022</v>
      </c>
      <c r="B4537" s="31" t="s">
        <v>35</v>
      </c>
      <c r="C4537" s="32" t="s">
        <v>12023</v>
      </c>
      <c r="D4537" s="32" t="s">
        <v>12024</v>
      </c>
      <c r="E4537" s="32" t="s">
        <v>12024</v>
      </c>
      <c r="F4537" s="32" t="s">
        <v>50</v>
      </c>
      <c r="G4537" s="33" t="s">
        <v>40</v>
      </c>
      <c r="H4537" s="34">
        <v>100</v>
      </c>
      <c r="I4537" s="33">
        <v>590000000</v>
      </c>
      <c r="J4537" s="33" t="s">
        <v>6938</v>
      </c>
      <c r="K4537" s="33" t="s">
        <v>12025</v>
      </c>
      <c r="L4537" s="33" t="s">
        <v>6938</v>
      </c>
      <c r="M4537" s="33" t="s">
        <v>50</v>
      </c>
      <c r="N4537" s="33" t="s">
        <v>11878</v>
      </c>
      <c r="O4537" s="33" t="s">
        <v>200</v>
      </c>
      <c r="P4537" s="71"/>
      <c r="Q4537" s="71"/>
      <c r="R4537" s="317"/>
      <c r="S4537" s="317"/>
      <c r="T4537" s="111">
        <v>0</v>
      </c>
      <c r="U4537" s="357">
        <f>T4537*1.12</f>
        <v>0</v>
      </c>
      <c r="V4537" s="38" t="s">
        <v>50</v>
      </c>
      <c r="W4537" s="96">
        <v>2016</v>
      </c>
      <c r="X4537" s="96">
        <v>11.15</v>
      </c>
      <c r="Y4537" s="42"/>
      <c r="Z4537" s="41"/>
      <c r="AA4537" s="43"/>
      <c r="AB4537" s="43"/>
      <c r="AC4537" s="43"/>
      <c r="AD4537" s="43"/>
      <c r="AE4537" s="43"/>
      <c r="AF4537" s="43"/>
      <c r="AG4537" s="43"/>
      <c r="AH4537" s="43"/>
      <c r="AI4537" s="43"/>
      <c r="AJ4537" s="43"/>
      <c r="AK4537" s="43"/>
      <c r="AL4537" s="43"/>
      <c r="AM4537" s="43"/>
      <c r="AN4537" s="44"/>
      <c r="AO4537" s="44"/>
      <c r="AP4537" s="44"/>
      <c r="AQ4537" s="44"/>
      <c r="AR4537" s="44"/>
      <c r="AS4537" s="44"/>
      <c r="AT4537" s="44"/>
      <c r="AU4537" s="44"/>
      <c r="AV4537" s="44"/>
      <c r="AW4537" s="44"/>
      <c r="AX4537" s="44"/>
      <c r="AY4537" s="44"/>
      <c r="AZ4537" s="44"/>
      <c r="BA4537" s="44"/>
      <c r="BB4537" s="44"/>
      <c r="BC4537" s="44"/>
      <c r="BD4537" s="44"/>
      <c r="BE4537" s="44"/>
      <c r="BF4537" s="44"/>
      <c r="BG4537" s="44"/>
      <c r="BH4537" s="44"/>
      <c r="BI4537" s="44"/>
      <c r="BJ4537" s="44"/>
      <c r="BK4537" s="44"/>
      <c r="BL4537" s="44"/>
    </row>
    <row r="4538" spans="1:102" s="45" customFormat="1" ht="50.1" customHeight="1">
      <c r="A4538" s="30" t="s">
        <v>12026</v>
      </c>
      <c r="B4538" s="31" t="s">
        <v>35</v>
      </c>
      <c r="C4538" s="32" t="s">
        <v>12023</v>
      </c>
      <c r="D4538" s="32" t="s">
        <v>12024</v>
      </c>
      <c r="E4538" s="32" t="s">
        <v>12024</v>
      </c>
      <c r="F4538" s="32" t="s">
        <v>50</v>
      </c>
      <c r="G4538" s="33" t="s">
        <v>40</v>
      </c>
      <c r="H4538" s="34">
        <v>100</v>
      </c>
      <c r="I4538" s="33">
        <v>590000000</v>
      </c>
      <c r="J4538" s="33" t="s">
        <v>6938</v>
      </c>
      <c r="K4538" s="33" t="s">
        <v>2646</v>
      </c>
      <c r="L4538" s="33" t="s">
        <v>6938</v>
      </c>
      <c r="M4538" s="33" t="s">
        <v>50</v>
      </c>
      <c r="N4538" s="33" t="s">
        <v>11878</v>
      </c>
      <c r="O4538" s="33" t="s">
        <v>64</v>
      </c>
      <c r="P4538" s="71"/>
      <c r="Q4538" s="71"/>
      <c r="R4538" s="317"/>
      <c r="S4538" s="317"/>
      <c r="T4538" s="111">
        <v>1800000</v>
      </c>
      <c r="U4538" s="357">
        <f>T4538*1.12</f>
        <v>2016000.0000000002</v>
      </c>
      <c r="V4538" s="38" t="s">
        <v>50</v>
      </c>
      <c r="W4538" s="96">
        <v>2016</v>
      </c>
      <c r="X4538" s="39" t="s">
        <v>50</v>
      </c>
      <c r="Y4538" s="42"/>
      <c r="Z4538" s="41"/>
      <c r="AA4538" s="43"/>
      <c r="AB4538" s="43"/>
      <c r="AC4538" s="43"/>
      <c r="AD4538" s="43"/>
      <c r="AE4538" s="43"/>
      <c r="AF4538" s="43"/>
      <c r="AG4538" s="43"/>
      <c r="AH4538" s="43"/>
      <c r="AI4538" s="43"/>
      <c r="AJ4538" s="43"/>
      <c r="AK4538" s="43"/>
      <c r="AL4538" s="43"/>
      <c r="AM4538" s="43"/>
      <c r="AN4538" s="44"/>
      <c r="AO4538" s="44"/>
      <c r="AP4538" s="44"/>
      <c r="AQ4538" s="44"/>
      <c r="AR4538" s="44"/>
      <c r="AS4538" s="44"/>
      <c r="AT4538" s="44"/>
      <c r="AU4538" s="44"/>
      <c r="AV4538" s="44"/>
      <c r="AW4538" s="44"/>
      <c r="AX4538" s="44"/>
      <c r="AY4538" s="44"/>
      <c r="AZ4538" s="44"/>
      <c r="BA4538" s="44"/>
      <c r="BB4538" s="44"/>
      <c r="BC4538" s="44"/>
      <c r="BD4538" s="44"/>
      <c r="BE4538" s="44"/>
      <c r="BF4538" s="44"/>
      <c r="BG4538" s="44"/>
      <c r="BH4538" s="44"/>
      <c r="BI4538" s="44"/>
      <c r="BJ4538" s="44"/>
      <c r="BK4538" s="44"/>
      <c r="BL4538" s="44"/>
    </row>
    <row r="4539" spans="1:102" ht="50.1" customHeight="1">
      <c r="A4539" s="30" t="s">
        <v>12027</v>
      </c>
      <c r="B4539" s="31" t="s">
        <v>35</v>
      </c>
      <c r="C4539" s="32" t="s">
        <v>12028</v>
      </c>
      <c r="D4539" s="32" t="s">
        <v>12029</v>
      </c>
      <c r="E4539" s="32" t="s">
        <v>12029</v>
      </c>
      <c r="F4539" s="32" t="s">
        <v>12030</v>
      </c>
      <c r="G4539" s="33" t="s">
        <v>40</v>
      </c>
      <c r="H4539" s="34">
        <v>100</v>
      </c>
      <c r="I4539" s="33" t="s">
        <v>41</v>
      </c>
      <c r="J4539" s="33" t="s">
        <v>44</v>
      </c>
      <c r="K4539" s="33" t="s">
        <v>222</v>
      </c>
      <c r="L4539" s="33" t="s">
        <v>44</v>
      </c>
      <c r="M4539" s="33" t="s">
        <v>50</v>
      </c>
      <c r="N4539" s="33" t="s">
        <v>223</v>
      </c>
      <c r="O4539" s="33" t="s">
        <v>58</v>
      </c>
      <c r="P4539" s="71" t="s">
        <v>50</v>
      </c>
      <c r="Q4539" s="71" t="s">
        <v>50</v>
      </c>
      <c r="R4539" s="317" t="s">
        <v>50</v>
      </c>
      <c r="S4539" s="317" t="s">
        <v>50</v>
      </c>
      <c r="T4539" s="36">
        <v>132923</v>
      </c>
      <c r="U4539" s="37">
        <f t="shared" si="225"/>
        <v>148873.76</v>
      </c>
      <c r="V4539" s="38" t="s">
        <v>50</v>
      </c>
      <c r="W4539" s="96">
        <v>2016</v>
      </c>
      <c r="X4539" s="39" t="s">
        <v>50</v>
      </c>
      <c r="Y4539" s="4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9"/>
      <c r="BC4539" s="29"/>
      <c r="BD4539" s="29"/>
      <c r="BE4539" s="29"/>
      <c r="BF4539" s="29"/>
      <c r="BG4539" s="29"/>
      <c r="BH4539" s="29"/>
      <c r="BI4539" s="29"/>
      <c r="BJ4539" s="29"/>
      <c r="BK4539" s="29"/>
      <c r="BL4539" s="29"/>
      <c r="BM4539" s="29"/>
      <c r="BN4539" s="29"/>
      <c r="BO4539" s="29"/>
      <c r="BP4539" s="29"/>
      <c r="BQ4539" s="29"/>
      <c r="BR4539" s="29"/>
      <c r="BS4539" s="29"/>
      <c r="BT4539" s="29"/>
      <c r="BU4539" s="29"/>
      <c r="BV4539" s="29"/>
      <c r="BW4539" s="29"/>
      <c r="BX4539" s="29"/>
      <c r="BY4539" s="29"/>
      <c r="BZ4539" s="29"/>
      <c r="CA4539" s="29"/>
      <c r="CB4539" s="29"/>
      <c r="CC4539" s="29"/>
      <c r="CD4539" s="29"/>
      <c r="CE4539" s="29"/>
      <c r="CF4539" s="29"/>
      <c r="CG4539" s="29"/>
      <c r="CH4539" s="29"/>
      <c r="CI4539" s="29"/>
      <c r="CJ4539" s="29"/>
      <c r="CK4539" s="29"/>
      <c r="CL4539" s="29"/>
      <c r="CM4539" s="29"/>
      <c r="CN4539" s="29"/>
      <c r="CO4539" s="29"/>
      <c r="CP4539" s="29"/>
      <c r="CQ4539" s="29"/>
      <c r="CR4539" s="29"/>
      <c r="CS4539" s="29"/>
      <c r="CT4539" s="29"/>
      <c r="CU4539" s="29"/>
      <c r="CV4539" s="29"/>
      <c r="CW4539" s="29"/>
      <c r="CX4539" s="29"/>
    </row>
    <row r="4540" spans="1:102" ht="50.1" customHeight="1">
      <c r="A4540" s="30" t="s">
        <v>12031</v>
      </c>
      <c r="B4540" s="31" t="s">
        <v>35</v>
      </c>
      <c r="C4540" s="32" t="s">
        <v>12032</v>
      </c>
      <c r="D4540" s="32" t="s">
        <v>12033</v>
      </c>
      <c r="E4540" s="32" t="s">
        <v>12033</v>
      </c>
      <c r="F4540" s="32" t="s">
        <v>12034</v>
      </c>
      <c r="G4540" s="33" t="s">
        <v>40</v>
      </c>
      <c r="H4540" s="34">
        <v>100</v>
      </c>
      <c r="I4540" s="33" t="s">
        <v>41</v>
      </c>
      <c r="J4540" s="33" t="s">
        <v>42</v>
      </c>
      <c r="K4540" s="33" t="s">
        <v>11877</v>
      </c>
      <c r="L4540" s="33" t="s">
        <v>85</v>
      </c>
      <c r="M4540" s="33" t="s">
        <v>50</v>
      </c>
      <c r="N4540" s="33" t="s">
        <v>11765</v>
      </c>
      <c r="O4540" s="33" t="s">
        <v>47</v>
      </c>
      <c r="P4540" s="71" t="s">
        <v>50</v>
      </c>
      <c r="Q4540" s="71" t="s">
        <v>50</v>
      </c>
      <c r="R4540" s="317" t="s">
        <v>50</v>
      </c>
      <c r="S4540" s="317" t="s">
        <v>50</v>
      </c>
      <c r="T4540" s="36">
        <v>0</v>
      </c>
      <c r="U4540" s="37">
        <f t="shared" si="225"/>
        <v>0</v>
      </c>
      <c r="V4540" s="38" t="s">
        <v>50</v>
      </c>
      <c r="W4540" s="96">
        <v>2016</v>
      </c>
      <c r="X4540" s="39">
        <v>11</v>
      </c>
      <c r="Y4540" s="40"/>
      <c r="Z4540" s="40"/>
      <c r="AA4540" s="40"/>
      <c r="AB4540" s="40"/>
      <c r="AC4540" s="40"/>
      <c r="AD4540" s="40"/>
      <c r="AE4540" s="40"/>
      <c r="AF4540" s="40"/>
      <c r="AG4540" s="40"/>
      <c r="AH4540" s="40"/>
      <c r="AI4540" s="40"/>
      <c r="AJ4540" s="40"/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9"/>
      <c r="BC4540" s="29"/>
      <c r="BD4540" s="29"/>
      <c r="BE4540" s="29"/>
      <c r="BF4540" s="29"/>
      <c r="BG4540" s="29"/>
      <c r="BH4540" s="29"/>
      <c r="BI4540" s="29"/>
      <c r="BJ4540" s="29"/>
      <c r="BK4540" s="29"/>
      <c r="BL4540" s="29"/>
      <c r="BM4540" s="29"/>
      <c r="BN4540" s="29"/>
      <c r="BO4540" s="29"/>
      <c r="BP4540" s="29"/>
      <c r="BQ4540" s="29"/>
      <c r="BR4540" s="29"/>
      <c r="BS4540" s="29"/>
      <c r="BT4540" s="29"/>
      <c r="BU4540" s="29"/>
      <c r="BV4540" s="29"/>
      <c r="BW4540" s="29"/>
      <c r="BX4540" s="29"/>
      <c r="BY4540" s="29"/>
      <c r="BZ4540" s="29"/>
      <c r="CA4540" s="29"/>
      <c r="CB4540" s="29"/>
      <c r="CC4540" s="29"/>
      <c r="CD4540" s="29"/>
      <c r="CE4540" s="29"/>
      <c r="CF4540" s="29"/>
      <c r="CG4540" s="29"/>
      <c r="CH4540" s="29"/>
      <c r="CI4540" s="29"/>
      <c r="CJ4540" s="29"/>
      <c r="CK4540" s="29"/>
      <c r="CL4540" s="29"/>
      <c r="CM4540" s="29"/>
      <c r="CN4540" s="29"/>
      <c r="CO4540" s="29"/>
      <c r="CP4540" s="29"/>
      <c r="CQ4540" s="29"/>
      <c r="CR4540" s="29"/>
      <c r="CS4540" s="29"/>
      <c r="CT4540" s="29"/>
      <c r="CU4540" s="29"/>
      <c r="CV4540" s="29"/>
      <c r="CW4540" s="29"/>
      <c r="CX4540" s="29"/>
    </row>
    <row r="4541" spans="1:102" s="280" customFormat="1" ht="50.1" customHeight="1">
      <c r="A4541" s="46" t="s">
        <v>12035</v>
      </c>
      <c r="B4541" s="31" t="s">
        <v>35</v>
      </c>
      <c r="C4541" s="47" t="s">
        <v>12032</v>
      </c>
      <c r="D4541" s="47" t="s">
        <v>12033</v>
      </c>
      <c r="E4541" s="47" t="s">
        <v>12033</v>
      </c>
      <c r="F4541" s="144" t="s">
        <v>12034</v>
      </c>
      <c r="G4541" s="33" t="s">
        <v>40</v>
      </c>
      <c r="H4541" s="34">
        <v>100</v>
      </c>
      <c r="I4541" s="145">
        <v>590000000</v>
      </c>
      <c r="J4541" s="33" t="s">
        <v>42</v>
      </c>
      <c r="K4541" s="33" t="s">
        <v>12036</v>
      </c>
      <c r="L4541" s="33" t="s">
        <v>85</v>
      </c>
      <c r="M4541" s="33"/>
      <c r="N4541" s="33" t="s">
        <v>11765</v>
      </c>
      <c r="O4541" s="33" t="s">
        <v>173</v>
      </c>
      <c r="P4541" s="33"/>
      <c r="Q4541" s="243"/>
      <c r="R4541" s="74"/>
      <c r="S4541" s="110"/>
      <c r="T4541" s="49">
        <v>214000</v>
      </c>
      <c r="U4541" s="49">
        <f>T4541*1.12</f>
        <v>239680.00000000003</v>
      </c>
      <c r="V4541" s="33"/>
      <c r="W4541" s="33">
        <v>2016</v>
      </c>
      <c r="X4541" s="318"/>
      <c r="Y4541" s="188"/>
      <c r="Z4541" s="188"/>
      <c r="AA4541" s="188"/>
      <c r="AB4541" s="188"/>
      <c r="AC4541" s="188"/>
      <c r="AD4541" s="188"/>
      <c r="AE4541" s="188"/>
      <c r="AF4541" s="188"/>
      <c r="AG4541" s="188"/>
      <c r="AH4541" s="188"/>
      <c r="AI4541" s="188"/>
      <c r="AJ4541" s="188"/>
      <c r="AK4541" s="188"/>
      <c r="AL4541" s="188"/>
      <c r="AM4541" s="188"/>
      <c r="AN4541" s="188"/>
      <c r="AO4541" s="188"/>
      <c r="AP4541" s="188"/>
      <c r="AQ4541" s="188"/>
      <c r="AR4541" s="188"/>
      <c r="AS4541" s="188"/>
      <c r="AT4541" s="188"/>
      <c r="AU4541" s="188"/>
      <c r="AV4541" s="188"/>
      <c r="AW4541" s="188"/>
      <c r="AX4541" s="188"/>
      <c r="AY4541" s="188"/>
      <c r="AZ4541" s="188"/>
      <c r="BA4541" s="188"/>
      <c r="BB4541" s="188"/>
      <c r="BC4541" s="188"/>
      <c r="BD4541" s="188"/>
      <c r="BE4541" s="188"/>
      <c r="BF4541" s="188"/>
      <c r="BG4541" s="188"/>
      <c r="BH4541" s="188"/>
      <c r="BI4541" s="188"/>
      <c r="BJ4541" s="188"/>
      <c r="BK4541" s="188"/>
      <c r="BL4541" s="188"/>
      <c r="BM4541" s="188"/>
      <c r="BN4541" s="188"/>
      <c r="BO4541" s="188"/>
      <c r="BP4541" s="188"/>
      <c r="BQ4541" s="188"/>
      <c r="BR4541" s="188"/>
      <c r="BS4541" s="188"/>
      <c r="BT4541" s="188"/>
      <c r="BU4541" s="188"/>
      <c r="BV4541" s="188"/>
      <c r="BW4541" s="188"/>
      <c r="BX4541" s="188"/>
      <c r="BY4541" s="188"/>
      <c r="BZ4541" s="188"/>
      <c r="CA4541" s="188"/>
      <c r="CB4541" s="188"/>
      <c r="CC4541" s="188"/>
      <c r="CD4541" s="188"/>
      <c r="CE4541" s="188"/>
      <c r="CF4541" s="188"/>
      <c r="CG4541" s="188"/>
      <c r="CH4541" s="188"/>
      <c r="CI4541" s="188"/>
      <c r="CJ4541" s="188"/>
      <c r="CK4541" s="188"/>
      <c r="CL4541" s="188"/>
      <c r="CM4541" s="188"/>
      <c r="CN4541" s="188"/>
      <c r="CO4541" s="188"/>
      <c r="CP4541" s="188"/>
      <c r="CQ4541" s="188"/>
      <c r="CR4541" s="188"/>
      <c r="CS4541" s="188"/>
      <c r="CT4541" s="188"/>
      <c r="CU4541" s="188"/>
      <c r="CV4541" s="188"/>
      <c r="CW4541" s="188"/>
      <c r="CX4541" s="188"/>
    </row>
    <row r="4542" spans="1:102" ht="50.1" customHeight="1">
      <c r="A4542" s="30" t="s">
        <v>12037</v>
      </c>
      <c r="B4542" s="31" t="s">
        <v>35</v>
      </c>
      <c r="C4542" s="32" t="s">
        <v>12038</v>
      </c>
      <c r="D4542" s="32" t="s">
        <v>12039</v>
      </c>
      <c r="E4542" s="32" t="s">
        <v>12039</v>
      </c>
      <c r="F4542" s="32" t="s">
        <v>50</v>
      </c>
      <c r="G4542" s="33" t="s">
        <v>40</v>
      </c>
      <c r="H4542" s="34">
        <v>100</v>
      </c>
      <c r="I4542" s="33" t="s">
        <v>41</v>
      </c>
      <c r="J4542" s="33" t="s">
        <v>42</v>
      </c>
      <c r="K4542" s="33" t="s">
        <v>12040</v>
      </c>
      <c r="L4542" s="33" t="s">
        <v>44</v>
      </c>
      <c r="M4542" s="33" t="s">
        <v>50</v>
      </c>
      <c r="N4542" s="33" t="s">
        <v>11942</v>
      </c>
      <c r="O4542" s="33" t="s">
        <v>47</v>
      </c>
      <c r="P4542" s="71" t="s">
        <v>50</v>
      </c>
      <c r="Q4542" s="71" t="s">
        <v>50</v>
      </c>
      <c r="R4542" s="317" t="s">
        <v>50</v>
      </c>
      <c r="S4542" s="317" t="s">
        <v>50</v>
      </c>
      <c r="T4542" s="36">
        <v>0</v>
      </c>
      <c r="U4542" s="37">
        <f>T4542*1.12</f>
        <v>0</v>
      </c>
      <c r="V4542" s="38" t="s">
        <v>50</v>
      </c>
      <c r="W4542" s="96">
        <v>2016</v>
      </c>
      <c r="X4542" s="39">
        <v>11</v>
      </c>
      <c r="Y4542" s="40"/>
      <c r="Z4542" s="40"/>
      <c r="AA4542" s="40"/>
      <c r="AB4542" s="40"/>
      <c r="AC4542" s="40"/>
      <c r="AD4542" s="40"/>
      <c r="AE4542" s="40"/>
      <c r="AF4542" s="40"/>
      <c r="AG4542" s="40"/>
      <c r="AH4542" s="40"/>
      <c r="AI4542" s="40"/>
      <c r="AJ4542" s="40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/>
      <c r="BH4542" s="29"/>
      <c r="BI4542" s="29"/>
      <c r="BJ4542" s="29"/>
      <c r="BK4542" s="29"/>
      <c r="BL4542" s="29"/>
      <c r="BM4542" s="29"/>
      <c r="BN4542" s="29"/>
      <c r="BO4542" s="29"/>
      <c r="BP4542" s="29"/>
      <c r="BQ4542" s="29"/>
      <c r="BR4542" s="29"/>
      <c r="BS4542" s="29"/>
      <c r="BT4542" s="29"/>
      <c r="BU4542" s="29"/>
      <c r="BV4542" s="29"/>
      <c r="BW4542" s="29"/>
      <c r="BX4542" s="29"/>
      <c r="BY4542" s="29"/>
      <c r="BZ4542" s="29"/>
      <c r="CA4542" s="29"/>
      <c r="CB4542" s="29"/>
      <c r="CC4542" s="29"/>
      <c r="CD4542" s="29"/>
      <c r="CE4542" s="29"/>
      <c r="CF4542" s="29"/>
      <c r="CG4542" s="29"/>
      <c r="CH4542" s="29"/>
      <c r="CI4542" s="29"/>
      <c r="CJ4542" s="29"/>
      <c r="CK4542" s="29"/>
      <c r="CL4542" s="29"/>
      <c r="CM4542" s="29"/>
      <c r="CN4542" s="29"/>
      <c r="CO4542" s="29"/>
      <c r="CP4542" s="29"/>
      <c r="CQ4542" s="29"/>
      <c r="CR4542" s="29"/>
      <c r="CS4542" s="29"/>
      <c r="CT4542" s="29"/>
      <c r="CU4542" s="29"/>
      <c r="CV4542" s="29"/>
      <c r="CW4542" s="29"/>
      <c r="CX4542" s="29"/>
    </row>
    <row r="4543" spans="1:102" s="280" customFormat="1" ht="50.1" customHeight="1">
      <c r="A4543" s="46" t="s">
        <v>12041</v>
      </c>
      <c r="B4543" s="31" t="s">
        <v>35</v>
      </c>
      <c r="C4543" s="47" t="s">
        <v>12038</v>
      </c>
      <c r="D4543" s="47" t="s">
        <v>12039</v>
      </c>
      <c r="E4543" s="47" t="s">
        <v>12039</v>
      </c>
      <c r="F4543" s="47"/>
      <c r="G4543" s="31" t="s">
        <v>40</v>
      </c>
      <c r="H4543" s="31">
        <v>100</v>
      </c>
      <c r="I4543" s="33">
        <v>590000000</v>
      </c>
      <c r="J4543" s="31" t="s">
        <v>42</v>
      </c>
      <c r="K4543" s="33" t="s">
        <v>7062</v>
      </c>
      <c r="L4543" s="31" t="s">
        <v>44</v>
      </c>
      <c r="M4543" s="31"/>
      <c r="N4543" s="31" t="s">
        <v>11942</v>
      </c>
      <c r="O4543" s="33" t="s">
        <v>173</v>
      </c>
      <c r="P4543" s="31"/>
      <c r="Q4543" s="242"/>
      <c r="R4543" s="31"/>
      <c r="S4543" s="31"/>
      <c r="T4543" s="49">
        <v>34000</v>
      </c>
      <c r="U4543" s="49">
        <f>T4543*1.12</f>
        <v>38080</v>
      </c>
      <c r="V4543" s="31"/>
      <c r="W4543" s="33">
        <v>2016</v>
      </c>
      <c r="X4543" s="31"/>
      <c r="Y4543" s="188"/>
      <c r="Z4543" s="188"/>
      <c r="AA4543" s="188"/>
      <c r="AB4543" s="188"/>
      <c r="AC4543" s="188"/>
      <c r="AD4543" s="188"/>
      <c r="AE4543" s="188"/>
      <c r="AF4543" s="188"/>
      <c r="AG4543" s="188"/>
      <c r="AH4543" s="188"/>
      <c r="AI4543" s="188"/>
      <c r="AJ4543" s="188"/>
      <c r="AK4543" s="188"/>
      <c r="AL4543" s="188"/>
      <c r="AM4543" s="188"/>
      <c r="AN4543" s="188"/>
      <c r="AO4543" s="188"/>
      <c r="AP4543" s="188"/>
      <c r="AQ4543" s="188"/>
      <c r="AR4543" s="188"/>
      <c r="AS4543" s="188"/>
      <c r="AT4543" s="188"/>
      <c r="AU4543" s="188"/>
      <c r="AV4543" s="188"/>
      <c r="AW4543" s="188"/>
      <c r="AX4543" s="188"/>
      <c r="AY4543" s="188"/>
      <c r="AZ4543" s="188"/>
      <c r="BA4543" s="188"/>
      <c r="BB4543" s="188"/>
      <c r="BC4543" s="188"/>
      <c r="BD4543" s="188"/>
      <c r="BE4543" s="188"/>
      <c r="BF4543" s="188"/>
      <c r="BG4543" s="188"/>
      <c r="BH4543" s="188"/>
      <c r="BI4543" s="188"/>
      <c r="BJ4543" s="188"/>
      <c r="BK4543" s="188"/>
      <c r="BL4543" s="188"/>
      <c r="BM4543" s="188"/>
      <c r="BN4543" s="188"/>
      <c r="BO4543" s="188"/>
      <c r="BP4543" s="188"/>
      <c r="BQ4543" s="188"/>
      <c r="BR4543" s="188"/>
      <c r="BS4543" s="188"/>
      <c r="BT4543" s="188"/>
      <c r="BU4543" s="188"/>
      <c r="BV4543" s="188"/>
      <c r="BW4543" s="188"/>
      <c r="BX4543" s="188"/>
      <c r="BY4543" s="188"/>
      <c r="BZ4543" s="188"/>
      <c r="CA4543" s="188"/>
      <c r="CB4543" s="188"/>
      <c r="CC4543" s="188"/>
      <c r="CD4543" s="188"/>
      <c r="CE4543" s="188"/>
      <c r="CF4543" s="188"/>
      <c r="CG4543" s="188"/>
      <c r="CH4543" s="188"/>
      <c r="CI4543" s="188"/>
      <c r="CJ4543" s="188"/>
      <c r="CK4543" s="188"/>
      <c r="CL4543" s="188"/>
      <c r="CM4543" s="188"/>
      <c r="CN4543" s="188"/>
      <c r="CO4543" s="188"/>
      <c r="CP4543" s="188"/>
      <c r="CQ4543" s="188"/>
      <c r="CR4543" s="188"/>
      <c r="CS4543" s="188"/>
      <c r="CT4543" s="188"/>
      <c r="CU4543" s="188"/>
      <c r="CV4543" s="188"/>
      <c r="CW4543" s="188"/>
      <c r="CX4543" s="188"/>
    </row>
    <row r="4544" spans="1:102" ht="50.1" customHeight="1">
      <c r="A4544" s="30" t="s">
        <v>12042</v>
      </c>
      <c r="B4544" s="31" t="s">
        <v>35</v>
      </c>
      <c r="C4544" s="32" t="s">
        <v>12038</v>
      </c>
      <c r="D4544" s="32" t="s">
        <v>12039</v>
      </c>
      <c r="E4544" s="32" t="s">
        <v>12039</v>
      </c>
      <c r="F4544" s="32" t="s">
        <v>12043</v>
      </c>
      <c r="G4544" s="33" t="s">
        <v>40</v>
      </c>
      <c r="H4544" s="34">
        <v>100</v>
      </c>
      <c r="I4544" s="33" t="s">
        <v>41</v>
      </c>
      <c r="J4544" s="33" t="s">
        <v>42</v>
      </c>
      <c r="K4544" s="33" t="s">
        <v>12044</v>
      </c>
      <c r="L4544" s="33" t="s">
        <v>85</v>
      </c>
      <c r="M4544" s="33" t="s">
        <v>50</v>
      </c>
      <c r="N4544" s="33" t="s">
        <v>11765</v>
      </c>
      <c r="O4544" s="33" t="s">
        <v>47</v>
      </c>
      <c r="P4544" s="71" t="s">
        <v>50</v>
      </c>
      <c r="Q4544" s="71" t="s">
        <v>50</v>
      </c>
      <c r="R4544" s="317" t="s">
        <v>50</v>
      </c>
      <c r="S4544" s="317" t="s">
        <v>50</v>
      </c>
      <c r="T4544" s="36">
        <v>0</v>
      </c>
      <c r="U4544" s="37">
        <f>T4544*1.12</f>
        <v>0</v>
      </c>
      <c r="V4544" s="38" t="s">
        <v>50</v>
      </c>
      <c r="W4544" s="96">
        <v>2016</v>
      </c>
      <c r="X4544" s="39">
        <v>11</v>
      </c>
      <c r="Y4544" s="40"/>
      <c r="Z4544" s="40"/>
      <c r="AA4544" s="40"/>
      <c r="AB4544" s="40"/>
      <c r="AC4544" s="40"/>
      <c r="AD4544" s="40"/>
      <c r="AE4544" s="40"/>
      <c r="AF4544" s="40"/>
      <c r="AG4544" s="40"/>
      <c r="AH4544" s="40"/>
      <c r="AI4544" s="40"/>
      <c r="AJ4544" s="40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/>
      <c r="BI4544" s="29"/>
      <c r="BJ4544" s="29"/>
      <c r="BK4544" s="29"/>
      <c r="BL4544" s="29"/>
      <c r="BM4544" s="29"/>
      <c r="BN4544" s="29"/>
      <c r="BO4544" s="29"/>
      <c r="BP4544" s="29"/>
      <c r="BQ4544" s="29"/>
      <c r="BR4544" s="29"/>
      <c r="BS4544" s="29"/>
      <c r="BT4544" s="29"/>
      <c r="BU4544" s="29"/>
      <c r="BV4544" s="29"/>
      <c r="BW4544" s="29"/>
      <c r="BX4544" s="29"/>
      <c r="BY4544" s="29"/>
      <c r="BZ4544" s="29"/>
      <c r="CA4544" s="29"/>
      <c r="CB4544" s="29"/>
      <c r="CC4544" s="29"/>
      <c r="CD4544" s="29"/>
      <c r="CE4544" s="29"/>
      <c r="CF4544" s="29"/>
      <c r="CG4544" s="29"/>
      <c r="CH4544" s="29"/>
      <c r="CI4544" s="29"/>
      <c r="CJ4544" s="29"/>
      <c r="CK4544" s="29"/>
      <c r="CL4544" s="29"/>
      <c r="CM4544" s="29"/>
      <c r="CN4544" s="29"/>
      <c r="CO4544" s="29"/>
      <c r="CP4544" s="29"/>
      <c r="CQ4544" s="29"/>
      <c r="CR4544" s="29"/>
      <c r="CS4544" s="29"/>
      <c r="CT4544" s="29"/>
      <c r="CU4544" s="29"/>
      <c r="CV4544" s="29"/>
      <c r="CW4544" s="29"/>
      <c r="CX4544" s="29"/>
    </row>
    <row r="4545" spans="1:102" s="280" customFormat="1" ht="50.1" customHeight="1">
      <c r="A4545" s="46" t="s">
        <v>12045</v>
      </c>
      <c r="B4545" s="31" t="s">
        <v>35</v>
      </c>
      <c r="C4545" s="47" t="s">
        <v>12038</v>
      </c>
      <c r="D4545" s="47" t="s">
        <v>12039</v>
      </c>
      <c r="E4545" s="47" t="s">
        <v>12039</v>
      </c>
      <c r="F4545" s="47" t="s">
        <v>12043</v>
      </c>
      <c r="G4545" s="33" t="s">
        <v>40</v>
      </c>
      <c r="H4545" s="34">
        <v>100</v>
      </c>
      <c r="I4545" s="145">
        <v>590000000</v>
      </c>
      <c r="J4545" s="33" t="s">
        <v>42</v>
      </c>
      <c r="K4545" s="33" t="s">
        <v>11767</v>
      </c>
      <c r="L4545" s="33" t="s">
        <v>85</v>
      </c>
      <c r="M4545" s="33"/>
      <c r="N4545" s="33" t="s">
        <v>11765</v>
      </c>
      <c r="O4545" s="33" t="s">
        <v>173</v>
      </c>
      <c r="P4545" s="33"/>
      <c r="Q4545" s="243"/>
      <c r="R4545" s="31"/>
      <c r="S4545" s="239"/>
      <c r="T4545" s="49">
        <v>800000</v>
      </c>
      <c r="U4545" s="49">
        <f t="shared" si="225"/>
        <v>896000.00000000012</v>
      </c>
      <c r="V4545" s="33"/>
      <c r="W4545" s="33">
        <v>2016</v>
      </c>
      <c r="X4545" s="318"/>
      <c r="Y4545" s="188"/>
      <c r="Z4545" s="188"/>
      <c r="AA4545" s="188"/>
      <c r="AB4545" s="188"/>
      <c r="AC4545" s="188"/>
      <c r="AD4545" s="188"/>
      <c r="AE4545" s="188"/>
      <c r="AF4545" s="188"/>
      <c r="AG4545" s="188"/>
      <c r="AH4545" s="188"/>
      <c r="AI4545" s="188"/>
      <c r="AJ4545" s="188"/>
      <c r="AK4545" s="188"/>
      <c r="AL4545" s="188"/>
      <c r="AM4545" s="188"/>
      <c r="AN4545" s="188"/>
      <c r="AO4545" s="188"/>
      <c r="AP4545" s="188"/>
      <c r="AQ4545" s="188"/>
      <c r="AR4545" s="188"/>
      <c r="AS4545" s="188"/>
      <c r="AT4545" s="188"/>
      <c r="AU4545" s="188"/>
      <c r="AV4545" s="188"/>
      <c r="AW4545" s="188"/>
      <c r="AX4545" s="188"/>
      <c r="AY4545" s="188"/>
      <c r="AZ4545" s="188"/>
      <c r="BA4545" s="188"/>
      <c r="BB4545" s="188"/>
      <c r="BC4545" s="188"/>
      <c r="BD4545" s="188"/>
      <c r="BE4545" s="188"/>
      <c r="BF4545" s="188"/>
      <c r="BG4545" s="188"/>
      <c r="BH4545" s="188"/>
      <c r="BI4545" s="188"/>
      <c r="BJ4545" s="188"/>
      <c r="BK4545" s="188"/>
      <c r="BL4545" s="188"/>
      <c r="BM4545" s="188"/>
      <c r="BN4545" s="188"/>
      <c r="BO4545" s="188"/>
      <c r="BP4545" s="188"/>
      <c r="BQ4545" s="188"/>
      <c r="BR4545" s="188"/>
      <c r="BS4545" s="188"/>
      <c r="BT4545" s="188"/>
      <c r="BU4545" s="188"/>
      <c r="BV4545" s="188"/>
      <c r="BW4545" s="188"/>
      <c r="BX4545" s="188"/>
      <c r="BY4545" s="188"/>
      <c r="BZ4545" s="188"/>
      <c r="CA4545" s="188"/>
      <c r="CB4545" s="188"/>
      <c r="CC4545" s="188"/>
      <c r="CD4545" s="188"/>
      <c r="CE4545" s="188"/>
      <c r="CF4545" s="188"/>
      <c r="CG4545" s="188"/>
      <c r="CH4545" s="188"/>
      <c r="CI4545" s="188"/>
      <c r="CJ4545" s="188"/>
      <c r="CK4545" s="188"/>
      <c r="CL4545" s="188"/>
      <c r="CM4545" s="188"/>
      <c r="CN4545" s="188"/>
      <c r="CO4545" s="188"/>
      <c r="CP4545" s="188"/>
      <c r="CQ4545" s="188"/>
      <c r="CR4545" s="188"/>
      <c r="CS4545" s="188"/>
      <c r="CT4545" s="188"/>
      <c r="CU4545" s="188"/>
      <c r="CV4545" s="188"/>
      <c r="CW4545" s="188"/>
      <c r="CX4545" s="188"/>
    </row>
    <row r="4546" spans="1:102" ht="50.1" customHeight="1">
      <c r="A4546" s="30" t="s">
        <v>12046</v>
      </c>
      <c r="B4546" s="31" t="s">
        <v>35</v>
      </c>
      <c r="C4546" s="32" t="s">
        <v>12038</v>
      </c>
      <c r="D4546" s="32" t="s">
        <v>12039</v>
      </c>
      <c r="E4546" s="32" t="s">
        <v>12039</v>
      </c>
      <c r="F4546" s="32" t="s">
        <v>50</v>
      </c>
      <c r="G4546" s="33" t="s">
        <v>40</v>
      </c>
      <c r="H4546" s="34">
        <v>100</v>
      </c>
      <c r="I4546" s="33" t="s">
        <v>41</v>
      </c>
      <c r="J4546" s="33" t="s">
        <v>2977</v>
      </c>
      <c r="K4546" s="33" t="s">
        <v>12047</v>
      </c>
      <c r="L4546" s="33" t="s">
        <v>44</v>
      </c>
      <c r="M4546" s="33" t="s">
        <v>50</v>
      </c>
      <c r="N4546" s="33" t="s">
        <v>11926</v>
      </c>
      <c r="O4546" s="33" t="s">
        <v>3699</v>
      </c>
      <c r="P4546" s="71" t="s">
        <v>50</v>
      </c>
      <c r="Q4546" s="71" t="s">
        <v>50</v>
      </c>
      <c r="R4546" s="317" t="s">
        <v>50</v>
      </c>
      <c r="S4546" s="317" t="s">
        <v>50</v>
      </c>
      <c r="T4546" s="36">
        <v>40000</v>
      </c>
      <c r="U4546" s="37">
        <f t="shared" si="225"/>
        <v>44800.000000000007</v>
      </c>
      <c r="V4546" s="38" t="s">
        <v>50</v>
      </c>
      <c r="W4546" s="96">
        <v>2016</v>
      </c>
      <c r="X4546" s="39" t="s">
        <v>50</v>
      </c>
      <c r="Y4546" s="40"/>
      <c r="Z4546" s="40"/>
      <c r="AA4546" s="40"/>
      <c r="AB4546" s="40"/>
      <c r="AC4546" s="40"/>
      <c r="AD4546" s="40"/>
      <c r="AE4546" s="40"/>
      <c r="AF4546" s="40"/>
      <c r="AG4546" s="40"/>
      <c r="AH4546" s="40"/>
      <c r="AI4546" s="40"/>
      <c r="AJ4546" s="40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29"/>
      <c r="BL4546" s="29"/>
      <c r="BM4546" s="29"/>
      <c r="BN4546" s="29"/>
      <c r="BO4546" s="29"/>
      <c r="BP4546" s="29"/>
      <c r="BQ4546" s="29"/>
      <c r="BR4546" s="29"/>
      <c r="BS4546" s="29"/>
      <c r="BT4546" s="29"/>
      <c r="BU4546" s="29"/>
      <c r="BV4546" s="29"/>
      <c r="BW4546" s="29"/>
      <c r="BX4546" s="29"/>
      <c r="BY4546" s="29"/>
      <c r="BZ4546" s="29"/>
      <c r="CA4546" s="29"/>
      <c r="CB4546" s="29"/>
      <c r="CC4546" s="29"/>
      <c r="CD4546" s="29"/>
      <c r="CE4546" s="29"/>
      <c r="CF4546" s="29"/>
      <c r="CG4546" s="29"/>
      <c r="CH4546" s="29"/>
      <c r="CI4546" s="29"/>
      <c r="CJ4546" s="29"/>
      <c r="CK4546" s="29"/>
      <c r="CL4546" s="29"/>
      <c r="CM4546" s="29"/>
      <c r="CN4546" s="29"/>
      <c r="CO4546" s="29"/>
      <c r="CP4546" s="29"/>
      <c r="CQ4546" s="29"/>
      <c r="CR4546" s="29"/>
      <c r="CS4546" s="29"/>
      <c r="CT4546" s="29"/>
      <c r="CU4546" s="29"/>
      <c r="CV4546" s="29"/>
      <c r="CW4546" s="29"/>
      <c r="CX4546" s="29"/>
    </row>
    <row r="4547" spans="1:102" ht="50.1" customHeight="1">
      <c r="A4547" s="30" t="s">
        <v>12048</v>
      </c>
      <c r="B4547" s="31" t="s">
        <v>35</v>
      </c>
      <c r="C4547" s="32" t="s">
        <v>12049</v>
      </c>
      <c r="D4547" s="32" t="s">
        <v>12050</v>
      </c>
      <c r="E4547" s="32" t="s">
        <v>12050</v>
      </c>
      <c r="F4547" s="32" t="s">
        <v>12051</v>
      </c>
      <c r="G4547" s="33" t="s">
        <v>40</v>
      </c>
      <c r="H4547" s="34">
        <v>100</v>
      </c>
      <c r="I4547" s="33" t="s">
        <v>41</v>
      </c>
      <c r="J4547" s="33" t="s">
        <v>42</v>
      </c>
      <c r="K4547" s="33" t="s">
        <v>12052</v>
      </c>
      <c r="L4547" s="33" t="s">
        <v>85</v>
      </c>
      <c r="M4547" s="33" t="s">
        <v>50</v>
      </c>
      <c r="N4547" s="33" t="s">
        <v>12053</v>
      </c>
      <c r="O4547" s="33" t="s">
        <v>88</v>
      </c>
      <c r="P4547" s="71" t="s">
        <v>50</v>
      </c>
      <c r="Q4547" s="71" t="s">
        <v>50</v>
      </c>
      <c r="R4547" s="317" t="s">
        <v>50</v>
      </c>
      <c r="S4547" s="317" t="s">
        <v>50</v>
      </c>
      <c r="T4547" s="36">
        <v>60000</v>
      </c>
      <c r="U4547" s="37">
        <f t="shared" si="225"/>
        <v>67200</v>
      </c>
      <c r="V4547" s="38" t="s">
        <v>50</v>
      </c>
      <c r="W4547" s="96">
        <v>2016</v>
      </c>
      <c r="X4547" s="39" t="s">
        <v>50</v>
      </c>
      <c r="Y4547" s="4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/>
      <c r="BB4547" s="29"/>
      <c r="BC4547" s="29"/>
      <c r="BD4547" s="29"/>
      <c r="BE4547" s="29"/>
      <c r="BF4547" s="29"/>
      <c r="BG4547" s="29"/>
      <c r="BH4547" s="29"/>
      <c r="BI4547" s="29"/>
      <c r="BJ4547" s="29"/>
      <c r="BK4547" s="29"/>
      <c r="BL4547" s="29"/>
      <c r="BM4547" s="29"/>
      <c r="BN4547" s="29"/>
      <c r="BO4547" s="29"/>
      <c r="BP4547" s="29"/>
      <c r="BQ4547" s="29"/>
      <c r="BR4547" s="29"/>
      <c r="BS4547" s="29"/>
      <c r="BT4547" s="29"/>
      <c r="BU4547" s="29"/>
      <c r="BV4547" s="29"/>
      <c r="BW4547" s="29"/>
      <c r="BX4547" s="29"/>
      <c r="BY4547" s="29"/>
      <c r="BZ4547" s="29"/>
      <c r="CA4547" s="29"/>
      <c r="CB4547" s="29"/>
      <c r="CC4547" s="29"/>
      <c r="CD4547" s="29"/>
      <c r="CE4547" s="29"/>
      <c r="CF4547" s="29"/>
      <c r="CG4547" s="29"/>
      <c r="CH4547" s="29"/>
      <c r="CI4547" s="29"/>
      <c r="CJ4547" s="29"/>
      <c r="CK4547" s="29"/>
      <c r="CL4547" s="29"/>
      <c r="CM4547" s="29"/>
      <c r="CN4547" s="29"/>
      <c r="CO4547" s="29"/>
      <c r="CP4547" s="29"/>
      <c r="CQ4547" s="29"/>
      <c r="CR4547" s="29"/>
      <c r="CS4547" s="29"/>
      <c r="CT4547" s="29"/>
      <c r="CU4547" s="29"/>
      <c r="CV4547" s="29"/>
      <c r="CW4547" s="29"/>
      <c r="CX4547" s="29"/>
    </row>
    <row r="4548" spans="1:102" ht="50.1" customHeight="1">
      <c r="A4548" s="30" t="s">
        <v>12054</v>
      </c>
      <c r="B4548" s="31" t="s">
        <v>35</v>
      </c>
      <c r="C4548" s="32" t="s">
        <v>12049</v>
      </c>
      <c r="D4548" s="32" t="s">
        <v>12050</v>
      </c>
      <c r="E4548" s="32" t="s">
        <v>12050</v>
      </c>
      <c r="F4548" s="32" t="s">
        <v>12055</v>
      </c>
      <c r="G4548" s="33" t="s">
        <v>40</v>
      </c>
      <c r="H4548" s="34">
        <v>100</v>
      </c>
      <c r="I4548" s="33" t="s">
        <v>41</v>
      </c>
      <c r="J4548" s="33" t="s">
        <v>42</v>
      </c>
      <c r="K4548" s="33" t="s">
        <v>1512</v>
      </c>
      <c r="L4548" s="33" t="s">
        <v>42</v>
      </c>
      <c r="M4548" s="33" t="s">
        <v>50</v>
      </c>
      <c r="N4548" s="33" t="s">
        <v>12056</v>
      </c>
      <c r="O4548" s="33" t="s">
        <v>11792</v>
      </c>
      <c r="P4548" s="71" t="s">
        <v>50</v>
      </c>
      <c r="Q4548" s="71" t="s">
        <v>50</v>
      </c>
      <c r="R4548" s="317" t="s">
        <v>50</v>
      </c>
      <c r="S4548" s="317" t="s">
        <v>50</v>
      </c>
      <c r="T4548" s="36">
        <v>1517857.1</v>
      </c>
      <c r="U4548" s="37">
        <f t="shared" si="225"/>
        <v>1699999.9520000003</v>
      </c>
      <c r="V4548" s="38" t="s">
        <v>50</v>
      </c>
      <c r="W4548" s="96">
        <v>2016</v>
      </c>
      <c r="X4548" s="39" t="s">
        <v>50</v>
      </c>
      <c r="Y4548" s="40"/>
      <c r="Z4548" s="40"/>
      <c r="AA4548" s="40"/>
      <c r="AB4548" s="40"/>
      <c r="AC4548" s="40"/>
      <c r="AD4548" s="40"/>
      <c r="AE4548" s="40"/>
      <c r="AF4548" s="40"/>
      <c r="AG4548" s="40"/>
      <c r="AH4548" s="40"/>
      <c r="AI4548" s="40"/>
      <c r="AJ4548" s="40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29"/>
      <c r="BB4548" s="29"/>
      <c r="BC4548" s="29"/>
      <c r="BD4548" s="29"/>
      <c r="BE4548" s="29"/>
      <c r="BF4548" s="29"/>
      <c r="BG4548" s="29"/>
      <c r="BH4548" s="29"/>
      <c r="BI4548" s="29"/>
      <c r="BJ4548" s="29"/>
      <c r="BK4548" s="29"/>
      <c r="BL4548" s="29"/>
      <c r="BM4548" s="29"/>
      <c r="BN4548" s="29"/>
      <c r="BO4548" s="29"/>
      <c r="BP4548" s="29"/>
      <c r="BQ4548" s="29"/>
      <c r="BR4548" s="29"/>
      <c r="BS4548" s="29"/>
      <c r="BT4548" s="29"/>
      <c r="BU4548" s="29"/>
      <c r="BV4548" s="29"/>
      <c r="BW4548" s="29"/>
      <c r="BX4548" s="29"/>
      <c r="BY4548" s="29"/>
      <c r="BZ4548" s="29"/>
      <c r="CA4548" s="29"/>
      <c r="CB4548" s="29"/>
      <c r="CC4548" s="29"/>
      <c r="CD4548" s="29"/>
      <c r="CE4548" s="29"/>
      <c r="CF4548" s="29"/>
      <c r="CG4548" s="29"/>
      <c r="CH4548" s="29"/>
      <c r="CI4548" s="29"/>
      <c r="CJ4548" s="29"/>
      <c r="CK4548" s="29"/>
      <c r="CL4548" s="29"/>
      <c r="CM4548" s="29"/>
      <c r="CN4548" s="29"/>
      <c r="CO4548" s="29"/>
      <c r="CP4548" s="29"/>
      <c r="CQ4548" s="29"/>
      <c r="CR4548" s="29"/>
      <c r="CS4548" s="29"/>
      <c r="CT4548" s="29"/>
      <c r="CU4548" s="29"/>
      <c r="CV4548" s="29"/>
      <c r="CW4548" s="29"/>
      <c r="CX4548" s="29"/>
    </row>
    <row r="4549" spans="1:102" ht="50.1" customHeight="1">
      <c r="A4549" s="30" t="s">
        <v>12057</v>
      </c>
      <c r="B4549" s="31" t="s">
        <v>35</v>
      </c>
      <c r="C4549" s="32" t="s">
        <v>12049</v>
      </c>
      <c r="D4549" s="32" t="s">
        <v>12050</v>
      </c>
      <c r="E4549" s="32" t="s">
        <v>12050</v>
      </c>
      <c r="F4549" s="32" t="s">
        <v>12055</v>
      </c>
      <c r="G4549" s="33" t="s">
        <v>40</v>
      </c>
      <c r="H4549" s="34">
        <v>100</v>
      </c>
      <c r="I4549" s="33" t="s">
        <v>41</v>
      </c>
      <c r="J4549" s="33" t="s">
        <v>42</v>
      </c>
      <c r="K4549" s="33" t="s">
        <v>1512</v>
      </c>
      <c r="L4549" s="33" t="s">
        <v>12018</v>
      </c>
      <c r="M4549" s="33" t="s">
        <v>50</v>
      </c>
      <c r="N4549" s="33" t="s">
        <v>12058</v>
      </c>
      <c r="O4549" s="33" t="s">
        <v>11792</v>
      </c>
      <c r="P4549" s="71" t="s">
        <v>50</v>
      </c>
      <c r="Q4549" s="71" t="s">
        <v>50</v>
      </c>
      <c r="R4549" s="317" t="s">
        <v>50</v>
      </c>
      <c r="S4549" s="317" t="s">
        <v>50</v>
      </c>
      <c r="T4549" s="36">
        <v>446428.57</v>
      </c>
      <c r="U4549" s="37">
        <f t="shared" si="225"/>
        <v>499999.99840000004</v>
      </c>
      <c r="V4549" s="38" t="s">
        <v>50</v>
      </c>
      <c r="W4549" s="96">
        <v>2016</v>
      </c>
      <c r="X4549" s="39" t="s">
        <v>50</v>
      </c>
      <c r="Y4549" s="4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29"/>
      <c r="BA4549" s="29"/>
      <c r="BB4549" s="29"/>
      <c r="BC4549" s="29"/>
      <c r="BD4549" s="29"/>
      <c r="BE4549" s="29"/>
      <c r="BF4549" s="29"/>
      <c r="BG4549" s="29"/>
      <c r="BH4549" s="29"/>
      <c r="BI4549" s="29"/>
      <c r="BJ4549" s="29"/>
      <c r="BK4549" s="29"/>
      <c r="BL4549" s="29"/>
      <c r="BM4549" s="29"/>
      <c r="BN4549" s="29"/>
      <c r="BO4549" s="29"/>
      <c r="BP4549" s="29"/>
      <c r="BQ4549" s="29"/>
      <c r="BR4549" s="29"/>
      <c r="BS4549" s="29"/>
      <c r="BT4549" s="29"/>
      <c r="BU4549" s="29"/>
      <c r="BV4549" s="29"/>
      <c r="BW4549" s="29"/>
      <c r="BX4549" s="29"/>
      <c r="BY4549" s="29"/>
      <c r="BZ4549" s="29"/>
      <c r="CA4549" s="29"/>
      <c r="CB4549" s="29"/>
      <c r="CC4549" s="29"/>
      <c r="CD4549" s="29"/>
      <c r="CE4549" s="29"/>
      <c r="CF4549" s="29"/>
      <c r="CG4549" s="29"/>
      <c r="CH4549" s="29"/>
      <c r="CI4549" s="29"/>
      <c r="CJ4549" s="29"/>
      <c r="CK4549" s="29"/>
      <c r="CL4549" s="29"/>
      <c r="CM4549" s="29"/>
      <c r="CN4549" s="29"/>
      <c r="CO4549" s="29"/>
      <c r="CP4549" s="29"/>
      <c r="CQ4549" s="29"/>
      <c r="CR4549" s="29"/>
      <c r="CS4549" s="29"/>
      <c r="CT4549" s="29"/>
      <c r="CU4549" s="29"/>
      <c r="CV4549" s="29"/>
      <c r="CW4549" s="29"/>
      <c r="CX4549" s="29"/>
    </row>
    <row r="4550" spans="1:102" ht="50.1" customHeight="1">
      <c r="A4550" s="30" t="s">
        <v>12059</v>
      </c>
      <c r="B4550" s="31" t="s">
        <v>35</v>
      </c>
      <c r="C4550" s="32" t="s">
        <v>12049</v>
      </c>
      <c r="D4550" s="32" t="s">
        <v>12050</v>
      </c>
      <c r="E4550" s="32" t="s">
        <v>12050</v>
      </c>
      <c r="F4550" s="32" t="s">
        <v>12060</v>
      </c>
      <c r="G4550" s="33" t="s">
        <v>40</v>
      </c>
      <c r="H4550" s="34">
        <v>100</v>
      </c>
      <c r="I4550" s="33" t="s">
        <v>41</v>
      </c>
      <c r="J4550" s="33" t="s">
        <v>42</v>
      </c>
      <c r="K4550" s="33" t="s">
        <v>1512</v>
      </c>
      <c r="L4550" s="33" t="s">
        <v>12061</v>
      </c>
      <c r="M4550" s="33" t="s">
        <v>50</v>
      </c>
      <c r="N4550" s="33" t="s">
        <v>12058</v>
      </c>
      <c r="O4550" s="33" t="s">
        <v>11792</v>
      </c>
      <c r="P4550" s="71" t="s">
        <v>50</v>
      </c>
      <c r="Q4550" s="71" t="s">
        <v>50</v>
      </c>
      <c r="R4550" s="317" t="s">
        <v>50</v>
      </c>
      <c r="S4550" s="317" t="s">
        <v>50</v>
      </c>
      <c r="T4550" s="36">
        <v>0</v>
      </c>
      <c r="U4550" s="37">
        <f t="shared" si="225"/>
        <v>0</v>
      </c>
      <c r="V4550" s="38" t="s">
        <v>50</v>
      </c>
      <c r="W4550" s="96">
        <v>2016</v>
      </c>
      <c r="X4550" s="39">
        <v>11</v>
      </c>
      <c r="Y4550" s="40"/>
      <c r="Z4550" s="40"/>
      <c r="AA4550" s="40"/>
      <c r="AB4550" s="40"/>
      <c r="AC4550" s="40"/>
      <c r="AD4550" s="40"/>
      <c r="AE4550" s="40"/>
      <c r="AF4550" s="40"/>
      <c r="AG4550" s="40"/>
      <c r="AH4550" s="40"/>
      <c r="AI4550" s="40"/>
      <c r="AJ4550" s="40"/>
      <c r="AK4550" s="29"/>
      <c r="AL4550" s="29"/>
      <c r="AM4550" s="29"/>
      <c r="AN4550" s="29"/>
      <c r="AO4550" s="29"/>
      <c r="AP4550" s="29"/>
      <c r="AQ4550" s="29"/>
      <c r="AR4550" s="29"/>
      <c r="AS4550" s="29"/>
      <c r="AT4550" s="29"/>
      <c r="AU4550" s="29"/>
      <c r="AV4550" s="29"/>
      <c r="AW4550" s="29"/>
      <c r="AX4550" s="29"/>
      <c r="AY4550" s="29"/>
      <c r="AZ4550" s="29"/>
      <c r="BA4550" s="29"/>
      <c r="BB4550" s="29"/>
      <c r="BC4550" s="29"/>
      <c r="BD4550" s="29"/>
      <c r="BE4550" s="29"/>
      <c r="BF4550" s="29"/>
      <c r="BG4550" s="29"/>
      <c r="BH4550" s="29"/>
      <c r="BI4550" s="29"/>
      <c r="BJ4550" s="29"/>
      <c r="BK4550" s="29"/>
      <c r="BL4550" s="29"/>
      <c r="BM4550" s="29"/>
      <c r="BN4550" s="29"/>
      <c r="BO4550" s="29"/>
      <c r="BP4550" s="29"/>
      <c r="BQ4550" s="29"/>
      <c r="BR4550" s="29"/>
      <c r="BS4550" s="29"/>
      <c r="BT4550" s="29"/>
      <c r="BU4550" s="29"/>
      <c r="BV4550" s="29"/>
      <c r="BW4550" s="29"/>
      <c r="BX4550" s="29"/>
      <c r="BY4550" s="29"/>
      <c r="BZ4550" s="29"/>
      <c r="CA4550" s="29"/>
      <c r="CB4550" s="29"/>
      <c r="CC4550" s="29"/>
      <c r="CD4550" s="29"/>
      <c r="CE4550" s="29"/>
      <c r="CF4550" s="29"/>
      <c r="CG4550" s="29"/>
      <c r="CH4550" s="29"/>
      <c r="CI4550" s="29"/>
      <c r="CJ4550" s="29"/>
      <c r="CK4550" s="29"/>
      <c r="CL4550" s="29"/>
      <c r="CM4550" s="29"/>
      <c r="CN4550" s="29"/>
      <c r="CO4550" s="29"/>
      <c r="CP4550" s="29"/>
      <c r="CQ4550" s="29"/>
      <c r="CR4550" s="29"/>
      <c r="CS4550" s="29"/>
      <c r="CT4550" s="29"/>
      <c r="CU4550" s="29"/>
      <c r="CV4550" s="29"/>
      <c r="CW4550" s="29"/>
      <c r="CX4550" s="29"/>
    </row>
    <row r="4551" spans="1:102" s="280" customFormat="1" ht="50.1" customHeight="1">
      <c r="A4551" s="46" t="s">
        <v>12062</v>
      </c>
      <c r="B4551" s="31" t="s">
        <v>35</v>
      </c>
      <c r="C4551" s="299" t="s">
        <v>12049</v>
      </c>
      <c r="D4551" s="47" t="s">
        <v>12050</v>
      </c>
      <c r="E4551" s="47" t="s">
        <v>12050</v>
      </c>
      <c r="F4551" s="47" t="s">
        <v>12063</v>
      </c>
      <c r="G4551" s="74" t="s">
        <v>40</v>
      </c>
      <c r="H4551" s="73" t="s">
        <v>88</v>
      </c>
      <c r="I4551" s="118">
        <v>590000000</v>
      </c>
      <c r="J4551" s="74" t="s">
        <v>42</v>
      </c>
      <c r="K4551" s="33" t="s">
        <v>7062</v>
      </c>
      <c r="L4551" s="107" t="s">
        <v>12061</v>
      </c>
      <c r="M4551" s="117"/>
      <c r="N4551" s="31" t="s">
        <v>12058</v>
      </c>
      <c r="O4551" s="238" t="s">
        <v>10078</v>
      </c>
      <c r="P4551" s="315"/>
      <c r="Q4551" s="321"/>
      <c r="R4551" s="34"/>
      <c r="S4551" s="96"/>
      <c r="T4551" s="36">
        <v>89285.714285714275</v>
      </c>
      <c r="U4551" s="49">
        <f t="shared" si="225"/>
        <v>100000</v>
      </c>
      <c r="V4551" s="146"/>
      <c r="W4551" s="33">
        <v>2016</v>
      </c>
      <c r="X4551" s="146"/>
      <c r="Y4551" s="188"/>
      <c r="Z4551" s="188"/>
      <c r="AA4551" s="188"/>
      <c r="AB4551" s="188"/>
      <c r="AC4551" s="188"/>
      <c r="AD4551" s="188"/>
      <c r="AE4551" s="188"/>
      <c r="AF4551" s="188"/>
      <c r="AG4551" s="188"/>
      <c r="AH4551" s="188"/>
      <c r="AI4551" s="188"/>
      <c r="AJ4551" s="188"/>
      <c r="AK4551" s="188"/>
      <c r="AL4551" s="188"/>
      <c r="AM4551" s="188"/>
      <c r="AN4551" s="188"/>
      <c r="AO4551" s="188"/>
      <c r="AP4551" s="188"/>
      <c r="AQ4551" s="188"/>
      <c r="AR4551" s="188"/>
      <c r="AS4551" s="188"/>
      <c r="AT4551" s="188"/>
      <c r="AU4551" s="188"/>
      <c r="AV4551" s="188"/>
      <c r="AW4551" s="188"/>
      <c r="AX4551" s="188"/>
      <c r="AY4551" s="188"/>
      <c r="AZ4551" s="188"/>
      <c r="BA4551" s="188"/>
      <c r="BB4551" s="188"/>
      <c r="BC4551" s="188"/>
      <c r="BD4551" s="188"/>
      <c r="BE4551" s="188"/>
      <c r="BF4551" s="188"/>
      <c r="BG4551" s="188"/>
      <c r="BH4551" s="188"/>
      <c r="BI4551" s="188"/>
      <c r="BJ4551" s="188"/>
      <c r="BK4551" s="188"/>
      <c r="BL4551" s="188"/>
      <c r="BM4551" s="188"/>
      <c r="BN4551" s="188"/>
      <c r="BO4551" s="188"/>
      <c r="BP4551" s="188"/>
      <c r="BQ4551" s="188"/>
      <c r="BR4551" s="188"/>
      <c r="BS4551" s="188"/>
      <c r="BT4551" s="188"/>
      <c r="BU4551" s="188"/>
      <c r="BV4551" s="188"/>
      <c r="BW4551" s="188"/>
      <c r="BX4551" s="188"/>
      <c r="BY4551" s="188"/>
      <c r="BZ4551" s="188"/>
      <c r="CA4551" s="188"/>
      <c r="CB4551" s="188"/>
      <c r="CC4551" s="188"/>
      <c r="CD4551" s="188"/>
      <c r="CE4551" s="188"/>
      <c r="CF4551" s="188"/>
      <c r="CG4551" s="188"/>
      <c r="CH4551" s="188"/>
      <c r="CI4551" s="188"/>
      <c r="CJ4551" s="188"/>
      <c r="CK4551" s="188"/>
      <c r="CL4551" s="188"/>
      <c r="CM4551" s="188"/>
      <c r="CN4551" s="188"/>
      <c r="CO4551" s="188"/>
      <c r="CP4551" s="188"/>
      <c r="CQ4551" s="188"/>
      <c r="CR4551" s="188"/>
      <c r="CS4551" s="188"/>
      <c r="CT4551" s="188"/>
      <c r="CU4551" s="188"/>
      <c r="CV4551" s="188"/>
      <c r="CW4551" s="188"/>
      <c r="CX4551" s="188"/>
    </row>
    <row r="4552" spans="1:102" s="45" customFormat="1" ht="50.1" customHeight="1">
      <c r="A4552" s="30" t="s">
        <v>12064</v>
      </c>
      <c r="B4552" s="31" t="s">
        <v>35</v>
      </c>
      <c r="C4552" s="32" t="s">
        <v>12065</v>
      </c>
      <c r="D4552" s="32" t="s">
        <v>12066</v>
      </c>
      <c r="E4552" s="32" t="s">
        <v>12066</v>
      </c>
      <c r="F4552" s="32" t="s">
        <v>50</v>
      </c>
      <c r="G4552" s="33" t="s">
        <v>40</v>
      </c>
      <c r="H4552" s="34">
        <v>100</v>
      </c>
      <c r="I4552" s="33">
        <v>590000000</v>
      </c>
      <c r="J4552" s="33" t="s">
        <v>6938</v>
      </c>
      <c r="K4552" s="33" t="s">
        <v>12067</v>
      </c>
      <c r="L4552" s="33" t="s">
        <v>6938</v>
      </c>
      <c r="M4552" s="33" t="s">
        <v>50</v>
      </c>
      <c r="N4552" s="33" t="s">
        <v>11878</v>
      </c>
      <c r="O4552" s="33" t="s">
        <v>200</v>
      </c>
      <c r="P4552" s="71"/>
      <c r="Q4552" s="71"/>
      <c r="R4552" s="317"/>
      <c r="S4552" s="317"/>
      <c r="T4552" s="185">
        <v>0</v>
      </c>
      <c r="U4552" s="357">
        <f>T4552*1.12</f>
        <v>0</v>
      </c>
      <c r="V4552" s="38" t="s">
        <v>50</v>
      </c>
      <c r="W4552" s="96">
        <v>2016</v>
      </c>
      <c r="X4552" s="96">
        <v>11.15</v>
      </c>
      <c r="Y4552" s="42"/>
      <c r="Z4552" s="41"/>
      <c r="AA4552" s="43"/>
      <c r="AB4552" s="43"/>
      <c r="AC4552" s="43"/>
      <c r="AD4552" s="43"/>
      <c r="AE4552" s="43"/>
      <c r="AF4552" s="43"/>
      <c r="AG4552" s="43"/>
      <c r="AH4552" s="43"/>
      <c r="AI4552" s="43"/>
      <c r="AJ4552" s="43"/>
      <c r="AK4552" s="43"/>
      <c r="AL4552" s="43"/>
      <c r="AM4552" s="43"/>
      <c r="AN4552" s="44"/>
      <c r="AO4552" s="44"/>
      <c r="AP4552" s="44"/>
      <c r="AQ4552" s="44"/>
      <c r="AR4552" s="44"/>
      <c r="AS4552" s="44"/>
      <c r="AT4552" s="44"/>
      <c r="AU4552" s="44"/>
      <c r="AV4552" s="44"/>
      <c r="AW4552" s="44"/>
      <c r="AX4552" s="44"/>
      <c r="AY4552" s="44"/>
      <c r="AZ4552" s="44"/>
      <c r="BA4552" s="44"/>
      <c r="BB4552" s="44"/>
      <c r="BC4552" s="44"/>
      <c r="BD4552" s="44"/>
      <c r="BE4552" s="44"/>
      <c r="BF4552" s="44"/>
      <c r="BG4552" s="44"/>
      <c r="BH4552" s="44"/>
      <c r="BI4552" s="44"/>
      <c r="BJ4552" s="44"/>
      <c r="BK4552" s="44"/>
      <c r="BL4552" s="44"/>
    </row>
    <row r="4553" spans="1:102" s="45" customFormat="1" ht="50.1" customHeight="1">
      <c r="A4553" s="30" t="s">
        <v>12068</v>
      </c>
      <c r="B4553" s="31" t="s">
        <v>35</v>
      </c>
      <c r="C4553" s="32" t="s">
        <v>12065</v>
      </c>
      <c r="D4553" s="32" t="s">
        <v>12066</v>
      </c>
      <c r="E4553" s="32" t="s">
        <v>12066</v>
      </c>
      <c r="F4553" s="32" t="s">
        <v>50</v>
      </c>
      <c r="G4553" s="33" t="s">
        <v>40</v>
      </c>
      <c r="H4553" s="34">
        <v>100</v>
      </c>
      <c r="I4553" s="33">
        <v>590000000</v>
      </c>
      <c r="J4553" s="33" t="s">
        <v>6938</v>
      </c>
      <c r="K4553" s="33" t="s">
        <v>2646</v>
      </c>
      <c r="L4553" s="33" t="s">
        <v>6938</v>
      </c>
      <c r="M4553" s="33" t="s">
        <v>50</v>
      </c>
      <c r="N4553" s="33" t="s">
        <v>11878</v>
      </c>
      <c r="O4553" s="33" t="s">
        <v>64</v>
      </c>
      <c r="P4553" s="71"/>
      <c r="Q4553" s="71"/>
      <c r="R4553" s="317"/>
      <c r="S4553" s="317"/>
      <c r="T4553" s="111">
        <v>1825000</v>
      </c>
      <c r="U4553" s="357">
        <f>T4553*1.12</f>
        <v>2044000.0000000002</v>
      </c>
      <c r="V4553" s="38" t="s">
        <v>50</v>
      </c>
      <c r="W4553" s="96">
        <v>2016</v>
      </c>
      <c r="X4553" s="39" t="s">
        <v>50</v>
      </c>
      <c r="Y4553" s="42"/>
      <c r="Z4553" s="41"/>
      <c r="AA4553" s="43"/>
      <c r="AB4553" s="43"/>
      <c r="AC4553" s="43"/>
      <c r="AD4553" s="43"/>
      <c r="AE4553" s="43"/>
      <c r="AF4553" s="43"/>
      <c r="AG4553" s="43"/>
      <c r="AH4553" s="43"/>
      <c r="AI4553" s="43"/>
      <c r="AJ4553" s="43"/>
      <c r="AK4553" s="43"/>
      <c r="AL4553" s="43"/>
      <c r="AM4553" s="43"/>
      <c r="AN4553" s="44"/>
      <c r="AO4553" s="44"/>
      <c r="AP4553" s="44"/>
      <c r="AQ4553" s="44"/>
      <c r="AR4553" s="44"/>
      <c r="AS4553" s="44"/>
      <c r="AT4553" s="44"/>
      <c r="AU4553" s="44"/>
      <c r="AV4553" s="44"/>
      <c r="AW4553" s="44"/>
      <c r="AX4553" s="44"/>
      <c r="AY4553" s="44"/>
      <c r="AZ4553" s="44"/>
      <c r="BA4553" s="44"/>
      <c r="BB4553" s="44"/>
      <c r="BC4553" s="44"/>
      <c r="BD4553" s="44"/>
      <c r="BE4553" s="44"/>
      <c r="BF4553" s="44"/>
      <c r="BG4553" s="44"/>
      <c r="BH4553" s="44"/>
      <c r="BI4553" s="44"/>
      <c r="BJ4553" s="44"/>
      <c r="BK4553" s="44"/>
      <c r="BL4553" s="44"/>
    </row>
    <row r="4554" spans="1:102" ht="50.1" customHeight="1">
      <c r="A4554" s="30" t="s">
        <v>12069</v>
      </c>
      <c r="B4554" s="31" t="s">
        <v>35</v>
      </c>
      <c r="C4554" s="32" t="s">
        <v>12070</v>
      </c>
      <c r="D4554" s="32" t="s">
        <v>12071</v>
      </c>
      <c r="E4554" s="32" t="s">
        <v>12071</v>
      </c>
      <c r="F4554" s="32" t="s">
        <v>12072</v>
      </c>
      <c r="G4554" s="33" t="s">
        <v>40</v>
      </c>
      <c r="H4554" s="34">
        <v>0</v>
      </c>
      <c r="I4554" s="33" t="s">
        <v>41</v>
      </c>
      <c r="J4554" s="33" t="s">
        <v>42</v>
      </c>
      <c r="K4554" s="33" t="s">
        <v>1097</v>
      </c>
      <c r="L4554" s="33" t="s">
        <v>42</v>
      </c>
      <c r="M4554" s="33" t="s">
        <v>50</v>
      </c>
      <c r="N4554" s="33" t="s">
        <v>11878</v>
      </c>
      <c r="O4554" s="33" t="s">
        <v>7079</v>
      </c>
      <c r="P4554" s="71" t="s">
        <v>50</v>
      </c>
      <c r="Q4554" s="71" t="s">
        <v>50</v>
      </c>
      <c r="R4554" s="317" t="s">
        <v>50</v>
      </c>
      <c r="S4554" s="317" t="s">
        <v>50</v>
      </c>
      <c r="T4554" s="36">
        <v>8928571.4289999995</v>
      </c>
      <c r="U4554" s="37">
        <f t="shared" si="225"/>
        <v>10000000.00048</v>
      </c>
      <c r="V4554" s="38" t="s">
        <v>50</v>
      </c>
      <c r="W4554" s="96">
        <v>2016</v>
      </c>
      <c r="X4554" s="39" t="s">
        <v>50</v>
      </c>
      <c r="Y4554" s="40"/>
      <c r="Z4554" s="40"/>
      <c r="AA4554" s="40"/>
      <c r="AB4554" s="40"/>
      <c r="AC4554" s="40"/>
      <c r="AD4554" s="40"/>
      <c r="AE4554" s="40"/>
      <c r="AF4554" s="40"/>
      <c r="AG4554" s="40"/>
      <c r="AH4554" s="40"/>
      <c r="AI4554" s="40"/>
      <c r="AJ4554" s="40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29"/>
      <c r="BL4554" s="29"/>
      <c r="BM4554" s="29"/>
      <c r="BN4554" s="29"/>
      <c r="BO4554" s="29"/>
      <c r="BP4554" s="29"/>
      <c r="BQ4554" s="29"/>
      <c r="BR4554" s="29"/>
      <c r="BS4554" s="29"/>
      <c r="BT4554" s="29"/>
      <c r="BU4554" s="29"/>
      <c r="BV4554" s="29"/>
      <c r="BW4554" s="29"/>
      <c r="BX4554" s="29"/>
      <c r="BY4554" s="29"/>
      <c r="BZ4554" s="29"/>
      <c r="CA4554" s="29"/>
      <c r="CB4554" s="29"/>
      <c r="CC4554" s="29"/>
      <c r="CD4554" s="29"/>
      <c r="CE4554" s="29"/>
      <c r="CF4554" s="29"/>
      <c r="CG4554" s="29"/>
      <c r="CH4554" s="29"/>
      <c r="CI4554" s="29"/>
      <c r="CJ4554" s="29"/>
      <c r="CK4554" s="29"/>
      <c r="CL4554" s="29"/>
      <c r="CM4554" s="29"/>
      <c r="CN4554" s="29"/>
      <c r="CO4554" s="29"/>
      <c r="CP4554" s="29"/>
      <c r="CQ4554" s="29"/>
      <c r="CR4554" s="29"/>
      <c r="CS4554" s="29"/>
      <c r="CT4554" s="29"/>
      <c r="CU4554" s="29"/>
      <c r="CV4554" s="29"/>
      <c r="CW4554" s="29"/>
      <c r="CX4554" s="29"/>
    </row>
    <row r="4555" spans="1:102" ht="50.1" customHeight="1">
      <c r="A4555" s="30" t="s">
        <v>12073</v>
      </c>
      <c r="B4555" s="31" t="s">
        <v>35</v>
      </c>
      <c r="C4555" s="32" t="s">
        <v>12074</v>
      </c>
      <c r="D4555" s="32" t="s">
        <v>12075</v>
      </c>
      <c r="E4555" s="32" t="s">
        <v>12075</v>
      </c>
      <c r="F4555" s="32" t="s">
        <v>12076</v>
      </c>
      <c r="G4555" s="33" t="s">
        <v>40</v>
      </c>
      <c r="H4555" s="34">
        <v>100</v>
      </c>
      <c r="I4555" s="33" t="s">
        <v>41</v>
      </c>
      <c r="J4555" s="33" t="s">
        <v>42</v>
      </c>
      <c r="K4555" s="33" t="s">
        <v>12025</v>
      </c>
      <c r="L4555" s="33" t="s">
        <v>44</v>
      </c>
      <c r="M4555" s="33" t="s">
        <v>50</v>
      </c>
      <c r="N4555" s="33" t="s">
        <v>11878</v>
      </c>
      <c r="O4555" s="33" t="s">
        <v>200</v>
      </c>
      <c r="P4555" s="71" t="s">
        <v>50</v>
      </c>
      <c r="Q4555" s="71" t="s">
        <v>50</v>
      </c>
      <c r="R4555" s="317" t="s">
        <v>50</v>
      </c>
      <c r="S4555" s="317" t="s">
        <v>50</v>
      </c>
      <c r="T4555" s="36">
        <v>1780000</v>
      </c>
      <c r="U4555" s="37">
        <f t="shared" si="225"/>
        <v>1993600.0000000002</v>
      </c>
      <c r="V4555" s="38" t="s">
        <v>50</v>
      </c>
      <c r="W4555" s="96">
        <v>2016</v>
      </c>
      <c r="X4555" s="39" t="s">
        <v>50</v>
      </c>
      <c r="Y4555" s="4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29"/>
      <c r="AL4555" s="29"/>
      <c r="AM4555" s="29"/>
      <c r="AN4555" s="29"/>
      <c r="AO4555" s="29"/>
      <c r="AP4555" s="29"/>
      <c r="AQ4555" s="29"/>
      <c r="AR4555" s="29"/>
      <c r="AS4555" s="29"/>
      <c r="AT4555" s="29"/>
      <c r="AU4555" s="29"/>
      <c r="AV4555" s="29"/>
      <c r="AW4555" s="29"/>
      <c r="AX4555" s="29"/>
      <c r="AY4555" s="29"/>
      <c r="AZ4555" s="29"/>
      <c r="BA4555" s="29"/>
      <c r="BB4555" s="29"/>
      <c r="BC4555" s="29"/>
      <c r="BD4555" s="29"/>
      <c r="BE4555" s="29"/>
      <c r="BF4555" s="29"/>
      <c r="BG4555" s="29"/>
      <c r="BH4555" s="29"/>
      <c r="BI4555" s="29"/>
      <c r="BJ4555" s="29"/>
      <c r="BK4555" s="29"/>
      <c r="BL4555" s="29"/>
      <c r="BM4555" s="29"/>
      <c r="BN4555" s="29"/>
      <c r="BO4555" s="29"/>
      <c r="BP4555" s="29"/>
      <c r="BQ4555" s="29"/>
      <c r="BR4555" s="29"/>
      <c r="BS4555" s="29"/>
      <c r="BT4555" s="29"/>
      <c r="BU4555" s="29"/>
      <c r="BV4555" s="29"/>
      <c r="BW4555" s="29"/>
      <c r="BX4555" s="29"/>
      <c r="BY4555" s="29"/>
      <c r="BZ4555" s="29"/>
      <c r="CA4555" s="29"/>
      <c r="CB4555" s="29"/>
      <c r="CC4555" s="29"/>
      <c r="CD4555" s="29"/>
      <c r="CE4555" s="29"/>
      <c r="CF4555" s="29"/>
      <c r="CG4555" s="29"/>
      <c r="CH4555" s="29"/>
      <c r="CI4555" s="29"/>
      <c r="CJ4555" s="29"/>
      <c r="CK4555" s="29"/>
      <c r="CL4555" s="29"/>
      <c r="CM4555" s="29"/>
      <c r="CN4555" s="29"/>
      <c r="CO4555" s="29"/>
      <c r="CP4555" s="29"/>
      <c r="CQ4555" s="29"/>
      <c r="CR4555" s="29"/>
      <c r="CS4555" s="29"/>
      <c r="CT4555" s="29"/>
      <c r="CU4555" s="29"/>
      <c r="CV4555" s="29"/>
      <c r="CW4555" s="29"/>
      <c r="CX4555" s="29"/>
    </row>
    <row r="4556" spans="1:102" ht="50.1" customHeight="1">
      <c r="A4556" s="30" t="s">
        <v>12077</v>
      </c>
      <c r="B4556" s="31" t="s">
        <v>35</v>
      </c>
      <c r="C4556" s="32" t="s">
        <v>12078</v>
      </c>
      <c r="D4556" s="32" t="s">
        <v>12079</v>
      </c>
      <c r="E4556" s="32" t="s">
        <v>12079</v>
      </c>
      <c r="F4556" s="32" t="s">
        <v>12080</v>
      </c>
      <c r="G4556" s="33" t="s">
        <v>40</v>
      </c>
      <c r="H4556" s="34">
        <v>100</v>
      </c>
      <c r="I4556" s="33" t="s">
        <v>41</v>
      </c>
      <c r="J4556" s="33" t="s">
        <v>2977</v>
      </c>
      <c r="K4556" s="33" t="s">
        <v>12047</v>
      </c>
      <c r="L4556" s="33" t="s">
        <v>12081</v>
      </c>
      <c r="M4556" s="33" t="s">
        <v>50</v>
      </c>
      <c r="N4556" s="33" t="s">
        <v>11926</v>
      </c>
      <c r="O4556" s="33" t="s">
        <v>3699</v>
      </c>
      <c r="P4556" s="71" t="s">
        <v>50</v>
      </c>
      <c r="Q4556" s="71" t="s">
        <v>50</v>
      </c>
      <c r="R4556" s="317" t="s">
        <v>50</v>
      </c>
      <c r="S4556" s="317" t="s">
        <v>50</v>
      </c>
      <c r="T4556" s="36">
        <v>401785.71399999998</v>
      </c>
      <c r="U4556" s="37">
        <f t="shared" si="225"/>
        <v>449999.99968000001</v>
      </c>
      <c r="V4556" s="38" t="s">
        <v>50</v>
      </c>
      <c r="W4556" s="96">
        <v>2016</v>
      </c>
      <c r="X4556" s="39" t="s">
        <v>50</v>
      </c>
      <c r="Y4556" s="40"/>
      <c r="Z4556" s="40"/>
      <c r="AA4556" s="40"/>
      <c r="AB4556" s="40"/>
      <c r="AC4556" s="40"/>
      <c r="AD4556" s="40"/>
      <c r="AE4556" s="40"/>
      <c r="AF4556" s="40"/>
      <c r="AG4556" s="40"/>
      <c r="AH4556" s="40"/>
      <c r="AI4556" s="40"/>
      <c r="AJ4556" s="40"/>
      <c r="AK4556" s="29"/>
      <c r="AL4556" s="29"/>
      <c r="AM4556" s="29"/>
      <c r="AN4556" s="29"/>
      <c r="AO4556" s="29"/>
      <c r="AP4556" s="29"/>
      <c r="AQ4556" s="29"/>
      <c r="AR4556" s="29"/>
      <c r="AS4556" s="29"/>
      <c r="AT4556" s="29"/>
      <c r="AU4556" s="29"/>
      <c r="AV4556" s="29"/>
      <c r="AW4556" s="29"/>
      <c r="AX4556" s="29"/>
      <c r="AY4556" s="29"/>
      <c r="AZ4556" s="29"/>
      <c r="BA4556" s="29"/>
      <c r="BB4556" s="29"/>
      <c r="BC4556" s="29"/>
      <c r="BD4556" s="29"/>
      <c r="BE4556" s="29"/>
      <c r="BF4556" s="29"/>
      <c r="BG4556" s="29"/>
      <c r="BH4556" s="29"/>
      <c r="BI4556" s="29"/>
      <c r="BJ4556" s="29"/>
      <c r="BK4556" s="29"/>
      <c r="BL4556" s="29"/>
      <c r="BM4556" s="29"/>
      <c r="BN4556" s="29"/>
      <c r="BO4556" s="29"/>
      <c r="BP4556" s="29"/>
      <c r="BQ4556" s="29"/>
      <c r="BR4556" s="29"/>
      <c r="BS4556" s="29"/>
      <c r="BT4556" s="29"/>
      <c r="BU4556" s="29"/>
      <c r="BV4556" s="29"/>
      <c r="BW4556" s="29"/>
      <c r="BX4556" s="29"/>
      <c r="BY4556" s="29"/>
      <c r="BZ4556" s="29"/>
      <c r="CA4556" s="29"/>
      <c r="CB4556" s="29"/>
      <c r="CC4556" s="29"/>
      <c r="CD4556" s="29"/>
      <c r="CE4556" s="29"/>
      <c r="CF4556" s="29"/>
      <c r="CG4556" s="29"/>
      <c r="CH4556" s="29"/>
      <c r="CI4556" s="29"/>
      <c r="CJ4556" s="29"/>
      <c r="CK4556" s="29"/>
      <c r="CL4556" s="29"/>
      <c r="CM4556" s="29"/>
      <c r="CN4556" s="29"/>
      <c r="CO4556" s="29"/>
      <c r="CP4556" s="29"/>
      <c r="CQ4556" s="29"/>
      <c r="CR4556" s="29"/>
      <c r="CS4556" s="29"/>
      <c r="CT4556" s="29"/>
      <c r="CU4556" s="29"/>
      <c r="CV4556" s="29"/>
      <c r="CW4556" s="29"/>
      <c r="CX4556" s="29"/>
    </row>
    <row r="4557" spans="1:102" ht="50.1" customHeight="1">
      <c r="A4557" s="30" t="s">
        <v>12082</v>
      </c>
      <c r="B4557" s="31" t="s">
        <v>35</v>
      </c>
      <c r="C4557" s="32" t="s">
        <v>12083</v>
      </c>
      <c r="D4557" s="32" t="s">
        <v>12084</v>
      </c>
      <c r="E4557" s="32" t="s">
        <v>12084</v>
      </c>
      <c r="F4557" s="32" t="s">
        <v>50</v>
      </c>
      <c r="G4557" s="33" t="s">
        <v>40</v>
      </c>
      <c r="H4557" s="34">
        <v>100</v>
      </c>
      <c r="I4557" s="33" t="s">
        <v>41</v>
      </c>
      <c r="J4557" s="33" t="s">
        <v>42</v>
      </c>
      <c r="K4557" s="33" t="s">
        <v>1512</v>
      </c>
      <c r="L4557" s="33" t="s">
        <v>11914</v>
      </c>
      <c r="M4557" s="33" t="s">
        <v>50</v>
      </c>
      <c r="N4557" s="33" t="s">
        <v>12012</v>
      </c>
      <c r="O4557" s="33" t="s">
        <v>11916</v>
      </c>
      <c r="P4557" s="71" t="s">
        <v>50</v>
      </c>
      <c r="Q4557" s="71" t="s">
        <v>50</v>
      </c>
      <c r="R4557" s="317" t="s">
        <v>50</v>
      </c>
      <c r="S4557" s="317" t="s">
        <v>50</v>
      </c>
      <c r="T4557" s="36">
        <v>3225750</v>
      </c>
      <c r="U4557" s="37">
        <f t="shared" si="225"/>
        <v>3612840.0000000005</v>
      </c>
      <c r="V4557" s="38" t="s">
        <v>11917</v>
      </c>
      <c r="W4557" s="96">
        <v>2016</v>
      </c>
      <c r="X4557" s="39" t="s">
        <v>50</v>
      </c>
      <c r="Y4557" s="4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29"/>
      <c r="AL4557" s="29"/>
      <c r="AM4557" s="29"/>
      <c r="AN4557" s="29"/>
      <c r="AO4557" s="29"/>
      <c r="AP4557" s="29"/>
      <c r="AQ4557" s="29"/>
      <c r="AR4557" s="29"/>
      <c r="AS4557" s="29"/>
      <c r="AT4557" s="29"/>
      <c r="AU4557" s="29"/>
      <c r="AV4557" s="29"/>
      <c r="AW4557" s="29"/>
      <c r="AX4557" s="29"/>
      <c r="AY4557" s="29"/>
      <c r="AZ4557" s="29"/>
      <c r="BA4557" s="29"/>
      <c r="BB4557" s="29"/>
      <c r="BC4557" s="29"/>
      <c r="BD4557" s="29"/>
      <c r="BE4557" s="29"/>
      <c r="BF4557" s="29"/>
      <c r="BG4557" s="29"/>
      <c r="BH4557" s="29"/>
      <c r="BI4557" s="29"/>
      <c r="BJ4557" s="29"/>
      <c r="BK4557" s="29"/>
      <c r="BL4557" s="29"/>
      <c r="BM4557" s="29"/>
      <c r="BN4557" s="29"/>
      <c r="BO4557" s="29"/>
      <c r="BP4557" s="29"/>
      <c r="BQ4557" s="29"/>
      <c r="BR4557" s="29"/>
      <c r="BS4557" s="29"/>
      <c r="BT4557" s="29"/>
      <c r="BU4557" s="29"/>
      <c r="BV4557" s="29"/>
      <c r="BW4557" s="29"/>
      <c r="BX4557" s="29"/>
      <c r="BY4557" s="29"/>
      <c r="BZ4557" s="29"/>
      <c r="CA4557" s="29"/>
      <c r="CB4557" s="29"/>
      <c r="CC4557" s="29"/>
      <c r="CD4557" s="29"/>
      <c r="CE4557" s="29"/>
      <c r="CF4557" s="29"/>
      <c r="CG4557" s="29"/>
      <c r="CH4557" s="29"/>
      <c r="CI4557" s="29"/>
      <c r="CJ4557" s="29"/>
      <c r="CK4557" s="29"/>
      <c r="CL4557" s="29"/>
      <c r="CM4557" s="29"/>
      <c r="CN4557" s="29"/>
      <c r="CO4557" s="29"/>
      <c r="CP4557" s="29"/>
      <c r="CQ4557" s="29"/>
      <c r="CR4557" s="29"/>
      <c r="CS4557" s="29"/>
      <c r="CT4557" s="29"/>
      <c r="CU4557" s="29"/>
      <c r="CV4557" s="29"/>
      <c r="CW4557" s="29"/>
      <c r="CX4557" s="29"/>
    </row>
    <row r="4558" spans="1:102" ht="50.1" customHeight="1">
      <c r="A4558" s="30" t="s">
        <v>12085</v>
      </c>
      <c r="B4558" s="31" t="s">
        <v>35</v>
      </c>
      <c r="C4558" s="32" t="s">
        <v>12086</v>
      </c>
      <c r="D4558" s="32" t="s">
        <v>12087</v>
      </c>
      <c r="E4558" s="32" t="s">
        <v>12087</v>
      </c>
      <c r="F4558" s="32" t="s">
        <v>12088</v>
      </c>
      <c r="G4558" s="33" t="s">
        <v>40</v>
      </c>
      <c r="H4558" s="34">
        <v>100</v>
      </c>
      <c r="I4558" s="33" t="s">
        <v>41</v>
      </c>
      <c r="J4558" s="33" t="s">
        <v>42</v>
      </c>
      <c r="K4558" s="33" t="s">
        <v>332</v>
      </c>
      <c r="L4558" s="33" t="s">
        <v>42</v>
      </c>
      <c r="M4558" s="33" t="s">
        <v>50</v>
      </c>
      <c r="N4558" s="33" t="s">
        <v>11791</v>
      </c>
      <c r="O4558" s="33" t="s">
        <v>11792</v>
      </c>
      <c r="P4558" s="71" t="s">
        <v>50</v>
      </c>
      <c r="Q4558" s="71" t="s">
        <v>50</v>
      </c>
      <c r="R4558" s="317" t="s">
        <v>50</v>
      </c>
      <c r="S4558" s="317" t="s">
        <v>50</v>
      </c>
      <c r="T4558" s="36">
        <v>0</v>
      </c>
      <c r="U4558" s="37">
        <f t="shared" si="225"/>
        <v>0</v>
      </c>
      <c r="V4558" s="38" t="s">
        <v>50</v>
      </c>
      <c r="W4558" s="96">
        <v>2016</v>
      </c>
      <c r="X4558" s="39">
        <v>11</v>
      </c>
      <c r="Y4558" s="40"/>
      <c r="Z4558" s="40"/>
      <c r="AA4558" s="40"/>
      <c r="AB4558" s="40"/>
      <c r="AC4558" s="40"/>
      <c r="AD4558" s="40"/>
      <c r="AE4558" s="40"/>
      <c r="AF4558" s="40"/>
      <c r="AG4558" s="40"/>
      <c r="AH4558" s="40"/>
      <c r="AI4558" s="40"/>
      <c r="AJ4558" s="40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29"/>
      <c r="BL4558" s="29"/>
      <c r="BM4558" s="29"/>
      <c r="BN4558" s="29"/>
      <c r="BO4558" s="29"/>
      <c r="BP4558" s="29"/>
      <c r="BQ4558" s="29"/>
      <c r="BR4558" s="29"/>
      <c r="BS4558" s="29"/>
      <c r="BT4558" s="29"/>
      <c r="BU4558" s="29"/>
      <c r="BV4558" s="29"/>
      <c r="BW4558" s="29"/>
      <c r="BX4558" s="29"/>
      <c r="BY4558" s="29"/>
      <c r="BZ4558" s="29"/>
      <c r="CA4558" s="29"/>
      <c r="CB4558" s="29"/>
      <c r="CC4558" s="29"/>
      <c r="CD4558" s="29"/>
      <c r="CE4558" s="29"/>
      <c r="CF4558" s="29"/>
      <c r="CG4558" s="29"/>
      <c r="CH4558" s="29"/>
      <c r="CI4558" s="29"/>
      <c r="CJ4558" s="29"/>
      <c r="CK4558" s="29"/>
      <c r="CL4558" s="29"/>
      <c r="CM4558" s="29"/>
      <c r="CN4558" s="29"/>
      <c r="CO4558" s="29"/>
      <c r="CP4558" s="29"/>
      <c r="CQ4558" s="29"/>
      <c r="CR4558" s="29"/>
      <c r="CS4558" s="29"/>
      <c r="CT4558" s="29"/>
      <c r="CU4558" s="29"/>
      <c r="CV4558" s="29"/>
      <c r="CW4558" s="29"/>
      <c r="CX4558" s="29"/>
    </row>
    <row r="4559" spans="1:102" s="45" customFormat="1" ht="50.1" customHeight="1">
      <c r="A4559" s="76" t="s">
        <v>12089</v>
      </c>
      <c r="B4559" s="31" t="s">
        <v>35</v>
      </c>
      <c r="C4559" s="47" t="s">
        <v>12086</v>
      </c>
      <c r="D4559" s="47" t="s">
        <v>12087</v>
      </c>
      <c r="E4559" s="72" t="s">
        <v>12087</v>
      </c>
      <c r="F4559" s="47" t="s">
        <v>12088</v>
      </c>
      <c r="G4559" s="74" t="s">
        <v>40</v>
      </c>
      <c r="H4559" s="118">
        <v>100</v>
      </c>
      <c r="I4559" s="118">
        <v>590000000</v>
      </c>
      <c r="J4559" s="74" t="s">
        <v>42</v>
      </c>
      <c r="K4559" s="31" t="s">
        <v>6590</v>
      </c>
      <c r="L4559" s="74" t="s">
        <v>42</v>
      </c>
      <c r="M4559" s="107"/>
      <c r="N4559" s="107" t="s">
        <v>11791</v>
      </c>
      <c r="O4559" s="238" t="s">
        <v>10078</v>
      </c>
      <c r="P4559" s="315"/>
      <c r="Q4559" s="321"/>
      <c r="R4559" s="34"/>
      <c r="S4559" s="33"/>
      <c r="T4559" s="49">
        <v>0</v>
      </c>
      <c r="U4559" s="49">
        <f>T4559*1.12</f>
        <v>0</v>
      </c>
      <c r="V4559" s="107"/>
      <c r="W4559" s="33">
        <v>2016</v>
      </c>
      <c r="X4559" s="33" t="s">
        <v>12090</v>
      </c>
      <c r="Y4559" s="42"/>
      <c r="Z4559" s="41"/>
      <c r="AA4559" s="43"/>
      <c r="AB4559" s="43"/>
      <c r="AC4559" s="43"/>
      <c r="AD4559" s="43"/>
      <c r="AE4559" s="43"/>
      <c r="AF4559" s="43"/>
      <c r="AG4559" s="43"/>
      <c r="AH4559" s="43"/>
      <c r="AI4559" s="43"/>
      <c r="AJ4559" s="43"/>
      <c r="AK4559" s="43"/>
      <c r="AL4559" s="43"/>
      <c r="AM4559" s="43"/>
      <c r="AN4559" s="44"/>
      <c r="AO4559" s="44"/>
      <c r="AP4559" s="44"/>
      <c r="AQ4559" s="44"/>
      <c r="AR4559" s="44"/>
      <c r="AS4559" s="44"/>
      <c r="AT4559" s="44"/>
      <c r="AU4559" s="44"/>
      <c r="AV4559" s="44"/>
      <c r="AW4559" s="44"/>
      <c r="AX4559" s="44"/>
      <c r="AY4559" s="44"/>
      <c r="AZ4559" s="44"/>
      <c r="BA4559" s="44"/>
      <c r="BB4559" s="44"/>
      <c r="BC4559" s="44"/>
      <c r="BD4559" s="44"/>
      <c r="BE4559" s="44"/>
      <c r="BF4559" s="44"/>
      <c r="BG4559" s="44"/>
      <c r="BH4559" s="44"/>
      <c r="BI4559" s="44"/>
      <c r="BJ4559" s="44"/>
      <c r="BK4559" s="44"/>
      <c r="BL4559" s="44"/>
    </row>
    <row r="4560" spans="1:102" s="45" customFormat="1" ht="50.1" customHeight="1">
      <c r="A4560" s="76" t="s">
        <v>12091</v>
      </c>
      <c r="B4560" s="31" t="s">
        <v>35</v>
      </c>
      <c r="C4560" s="47" t="s">
        <v>12086</v>
      </c>
      <c r="D4560" s="47" t="s">
        <v>12087</v>
      </c>
      <c r="E4560" s="72" t="s">
        <v>12087</v>
      </c>
      <c r="F4560" s="47" t="s">
        <v>12088</v>
      </c>
      <c r="G4560" s="74" t="s">
        <v>40</v>
      </c>
      <c r="H4560" s="118">
        <v>100</v>
      </c>
      <c r="I4560" s="118">
        <v>590000000</v>
      </c>
      <c r="J4560" s="74" t="s">
        <v>7586</v>
      </c>
      <c r="K4560" s="31" t="s">
        <v>2646</v>
      </c>
      <c r="L4560" s="74" t="s">
        <v>42</v>
      </c>
      <c r="M4560" s="107"/>
      <c r="N4560" s="107" t="s">
        <v>11791</v>
      </c>
      <c r="O4560" s="238" t="s">
        <v>10078</v>
      </c>
      <c r="P4560" s="315"/>
      <c r="Q4560" s="321"/>
      <c r="R4560" s="34"/>
      <c r="S4560" s="33"/>
      <c r="T4560" s="49">
        <v>13600</v>
      </c>
      <c r="U4560" s="49">
        <f>T4560*1.12</f>
        <v>15232.000000000002</v>
      </c>
      <c r="V4560" s="107"/>
      <c r="W4560" s="33">
        <v>2016</v>
      </c>
      <c r="X4560" s="107"/>
      <c r="Y4560" s="42"/>
      <c r="Z4560" s="41"/>
      <c r="AA4560" s="43"/>
      <c r="AB4560" s="43"/>
      <c r="AC4560" s="43"/>
      <c r="AD4560" s="43"/>
      <c r="AE4560" s="43"/>
      <c r="AF4560" s="43"/>
      <c r="AG4560" s="43"/>
      <c r="AH4560" s="43"/>
      <c r="AI4560" s="43"/>
      <c r="AJ4560" s="43"/>
      <c r="AK4560" s="43"/>
      <c r="AL4560" s="43"/>
      <c r="AM4560" s="43"/>
      <c r="AN4560" s="44"/>
      <c r="AO4560" s="44"/>
      <c r="AP4560" s="44"/>
      <c r="AQ4560" s="44"/>
      <c r="AR4560" s="44"/>
      <c r="AS4560" s="44"/>
      <c r="AT4560" s="44"/>
      <c r="AU4560" s="44"/>
      <c r="AV4560" s="44"/>
      <c r="AW4560" s="44"/>
      <c r="AX4560" s="44"/>
      <c r="AY4560" s="44"/>
      <c r="AZ4560" s="44"/>
      <c r="BA4560" s="44"/>
      <c r="BB4560" s="44"/>
      <c r="BC4560" s="44"/>
      <c r="BD4560" s="44"/>
      <c r="BE4560" s="44"/>
      <c r="BF4560" s="44"/>
      <c r="BG4560" s="44"/>
      <c r="BH4560" s="44"/>
      <c r="BI4560" s="44"/>
      <c r="BJ4560" s="44"/>
      <c r="BK4560" s="44"/>
      <c r="BL4560" s="44"/>
    </row>
    <row r="4561" spans="1:102" ht="50.1" customHeight="1">
      <c r="A4561" s="30" t="s">
        <v>12092</v>
      </c>
      <c r="B4561" s="31" t="s">
        <v>35</v>
      </c>
      <c r="C4561" s="32" t="s">
        <v>12093</v>
      </c>
      <c r="D4561" s="32" t="s">
        <v>12094</v>
      </c>
      <c r="E4561" s="32" t="s">
        <v>12094</v>
      </c>
      <c r="F4561" s="32" t="s">
        <v>12095</v>
      </c>
      <c r="G4561" s="33" t="s">
        <v>40</v>
      </c>
      <c r="H4561" s="34">
        <v>100</v>
      </c>
      <c r="I4561" s="33" t="s">
        <v>41</v>
      </c>
      <c r="J4561" s="33" t="s">
        <v>42</v>
      </c>
      <c r="K4561" s="33" t="s">
        <v>541</v>
      </c>
      <c r="L4561" s="33" t="s">
        <v>44</v>
      </c>
      <c r="M4561" s="33" t="s">
        <v>50</v>
      </c>
      <c r="N4561" s="33" t="s">
        <v>12096</v>
      </c>
      <c r="O4561" s="33" t="s">
        <v>12097</v>
      </c>
      <c r="P4561" s="71" t="s">
        <v>50</v>
      </c>
      <c r="Q4561" s="71" t="s">
        <v>50</v>
      </c>
      <c r="R4561" s="317" t="s">
        <v>50</v>
      </c>
      <c r="S4561" s="317" t="s">
        <v>50</v>
      </c>
      <c r="T4561" s="36">
        <v>2000000</v>
      </c>
      <c r="U4561" s="37">
        <f t="shared" si="225"/>
        <v>2240000</v>
      </c>
      <c r="V4561" s="38" t="s">
        <v>50</v>
      </c>
      <c r="W4561" s="96">
        <v>2016</v>
      </c>
      <c r="X4561" s="39" t="s">
        <v>50</v>
      </c>
      <c r="Y4561" s="4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29"/>
      <c r="AL4561" s="29"/>
      <c r="AM4561" s="29"/>
      <c r="AN4561" s="29"/>
      <c r="AO4561" s="29"/>
      <c r="AP4561" s="29"/>
      <c r="AQ4561" s="29"/>
      <c r="AR4561" s="29"/>
      <c r="AS4561" s="29"/>
      <c r="AT4561" s="29"/>
      <c r="AU4561" s="29"/>
      <c r="AV4561" s="29"/>
      <c r="AW4561" s="29"/>
      <c r="AX4561" s="29"/>
      <c r="AY4561" s="29"/>
      <c r="AZ4561" s="29"/>
      <c r="BA4561" s="29"/>
      <c r="BB4561" s="29"/>
      <c r="BC4561" s="29"/>
      <c r="BD4561" s="29"/>
      <c r="BE4561" s="29"/>
      <c r="BF4561" s="29"/>
      <c r="BG4561" s="29"/>
      <c r="BH4561" s="29"/>
      <c r="BI4561" s="29"/>
      <c r="BJ4561" s="29"/>
      <c r="BK4561" s="29"/>
      <c r="BL4561" s="29"/>
      <c r="BM4561" s="29"/>
      <c r="BN4561" s="29"/>
      <c r="BO4561" s="29"/>
      <c r="BP4561" s="29"/>
      <c r="BQ4561" s="29"/>
      <c r="BR4561" s="29"/>
      <c r="BS4561" s="29"/>
      <c r="BT4561" s="29"/>
      <c r="BU4561" s="29"/>
      <c r="BV4561" s="29"/>
      <c r="BW4561" s="29"/>
      <c r="BX4561" s="29"/>
      <c r="BY4561" s="29"/>
      <c r="BZ4561" s="29"/>
      <c r="CA4561" s="29"/>
      <c r="CB4561" s="29"/>
      <c r="CC4561" s="29"/>
      <c r="CD4561" s="29"/>
      <c r="CE4561" s="29"/>
      <c r="CF4561" s="29"/>
      <c r="CG4561" s="29"/>
      <c r="CH4561" s="29"/>
      <c r="CI4561" s="29"/>
      <c r="CJ4561" s="29"/>
      <c r="CK4561" s="29"/>
      <c r="CL4561" s="29"/>
      <c r="CM4561" s="29"/>
      <c r="CN4561" s="29"/>
      <c r="CO4561" s="29"/>
      <c r="CP4561" s="29"/>
      <c r="CQ4561" s="29"/>
      <c r="CR4561" s="29"/>
      <c r="CS4561" s="29"/>
      <c r="CT4561" s="29"/>
      <c r="CU4561" s="29"/>
      <c r="CV4561" s="29"/>
      <c r="CW4561" s="29"/>
      <c r="CX4561" s="29"/>
    </row>
    <row r="4562" spans="1:102" ht="50.1" customHeight="1">
      <c r="A4562" s="30" t="s">
        <v>12098</v>
      </c>
      <c r="B4562" s="31" t="s">
        <v>35</v>
      </c>
      <c r="C4562" s="32" t="s">
        <v>12093</v>
      </c>
      <c r="D4562" s="32" t="s">
        <v>12094</v>
      </c>
      <c r="E4562" s="32" t="s">
        <v>12094</v>
      </c>
      <c r="F4562" s="32" t="s">
        <v>12099</v>
      </c>
      <c r="G4562" s="33" t="s">
        <v>40</v>
      </c>
      <c r="H4562" s="34">
        <v>100</v>
      </c>
      <c r="I4562" s="33" t="s">
        <v>41</v>
      </c>
      <c r="J4562" s="33" t="s">
        <v>42</v>
      </c>
      <c r="K4562" s="33" t="s">
        <v>541</v>
      </c>
      <c r="L4562" s="33" t="s">
        <v>44</v>
      </c>
      <c r="M4562" s="33" t="s">
        <v>50</v>
      </c>
      <c r="N4562" s="33" t="s">
        <v>12100</v>
      </c>
      <c r="O4562" s="33" t="s">
        <v>12097</v>
      </c>
      <c r="P4562" s="71" t="s">
        <v>50</v>
      </c>
      <c r="Q4562" s="71" t="s">
        <v>50</v>
      </c>
      <c r="R4562" s="317" t="s">
        <v>50</v>
      </c>
      <c r="S4562" s="317" t="s">
        <v>50</v>
      </c>
      <c r="T4562" s="36">
        <v>0</v>
      </c>
      <c r="U4562" s="37">
        <f t="shared" si="225"/>
        <v>0</v>
      </c>
      <c r="V4562" s="38" t="s">
        <v>50</v>
      </c>
      <c r="W4562" s="96">
        <v>2016</v>
      </c>
      <c r="X4562" s="39">
        <v>11</v>
      </c>
      <c r="Y4562" s="40"/>
      <c r="Z4562" s="40"/>
      <c r="AA4562" s="40"/>
      <c r="AB4562" s="40"/>
      <c r="AC4562" s="40"/>
      <c r="AD4562" s="40"/>
      <c r="AE4562" s="40"/>
      <c r="AF4562" s="40"/>
      <c r="AG4562" s="40"/>
      <c r="AH4562" s="40"/>
      <c r="AI4562" s="40"/>
      <c r="AJ4562" s="40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9"/>
      <c r="BC4562" s="29"/>
      <c r="BD4562" s="29"/>
      <c r="BE4562" s="29"/>
      <c r="BF4562" s="29"/>
      <c r="BG4562" s="29"/>
      <c r="BH4562" s="29"/>
      <c r="BI4562" s="29"/>
      <c r="BJ4562" s="29"/>
      <c r="BK4562" s="29"/>
      <c r="BL4562" s="29"/>
      <c r="BM4562" s="29"/>
      <c r="BN4562" s="29"/>
      <c r="BO4562" s="29"/>
      <c r="BP4562" s="29"/>
      <c r="BQ4562" s="29"/>
      <c r="BR4562" s="29"/>
      <c r="BS4562" s="29"/>
      <c r="BT4562" s="29"/>
      <c r="BU4562" s="29"/>
      <c r="BV4562" s="29"/>
      <c r="BW4562" s="29"/>
      <c r="BX4562" s="29"/>
      <c r="BY4562" s="29"/>
      <c r="BZ4562" s="29"/>
      <c r="CA4562" s="29"/>
      <c r="CB4562" s="29"/>
      <c r="CC4562" s="29"/>
      <c r="CD4562" s="29"/>
      <c r="CE4562" s="29"/>
      <c r="CF4562" s="29"/>
      <c r="CG4562" s="29"/>
      <c r="CH4562" s="29"/>
      <c r="CI4562" s="29"/>
      <c r="CJ4562" s="29"/>
      <c r="CK4562" s="29"/>
      <c r="CL4562" s="29"/>
      <c r="CM4562" s="29"/>
      <c r="CN4562" s="29"/>
      <c r="CO4562" s="29"/>
      <c r="CP4562" s="29"/>
      <c r="CQ4562" s="29"/>
      <c r="CR4562" s="29"/>
      <c r="CS4562" s="29"/>
      <c r="CT4562" s="29"/>
      <c r="CU4562" s="29"/>
      <c r="CV4562" s="29"/>
      <c r="CW4562" s="29"/>
      <c r="CX4562" s="29"/>
    </row>
    <row r="4563" spans="1:102" s="280" customFormat="1" ht="50.1" customHeight="1">
      <c r="A4563" s="46" t="s">
        <v>12101</v>
      </c>
      <c r="B4563" s="31" t="s">
        <v>35</v>
      </c>
      <c r="C4563" s="47" t="s">
        <v>12093</v>
      </c>
      <c r="D4563" s="47" t="s">
        <v>12094</v>
      </c>
      <c r="E4563" s="47" t="s">
        <v>12094</v>
      </c>
      <c r="F4563" s="47" t="s">
        <v>12099</v>
      </c>
      <c r="G4563" s="31" t="s">
        <v>40</v>
      </c>
      <c r="H4563" s="31">
        <v>100</v>
      </c>
      <c r="I4563" s="33">
        <v>590000000</v>
      </c>
      <c r="J4563" s="31" t="s">
        <v>42</v>
      </c>
      <c r="K4563" s="33" t="s">
        <v>544</v>
      </c>
      <c r="L4563" s="31" t="s">
        <v>44</v>
      </c>
      <c r="M4563" s="31"/>
      <c r="N4563" s="31" t="s">
        <v>12100</v>
      </c>
      <c r="O4563" s="187" t="s">
        <v>12102</v>
      </c>
      <c r="P4563" s="31"/>
      <c r="Q4563" s="325"/>
      <c r="R4563" s="236"/>
      <c r="S4563" s="31"/>
      <c r="T4563" s="49">
        <v>6000000</v>
      </c>
      <c r="U4563" s="49">
        <f>T4563*1.12</f>
        <v>6720000.0000000009</v>
      </c>
      <c r="V4563" s="76"/>
      <c r="W4563" s="33">
        <v>2016</v>
      </c>
      <c r="X4563" s="76"/>
      <c r="Y4563" s="188"/>
      <c r="Z4563" s="188"/>
      <c r="AA4563" s="188"/>
      <c r="AB4563" s="188"/>
      <c r="AC4563" s="188"/>
      <c r="AD4563" s="188"/>
      <c r="AE4563" s="188"/>
      <c r="AF4563" s="188"/>
      <c r="AG4563" s="188"/>
      <c r="AH4563" s="188"/>
      <c r="AI4563" s="188"/>
      <c r="AJ4563" s="188"/>
      <c r="AK4563" s="188"/>
      <c r="AL4563" s="188"/>
      <c r="AM4563" s="188"/>
      <c r="AN4563" s="188"/>
      <c r="AO4563" s="188"/>
      <c r="AP4563" s="188"/>
      <c r="AQ4563" s="188"/>
      <c r="AR4563" s="188"/>
      <c r="AS4563" s="188"/>
      <c r="AT4563" s="188"/>
      <c r="AU4563" s="188"/>
      <c r="AV4563" s="188"/>
      <c r="AW4563" s="188"/>
      <c r="AX4563" s="188"/>
      <c r="AY4563" s="188"/>
      <c r="AZ4563" s="188"/>
      <c r="BA4563" s="188"/>
      <c r="BB4563" s="188"/>
      <c r="BC4563" s="188"/>
      <c r="BD4563" s="188"/>
      <c r="BE4563" s="188"/>
      <c r="BF4563" s="188"/>
      <c r="BG4563" s="188"/>
      <c r="BH4563" s="188"/>
      <c r="BI4563" s="188"/>
      <c r="BJ4563" s="188"/>
      <c r="BK4563" s="188"/>
      <c r="BL4563" s="188"/>
      <c r="BM4563" s="188"/>
      <c r="BN4563" s="188"/>
      <c r="BO4563" s="188"/>
      <c r="BP4563" s="188"/>
      <c r="BQ4563" s="188"/>
      <c r="BR4563" s="188"/>
      <c r="BS4563" s="188"/>
      <c r="BT4563" s="188"/>
      <c r="BU4563" s="188"/>
      <c r="BV4563" s="188"/>
      <c r="BW4563" s="188"/>
      <c r="BX4563" s="188"/>
      <c r="BY4563" s="188"/>
      <c r="BZ4563" s="188"/>
      <c r="CA4563" s="188"/>
      <c r="CB4563" s="188"/>
      <c r="CC4563" s="188"/>
      <c r="CD4563" s="188"/>
      <c r="CE4563" s="188"/>
      <c r="CF4563" s="188"/>
      <c r="CG4563" s="188"/>
      <c r="CH4563" s="188"/>
      <c r="CI4563" s="188"/>
      <c r="CJ4563" s="188"/>
      <c r="CK4563" s="188"/>
      <c r="CL4563" s="188"/>
      <c r="CM4563" s="188"/>
      <c r="CN4563" s="188"/>
      <c r="CO4563" s="188"/>
      <c r="CP4563" s="188"/>
      <c r="CQ4563" s="188"/>
      <c r="CR4563" s="188"/>
      <c r="CS4563" s="188"/>
      <c r="CT4563" s="188"/>
      <c r="CU4563" s="188"/>
      <c r="CV4563" s="188"/>
      <c r="CW4563" s="188"/>
      <c r="CX4563" s="188"/>
    </row>
    <row r="4564" spans="1:102" ht="50.1" customHeight="1">
      <c r="A4564" s="30" t="s">
        <v>12103</v>
      </c>
      <c r="B4564" s="31" t="s">
        <v>35</v>
      </c>
      <c r="C4564" s="32" t="s">
        <v>12104</v>
      </c>
      <c r="D4564" s="32" t="s">
        <v>12105</v>
      </c>
      <c r="E4564" s="32" t="s">
        <v>12105</v>
      </c>
      <c r="F4564" s="32" t="s">
        <v>12106</v>
      </c>
      <c r="G4564" s="33" t="s">
        <v>101</v>
      </c>
      <c r="H4564" s="34">
        <v>100</v>
      </c>
      <c r="I4564" s="33" t="s">
        <v>41</v>
      </c>
      <c r="J4564" s="33" t="s">
        <v>42</v>
      </c>
      <c r="K4564" s="33" t="s">
        <v>12107</v>
      </c>
      <c r="L4564" s="33" t="s">
        <v>44</v>
      </c>
      <c r="M4564" s="33" t="s">
        <v>50</v>
      </c>
      <c r="N4564" s="33" t="s">
        <v>11754</v>
      </c>
      <c r="O4564" s="33" t="s">
        <v>47</v>
      </c>
      <c r="P4564" s="71" t="s">
        <v>50</v>
      </c>
      <c r="Q4564" s="71" t="s">
        <v>50</v>
      </c>
      <c r="R4564" s="317" t="s">
        <v>50</v>
      </c>
      <c r="S4564" s="317" t="s">
        <v>50</v>
      </c>
      <c r="T4564" s="36">
        <v>0</v>
      </c>
      <c r="U4564" s="37">
        <f>T4564*1.12</f>
        <v>0</v>
      </c>
      <c r="V4564" s="38" t="s">
        <v>50</v>
      </c>
      <c r="W4564" s="96">
        <v>2016</v>
      </c>
      <c r="X4564" s="39">
        <v>11</v>
      </c>
      <c r="Y4564" s="40"/>
      <c r="Z4564" s="40"/>
      <c r="AA4564" s="40"/>
      <c r="AB4564" s="40"/>
      <c r="AC4564" s="40"/>
      <c r="AD4564" s="40"/>
      <c r="AE4564" s="40"/>
      <c r="AF4564" s="40"/>
      <c r="AG4564" s="40"/>
      <c r="AH4564" s="40"/>
      <c r="AI4564" s="40"/>
      <c r="AJ4564" s="40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/>
      <c r="BK4564" s="29"/>
      <c r="BL4564" s="29"/>
      <c r="BM4564" s="29"/>
      <c r="BN4564" s="29"/>
      <c r="BO4564" s="29"/>
      <c r="BP4564" s="29"/>
      <c r="BQ4564" s="29"/>
      <c r="BR4564" s="29"/>
      <c r="BS4564" s="29"/>
      <c r="BT4564" s="29"/>
      <c r="BU4564" s="29"/>
      <c r="BV4564" s="29"/>
      <c r="BW4564" s="29"/>
      <c r="BX4564" s="29"/>
      <c r="BY4564" s="29"/>
      <c r="BZ4564" s="29"/>
      <c r="CA4564" s="29"/>
      <c r="CB4564" s="29"/>
      <c r="CC4564" s="29"/>
      <c r="CD4564" s="29"/>
      <c r="CE4564" s="29"/>
      <c r="CF4564" s="29"/>
      <c r="CG4564" s="29"/>
      <c r="CH4564" s="29"/>
      <c r="CI4564" s="29"/>
      <c r="CJ4564" s="29"/>
      <c r="CK4564" s="29"/>
      <c r="CL4564" s="29"/>
      <c r="CM4564" s="29"/>
      <c r="CN4564" s="29"/>
      <c r="CO4564" s="29"/>
      <c r="CP4564" s="29"/>
      <c r="CQ4564" s="29"/>
      <c r="CR4564" s="29"/>
      <c r="CS4564" s="29"/>
      <c r="CT4564" s="29"/>
      <c r="CU4564" s="29"/>
      <c r="CV4564" s="29"/>
      <c r="CW4564" s="29"/>
      <c r="CX4564" s="29"/>
    </row>
    <row r="4565" spans="1:102" s="45" customFormat="1" ht="50.1" customHeight="1">
      <c r="A4565" s="76" t="s">
        <v>12108</v>
      </c>
      <c r="B4565" s="31" t="s">
        <v>35</v>
      </c>
      <c r="C4565" s="47" t="s">
        <v>12104</v>
      </c>
      <c r="D4565" s="47" t="s">
        <v>12105</v>
      </c>
      <c r="E4565" s="47" t="s">
        <v>12105</v>
      </c>
      <c r="F4565" s="47" t="s">
        <v>12106</v>
      </c>
      <c r="G4565" s="74" t="s">
        <v>101</v>
      </c>
      <c r="H4565" s="34">
        <v>100</v>
      </c>
      <c r="I4565" s="73">
        <v>590000000</v>
      </c>
      <c r="J4565" s="74" t="s">
        <v>42</v>
      </c>
      <c r="K4565" s="74" t="s">
        <v>12109</v>
      </c>
      <c r="L4565" s="74" t="s">
        <v>44</v>
      </c>
      <c r="M4565" s="74"/>
      <c r="N4565" s="74" t="s">
        <v>11754</v>
      </c>
      <c r="O4565" s="33" t="s">
        <v>173</v>
      </c>
      <c r="P4565" s="285"/>
      <c r="Q4565" s="286"/>
      <c r="R4565" s="285"/>
      <c r="S4565" s="313"/>
      <c r="T4565" s="384">
        <v>0</v>
      </c>
      <c r="U4565" s="325">
        <f>T4565*1.12</f>
        <v>0</v>
      </c>
      <c r="V4565" s="192"/>
      <c r="W4565" s="33">
        <v>2016</v>
      </c>
      <c r="X4565" s="214" t="s">
        <v>12110</v>
      </c>
      <c r="Y4565" s="42"/>
      <c r="Z4565" s="41"/>
      <c r="AA4565" s="43"/>
      <c r="AB4565" s="43"/>
      <c r="AC4565" s="43"/>
      <c r="AD4565" s="43"/>
      <c r="AE4565" s="43"/>
      <c r="AF4565" s="43"/>
      <c r="AG4565" s="43"/>
      <c r="AH4565" s="43"/>
      <c r="AI4565" s="43"/>
      <c r="AJ4565" s="43"/>
      <c r="AK4565" s="43"/>
      <c r="AL4565" s="43"/>
      <c r="AM4565" s="43"/>
      <c r="AN4565" s="44"/>
      <c r="AO4565" s="44"/>
      <c r="AP4565" s="44"/>
      <c r="AQ4565" s="44"/>
      <c r="AR4565" s="44"/>
      <c r="AS4565" s="44"/>
      <c r="AT4565" s="44"/>
      <c r="AU4565" s="44"/>
      <c r="AV4565" s="44"/>
      <c r="AW4565" s="44"/>
      <c r="AX4565" s="44"/>
      <c r="AY4565" s="44"/>
      <c r="AZ4565" s="44"/>
      <c r="BA4565" s="44"/>
      <c r="BB4565" s="44"/>
      <c r="BC4565" s="44"/>
      <c r="BD4565" s="44"/>
      <c r="BE4565" s="44"/>
      <c r="BF4565" s="44"/>
      <c r="BG4565" s="44"/>
      <c r="BH4565" s="44"/>
      <c r="BI4565" s="44"/>
      <c r="BJ4565" s="44"/>
      <c r="BK4565" s="44"/>
      <c r="BL4565" s="44"/>
    </row>
    <row r="4566" spans="1:102" s="45" customFormat="1" ht="50.1" customHeight="1">
      <c r="A4566" s="76" t="s">
        <v>12111</v>
      </c>
      <c r="B4566" s="31" t="s">
        <v>35</v>
      </c>
      <c r="C4566" s="47" t="s">
        <v>12104</v>
      </c>
      <c r="D4566" s="47" t="s">
        <v>12105</v>
      </c>
      <c r="E4566" s="47" t="s">
        <v>12105</v>
      </c>
      <c r="F4566" s="47" t="s">
        <v>12106</v>
      </c>
      <c r="G4566" s="74" t="s">
        <v>40</v>
      </c>
      <c r="H4566" s="34">
        <v>100</v>
      </c>
      <c r="I4566" s="73">
        <v>590000000</v>
      </c>
      <c r="J4566" s="74" t="s">
        <v>42</v>
      </c>
      <c r="K4566" s="74" t="s">
        <v>11638</v>
      </c>
      <c r="L4566" s="74" t="s">
        <v>44</v>
      </c>
      <c r="M4566" s="74"/>
      <c r="N4566" s="74" t="s">
        <v>11754</v>
      </c>
      <c r="O4566" s="33" t="s">
        <v>64</v>
      </c>
      <c r="P4566" s="285"/>
      <c r="Q4566" s="286"/>
      <c r="R4566" s="285"/>
      <c r="S4566" s="313"/>
      <c r="T4566" s="384">
        <v>240000</v>
      </c>
      <c r="U4566" s="325">
        <f>T4566*1.12</f>
        <v>268800</v>
      </c>
      <c r="V4566" s="192"/>
      <c r="W4566" s="33">
        <v>2016</v>
      </c>
      <c r="X4566" s="214"/>
      <c r="Y4566" s="42"/>
      <c r="Z4566" s="41"/>
      <c r="AA4566" s="43"/>
      <c r="AB4566" s="43"/>
      <c r="AC4566" s="43"/>
      <c r="AD4566" s="43"/>
      <c r="AE4566" s="43"/>
      <c r="AF4566" s="43"/>
      <c r="AG4566" s="43"/>
      <c r="AH4566" s="43"/>
      <c r="AI4566" s="43"/>
      <c r="AJ4566" s="43"/>
      <c r="AK4566" s="43"/>
      <c r="AL4566" s="43"/>
      <c r="AM4566" s="43"/>
      <c r="AN4566" s="44"/>
      <c r="AO4566" s="44"/>
      <c r="AP4566" s="44"/>
      <c r="AQ4566" s="44"/>
      <c r="AR4566" s="44"/>
      <c r="AS4566" s="44"/>
      <c r="AT4566" s="44"/>
      <c r="AU4566" s="44"/>
      <c r="AV4566" s="44"/>
      <c r="AW4566" s="44"/>
      <c r="AX4566" s="44"/>
      <c r="AY4566" s="44"/>
      <c r="AZ4566" s="44"/>
      <c r="BA4566" s="44"/>
      <c r="BB4566" s="44"/>
      <c r="BC4566" s="44"/>
      <c r="BD4566" s="44"/>
      <c r="BE4566" s="44"/>
      <c r="BF4566" s="44"/>
      <c r="BG4566" s="44"/>
      <c r="BH4566" s="44"/>
      <c r="BI4566" s="44"/>
      <c r="BJ4566" s="44"/>
      <c r="BK4566" s="44"/>
      <c r="BL4566" s="44"/>
    </row>
    <row r="4567" spans="1:102" ht="50.1" customHeight="1">
      <c r="A4567" s="30" t="s">
        <v>12112</v>
      </c>
      <c r="B4567" s="31" t="s">
        <v>35</v>
      </c>
      <c r="C4567" s="32" t="s">
        <v>12113</v>
      </c>
      <c r="D4567" s="32" t="s">
        <v>12114</v>
      </c>
      <c r="E4567" s="32" t="s">
        <v>12114</v>
      </c>
      <c r="F4567" s="32" t="s">
        <v>12115</v>
      </c>
      <c r="G4567" s="33" t="s">
        <v>101</v>
      </c>
      <c r="H4567" s="34">
        <v>100</v>
      </c>
      <c r="I4567" s="33" t="s">
        <v>41</v>
      </c>
      <c r="J4567" s="33" t="s">
        <v>42</v>
      </c>
      <c r="K4567" s="33" t="s">
        <v>1374</v>
      </c>
      <c r="L4567" s="33" t="s">
        <v>44</v>
      </c>
      <c r="M4567" s="33" t="s">
        <v>50</v>
      </c>
      <c r="N4567" s="33" t="s">
        <v>11754</v>
      </c>
      <c r="O4567" s="33" t="s">
        <v>47</v>
      </c>
      <c r="P4567" s="71" t="s">
        <v>50</v>
      </c>
      <c r="Q4567" s="71" t="s">
        <v>50</v>
      </c>
      <c r="R4567" s="317" t="s">
        <v>50</v>
      </c>
      <c r="S4567" s="317" t="s">
        <v>50</v>
      </c>
      <c r="T4567" s="36">
        <v>0</v>
      </c>
      <c r="U4567" s="37">
        <f>T4567*1.12</f>
        <v>0</v>
      </c>
      <c r="V4567" s="38" t="s">
        <v>50</v>
      </c>
      <c r="W4567" s="96">
        <v>2016</v>
      </c>
      <c r="X4567" s="39">
        <v>11</v>
      </c>
      <c r="Y4567" s="4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29"/>
      <c r="AL4567" s="29"/>
      <c r="AM4567" s="29"/>
      <c r="AN4567" s="29"/>
      <c r="AO4567" s="29"/>
      <c r="AP4567" s="29"/>
      <c r="AQ4567" s="29"/>
      <c r="AR4567" s="29"/>
      <c r="AS4567" s="29"/>
      <c r="AT4567" s="29"/>
      <c r="AU4567" s="29"/>
      <c r="AV4567" s="29"/>
      <c r="AW4567" s="29"/>
      <c r="AX4567" s="29"/>
      <c r="AY4567" s="29"/>
      <c r="AZ4567" s="29"/>
      <c r="BA4567" s="29"/>
      <c r="BB4567" s="29"/>
      <c r="BC4567" s="29"/>
      <c r="BD4567" s="29"/>
      <c r="BE4567" s="29"/>
      <c r="BF4567" s="29"/>
      <c r="BG4567" s="29"/>
      <c r="BH4567" s="29"/>
      <c r="BI4567" s="29"/>
      <c r="BJ4567" s="29"/>
      <c r="BK4567" s="29"/>
      <c r="BL4567" s="29"/>
      <c r="BM4567" s="29"/>
      <c r="BN4567" s="29"/>
      <c r="BO4567" s="29"/>
      <c r="BP4567" s="29"/>
      <c r="BQ4567" s="29"/>
      <c r="BR4567" s="29"/>
      <c r="BS4567" s="29"/>
      <c r="BT4567" s="29"/>
      <c r="BU4567" s="29"/>
      <c r="BV4567" s="29"/>
      <c r="BW4567" s="29"/>
      <c r="BX4567" s="29"/>
      <c r="BY4567" s="29"/>
      <c r="BZ4567" s="29"/>
      <c r="CA4567" s="29"/>
      <c r="CB4567" s="29"/>
      <c r="CC4567" s="29"/>
      <c r="CD4567" s="29"/>
      <c r="CE4567" s="29"/>
      <c r="CF4567" s="29"/>
      <c r="CG4567" s="29"/>
      <c r="CH4567" s="29"/>
      <c r="CI4567" s="29"/>
      <c r="CJ4567" s="29"/>
      <c r="CK4567" s="29"/>
      <c r="CL4567" s="29"/>
      <c r="CM4567" s="29"/>
      <c r="CN4567" s="29"/>
      <c r="CO4567" s="29"/>
      <c r="CP4567" s="29"/>
      <c r="CQ4567" s="29"/>
      <c r="CR4567" s="29"/>
      <c r="CS4567" s="29"/>
      <c r="CT4567" s="29"/>
      <c r="CU4567" s="29"/>
      <c r="CV4567" s="29"/>
      <c r="CW4567" s="29"/>
      <c r="CX4567" s="29"/>
    </row>
    <row r="4568" spans="1:102" s="326" customFormat="1" ht="50.1" customHeight="1">
      <c r="A4568" s="46" t="s">
        <v>12116</v>
      </c>
      <c r="B4568" s="31" t="s">
        <v>35</v>
      </c>
      <c r="C4568" s="47" t="s">
        <v>12113</v>
      </c>
      <c r="D4568" s="47" t="s">
        <v>12114</v>
      </c>
      <c r="E4568" s="47" t="s">
        <v>12114</v>
      </c>
      <c r="F4568" s="47" t="s">
        <v>12115</v>
      </c>
      <c r="G4568" s="74" t="s">
        <v>101</v>
      </c>
      <c r="H4568" s="34">
        <v>100</v>
      </c>
      <c r="I4568" s="73">
        <v>590000000</v>
      </c>
      <c r="J4568" s="74" t="s">
        <v>42</v>
      </c>
      <c r="K4568" s="74" t="s">
        <v>1377</v>
      </c>
      <c r="L4568" s="74" t="s">
        <v>44</v>
      </c>
      <c r="M4568" s="54"/>
      <c r="N4568" s="74" t="s">
        <v>11754</v>
      </c>
      <c r="O4568" s="33" t="s">
        <v>173</v>
      </c>
      <c r="P4568" s="285"/>
      <c r="Q4568" s="286"/>
      <c r="R4568" s="285"/>
      <c r="S4568" s="313"/>
      <c r="T4568" s="314">
        <v>65000</v>
      </c>
      <c r="U4568" s="49">
        <f t="shared" si="225"/>
        <v>72800</v>
      </c>
      <c r="V4568" s="74"/>
      <c r="W4568" s="33">
        <v>2016</v>
      </c>
      <c r="X4568" s="74"/>
      <c r="Y4568" s="188"/>
      <c r="Z4568" s="188"/>
      <c r="AA4568" s="188"/>
      <c r="AB4568" s="188"/>
      <c r="AC4568" s="188"/>
      <c r="AD4568" s="188"/>
      <c r="AE4568" s="188"/>
      <c r="AF4568" s="188"/>
      <c r="AG4568" s="188"/>
      <c r="AH4568" s="188"/>
      <c r="AI4568" s="188"/>
      <c r="AJ4568" s="188"/>
      <c r="AK4568" s="188"/>
      <c r="AL4568" s="188"/>
      <c r="AM4568" s="188"/>
      <c r="AN4568" s="188"/>
      <c r="AO4568" s="188"/>
      <c r="AP4568" s="188"/>
      <c r="AQ4568" s="188"/>
      <c r="AR4568" s="188"/>
      <c r="AS4568" s="188"/>
      <c r="AT4568" s="188"/>
      <c r="AU4568" s="188"/>
      <c r="AV4568" s="188"/>
      <c r="AW4568" s="188"/>
      <c r="AX4568" s="188"/>
      <c r="AY4568" s="188"/>
      <c r="AZ4568" s="188"/>
      <c r="BA4568" s="188"/>
      <c r="BB4568" s="188"/>
      <c r="BC4568" s="188"/>
      <c r="BD4568" s="188"/>
      <c r="BE4568" s="188"/>
      <c r="BF4568" s="188"/>
      <c r="BG4568" s="188"/>
      <c r="BH4568" s="188"/>
      <c r="BI4568" s="188"/>
      <c r="BJ4568" s="188"/>
      <c r="BK4568" s="188"/>
      <c r="BL4568" s="188"/>
      <c r="BM4568" s="188"/>
      <c r="BN4568" s="188"/>
      <c r="BO4568" s="188"/>
      <c r="BP4568" s="188"/>
      <c r="BQ4568" s="188"/>
      <c r="BR4568" s="188"/>
      <c r="BS4568" s="188"/>
      <c r="BT4568" s="188"/>
      <c r="BU4568" s="188"/>
      <c r="BV4568" s="188"/>
      <c r="BW4568" s="188"/>
      <c r="BX4568" s="188"/>
      <c r="BY4568" s="188"/>
      <c r="BZ4568" s="188"/>
      <c r="CA4568" s="188"/>
      <c r="CB4568" s="188"/>
      <c r="CC4568" s="188"/>
      <c r="CD4568" s="188"/>
      <c r="CE4568" s="188"/>
      <c r="CF4568" s="188"/>
      <c r="CG4568" s="188"/>
      <c r="CH4568" s="188"/>
      <c r="CI4568" s="188"/>
      <c r="CJ4568" s="188"/>
      <c r="CK4568" s="188"/>
      <c r="CL4568" s="188"/>
      <c r="CM4568" s="188"/>
      <c r="CN4568" s="188"/>
      <c r="CO4568" s="188"/>
      <c r="CP4568" s="188"/>
      <c r="CQ4568" s="188"/>
      <c r="CR4568" s="188"/>
      <c r="CS4568" s="188"/>
      <c r="CT4568" s="188"/>
      <c r="CU4568" s="188"/>
      <c r="CV4568" s="188"/>
      <c r="CW4568" s="188"/>
      <c r="CX4568" s="188"/>
    </row>
    <row r="4569" spans="1:102" ht="50.1" customHeight="1">
      <c r="A4569" s="30" t="s">
        <v>12117</v>
      </c>
      <c r="B4569" s="31" t="s">
        <v>35</v>
      </c>
      <c r="C4569" s="32" t="s">
        <v>12118</v>
      </c>
      <c r="D4569" s="32" t="s">
        <v>12119</v>
      </c>
      <c r="E4569" s="32" t="s">
        <v>12119</v>
      </c>
      <c r="F4569" s="32" t="s">
        <v>12120</v>
      </c>
      <c r="G4569" s="33" t="s">
        <v>119</v>
      </c>
      <c r="H4569" s="34">
        <v>100</v>
      </c>
      <c r="I4569" s="33" t="s">
        <v>41</v>
      </c>
      <c r="J4569" s="33" t="s">
        <v>42</v>
      </c>
      <c r="K4569" s="33" t="s">
        <v>12121</v>
      </c>
      <c r="L4569" s="33" t="s">
        <v>44</v>
      </c>
      <c r="M4569" s="33" t="s">
        <v>50</v>
      </c>
      <c r="N4569" s="33" t="s">
        <v>12122</v>
      </c>
      <c r="O4569" s="33" t="s">
        <v>109</v>
      </c>
      <c r="P4569" s="71" t="s">
        <v>50</v>
      </c>
      <c r="Q4569" s="71" t="s">
        <v>50</v>
      </c>
      <c r="R4569" s="317" t="s">
        <v>50</v>
      </c>
      <c r="S4569" s="317" t="s">
        <v>50</v>
      </c>
      <c r="T4569" s="36">
        <v>0</v>
      </c>
      <c r="U4569" s="37">
        <v>0</v>
      </c>
      <c r="V4569" s="38" t="s">
        <v>50</v>
      </c>
      <c r="W4569" s="96">
        <v>2016</v>
      </c>
      <c r="X4569" s="39" t="s">
        <v>12123</v>
      </c>
      <c r="Y4569" s="4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29"/>
      <c r="AL4569" s="29"/>
      <c r="AM4569" s="29"/>
      <c r="AN4569" s="29"/>
      <c r="AO4569" s="29"/>
      <c r="AP4569" s="29"/>
      <c r="AQ4569" s="29"/>
      <c r="AR4569" s="29"/>
      <c r="AS4569" s="29"/>
      <c r="AT4569" s="29"/>
      <c r="AU4569" s="29"/>
      <c r="AV4569" s="29"/>
      <c r="AW4569" s="29"/>
      <c r="AX4569" s="29"/>
      <c r="AY4569" s="29"/>
      <c r="AZ4569" s="29"/>
      <c r="BA4569" s="29"/>
      <c r="BB4569" s="29"/>
      <c r="BC4569" s="29"/>
      <c r="BD4569" s="29"/>
      <c r="BE4569" s="29"/>
      <c r="BF4569" s="29"/>
      <c r="BG4569" s="29"/>
      <c r="BH4569" s="29"/>
      <c r="BI4569" s="29"/>
      <c r="BJ4569" s="29"/>
      <c r="BK4569" s="29"/>
      <c r="BL4569" s="29"/>
      <c r="BM4569" s="29"/>
      <c r="BN4569" s="29"/>
      <c r="BO4569" s="29"/>
      <c r="BP4569" s="29"/>
      <c r="BQ4569" s="29"/>
      <c r="BR4569" s="29"/>
      <c r="BS4569" s="29"/>
      <c r="BT4569" s="29"/>
      <c r="BU4569" s="29"/>
      <c r="BV4569" s="29"/>
      <c r="BW4569" s="29"/>
      <c r="BX4569" s="29"/>
      <c r="BY4569" s="29"/>
      <c r="BZ4569" s="29"/>
      <c r="CA4569" s="29"/>
      <c r="CB4569" s="29"/>
      <c r="CC4569" s="29"/>
      <c r="CD4569" s="29"/>
      <c r="CE4569" s="29"/>
      <c r="CF4569" s="29"/>
      <c r="CG4569" s="29"/>
      <c r="CH4569" s="29"/>
      <c r="CI4569" s="29"/>
      <c r="CJ4569" s="29"/>
      <c r="CK4569" s="29"/>
      <c r="CL4569" s="29"/>
      <c r="CM4569" s="29"/>
      <c r="CN4569" s="29"/>
      <c r="CO4569" s="29"/>
      <c r="CP4569" s="29"/>
      <c r="CQ4569" s="29"/>
      <c r="CR4569" s="29"/>
      <c r="CS4569" s="29"/>
      <c r="CT4569" s="29"/>
      <c r="CU4569" s="29"/>
      <c r="CV4569" s="29"/>
      <c r="CW4569" s="29"/>
      <c r="CX4569" s="29"/>
    </row>
    <row r="4570" spans="1:102" ht="50.1" customHeight="1">
      <c r="A4570" s="30" t="s">
        <v>12124</v>
      </c>
      <c r="B4570" s="31" t="s">
        <v>35</v>
      </c>
      <c r="C4570" s="32" t="s">
        <v>12118</v>
      </c>
      <c r="D4570" s="32" t="s">
        <v>12119</v>
      </c>
      <c r="E4570" s="32" t="s">
        <v>12119</v>
      </c>
      <c r="F4570" s="32" t="s">
        <v>12120</v>
      </c>
      <c r="G4570" s="33" t="s">
        <v>119</v>
      </c>
      <c r="H4570" s="34">
        <v>100</v>
      </c>
      <c r="I4570" s="33" t="s">
        <v>41</v>
      </c>
      <c r="J4570" s="33" t="s">
        <v>42</v>
      </c>
      <c r="K4570" s="33" t="s">
        <v>12121</v>
      </c>
      <c r="L4570" s="33" t="s">
        <v>44</v>
      </c>
      <c r="M4570" s="33" t="s">
        <v>50</v>
      </c>
      <c r="N4570" s="33" t="s">
        <v>12122</v>
      </c>
      <c r="O4570" s="33" t="s">
        <v>12125</v>
      </c>
      <c r="P4570" s="71" t="s">
        <v>50</v>
      </c>
      <c r="Q4570" s="71" t="s">
        <v>50</v>
      </c>
      <c r="R4570" s="317" t="s">
        <v>50</v>
      </c>
      <c r="S4570" s="317" t="s">
        <v>50</v>
      </c>
      <c r="T4570" s="36">
        <v>0</v>
      </c>
      <c r="U4570" s="37">
        <v>0</v>
      </c>
      <c r="V4570" s="38" t="s">
        <v>50</v>
      </c>
      <c r="W4570" s="96">
        <v>2016</v>
      </c>
      <c r="X4570" s="39" t="s">
        <v>12126</v>
      </c>
      <c r="Y4570" s="40"/>
      <c r="Z4570" s="40"/>
      <c r="AA4570" s="40"/>
      <c r="AB4570" s="40"/>
      <c r="AC4570" s="40"/>
      <c r="AD4570" s="40"/>
      <c r="AE4570" s="40"/>
      <c r="AF4570" s="40"/>
      <c r="AG4570" s="40"/>
      <c r="AH4570" s="40"/>
      <c r="AI4570" s="40"/>
      <c r="AJ4570" s="40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29"/>
      <c r="CB4570" s="29"/>
      <c r="CC4570" s="29"/>
      <c r="CD4570" s="29"/>
      <c r="CE4570" s="29"/>
      <c r="CF4570" s="29"/>
      <c r="CG4570" s="29"/>
      <c r="CH4570" s="29"/>
      <c r="CI4570" s="29"/>
      <c r="CJ4570" s="29"/>
      <c r="CK4570" s="29"/>
      <c r="CL4570" s="29"/>
      <c r="CM4570" s="29"/>
      <c r="CN4570" s="29"/>
      <c r="CO4570" s="29"/>
      <c r="CP4570" s="29"/>
      <c r="CQ4570" s="29"/>
      <c r="CR4570" s="29"/>
      <c r="CS4570" s="29"/>
      <c r="CT4570" s="29"/>
      <c r="CU4570" s="29"/>
      <c r="CV4570" s="29"/>
      <c r="CW4570" s="29"/>
      <c r="CX4570" s="29"/>
    </row>
    <row r="4571" spans="1:102" ht="50.1" customHeight="1">
      <c r="A4571" s="30" t="s">
        <v>12127</v>
      </c>
      <c r="B4571" s="31" t="s">
        <v>35</v>
      </c>
      <c r="C4571" s="32" t="s">
        <v>12118</v>
      </c>
      <c r="D4571" s="32" t="s">
        <v>12119</v>
      </c>
      <c r="E4571" s="32" t="s">
        <v>12119</v>
      </c>
      <c r="F4571" s="32" t="s">
        <v>12120</v>
      </c>
      <c r="G4571" s="33" t="s">
        <v>119</v>
      </c>
      <c r="H4571" s="34">
        <v>100</v>
      </c>
      <c r="I4571" s="33" t="s">
        <v>41</v>
      </c>
      <c r="J4571" s="33" t="s">
        <v>42</v>
      </c>
      <c r="K4571" s="33" t="s">
        <v>12128</v>
      </c>
      <c r="L4571" s="33" t="s">
        <v>44</v>
      </c>
      <c r="M4571" s="33" t="s">
        <v>50</v>
      </c>
      <c r="N4571" s="33" t="s">
        <v>12122</v>
      </c>
      <c r="O4571" s="33" t="s">
        <v>12125</v>
      </c>
      <c r="P4571" s="71" t="s">
        <v>50</v>
      </c>
      <c r="Q4571" s="71" t="s">
        <v>50</v>
      </c>
      <c r="R4571" s="317" t="s">
        <v>50</v>
      </c>
      <c r="S4571" s="317" t="s">
        <v>50</v>
      </c>
      <c r="T4571" s="36">
        <v>0</v>
      </c>
      <c r="U4571" s="37">
        <v>0</v>
      </c>
      <c r="V4571" s="38" t="s">
        <v>50</v>
      </c>
      <c r="W4571" s="96">
        <v>2016</v>
      </c>
      <c r="X4571" s="39" t="s">
        <v>50</v>
      </c>
      <c r="Y4571" s="4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29"/>
      <c r="AL4571" s="29"/>
      <c r="AM4571" s="29"/>
      <c r="AN4571" s="29"/>
      <c r="AO4571" s="29"/>
      <c r="AP4571" s="29"/>
      <c r="AQ4571" s="29"/>
      <c r="AR4571" s="29"/>
      <c r="AS4571" s="29"/>
      <c r="AT4571" s="29"/>
      <c r="AU4571" s="29"/>
      <c r="AV4571" s="29"/>
      <c r="AW4571" s="29"/>
      <c r="AX4571" s="29"/>
      <c r="AY4571" s="29"/>
      <c r="AZ4571" s="29"/>
      <c r="BA4571" s="29"/>
      <c r="BB4571" s="29"/>
      <c r="BC4571" s="29"/>
      <c r="BD4571" s="29"/>
      <c r="BE4571" s="29"/>
      <c r="BF4571" s="29"/>
      <c r="BG4571" s="29"/>
      <c r="BH4571" s="29"/>
      <c r="BI4571" s="29"/>
      <c r="BJ4571" s="29"/>
      <c r="BK4571" s="29"/>
      <c r="BL4571" s="29"/>
      <c r="BM4571" s="29"/>
      <c r="BN4571" s="29"/>
      <c r="BO4571" s="29"/>
      <c r="BP4571" s="29"/>
      <c r="BQ4571" s="29"/>
      <c r="BR4571" s="29"/>
      <c r="BS4571" s="29"/>
      <c r="BT4571" s="29"/>
      <c r="BU4571" s="29"/>
      <c r="BV4571" s="29"/>
      <c r="BW4571" s="29"/>
      <c r="BX4571" s="29"/>
      <c r="BY4571" s="29"/>
      <c r="BZ4571" s="29"/>
      <c r="CA4571" s="29"/>
      <c r="CB4571" s="29"/>
      <c r="CC4571" s="29"/>
      <c r="CD4571" s="29"/>
      <c r="CE4571" s="29"/>
      <c r="CF4571" s="29"/>
      <c r="CG4571" s="29"/>
      <c r="CH4571" s="29"/>
      <c r="CI4571" s="29"/>
      <c r="CJ4571" s="29"/>
      <c r="CK4571" s="29"/>
      <c r="CL4571" s="29"/>
      <c r="CM4571" s="29"/>
      <c r="CN4571" s="29"/>
      <c r="CO4571" s="29"/>
      <c r="CP4571" s="29"/>
      <c r="CQ4571" s="29"/>
      <c r="CR4571" s="29"/>
      <c r="CS4571" s="29"/>
      <c r="CT4571" s="29"/>
      <c r="CU4571" s="29"/>
      <c r="CV4571" s="29"/>
      <c r="CW4571" s="29"/>
      <c r="CX4571" s="29"/>
    </row>
    <row r="4572" spans="1:102" ht="50.1" customHeight="1">
      <c r="A4572" s="30" t="s">
        <v>12129</v>
      </c>
      <c r="B4572" s="31" t="s">
        <v>35</v>
      </c>
      <c r="C4572" s="32" t="s">
        <v>12118</v>
      </c>
      <c r="D4572" s="32" t="s">
        <v>12119</v>
      </c>
      <c r="E4572" s="32" t="s">
        <v>12119</v>
      </c>
      <c r="F4572" s="32" t="s">
        <v>12120</v>
      </c>
      <c r="G4572" s="33" t="s">
        <v>101</v>
      </c>
      <c r="H4572" s="34">
        <v>100</v>
      </c>
      <c r="I4572" s="33" t="s">
        <v>41</v>
      </c>
      <c r="J4572" s="33" t="s">
        <v>42</v>
      </c>
      <c r="K4572" s="33" t="s">
        <v>12130</v>
      </c>
      <c r="L4572" s="33" t="s">
        <v>44</v>
      </c>
      <c r="M4572" s="33" t="s">
        <v>50</v>
      </c>
      <c r="N4572" s="33" t="s">
        <v>12122</v>
      </c>
      <c r="O4572" s="33" t="s">
        <v>12131</v>
      </c>
      <c r="P4572" s="71" t="s">
        <v>50</v>
      </c>
      <c r="Q4572" s="71" t="s">
        <v>50</v>
      </c>
      <c r="R4572" s="317" t="s">
        <v>50</v>
      </c>
      <c r="S4572" s="317" t="s">
        <v>50</v>
      </c>
      <c r="T4572" s="36">
        <v>7500000</v>
      </c>
      <c r="U4572" s="37">
        <f>T4572*1.12</f>
        <v>8400000</v>
      </c>
      <c r="V4572" s="38" t="s">
        <v>50</v>
      </c>
      <c r="W4572" s="96">
        <v>2016</v>
      </c>
      <c r="X4572" s="39" t="s">
        <v>50</v>
      </c>
      <c r="Y4572" s="40"/>
      <c r="Z4572" s="40"/>
      <c r="AA4572" s="40"/>
      <c r="AB4572" s="40"/>
      <c r="AC4572" s="40"/>
      <c r="AD4572" s="40"/>
      <c r="AE4572" s="40"/>
      <c r="AF4572" s="40"/>
      <c r="AG4572" s="40"/>
      <c r="AH4572" s="40"/>
      <c r="AI4572" s="40"/>
      <c r="AJ4572" s="40"/>
      <c r="AK4572" s="29"/>
      <c r="AL4572" s="29"/>
      <c r="AM4572" s="29"/>
      <c r="AN4572" s="29"/>
      <c r="AO4572" s="29"/>
      <c r="AP4572" s="29"/>
      <c r="AQ4572" s="29"/>
      <c r="AR4572" s="29"/>
      <c r="AS4572" s="29"/>
      <c r="AT4572" s="29"/>
      <c r="AU4572" s="29"/>
      <c r="AV4572" s="29"/>
      <c r="AW4572" s="29"/>
      <c r="AX4572" s="29"/>
      <c r="AY4572" s="29"/>
      <c r="AZ4572" s="29"/>
      <c r="BA4572" s="29"/>
      <c r="BB4572" s="29"/>
      <c r="BC4572" s="29"/>
      <c r="BD4572" s="29"/>
      <c r="BE4572" s="29"/>
      <c r="BF4572" s="29"/>
      <c r="BG4572" s="29"/>
      <c r="BH4572" s="29"/>
      <c r="BI4572" s="29"/>
      <c r="BJ4572" s="29"/>
      <c r="BK4572" s="29"/>
      <c r="BL4572" s="29"/>
      <c r="BM4572" s="29"/>
      <c r="BN4572" s="29"/>
      <c r="BO4572" s="29"/>
      <c r="BP4572" s="29"/>
      <c r="BQ4572" s="29"/>
      <c r="BR4572" s="29"/>
      <c r="BS4572" s="29"/>
      <c r="BT4572" s="29"/>
      <c r="BU4572" s="29"/>
      <c r="BV4572" s="29"/>
      <c r="BW4572" s="29"/>
      <c r="BX4572" s="29"/>
      <c r="BY4572" s="29"/>
      <c r="BZ4572" s="29"/>
      <c r="CA4572" s="29"/>
      <c r="CB4572" s="29"/>
      <c r="CC4572" s="29"/>
      <c r="CD4572" s="29"/>
      <c r="CE4572" s="29"/>
      <c r="CF4572" s="29"/>
      <c r="CG4572" s="29"/>
      <c r="CH4572" s="29"/>
      <c r="CI4572" s="29"/>
      <c r="CJ4572" s="29"/>
      <c r="CK4572" s="29"/>
      <c r="CL4572" s="29"/>
      <c r="CM4572" s="29"/>
      <c r="CN4572" s="29"/>
      <c r="CO4572" s="29"/>
      <c r="CP4572" s="29"/>
      <c r="CQ4572" s="29"/>
      <c r="CR4572" s="29"/>
      <c r="CS4572" s="29"/>
      <c r="CT4572" s="29"/>
      <c r="CU4572" s="29"/>
      <c r="CV4572" s="29"/>
      <c r="CW4572" s="29"/>
      <c r="CX4572" s="29"/>
    </row>
    <row r="4573" spans="1:102" ht="50.1" customHeight="1">
      <c r="A4573" s="30" t="s">
        <v>12132</v>
      </c>
      <c r="B4573" s="31" t="s">
        <v>35</v>
      </c>
      <c r="C4573" s="32" t="s">
        <v>12133</v>
      </c>
      <c r="D4573" s="32" t="s">
        <v>12134</v>
      </c>
      <c r="E4573" s="32" t="s">
        <v>12134</v>
      </c>
      <c r="F4573" s="32" t="s">
        <v>12135</v>
      </c>
      <c r="G4573" s="33" t="s">
        <v>40</v>
      </c>
      <c r="H4573" s="34">
        <v>100</v>
      </c>
      <c r="I4573" s="33" t="s">
        <v>41</v>
      </c>
      <c r="J4573" s="33" t="s">
        <v>42</v>
      </c>
      <c r="K4573" s="33" t="s">
        <v>12136</v>
      </c>
      <c r="L4573" s="33" t="s">
        <v>85</v>
      </c>
      <c r="M4573" s="33" t="s">
        <v>50</v>
      </c>
      <c r="N4573" s="33" t="s">
        <v>11765</v>
      </c>
      <c r="O4573" s="33" t="s">
        <v>47</v>
      </c>
      <c r="P4573" s="71" t="s">
        <v>50</v>
      </c>
      <c r="Q4573" s="71" t="s">
        <v>50</v>
      </c>
      <c r="R4573" s="317" t="s">
        <v>50</v>
      </c>
      <c r="S4573" s="317" t="s">
        <v>50</v>
      </c>
      <c r="T4573" s="36">
        <v>214000</v>
      </c>
      <c r="U4573" s="37">
        <f>T4573*1.12</f>
        <v>239680.00000000003</v>
      </c>
      <c r="V4573" s="38" t="s">
        <v>50</v>
      </c>
      <c r="W4573" s="96">
        <v>2016</v>
      </c>
      <c r="X4573" s="39" t="s">
        <v>50</v>
      </c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29"/>
      <c r="AL4573" s="29"/>
      <c r="AM4573" s="29"/>
      <c r="AN4573" s="29"/>
      <c r="AO4573" s="29"/>
      <c r="AP4573" s="29"/>
      <c r="AQ4573" s="29"/>
      <c r="AR4573" s="29"/>
      <c r="AS4573" s="29"/>
      <c r="AT4573" s="29"/>
      <c r="AU4573" s="29"/>
      <c r="AV4573" s="29"/>
      <c r="AW4573" s="29"/>
      <c r="AX4573" s="29"/>
      <c r="AY4573" s="29"/>
      <c r="AZ4573" s="29"/>
      <c r="BA4573" s="29"/>
      <c r="BB4573" s="29"/>
      <c r="BC4573" s="29"/>
      <c r="BD4573" s="29"/>
      <c r="BE4573" s="29"/>
      <c r="BF4573" s="29"/>
      <c r="BG4573" s="29"/>
      <c r="BH4573" s="29"/>
      <c r="BI4573" s="29"/>
      <c r="BJ4573" s="29"/>
      <c r="BK4573" s="29"/>
      <c r="BL4573" s="29"/>
      <c r="BM4573" s="29"/>
      <c r="BN4573" s="29"/>
      <c r="BO4573" s="29"/>
      <c r="BP4573" s="29"/>
      <c r="BQ4573" s="29"/>
      <c r="BR4573" s="29"/>
      <c r="BS4573" s="29"/>
      <c r="BT4573" s="29"/>
      <c r="BU4573" s="29"/>
      <c r="BV4573" s="29"/>
      <c r="BW4573" s="29"/>
      <c r="BX4573" s="29"/>
      <c r="BY4573" s="29"/>
      <c r="BZ4573" s="29"/>
      <c r="CA4573" s="29"/>
      <c r="CB4573" s="29"/>
      <c r="CC4573" s="29"/>
      <c r="CD4573" s="29"/>
      <c r="CE4573" s="29"/>
      <c r="CF4573" s="29"/>
      <c r="CG4573" s="29"/>
      <c r="CH4573" s="29"/>
      <c r="CI4573" s="29"/>
      <c r="CJ4573" s="29"/>
      <c r="CK4573" s="29"/>
      <c r="CL4573" s="29"/>
      <c r="CM4573" s="29"/>
      <c r="CN4573" s="29"/>
      <c r="CO4573" s="29"/>
      <c r="CP4573" s="29"/>
      <c r="CQ4573" s="29"/>
      <c r="CR4573" s="29"/>
      <c r="CS4573" s="29"/>
      <c r="CT4573" s="29"/>
      <c r="CU4573" s="29"/>
      <c r="CV4573" s="29"/>
      <c r="CW4573" s="29"/>
      <c r="CX4573" s="29"/>
    </row>
    <row r="4574" spans="1:102" ht="50.1" customHeight="1">
      <c r="A4574" s="30" t="s">
        <v>12137</v>
      </c>
      <c r="B4574" s="31" t="s">
        <v>35</v>
      </c>
      <c r="C4574" s="32" t="s">
        <v>12138</v>
      </c>
      <c r="D4574" s="32" t="s">
        <v>12139</v>
      </c>
      <c r="E4574" s="32" t="s">
        <v>12140</v>
      </c>
      <c r="F4574" s="32" t="s">
        <v>50</v>
      </c>
      <c r="G4574" s="33" t="s">
        <v>40</v>
      </c>
      <c r="H4574" s="34">
        <v>100</v>
      </c>
      <c r="I4574" s="33" t="s">
        <v>41</v>
      </c>
      <c r="J4574" s="33" t="s">
        <v>42</v>
      </c>
      <c r="K4574" s="33" t="s">
        <v>6235</v>
      </c>
      <c r="L4574" s="33" t="s">
        <v>44</v>
      </c>
      <c r="M4574" s="33" t="s">
        <v>50</v>
      </c>
      <c r="N4574" s="33" t="s">
        <v>11942</v>
      </c>
      <c r="O4574" s="33" t="s">
        <v>47</v>
      </c>
      <c r="P4574" s="71" t="s">
        <v>50</v>
      </c>
      <c r="Q4574" s="71" t="s">
        <v>50</v>
      </c>
      <c r="R4574" s="317" t="s">
        <v>50</v>
      </c>
      <c r="S4574" s="317" t="s">
        <v>50</v>
      </c>
      <c r="T4574" s="36">
        <v>0</v>
      </c>
      <c r="U4574" s="37">
        <v>0</v>
      </c>
      <c r="V4574" s="38" t="s">
        <v>50</v>
      </c>
      <c r="W4574" s="96">
        <v>2016</v>
      </c>
      <c r="X4574" s="39" t="s">
        <v>50</v>
      </c>
      <c r="Y4574" s="4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29"/>
      <c r="CB4574" s="29"/>
      <c r="CC4574" s="29"/>
      <c r="CD4574" s="29"/>
      <c r="CE4574" s="29"/>
      <c r="CF4574" s="29"/>
      <c r="CG4574" s="29"/>
      <c r="CH4574" s="29"/>
      <c r="CI4574" s="29"/>
      <c r="CJ4574" s="29"/>
      <c r="CK4574" s="29"/>
      <c r="CL4574" s="29"/>
      <c r="CM4574" s="29"/>
      <c r="CN4574" s="29"/>
      <c r="CO4574" s="29"/>
      <c r="CP4574" s="29"/>
      <c r="CQ4574" s="29"/>
      <c r="CR4574" s="29"/>
      <c r="CS4574" s="29"/>
      <c r="CT4574" s="29"/>
      <c r="CU4574" s="29"/>
      <c r="CV4574" s="29"/>
      <c r="CW4574" s="29"/>
      <c r="CX4574" s="29"/>
    </row>
    <row r="4575" spans="1:102" ht="50.1" customHeight="1">
      <c r="A4575" s="30" t="s">
        <v>12141</v>
      </c>
      <c r="B4575" s="31" t="s">
        <v>35</v>
      </c>
      <c r="C4575" s="32" t="s">
        <v>12138</v>
      </c>
      <c r="D4575" s="32" t="s">
        <v>12139</v>
      </c>
      <c r="E4575" s="32" t="s">
        <v>12140</v>
      </c>
      <c r="F4575" s="32" t="s">
        <v>12142</v>
      </c>
      <c r="G4575" s="33" t="s">
        <v>40</v>
      </c>
      <c r="H4575" s="34">
        <v>100</v>
      </c>
      <c r="I4575" s="33" t="s">
        <v>41</v>
      </c>
      <c r="J4575" s="33" t="s">
        <v>42</v>
      </c>
      <c r="K4575" s="33" t="s">
        <v>63</v>
      </c>
      <c r="L4575" s="33" t="s">
        <v>44</v>
      </c>
      <c r="M4575" s="33" t="s">
        <v>50</v>
      </c>
      <c r="N4575" s="33" t="s">
        <v>12143</v>
      </c>
      <c r="O4575" s="33" t="s">
        <v>64</v>
      </c>
      <c r="P4575" s="71" t="s">
        <v>50</v>
      </c>
      <c r="Q4575" s="71" t="s">
        <v>50</v>
      </c>
      <c r="R4575" s="317" t="s">
        <v>50</v>
      </c>
      <c r="S4575" s="317" t="s">
        <v>50</v>
      </c>
      <c r="T4575" s="36">
        <v>9000</v>
      </c>
      <c r="U4575" s="37">
        <f t="shared" ref="U4575:U4591" si="226">T4575*1.12</f>
        <v>10080.000000000002</v>
      </c>
      <c r="V4575" s="38" t="s">
        <v>50</v>
      </c>
      <c r="W4575" s="96">
        <v>2016</v>
      </c>
      <c r="X4575" s="39" t="s">
        <v>50</v>
      </c>
      <c r="Y4575" s="4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29"/>
      <c r="AL4575" s="29"/>
      <c r="AM4575" s="29"/>
      <c r="AN4575" s="29"/>
      <c r="AO4575" s="29"/>
      <c r="AP4575" s="29"/>
      <c r="AQ4575" s="29"/>
      <c r="AR4575" s="29"/>
      <c r="AS4575" s="29"/>
      <c r="AT4575" s="29"/>
      <c r="AU4575" s="29"/>
      <c r="AV4575" s="29"/>
      <c r="AW4575" s="29"/>
      <c r="AX4575" s="29"/>
      <c r="AY4575" s="29"/>
      <c r="AZ4575" s="29"/>
      <c r="BA4575" s="29"/>
      <c r="BB4575" s="29"/>
      <c r="BC4575" s="29"/>
      <c r="BD4575" s="29"/>
      <c r="BE4575" s="29"/>
      <c r="BF4575" s="29"/>
      <c r="BG4575" s="29"/>
      <c r="BH4575" s="29"/>
      <c r="BI4575" s="29"/>
      <c r="BJ4575" s="29"/>
      <c r="BK4575" s="29"/>
      <c r="BL4575" s="29"/>
      <c r="BM4575" s="29"/>
      <c r="BN4575" s="29"/>
      <c r="BO4575" s="29"/>
      <c r="BP4575" s="29"/>
      <c r="BQ4575" s="29"/>
      <c r="BR4575" s="29"/>
      <c r="BS4575" s="29"/>
      <c r="BT4575" s="29"/>
      <c r="BU4575" s="29"/>
      <c r="BV4575" s="29"/>
      <c r="BW4575" s="29"/>
      <c r="BX4575" s="29"/>
      <c r="BY4575" s="29"/>
      <c r="BZ4575" s="29"/>
      <c r="CA4575" s="29"/>
      <c r="CB4575" s="29"/>
      <c r="CC4575" s="29"/>
      <c r="CD4575" s="29"/>
      <c r="CE4575" s="29"/>
      <c r="CF4575" s="29"/>
      <c r="CG4575" s="29"/>
      <c r="CH4575" s="29"/>
      <c r="CI4575" s="29"/>
      <c r="CJ4575" s="29"/>
      <c r="CK4575" s="29"/>
      <c r="CL4575" s="29"/>
      <c r="CM4575" s="29"/>
      <c r="CN4575" s="29"/>
      <c r="CO4575" s="29"/>
      <c r="CP4575" s="29"/>
      <c r="CQ4575" s="29"/>
      <c r="CR4575" s="29"/>
      <c r="CS4575" s="29"/>
      <c r="CT4575" s="29"/>
      <c r="CU4575" s="29"/>
      <c r="CV4575" s="29"/>
      <c r="CW4575" s="29"/>
      <c r="CX4575" s="29"/>
    </row>
    <row r="4576" spans="1:102" ht="50.1" customHeight="1">
      <c r="A4576" s="30" t="s">
        <v>12144</v>
      </c>
      <c r="B4576" s="31" t="s">
        <v>35</v>
      </c>
      <c r="C4576" s="32" t="s">
        <v>12138</v>
      </c>
      <c r="D4576" s="32" t="s">
        <v>12139</v>
      </c>
      <c r="E4576" s="32" t="s">
        <v>12140</v>
      </c>
      <c r="F4576" s="32" t="s">
        <v>12145</v>
      </c>
      <c r="G4576" s="33" t="s">
        <v>40</v>
      </c>
      <c r="H4576" s="34">
        <v>50</v>
      </c>
      <c r="I4576" s="33" t="s">
        <v>41</v>
      </c>
      <c r="J4576" s="33" t="s">
        <v>42</v>
      </c>
      <c r="K4576" s="33" t="s">
        <v>12146</v>
      </c>
      <c r="L4576" s="33" t="s">
        <v>85</v>
      </c>
      <c r="M4576" s="33" t="s">
        <v>50</v>
      </c>
      <c r="N4576" s="33" t="s">
        <v>11765</v>
      </c>
      <c r="O4576" s="33" t="s">
        <v>47</v>
      </c>
      <c r="P4576" s="71" t="s">
        <v>50</v>
      </c>
      <c r="Q4576" s="71" t="s">
        <v>50</v>
      </c>
      <c r="R4576" s="317" t="s">
        <v>50</v>
      </c>
      <c r="S4576" s="317" t="s">
        <v>50</v>
      </c>
      <c r="T4576" s="36">
        <v>0</v>
      </c>
      <c r="U4576" s="37">
        <f t="shared" si="226"/>
        <v>0</v>
      </c>
      <c r="V4576" s="38" t="s">
        <v>50</v>
      </c>
      <c r="W4576" s="96">
        <v>2016</v>
      </c>
      <c r="X4576" s="39">
        <v>11</v>
      </c>
      <c r="Y4576" s="40"/>
      <c r="Z4576" s="40"/>
      <c r="AA4576" s="40"/>
      <c r="AB4576" s="40"/>
      <c r="AC4576" s="40"/>
      <c r="AD4576" s="40"/>
      <c r="AE4576" s="40"/>
      <c r="AF4576" s="40"/>
      <c r="AG4576" s="40"/>
      <c r="AH4576" s="40"/>
      <c r="AI4576" s="40"/>
      <c r="AJ4576" s="40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29"/>
      <c r="BL4576" s="29"/>
      <c r="BM4576" s="29"/>
      <c r="BN4576" s="29"/>
      <c r="BO4576" s="29"/>
      <c r="BP4576" s="29"/>
      <c r="BQ4576" s="29"/>
      <c r="BR4576" s="29"/>
      <c r="BS4576" s="29"/>
      <c r="BT4576" s="29"/>
      <c r="BU4576" s="29"/>
      <c r="BV4576" s="29"/>
      <c r="BW4576" s="29"/>
      <c r="BX4576" s="29"/>
      <c r="BY4576" s="29"/>
      <c r="BZ4576" s="29"/>
      <c r="CA4576" s="29"/>
      <c r="CB4576" s="29"/>
      <c r="CC4576" s="29"/>
      <c r="CD4576" s="29"/>
      <c r="CE4576" s="29"/>
      <c r="CF4576" s="29"/>
      <c r="CG4576" s="29"/>
      <c r="CH4576" s="29"/>
      <c r="CI4576" s="29"/>
      <c r="CJ4576" s="29"/>
      <c r="CK4576" s="29"/>
      <c r="CL4576" s="29"/>
      <c r="CM4576" s="29"/>
      <c r="CN4576" s="29"/>
      <c r="CO4576" s="29"/>
      <c r="CP4576" s="29"/>
      <c r="CQ4576" s="29"/>
      <c r="CR4576" s="29"/>
      <c r="CS4576" s="29"/>
      <c r="CT4576" s="29"/>
      <c r="CU4576" s="29"/>
      <c r="CV4576" s="29"/>
      <c r="CW4576" s="29"/>
      <c r="CX4576" s="29"/>
    </row>
    <row r="4577" spans="1:102" s="326" customFormat="1" ht="50.1" customHeight="1">
      <c r="A4577" s="46" t="s">
        <v>12147</v>
      </c>
      <c r="B4577" s="31" t="s">
        <v>35</v>
      </c>
      <c r="C4577" s="47" t="s">
        <v>12138</v>
      </c>
      <c r="D4577" s="47" t="s">
        <v>12139</v>
      </c>
      <c r="E4577" s="47" t="s">
        <v>12140</v>
      </c>
      <c r="F4577" s="72" t="s">
        <v>12145</v>
      </c>
      <c r="G4577" s="33" t="s">
        <v>40</v>
      </c>
      <c r="H4577" s="34">
        <v>50</v>
      </c>
      <c r="I4577" s="145">
        <v>590000000</v>
      </c>
      <c r="J4577" s="33" t="s">
        <v>42</v>
      </c>
      <c r="K4577" s="33" t="s">
        <v>12148</v>
      </c>
      <c r="L4577" s="33" t="s">
        <v>85</v>
      </c>
      <c r="M4577" s="33"/>
      <c r="N4577" s="33" t="s">
        <v>11765</v>
      </c>
      <c r="O4577" s="33" t="s">
        <v>173</v>
      </c>
      <c r="P4577" s="33"/>
      <c r="Q4577" s="243"/>
      <c r="R4577" s="74"/>
      <c r="S4577" s="110"/>
      <c r="T4577" s="49">
        <v>535000</v>
      </c>
      <c r="U4577" s="49">
        <f>T4577*1.12</f>
        <v>599200</v>
      </c>
      <c r="V4577" s="62"/>
      <c r="W4577" s="33">
        <v>2016</v>
      </c>
      <c r="X4577" s="318"/>
      <c r="Y4577" s="188"/>
      <c r="Z4577" s="188"/>
      <c r="AA4577" s="188"/>
      <c r="AB4577" s="188"/>
      <c r="AC4577" s="188"/>
      <c r="AD4577" s="188"/>
      <c r="AE4577" s="188"/>
      <c r="AF4577" s="188"/>
      <c r="AG4577" s="188"/>
      <c r="AH4577" s="188"/>
      <c r="AI4577" s="188"/>
      <c r="AJ4577" s="188"/>
      <c r="AK4577" s="188"/>
      <c r="AL4577" s="188"/>
      <c r="AM4577" s="188"/>
      <c r="AN4577" s="188"/>
      <c r="AO4577" s="188"/>
      <c r="AP4577" s="188"/>
      <c r="AQ4577" s="188"/>
      <c r="AR4577" s="188"/>
      <c r="AS4577" s="188"/>
      <c r="AT4577" s="188"/>
      <c r="AU4577" s="188"/>
      <c r="AV4577" s="188"/>
      <c r="AW4577" s="188"/>
      <c r="AX4577" s="188"/>
      <c r="AY4577" s="188"/>
      <c r="AZ4577" s="188"/>
      <c r="BA4577" s="188"/>
      <c r="BB4577" s="188"/>
      <c r="BC4577" s="188"/>
      <c r="BD4577" s="188"/>
      <c r="BE4577" s="188"/>
      <c r="BF4577" s="188"/>
      <c r="BG4577" s="188"/>
      <c r="BH4577" s="188"/>
      <c r="BI4577" s="188"/>
      <c r="BJ4577" s="188"/>
      <c r="BK4577" s="188"/>
      <c r="BL4577" s="188"/>
      <c r="BM4577" s="188"/>
      <c r="BN4577" s="188"/>
      <c r="BO4577" s="188"/>
      <c r="BP4577" s="188"/>
      <c r="BQ4577" s="188"/>
      <c r="BR4577" s="188"/>
      <c r="BS4577" s="188"/>
      <c r="BT4577" s="188"/>
      <c r="BU4577" s="188"/>
      <c r="BV4577" s="188"/>
      <c r="BW4577" s="188"/>
      <c r="BX4577" s="188"/>
      <c r="BY4577" s="188"/>
      <c r="BZ4577" s="188"/>
      <c r="CA4577" s="188"/>
      <c r="CB4577" s="188"/>
      <c r="CC4577" s="188"/>
      <c r="CD4577" s="188"/>
      <c r="CE4577" s="188"/>
      <c r="CF4577" s="188"/>
      <c r="CG4577" s="188"/>
      <c r="CH4577" s="188"/>
      <c r="CI4577" s="188"/>
      <c r="CJ4577" s="188"/>
      <c r="CK4577" s="188"/>
      <c r="CL4577" s="188"/>
      <c r="CM4577" s="188"/>
      <c r="CN4577" s="188"/>
      <c r="CO4577" s="188"/>
      <c r="CP4577" s="188"/>
      <c r="CQ4577" s="188"/>
      <c r="CR4577" s="188"/>
      <c r="CS4577" s="188"/>
      <c r="CT4577" s="188"/>
      <c r="CU4577" s="188"/>
      <c r="CV4577" s="188"/>
      <c r="CW4577" s="188"/>
      <c r="CX4577" s="188"/>
    </row>
    <row r="4578" spans="1:102" ht="50.1" customHeight="1">
      <c r="A4578" s="30" t="s">
        <v>12149</v>
      </c>
      <c r="B4578" s="31" t="s">
        <v>35</v>
      </c>
      <c r="C4578" s="32" t="s">
        <v>12150</v>
      </c>
      <c r="D4578" s="32" t="s">
        <v>12151</v>
      </c>
      <c r="E4578" s="32" t="s">
        <v>12151</v>
      </c>
      <c r="F4578" s="32" t="s">
        <v>50</v>
      </c>
      <c r="G4578" s="33" t="s">
        <v>40</v>
      </c>
      <c r="H4578" s="34">
        <v>100</v>
      </c>
      <c r="I4578" s="33" t="s">
        <v>41</v>
      </c>
      <c r="J4578" s="33" t="s">
        <v>42</v>
      </c>
      <c r="K4578" s="33" t="s">
        <v>6235</v>
      </c>
      <c r="L4578" s="33" t="s">
        <v>44</v>
      </c>
      <c r="M4578" s="33" t="s">
        <v>50</v>
      </c>
      <c r="N4578" s="33" t="s">
        <v>11942</v>
      </c>
      <c r="O4578" s="33" t="s">
        <v>47</v>
      </c>
      <c r="P4578" s="71" t="s">
        <v>50</v>
      </c>
      <c r="Q4578" s="71" t="s">
        <v>50</v>
      </c>
      <c r="R4578" s="317" t="s">
        <v>50</v>
      </c>
      <c r="S4578" s="317" t="s">
        <v>50</v>
      </c>
      <c r="T4578" s="36">
        <v>0</v>
      </c>
      <c r="U4578" s="37">
        <f>T4578*1.12</f>
        <v>0</v>
      </c>
      <c r="V4578" s="38" t="s">
        <v>50</v>
      </c>
      <c r="W4578" s="96">
        <v>2016</v>
      </c>
      <c r="X4578" s="39">
        <v>11</v>
      </c>
      <c r="Y4578" s="40"/>
      <c r="Z4578" s="40"/>
      <c r="AA4578" s="40"/>
      <c r="AB4578" s="40"/>
      <c r="AC4578" s="40"/>
      <c r="AD4578" s="40"/>
      <c r="AE4578" s="40"/>
      <c r="AF4578" s="40"/>
      <c r="AG4578" s="40"/>
      <c r="AH4578" s="40"/>
      <c r="AI4578" s="40"/>
      <c r="AJ4578" s="40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29"/>
      <c r="BA4578" s="29"/>
      <c r="BB4578" s="29"/>
      <c r="BC4578" s="29"/>
      <c r="BD4578" s="29"/>
      <c r="BE4578" s="29"/>
      <c r="BF4578" s="29"/>
      <c r="BG4578" s="29"/>
      <c r="BH4578" s="29"/>
      <c r="BI4578" s="29"/>
      <c r="BJ4578" s="29"/>
      <c r="BK4578" s="29"/>
      <c r="BL4578" s="29"/>
      <c r="BM4578" s="29"/>
      <c r="BN4578" s="29"/>
      <c r="BO4578" s="29"/>
      <c r="BP4578" s="29"/>
      <c r="BQ4578" s="29"/>
      <c r="BR4578" s="29"/>
      <c r="BS4578" s="29"/>
      <c r="BT4578" s="29"/>
      <c r="BU4578" s="29"/>
      <c r="BV4578" s="29"/>
      <c r="BW4578" s="29"/>
      <c r="BX4578" s="29"/>
      <c r="BY4578" s="29"/>
      <c r="BZ4578" s="29"/>
      <c r="CA4578" s="29"/>
      <c r="CB4578" s="29"/>
      <c r="CC4578" s="29"/>
      <c r="CD4578" s="29"/>
      <c r="CE4578" s="29"/>
      <c r="CF4578" s="29"/>
      <c r="CG4578" s="29"/>
      <c r="CH4578" s="29"/>
      <c r="CI4578" s="29"/>
      <c r="CJ4578" s="29"/>
      <c r="CK4578" s="29"/>
      <c r="CL4578" s="29"/>
      <c r="CM4578" s="29"/>
      <c r="CN4578" s="29"/>
      <c r="CO4578" s="29"/>
      <c r="CP4578" s="29"/>
      <c r="CQ4578" s="29"/>
      <c r="CR4578" s="29"/>
      <c r="CS4578" s="29"/>
      <c r="CT4578" s="29"/>
      <c r="CU4578" s="29"/>
      <c r="CV4578" s="29"/>
      <c r="CW4578" s="29"/>
      <c r="CX4578" s="29"/>
    </row>
    <row r="4579" spans="1:102" s="326" customFormat="1" ht="50.1" customHeight="1">
      <c r="A4579" s="46" t="s">
        <v>12152</v>
      </c>
      <c r="B4579" s="31" t="s">
        <v>35</v>
      </c>
      <c r="C4579" s="175" t="s">
        <v>12150</v>
      </c>
      <c r="D4579" s="47" t="s">
        <v>12151</v>
      </c>
      <c r="E4579" s="47" t="s">
        <v>12151</v>
      </c>
      <c r="F4579" s="47"/>
      <c r="G4579" s="31" t="s">
        <v>40</v>
      </c>
      <c r="H4579" s="31">
        <v>100</v>
      </c>
      <c r="I4579" s="33">
        <v>590000000</v>
      </c>
      <c r="J4579" s="31" t="s">
        <v>42</v>
      </c>
      <c r="K4579" s="33" t="s">
        <v>12153</v>
      </c>
      <c r="L4579" s="31" t="s">
        <v>44</v>
      </c>
      <c r="M4579" s="31"/>
      <c r="N4579" s="31" t="s">
        <v>11942</v>
      </c>
      <c r="O4579" s="33" t="s">
        <v>173</v>
      </c>
      <c r="P4579" s="31"/>
      <c r="Q4579" s="242"/>
      <c r="R4579" s="31"/>
      <c r="S4579" s="31"/>
      <c r="T4579" s="49">
        <v>70000</v>
      </c>
      <c r="U4579" s="49">
        <f t="shared" si="226"/>
        <v>78400.000000000015</v>
      </c>
      <c r="V4579" s="31"/>
      <c r="W4579" s="33">
        <v>2016</v>
      </c>
      <c r="X4579" s="31"/>
      <c r="Y4579" s="188"/>
      <c r="Z4579" s="188"/>
      <c r="AA4579" s="188"/>
      <c r="AB4579" s="188"/>
      <c r="AC4579" s="188"/>
      <c r="AD4579" s="188"/>
      <c r="AE4579" s="188"/>
      <c r="AF4579" s="188"/>
      <c r="AG4579" s="188"/>
      <c r="AH4579" s="188"/>
      <c r="AI4579" s="188"/>
      <c r="AJ4579" s="188"/>
      <c r="AK4579" s="188"/>
      <c r="AL4579" s="188"/>
      <c r="AM4579" s="188"/>
      <c r="AN4579" s="188"/>
      <c r="AO4579" s="188"/>
      <c r="AP4579" s="188"/>
      <c r="AQ4579" s="188"/>
      <c r="AR4579" s="188"/>
      <c r="AS4579" s="188"/>
      <c r="AT4579" s="188"/>
      <c r="AU4579" s="188"/>
      <c r="AV4579" s="188"/>
      <c r="AW4579" s="188"/>
      <c r="AX4579" s="188"/>
      <c r="AY4579" s="188"/>
      <c r="AZ4579" s="188"/>
      <c r="BA4579" s="188"/>
      <c r="BB4579" s="188"/>
      <c r="BC4579" s="188"/>
      <c r="BD4579" s="188"/>
      <c r="BE4579" s="188"/>
      <c r="BF4579" s="188"/>
      <c r="BG4579" s="188"/>
      <c r="BH4579" s="188"/>
      <c r="BI4579" s="188"/>
      <c r="BJ4579" s="188"/>
      <c r="BK4579" s="188"/>
      <c r="BL4579" s="188"/>
      <c r="BM4579" s="188"/>
      <c r="BN4579" s="188"/>
      <c r="BO4579" s="188"/>
      <c r="BP4579" s="188"/>
      <c r="BQ4579" s="188"/>
      <c r="BR4579" s="188"/>
      <c r="BS4579" s="188"/>
      <c r="BT4579" s="188"/>
      <c r="BU4579" s="188"/>
      <c r="BV4579" s="188"/>
      <c r="BW4579" s="188"/>
      <c r="BX4579" s="188"/>
      <c r="BY4579" s="188"/>
      <c r="BZ4579" s="188"/>
      <c r="CA4579" s="188"/>
      <c r="CB4579" s="188"/>
      <c r="CC4579" s="188"/>
      <c r="CD4579" s="188"/>
      <c r="CE4579" s="188"/>
      <c r="CF4579" s="188"/>
      <c r="CG4579" s="188"/>
      <c r="CH4579" s="188"/>
      <c r="CI4579" s="188"/>
      <c r="CJ4579" s="188"/>
      <c r="CK4579" s="188"/>
      <c r="CL4579" s="188"/>
      <c r="CM4579" s="188"/>
      <c r="CN4579" s="188"/>
      <c r="CO4579" s="188"/>
      <c r="CP4579" s="188"/>
      <c r="CQ4579" s="188"/>
      <c r="CR4579" s="188"/>
      <c r="CS4579" s="188"/>
      <c r="CT4579" s="188"/>
      <c r="CU4579" s="188"/>
      <c r="CV4579" s="188"/>
      <c r="CW4579" s="188"/>
      <c r="CX4579" s="188"/>
    </row>
    <row r="4580" spans="1:102" ht="50.1" customHeight="1">
      <c r="A4580" s="30" t="s">
        <v>12154</v>
      </c>
      <c r="B4580" s="31" t="s">
        <v>35</v>
      </c>
      <c r="C4580" s="32" t="s">
        <v>12155</v>
      </c>
      <c r="D4580" s="32" t="s">
        <v>12156</v>
      </c>
      <c r="E4580" s="32" t="s">
        <v>12156</v>
      </c>
      <c r="F4580" s="32" t="s">
        <v>12157</v>
      </c>
      <c r="G4580" s="33" t="s">
        <v>40</v>
      </c>
      <c r="H4580" s="34">
        <v>100</v>
      </c>
      <c r="I4580" s="33" t="s">
        <v>41</v>
      </c>
      <c r="J4580" s="33" t="s">
        <v>42</v>
      </c>
      <c r="K4580" s="33" t="s">
        <v>493</v>
      </c>
      <c r="L4580" s="33" t="s">
        <v>44</v>
      </c>
      <c r="M4580" s="33" t="s">
        <v>50</v>
      </c>
      <c r="N4580" s="33" t="s">
        <v>11878</v>
      </c>
      <c r="O4580" s="33" t="s">
        <v>200</v>
      </c>
      <c r="P4580" s="71" t="s">
        <v>50</v>
      </c>
      <c r="Q4580" s="71" t="s">
        <v>50</v>
      </c>
      <c r="R4580" s="317" t="s">
        <v>50</v>
      </c>
      <c r="S4580" s="317" t="s">
        <v>50</v>
      </c>
      <c r="T4580" s="36">
        <v>1250000</v>
      </c>
      <c r="U4580" s="37">
        <f t="shared" si="226"/>
        <v>1400000.0000000002</v>
      </c>
      <c r="V4580" s="38" t="s">
        <v>50</v>
      </c>
      <c r="W4580" s="96">
        <v>2016</v>
      </c>
      <c r="X4580" s="39" t="s">
        <v>50</v>
      </c>
      <c r="Y4580" s="40"/>
      <c r="Z4580" s="40"/>
      <c r="AA4580" s="40"/>
      <c r="AB4580" s="40"/>
      <c r="AC4580" s="40"/>
      <c r="AD4580" s="40"/>
      <c r="AE4580" s="40"/>
      <c r="AF4580" s="40"/>
      <c r="AG4580" s="40"/>
      <c r="AH4580" s="40"/>
      <c r="AI4580" s="40"/>
      <c r="AJ4580" s="40"/>
      <c r="AK4580" s="29"/>
      <c r="AL4580" s="29"/>
      <c r="AM4580" s="29"/>
      <c r="AN4580" s="29"/>
      <c r="AO4580" s="29"/>
      <c r="AP4580" s="29"/>
      <c r="AQ4580" s="29"/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9"/>
      <c r="BC4580" s="29"/>
      <c r="BD4580" s="29"/>
      <c r="BE4580" s="29"/>
      <c r="BF4580" s="29"/>
      <c r="BG4580" s="29"/>
      <c r="BH4580" s="29"/>
      <c r="BI4580" s="29"/>
      <c r="BJ4580" s="29"/>
      <c r="BK4580" s="29"/>
      <c r="BL4580" s="29"/>
      <c r="BM4580" s="29"/>
      <c r="BN4580" s="29"/>
      <c r="BO4580" s="29"/>
      <c r="BP4580" s="29"/>
      <c r="BQ4580" s="29"/>
      <c r="BR4580" s="29"/>
      <c r="BS4580" s="29"/>
      <c r="BT4580" s="29"/>
      <c r="BU4580" s="29"/>
      <c r="BV4580" s="29"/>
      <c r="BW4580" s="29"/>
      <c r="BX4580" s="29"/>
      <c r="BY4580" s="29"/>
      <c r="BZ4580" s="29"/>
      <c r="CA4580" s="29"/>
      <c r="CB4580" s="29"/>
      <c r="CC4580" s="29"/>
      <c r="CD4580" s="29"/>
      <c r="CE4580" s="29"/>
      <c r="CF4580" s="29"/>
      <c r="CG4580" s="29"/>
      <c r="CH4580" s="29"/>
      <c r="CI4580" s="29"/>
      <c r="CJ4580" s="29"/>
      <c r="CK4580" s="29"/>
      <c r="CL4580" s="29"/>
      <c r="CM4580" s="29"/>
      <c r="CN4580" s="29"/>
      <c r="CO4580" s="29"/>
      <c r="CP4580" s="29"/>
      <c r="CQ4580" s="29"/>
      <c r="CR4580" s="29"/>
      <c r="CS4580" s="29"/>
      <c r="CT4580" s="29"/>
      <c r="CU4580" s="29"/>
      <c r="CV4580" s="29"/>
      <c r="CW4580" s="29"/>
      <c r="CX4580" s="29"/>
    </row>
    <row r="4581" spans="1:102" ht="50.1" customHeight="1">
      <c r="A4581" s="30" t="s">
        <v>12158</v>
      </c>
      <c r="B4581" s="31" t="s">
        <v>35</v>
      </c>
      <c r="C4581" s="32" t="s">
        <v>12155</v>
      </c>
      <c r="D4581" s="32" t="s">
        <v>12156</v>
      </c>
      <c r="E4581" s="32" t="s">
        <v>12156</v>
      </c>
      <c r="F4581" s="32" t="s">
        <v>12159</v>
      </c>
      <c r="G4581" s="33" t="s">
        <v>101</v>
      </c>
      <c r="H4581" s="34">
        <v>100</v>
      </c>
      <c r="I4581" s="33" t="s">
        <v>41</v>
      </c>
      <c r="J4581" s="33" t="s">
        <v>2977</v>
      </c>
      <c r="K4581" s="33" t="s">
        <v>12160</v>
      </c>
      <c r="L4581" s="33" t="s">
        <v>12161</v>
      </c>
      <c r="M4581" s="33" t="s">
        <v>50</v>
      </c>
      <c r="N4581" s="33" t="s">
        <v>11926</v>
      </c>
      <c r="O4581" s="33" t="s">
        <v>3699</v>
      </c>
      <c r="P4581" s="71" t="s">
        <v>50</v>
      </c>
      <c r="Q4581" s="71" t="s">
        <v>50</v>
      </c>
      <c r="R4581" s="317" t="s">
        <v>50</v>
      </c>
      <c r="S4581" s="317" t="s">
        <v>50</v>
      </c>
      <c r="T4581" s="36">
        <v>1875000</v>
      </c>
      <c r="U4581" s="37">
        <f t="shared" si="226"/>
        <v>2100000</v>
      </c>
      <c r="V4581" s="38" t="s">
        <v>50</v>
      </c>
      <c r="W4581" s="96">
        <v>2016</v>
      </c>
      <c r="X4581" s="39" t="s">
        <v>50</v>
      </c>
      <c r="Y4581" s="4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</row>
    <row r="4582" spans="1:102" ht="50.1" customHeight="1">
      <c r="A4582" s="30" t="s">
        <v>12162</v>
      </c>
      <c r="B4582" s="31" t="s">
        <v>35</v>
      </c>
      <c r="C4582" s="32" t="s">
        <v>12155</v>
      </c>
      <c r="D4582" s="32" t="s">
        <v>12156</v>
      </c>
      <c r="E4582" s="32" t="s">
        <v>12156</v>
      </c>
      <c r="F4582" s="32" t="s">
        <v>12163</v>
      </c>
      <c r="G4582" s="33" t="s">
        <v>101</v>
      </c>
      <c r="H4582" s="34">
        <v>100</v>
      </c>
      <c r="I4582" s="33" t="s">
        <v>41</v>
      </c>
      <c r="J4582" s="33" t="s">
        <v>42</v>
      </c>
      <c r="K4582" s="33" t="s">
        <v>12164</v>
      </c>
      <c r="L4582" s="33" t="s">
        <v>42</v>
      </c>
      <c r="M4582" s="33" t="s">
        <v>50</v>
      </c>
      <c r="N4582" s="33" t="s">
        <v>811</v>
      </c>
      <c r="O4582" s="33" t="s">
        <v>11806</v>
      </c>
      <c r="P4582" s="71" t="s">
        <v>50</v>
      </c>
      <c r="Q4582" s="71" t="s">
        <v>50</v>
      </c>
      <c r="R4582" s="317" t="s">
        <v>50</v>
      </c>
      <c r="S4582" s="317" t="s">
        <v>50</v>
      </c>
      <c r="T4582" s="36">
        <v>0</v>
      </c>
      <c r="U4582" s="37">
        <f t="shared" si="226"/>
        <v>0</v>
      </c>
      <c r="V4582" s="38" t="s">
        <v>50</v>
      </c>
      <c r="W4582" s="96">
        <v>2016</v>
      </c>
      <c r="X4582" s="39">
        <v>11</v>
      </c>
      <c r="Y4582" s="40"/>
      <c r="Z4582" s="40"/>
      <c r="AA4582" s="40"/>
      <c r="AB4582" s="40"/>
      <c r="AC4582" s="40"/>
      <c r="AD4582" s="40"/>
      <c r="AE4582" s="40"/>
      <c r="AF4582" s="40"/>
      <c r="AG4582" s="40"/>
      <c r="AH4582" s="40"/>
      <c r="AI4582" s="40"/>
      <c r="AJ4582" s="40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/>
      <c r="BI4582" s="29"/>
      <c r="BJ4582" s="29"/>
      <c r="BK4582" s="29"/>
      <c r="BL4582" s="29"/>
      <c r="BM4582" s="29"/>
      <c r="BN4582" s="29"/>
      <c r="BO4582" s="29"/>
      <c r="BP4582" s="29"/>
      <c r="BQ4582" s="29"/>
      <c r="BR4582" s="29"/>
      <c r="BS4582" s="29"/>
      <c r="BT4582" s="29"/>
      <c r="BU4582" s="29"/>
      <c r="BV4582" s="29"/>
      <c r="BW4582" s="29"/>
      <c r="BX4582" s="29"/>
      <c r="BY4582" s="29"/>
      <c r="BZ4582" s="29"/>
      <c r="CA4582" s="29"/>
      <c r="CB4582" s="29"/>
      <c r="CC4582" s="29"/>
      <c r="CD4582" s="29"/>
      <c r="CE4582" s="29"/>
      <c r="CF4582" s="29"/>
      <c r="CG4582" s="29"/>
      <c r="CH4582" s="29"/>
      <c r="CI4582" s="29"/>
      <c r="CJ4582" s="29"/>
      <c r="CK4582" s="29"/>
      <c r="CL4582" s="29"/>
      <c r="CM4582" s="29"/>
      <c r="CN4582" s="29"/>
      <c r="CO4582" s="29"/>
      <c r="CP4582" s="29"/>
      <c r="CQ4582" s="29"/>
      <c r="CR4582" s="29"/>
      <c r="CS4582" s="29"/>
      <c r="CT4582" s="29"/>
      <c r="CU4582" s="29"/>
      <c r="CV4582" s="29"/>
      <c r="CW4582" s="29"/>
      <c r="CX4582" s="29"/>
    </row>
    <row r="4583" spans="1:102" s="290" customFormat="1" ht="50.1" customHeight="1">
      <c r="A4583" s="46" t="s">
        <v>12165</v>
      </c>
      <c r="B4583" s="31" t="s">
        <v>35</v>
      </c>
      <c r="C4583" s="299" t="s">
        <v>12155</v>
      </c>
      <c r="D4583" s="179" t="s">
        <v>12156</v>
      </c>
      <c r="E4583" s="182" t="s">
        <v>12156</v>
      </c>
      <c r="F4583" s="175" t="s">
        <v>12166</v>
      </c>
      <c r="G4583" s="74" t="s">
        <v>101</v>
      </c>
      <c r="H4583" s="73" t="s">
        <v>88</v>
      </c>
      <c r="I4583" s="292">
        <v>590000000</v>
      </c>
      <c r="J4583" s="293" t="s">
        <v>42</v>
      </c>
      <c r="K4583" s="107" t="s">
        <v>93</v>
      </c>
      <c r="L4583" s="74" t="s">
        <v>42</v>
      </c>
      <c r="M4583" s="117"/>
      <c r="N4583" s="31" t="s">
        <v>811</v>
      </c>
      <c r="O4583" s="60" t="s">
        <v>11931</v>
      </c>
      <c r="P4583" s="315"/>
      <c r="Q4583" s="321"/>
      <c r="R4583" s="34"/>
      <c r="S4583" s="322"/>
      <c r="T4583" s="36">
        <v>6800000</v>
      </c>
      <c r="U4583" s="49">
        <f t="shared" si="226"/>
        <v>7616000.0000000009</v>
      </c>
      <c r="V4583" s="323"/>
      <c r="W4583" s="33">
        <v>2016</v>
      </c>
      <c r="X4583" s="122"/>
      <c r="Y4583" s="188"/>
      <c r="Z4583" s="188"/>
      <c r="AA4583" s="188"/>
      <c r="AB4583" s="188"/>
      <c r="AC4583" s="188"/>
      <c r="AD4583" s="188"/>
      <c r="AE4583" s="188"/>
      <c r="AF4583" s="188"/>
      <c r="AG4583" s="188"/>
      <c r="AH4583" s="188"/>
      <c r="AI4583" s="188"/>
      <c r="AJ4583" s="188"/>
      <c r="AK4583" s="188"/>
      <c r="AL4583" s="188"/>
      <c r="AM4583" s="188"/>
      <c r="AN4583" s="188"/>
      <c r="AO4583" s="188"/>
      <c r="AP4583" s="188"/>
      <c r="AQ4583" s="188"/>
      <c r="AR4583" s="188"/>
      <c r="AS4583" s="188"/>
      <c r="AT4583" s="188"/>
      <c r="AU4583" s="188"/>
      <c r="AV4583" s="188"/>
      <c r="AW4583" s="188"/>
      <c r="AX4583" s="188"/>
      <c r="AY4583" s="188"/>
      <c r="AZ4583" s="188"/>
      <c r="BA4583" s="188"/>
      <c r="BB4583" s="188"/>
      <c r="BC4583" s="188"/>
      <c r="BD4583" s="188"/>
      <c r="BE4583" s="188"/>
      <c r="BF4583" s="188"/>
      <c r="BG4583" s="188"/>
      <c r="BH4583" s="188"/>
      <c r="BI4583" s="188"/>
      <c r="BJ4583" s="188"/>
      <c r="BK4583" s="188"/>
      <c r="BL4583" s="188"/>
      <c r="BM4583" s="188"/>
      <c r="BN4583" s="188"/>
      <c r="BO4583" s="188"/>
      <c r="BP4583" s="188"/>
      <c r="BQ4583" s="188"/>
      <c r="BR4583" s="188"/>
      <c r="BS4583" s="188"/>
      <c r="BT4583" s="188"/>
      <c r="BU4583" s="188"/>
      <c r="BV4583" s="188"/>
      <c r="BW4583" s="188"/>
      <c r="BX4583" s="188"/>
      <c r="BY4583" s="188"/>
      <c r="BZ4583" s="188"/>
      <c r="CA4583" s="188"/>
      <c r="CB4583" s="188"/>
      <c r="CC4583" s="188"/>
      <c r="CD4583" s="188"/>
      <c r="CE4583" s="188"/>
      <c r="CF4583" s="188"/>
      <c r="CG4583" s="188"/>
      <c r="CH4583" s="188"/>
      <c r="CI4583" s="188"/>
      <c r="CJ4583" s="188"/>
      <c r="CK4583" s="188"/>
      <c r="CL4583" s="188"/>
      <c r="CM4583" s="188"/>
      <c r="CN4583" s="188"/>
      <c r="CO4583" s="188"/>
      <c r="CP4583" s="188"/>
      <c r="CQ4583" s="188"/>
      <c r="CR4583" s="188"/>
      <c r="CS4583" s="188"/>
      <c r="CT4583" s="188"/>
      <c r="CU4583" s="188"/>
      <c r="CV4583" s="188"/>
      <c r="CW4583" s="188"/>
      <c r="CX4583" s="188"/>
    </row>
    <row r="4584" spans="1:102" ht="50.1" customHeight="1">
      <c r="A4584" s="30" t="s">
        <v>12167</v>
      </c>
      <c r="B4584" s="31" t="s">
        <v>35</v>
      </c>
      <c r="C4584" s="32" t="s">
        <v>12155</v>
      </c>
      <c r="D4584" s="32" t="s">
        <v>12156</v>
      </c>
      <c r="E4584" s="32" t="s">
        <v>12156</v>
      </c>
      <c r="F4584" s="32" t="s">
        <v>12168</v>
      </c>
      <c r="G4584" s="33" t="s">
        <v>40</v>
      </c>
      <c r="H4584" s="34">
        <v>100</v>
      </c>
      <c r="I4584" s="33" t="s">
        <v>41</v>
      </c>
      <c r="J4584" s="33" t="s">
        <v>42</v>
      </c>
      <c r="K4584" s="33" t="s">
        <v>836</v>
      </c>
      <c r="L4584" s="33" t="s">
        <v>42</v>
      </c>
      <c r="M4584" s="33" t="s">
        <v>50</v>
      </c>
      <c r="N4584" s="33" t="s">
        <v>811</v>
      </c>
      <c r="O4584" s="33" t="s">
        <v>11792</v>
      </c>
      <c r="P4584" s="71" t="s">
        <v>50</v>
      </c>
      <c r="Q4584" s="71" t="s">
        <v>50</v>
      </c>
      <c r="R4584" s="317" t="s">
        <v>50</v>
      </c>
      <c r="S4584" s="317" t="s">
        <v>50</v>
      </c>
      <c r="T4584" s="36">
        <v>250000</v>
      </c>
      <c r="U4584" s="37">
        <f t="shared" si="226"/>
        <v>280000</v>
      </c>
      <c r="V4584" s="38" t="s">
        <v>50</v>
      </c>
      <c r="W4584" s="96">
        <v>2016</v>
      </c>
      <c r="X4584" s="39" t="s">
        <v>50</v>
      </c>
      <c r="Y4584" s="40"/>
      <c r="Z4584" s="40"/>
      <c r="AA4584" s="40"/>
      <c r="AB4584" s="40"/>
      <c r="AC4584" s="40"/>
      <c r="AD4584" s="40"/>
      <c r="AE4584" s="40"/>
      <c r="AF4584" s="40"/>
      <c r="AG4584" s="40"/>
      <c r="AH4584" s="40"/>
      <c r="AI4584" s="40"/>
      <c r="AJ4584" s="40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/>
      <c r="BI4584" s="29"/>
      <c r="BJ4584" s="29"/>
      <c r="BK4584" s="29"/>
      <c r="BL4584" s="29"/>
      <c r="BM4584" s="29"/>
      <c r="BN4584" s="29"/>
      <c r="BO4584" s="29"/>
      <c r="BP4584" s="29"/>
      <c r="BQ4584" s="29"/>
      <c r="BR4584" s="29"/>
      <c r="BS4584" s="29"/>
      <c r="BT4584" s="29"/>
      <c r="BU4584" s="29"/>
      <c r="BV4584" s="29"/>
      <c r="BW4584" s="29"/>
      <c r="BX4584" s="29"/>
      <c r="BY4584" s="29"/>
      <c r="BZ4584" s="29"/>
      <c r="CA4584" s="29"/>
      <c r="CB4584" s="29"/>
      <c r="CC4584" s="29"/>
      <c r="CD4584" s="29"/>
      <c r="CE4584" s="29"/>
      <c r="CF4584" s="29"/>
      <c r="CG4584" s="29"/>
      <c r="CH4584" s="29"/>
      <c r="CI4584" s="29"/>
      <c r="CJ4584" s="29"/>
      <c r="CK4584" s="29"/>
      <c r="CL4584" s="29"/>
      <c r="CM4584" s="29"/>
      <c r="CN4584" s="29"/>
      <c r="CO4584" s="29"/>
      <c r="CP4584" s="29"/>
      <c r="CQ4584" s="29"/>
      <c r="CR4584" s="29"/>
      <c r="CS4584" s="29"/>
      <c r="CT4584" s="29"/>
      <c r="CU4584" s="29"/>
      <c r="CV4584" s="29"/>
      <c r="CW4584" s="29"/>
      <c r="CX4584" s="29"/>
    </row>
    <row r="4585" spans="1:102" ht="50.1" customHeight="1">
      <c r="A4585" s="30" t="s">
        <v>12169</v>
      </c>
      <c r="B4585" s="31" t="s">
        <v>35</v>
      </c>
      <c r="C4585" s="32" t="s">
        <v>12155</v>
      </c>
      <c r="D4585" s="32" t="s">
        <v>12156</v>
      </c>
      <c r="E4585" s="32" t="s">
        <v>12156</v>
      </c>
      <c r="F4585" s="32" t="s">
        <v>12170</v>
      </c>
      <c r="G4585" s="33" t="s">
        <v>40</v>
      </c>
      <c r="H4585" s="34">
        <v>100</v>
      </c>
      <c r="I4585" s="33" t="s">
        <v>41</v>
      </c>
      <c r="J4585" s="33" t="s">
        <v>42</v>
      </c>
      <c r="K4585" s="33" t="s">
        <v>12171</v>
      </c>
      <c r="L4585" s="33" t="s">
        <v>42</v>
      </c>
      <c r="M4585" s="33" t="s">
        <v>50</v>
      </c>
      <c r="N4585" s="33" t="s">
        <v>12172</v>
      </c>
      <c r="O4585" s="33" t="s">
        <v>11792</v>
      </c>
      <c r="P4585" s="71" t="s">
        <v>50</v>
      </c>
      <c r="Q4585" s="71" t="s">
        <v>50</v>
      </c>
      <c r="R4585" s="317" t="s">
        <v>50</v>
      </c>
      <c r="S4585" s="317" t="s">
        <v>50</v>
      </c>
      <c r="T4585" s="36">
        <v>0</v>
      </c>
      <c r="U4585" s="37">
        <f t="shared" si="226"/>
        <v>0</v>
      </c>
      <c r="V4585" s="38" t="s">
        <v>50</v>
      </c>
      <c r="W4585" s="96">
        <v>2016</v>
      </c>
      <c r="X4585" s="39">
        <v>11</v>
      </c>
      <c r="Y4585" s="4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29"/>
      <c r="BA4585" s="29"/>
      <c r="BB4585" s="29"/>
      <c r="BC4585" s="29"/>
      <c r="BD4585" s="29"/>
      <c r="BE4585" s="29"/>
      <c r="BF4585" s="29"/>
      <c r="BG4585" s="29"/>
      <c r="BH4585" s="29"/>
      <c r="BI4585" s="29"/>
      <c r="BJ4585" s="29"/>
      <c r="BK4585" s="29"/>
      <c r="BL4585" s="29"/>
      <c r="BM4585" s="29"/>
      <c r="BN4585" s="29"/>
      <c r="BO4585" s="29"/>
      <c r="BP4585" s="29"/>
      <c r="BQ4585" s="29"/>
      <c r="BR4585" s="29"/>
      <c r="BS4585" s="29"/>
      <c r="BT4585" s="29"/>
      <c r="BU4585" s="29"/>
      <c r="BV4585" s="29"/>
      <c r="BW4585" s="29"/>
      <c r="BX4585" s="29"/>
      <c r="BY4585" s="29"/>
      <c r="BZ4585" s="29"/>
      <c r="CA4585" s="29"/>
      <c r="CB4585" s="29"/>
      <c r="CC4585" s="29"/>
      <c r="CD4585" s="29"/>
      <c r="CE4585" s="29"/>
      <c r="CF4585" s="29"/>
      <c r="CG4585" s="29"/>
      <c r="CH4585" s="29"/>
      <c r="CI4585" s="29"/>
      <c r="CJ4585" s="29"/>
      <c r="CK4585" s="29"/>
      <c r="CL4585" s="29"/>
      <c r="CM4585" s="29"/>
      <c r="CN4585" s="29"/>
      <c r="CO4585" s="29"/>
      <c r="CP4585" s="29"/>
      <c r="CQ4585" s="29"/>
      <c r="CR4585" s="29"/>
      <c r="CS4585" s="29"/>
      <c r="CT4585" s="29"/>
      <c r="CU4585" s="29"/>
      <c r="CV4585" s="29"/>
      <c r="CW4585" s="29"/>
      <c r="CX4585" s="29"/>
    </row>
    <row r="4586" spans="1:102" s="290" customFormat="1" ht="50.1" customHeight="1">
      <c r="A4586" s="46" t="s">
        <v>12173</v>
      </c>
      <c r="B4586" s="31" t="s">
        <v>35</v>
      </c>
      <c r="C4586" s="299" t="s">
        <v>12155</v>
      </c>
      <c r="D4586" s="72" t="s">
        <v>12156</v>
      </c>
      <c r="E4586" s="47" t="s">
        <v>12156</v>
      </c>
      <c r="F4586" s="47" t="s">
        <v>12170</v>
      </c>
      <c r="G4586" s="74" t="s">
        <v>40</v>
      </c>
      <c r="H4586" s="73" t="s">
        <v>88</v>
      </c>
      <c r="I4586" s="118">
        <v>590000000</v>
      </c>
      <c r="J4586" s="74" t="s">
        <v>42</v>
      </c>
      <c r="K4586" s="33" t="s">
        <v>180</v>
      </c>
      <c r="L4586" s="74" t="s">
        <v>42</v>
      </c>
      <c r="M4586" s="136"/>
      <c r="N4586" s="107" t="s">
        <v>12172</v>
      </c>
      <c r="O4586" s="238" t="s">
        <v>10078</v>
      </c>
      <c r="P4586" s="315"/>
      <c r="Q4586" s="321"/>
      <c r="R4586" s="34"/>
      <c r="S4586" s="323"/>
      <c r="T4586" s="36">
        <v>1339285.71</v>
      </c>
      <c r="U4586" s="49">
        <f t="shared" si="226"/>
        <v>1499999.9952</v>
      </c>
      <c r="V4586" s="327"/>
      <c r="W4586" s="33">
        <v>2016</v>
      </c>
      <c r="X4586" s="328"/>
      <c r="Y4586" s="188"/>
      <c r="Z4586" s="188"/>
      <c r="AA4586" s="188"/>
      <c r="AB4586" s="188"/>
      <c r="AC4586" s="188"/>
      <c r="AD4586" s="188"/>
      <c r="AE4586" s="188"/>
      <c r="AF4586" s="188"/>
      <c r="AG4586" s="188"/>
      <c r="AH4586" s="188"/>
      <c r="AI4586" s="188"/>
      <c r="AJ4586" s="188"/>
      <c r="AK4586" s="188"/>
      <c r="AL4586" s="188"/>
      <c r="AM4586" s="188"/>
      <c r="AN4586" s="188"/>
      <c r="AO4586" s="188"/>
      <c r="AP4586" s="188"/>
      <c r="AQ4586" s="188"/>
      <c r="AR4586" s="188"/>
      <c r="AS4586" s="188"/>
      <c r="AT4586" s="188"/>
      <c r="AU4586" s="188"/>
      <c r="AV4586" s="188"/>
      <c r="AW4586" s="188"/>
      <c r="AX4586" s="188"/>
      <c r="AY4586" s="188"/>
      <c r="AZ4586" s="188"/>
      <c r="BA4586" s="188"/>
      <c r="BB4586" s="188"/>
      <c r="BC4586" s="188"/>
      <c r="BD4586" s="188"/>
      <c r="BE4586" s="188"/>
      <c r="BF4586" s="188"/>
      <c r="BG4586" s="188"/>
      <c r="BH4586" s="188"/>
      <c r="BI4586" s="188"/>
      <c r="BJ4586" s="188"/>
      <c r="BK4586" s="188"/>
      <c r="BL4586" s="188"/>
      <c r="BM4586" s="188"/>
      <c r="BN4586" s="188"/>
      <c r="BO4586" s="188"/>
      <c r="BP4586" s="188"/>
      <c r="BQ4586" s="188"/>
      <c r="BR4586" s="188"/>
      <c r="BS4586" s="188"/>
      <c r="BT4586" s="188"/>
      <c r="BU4586" s="188"/>
      <c r="BV4586" s="188"/>
      <c r="BW4586" s="188"/>
      <c r="BX4586" s="188"/>
      <c r="BY4586" s="188"/>
      <c r="BZ4586" s="188"/>
      <c r="CA4586" s="188"/>
      <c r="CB4586" s="188"/>
      <c r="CC4586" s="188"/>
      <c r="CD4586" s="188"/>
      <c r="CE4586" s="188"/>
      <c r="CF4586" s="188"/>
      <c r="CG4586" s="188"/>
      <c r="CH4586" s="188"/>
      <c r="CI4586" s="188"/>
      <c r="CJ4586" s="188"/>
      <c r="CK4586" s="188"/>
      <c r="CL4586" s="188"/>
      <c r="CM4586" s="188"/>
      <c r="CN4586" s="188"/>
      <c r="CO4586" s="188"/>
      <c r="CP4586" s="188"/>
      <c r="CQ4586" s="188"/>
      <c r="CR4586" s="188"/>
      <c r="CS4586" s="188"/>
      <c r="CT4586" s="188"/>
      <c r="CU4586" s="188"/>
      <c r="CV4586" s="188"/>
      <c r="CW4586" s="188"/>
      <c r="CX4586" s="188"/>
    </row>
    <row r="4587" spans="1:102" ht="50.1" customHeight="1">
      <c r="A4587" s="30" t="s">
        <v>12174</v>
      </c>
      <c r="B4587" s="31" t="s">
        <v>35</v>
      </c>
      <c r="C4587" s="32" t="s">
        <v>12155</v>
      </c>
      <c r="D4587" s="32" t="s">
        <v>12156</v>
      </c>
      <c r="E4587" s="32" t="s">
        <v>12156</v>
      </c>
      <c r="F4587" s="32" t="s">
        <v>12175</v>
      </c>
      <c r="G4587" s="33" t="s">
        <v>40</v>
      </c>
      <c r="H4587" s="34">
        <v>100</v>
      </c>
      <c r="I4587" s="33" t="s">
        <v>41</v>
      </c>
      <c r="J4587" s="33" t="s">
        <v>42</v>
      </c>
      <c r="K4587" s="33" t="s">
        <v>493</v>
      </c>
      <c r="L4587" s="33" t="s">
        <v>42</v>
      </c>
      <c r="M4587" s="33" t="s">
        <v>50</v>
      </c>
      <c r="N4587" s="33" t="s">
        <v>12176</v>
      </c>
      <c r="O4587" s="33" t="s">
        <v>11792</v>
      </c>
      <c r="P4587" s="71" t="s">
        <v>50</v>
      </c>
      <c r="Q4587" s="71" t="s">
        <v>50</v>
      </c>
      <c r="R4587" s="317" t="s">
        <v>50</v>
      </c>
      <c r="S4587" s="317" t="s">
        <v>50</v>
      </c>
      <c r="T4587" s="36">
        <v>79464.285999999993</v>
      </c>
      <c r="U4587" s="37">
        <f t="shared" si="226"/>
        <v>89000.000320000006</v>
      </c>
      <c r="V4587" s="38" t="s">
        <v>50</v>
      </c>
      <c r="W4587" s="96">
        <v>2016</v>
      </c>
      <c r="X4587" s="39" t="s">
        <v>50</v>
      </c>
      <c r="Y4587" s="4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9"/>
      <c r="BC4587" s="29"/>
      <c r="BD4587" s="29"/>
      <c r="BE4587" s="29"/>
      <c r="BF4587" s="29"/>
      <c r="BG4587" s="29"/>
      <c r="BH4587" s="29"/>
      <c r="BI4587" s="29"/>
      <c r="BJ4587" s="29"/>
      <c r="BK4587" s="29"/>
      <c r="BL4587" s="29"/>
      <c r="BM4587" s="29"/>
      <c r="BN4587" s="29"/>
      <c r="BO4587" s="29"/>
      <c r="BP4587" s="29"/>
      <c r="BQ4587" s="29"/>
      <c r="BR4587" s="29"/>
      <c r="BS4587" s="29"/>
      <c r="BT4587" s="29"/>
      <c r="BU4587" s="29"/>
      <c r="BV4587" s="29"/>
      <c r="BW4587" s="29"/>
      <c r="BX4587" s="29"/>
      <c r="BY4587" s="29"/>
      <c r="BZ4587" s="29"/>
      <c r="CA4587" s="29"/>
      <c r="CB4587" s="29"/>
      <c r="CC4587" s="29"/>
      <c r="CD4587" s="29"/>
      <c r="CE4587" s="29"/>
      <c r="CF4587" s="29"/>
      <c r="CG4587" s="29"/>
      <c r="CH4587" s="29"/>
      <c r="CI4587" s="29"/>
      <c r="CJ4587" s="29"/>
      <c r="CK4587" s="29"/>
      <c r="CL4587" s="29"/>
      <c r="CM4587" s="29"/>
      <c r="CN4587" s="29"/>
      <c r="CO4587" s="29"/>
      <c r="CP4587" s="29"/>
      <c r="CQ4587" s="29"/>
      <c r="CR4587" s="29"/>
      <c r="CS4587" s="29"/>
      <c r="CT4587" s="29"/>
      <c r="CU4587" s="29"/>
      <c r="CV4587" s="29"/>
      <c r="CW4587" s="29"/>
      <c r="CX4587" s="29"/>
    </row>
    <row r="4588" spans="1:102" ht="50.1" customHeight="1">
      <c r="A4588" s="30" t="s">
        <v>12177</v>
      </c>
      <c r="B4588" s="31" t="s">
        <v>35</v>
      </c>
      <c r="C4588" s="32" t="s">
        <v>12178</v>
      </c>
      <c r="D4588" s="32" t="s">
        <v>12179</v>
      </c>
      <c r="E4588" s="32" t="s">
        <v>12179</v>
      </c>
      <c r="F4588" s="32" t="s">
        <v>12180</v>
      </c>
      <c r="G4588" s="33" t="s">
        <v>101</v>
      </c>
      <c r="H4588" s="34">
        <v>100</v>
      </c>
      <c r="I4588" s="33" t="s">
        <v>41</v>
      </c>
      <c r="J4588" s="33" t="s">
        <v>42</v>
      </c>
      <c r="K4588" s="33" t="s">
        <v>12181</v>
      </c>
      <c r="L4588" s="33" t="s">
        <v>44</v>
      </c>
      <c r="M4588" s="33" t="s">
        <v>50</v>
      </c>
      <c r="N4588" s="33" t="s">
        <v>11946</v>
      </c>
      <c r="O4588" s="33" t="s">
        <v>47</v>
      </c>
      <c r="P4588" s="71" t="s">
        <v>50</v>
      </c>
      <c r="Q4588" s="71" t="s">
        <v>50</v>
      </c>
      <c r="R4588" s="317" t="s">
        <v>50</v>
      </c>
      <c r="S4588" s="317" t="s">
        <v>50</v>
      </c>
      <c r="T4588" s="36">
        <v>0</v>
      </c>
      <c r="U4588" s="37">
        <f t="shared" si="226"/>
        <v>0</v>
      </c>
      <c r="V4588" s="38" t="s">
        <v>50</v>
      </c>
      <c r="W4588" s="96">
        <v>2016</v>
      </c>
      <c r="X4588" s="39">
        <v>11</v>
      </c>
      <c r="Y4588" s="40"/>
      <c r="Z4588" s="40"/>
      <c r="AA4588" s="40"/>
      <c r="AB4588" s="40"/>
      <c r="AC4588" s="40"/>
      <c r="AD4588" s="40"/>
      <c r="AE4588" s="40"/>
      <c r="AF4588" s="40"/>
      <c r="AG4588" s="40"/>
      <c r="AH4588" s="40"/>
      <c r="AI4588" s="40"/>
      <c r="AJ4588" s="40"/>
      <c r="AK4588" s="29"/>
      <c r="AL4588" s="29"/>
      <c r="AM4588" s="29"/>
      <c r="AN4588" s="29"/>
      <c r="AO4588" s="29"/>
      <c r="AP4588" s="29"/>
      <c r="AQ4588" s="29"/>
      <c r="AR4588" s="29"/>
      <c r="AS4588" s="29"/>
      <c r="AT4588" s="29"/>
      <c r="AU4588" s="29"/>
      <c r="AV4588" s="29"/>
      <c r="AW4588" s="29"/>
      <c r="AX4588" s="29"/>
      <c r="AY4588" s="29"/>
      <c r="AZ4588" s="29"/>
      <c r="BA4588" s="29"/>
      <c r="BB4588" s="29"/>
      <c r="BC4588" s="29"/>
      <c r="BD4588" s="29"/>
      <c r="BE4588" s="29"/>
      <c r="BF4588" s="29"/>
      <c r="BG4588" s="29"/>
      <c r="BH4588" s="29"/>
      <c r="BI4588" s="29"/>
      <c r="BJ4588" s="29"/>
      <c r="BK4588" s="29"/>
      <c r="BL4588" s="29"/>
      <c r="BM4588" s="29"/>
      <c r="BN4588" s="29"/>
      <c r="BO4588" s="29"/>
      <c r="BP4588" s="29"/>
      <c r="BQ4588" s="29"/>
      <c r="BR4588" s="29"/>
      <c r="BS4588" s="29"/>
      <c r="BT4588" s="29"/>
      <c r="BU4588" s="29"/>
      <c r="BV4588" s="29"/>
      <c r="BW4588" s="29"/>
      <c r="BX4588" s="29"/>
      <c r="BY4588" s="29"/>
      <c r="BZ4588" s="29"/>
      <c r="CA4588" s="29"/>
      <c r="CB4588" s="29"/>
      <c r="CC4588" s="29"/>
      <c r="CD4588" s="29"/>
      <c r="CE4588" s="29"/>
      <c r="CF4588" s="29"/>
      <c r="CG4588" s="29"/>
      <c r="CH4588" s="29"/>
      <c r="CI4588" s="29"/>
      <c r="CJ4588" s="29"/>
      <c r="CK4588" s="29"/>
      <c r="CL4588" s="29"/>
      <c r="CM4588" s="29"/>
      <c r="CN4588" s="29"/>
      <c r="CO4588" s="29"/>
      <c r="CP4588" s="29"/>
      <c r="CQ4588" s="29"/>
      <c r="CR4588" s="29"/>
      <c r="CS4588" s="29"/>
      <c r="CT4588" s="29"/>
      <c r="CU4588" s="29"/>
      <c r="CV4588" s="29"/>
      <c r="CW4588" s="29"/>
      <c r="CX4588" s="29"/>
    </row>
    <row r="4589" spans="1:102" s="335" customFormat="1" ht="50.1" customHeight="1">
      <c r="A4589" s="46" t="s">
        <v>12182</v>
      </c>
      <c r="B4589" s="31" t="s">
        <v>35</v>
      </c>
      <c r="C4589" s="329" t="s">
        <v>12178</v>
      </c>
      <c r="D4589" s="81" t="s">
        <v>12179</v>
      </c>
      <c r="E4589" s="81" t="s">
        <v>12179</v>
      </c>
      <c r="F4589" s="114" t="s">
        <v>12180</v>
      </c>
      <c r="G4589" s="74" t="s">
        <v>101</v>
      </c>
      <c r="H4589" s="34">
        <v>100</v>
      </c>
      <c r="I4589" s="291">
        <v>590000000</v>
      </c>
      <c r="J4589" s="293" t="s">
        <v>42</v>
      </c>
      <c r="K4589" s="293" t="s">
        <v>2233</v>
      </c>
      <c r="L4589" s="74" t="s">
        <v>44</v>
      </c>
      <c r="M4589" s="330"/>
      <c r="N4589" s="74" t="s">
        <v>11946</v>
      </c>
      <c r="O4589" s="33" t="s">
        <v>173</v>
      </c>
      <c r="P4589" s="331"/>
      <c r="Q4589" s="332"/>
      <c r="R4589" s="331"/>
      <c r="S4589" s="333"/>
      <c r="T4589" s="334">
        <v>220000</v>
      </c>
      <c r="U4589" s="49">
        <f t="shared" si="226"/>
        <v>246400.00000000003</v>
      </c>
      <c r="V4589" s="74"/>
      <c r="W4589" s="33">
        <v>2016</v>
      </c>
      <c r="X4589" s="214"/>
      <c r="Y4589" s="44"/>
      <c r="Z4589" s="44"/>
      <c r="AA4589" s="44"/>
      <c r="AB4589" s="44"/>
      <c r="AC4589" s="44"/>
      <c r="AD4589" s="44"/>
      <c r="AE4589" s="44"/>
      <c r="AF4589" s="44"/>
      <c r="AG4589" s="44"/>
      <c r="AH4589" s="44"/>
      <c r="AI4589" s="44"/>
      <c r="AJ4589" s="44"/>
      <c r="AK4589" s="44"/>
      <c r="AL4589" s="44"/>
      <c r="AM4589" s="44"/>
      <c r="AN4589" s="44"/>
      <c r="AO4589" s="44"/>
      <c r="AP4589" s="44"/>
      <c r="AQ4589" s="44"/>
      <c r="AR4589" s="44"/>
      <c r="AS4589" s="44"/>
      <c r="AT4589" s="44"/>
      <c r="AU4589" s="44"/>
      <c r="AV4589" s="44"/>
      <c r="AW4589" s="44"/>
      <c r="AX4589" s="44"/>
      <c r="AY4589" s="44"/>
      <c r="AZ4589" s="44"/>
      <c r="BA4589" s="44"/>
      <c r="BB4589" s="44"/>
      <c r="BC4589" s="44"/>
      <c r="BD4589" s="44"/>
      <c r="BE4589" s="44"/>
      <c r="BF4589" s="44"/>
      <c r="BG4589" s="44"/>
      <c r="BH4589" s="44"/>
      <c r="BI4589" s="44"/>
      <c r="BJ4589" s="44"/>
      <c r="BK4589" s="44"/>
      <c r="BL4589" s="44"/>
      <c r="BM4589" s="44"/>
      <c r="BN4589" s="44"/>
      <c r="BO4589" s="44"/>
      <c r="BP4589" s="44"/>
      <c r="BQ4589" s="44"/>
      <c r="BR4589" s="44"/>
      <c r="BS4589" s="44"/>
      <c r="BT4589" s="44"/>
      <c r="BU4589" s="44"/>
      <c r="BV4589" s="44"/>
      <c r="BW4589" s="44"/>
      <c r="BX4589" s="44"/>
      <c r="BY4589" s="44"/>
      <c r="BZ4589" s="44"/>
      <c r="CA4589" s="44"/>
      <c r="CB4589" s="44"/>
      <c r="CC4589" s="44"/>
      <c r="CD4589" s="44"/>
      <c r="CE4589" s="44"/>
      <c r="CF4589" s="44"/>
      <c r="CG4589" s="44"/>
      <c r="CH4589" s="44"/>
      <c r="CI4589" s="44"/>
      <c r="CJ4589" s="44"/>
      <c r="CK4589" s="44"/>
      <c r="CL4589" s="44"/>
      <c r="CM4589" s="44"/>
      <c r="CN4589" s="44"/>
      <c r="CO4589" s="44"/>
      <c r="CP4589" s="44"/>
      <c r="CQ4589" s="44"/>
      <c r="CR4589" s="44"/>
      <c r="CS4589" s="44"/>
      <c r="CT4589" s="44"/>
      <c r="CU4589" s="44"/>
      <c r="CV4589" s="44"/>
      <c r="CW4589" s="44"/>
      <c r="CX4589" s="44"/>
    </row>
    <row r="4590" spans="1:102" ht="50.1" customHeight="1">
      <c r="A4590" s="30" t="s">
        <v>12183</v>
      </c>
      <c r="B4590" s="31" t="s">
        <v>35</v>
      </c>
      <c r="C4590" s="32" t="s">
        <v>12184</v>
      </c>
      <c r="D4590" s="32" t="s">
        <v>12185</v>
      </c>
      <c r="E4590" s="32" t="s">
        <v>12185</v>
      </c>
      <c r="F4590" s="32" t="s">
        <v>12185</v>
      </c>
      <c r="G4590" s="33" t="s">
        <v>40</v>
      </c>
      <c r="H4590" s="34">
        <v>100</v>
      </c>
      <c r="I4590" s="33" t="s">
        <v>41</v>
      </c>
      <c r="J4590" s="33" t="s">
        <v>42</v>
      </c>
      <c r="K4590" s="33" t="s">
        <v>12186</v>
      </c>
      <c r="L4590" s="33" t="s">
        <v>85</v>
      </c>
      <c r="M4590" s="33" t="s">
        <v>50</v>
      </c>
      <c r="N4590" s="33" t="s">
        <v>11961</v>
      </c>
      <c r="O4590" s="33" t="s">
        <v>88</v>
      </c>
      <c r="P4590" s="71" t="s">
        <v>50</v>
      </c>
      <c r="Q4590" s="71" t="s">
        <v>50</v>
      </c>
      <c r="R4590" s="317" t="s">
        <v>50</v>
      </c>
      <c r="S4590" s="317" t="s">
        <v>50</v>
      </c>
      <c r="T4590" s="36">
        <v>900000</v>
      </c>
      <c r="U4590" s="37">
        <f t="shared" si="226"/>
        <v>1008000.0000000001</v>
      </c>
      <c r="V4590" s="38" t="s">
        <v>50</v>
      </c>
      <c r="W4590" s="96">
        <v>2016</v>
      </c>
      <c r="X4590" s="39" t="s">
        <v>50</v>
      </c>
      <c r="Y4590" s="40"/>
      <c r="Z4590" s="40"/>
      <c r="AA4590" s="40"/>
      <c r="AB4590" s="40"/>
      <c r="AC4590" s="40"/>
      <c r="AD4590" s="40"/>
      <c r="AE4590" s="40"/>
      <c r="AF4590" s="40"/>
      <c r="AG4590" s="40"/>
      <c r="AH4590" s="40"/>
      <c r="AI4590" s="40"/>
      <c r="AJ4590" s="40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29"/>
      <c r="AZ4590" s="29"/>
      <c r="BA4590" s="29"/>
      <c r="BB4590" s="29"/>
      <c r="BC4590" s="29"/>
      <c r="BD4590" s="29"/>
      <c r="BE4590" s="29"/>
      <c r="BF4590" s="29"/>
      <c r="BG4590" s="29"/>
      <c r="BH4590" s="29"/>
      <c r="BI4590" s="29"/>
      <c r="BJ4590" s="29"/>
      <c r="BK4590" s="29"/>
      <c r="BL4590" s="29"/>
      <c r="BM4590" s="29"/>
      <c r="BN4590" s="29"/>
      <c r="BO4590" s="29"/>
      <c r="BP4590" s="29"/>
      <c r="BQ4590" s="29"/>
      <c r="BR4590" s="29"/>
      <c r="BS4590" s="29"/>
      <c r="BT4590" s="29"/>
      <c r="BU4590" s="29"/>
      <c r="BV4590" s="29"/>
      <c r="BW4590" s="29"/>
      <c r="BX4590" s="29"/>
      <c r="BY4590" s="29"/>
      <c r="BZ4590" s="29"/>
      <c r="CA4590" s="29"/>
      <c r="CB4590" s="29"/>
      <c r="CC4590" s="29"/>
      <c r="CD4590" s="29"/>
      <c r="CE4590" s="29"/>
      <c r="CF4590" s="29"/>
      <c r="CG4590" s="29"/>
      <c r="CH4590" s="29"/>
      <c r="CI4590" s="29"/>
      <c r="CJ4590" s="29"/>
      <c r="CK4590" s="29"/>
      <c r="CL4590" s="29"/>
      <c r="CM4590" s="29"/>
      <c r="CN4590" s="29"/>
      <c r="CO4590" s="29"/>
      <c r="CP4590" s="29"/>
      <c r="CQ4590" s="29"/>
      <c r="CR4590" s="29"/>
      <c r="CS4590" s="29"/>
      <c r="CT4590" s="29"/>
      <c r="CU4590" s="29"/>
      <c r="CV4590" s="29"/>
      <c r="CW4590" s="29"/>
      <c r="CX4590" s="29"/>
    </row>
    <row r="4591" spans="1:102" ht="50.1" customHeight="1">
      <c r="A4591" s="30" t="s">
        <v>12187</v>
      </c>
      <c r="B4591" s="31" t="s">
        <v>35</v>
      </c>
      <c r="C4591" s="32" t="s">
        <v>12188</v>
      </c>
      <c r="D4591" s="32" t="s">
        <v>12189</v>
      </c>
      <c r="E4591" s="32" t="s">
        <v>12189</v>
      </c>
      <c r="F4591" s="32" t="s">
        <v>12190</v>
      </c>
      <c r="G4591" s="33" t="s">
        <v>40</v>
      </c>
      <c r="H4591" s="34">
        <v>100</v>
      </c>
      <c r="I4591" s="33" t="s">
        <v>41</v>
      </c>
      <c r="J4591" s="33" t="s">
        <v>42</v>
      </c>
      <c r="K4591" s="33" t="s">
        <v>836</v>
      </c>
      <c r="L4591" s="33" t="s">
        <v>44</v>
      </c>
      <c r="M4591" s="33" t="s">
        <v>50</v>
      </c>
      <c r="N4591" s="33" t="s">
        <v>12191</v>
      </c>
      <c r="O4591" s="33" t="s">
        <v>47</v>
      </c>
      <c r="P4591" s="71" t="s">
        <v>50</v>
      </c>
      <c r="Q4591" s="71" t="s">
        <v>50</v>
      </c>
      <c r="R4591" s="317" t="s">
        <v>50</v>
      </c>
      <c r="S4591" s="317" t="s">
        <v>50</v>
      </c>
      <c r="T4591" s="36">
        <v>3000</v>
      </c>
      <c r="U4591" s="37">
        <f t="shared" si="226"/>
        <v>3360.0000000000005</v>
      </c>
      <c r="V4591" s="38" t="s">
        <v>50</v>
      </c>
      <c r="W4591" s="96">
        <v>2016</v>
      </c>
      <c r="X4591" s="39" t="s">
        <v>50</v>
      </c>
      <c r="Y4591" s="4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29"/>
      <c r="AL4591" s="29"/>
      <c r="AM4591" s="29"/>
      <c r="AN4591" s="29"/>
      <c r="AO4591" s="29"/>
      <c r="AP4591" s="29"/>
      <c r="AQ4591" s="29"/>
      <c r="AR4591" s="29"/>
      <c r="AS4591" s="29"/>
      <c r="AT4591" s="29"/>
      <c r="AU4591" s="29"/>
      <c r="AV4591" s="29"/>
      <c r="AW4591" s="29"/>
      <c r="AX4591" s="29"/>
      <c r="AY4591" s="29"/>
      <c r="AZ4591" s="29"/>
      <c r="BA4591" s="29"/>
      <c r="BB4591" s="29"/>
      <c r="BC4591" s="29"/>
      <c r="BD4591" s="29"/>
      <c r="BE4591" s="29"/>
      <c r="BF4591" s="29"/>
      <c r="BG4591" s="29"/>
      <c r="BH4591" s="29"/>
      <c r="BI4591" s="29"/>
      <c r="BJ4591" s="29"/>
      <c r="BK4591" s="29"/>
      <c r="BL4591" s="29"/>
      <c r="BM4591" s="29"/>
      <c r="BN4591" s="29"/>
      <c r="BO4591" s="29"/>
      <c r="BP4591" s="29"/>
      <c r="BQ4591" s="29"/>
      <c r="BR4591" s="29"/>
      <c r="BS4591" s="29"/>
      <c r="BT4591" s="29"/>
      <c r="BU4591" s="29"/>
      <c r="BV4591" s="29"/>
      <c r="BW4591" s="29"/>
      <c r="BX4591" s="29"/>
      <c r="BY4591" s="29"/>
      <c r="BZ4591" s="29"/>
      <c r="CA4591" s="29"/>
      <c r="CB4591" s="29"/>
      <c r="CC4591" s="29"/>
      <c r="CD4591" s="29"/>
      <c r="CE4591" s="29"/>
      <c r="CF4591" s="29"/>
      <c r="CG4591" s="29"/>
      <c r="CH4591" s="29"/>
      <c r="CI4591" s="29"/>
      <c r="CJ4591" s="29"/>
      <c r="CK4591" s="29"/>
      <c r="CL4591" s="29"/>
      <c r="CM4591" s="29"/>
      <c r="CN4591" s="29"/>
      <c r="CO4591" s="29"/>
      <c r="CP4591" s="29"/>
      <c r="CQ4591" s="29"/>
      <c r="CR4591" s="29"/>
      <c r="CS4591" s="29"/>
      <c r="CT4591" s="29"/>
      <c r="CU4591" s="29"/>
      <c r="CV4591" s="29"/>
      <c r="CW4591" s="29"/>
      <c r="CX4591" s="29"/>
    </row>
    <row r="4592" spans="1:102" ht="50.1" customHeight="1">
      <c r="A4592" s="30" t="s">
        <v>12192</v>
      </c>
      <c r="B4592" s="31" t="s">
        <v>35</v>
      </c>
      <c r="C4592" s="32" t="s">
        <v>12193</v>
      </c>
      <c r="D4592" s="32" t="s">
        <v>12194</v>
      </c>
      <c r="E4592" s="32" t="s">
        <v>12194</v>
      </c>
      <c r="F4592" s="32" t="s">
        <v>50</v>
      </c>
      <c r="G4592" s="33" t="s">
        <v>101</v>
      </c>
      <c r="H4592" s="34">
        <v>100</v>
      </c>
      <c r="I4592" s="33" t="s">
        <v>41</v>
      </c>
      <c r="J4592" s="33" t="s">
        <v>42</v>
      </c>
      <c r="K4592" s="33" t="s">
        <v>2091</v>
      </c>
      <c r="L4592" s="33" t="s">
        <v>44</v>
      </c>
      <c r="M4592" s="33" t="s">
        <v>50</v>
      </c>
      <c r="N4592" s="33" t="s">
        <v>12195</v>
      </c>
      <c r="O4592" s="33" t="s">
        <v>47</v>
      </c>
      <c r="P4592" s="71" t="s">
        <v>50</v>
      </c>
      <c r="Q4592" s="71" t="s">
        <v>50</v>
      </c>
      <c r="R4592" s="317" t="s">
        <v>50</v>
      </c>
      <c r="S4592" s="317" t="s">
        <v>50</v>
      </c>
      <c r="T4592" s="36">
        <v>0</v>
      </c>
      <c r="U4592" s="37">
        <v>0</v>
      </c>
      <c r="V4592" s="38" t="s">
        <v>50</v>
      </c>
      <c r="W4592" s="96">
        <v>2016</v>
      </c>
      <c r="X4592" s="39" t="s">
        <v>12196</v>
      </c>
      <c r="Y4592" s="40"/>
      <c r="Z4592" s="40"/>
      <c r="AA4592" s="40"/>
      <c r="AB4592" s="40"/>
      <c r="AC4592" s="40"/>
      <c r="AD4592" s="40"/>
      <c r="AE4592" s="40"/>
      <c r="AF4592" s="40"/>
      <c r="AG4592" s="40"/>
      <c r="AH4592" s="40"/>
      <c r="AI4592" s="40"/>
      <c r="AJ4592" s="40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29"/>
      <c r="CB4592" s="29"/>
      <c r="CC4592" s="29"/>
      <c r="CD4592" s="29"/>
      <c r="CE4592" s="29"/>
      <c r="CF4592" s="29"/>
      <c r="CG4592" s="29"/>
      <c r="CH4592" s="29"/>
      <c r="CI4592" s="29"/>
      <c r="CJ4592" s="29"/>
      <c r="CK4592" s="29"/>
      <c r="CL4592" s="29"/>
      <c r="CM4592" s="29"/>
      <c r="CN4592" s="29"/>
      <c r="CO4592" s="29"/>
      <c r="CP4592" s="29"/>
      <c r="CQ4592" s="29"/>
      <c r="CR4592" s="29"/>
      <c r="CS4592" s="29"/>
      <c r="CT4592" s="29"/>
      <c r="CU4592" s="29"/>
      <c r="CV4592" s="29"/>
      <c r="CW4592" s="29"/>
      <c r="CX4592" s="29"/>
    </row>
    <row r="4593" spans="1:102" ht="50.1" customHeight="1">
      <c r="A4593" s="30" t="s">
        <v>12197</v>
      </c>
      <c r="B4593" s="31" t="s">
        <v>35</v>
      </c>
      <c r="C4593" s="32" t="s">
        <v>12193</v>
      </c>
      <c r="D4593" s="32" t="s">
        <v>12194</v>
      </c>
      <c r="E4593" s="32" t="s">
        <v>12194</v>
      </c>
      <c r="F4593" s="32" t="s">
        <v>50</v>
      </c>
      <c r="G4593" s="33" t="s">
        <v>12198</v>
      </c>
      <c r="H4593" s="34">
        <v>100</v>
      </c>
      <c r="I4593" s="33" t="s">
        <v>41</v>
      </c>
      <c r="J4593" s="33" t="s">
        <v>42</v>
      </c>
      <c r="K4593" s="33" t="s">
        <v>2091</v>
      </c>
      <c r="L4593" s="33" t="s">
        <v>44</v>
      </c>
      <c r="M4593" s="33" t="s">
        <v>50</v>
      </c>
      <c r="N4593" s="33" t="s">
        <v>12199</v>
      </c>
      <c r="O4593" s="33" t="s">
        <v>12200</v>
      </c>
      <c r="P4593" s="71" t="s">
        <v>50</v>
      </c>
      <c r="Q4593" s="71" t="s">
        <v>50</v>
      </c>
      <c r="R4593" s="317" t="s">
        <v>50</v>
      </c>
      <c r="S4593" s="317" t="s">
        <v>50</v>
      </c>
      <c r="T4593" s="36">
        <v>0</v>
      </c>
      <c r="U4593" s="37">
        <v>0</v>
      </c>
      <c r="V4593" s="38" t="s">
        <v>50</v>
      </c>
      <c r="W4593" s="96">
        <v>2016</v>
      </c>
      <c r="X4593" s="39" t="s">
        <v>50</v>
      </c>
      <c r="Y4593" s="4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9"/>
      <c r="BC4593" s="29"/>
      <c r="BD4593" s="29"/>
      <c r="BE4593" s="29"/>
      <c r="BF4593" s="29"/>
      <c r="BG4593" s="29"/>
      <c r="BH4593" s="29"/>
      <c r="BI4593" s="29"/>
      <c r="BJ4593" s="29"/>
      <c r="BK4593" s="29"/>
      <c r="BL4593" s="29"/>
      <c r="BM4593" s="29"/>
      <c r="BN4593" s="29"/>
      <c r="BO4593" s="29"/>
      <c r="BP4593" s="29"/>
      <c r="BQ4593" s="29"/>
      <c r="BR4593" s="29"/>
      <c r="BS4593" s="29"/>
      <c r="BT4593" s="29"/>
      <c r="BU4593" s="29"/>
      <c r="BV4593" s="29"/>
      <c r="BW4593" s="29"/>
      <c r="BX4593" s="29"/>
      <c r="BY4593" s="29"/>
      <c r="BZ4593" s="29"/>
      <c r="CA4593" s="29"/>
      <c r="CB4593" s="29"/>
      <c r="CC4593" s="29"/>
      <c r="CD4593" s="29"/>
      <c r="CE4593" s="29"/>
      <c r="CF4593" s="29"/>
      <c r="CG4593" s="29"/>
      <c r="CH4593" s="29"/>
      <c r="CI4593" s="29"/>
      <c r="CJ4593" s="29"/>
      <c r="CK4593" s="29"/>
      <c r="CL4593" s="29"/>
      <c r="CM4593" s="29"/>
      <c r="CN4593" s="29"/>
      <c r="CO4593" s="29"/>
      <c r="CP4593" s="29"/>
      <c r="CQ4593" s="29"/>
      <c r="CR4593" s="29"/>
      <c r="CS4593" s="29"/>
      <c r="CT4593" s="29"/>
      <c r="CU4593" s="29"/>
      <c r="CV4593" s="29"/>
      <c r="CW4593" s="29"/>
      <c r="CX4593" s="29"/>
    </row>
    <row r="4594" spans="1:102" ht="50.1" customHeight="1">
      <c r="A4594" s="30" t="s">
        <v>12201</v>
      </c>
      <c r="B4594" s="31" t="s">
        <v>35</v>
      </c>
      <c r="C4594" s="32" t="s">
        <v>12193</v>
      </c>
      <c r="D4594" s="32" t="s">
        <v>12194</v>
      </c>
      <c r="E4594" s="32" t="s">
        <v>12194</v>
      </c>
      <c r="F4594" s="32" t="s">
        <v>50</v>
      </c>
      <c r="G4594" s="33" t="s">
        <v>40</v>
      </c>
      <c r="H4594" s="34">
        <v>100</v>
      </c>
      <c r="I4594" s="33" t="s">
        <v>41</v>
      </c>
      <c r="J4594" s="33" t="s">
        <v>42</v>
      </c>
      <c r="K4594" s="33" t="s">
        <v>4143</v>
      </c>
      <c r="L4594" s="33" t="s">
        <v>44</v>
      </c>
      <c r="M4594" s="33" t="s">
        <v>50</v>
      </c>
      <c r="N4594" s="33" t="s">
        <v>12202</v>
      </c>
      <c r="O4594" s="33" t="s">
        <v>12203</v>
      </c>
      <c r="P4594" s="71" t="s">
        <v>50</v>
      </c>
      <c r="Q4594" s="71" t="s">
        <v>50</v>
      </c>
      <c r="R4594" s="317" t="s">
        <v>50</v>
      </c>
      <c r="S4594" s="317" t="s">
        <v>50</v>
      </c>
      <c r="T4594" s="36">
        <v>14280184</v>
      </c>
      <c r="U4594" s="37">
        <f>T4594*1.12</f>
        <v>15993806.080000002</v>
      </c>
      <c r="V4594" s="38" t="s">
        <v>50</v>
      </c>
      <c r="W4594" s="96">
        <v>2016</v>
      </c>
      <c r="X4594" s="39" t="s">
        <v>50</v>
      </c>
      <c r="Y4594" s="40"/>
      <c r="Z4594" s="40"/>
      <c r="AA4594" s="40"/>
      <c r="AB4594" s="40"/>
      <c r="AC4594" s="40"/>
      <c r="AD4594" s="40"/>
      <c r="AE4594" s="40"/>
      <c r="AF4594" s="40"/>
      <c r="AG4594" s="40"/>
      <c r="AH4594" s="40"/>
      <c r="AI4594" s="40"/>
      <c r="AJ4594" s="40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/>
      <c r="BC4594" s="29"/>
      <c r="BD4594" s="29"/>
      <c r="BE4594" s="29"/>
      <c r="BF4594" s="29"/>
      <c r="BG4594" s="29"/>
      <c r="BH4594" s="29"/>
      <c r="BI4594" s="29"/>
      <c r="BJ4594" s="29"/>
      <c r="BK4594" s="29"/>
      <c r="BL4594" s="29"/>
      <c r="BM4594" s="29"/>
      <c r="BN4594" s="29"/>
      <c r="BO4594" s="29"/>
      <c r="BP4594" s="29"/>
      <c r="BQ4594" s="29"/>
      <c r="BR4594" s="29"/>
      <c r="BS4594" s="29"/>
      <c r="BT4594" s="29"/>
      <c r="BU4594" s="29"/>
      <c r="BV4594" s="29"/>
      <c r="BW4594" s="29"/>
      <c r="BX4594" s="29"/>
      <c r="BY4594" s="29"/>
      <c r="BZ4594" s="29"/>
      <c r="CA4594" s="29"/>
      <c r="CB4594" s="29"/>
      <c r="CC4594" s="29"/>
      <c r="CD4594" s="29"/>
      <c r="CE4594" s="29"/>
      <c r="CF4594" s="29"/>
      <c r="CG4594" s="29"/>
      <c r="CH4594" s="29"/>
      <c r="CI4594" s="29"/>
      <c r="CJ4594" s="29"/>
      <c r="CK4594" s="29"/>
      <c r="CL4594" s="29"/>
      <c r="CM4594" s="29"/>
      <c r="CN4594" s="29"/>
      <c r="CO4594" s="29"/>
      <c r="CP4594" s="29"/>
      <c r="CQ4594" s="29"/>
      <c r="CR4594" s="29"/>
      <c r="CS4594" s="29"/>
      <c r="CT4594" s="29"/>
      <c r="CU4594" s="29"/>
      <c r="CV4594" s="29"/>
      <c r="CW4594" s="29"/>
      <c r="CX4594" s="29"/>
    </row>
    <row r="4595" spans="1:102" ht="50.1" customHeight="1">
      <c r="A4595" s="30" t="s">
        <v>12204</v>
      </c>
      <c r="B4595" s="31" t="s">
        <v>35</v>
      </c>
      <c r="C4595" s="32" t="s">
        <v>12205</v>
      </c>
      <c r="D4595" s="32" t="s">
        <v>12206</v>
      </c>
      <c r="E4595" s="32" t="s">
        <v>12206</v>
      </c>
      <c r="F4595" s="32" t="s">
        <v>12207</v>
      </c>
      <c r="G4595" s="33" t="s">
        <v>40</v>
      </c>
      <c r="H4595" s="34">
        <v>100</v>
      </c>
      <c r="I4595" s="33" t="s">
        <v>41</v>
      </c>
      <c r="J4595" s="33" t="s">
        <v>42</v>
      </c>
      <c r="K4595" s="33" t="s">
        <v>541</v>
      </c>
      <c r="L4595" s="33" t="s">
        <v>44</v>
      </c>
      <c r="M4595" s="33" t="s">
        <v>50</v>
      </c>
      <c r="N4595" s="33" t="s">
        <v>11878</v>
      </c>
      <c r="O4595" s="33" t="s">
        <v>200</v>
      </c>
      <c r="P4595" s="71" t="s">
        <v>50</v>
      </c>
      <c r="Q4595" s="71" t="s">
        <v>50</v>
      </c>
      <c r="R4595" s="317" t="s">
        <v>50</v>
      </c>
      <c r="S4595" s="317" t="s">
        <v>50</v>
      </c>
      <c r="T4595" s="36">
        <v>1767857.14</v>
      </c>
      <c r="U4595" s="37">
        <f>T4595*1.12</f>
        <v>1979999.9968000001</v>
      </c>
      <c r="V4595" s="38" t="s">
        <v>50</v>
      </c>
      <c r="W4595" s="96">
        <v>2016</v>
      </c>
      <c r="X4595" s="39" t="s">
        <v>50</v>
      </c>
      <c r="Y4595" s="4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29"/>
      <c r="AL4595" s="29"/>
      <c r="AM4595" s="29"/>
      <c r="AN4595" s="29"/>
      <c r="AO4595" s="29"/>
      <c r="AP4595" s="29"/>
      <c r="AQ4595" s="29"/>
      <c r="AR4595" s="29"/>
      <c r="AS4595" s="29"/>
      <c r="AT4595" s="29"/>
      <c r="AU4595" s="29"/>
      <c r="AV4595" s="29"/>
      <c r="AW4595" s="29"/>
      <c r="AX4595" s="29"/>
      <c r="AY4595" s="29"/>
      <c r="AZ4595" s="29"/>
      <c r="BA4595" s="29"/>
      <c r="BB4595" s="29"/>
      <c r="BC4595" s="29"/>
      <c r="BD4595" s="29"/>
      <c r="BE4595" s="29"/>
      <c r="BF4595" s="29"/>
      <c r="BG4595" s="29"/>
      <c r="BH4595" s="29"/>
      <c r="BI4595" s="29"/>
      <c r="BJ4595" s="29"/>
      <c r="BK4595" s="29"/>
      <c r="BL4595" s="29"/>
      <c r="BM4595" s="29"/>
      <c r="BN4595" s="29"/>
      <c r="BO4595" s="29"/>
      <c r="BP4595" s="29"/>
      <c r="BQ4595" s="29"/>
      <c r="BR4595" s="29"/>
      <c r="BS4595" s="29"/>
      <c r="BT4595" s="29"/>
      <c r="BU4595" s="29"/>
      <c r="BV4595" s="29"/>
      <c r="BW4595" s="29"/>
      <c r="BX4595" s="29"/>
      <c r="BY4595" s="29"/>
      <c r="BZ4595" s="29"/>
      <c r="CA4595" s="29"/>
      <c r="CB4595" s="29"/>
      <c r="CC4595" s="29"/>
      <c r="CD4595" s="29"/>
      <c r="CE4595" s="29"/>
      <c r="CF4595" s="29"/>
      <c r="CG4595" s="29"/>
      <c r="CH4595" s="29"/>
      <c r="CI4595" s="29"/>
      <c r="CJ4595" s="29"/>
      <c r="CK4595" s="29"/>
      <c r="CL4595" s="29"/>
      <c r="CM4595" s="29"/>
      <c r="CN4595" s="29"/>
      <c r="CO4595" s="29"/>
      <c r="CP4595" s="29"/>
      <c r="CQ4595" s="29"/>
      <c r="CR4595" s="29"/>
      <c r="CS4595" s="29"/>
      <c r="CT4595" s="29"/>
      <c r="CU4595" s="29"/>
      <c r="CV4595" s="29"/>
      <c r="CW4595" s="29"/>
      <c r="CX4595" s="29"/>
    </row>
    <row r="4596" spans="1:102" ht="50.1" customHeight="1">
      <c r="A4596" s="30" t="s">
        <v>12208</v>
      </c>
      <c r="B4596" s="31" t="s">
        <v>35</v>
      </c>
      <c r="C4596" s="32" t="s">
        <v>12209</v>
      </c>
      <c r="D4596" s="32" t="s">
        <v>12210</v>
      </c>
      <c r="E4596" s="32" t="s">
        <v>12210</v>
      </c>
      <c r="F4596" s="32" t="s">
        <v>12211</v>
      </c>
      <c r="G4596" s="33" t="s">
        <v>40</v>
      </c>
      <c r="H4596" s="34">
        <v>100</v>
      </c>
      <c r="I4596" s="33" t="s">
        <v>41</v>
      </c>
      <c r="J4596" s="33" t="s">
        <v>42</v>
      </c>
      <c r="K4596" s="33" t="s">
        <v>12212</v>
      </c>
      <c r="L4596" s="33" t="s">
        <v>85</v>
      </c>
      <c r="M4596" s="33" t="s">
        <v>50</v>
      </c>
      <c r="N4596" s="33" t="s">
        <v>11961</v>
      </c>
      <c r="O4596" s="33" t="s">
        <v>88</v>
      </c>
      <c r="P4596" s="71" t="s">
        <v>50</v>
      </c>
      <c r="Q4596" s="71" t="s">
        <v>50</v>
      </c>
      <c r="R4596" s="317" t="s">
        <v>50</v>
      </c>
      <c r="S4596" s="317" t="s">
        <v>50</v>
      </c>
      <c r="T4596" s="36">
        <v>100000</v>
      </c>
      <c r="U4596" s="37">
        <f>T4596*1.12</f>
        <v>112000.00000000001</v>
      </c>
      <c r="V4596" s="38" t="s">
        <v>50</v>
      </c>
      <c r="W4596" s="96">
        <v>2016</v>
      </c>
      <c r="X4596" s="39" t="s">
        <v>50</v>
      </c>
      <c r="Y4596" s="40"/>
      <c r="Z4596" s="40"/>
      <c r="AA4596" s="40"/>
      <c r="AB4596" s="40"/>
      <c r="AC4596" s="40"/>
      <c r="AD4596" s="40"/>
      <c r="AE4596" s="40"/>
      <c r="AF4596" s="40"/>
      <c r="AG4596" s="40"/>
      <c r="AH4596" s="40"/>
      <c r="AI4596" s="40"/>
      <c r="AJ4596" s="40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29"/>
      <c r="BB4596" s="29"/>
      <c r="BC4596" s="29"/>
      <c r="BD4596" s="29"/>
      <c r="BE4596" s="29"/>
      <c r="BF4596" s="29"/>
      <c r="BG4596" s="29"/>
      <c r="BH4596" s="29"/>
      <c r="BI4596" s="29"/>
      <c r="BJ4596" s="29"/>
      <c r="BK4596" s="29"/>
      <c r="BL4596" s="29"/>
      <c r="BM4596" s="29"/>
      <c r="BN4596" s="29"/>
      <c r="BO4596" s="29"/>
      <c r="BP4596" s="29"/>
      <c r="BQ4596" s="29"/>
      <c r="BR4596" s="29"/>
      <c r="BS4596" s="29"/>
      <c r="BT4596" s="29"/>
      <c r="BU4596" s="29"/>
      <c r="BV4596" s="29"/>
      <c r="BW4596" s="29"/>
      <c r="BX4596" s="29"/>
      <c r="BY4596" s="29"/>
      <c r="BZ4596" s="29"/>
      <c r="CA4596" s="29"/>
      <c r="CB4596" s="29"/>
      <c r="CC4596" s="29"/>
      <c r="CD4596" s="29"/>
      <c r="CE4596" s="29"/>
      <c r="CF4596" s="29"/>
      <c r="CG4596" s="29"/>
      <c r="CH4596" s="29"/>
      <c r="CI4596" s="29"/>
      <c r="CJ4596" s="29"/>
      <c r="CK4596" s="29"/>
      <c r="CL4596" s="29"/>
      <c r="CM4596" s="29"/>
      <c r="CN4596" s="29"/>
      <c r="CO4596" s="29"/>
      <c r="CP4596" s="29"/>
      <c r="CQ4596" s="29"/>
      <c r="CR4596" s="29"/>
      <c r="CS4596" s="29"/>
      <c r="CT4596" s="29"/>
      <c r="CU4596" s="29"/>
      <c r="CV4596" s="29"/>
      <c r="CW4596" s="29"/>
      <c r="CX4596" s="29"/>
    </row>
    <row r="4597" spans="1:102" ht="50.1" customHeight="1">
      <c r="A4597" s="30" t="s">
        <v>12213</v>
      </c>
      <c r="B4597" s="31" t="s">
        <v>35</v>
      </c>
      <c r="C4597" s="32" t="s">
        <v>12214</v>
      </c>
      <c r="D4597" s="32" t="s">
        <v>12215</v>
      </c>
      <c r="E4597" s="32" t="s">
        <v>12215</v>
      </c>
      <c r="F4597" s="32" t="s">
        <v>12216</v>
      </c>
      <c r="G4597" s="33" t="s">
        <v>40</v>
      </c>
      <c r="H4597" s="34">
        <v>11</v>
      </c>
      <c r="I4597" s="33" t="s">
        <v>41</v>
      </c>
      <c r="J4597" s="33" t="s">
        <v>42</v>
      </c>
      <c r="K4597" s="33" t="s">
        <v>1149</v>
      </c>
      <c r="L4597" s="33" t="s">
        <v>42</v>
      </c>
      <c r="M4597" s="33" t="s">
        <v>50</v>
      </c>
      <c r="N4597" s="33" t="s">
        <v>12217</v>
      </c>
      <c r="O4597" s="33" t="s">
        <v>3466</v>
      </c>
      <c r="P4597" s="71" t="s">
        <v>50</v>
      </c>
      <c r="Q4597" s="71" t="s">
        <v>50</v>
      </c>
      <c r="R4597" s="317" t="s">
        <v>50</v>
      </c>
      <c r="S4597" s="317" t="s">
        <v>50</v>
      </c>
      <c r="T4597" s="36">
        <v>0</v>
      </c>
      <c r="U4597" s="37">
        <v>0</v>
      </c>
      <c r="V4597" s="38" t="s">
        <v>11786</v>
      </c>
      <c r="W4597" s="96">
        <v>2016</v>
      </c>
      <c r="X4597" s="39" t="s">
        <v>50</v>
      </c>
      <c r="Y4597" s="4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29"/>
      <c r="BA4597" s="29"/>
      <c r="BB4597" s="29"/>
      <c r="BC4597" s="29"/>
      <c r="BD4597" s="29"/>
      <c r="BE4597" s="29"/>
      <c r="BF4597" s="29"/>
      <c r="BG4597" s="29"/>
      <c r="BH4597" s="29"/>
      <c r="BI4597" s="29"/>
      <c r="BJ4597" s="29"/>
      <c r="BK4597" s="29"/>
      <c r="BL4597" s="29"/>
      <c r="BM4597" s="29"/>
      <c r="BN4597" s="29"/>
      <c r="BO4597" s="29"/>
      <c r="BP4597" s="29"/>
      <c r="BQ4597" s="29"/>
      <c r="BR4597" s="29"/>
      <c r="BS4597" s="29"/>
      <c r="BT4597" s="29"/>
      <c r="BU4597" s="29"/>
      <c r="BV4597" s="29"/>
      <c r="BW4597" s="29"/>
      <c r="BX4597" s="29"/>
      <c r="BY4597" s="29"/>
      <c r="BZ4597" s="29"/>
      <c r="CA4597" s="29"/>
      <c r="CB4597" s="29"/>
      <c r="CC4597" s="29"/>
      <c r="CD4597" s="29"/>
      <c r="CE4597" s="29"/>
      <c r="CF4597" s="29"/>
      <c r="CG4597" s="29"/>
      <c r="CH4597" s="29"/>
      <c r="CI4597" s="29"/>
      <c r="CJ4597" s="29"/>
      <c r="CK4597" s="29"/>
      <c r="CL4597" s="29"/>
      <c r="CM4597" s="29"/>
      <c r="CN4597" s="29"/>
      <c r="CO4597" s="29"/>
      <c r="CP4597" s="29"/>
      <c r="CQ4597" s="29"/>
      <c r="CR4597" s="29"/>
      <c r="CS4597" s="29"/>
      <c r="CT4597" s="29"/>
      <c r="CU4597" s="29"/>
      <c r="CV4597" s="29"/>
      <c r="CW4597" s="29"/>
      <c r="CX4597" s="29"/>
    </row>
    <row r="4598" spans="1:102" ht="50.1" customHeight="1">
      <c r="A4598" s="30" t="s">
        <v>12218</v>
      </c>
      <c r="B4598" s="31" t="s">
        <v>35</v>
      </c>
      <c r="C4598" s="32" t="s">
        <v>12214</v>
      </c>
      <c r="D4598" s="32" t="s">
        <v>12215</v>
      </c>
      <c r="E4598" s="32" t="s">
        <v>12215</v>
      </c>
      <c r="F4598" s="32" t="s">
        <v>12219</v>
      </c>
      <c r="G4598" s="33" t="s">
        <v>101</v>
      </c>
      <c r="H4598" s="34">
        <v>11</v>
      </c>
      <c r="I4598" s="33" t="s">
        <v>41</v>
      </c>
      <c r="J4598" s="33" t="s">
        <v>42</v>
      </c>
      <c r="K4598" s="33" t="s">
        <v>947</v>
      </c>
      <c r="L4598" s="33" t="s">
        <v>42</v>
      </c>
      <c r="M4598" s="33" t="s">
        <v>50</v>
      </c>
      <c r="N4598" s="33" t="s">
        <v>12217</v>
      </c>
      <c r="O4598" s="33" t="s">
        <v>3466</v>
      </c>
      <c r="P4598" s="71" t="s">
        <v>50</v>
      </c>
      <c r="Q4598" s="71" t="s">
        <v>50</v>
      </c>
      <c r="R4598" s="317" t="s">
        <v>50</v>
      </c>
      <c r="S4598" s="317" t="s">
        <v>50</v>
      </c>
      <c r="T4598" s="36">
        <v>3360000</v>
      </c>
      <c r="U4598" s="37">
        <f>T4598*1.12</f>
        <v>3763200.0000000005</v>
      </c>
      <c r="V4598" s="38" t="s">
        <v>50</v>
      </c>
      <c r="W4598" s="96">
        <v>2016</v>
      </c>
      <c r="X4598" s="39" t="s">
        <v>50</v>
      </c>
      <c r="Y4598" s="40"/>
      <c r="Z4598" s="40"/>
      <c r="AA4598" s="40"/>
      <c r="AB4598" s="40"/>
      <c r="AC4598" s="40"/>
      <c r="AD4598" s="40"/>
      <c r="AE4598" s="40"/>
      <c r="AF4598" s="40"/>
      <c r="AG4598" s="40"/>
      <c r="AH4598" s="40"/>
      <c r="AI4598" s="40"/>
      <c r="AJ4598" s="40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9"/>
      <c r="BC4598" s="29"/>
      <c r="BD4598" s="29"/>
      <c r="BE4598" s="29"/>
      <c r="BF4598" s="29"/>
      <c r="BG4598" s="29"/>
      <c r="BH4598" s="29"/>
      <c r="BI4598" s="29"/>
      <c r="BJ4598" s="29"/>
      <c r="BK4598" s="29"/>
      <c r="BL4598" s="29"/>
      <c r="BM4598" s="29"/>
      <c r="BN4598" s="29"/>
      <c r="BO4598" s="29"/>
      <c r="BP4598" s="29"/>
      <c r="BQ4598" s="29"/>
      <c r="BR4598" s="29"/>
      <c r="BS4598" s="29"/>
      <c r="BT4598" s="29"/>
      <c r="BU4598" s="29"/>
      <c r="BV4598" s="29"/>
      <c r="BW4598" s="29"/>
      <c r="BX4598" s="29"/>
      <c r="BY4598" s="29"/>
      <c r="BZ4598" s="29"/>
      <c r="CA4598" s="29"/>
      <c r="CB4598" s="29"/>
      <c r="CC4598" s="29"/>
      <c r="CD4598" s="29"/>
      <c r="CE4598" s="29"/>
      <c r="CF4598" s="29"/>
      <c r="CG4598" s="29"/>
      <c r="CH4598" s="29"/>
      <c r="CI4598" s="29"/>
      <c r="CJ4598" s="29"/>
      <c r="CK4598" s="29"/>
      <c r="CL4598" s="29"/>
      <c r="CM4598" s="29"/>
      <c r="CN4598" s="29"/>
      <c r="CO4598" s="29"/>
      <c r="CP4598" s="29"/>
      <c r="CQ4598" s="29"/>
      <c r="CR4598" s="29"/>
      <c r="CS4598" s="29"/>
      <c r="CT4598" s="29"/>
      <c r="CU4598" s="29"/>
      <c r="CV4598" s="29"/>
      <c r="CW4598" s="29"/>
      <c r="CX4598" s="29"/>
    </row>
    <row r="4599" spans="1:102" ht="50.1" customHeight="1">
      <c r="A4599" s="30" t="s">
        <v>12220</v>
      </c>
      <c r="B4599" s="31" t="s">
        <v>35</v>
      </c>
      <c r="C4599" s="32" t="s">
        <v>12221</v>
      </c>
      <c r="D4599" s="32" t="s">
        <v>12222</v>
      </c>
      <c r="E4599" s="32" t="s">
        <v>12223</v>
      </c>
      <c r="F4599" s="32" t="s">
        <v>12224</v>
      </c>
      <c r="G4599" s="33" t="s">
        <v>101</v>
      </c>
      <c r="H4599" s="34">
        <v>100</v>
      </c>
      <c r="I4599" s="33" t="s">
        <v>41</v>
      </c>
      <c r="J4599" s="33" t="s">
        <v>42</v>
      </c>
      <c r="K4599" s="33" t="s">
        <v>11427</v>
      </c>
      <c r="L4599" s="33" t="s">
        <v>44</v>
      </c>
      <c r="M4599" s="33" t="s">
        <v>50</v>
      </c>
      <c r="N4599" s="33" t="s">
        <v>11878</v>
      </c>
      <c r="O4599" s="33" t="s">
        <v>73</v>
      </c>
      <c r="P4599" s="71" t="s">
        <v>50</v>
      </c>
      <c r="Q4599" s="71" t="s">
        <v>50</v>
      </c>
      <c r="R4599" s="317" t="s">
        <v>50</v>
      </c>
      <c r="S4599" s="317" t="s">
        <v>50</v>
      </c>
      <c r="T4599" s="36">
        <v>7544642.8569999998</v>
      </c>
      <c r="U4599" s="37">
        <f>T4599*1.12</f>
        <v>8449999.9998400006</v>
      </c>
      <c r="V4599" s="38" t="s">
        <v>50</v>
      </c>
      <c r="W4599" s="96">
        <v>2016</v>
      </c>
      <c r="X4599" s="39" t="s">
        <v>50</v>
      </c>
      <c r="Y4599" s="4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29"/>
      <c r="AL4599" s="29"/>
      <c r="AM4599" s="29"/>
      <c r="AN4599" s="29"/>
      <c r="AO4599" s="29"/>
      <c r="AP4599" s="29"/>
      <c r="AQ4599" s="29"/>
      <c r="AR4599" s="29"/>
      <c r="AS4599" s="29"/>
      <c r="AT4599" s="29"/>
      <c r="AU4599" s="29"/>
      <c r="AV4599" s="29"/>
      <c r="AW4599" s="29"/>
      <c r="AX4599" s="29"/>
      <c r="AY4599" s="29"/>
      <c r="AZ4599" s="29"/>
      <c r="BA4599" s="29"/>
      <c r="BB4599" s="29"/>
      <c r="BC4599" s="29"/>
      <c r="BD4599" s="29"/>
      <c r="BE4599" s="29"/>
      <c r="BF4599" s="29"/>
      <c r="BG4599" s="29"/>
      <c r="BH4599" s="29"/>
      <c r="BI4599" s="29"/>
      <c r="BJ4599" s="29"/>
      <c r="BK4599" s="29"/>
      <c r="BL4599" s="29"/>
      <c r="BM4599" s="29"/>
      <c r="BN4599" s="29"/>
      <c r="BO4599" s="29"/>
      <c r="BP4599" s="29"/>
      <c r="BQ4599" s="29"/>
      <c r="BR4599" s="29"/>
      <c r="BS4599" s="29"/>
      <c r="BT4599" s="29"/>
      <c r="BU4599" s="29"/>
      <c r="BV4599" s="29"/>
      <c r="BW4599" s="29"/>
      <c r="BX4599" s="29"/>
      <c r="BY4599" s="29"/>
      <c r="BZ4599" s="29"/>
      <c r="CA4599" s="29"/>
      <c r="CB4599" s="29"/>
      <c r="CC4599" s="29"/>
      <c r="CD4599" s="29"/>
      <c r="CE4599" s="29"/>
      <c r="CF4599" s="29"/>
      <c r="CG4599" s="29"/>
      <c r="CH4599" s="29"/>
      <c r="CI4599" s="29"/>
      <c r="CJ4599" s="29"/>
      <c r="CK4599" s="29"/>
      <c r="CL4599" s="29"/>
      <c r="CM4599" s="29"/>
      <c r="CN4599" s="29"/>
      <c r="CO4599" s="29"/>
      <c r="CP4599" s="29"/>
      <c r="CQ4599" s="29"/>
      <c r="CR4599" s="29"/>
      <c r="CS4599" s="29"/>
      <c r="CT4599" s="29"/>
      <c r="CU4599" s="29"/>
      <c r="CV4599" s="29"/>
      <c r="CW4599" s="29"/>
      <c r="CX4599" s="29"/>
    </row>
    <row r="4600" spans="1:102" ht="50.1" customHeight="1">
      <c r="A4600" s="30" t="s">
        <v>12225</v>
      </c>
      <c r="B4600" s="31" t="s">
        <v>35</v>
      </c>
      <c r="C4600" s="32" t="s">
        <v>12226</v>
      </c>
      <c r="D4600" s="32" t="s">
        <v>12227</v>
      </c>
      <c r="E4600" s="32" t="s">
        <v>12228</v>
      </c>
      <c r="F4600" s="32" t="s">
        <v>12229</v>
      </c>
      <c r="G4600" s="33" t="s">
        <v>40</v>
      </c>
      <c r="H4600" s="34">
        <v>100</v>
      </c>
      <c r="I4600" s="33" t="s">
        <v>41</v>
      </c>
      <c r="J4600" s="33" t="s">
        <v>42</v>
      </c>
      <c r="K4600" s="33" t="s">
        <v>12230</v>
      </c>
      <c r="L4600" s="33" t="s">
        <v>44</v>
      </c>
      <c r="M4600" s="33" t="s">
        <v>50</v>
      </c>
      <c r="N4600" s="33" t="s">
        <v>12231</v>
      </c>
      <c r="O4600" s="33" t="s">
        <v>12232</v>
      </c>
      <c r="P4600" s="71" t="s">
        <v>50</v>
      </c>
      <c r="Q4600" s="71" t="s">
        <v>50</v>
      </c>
      <c r="R4600" s="317" t="s">
        <v>50</v>
      </c>
      <c r="S4600" s="317" t="s">
        <v>50</v>
      </c>
      <c r="T4600" s="36">
        <v>450000</v>
      </c>
      <c r="U4600" s="37">
        <f>T4600*1.12</f>
        <v>504000.00000000006</v>
      </c>
      <c r="V4600" s="38" t="s">
        <v>50</v>
      </c>
      <c r="W4600" s="96">
        <v>2016</v>
      </c>
      <c r="X4600" s="39" t="s">
        <v>50</v>
      </c>
      <c r="Y4600" s="40"/>
      <c r="Z4600" s="40"/>
      <c r="AA4600" s="40"/>
      <c r="AB4600" s="40"/>
      <c r="AC4600" s="40"/>
      <c r="AD4600" s="40"/>
      <c r="AE4600" s="40"/>
      <c r="AF4600" s="40"/>
      <c r="AG4600" s="40"/>
      <c r="AH4600" s="40"/>
      <c r="AI4600" s="40"/>
      <c r="AJ4600" s="40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29"/>
      <c r="BL4600" s="29"/>
      <c r="BM4600" s="29"/>
      <c r="BN4600" s="29"/>
      <c r="BO4600" s="29"/>
      <c r="BP4600" s="29"/>
      <c r="BQ4600" s="29"/>
      <c r="BR4600" s="29"/>
      <c r="BS4600" s="29"/>
      <c r="BT4600" s="29"/>
      <c r="BU4600" s="29"/>
      <c r="BV4600" s="29"/>
      <c r="BW4600" s="29"/>
      <c r="BX4600" s="29"/>
      <c r="BY4600" s="29"/>
      <c r="BZ4600" s="29"/>
      <c r="CA4600" s="29"/>
      <c r="CB4600" s="29"/>
      <c r="CC4600" s="29"/>
      <c r="CD4600" s="29"/>
      <c r="CE4600" s="29"/>
      <c r="CF4600" s="29"/>
      <c r="CG4600" s="29"/>
      <c r="CH4600" s="29"/>
      <c r="CI4600" s="29"/>
      <c r="CJ4600" s="29"/>
      <c r="CK4600" s="29"/>
      <c r="CL4600" s="29"/>
      <c r="CM4600" s="29"/>
      <c r="CN4600" s="29"/>
      <c r="CO4600" s="29"/>
      <c r="CP4600" s="29"/>
      <c r="CQ4600" s="29"/>
      <c r="CR4600" s="29"/>
      <c r="CS4600" s="29"/>
      <c r="CT4600" s="29"/>
      <c r="CU4600" s="29"/>
      <c r="CV4600" s="29"/>
      <c r="CW4600" s="29"/>
      <c r="CX4600" s="29"/>
    </row>
    <row r="4601" spans="1:102" ht="50.1" customHeight="1">
      <c r="A4601" s="30" t="s">
        <v>12233</v>
      </c>
      <c r="B4601" s="31" t="s">
        <v>35</v>
      </c>
      <c r="C4601" s="32" t="s">
        <v>12234</v>
      </c>
      <c r="D4601" s="32" t="s">
        <v>12235</v>
      </c>
      <c r="E4601" s="32" t="s">
        <v>12236</v>
      </c>
      <c r="F4601" s="32" t="s">
        <v>12237</v>
      </c>
      <c r="G4601" s="33" t="s">
        <v>101</v>
      </c>
      <c r="H4601" s="34">
        <v>100</v>
      </c>
      <c r="I4601" s="33" t="s">
        <v>41</v>
      </c>
      <c r="J4601" s="33" t="s">
        <v>44</v>
      </c>
      <c r="K4601" s="33" t="s">
        <v>12230</v>
      </c>
      <c r="L4601" s="33" t="s">
        <v>44</v>
      </c>
      <c r="M4601" s="33" t="s">
        <v>50</v>
      </c>
      <c r="N4601" s="33" t="s">
        <v>12231</v>
      </c>
      <c r="O4601" s="33" t="s">
        <v>12238</v>
      </c>
      <c r="P4601" s="71" t="s">
        <v>50</v>
      </c>
      <c r="Q4601" s="71" t="s">
        <v>50</v>
      </c>
      <c r="R4601" s="317" t="s">
        <v>50</v>
      </c>
      <c r="S4601" s="317" t="s">
        <v>50</v>
      </c>
      <c r="T4601" s="36">
        <v>0</v>
      </c>
      <c r="U4601" s="37">
        <v>0</v>
      </c>
      <c r="V4601" s="38" t="s">
        <v>50</v>
      </c>
      <c r="W4601" s="96">
        <v>2016</v>
      </c>
      <c r="X4601" s="39" t="s">
        <v>12239</v>
      </c>
      <c r="Y4601" s="4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/>
      <c r="BI4601" s="29"/>
      <c r="BJ4601" s="29"/>
      <c r="BK4601" s="29"/>
      <c r="BL4601" s="29"/>
      <c r="BM4601" s="29"/>
      <c r="BN4601" s="29"/>
      <c r="BO4601" s="29"/>
      <c r="BP4601" s="29"/>
      <c r="BQ4601" s="29"/>
      <c r="BR4601" s="29"/>
      <c r="BS4601" s="29"/>
      <c r="BT4601" s="29"/>
      <c r="BU4601" s="29"/>
      <c r="BV4601" s="29"/>
      <c r="BW4601" s="29"/>
      <c r="BX4601" s="29"/>
      <c r="BY4601" s="29"/>
      <c r="BZ4601" s="29"/>
      <c r="CA4601" s="29"/>
      <c r="CB4601" s="29"/>
      <c r="CC4601" s="29"/>
      <c r="CD4601" s="29"/>
      <c r="CE4601" s="29"/>
      <c r="CF4601" s="29"/>
      <c r="CG4601" s="29"/>
      <c r="CH4601" s="29"/>
      <c r="CI4601" s="29"/>
      <c r="CJ4601" s="29"/>
      <c r="CK4601" s="29"/>
      <c r="CL4601" s="29"/>
      <c r="CM4601" s="29"/>
      <c r="CN4601" s="29"/>
      <c r="CO4601" s="29"/>
      <c r="CP4601" s="29"/>
      <c r="CQ4601" s="29"/>
      <c r="CR4601" s="29"/>
      <c r="CS4601" s="29"/>
      <c r="CT4601" s="29"/>
      <c r="CU4601" s="29"/>
      <c r="CV4601" s="29"/>
      <c r="CW4601" s="29"/>
      <c r="CX4601" s="29"/>
    </row>
    <row r="4602" spans="1:102" ht="50.1" customHeight="1">
      <c r="A4602" s="30" t="s">
        <v>12240</v>
      </c>
      <c r="B4602" s="31" t="s">
        <v>35</v>
      </c>
      <c r="C4602" s="32" t="s">
        <v>12234</v>
      </c>
      <c r="D4602" s="32" t="s">
        <v>12235</v>
      </c>
      <c r="E4602" s="32" t="s">
        <v>12236</v>
      </c>
      <c r="F4602" s="32" t="s">
        <v>12237</v>
      </c>
      <c r="G4602" s="33" t="s">
        <v>40</v>
      </c>
      <c r="H4602" s="34">
        <v>100</v>
      </c>
      <c r="I4602" s="33" t="s">
        <v>41</v>
      </c>
      <c r="J4602" s="33" t="s">
        <v>44</v>
      </c>
      <c r="K4602" s="33" t="s">
        <v>12230</v>
      </c>
      <c r="L4602" s="33" t="s">
        <v>44</v>
      </c>
      <c r="M4602" s="33" t="s">
        <v>50</v>
      </c>
      <c r="N4602" s="33" t="s">
        <v>12231</v>
      </c>
      <c r="O4602" s="33" t="s">
        <v>12238</v>
      </c>
      <c r="P4602" s="71" t="s">
        <v>50</v>
      </c>
      <c r="Q4602" s="71" t="s">
        <v>50</v>
      </c>
      <c r="R4602" s="317" t="s">
        <v>50</v>
      </c>
      <c r="S4602" s="317" t="s">
        <v>50</v>
      </c>
      <c r="T4602" s="36">
        <v>540000</v>
      </c>
      <c r="U4602" s="37">
        <f t="shared" ref="U4602:U4626" si="227">T4602*1.12</f>
        <v>604800</v>
      </c>
      <c r="V4602" s="38" t="s">
        <v>50</v>
      </c>
      <c r="W4602" s="96">
        <v>2016</v>
      </c>
      <c r="X4602" s="39" t="s">
        <v>50</v>
      </c>
      <c r="Y4602" s="40"/>
      <c r="Z4602" s="40"/>
      <c r="AA4602" s="40"/>
      <c r="AB4602" s="40"/>
      <c r="AC4602" s="40"/>
      <c r="AD4602" s="40"/>
      <c r="AE4602" s="40"/>
      <c r="AF4602" s="40"/>
      <c r="AG4602" s="40"/>
      <c r="AH4602" s="40"/>
      <c r="AI4602" s="40"/>
      <c r="AJ4602" s="40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9"/>
      <c r="BC4602" s="29"/>
      <c r="BD4602" s="29"/>
      <c r="BE4602" s="29"/>
      <c r="BF4602" s="29"/>
      <c r="BG4602" s="29"/>
      <c r="BH4602" s="29"/>
      <c r="BI4602" s="29"/>
      <c r="BJ4602" s="29"/>
      <c r="BK4602" s="29"/>
      <c r="BL4602" s="29"/>
      <c r="BM4602" s="29"/>
      <c r="BN4602" s="29"/>
      <c r="BO4602" s="29"/>
      <c r="BP4602" s="29"/>
      <c r="BQ4602" s="29"/>
      <c r="BR4602" s="29"/>
      <c r="BS4602" s="29"/>
      <c r="BT4602" s="29"/>
      <c r="BU4602" s="29"/>
      <c r="BV4602" s="29"/>
      <c r="BW4602" s="29"/>
      <c r="BX4602" s="29"/>
      <c r="BY4602" s="29"/>
      <c r="BZ4602" s="29"/>
      <c r="CA4602" s="29"/>
      <c r="CB4602" s="29"/>
      <c r="CC4602" s="29"/>
      <c r="CD4602" s="29"/>
      <c r="CE4602" s="29"/>
      <c r="CF4602" s="29"/>
      <c r="CG4602" s="29"/>
      <c r="CH4602" s="29"/>
      <c r="CI4602" s="29"/>
      <c r="CJ4602" s="29"/>
      <c r="CK4602" s="29"/>
      <c r="CL4602" s="29"/>
      <c r="CM4602" s="29"/>
      <c r="CN4602" s="29"/>
      <c r="CO4602" s="29"/>
      <c r="CP4602" s="29"/>
      <c r="CQ4602" s="29"/>
      <c r="CR4602" s="29"/>
      <c r="CS4602" s="29"/>
      <c r="CT4602" s="29"/>
      <c r="CU4602" s="29"/>
      <c r="CV4602" s="29"/>
      <c r="CW4602" s="29"/>
      <c r="CX4602" s="29"/>
    </row>
    <row r="4603" spans="1:102" ht="50.1" customHeight="1">
      <c r="A4603" s="30" t="s">
        <v>12241</v>
      </c>
      <c r="B4603" s="31" t="s">
        <v>35</v>
      </c>
      <c r="C4603" s="32" t="s">
        <v>12242</v>
      </c>
      <c r="D4603" s="32" t="s">
        <v>12243</v>
      </c>
      <c r="E4603" s="32" t="s">
        <v>12243</v>
      </c>
      <c r="F4603" s="32" t="s">
        <v>12244</v>
      </c>
      <c r="G4603" s="33" t="s">
        <v>40</v>
      </c>
      <c r="H4603" s="34">
        <v>90</v>
      </c>
      <c r="I4603" s="33" t="s">
        <v>41</v>
      </c>
      <c r="J4603" s="33" t="s">
        <v>42</v>
      </c>
      <c r="K4603" s="33" t="s">
        <v>12245</v>
      </c>
      <c r="L4603" s="33" t="s">
        <v>85</v>
      </c>
      <c r="M4603" s="33" t="s">
        <v>50</v>
      </c>
      <c r="N4603" s="33" t="s">
        <v>11765</v>
      </c>
      <c r="O4603" s="33" t="s">
        <v>47</v>
      </c>
      <c r="P4603" s="71" t="s">
        <v>50</v>
      </c>
      <c r="Q4603" s="71" t="s">
        <v>50</v>
      </c>
      <c r="R4603" s="317" t="s">
        <v>50</v>
      </c>
      <c r="S4603" s="317" t="s">
        <v>50</v>
      </c>
      <c r="T4603" s="36">
        <v>0</v>
      </c>
      <c r="U4603" s="37">
        <f t="shared" si="227"/>
        <v>0</v>
      </c>
      <c r="V4603" s="38" t="s">
        <v>50</v>
      </c>
      <c r="W4603" s="96">
        <v>2016</v>
      </c>
      <c r="X4603" s="39">
        <v>11</v>
      </c>
      <c r="Y4603" s="4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29"/>
      <c r="BB4603" s="29"/>
      <c r="BC4603" s="29"/>
      <c r="BD4603" s="29"/>
      <c r="BE4603" s="29"/>
      <c r="BF4603" s="29"/>
      <c r="BG4603" s="29"/>
      <c r="BH4603" s="29"/>
      <c r="BI4603" s="29"/>
      <c r="BJ4603" s="29"/>
      <c r="BK4603" s="29"/>
      <c r="BL4603" s="29"/>
      <c r="BM4603" s="29"/>
      <c r="BN4603" s="29"/>
      <c r="BO4603" s="29"/>
      <c r="BP4603" s="29"/>
      <c r="BQ4603" s="29"/>
      <c r="BR4603" s="29"/>
      <c r="BS4603" s="29"/>
      <c r="BT4603" s="29"/>
      <c r="BU4603" s="29"/>
      <c r="BV4603" s="29"/>
      <c r="BW4603" s="29"/>
      <c r="BX4603" s="29"/>
      <c r="BY4603" s="29"/>
      <c r="BZ4603" s="29"/>
      <c r="CA4603" s="29"/>
      <c r="CB4603" s="29"/>
      <c r="CC4603" s="29"/>
      <c r="CD4603" s="29"/>
      <c r="CE4603" s="29"/>
      <c r="CF4603" s="29"/>
      <c r="CG4603" s="29"/>
      <c r="CH4603" s="29"/>
      <c r="CI4603" s="29"/>
      <c r="CJ4603" s="29"/>
      <c r="CK4603" s="29"/>
      <c r="CL4603" s="29"/>
      <c r="CM4603" s="29"/>
      <c r="CN4603" s="29"/>
      <c r="CO4603" s="29"/>
      <c r="CP4603" s="29"/>
      <c r="CQ4603" s="29"/>
      <c r="CR4603" s="29"/>
      <c r="CS4603" s="29"/>
      <c r="CT4603" s="29"/>
      <c r="CU4603" s="29"/>
      <c r="CV4603" s="29"/>
      <c r="CW4603" s="29"/>
      <c r="CX4603" s="29"/>
    </row>
    <row r="4604" spans="1:102" s="308" customFormat="1" ht="50.1" customHeight="1">
      <c r="A4604" s="46" t="s">
        <v>12246</v>
      </c>
      <c r="B4604" s="31" t="s">
        <v>35</v>
      </c>
      <c r="C4604" s="47" t="s">
        <v>12242</v>
      </c>
      <c r="D4604" s="47" t="s">
        <v>12243</v>
      </c>
      <c r="E4604" s="47" t="s">
        <v>12243</v>
      </c>
      <c r="F4604" s="32" t="s">
        <v>12244</v>
      </c>
      <c r="G4604" s="33" t="s">
        <v>40</v>
      </c>
      <c r="H4604" s="34">
        <v>90</v>
      </c>
      <c r="I4604" s="145">
        <v>590000000</v>
      </c>
      <c r="J4604" s="33" t="s">
        <v>42</v>
      </c>
      <c r="K4604" s="33" t="s">
        <v>12153</v>
      </c>
      <c r="L4604" s="33" t="s">
        <v>85</v>
      </c>
      <c r="M4604" s="33"/>
      <c r="N4604" s="33" t="s">
        <v>11765</v>
      </c>
      <c r="O4604" s="33" t="s">
        <v>173</v>
      </c>
      <c r="P4604" s="33"/>
      <c r="Q4604" s="243"/>
      <c r="R4604" s="62"/>
      <c r="S4604" s="239"/>
      <c r="T4604" s="49">
        <v>90000</v>
      </c>
      <c r="U4604" s="49">
        <f>T4604*1.12</f>
        <v>100800.00000000001</v>
      </c>
      <c r="V4604" s="33"/>
      <c r="W4604" s="33">
        <v>2016</v>
      </c>
      <c r="X4604" s="318"/>
      <c r="Y4604" s="307"/>
      <c r="Z4604" s="307"/>
      <c r="AA4604" s="307"/>
      <c r="AB4604" s="307"/>
      <c r="AC4604" s="307"/>
      <c r="AD4604" s="307"/>
      <c r="AE4604" s="307"/>
      <c r="AF4604" s="307"/>
      <c r="AG4604" s="307"/>
      <c r="AH4604" s="307"/>
      <c r="AI4604" s="307"/>
      <c r="AJ4604" s="307"/>
      <c r="AK4604" s="307"/>
      <c r="AL4604" s="307"/>
      <c r="AM4604" s="307"/>
      <c r="AN4604" s="307"/>
      <c r="AO4604" s="307"/>
      <c r="AP4604" s="307"/>
      <c r="AQ4604" s="307"/>
      <c r="AR4604" s="307"/>
      <c r="AS4604" s="307"/>
      <c r="AT4604" s="307"/>
      <c r="AU4604" s="307"/>
      <c r="AV4604" s="307"/>
      <c r="AW4604" s="307"/>
      <c r="AX4604" s="307"/>
      <c r="AY4604" s="307"/>
      <c r="AZ4604" s="307"/>
      <c r="BA4604" s="307"/>
      <c r="BB4604" s="307"/>
      <c r="BC4604" s="307"/>
      <c r="BD4604" s="307"/>
      <c r="BE4604" s="307"/>
      <c r="BF4604" s="307"/>
      <c r="BG4604" s="307"/>
      <c r="BH4604" s="307"/>
      <c r="BI4604" s="307"/>
      <c r="BJ4604" s="307"/>
      <c r="BK4604" s="307"/>
      <c r="BL4604" s="307"/>
      <c r="BM4604" s="307"/>
      <c r="BN4604" s="307"/>
      <c r="BO4604" s="307"/>
      <c r="BP4604" s="307"/>
      <c r="BQ4604" s="307"/>
      <c r="BR4604" s="307"/>
      <c r="BS4604" s="307"/>
      <c r="BT4604" s="307"/>
      <c r="BU4604" s="307"/>
      <c r="BV4604" s="307"/>
      <c r="BW4604" s="307"/>
      <c r="BX4604" s="307"/>
      <c r="BY4604" s="307"/>
      <c r="BZ4604" s="307"/>
      <c r="CA4604" s="307"/>
      <c r="CB4604" s="307"/>
      <c r="CC4604" s="307"/>
      <c r="CD4604" s="307"/>
      <c r="CE4604" s="307"/>
      <c r="CF4604" s="307"/>
      <c r="CG4604" s="307"/>
      <c r="CH4604" s="307"/>
      <c r="CI4604" s="307"/>
      <c r="CJ4604" s="307"/>
      <c r="CK4604" s="307"/>
      <c r="CL4604" s="307"/>
      <c r="CM4604" s="307"/>
      <c r="CN4604" s="307"/>
      <c r="CO4604" s="307"/>
      <c r="CP4604" s="307"/>
      <c r="CQ4604" s="307"/>
      <c r="CR4604" s="307"/>
      <c r="CS4604" s="307"/>
      <c r="CT4604" s="307"/>
      <c r="CU4604" s="307"/>
      <c r="CV4604" s="307"/>
      <c r="CW4604" s="307"/>
      <c r="CX4604" s="307"/>
    </row>
    <row r="4605" spans="1:102" ht="50.1" customHeight="1">
      <c r="A4605" s="30" t="s">
        <v>12247</v>
      </c>
      <c r="B4605" s="31" t="s">
        <v>35</v>
      </c>
      <c r="C4605" s="32" t="s">
        <v>12242</v>
      </c>
      <c r="D4605" s="32" t="s">
        <v>12243</v>
      </c>
      <c r="E4605" s="32" t="s">
        <v>12243</v>
      </c>
      <c r="F4605" s="32" t="s">
        <v>12248</v>
      </c>
      <c r="G4605" s="33" t="s">
        <v>40</v>
      </c>
      <c r="H4605" s="34">
        <v>100</v>
      </c>
      <c r="I4605" s="33" t="s">
        <v>41</v>
      </c>
      <c r="J4605" s="33" t="s">
        <v>42</v>
      </c>
      <c r="K4605" s="33" t="s">
        <v>11877</v>
      </c>
      <c r="L4605" s="33" t="s">
        <v>85</v>
      </c>
      <c r="M4605" s="33" t="s">
        <v>50</v>
      </c>
      <c r="N4605" s="33" t="s">
        <v>11765</v>
      </c>
      <c r="O4605" s="33" t="s">
        <v>47</v>
      </c>
      <c r="P4605" s="71" t="s">
        <v>50</v>
      </c>
      <c r="Q4605" s="71" t="s">
        <v>50</v>
      </c>
      <c r="R4605" s="317" t="s">
        <v>50</v>
      </c>
      <c r="S4605" s="317" t="s">
        <v>50</v>
      </c>
      <c r="T4605" s="36">
        <v>0</v>
      </c>
      <c r="U4605" s="37">
        <f>T4605*1.12</f>
        <v>0</v>
      </c>
      <c r="V4605" s="38" t="s">
        <v>50</v>
      </c>
      <c r="W4605" s="96">
        <v>2016</v>
      </c>
      <c r="X4605" s="39">
        <v>11</v>
      </c>
      <c r="Y4605" s="4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29"/>
      <c r="AL4605" s="29"/>
      <c r="AM4605" s="29"/>
      <c r="AN4605" s="29"/>
      <c r="AO4605" s="29"/>
      <c r="AP4605" s="29"/>
      <c r="AQ4605" s="29"/>
      <c r="AR4605" s="29"/>
      <c r="AS4605" s="29"/>
      <c r="AT4605" s="29"/>
      <c r="AU4605" s="29"/>
      <c r="AV4605" s="29"/>
      <c r="AW4605" s="29"/>
      <c r="AX4605" s="29"/>
      <c r="AY4605" s="29"/>
      <c r="AZ4605" s="29"/>
      <c r="BA4605" s="29"/>
      <c r="BB4605" s="29"/>
      <c r="BC4605" s="29"/>
      <c r="BD4605" s="29"/>
      <c r="BE4605" s="29"/>
      <c r="BF4605" s="29"/>
      <c r="BG4605" s="29"/>
      <c r="BH4605" s="29"/>
      <c r="BI4605" s="29"/>
      <c r="BJ4605" s="29"/>
      <c r="BK4605" s="29"/>
      <c r="BL4605" s="29"/>
      <c r="BM4605" s="29"/>
      <c r="BN4605" s="29"/>
      <c r="BO4605" s="29"/>
      <c r="BP4605" s="29"/>
      <c r="BQ4605" s="29"/>
      <c r="BR4605" s="29"/>
      <c r="BS4605" s="29"/>
      <c r="BT4605" s="29"/>
      <c r="BU4605" s="29"/>
      <c r="BV4605" s="29"/>
      <c r="BW4605" s="29"/>
      <c r="BX4605" s="29"/>
      <c r="BY4605" s="29"/>
      <c r="BZ4605" s="29"/>
      <c r="CA4605" s="29"/>
      <c r="CB4605" s="29"/>
      <c r="CC4605" s="29"/>
      <c r="CD4605" s="29"/>
      <c r="CE4605" s="29"/>
      <c r="CF4605" s="29"/>
      <c r="CG4605" s="29"/>
      <c r="CH4605" s="29"/>
      <c r="CI4605" s="29"/>
      <c r="CJ4605" s="29"/>
      <c r="CK4605" s="29"/>
      <c r="CL4605" s="29"/>
      <c r="CM4605" s="29"/>
      <c r="CN4605" s="29"/>
      <c r="CO4605" s="29"/>
      <c r="CP4605" s="29"/>
      <c r="CQ4605" s="29"/>
      <c r="CR4605" s="29"/>
      <c r="CS4605" s="29"/>
      <c r="CT4605" s="29"/>
      <c r="CU4605" s="29"/>
      <c r="CV4605" s="29"/>
      <c r="CW4605" s="29"/>
      <c r="CX4605" s="29"/>
    </row>
    <row r="4606" spans="1:102" s="308" customFormat="1" ht="50.1" customHeight="1">
      <c r="A4606" s="46" t="s">
        <v>12249</v>
      </c>
      <c r="B4606" s="31" t="s">
        <v>35</v>
      </c>
      <c r="C4606" s="47" t="s">
        <v>12242</v>
      </c>
      <c r="D4606" s="47" t="s">
        <v>12243</v>
      </c>
      <c r="E4606" s="47" t="s">
        <v>12243</v>
      </c>
      <c r="F4606" s="72" t="s">
        <v>12248</v>
      </c>
      <c r="G4606" s="33" t="s">
        <v>40</v>
      </c>
      <c r="H4606" s="34">
        <v>100</v>
      </c>
      <c r="I4606" s="145">
        <v>590000000</v>
      </c>
      <c r="J4606" s="33" t="s">
        <v>42</v>
      </c>
      <c r="K4606" s="33" t="s">
        <v>12036</v>
      </c>
      <c r="L4606" s="33" t="s">
        <v>85</v>
      </c>
      <c r="M4606" s="33"/>
      <c r="N4606" s="33" t="s">
        <v>11765</v>
      </c>
      <c r="O4606" s="33" t="s">
        <v>173</v>
      </c>
      <c r="P4606" s="33"/>
      <c r="Q4606" s="243"/>
      <c r="R4606" s="192"/>
      <c r="S4606" s="110"/>
      <c r="T4606" s="49">
        <v>700000</v>
      </c>
      <c r="U4606" s="49">
        <f t="shared" si="227"/>
        <v>784000.00000000012</v>
      </c>
      <c r="V4606" s="33"/>
      <c r="W4606" s="33">
        <v>2016</v>
      </c>
      <c r="X4606" s="318"/>
      <c r="Y4606" s="307"/>
      <c r="Z4606" s="307"/>
      <c r="AA4606" s="307"/>
      <c r="AB4606" s="307"/>
      <c r="AC4606" s="307"/>
      <c r="AD4606" s="307"/>
      <c r="AE4606" s="307"/>
      <c r="AF4606" s="307"/>
      <c r="AG4606" s="307"/>
      <c r="AH4606" s="307"/>
      <c r="AI4606" s="307"/>
      <c r="AJ4606" s="307"/>
      <c r="AK4606" s="307"/>
      <c r="AL4606" s="307"/>
      <c r="AM4606" s="307"/>
      <c r="AN4606" s="307"/>
      <c r="AO4606" s="307"/>
      <c r="AP4606" s="307"/>
      <c r="AQ4606" s="307"/>
      <c r="AR4606" s="307"/>
      <c r="AS4606" s="307"/>
      <c r="AT4606" s="307"/>
      <c r="AU4606" s="307"/>
      <c r="AV4606" s="307"/>
      <c r="AW4606" s="307"/>
      <c r="AX4606" s="307"/>
      <c r="AY4606" s="307"/>
      <c r="AZ4606" s="307"/>
      <c r="BA4606" s="307"/>
      <c r="BB4606" s="307"/>
      <c r="BC4606" s="307"/>
      <c r="BD4606" s="307"/>
      <c r="BE4606" s="307"/>
      <c r="BF4606" s="307"/>
      <c r="BG4606" s="307"/>
      <c r="BH4606" s="307"/>
      <c r="BI4606" s="307"/>
      <c r="BJ4606" s="307"/>
      <c r="BK4606" s="307"/>
      <c r="BL4606" s="307"/>
      <c r="BM4606" s="307"/>
      <c r="BN4606" s="307"/>
      <c r="BO4606" s="307"/>
      <c r="BP4606" s="307"/>
      <c r="BQ4606" s="307"/>
      <c r="BR4606" s="307"/>
      <c r="BS4606" s="307"/>
      <c r="BT4606" s="307"/>
      <c r="BU4606" s="307"/>
      <c r="BV4606" s="307"/>
      <c r="BW4606" s="307"/>
      <c r="BX4606" s="307"/>
      <c r="BY4606" s="307"/>
      <c r="BZ4606" s="307"/>
      <c r="CA4606" s="307"/>
      <c r="CB4606" s="307"/>
      <c r="CC4606" s="307"/>
      <c r="CD4606" s="307"/>
      <c r="CE4606" s="307"/>
      <c r="CF4606" s="307"/>
      <c r="CG4606" s="307"/>
      <c r="CH4606" s="307"/>
      <c r="CI4606" s="307"/>
      <c r="CJ4606" s="307"/>
      <c r="CK4606" s="307"/>
      <c r="CL4606" s="307"/>
      <c r="CM4606" s="307"/>
      <c r="CN4606" s="307"/>
      <c r="CO4606" s="307"/>
      <c r="CP4606" s="307"/>
      <c r="CQ4606" s="307"/>
      <c r="CR4606" s="307"/>
      <c r="CS4606" s="307"/>
      <c r="CT4606" s="307"/>
      <c r="CU4606" s="307"/>
      <c r="CV4606" s="307"/>
      <c r="CW4606" s="307"/>
      <c r="CX4606" s="307"/>
    </row>
    <row r="4607" spans="1:102" ht="50.1" customHeight="1">
      <c r="A4607" s="30" t="s">
        <v>12250</v>
      </c>
      <c r="B4607" s="31" t="s">
        <v>35</v>
      </c>
      <c r="C4607" s="32" t="s">
        <v>12251</v>
      </c>
      <c r="D4607" s="32" t="s">
        <v>12252</v>
      </c>
      <c r="E4607" s="32" t="s">
        <v>12252</v>
      </c>
      <c r="F4607" s="32" t="s">
        <v>12253</v>
      </c>
      <c r="G4607" s="33" t="s">
        <v>40</v>
      </c>
      <c r="H4607" s="34">
        <v>100</v>
      </c>
      <c r="I4607" s="33" t="s">
        <v>41</v>
      </c>
      <c r="J4607" s="33" t="s">
        <v>42</v>
      </c>
      <c r="K4607" s="33" t="s">
        <v>2978</v>
      </c>
      <c r="L4607" s="33" t="s">
        <v>42</v>
      </c>
      <c r="M4607" s="33" t="s">
        <v>50</v>
      </c>
      <c r="N4607" s="33" t="s">
        <v>11900</v>
      </c>
      <c r="O4607" s="33" t="s">
        <v>11901</v>
      </c>
      <c r="P4607" s="71" t="s">
        <v>50</v>
      </c>
      <c r="Q4607" s="71" t="s">
        <v>50</v>
      </c>
      <c r="R4607" s="317" t="s">
        <v>50</v>
      </c>
      <c r="S4607" s="317" t="s">
        <v>50</v>
      </c>
      <c r="T4607" s="36">
        <v>428572</v>
      </c>
      <c r="U4607" s="37">
        <f t="shared" si="227"/>
        <v>480000.64000000007</v>
      </c>
      <c r="V4607" s="38" t="s">
        <v>50</v>
      </c>
      <c r="W4607" s="96">
        <v>2016</v>
      </c>
      <c r="X4607" s="39" t="s">
        <v>50</v>
      </c>
      <c r="Y4607" s="4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9"/>
      <c r="BC4607" s="29"/>
      <c r="BD4607" s="29"/>
      <c r="BE4607" s="29"/>
      <c r="BF4607" s="29"/>
      <c r="BG4607" s="29"/>
      <c r="BH4607" s="29"/>
      <c r="BI4607" s="29"/>
      <c r="BJ4607" s="29"/>
      <c r="BK4607" s="29"/>
      <c r="BL4607" s="29"/>
      <c r="BM4607" s="29"/>
      <c r="BN4607" s="29"/>
      <c r="BO4607" s="29"/>
      <c r="BP4607" s="29"/>
      <c r="BQ4607" s="29"/>
      <c r="BR4607" s="29"/>
      <c r="BS4607" s="29"/>
      <c r="BT4607" s="29"/>
      <c r="BU4607" s="29"/>
      <c r="BV4607" s="29"/>
      <c r="BW4607" s="29"/>
      <c r="BX4607" s="29"/>
      <c r="BY4607" s="29"/>
      <c r="BZ4607" s="29"/>
      <c r="CA4607" s="29"/>
      <c r="CB4607" s="29"/>
      <c r="CC4607" s="29"/>
      <c r="CD4607" s="29"/>
      <c r="CE4607" s="29"/>
      <c r="CF4607" s="29"/>
      <c r="CG4607" s="29"/>
      <c r="CH4607" s="29"/>
      <c r="CI4607" s="29"/>
      <c r="CJ4607" s="29"/>
      <c r="CK4607" s="29"/>
      <c r="CL4607" s="29"/>
      <c r="CM4607" s="29"/>
      <c r="CN4607" s="29"/>
      <c r="CO4607" s="29"/>
      <c r="CP4607" s="29"/>
      <c r="CQ4607" s="29"/>
      <c r="CR4607" s="29"/>
      <c r="CS4607" s="29"/>
      <c r="CT4607" s="29"/>
      <c r="CU4607" s="29"/>
      <c r="CV4607" s="29"/>
      <c r="CW4607" s="29"/>
      <c r="CX4607" s="29"/>
    </row>
    <row r="4608" spans="1:102" ht="50.1" customHeight="1">
      <c r="A4608" s="30" t="s">
        <v>12254</v>
      </c>
      <c r="B4608" s="31" t="s">
        <v>35</v>
      </c>
      <c r="C4608" s="32" t="s">
        <v>12255</v>
      </c>
      <c r="D4608" s="32" t="s">
        <v>12256</v>
      </c>
      <c r="E4608" s="32" t="s">
        <v>12256</v>
      </c>
      <c r="F4608" s="32" t="s">
        <v>12257</v>
      </c>
      <c r="G4608" s="33" t="s">
        <v>40</v>
      </c>
      <c r="H4608" s="34">
        <v>100</v>
      </c>
      <c r="I4608" s="33" t="s">
        <v>41</v>
      </c>
      <c r="J4608" s="33" t="s">
        <v>42</v>
      </c>
      <c r="K4608" s="33" t="s">
        <v>1514</v>
      </c>
      <c r="L4608" s="33" t="s">
        <v>42</v>
      </c>
      <c r="M4608" s="33" t="s">
        <v>50</v>
      </c>
      <c r="N4608" s="33" t="s">
        <v>11878</v>
      </c>
      <c r="O4608" s="33" t="s">
        <v>7079</v>
      </c>
      <c r="P4608" s="71" t="s">
        <v>50</v>
      </c>
      <c r="Q4608" s="71" t="s">
        <v>50</v>
      </c>
      <c r="R4608" s="317" t="s">
        <v>50</v>
      </c>
      <c r="S4608" s="317" t="s">
        <v>50</v>
      </c>
      <c r="T4608" s="36">
        <v>446428.571</v>
      </c>
      <c r="U4608" s="37">
        <f t="shared" si="227"/>
        <v>499999.99952000007</v>
      </c>
      <c r="V4608" s="38" t="s">
        <v>50</v>
      </c>
      <c r="W4608" s="96">
        <v>2016</v>
      </c>
      <c r="X4608" s="39" t="s">
        <v>50</v>
      </c>
      <c r="Y4608" s="40"/>
      <c r="Z4608" s="40"/>
      <c r="AA4608" s="40"/>
      <c r="AB4608" s="40"/>
      <c r="AC4608" s="40"/>
      <c r="AD4608" s="40"/>
      <c r="AE4608" s="40"/>
      <c r="AF4608" s="40"/>
      <c r="AG4608" s="40"/>
      <c r="AH4608" s="40"/>
      <c r="AI4608" s="40"/>
      <c r="AJ4608" s="40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/>
      <c r="BI4608" s="29"/>
      <c r="BJ4608" s="29"/>
      <c r="BK4608" s="29"/>
      <c r="BL4608" s="29"/>
      <c r="BM4608" s="29"/>
      <c r="BN4608" s="29"/>
      <c r="BO4608" s="29"/>
      <c r="BP4608" s="29"/>
      <c r="BQ4608" s="29"/>
      <c r="BR4608" s="29"/>
      <c r="BS4608" s="29"/>
      <c r="BT4608" s="29"/>
      <c r="BU4608" s="29"/>
      <c r="BV4608" s="29"/>
      <c r="BW4608" s="29"/>
      <c r="BX4608" s="29"/>
      <c r="BY4608" s="29"/>
      <c r="BZ4608" s="29"/>
      <c r="CA4608" s="29"/>
      <c r="CB4608" s="29"/>
      <c r="CC4608" s="29"/>
      <c r="CD4608" s="29"/>
      <c r="CE4608" s="29"/>
      <c r="CF4608" s="29"/>
      <c r="CG4608" s="29"/>
      <c r="CH4608" s="29"/>
      <c r="CI4608" s="29"/>
      <c r="CJ4608" s="29"/>
      <c r="CK4608" s="29"/>
      <c r="CL4608" s="29"/>
      <c r="CM4608" s="29"/>
      <c r="CN4608" s="29"/>
      <c r="CO4608" s="29"/>
      <c r="CP4608" s="29"/>
      <c r="CQ4608" s="29"/>
      <c r="CR4608" s="29"/>
      <c r="CS4608" s="29"/>
      <c r="CT4608" s="29"/>
      <c r="CU4608" s="29"/>
      <c r="CV4608" s="29"/>
      <c r="CW4608" s="29"/>
      <c r="CX4608" s="29"/>
    </row>
    <row r="4609" spans="1:102" ht="50.1" customHeight="1">
      <c r="A4609" s="30" t="s">
        <v>12258</v>
      </c>
      <c r="B4609" s="31" t="s">
        <v>35</v>
      </c>
      <c r="C4609" s="32" t="s">
        <v>12259</v>
      </c>
      <c r="D4609" s="32" t="s">
        <v>12260</v>
      </c>
      <c r="E4609" s="32" t="s">
        <v>12260</v>
      </c>
      <c r="F4609" s="32" t="s">
        <v>12261</v>
      </c>
      <c r="G4609" s="33" t="s">
        <v>40</v>
      </c>
      <c r="H4609" s="34">
        <v>100</v>
      </c>
      <c r="I4609" s="33" t="s">
        <v>41</v>
      </c>
      <c r="J4609" s="33" t="s">
        <v>42</v>
      </c>
      <c r="K4609" s="33" t="s">
        <v>2978</v>
      </c>
      <c r="L4609" s="33" t="s">
        <v>42</v>
      </c>
      <c r="M4609" s="33" t="s">
        <v>50</v>
      </c>
      <c r="N4609" s="33" t="s">
        <v>11900</v>
      </c>
      <c r="O4609" s="33" t="s">
        <v>47</v>
      </c>
      <c r="P4609" s="71" t="s">
        <v>50</v>
      </c>
      <c r="Q4609" s="71" t="s">
        <v>50</v>
      </c>
      <c r="R4609" s="317" t="s">
        <v>50</v>
      </c>
      <c r="S4609" s="317" t="s">
        <v>50</v>
      </c>
      <c r="T4609" s="36">
        <v>7232.143</v>
      </c>
      <c r="U4609" s="37">
        <f t="shared" si="227"/>
        <v>8100.0001600000005</v>
      </c>
      <c r="V4609" s="38" t="s">
        <v>50</v>
      </c>
      <c r="W4609" s="96">
        <v>2016</v>
      </c>
      <c r="X4609" s="39" t="s">
        <v>50</v>
      </c>
      <c r="Y4609" s="4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29"/>
      <c r="BA4609" s="29"/>
      <c r="BB4609" s="29"/>
      <c r="BC4609" s="29"/>
      <c r="BD4609" s="29"/>
      <c r="BE4609" s="29"/>
      <c r="BF4609" s="29"/>
      <c r="BG4609" s="29"/>
      <c r="BH4609" s="29"/>
      <c r="BI4609" s="29"/>
      <c r="BJ4609" s="29"/>
      <c r="BK4609" s="29"/>
      <c r="BL4609" s="29"/>
      <c r="BM4609" s="29"/>
      <c r="BN4609" s="29"/>
      <c r="BO4609" s="29"/>
      <c r="BP4609" s="29"/>
      <c r="BQ4609" s="29"/>
      <c r="BR4609" s="29"/>
      <c r="BS4609" s="29"/>
      <c r="BT4609" s="29"/>
      <c r="BU4609" s="29"/>
      <c r="BV4609" s="29"/>
      <c r="BW4609" s="29"/>
      <c r="BX4609" s="29"/>
      <c r="BY4609" s="29"/>
      <c r="BZ4609" s="29"/>
      <c r="CA4609" s="29"/>
      <c r="CB4609" s="29"/>
      <c r="CC4609" s="29"/>
      <c r="CD4609" s="29"/>
      <c r="CE4609" s="29"/>
      <c r="CF4609" s="29"/>
      <c r="CG4609" s="29"/>
      <c r="CH4609" s="29"/>
      <c r="CI4609" s="29"/>
      <c r="CJ4609" s="29"/>
      <c r="CK4609" s="29"/>
      <c r="CL4609" s="29"/>
      <c r="CM4609" s="29"/>
      <c r="CN4609" s="29"/>
      <c r="CO4609" s="29"/>
      <c r="CP4609" s="29"/>
      <c r="CQ4609" s="29"/>
      <c r="CR4609" s="29"/>
      <c r="CS4609" s="29"/>
      <c r="CT4609" s="29"/>
      <c r="CU4609" s="29"/>
      <c r="CV4609" s="29"/>
      <c r="CW4609" s="29"/>
      <c r="CX4609" s="29"/>
    </row>
    <row r="4610" spans="1:102" ht="50.1" customHeight="1">
      <c r="A4610" s="30" t="s">
        <v>12262</v>
      </c>
      <c r="B4610" s="31" t="s">
        <v>35</v>
      </c>
      <c r="C4610" s="32" t="s">
        <v>12263</v>
      </c>
      <c r="D4610" s="32" t="s">
        <v>12264</v>
      </c>
      <c r="E4610" s="32" t="s">
        <v>12264</v>
      </c>
      <c r="F4610" s="32" t="s">
        <v>12265</v>
      </c>
      <c r="G4610" s="33" t="s">
        <v>40</v>
      </c>
      <c r="H4610" s="34">
        <v>100</v>
      </c>
      <c r="I4610" s="33" t="s">
        <v>41</v>
      </c>
      <c r="J4610" s="33" t="s">
        <v>42</v>
      </c>
      <c r="K4610" s="33" t="s">
        <v>2978</v>
      </c>
      <c r="L4610" s="33" t="s">
        <v>42</v>
      </c>
      <c r="M4610" s="33" t="s">
        <v>50</v>
      </c>
      <c r="N4610" s="33" t="s">
        <v>11900</v>
      </c>
      <c r="O4610" s="33" t="s">
        <v>11901</v>
      </c>
      <c r="P4610" s="71" t="s">
        <v>50</v>
      </c>
      <c r="Q4610" s="71" t="s">
        <v>50</v>
      </c>
      <c r="R4610" s="317" t="s">
        <v>50</v>
      </c>
      <c r="S4610" s="317" t="s">
        <v>50</v>
      </c>
      <c r="T4610" s="36">
        <v>549106</v>
      </c>
      <c r="U4610" s="37">
        <f t="shared" si="227"/>
        <v>614998.72000000009</v>
      </c>
      <c r="V4610" s="38" t="s">
        <v>50</v>
      </c>
      <c r="W4610" s="96">
        <v>2016</v>
      </c>
      <c r="X4610" s="39" t="s">
        <v>50</v>
      </c>
      <c r="Y4610" s="40"/>
      <c r="Z4610" s="40"/>
      <c r="AA4610" s="40"/>
      <c r="AB4610" s="40"/>
      <c r="AC4610" s="40"/>
      <c r="AD4610" s="40"/>
      <c r="AE4610" s="40"/>
      <c r="AF4610" s="40"/>
      <c r="AG4610" s="40"/>
      <c r="AH4610" s="40"/>
      <c r="AI4610" s="40"/>
      <c r="AJ4610" s="40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29"/>
      <c r="BB4610" s="29"/>
      <c r="BC4610" s="29"/>
      <c r="BD4610" s="29"/>
      <c r="BE4610" s="29"/>
      <c r="BF4610" s="29"/>
      <c r="BG4610" s="29"/>
      <c r="BH4610" s="29"/>
      <c r="BI4610" s="29"/>
      <c r="BJ4610" s="29"/>
      <c r="BK4610" s="29"/>
      <c r="BL4610" s="29"/>
      <c r="BM4610" s="29"/>
      <c r="BN4610" s="29"/>
      <c r="BO4610" s="29"/>
      <c r="BP4610" s="29"/>
      <c r="BQ4610" s="29"/>
      <c r="BR4610" s="29"/>
      <c r="BS4610" s="29"/>
      <c r="BT4610" s="29"/>
      <c r="BU4610" s="29"/>
      <c r="BV4610" s="29"/>
      <c r="BW4610" s="29"/>
      <c r="BX4610" s="29"/>
      <c r="BY4610" s="29"/>
      <c r="BZ4610" s="29"/>
      <c r="CA4610" s="29"/>
      <c r="CB4610" s="29"/>
      <c r="CC4610" s="29"/>
      <c r="CD4610" s="29"/>
      <c r="CE4610" s="29"/>
      <c r="CF4610" s="29"/>
      <c r="CG4610" s="29"/>
      <c r="CH4610" s="29"/>
      <c r="CI4610" s="29"/>
      <c r="CJ4610" s="29"/>
      <c r="CK4610" s="29"/>
      <c r="CL4610" s="29"/>
      <c r="CM4610" s="29"/>
      <c r="CN4610" s="29"/>
      <c r="CO4610" s="29"/>
      <c r="CP4610" s="29"/>
      <c r="CQ4610" s="29"/>
      <c r="CR4610" s="29"/>
      <c r="CS4610" s="29"/>
      <c r="CT4610" s="29"/>
      <c r="CU4610" s="29"/>
      <c r="CV4610" s="29"/>
      <c r="CW4610" s="29"/>
      <c r="CX4610" s="29"/>
    </row>
    <row r="4611" spans="1:102" s="45" customFormat="1" ht="50.1" customHeight="1">
      <c r="A4611" s="30" t="s">
        <v>12266</v>
      </c>
      <c r="B4611" s="31" t="s">
        <v>35</v>
      </c>
      <c r="C4611" s="32" t="s">
        <v>12267</v>
      </c>
      <c r="D4611" s="32" t="s">
        <v>12268</v>
      </c>
      <c r="E4611" s="32" t="s">
        <v>12268</v>
      </c>
      <c r="F4611" s="32" t="s">
        <v>12269</v>
      </c>
      <c r="G4611" s="33" t="s">
        <v>40</v>
      </c>
      <c r="H4611" s="34">
        <v>100</v>
      </c>
      <c r="I4611" s="33">
        <v>590000000</v>
      </c>
      <c r="J4611" s="33" t="s">
        <v>2977</v>
      </c>
      <c r="K4611" s="33" t="s">
        <v>12270</v>
      </c>
      <c r="L4611" s="33" t="s">
        <v>12004</v>
      </c>
      <c r="M4611" s="33" t="s">
        <v>50</v>
      </c>
      <c r="N4611" s="33" t="s">
        <v>11926</v>
      </c>
      <c r="O4611" s="33" t="s">
        <v>3699</v>
      </c>
      <c r="P4611" s="71"/>
      <c r="Q4611" s="71"/>
      <c r="R4611" s="317"/>
      <c r="S4611" s="317"/>
      <c r="T4611" s="36">
        <v>0</v>
      </c>
      <c r="U4611" s="37">
        <f>T4611*1.12</f>
        <v>0</v>
      </c>
      <c r="V4611" s="38" t="s">
        <v>50</v>
      </c>
      <c r="W4611" s="96">
        <v>2016</v>
      </c>
      <c r="X4611" s="39" t="s">
        <v>12271</v>
      </c>
      <c r="Y4611" s="42"/>
      <c r="Z4611" s="41"/>
      <c r="AA4611" s="43"/>
      <c r="AB4611" s="43"/>
      <c r="AC4611" s="43"/>
      <c r="AD4611" s="43"/>
      <c r="AE4611" s="43"/>
      <c r="AF4611" s="43"/>
      <c r="AG4611" s="43"/>
      <c r="AH4611" s="43"/>
      <c r="AI4611" s="43"/>
      <c r="AJ4611" s="43"/>
      <c r="AK4611" s="43"/>
      <c r="AL4611" s="43"/>
      <c r="AM4611" s="43"/>
      <c r="AN4611" s="44"/>
      <c r="AO4611" s="44"/>
      <c r="AP4611" s="44"/>
      <c r="AQ4611" s="44"/>
      <c r="AR4611" s="44"/>
      <c r="AS4611" s="44"/>
      <c r="AT4611" s="44"/>
      <c r="AU4611" s="44"/>
      <c r="AV4611" s="44"/>
      <c r="AW4611" s="44"/>
      <c r="AX4611" s="44"/>
      <c r="AY4611" s="44"/>
      <c r="AZ4611" s="44"/>
      <c r="BA4611" s="44"/>
      <c r="BB4611" s="44"/>
      <c r="BC4611" s="44"/>
      <c r="BD4611" s="44"/>
      <c r="BE4611" s="44"/>
      <c r="BF4611" s="44"/>
      <c r="BG4611" s="44"/>
      <c r="BH4611" s="44"/>
      <c r="BI4611" s="44"/>
      <c r="BJ4611" s="44"/>
      <c r="BK4611" s="44"/>
      <c r="BL4611" s="44"/>
    </row>
    <row r="4612" spans="1:102" s="45" customFormat="1" ht="50.1" customHeight="1">
      <c r="A4612" s="30" t="s">
        <v>12272</v>
      </c>
      <c r="B4612" s="31" t="s">
        <v>35</v>
      </c>
      <c r="C4612" s="32" t="s">
        <v>12267</v>
      </c>
      <c r="D4612" s="32" t="s">
        <v>12268</v>
      </c>
      <c r="E4612" s="32" t="s">
        <v>12268</v>
      </c>
      <c r="F4612" s="32" t="s">
        <v>12273</v>
      </c>
      <c r="G4612" s="33" t="s">
        <v>40</v>
      </c>
      <c r="H4612" s="34">
        <v>100</v>
      </c>
      <c r="I4612" s="33">
        <v>590000000</v>
      </c>
      <c r="J4612" s="33" t="s">
        <v>2977</v>
      </c>
      <c r="K4612" s="33" t="s">
        <v>2646</v>
      </c>
      <c r="L4612" s="33" t="s">
        <v>12274</v>
      </c>
      <c r="M4612" s="33" t="s">
        <v>50</v>
      </c>
      <c r="N4612" s="33" t="s">
        <v>12275</v>
      </c>
      <c r="O4612" s="33" t="s">
        <v>12276</v>
      </c>
      <c r="P4612" s="71"/>
      <c r="Q4612" s="71"/>
      <c r="R4612" s="317"/>
      <c r="S4612" s="317"/>
      <c r="T4612" s="36">
        <v>70000</v>
      </c>
      <c r="U4612" s="37">
        <f>T4612*1.12</f>
        <v>78400.000000000015</v>
      </c>
      <c r="V4612" s="38" t="s">
        <v>50</v>
      </c>
      <c r="W4612" s="96">
        <v>2016</v>
      </c>
      <c r="X4612" s="39" t="s">
        <v>50</v>
      </c>
      <c r="Y4612" s="42"/>
      <c r="Z4612" s="41"/>
      <c r="AA4612" s="43"/>
      <c r="AB4612" s="43"/>
      <c r="AC4612" s="43"/>
      <c r="AD4612" s="43"/>
      <c r="AE4612" s="43"/>
      <c r="AF4612" s="43"/>
      <c r="AG4612" s="43"/>
      <c r="AH4612" s="43"/>
      <c r="AI4612" s="43"/>
      <c r="AJ4612" s="43"/>
      <c r="AK4612" s="43"/>
      <c r="AL4612" s="43"/>
      <c r="AM4612" s="43"/>
      <c r="AN4612" s="44"/>
      <c r="AO4612" s="44"/>
      <c r="AP4612" s="44"/>
      <c r="AQ4612" s="44"/>
      <c r="AR4612" s="44"/>
      <c r="AS4612" s="44"/>
      <c r="AT4612" s="44"/>
      <c r="AU4612" s="44"/>
      <c r="AV4612" s="44"/>
      <c r="AW4612" s="44"/>
      <c r="AX4612" s="44"/>
      <c r="AY4612" s="44"/>
      <c r="AZ4612" s="44"/>
      <c r="BA4612" s="44"/>
      <c r="BB4612" s="44"/>
      <c r="BC4612" s="44"/>
      <c r="BD4612" s="44"/>
      <c r="BE4612" s="44"/>
      <c r="BF4612" s="44"/>
      <c r="BG4612" s="44"/>
      <c r="BH4612" s="44"/>
      <c r="BI4612" s="44"/>
      <c r="BJ4612" s="44"/>
      <c r="BK4612" s="44"/>
      <c r="BL4612" s="44"/>
    </row>
    <row r="4613" spans="1:102" ht="50.1" customHeight="1">
      <c r="A4613" s="30" t="s">
        <v>12277</v>
      </c>
      <c r="B4613" s="31" t="s">
        <v>35</v>
      </c>
      <c r="C4613" s="32" t="s">
        <v>12278</v>
      </c>
      <c r="D4613" s="32" t="s">
        <v>12279</v>
      </c>
      <c r="E4613" s="32" t="s">
        <v>12279</v>
      </c>
      <c r="F4613" s="32" t="s">
        <v>50</v>
      </c>
      <c r="G4613" s="33" t="s">
        <v>40</v>
      </c>
      <c r="H4613" s="34">
        <v>100</v>
      </c>
      <c r="I4613" s="33" t="s">
        <v>41</v>
      </c>
      <c r="J4613" s="33" t="s">
        <v>42</v>
      </c>
      <c r="K4613" s="33" t="s">
        <v>493</v>
      </c>
      <c r="L4613" s="33" t="s">
        <v>42</v>
      </c>
      <c r="M4613" s="33" t="s">
        <v>50</v>
      </c>
      <c r="N4613" s="33" t="s">
        <v>12280</v>
      </c>
      <c r="O4613" s="33" t="s">
        <v>12281</v>
      </c>
      <c r="P4613" s="71" t="s">
        <v>50</v>
      </c>
      <c r="Q4613" s="71" t="s">
        <v>50</v>
      </c>
      <c r="R4613" s="317" t="s">
        <v>50</v>
      </c>
      <c r="S4613" s="317" t="s">
        <v>50</v>
      </c>
      <c r="T4613" s="36">
        <v>62500</v>
      </c>
      <c r="U4613" s="37">
        <f t="shared" si="227"/>
        <v>70000</v>
      </c>
      <c r="V4613" s="38" t="s">
        <v>50</v>
      </c>
      <c r="W4613" s="96">
        <v>2016</v>
      </c>
      <c r="X4613" s="39" t="s">
        <v>50</v>
      </c>
      <c r="Y4613" s="4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/>
      <c r="BC4613" s="29"/>
      <c r="BD4613" s="29"/>
      <c r="BE4613" s="29"/>
      <c r="BF4613" s="29"/>
      <c r="BG4613" s="29"/>
      <c r="BH4613" s="29"/>
      <c r="BI4613" s="29"/>
      <c r="BJ4613" s="29"/>
      <c r="BK4613" s="29"/>
      <c r="BL4613" s="29"/>
      <c r="BM4613" s="29"/>
      <c r="BN4613" s="29"/>
      <c r="BO4613" s="29"/>
      <c r="BP4613" s="29"/>
      <c r="BQ4613" s="29"/>
      <c r="BR4613" s="29"/>
      <c r="BS4613" s="29"/>
      <c r="BT4613" s="29"/>
      <c r="BU4613" s="29"/>
      <c r="BV4613" s="29"/>
      <c r="BW4613" s="29"/>
      <c r="BX4613" s="29"/>
      <c r="BY4613" s="29"/>
      <c r="BZ4613" s="29"/>
      <c r="CA4613" s="29"/>
      <c r="CB4613" s="29"/>
      <c r="CC4613" s="29"/>
      <c r="CD4613" s="29"/>
      <c r="CE4613" s="29"/>
      <c r="CF4613" s="29"/>
      <c r="CG4613" s="29"/>
      <c r="CH4613" s="29"/>
      <c r="CI4613" s="29"/>
      <c r="CJ4613" s="29"/>
      <c r="CK4613" s="29"/>
      <c r="CL4613" s="29"/>
      <c r="CM4613" s="29"/>
      <c r="CN4613" s="29"/>
      <c r="CO4613" s="29"/>
      <c r="CP4613" s="29"/>
      <c r="CQ4613" s="29"/>
      <c r="CR4613" s="29"/>
      <c r="CS4613" s="29"/>
      <c r="CT4613" s="29"/>
      <c r="CU4613" s="29"/>
      <c r="CV4613" s="29"/>
      <c r="CW4613" s="29"/>
      <c r="CX4613" s="29"/>
    </row>
    <row r="4614" spans="1:102" ht="50.1" customHeight="1">
      <c r="A4614" s="30" t="s">
        <v>12282</v>
      </c>
      <c r="B4614" s="31" t="s">
        <v>35</v>
      </c>
      <c r="C4614" s="32" t="s">
        <v>11963</v>
      </c>
      <c r="D4614" s="32" t="s">
        <v>11964</v>
      </c>
      <c r="E4614" s="32" t="s">
        <v>11964</v>
      </c>
      <c r="F4614" s="32" t="s">
        <v>12283</v>
      </c>
      <c r="G4614" s="33" t="s">
        <v>40</v>
      </c>
      <c r="H4614" s="34">
        <v>0</v>
      </c>
      <c r="I4614" s="33" t="s">
        <v>41</v>
      </c>
      <c r="J4614" s="33" t="s">
        <v>7237</v>
      </c>
      <c r="K4614" s="33" t="s">
        <v>12284</v>
      </c>
      <c r="L4614" s="33" t="s">
        <v>12285</v>
      </c>
      <c r="M4614" s="33" t="s">
        <v>50</v>
      </c>
      <c r="N4614" s="33" t="s">
        <v>12284</v>
      </c>
      <c r="O4614" s="33" t="s">
        <v>8383</v>
      </c>
      <c r="P4614" s="71" t="s">
        <v>50</v>
      </c>
      <c r="Q4614" s="71" t="s">
        <v>50</v>
      </c>
      <c r="R4614" s="317" t="s">
        <v>50</v>
      </c>
      <c r="S4614" s="317" t="s">
        <v>50</v>
      </c>
      <c r="T4614" s="36">
        <v>407241.071</v>
      </c>
      <c r="U4614" s="37">
        <f t="shared" si="227"/>
        <v>456109.99952000001</v>
      </c>
      <c r="V4614" s="38" t="s">
        <v>50</v>
      </c>
      <c r="W4614" s="96">
        <v>2016</v>
      </c>
      <c r="X4614" s="39" t="s">
        <v>50</v>
      </c>
      <c r="Y4614" s="40"/>
      <c r="Z4614" s="40"/>
      <c r="AA4614" s="40"/>
      <c r="AB4614" s="40"/>
      <c r="AC4614" s="40"/>
      <c r="AD4614" s="40"/>
      <c r="AE4614" s="40"/>
      <c r="AF4614" s="40"/>
      <c r="AG4614" s="40"/>
      <c r="AH4614" s="40"/>
      <c r="AI4614" s="40"/>
      <c r="AJ4614" s="40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29"/>
      <c r="BB4614" s="29"/>
      <c r="BC4614" s="29"/>
      <c r="BD4614" s="29"/>
      <c r="BE4614" s="29"/>
      <c r="BF4614" s="29"/>
      <c r="BG4614" s="29"/>
      <c r="BH4614" s="29"/>
      <c r="BI4614" s="29"/>
      <c r="BJ4614" s="29"/>
      <c r="BK4614" s="29"/>
      <c r="BL4614" s="29"/>
      <c r="BM4614" s="29"/>
      <c r="BN4614" s="29"/>
      <c r="BO4614" s="29"/>
      <c r="BP4614" s="29"/>
      <c r="BQ4614" s="29"/>
      <c r="BR4614" s="29"/>
      <c r="BS4614" s="29"/>
      <c r="BT4614" s="29"/>
      <c r="BU4614" s="29"/>
      <c r="BV4614" s="29"/>
      <c r="BW4614" s="29"/>
      <c r="BX4614" s="29"/>
      <c r="BY4614" s="29"/>
      <c r="BZ4614" s="29"/>
      <c r="CA4614" s="29"/>
      <c r="CB4614" s="29"/>
      <c r="CC4614" s="29"/>
      <c r="CD4614" s="29"/>
      <c r="CE4614" s="29"/>
      <c r="CF4614" s="29"/>
      <c r="CG4614" s="29"/>
      <c r="CH4614" s="29"/>
      <c r="CI4614" s="29"/>
      <c r="CJ4614" s="29"/>
      <c r="CK4614" s="29"/>
      <c r="CL4614" s="29"/>
      <c r="CM4614" s="29"/>
      <c r="CN4614" s="29"/>
      <c r="CO4614" s="29"/>
      <c r="CP4614" s="29"/>
      <c r="CQ4614" s="29"/>
      <c r="CR4614" s="29"/>
      <c r="CS4614" s="29"/>
      <c r="CT4614" s="29"/>
      <c r="CU4614" s="29"/>
      <c r="CV4614" s="29"/>
      <c r="CW4614" s="29"/>
      <c r="CX4614" s="29"/>
    </row>
    <row r="4615" spans="1:102" ht="50.1" customHeight="1">
      <c r="A4615" s="30" t="s">
        <v>12286</v>
      </c>
      <c r="B4615" s="31" t="s">
        <v>35</v>
      </c>
      <c r="C4615" s="32" t="s">
        <v>12287</v>
      </c>
      <c r="D4615" s="32" t="s">
        <v>12288</v>
      </c>
      <c r="E4615" s="32" t="s">
        <v>12288</v>
      </c>
      <c r="F4615" s="32" t="s">
        <v>50</v>
      </c>
      <c r="G4615" s="33" t="s">
        <v>40</v>
      </c>
      <c r="H4615" s="34">
        <v>100</v>
      </c>
      <c r="I4615" s="33" t="s">
        <v>41</v>
      </c>
      <c r="J4615" s="33" t="s">
        <v>7237</v>
      </c>
      <c r="K4615" s="33" t="s">
        <v>329</v>
      </c>
      <c r="L4615" s="33" t="s">
        <v>7237</v>
      </c>
      <c r="M4615" s="33" t="s">
        <v>50</v>
      </c>
      <c r="N4615" s="33" t="s">
        <v>12289</v>
      </c>
      <c r="O4615" s="33" t="s">
        <v>12290</v>
      </c>
      <c r="P4615" s="71" t="s">
        <v>50</v>
      </c>
      <c r="Q4615" s="71" t="s">
        <v>50</v>
      </c>
      <c r="R4615" s="317" t="s">
        <v>50</v>
      </c>
      <c r="S4615" s="317" t="s">
        <v>50</v>
      </c>
      <c r="T4615" s="36">
        <v>320000</v>
      </c>
      <c r="U4615" s="37">
        <f t="shared" si="227"/>
        <v>358400.00000000006</v>
      </c>
      <c r="V4615" s="38" t="s">
        <v>50</v>
      </c>
      <c r="W4615" s="96">
        <v>2016</v>
      </c>
      <c r="X4615" s="39" t="s">
        <v>50</v>
      </c>
      <c r="Y4615" s="4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9"/>
      <c r="BC4615" s="29"/>
      <c r="BD4615" s="29"/>
      <c r="BE4615" s="29"/>
      <c r="BF4615" s="29"/>
      <c r="BG4615" s="29"/>
      <c r="BH4615" s="29"/>
      <c r="BI4615" s="29"/>
      <c r="BJ4615" s="29"/>
      <c r="BK4615" s="29"/>
      <c r="BL4615" s="29"/>
      <c r="BM4615" s="29"/>
      <c r="BN4615" s="29"/>
      <c r="BO4615" s="29"/>
      <c r="BP4615" s="29"/>
      <c r="BQ4615" s="29"/>
      <c r="BR4615" s="29"/>
      <c r="BS4615" s="29"/>
      <c r="BT4615" s="29"/>
      <c r="BU4615" s="29"/>
      <c r="BV4615" s="29"/>
      <c r="BW4615" s="29"/>
      <c r="BX4615" s="29"/>
      <c r="BY4615" s="29"/>
      <c r="BZ4615" s="29"/>
      <c r="CA4615" s="29"/>
      <c r="CB4615" s="29"/>
      <c r="CC4615" s="29"/>
      <c r="CD4615" s="29"/>
      <c r="CE4615" s="29"/>
      <c r="CF4615" s="29"/>
      <c r="CG4615" s="29"/>
      <c r="CH4615" s="29"/>
      <c r="CI4615" s="29"/>
      <c r="CJ4615" s="29"/>
      <c r="CK4615" s="29"/>
      <c r="CL4615" s="29"/>
      <c r="CM4615" s="29"/>
      <c r="CN4615" s="29"/>
      <c r="CO4615" s="29"/>
      <c r="CP4615" s="29"/>
      <c r="CQ4615" s="29"/>
      <c r="CR4615" s="29"/>
      <c r="CS4615" s="29"/>
      <c r="CT4615" s="29"/>
      <c r="CU4615" s="29"/>
      <c r="CV4615" s="29"/>
      <c r="CW4615" s="29"/>
      <c r="CX4615" s="29"/>
    </row>
    <row r="4616" spans="1:102" ht="50.1" customHeight="1">
      <c r="A4616" s="30" t="s">
        <v>12291</v>
      </c>
      <c r="B4616" s="31" t="s">
        <v>35</v>
      </c>
      <c r="C4616" s="32" t="s">
        <v>12292</v>
      </c>
      <c r="D4616" s="32" t="s">
        <v>12293</v>
      </c>
      <c r="E4616" s="32" t="s">
        <v>12294</v>
      </c>
      <c r="F4616" s="32" t="s">
        <v>12295</v>
      </c>
      <c r="G4616" s="33" t="s">
        <v>40</v>
      </c>
      <c r="H4616" s="34">
        <v>100</v>
      </c>
      <c r="I4616" s="33" t="s">
        <v>41</v>
      </c>
      <c r="J4616" s="33" t="s">
        <v>42</v>
      </c>
      <c r="K4616" s="33" t="s">
        <v>947</v>
      </c>
      <c r="L4616" s="33" t="s">
        <v>44</v>
      </c>
      <c r="M4616" s="33" t="s">
        <v>50</v>
      </c>
      <c r="N4616" s="33" t="s">
        <v>2002</v>
      </c>
      <c r="O4616" s="33" t="s">
        <v>2285</v>
      </c>
      <c r="P4616" s="71" t="s">
        <v>50</v>
      </c>
      <c r="Q4616" s="71" t="s">
        <v>50</v>
      </c>
      <c r="R4616" s="317" t="s">
        <v>50</v>
      </c>
      <c r="S4616" s="317" t="s">
        <v>50</v>
      </c>
      <c r="T4616" s="36">
        <v>52250</v>
      </c>
      <c r="U4616" s="37">
        <f t="shared" si="227"/>
        <v>58520.000000000007</v>
      </c>
      <c r="V4616" s="38" t="s">
        <v>50</v>
      </c>
      <c r="W4616" s="96">
        <v>2016</v>
      </c>
      <c r="X4616" s="39" t="s">
        <v>50</v>
      </c>
      <c r="Y4616" s="40"/>
      <c r="Z4616" s="40"/>
      <c r="AA4616" s="40"/>
      <c r="AB4616" s="40"/>
      <c r="AC4616" s="40"/>
      <c r="AD4616" s="40"/>
      <c r="AE4616" s="40"/>
      <c r="AF4616" s="40"/>
      <c r="AG4616" s="40"/>
      <c r="AH4616" s="40"/>
      <c r="AI4616" s="40"/>
      <c r="AJ4616" s="40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  <c r="AX4616" s="29"/>
      <c r="AY4616" s="29"/>
      <c r="AZ4616" s="29"/>
      <c r="BA4616" s="29"/>
      <c r="BB4616" s="29"/>
      <c r="BC4616" s="29"/>
      <c r="BD4616" s="29"/>
      <c r="BE4616" s="29"/>
      <c r="BF4616" s="29"/>
      <c r="BG4616" s="29"/>
      <c r="BH4616" s="29"/>
      <c r="BI4616" s="29"/>
      <c r="BJ4616" s="29"/>
      <c r="BK4616" s="29"/>
      <c r="BL4616" s="29"/>
      <c r="BM4616" s="29"/>
      <c r="BN4616" s="29"/>
      <c r="BO4616" s="29"/>
      <c r="BP4616" s="29"/>
      <c r="BQ4616" s="29"/>
      <c r="BR4616" s="29"/>
      <c r="BS4616" s="29"/>
      <c r="BT4616" s="29"/>
      <c r="BU4616" s="29"/>
      <c r="BV4616" s="29"/>
      <c r="BW4616" s="29"/>
      <c r="BX4616" s="29"/>
      <c r="BY4616" s="29"/>
      <c r="BZ4616" s="29"/>
      <c r="CA4616" s="29"/>
      <c r="CB4616" s="29"/>
      <c r="CC4616" s="29"/>
      <c r="CD4616" s="29"/>
      <c r="CE4616" s="29"/>
      <c r="CF4616" s="29"/>
      <c r="CG4616" s="29"/>
      <c r="CH4616" s="29"/>
      <c r="CI4616" s="29"/>
      <c r="CJ4616" s="29"/>
      <c r="CK4616" s="29"/>
      <c r="CL4616" s="29"/>
      <c r="CM4616" s="29"/>
      <c r="CN4616" s="29"/>
      <c r="CO4616" s="29"/>
      <c r="CP4616" s="29"/>
      <c r="CQ4616" s="29"/>
      <c r="CR4616" s="29"/>
      <c r="CS4616" s="29"/>
      <c r="CT4616" s="29"/>
      <c r="CU4616" s="29"/>
      <c r="CV4616" s="29"/>
      <c r="CW4616" s="29"/>
      <c r="CX4616" s="29"/>
    </row>
    <row r="4617" spans="1:102" ht="50.1" customHeight="1">
      <c r="A4617" s="30" t="s">
        <v>12296</v>
      </c>
      <c r="B4617" s="31" t="s">
        <v>35</v>
      </c>
      <c r="C4617" s="32" t="s">
        <v>12297</v>
      </c>
      <c r="D4617" s="32" t="s">
        <v>12298</v>
      </c>
      <c r="E4617" s="32" t="s">
        <v>12298</v>
      </c>
      <c r="F4617" s="32" t="s">
        <v>12299</v>
      </c>
      <c r="G4617" s="33" t="s">
        <v>101</v>
      </c>
      <c r="H4617" s="34">
        <v>0</v>
      </c>
      <c r="I4617" s="33" t="s">
        <v>41</v>
      </c>
      <c r="J4617" s="33" t="s">
        <v>392</v>
      </c>
      <c r="K4617" s="33" t="s">
        <v>10549</v>
      </c>
      <c r="L4617" s="33" t="s">
        <v>392</v>
      </c>
      <c r="M4617" s="33" t="s">
        <v>50</v>
      </c>
      <c r="N4617" s="33" t="s">
        <v>12300</v>
      </c>
      <c r="O4617" s="33" t="s">
        <v>12301</v>
      </c>
      <c r="P4617" s="71" t="s">
        <v>50</v>
      </c>
      <c r="Q4617" s="71" t="s">
        <v>50</v>
      </c>
      <c r="R4617" s="317" t="s">
        <v>50</v>
      </c>
      <c r="S4617" s="317" t="s">
        <v>50</v>
      </c>
      <c r="T4617" s="36">
        <v>1645000</v>
      </c>
      <c r="U4617" s="37">
        <f t="shared" si="227"/>
        <v>1842400.0000000002</v>
      </c>
      <c r="V4617" s="38" t="s">
        <v>50</v>
      </c>
      <c r="W4617" s="96">
        <v>2016</v>
      </c>
      <c r="X4617" s="39" t="s">
        <v>50</v>
      </c>
      <c r="Y4617" s="4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29"/>
      <c r="AL4617" s="29"/>
      <c r="AM4617" s="29"/>
      <c r="AN4617" s="29"/>
      <c r="AO4617" s="29"/>
      <c r="AP4617" s="29"/>
      <c r="AQ4617" s="29"/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9"/>
      <c r="BC4617" s="29"/>
      <c r="BD4617" s="29"/>
      <c r="BE4617" s="29"/>
      <c r="BF4617" s="29"/>
      <c r="BG4617" s="29"/>
      <c r="BH4617" s="29"/>
      <c r="BI4617" s="29"/>
      <c r="BJ4617" s="29"/>
      <c r="BK4617" s="29"/>
      <c r="BL4617" s="29"/>
      <c r="BM4617" s="29"/>
      <c r="BN4617" s="29"/>
      <c r="BO4617" s="29"/>
      <c r="BP4617" s="29"/>
      <c r="BQ4617" s="29"/>
      <c r="BR4617" s="29"/>
      <c r="BS4617" s="29"/>
      <c r="BT4617" s="29"/>
      <c r="BU4617" s="29"/>
      <c r="BV4617" s="29"/>
      <c r="BW4617" s="29"/>
      <c r="BX4617" s="29"/>
      <c r="BY4617" s="29"/>
      <c r="BZ4617" s="29"/>
      <c r="CA4617" s="29"/>
      <c r="CB4617" s="29"/>
      <c r="CC4617" s="29"/>
      <c r="CD4617" s="29"/>
      <c r="CE4617" s="29"/>
      <c r="CF4617" s="29"/>
      <c r="CG4617" s="29"/>
      <c r="CH4617" s="29"/>
      <c r="CI4617" s="29"/>
      <c r="CJ4617" s="29"/>
      <c r="CK4617" s="29"/>
      <c r="CL4617" s="29"/>
      <c r="CM4617" s="29"/>
      <c r="CN4617" s="29"/>
      <c r="CO4617" s="29"/>
      <c r="CP4617" s="29"/>
      <c r="CQ4617" s="29"/>
      <c r="CR4617" s="29"/>
      <c r="CS4617" s="29"/>
      <c r="CT4617" s="29"/>
      <c r="CU4617" s="29"/>
      <c r="CV4617" s="29"/>
      <c r="CW4617" s="29"/>
      <c r="CX4617" s="29"/>
    </row>
    <row r="4618" spans="1:102" ht="50.1" customHeight="1">
      <c r="A4618" s="30" t="s">
        <v>12302</v>
      </c>
      <c r="B4618" s="31" t="s">
        <v>35</v>
      </c>
      <c r="C4618" s="32" t="s">
        <v>12303</v>
      </c>
      <c r="D4618" s="32" t="s">
        <v>12304</v>
      </c>
      <c r="E4618" s="32" t="s">
        <v>12304</v>
      </c>
      <c r="F4618" s="32" t="s">
        <v>12305</v>
      </c>
      <c r="G4618" s="33" t="s">
        <v>40</v>
      </c>
      <c r="H4618" s="34">
        <v>0</v>
      </c>
      <c r="I4618" s="33" t="s">
        <v>41</v>
      </c>
      <c r="J4618" s="33" t="s">
        <v>42</v>
      </c>
      <c r="K4618" s="33" t="s">
        <v>63</v>
      </c>
      <c r="L4618" s="33" t="s">
        <v>42</v>
      </c>
      <c r="M4618" s="33" t="s">
        <v>50</v>
      </c>
      <c r="N4618" s="33" t="s">
        <v>12306</v>
      </c>
      <c r="O4618" s="33" t="s">
        <v>12307</v>
      </c>
      <c r="P4618" s="71" t="s">
        <v>50</v>
      </c>
      <c r="Q4618" s="71" t="s">
        <v>50</v>
      </c>
      <c r="R4618" s="317" t="s">
        <v>50</v>
      </c>
      <c r="S4618" s="317" t="s">
        <v>50</v>
      </c>
      <c r="T4618" s="36">
        <v>1463800</v>
      </c>
      <c r="U4618" s="37">
        <f t="shared" si="227"/>
        <v>1639456.0000000002</v>
      </c>
      <c r="V4618" s="38" t="s">
        <v>50</v>
      </c>
      <c r="W4618" s="96">
        <v>2016</v>
      </c>
      <c r="X4618" s="39" t="s">
        <v>50</v>
      </c>
      <c r="Y4618" s="40"/>
      <c r="Z4618" s="40"/>
      <c r="AA4618" s="40"/>
      <c r="AB4618" s="40"/>
      <c r="AC4618" s="40"/>
      <c r="AD4618" s="40"/>
      <c r="AE4618" s="40"/>
      <c r="AF4618" s="40"/>
      <c r="AG4618" s="40"/>
      <c r="AH4618" s="40"/>
      <c r="AI4618" s="40"/>
      <c r="AJ4618" s="40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29"/>
      <c r="AZ4618" s="29"/>
      <c r="BA4618" s="29"/>
      <c r="BB4618" s="29"/>
      <c r="BC4618" s="29"/>
      <c r="BD4618" s="29"/>
      <c r="BE4618" s="29"/>
      <c r="BF4618" s="29"/>
      <c r="BG4618" s="29"/>
      <c r="BH4618" s="29"/>
      <c r="BI4618" s="29"/>
      <c r="BJ4618" s="29"/>
      <c r="BK4618" s="29"/>
      <c r="BL4618" s="29"/>
      <c r="BM4618" s="29"/>
      <c r="BN4618" s="29"/>
      <c r="BO4618" s="29"/>
      <c r="BP4618" s="29"/>
      <c r="BQ4618" s="29"/>
      <c r="BR4618" s="29"/>
      <c r="BS4618" s="29"/>
      <c r="BT4618" s="29"/>
      <c r="BU4618" s="29"/>
      <c r="BV4618" s="29"/>
      <c r="BW4618" s="29"/>
      <c r="BX4618" s="29"/>
      <c r="BY4618" s="29"/>
      <c r="BZ4618" s="29"/>
      <c r="CA4618" s="29"/>
      <c r="CB4618" s="29"/>
      <c r="CC4618" s="29"/>
      <c r="CD4618" s="29"/>
      <c r="CE4618" s="29"/>
      <c r="CF4618" s="29"/>
      <c r="CG4618" s="29"/>
      <c r="CH4618" s="29"/>
      <c r="CI4618" s="29"/>
      <c r="CJ4618" s="29"/>
      <c r="CK4618" s="29"/>
      <c r="CL4618" s="29"/>
      <c r="CM4618" s="29"/>
      <c r="CN4618" s="29"/>
      <c r="CO4618" s="29"/>
      <c r="CP4618" s="29"/>
      <c r="CQ4618" s="29"/>
      <c r="CR4618" s="29"/>
      <c r="CS4618" s="29"/>
      <c r="CT4618" s="29"/>
      <c r="CU4618" s="29"/>
      <c r="CV4618" s="29"/>
      <c r="CW4618" s="29"/>
      <c r="CX4618" s="29"/>
    </row>
    <row r="4619" spans="1:102" ht="50.1" customHeight="1">
      <c r="A4619" s="30" t="s">
        <v>12308</v>
      </c>
      <c r="B4619" s="31" t="s">
        <v>35</v>
      </c>
      <c r="C4619" s="32" t="s">
        <v>11907</v>
      </c>
      <c r="D4619" s="32" t="s">
        <v>11908</v>
      </c>
      <c r="E4619" s="32" t="s">
        <v>11909</v>
      </c>
      <c r="F4619" s="32" t="s">
        <v>12309</v>
      </c>
      <c r="G4619" s="33" t="s">
        <v>40</v>
      </c>
      <c r="H4619" s="34">
        <v>100</v>
      </c>
      <c r="I4619" s="33" t="s">
        <v>41</v>
      </c>
      <c r="J4619" s="33" t="s">
        <v>6938</v>
      </c>
      <c r="K4619" s="33" t="s">
        <v>63</v>
      </c>
      <c r="L4619" s="33" t="s">
        <v>44</v>
      </c>
      <c r="M4619" s="33" t="s">
        <v>50</v>
      </c>
      <c r="N4619" s="33" t="s">
        <v>12310</v>
      </c>
      <c r="O4619" s="33" t="s">
        <v>12311</v>
      </c>
      <c r="P4619" s="71" t="s">
        <v>50</v>
      </c>
      <c r="Q4619" s="71" t="s">
        <v>50</v>
      </c>
      <c r="R4619" s="317" t="s">
        <v>50</v>
      </c>
      <c r="S4619" s="317" t="s">
        <v>50</v>
      </c>
      <c r="T4619" s="36">
        <v>605535.71</v>
      </c>
      <c r="U4619" s="37">
        <f t="shared" si="227"/>
        <v>678199.9952</v>
      </c>
      <c r="V4619" s="38" t="s">
        <v>50</v>
      </c>
      <c r="W4619" s="96">
        <v>2016</v>
      </c>
      <c r="X4619" s="39" t="s">
        <v>50</v>
      </c>
      <c r="Y4619" s="4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29"/>
      <c r="AL4619" s="29"/>
      <c r="AM4619" s="29"/>
      <c r="AN4619" s="29"/>
      <c r="AO4619" s="29"/>
      <c r="AP4619" s="29"/>
      <c r="AQ4619" s="29"/>
      <c r="AR4619" s="29"/>
      <c r="AS4619" s="29"/>
      <c r="AT4619" s="29"/>
      <c r="AU4619" s="29"/>
      <c r="AV4619" s="29"/>
      <c r="AW4619" s="29"/>
      <c r="AX4619" s="29"/>
      <c r="AY4619" s="29"/>
      <c r="AZ4619" s="29"/>
      <c r="BA4619" s="29"/>
      <c r="BB4619" s="29"/>
      <c r="BC4619" s="29"/>
      <c r="BD4619" s="29"/>
      <c r="BE4619" s="29"/>
      <c r="BF4619" s="29"/>
      <c r="BG4619" s="29"/>
      <c r="BH4619" s="29"/>
      <c r="BI4619" s="29"/>
      <c r="BJ4619" s="29"/>
      <c r="BK4619" s="29"/>
      <c r="BL4619" s="29"/>
      <c r="BM4619" s="29"/>
      <c r="BN4619" s="29"/>
      <c r="BO4619" s="29"/>
      <c r="BP4619" s="29"/>
      <c r="BQ4619" s="29"/>
      <c r="BR4619" s="29"/>
      <c r="BS4619" s="29"/>
      <c r="BT4619" s="29"/>
      <c r="BU4619" s="29"/>
      <c r="BV4619" s="29"/>
      <c r="BW4619" s="29"/>
      <c r="BX4619" s="29"/>
      <c r="BY4619" s="29"/>
      <c r="BZ4619" s="29"/>
      <c r="CA4619" s="29"/>
      <c r="CB4619" s="29"/>
      <c r="CC4619" s="29"/>
      <c r="CD4619" s="29"/>
      <c r="CE4619" s="29"/>
      <c r="CF4619" s="29"/>
      <c r="CG4619" s="29"/>
      <c r="CH4619" s="29"/>
      <c r="CI4619" s="29"/>
      <c r="CJ4619" s="29"/>
      <c r="CK4619" s="29"/>
      <c r="CL4619" s="29"/>
      <c r="CM4619" s="29"/>
      <c r="CN4619" s="29"/>
      <c r="CO4619" s="29"/>
      <c r="CP4619" s="29"/>
      <c r="CQ4619" s="29"/>
      <c r="CR4619" s="29"/>
      <c r="CS4619" s="29"/>
      <c r="CT4619" s="29"/>
      <c r="CU4619" s="29"/>
      <c r="CV4619" s="29"/>
      <c r="CW4619" s="29"/>
      <c r="CX4619" s="29"/>
    </row>
    <row r="4620" spans="1:102" s="45" customFormat="1" ht="50.1" customHeight="1">
      <c r="A4620" s="33" t="s">
        <v>12312</v>
      </c>
      <c r="B4620" s="31" t="s">
        <v>35</v>
      </c>
      <c r="C4620" s="47" t="s">
        <v>11963</v>
      </c>
      <c r="D4620" s="47" t="s">
        <v>11964</v>
      </c>
      <c r="E4620" s="47" t="s">
        <v>11964</v>
      </c>
      <c r="F4620" s="47" t="s">
        <v>12313</v>
      </c>
      <c r="G4620" s="31" t="s">
        <v>40</v>
      </c>
      <c r="H4620" s="31">
        <v>100</v>
      </c>
      <c r="I4620" s="33">
        <v>590000000</v>
      </c>
      <c r="J4620" s="31" t="s">
        <v>6938</v>
      </c>
      <c r="K4620" s="31" t="s">
        <v>2646</v>
      </c>
      <c r="L4620" s="31" t="s">
        <v>44</v>
      </c>
      <c r="M4620" s="31"/>
      <c r="N4620" s="31" t="s">
        <v>12314</v>
      </c>
      <c r="O4620" s="31" t="s">
        <v>64</v>
      </c>
      <c r="P4620" s="304"/>
      <c r="Q4620" s="304"/>
      <c r="R4620" s="304"/>
      <c r="S4620" s="304"/>
      <c r="T4620" s="49">
        <v>234113.4</v>
      </c>
      <c r="U4620" s="49">
        <f t="shared" si="227"/>
        <v>262207.00800000003</v>
      </c>
      <c r="V4620" s="304"/>
      <c r="W4620" s="31">
        <v>2016</v>
      </c>
      <c r="X4620" s="304"/>
      <c r="Y4620" s="42"/>
      <c r="Z4620" s="41"/>
      <c r="AA4620" s="43"/>
      <c r="AB4620" s="43"/>
      <c r="AC4620" s="43"/>
      <c r="AD4620" s="43"/>
      <c r="AE4620" s="43"/>
      <c r="AF4620" s="43"/>
      <c r="AG4620" s="43"/>
      <c r="AH4620" s="43"/>
      <c r="AI4620" s="43"/>
      <c r="AJ4620" s="43"/>
      <c r="AK4620" s="43"/>
      <c r="AL4620" s="43"/>
      <c r="AM4620" s="43"/>
      <c r="AN4620" s="44"/>
      <c r="AO4620" s="44"/>
      <c r="AP4620" s="44"/>
      <c r="AQ4620" s="44"/>
      <c r="AR4620" s="44"/>
      <c r="AS4620" s="44"/>
      <c r="AT4620" s="44"/>
      <c r="AU4620" s="44"/>
      <c r="AV4620" s="44"/>
      <c r="AW4620" s="44"/>
      <c r="AX4620" s="44"/>
      <c r="AY4620" s="44"/>
      <c r="AZ4620" s="44"/>
      <c r="BA4620" s="44"/>
      <c r="BB4620" s="44"/>
      <c r="BC4620" s="44"/>
      <c r="BD4620" s="44"/>
      <c r="BE4620" s="44"/>
      <c r="BF4620" s="44"/>
      <c r="BG4620" s="44"/>
      <c r="BH4620" s="44"/>
      <c r="BI4620" s="44"/>
      <c r="BJ4620" s="44"/>
      <c r="BK4620" s="44"/>
      <c r="BL4620" s="44"/>
    </row>
    <row r="4621" spans="1:102" s="45" customFormat="1" ht="50.1" customHeight="1">
      <c r="A4621" s="33" t="s">
        <v>12315</v>
      </c>
      <c r="B4621" s="60" t="s">
        <v>35</v>
      </c>
      <c r="C4621" s="47" t="s">
        <v>12316</v>
      </c>
      <c r="D4621" s="47" t="s">
        <v>12317</v>
      </c>
      <c r="E4621" s="47" t="s">
        <v>12318</v>
      </c>
      <c r="F4621" s="47" t="s">
        <v>12319</v>
      </c>
      <c r="G4621" s="31" t="s">
        <v>40</v>
      </c>
      <c r="H4621" s="261">
        <v>100</v>
      </c>
      <c r="I4621" s="262">
        <v>590000000</v>
      </c>
      <c r="J4621" s="74" t="s">
        <v>392</v>
      </c>
      <c r="K4621" s="31" t="s">
        <v>2646</v>
      </c>
      <c r="L4621" s="31" t="s">
        <v>85</v>
      </c>
      <c r="M4621" s="31"/>
      <c r="N4621" s="31" t="s">
        <v>12320</v>
      </c>
      <c r="O4621" s="31" t="s">
        <v>12321</v>
      </c>
      <c r="P4621" s="76"/>
      <c r="Q4621" s="31"/>
      <c r="R4621" s="31"/>
      <c r="S4621" s="385"/>
      <c r="T4621" s="49">
        <v>38500</v>
      </c>
      <c r="U4621" s="49">
        <f t="shared" si="227"/>
        <v>43120.000000000007</v>
      </c>
      <c r="V4621" s="134"/>
      <c r="W4621" s="74">
        <v>2016</v>
      </c>
      <c r="X4621" s="31"/>
      <c r="Y4621" s="42"/>
      <c r="Z4621" s="41"/>
      <c r="AA4621" s="43"/>
      <c r="AB4621" s="43"/>
      <c r="AC4621" s="43"/>
      <c r="AD4621" s="43"/>
      <c r="AE4621" s="43"/>
      <c r="AF4621" s="43"/>
      <c r="AG4621" s="43"/>
      <c r="AH4621" s="43"/>
      <c r="AI4621" s="43"/>
      <c r="AJ4621" s="43"/>
      <c r="AK4621" s="43"/>
      <c r="AL4621" s="43"/>
      <c r="AM4621" s="43"/>
      <c r="AN4621" s="44"/>
      <c r="AO4621" s="44"/>
      <c r="AP4621" s="44"/>
      <c r="AQ4621" s="44"/>
      <c r="AR4621" s="44"/>
      <c r="AS4621" s="44"/>
      <c r="AT4621" s="44"/>
      <c r="AU4621" s="44"/>
      <c r="AV4621" s="44"/>
      <c r="AW4621" s="44"/>
      <c r="AX4621" s="44"/>
      <c r="AY4621" s="44"/>
      <c r="AZ4621" s="44"/>
      <c r="BA4621" s="44"/>
      <c r="BB4621" s="44"/>
      <c r="BC4621" s="44"/>
      <c r="BD4621" s="44"/>
      <c r="BE4621" s="44"/>
      <c r="BF4621" s="44"/>
      <c r="BG4621" s="44"/>
      <c r="BH4621" s="44"/>
      <c r="BI4621" s="44"/>
      <c r="BJ4621" s="44"/>
      <c r="BK4621" s="44"/>
      <c r="BL4621" s="44"/>
    </row>
    <row r="4622" spans="1:102" s="45" customFormat="1" ht="50.1" customHeight="1">
      <c r="A4622" s="33" t="s">
        <v>12322</v>
      </c>
      <c r="B4622" s="31" t="s">
        <v>35</v>
      </c>
      <c r="C4622" s="47" t="s">
        <v>12323</v>
      </c>
      <c r="D4622" s="47" t="s">
        <v>12324</v>
      </c>
      <c r="E4622" s="47" t="s">
        <v>12324</v>
      </c>
      <c r="F4622" s="47" t="s">
        <v>12325</v>
      </c>
      <c r="G4622" s="31" t="s">
        <v>40</v>
      </c>
      <c r="H4622" s="31">
        <v>100</v>
      </c>
      <c r="I4622" s="33">
        <v>590000000</v>
      </c>
      <c r="J4622" s="31" t="s">
        <v>7586</v>
      </c>
      <c r="K4622" s="31" t="s">
        <v>2646</v>
      </c>
      <c r="L4622" s="74" t="s">
        <v>42</v>
      </c>
      <c r="M4622" s="31"/>
      <c r="N4622" s="107" t="s">
        <v>11791</v>
      </c>
      <c r="O4622" s="238" t="s">
        <v>10078</v>
      </c>
      <c r="P4622" s="304"/>
      <c r="Q4622" s="304"/>
      <c r="R4622" s="304"/>
      <c r="S4622" s="304"/>
      <c r="T4622" s="49">
        <v>13200</v>
      </c>
      <c r="U4622" s="49">
        <f t="shared" si="227"/>
        <v>14784.000000000002</v>
      </c>
      <c r="V4622" s="304"/>
      <c r="W4622" s="31">
        <v>2016</v>
      </c>
      <c r="X4622" s="304"/>
      <c r="Y4622" s="42"/>
      <c r="Z4622" s="41"/>
      <c r="AA4622" s="43"/>
      <c r="AB4622" s="43"/>
      <c r="AC4622" s="43"/>
      <c r="AD4622" s="43"/>
      <c r="AE4622" s="43"/>
      <c r="AF4622" s="43"/>
      <c r="AG4622" s="43"/>
      <c r="AH4622" s="43"/>
      <c r="AI4622" s="43"/>
      <c r="AJ4622" s="43"/>
      <c r="AK4622" s="43"/>
      <c r="AL4622" s="43"/>
      <c r="AM4622" s="43"/>
      <c r="AN4622" s="44"/>
      <c r="AO4622" s="44"/>
      <c r="AP4622" s="44"/>
      <c r="AQ4622" s="44"/>
      <c r="AR4622" s="44"/>
      <c r="AS4622" s="44"/>
      <c r="AT4622" s="44"/>
      <c r="AU4622" s="44"/>
      <c r="AV4622" s="44"/>
      <c r="AW4622" s="44"/>
      <c r="AX4622" s="44"/>
      <c r="AY4622" s="44"/>
      <c r="AZ4622" s="44"/>
      <c r="BA4622" s="44"/>
      <c r="BB4622" s="44"/>
      <c r="BC4622" s="44"/>
      <c r="BD4622" s="44"/>
      <c r="BE4622" s="44"/>
      <c r="BF4622" s="44"/>
      <c r="BG4622" s="44"/>
      <c r="BH4622" s="44"/>
      <c r="BI4622" s="44"/>
      <c r="BJ4622" s="44"/>
      <c r="BK4622" s="44"/>
      <c r="BL4622" s="44"/>
    </row>
    <row r="4623" spans="1:102" s="45" customFormat="1" ht="50.1" customHeight="1">
      <c r="A4623" s="33" t="s">
        <v>12326</v>
      </c>
      <c r="B4623" s="31" t="s">
        <v>35</v>
      </c>
      <c r="C4623" s="47" t="s">
        <v>12327</v>
      </c>
      <c r="D4623" s="47" t="s">
        <v>12328</v>
      </c>
      <c r="E4623" s="47" t="s">
        <v>12328</v>
      </c>
      <c r="F4623" s="47"/>
      <c r="G4623" s="31" t="s">
        <v>40</v>
      </c>
      <c r="H4623" s="74">
        <v>100</v>
      </c>
      <c r="I4623" s="74">
        <v>590000000</v>
      </c>
      <c r="J4623" s="74" t="s">
        <v>42</v>
      </c>
      <c r="K4623" s="391" t="s">
        <v>2646</v>
      </c>
      <c r="L4623" s="74" t="s">
        <v>12329</v>
      </c>
      <c r="M4623" s="74"/>
      <c r="N4623" s="74" t="s">
        <v>12330</v>
      </c>
      <c r="O4623" s="107" t="s">
        <v>64</v>
      </c>
      <c r="P4623" s="336"/>
      <c r="Q4623" s="336"/>
      <c r="R4623" s="336"/>
      <c r="S4623" s="336"/>
      <c r="T4623" s="64">
        <v>625000</v>
      </c>
      <c r="U4623" s="64">
        <f t="shared" si="227"/>
        <v>700000.00000000012</v>
      </c>
      <c r="V4623" s="107"/>
      <c r="W4623" s="33">
        <v>2016</v>
      </c>
      <c r="X4623" s="107"/>
      <c r="Y4623" s="41"/>
      <c r="Z4623" s="43"/>
      <c r="AA4623" s="43"/>
      <c r="AB4623" s="43"/>
      <c r="AC4623" s="43"/>
      <c r="AD4623" s="43"/>
      <c r="AE4623" s="43"/>
      <c r="AF4623" s="43"/>
      <c r="AG4623" s="43"/>
      <c r="AH4623" s="43"/>
      <c r="AI4623" s="43"/>
      <c r="AJ4623" s="43"/>
      <c r="AK4623" s="43"/>
      <c r="AL4623" s="43"/>
      <c r="AM4623" s="44"/>
      <c r="AN4623" s="44"/>
      <c r="AO4623" s="44"/>
      <c r="AP4623" s="44"/>
      <c r="AQ4623" s="44"/>
      <c r="AR4623" s="44"/>
      <c r="AS4623" s="44"/>
      <c r="AT4623" s="44"/>
      <c r="AU4623" s="44"/>
      <c r="AV4623" s="44"/>
      <c r="AW4623" s="44"/>
      <c r="AX4623" s="44"/>
      <c r="AY4623" s="44"/>
      <c r="AZ4623" s="44"/>
      <c r="BA4623" s="44"/>
      <c r="BB4623" s="44"/>
      <c r="BC4623" s="44"/>
      <c r="BD4623" s="44"/>
      <c r="BE4623" s="44"/>
      <c r="BF4623" s="44"/>
      <c r="BG4623" s="44"/>
      <c r="BH4623" s="44"/>
      <c r="BI4623" s="44"/>
      <c r="BJ4623" s="44"/>
      <c r="BK4623" s="44"/>
    </row>
    <row r="4624" spans="1:102" s="45" customFormat="1" ht="50.1" customHeight="1">
      <c r="A4624" s="33" t="s">
        <v>12331</v>
      </c>
      <c r="B4624" s="31" t="s">
        <v>35</v>
      </c>
      <c r="C4624" s="32" t="s">
        <v>12074</v>
      </c>
      <c r="D4624" s="32" t="s">
        <v>12075</v>
      </c>
      <c r="E4624" s="32" t="s">
        <v>12075</v>
      </c>
      <c r="F4624" s="32" t="s">
        <v>50</v>
      </c>
      <c r="G4624" s="33" t="s">
        <v>40</v>
      </c>
      <c r="H4624" s="34">
        <v>100</v>
      </c>
      <c r="I4624" s="33">
        <v>590000000</v>
      </c>
      <c r="J4624" s="33" t="s">
        <v>6938</v>
      </c>
      <c r="K4624" s="33" t="s">
        <v>6950</v>
      </c>
      <c r="L4624" s="33" t="s">
        <v>12329</v>
      </c>
      <c r="M4624" s="33" t="s">
        <v>50</v>
      </c>
      <c r="N4624" s="33" t="s">
        <v>12310</v>
      </c>
      <c r="O4624" s="33" t="s">
        <v>64</v>
      </c>
      <c r="P4624" s="71"/>
      <c r="Q4624" s="71"/>
      <c r="R4624" s="317"/>
      <c r="S4624" s="317"/>
      <c r="T4624" s="111">
        <v>133928.57</v>
      </c>
      <c r="U4624" s="357">
        <f t="shared" si="227"/>
        <v>149999.99840000001</v>
      </c>
      <c r="V4624" s="38" t="s">
        <v>50</v>
      </c>
      <c r="W4624" s="96">
        <v>2016</v>
      </c>
      <c r="X4624" s="96"/>
      <c r="Y4624" s="42"/>
      <c r="Z4624" s="41"/>
      <c r="AA4624" s="43"/>
      <c r="AB4624" s="43"/>
      <c r="AC4624" s="43"/>
      <c r="AD4624" s="43"/>
      <c r="AE4624" s="43"/>
      <c r="AF4624" s="43"/>
      <c r="AG4624" s="43"/>
      <c r="AH4624" s="43"/>
      <c r="AI4624" s="43"/>
      <c r="AJ4624" s="43"/>
      <c r="AK4624" s="43"/>
      <c r="AL4624" s="43"/>
      <c r="AM4624" s="43"/>
      <c r="AN4624" s="44"/>
      <c r="AO4624" s="44"/>
      <c r="AP4624" s="44"/>
      <c r="AQ4624" s="44"/>
      <c r="AR4624" s="44"/>
      <c r="AS4624" s="44"/>
      <c r="AT4624" s="44"/>
      <c r="AU4624" s="44"/>
      <c r="AV4624" s="44"/>
      <c r="AW4624" s="44"/>
      <c r="AX4624" s="44"/>
      <c r="AY4624" s="44"/>
      <c r="AZ4624" s="44"/>
      <c r="BA4624" s="44"/>
      <c r="BB4624" s="44"/>
      <c r="BC4624" s="44"/>
      <c r="BD4624" s="44"/>
      <c r="BE4624" s="44"/>
      <c r="BF4624" s="44"/>
      <c r="BG4624" s="44"/>
      <c r="BH4624" s="44"/>
      <c r="BI4624" s="44"/>
      <c r="BJ4624" s="44"/>
      <c r="BK4624" s="44"/>
      <c r="BL4624" s="44"/>
    </row>
    <row r="4625" spans="1:102" s="45" customFormat="1" ht="50.1" customHeight="1">
      <c r="A4625" s="33" t="s">
        <v>12332</v>
      </c>
      <c r="B4625" s="31" t="s">
        <v>35</v>
      </c>
      <c r="C4625" s="47" t="s">
        <v>12292</v>
      </c>
      <c r="D4625" s="47" t="s">
        <v>12293</v>
      </c>
      <c r="E4625" s="47" t="s">
        <v>12294</v>
      </c>
      <c r="F4625" s="247" t="s">
        <v>12333</v>
      </c>
      <c r="G4625" s="31" t="s">
        <v>40</v>
      </c>
      <c r="H4625" s="31">
        <v>100</v>
      </c>
      <c r="I4625" s="33">
        <v>590000000</v>
      </c>
      <c r="J4625" s="31" t="s">
        <v>42</v>
      </c>
      <c r="K4625" s="31" t="s">
        <v>11638</v>
      </c>
      <c r="L4625" s="31" t="s">
        <v>42</v>
      </c>
      <c r="M4625" s="31"/>
      <c r="N4625" s="31" t="s">
        <v>798</v>
      </c>
      <c r="O4625" s="31" t="s">
        <v>12334</v>
      </c>
      <c r="P4625" s="31"/>
      <c r="Q4625" s="31"/>
      <c r="R4625" s="31"/>
      <c r="S4625" s="31"/>
      <c r="T4625" s="64">
        <v>55000</v>
      </c>
      <c r="U4625" s="64">
        <f t="shared" si="227"/>
        <v>61600.000000000007</v>
      </c>
      <c r="V4625" s="271"/>
      <c r="W4625" s="33">
        <v>2016</v>
      </c>
      <c r="X4625" s="31"/>
      <c r="Y4625" s="42"/>
      <c r="Z4625" s="41"/>
      <c r="AA4625" s="43"/>
      <c r="AB4625" s="43"/>
      <c r="AC4625" s="43"/>
      <c r="AD4625" s="43"/>
      <c r="AE4625" s="43"/>
      <c r="AF4625" s="43"/>
      <c r="AG4625" s="43"/>
      <c r="AH4625" s="43"/>
      <c r="AI4625" s="43"/>
      <c r="AJ4625" s="43"/>
      <c r="AK4625" s="43"/>
      <c r="AL4625" s="43"/>
      <c r="AM4625" s="43"/>
      <c r="AN4625" s="44"/>
      <c r="AO4625" s="44"/>
      <c r="AP4625" s="44"/>
      <c r="AQ4625" s="44"/>
      <c r="AR4625" s="44"/>
      <c r="AS4625" s="44"/>
      <c r="AT4625" s="44"/>
      <c r="AU4625" s="44"/>
      <c r="AV4625" s="44"/>
      <c r="AW4625" s="44"/>
      <c r="AX4625" s="44"/>
      <c r="AY4625" s="44"/>
      <c r="AZ4625" s="44"/>
      <c r="BA4625" s="44"/>
      <c r="BB4625" s="44"/>
      <c r="BC4625" s="44"/>
      <c r="BD4625" s="44"/>
      <c r="BE4625" s="44"/>
      <c r="BF4625" s="44"/>
      <c r="BG4625" s="44"/>
      <c r="BH4625" s="44"/>
      <c r="BI4625" s="44"/>
      <c r="BJ4625" s="44"/>
      <c r="BK4625" s="44"/>
      <c r="BL4625" s="44"/>
    </row>
    <row r="4626" spans="1:102" s="45" customFormat="1" ht="50.1" customHeight="1">
      <c r="A4626" s="33" t="s">
        <v>12335</v>
      </c>
      <c r="B4626" s="31" t="s">
        <v>35</v>
      </c>
      <c r="C4626" s="47" t="s">
        <v>11907</v>
      </c>
      <c r="D4626" s="47" t="s">
        <v>11908</v>
      </c>
      <c r="E4626" s="47" t="s">
        <v>11909</v>
      </c>
      <c r="F4626" s="47" t="s">
        <v>11908</v>
      </c>
      <c r="G4626" s="31" t="s">
        <v>40</v>
      </c>
      <c r="H4626" s="31">
        <v>100</v>
      </c>
      <c r="I4626" s="33">
        <v>590000000</v>
      </c>
      <c r="J4626" s="33" t="s">
        <v>42</v>
      </c>
      <c r="K4626" s="33" t="s">
        <v>836</v>
      </c>
      <c r="L4626" s="33" t="s">
        <v>44</v>
      </c>
      <c r="M4626" s="33"/>
      <c r="N4626" s="31" t="s">
        <v>12336</v>
      </c>
      <c r="O4626" s="31" t="s">
        <v>1816</v>
      </c>
      <c r="P4626" s="31"/>
      <c r="Q4626" s="31"/>
      <c r="R4626" s="64"/>
      <c r="S4626" s="64"/>
      <c r="T4626" s="64">
        <v>376000</v>
      </c>
      <c r="U4626" s="64">
        <f t="shared" si="227"/>
        <v>421120.00000000006</v>
      </c>
      <c r="V4626" s="31"/>
      <c r="W4626" s="31">
        <v>2016</v>
      </c>
      <c r="X4626" s="31"/>
      <c r="Y4626" s="42"/>
      <c r="Z4626" s="41"/>
      <c r="AA4626" s="43"/>
      <c r="AB4626" s="43"/>
      <c r="AC4626" s="43"/>
      <c r="AD4626" s="43"/>
      <c r="AE4626" s="43"/>
      <c r="AF4626" s="43"/>
      <c r="AG4626" s="43"/>
      <c r="AH4626" s="43"/>
      <c r="AI4626" s="43"/>
      <c r="AJ4626" s="43"/>
      <c r="AK4626" s="43"/>
      <c r="AL4626" s="43"/>
      <c r="AM4626" s="43"/>
      <c r="AN4626" s="44"/>
      <c r="AO4626" s="44"/>
      <c r="AP4626" s="44"/>
      <c r="AQ4626" s="44"/>
      <c r="AR4626" s="44"/>
      <c r="AS4626" s="44"/>
      <c r="AT4626" s="44"/>
      <c r="AU4626" s="44"/>
      <c r="AV4626" s="44"/>
      <c r="AW4626" s="44"/>
      <c r="AX4626" s="44"/>
      <c r="AY4626" s="44"/>
      <c r="AZ4626" s="44"/>
      <c r="BA4626" s="44"/>
      <c r="BB4626" s="44"/>
      <c r="BC4626" s="44"/>
      <c r="BD4626" s="44"/>
      <c r="BE4626" s="44"/>
      <c r="BF4626" s="44"/>
      <c r="BG4626" s="44"/>
      <c r="BH4626" s="44"/>
      <c r="BI4626" s="44"/>
      <c r="BJ4626" s="44"/>
      <c r="BK4626" s="44"/>
      <c r="BL4626" s="44"/>
    </row>
    <row r="4627" spans="1:102" s="339" customFormat="1" ht="21.75" customHeight="1">
      <c r="A4627" s="96"/>
      <c r="B4627" s="31"/>
      <c r="C4627" s="80"/>
      <c r="D4627" s="80"/>
      <c r="E4627" s="80"/>
      <c r="F4627" s="80"/>
      <c r="G4627" s="107"/>
      <c r="H4627" s="34"/>
      <c r="I4627" s="107"/>
      <c r="J4627" s="107"/>
      <c r="K4627" s="107"/>
      <c r="L4627" s="107"/>
      <c r="M4627" s="107"/>
      <c r="N4627" s="107"/>
      <c r="O4627" s="107"/>
      <c r="P4627" s="74"/>
      <c r="Q4627" s="337"/>
      <c r="R4627" s="31"/>
      <c r="S4627" s="310"/>
      <c r="T4627" s="49"/>
      <c r="U4627" s="49"/>
      <c r="V4627" s="107"/>
      <c r="W4627" s="74"/>
      <c r="X4627" s="34"/>
      <c r="Y4627" s="338"/>
      <c r="Z4627" s="338"/>
      <c r="AA4627" s="338"/>
      <c r="AB4627" s="338"/>
      <c r="AC4627" s="338"/>
      <c r="AD4627" s="338"/>
      <c r="AE4627" s="338"/>
      <c r="AF4627" s="338"/>
      <c r="AG4627" s="338"/>
      <c r="AH4627" s="338"/>
      <c r="AI4627" s="338"/>
      <c r="AJ4627" s="338"/>
      <c r="AK4627" s="338"/>
      <c r="AL4627" s="338"/>
      <c r="AM4627" s="338"/>
      <c r="AN4627" s="338"/>
      <c r="AO4627" s="338"/>
      <c r="AP4627" s="338"/>
      <c r="AQ4627" s="338"/>
      <c r="AR4627" s="338"/>
      <c r="AS4627" s="338"/>
      <c r="AT4627" s="338"/>
      <c r="AU4627" s="338"/>
      <c r="AV4627" s="338"/>
      <c r="AW4627" s="338"/>
      <c r="AX4627" s="338"/>
      <c r="AY4627" s="338"/>
      <c r="AZ4627" s="338"/>
      <c r="BA4627" s="338"/>
      <c r="BB4627" s="338"/>
      <c r="BC4627" s="338"/>
      <c r="BD4627" s="338"/>
      <c r="BE4627" s="338"/>
      <c r="BF4627" s="338"/>
      <c r="BG4627" s="338"/>
      <c r="BH4627" s="338"/>
      <c r="BI4627" s="338"/>
      <c r="BJ4627" s="338"/>
      <c r="BK4627" s="338"/>
      <c r="BL4627" s="338"/>
      <c r="BM4627" s="338"/>
      <c r="BN4627" s="338"/>
      <c r="BO4627" s="338"/>
      <c r="BP4627" s="338"/>
      <c r="BQ4627" s="338"/>
      <c r="BR4627" s="338"/>
      <c r="BS4627" s="338"/>
      <c r="BT4627" s="338"/>
      <c r="BU4627" s="338"/>
      <c r="BV4627" s="338"/>
      <c r="BW4627" s="338"/>
      <c r="BX4627" s="338"/>
      <c r="BY4627" s="338"/>
      <c r="BZ4627" s="338"/>
      <c r="CA4627" s="338"/>
      <c r="CB4627" s="338"/>
      <c r="CC4627" s="338"/>
      <c r="CD4627" s="338"/>
      <c r="CE4627" s="338"/>
      <c r="CF4627" s="338"/>
      <c r="CG4627" s="338"/>
      <c r="CH4627" s="338"/>
      <c r="CI4627" s="338"/>
      <c r="CJ4627" s="338"/>
      <c r="CK4627" s="338"/>
      <c r="CL4627" s="338"/>
      <c r="CM4627" s="338"/>
      <c r="CN4627" s="338"/>
      <c r="CO4627" s="338"/>
      <c r="CP4627" s="338"/>
      <c r="CQ4627" s="338"/>
      <c r="CR4627" s="338"/>
      <c r="CS4627" s="338"/>
      <c r="CT4627" s="338"/>
      <c r="CU4627" s="338"/>
      <c r="CV4627" s="338"/>
      <c r="CW4627" s="338"/>
      <c r="CX4627" s="338"/>
    </row>
    <row r="4628" spans="1:102" ht="33" customHeight="1">
      <c r="A4628" s="340"/>
      <c r="B4628" s="340"/>
      <c r="C4628" s="340"/>
      <c r="D4628" s="341"/>
      <c r="E4628" s="340"/>
      <c r="F4628" s="340"/>
      <c r="G4628" s="342"/>
      <c r="H4628" s="342"/>
      <c r="I4628" s="340"/>
      <c r="J4628" s="340"/>
      <c r="K4628" s="340"/>
      <c r="L4628" s="340"/>
      <c r="M4628" s="340"/>
      <c r="N4628" s="340"/>
      <c r="O4628" s="340"/>
      <c r="P4628" s="342"/>
      <c r="Q4628" s="343"/>
      <c r="R4628" s="342"/>
      <c r="S4628" s="342"/>
      <c r="T4628" s="344">
        <f>SUM(T4500:T4627)</f>
        <v>140555357.12971428</v>
      </c>
      <c r="U4628" s="344">
        <f>SUM(U4500:U4627)</f>
        <v>157421999.98527998</v>
      </c>
      <c r="V4628" s="342"/>
      <c r="W4628" s="340"/>
      <c r="X4628" s="345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29"/>
      <c r="BL4628" s="29"/>
      <c r="BM4628" s="29"/>
      <c r="BN4628" s="29"/>
      <c r="BO4628" s="29"/>
      <c r="BP4628" s="29"/>
      <c r="BQ4628" s="29"/>
      <c r="BR4628" s="29"/>
      <c r="BS4628" s="29"/>
      <c r="BT4628" s="29"/>
      <c r="BU4628" s="29"/>
      <c r="BV4628" s="29"/>
      <c r="BW4628" s="29"/>
      <c r="BX4628" s="29"/>
      <c r="BY4628" s="29"/>
      <c r="BZ4628" s="29"/>
      <c r="CA4628" s="29"/>
      <c r="CB4628" s="29"/>
      <c r="CC4628" s="29"/>
      <c r="CD4628" s="29"/>
      <c r="CE4628" s="29"/>
      <c r="CF4628" s="29"/>
      <c r="CG4628" s="29"/>
      <c r="CH4628" s="29"/>
      <c r="CI4628" s="29"/>
      <c r="CJ4628" s="29"/>
      <c r="CK4628" s="29"/>
      <c r="CL4628" s="29"/>
      <c r="CM4628" s="29"/>
      <c r="CN4628" s="29"/>
      <c r="CO4628" s="29"/>
      <c r="CP4628" s="29"/>
      <c r="CQ4628" s="29"/>
      <c r="CR4628" s="29"/>
      <c r="CS4628" s="29"/>
      <c r="CT4628" s="29"/>
      <c r="CU4628" s="29"/>
      <c r="CV4628" s="29"/>
      <c r="CW4628" s="29"/>
      <c r="CX4628" s="29"/>
    </row>
    <row r="4629" spans="1:102" s="280" customFormat="1" ht="32.25" customHeight="1">
      <c r="A4629" s="46"/>
      <c r="B4629" s="20"/>
      <c r="C4629" s="22"/>
      <c r="D4629" s="23"/>
      <c r="E4629" s="23"/>
      <c r="F4629" s="22"/>
      <c r="G4629" s="20"/>
      <c r="H4629" s="25"/>
      <c r="I4629" s="22"/>
      <c r="J4629" s="22"/>
      <c r="K4629" s="22"/>
      <c r="L4629" s="22"/>
      <c r="M4629" s="22"/>
      <c r="N4629" s="22"/>
      <c r="O4629" s="22"/>
      <c r="P4629" s="20"/>
      <c r="Q4629" s="26"/>
      <c r="R4629" s="20"/>
      <c r="S4629" s="27"/>
      <c r="T4629" s="28">
        <f>T4498+T4458+T4628</f>
        <v>1674808140.2451358</v>
      </c>
      <c r="U4629" s="28">
        <f>U4498+U4458+U4628</f>
        <v>1875785117.0745525</v>
      </c>
      <c r="V4629" s="20"/>
      <c r="W4629" s="22"/>
      <c r="X4629" s="27"/>
      <c r="Y4629" s="188"/>
      <c r="Z4629" s="188"/>
      <c r="AA4629" s="188"/>
      <c r="AB4629" s="188"/>
      <c r="AC4629" s="188"/>
      <c r="AD4629" s="188"/>
      <c r="AE4629" s="188"/>
      <c r="AF4629" s="188"/>
      <c r="AG4629" s="188"/>
      <c r="AH4629" s="188"/>
      <c r="AI4629" s="188"/>
      <c r="AJ4629" s="188"/>
      <c r="AK4629" s="188"/>
      <c r="AL4629" s="188"/>
      <c r="AM4629" s="188"/>
      <c r="AN4629" s="188"/>
      <c r="AO4629" s="188"/>
      <c r="AP4629" s="188"/>
      <c r="AQ4629" s="188"/>
      <c r="AR4629" s="188"/>
      <c r="AS4629" s="188"/>
      <c r="AT4629" s="188"/>
      <c r="AU4629" s="188"/>
      <c r="AV4629" s="188"/>
      <c r="AW4629" s="188"/>
      <c r="AX4629" s="188"/>
      <c r="AY4629" s="188"/>
      <c r="AZ4629" s="188"/>
      <c r="BA4629" s="188"/>
      <c r="BB4629" s="188"/>
      <c r="BC4629" s="188"/>
      <c r="BD4629" s="188"/>
      <c r="BE4629" s="188"/>
      <c r="BF4629" s="188"/>
      <c r="BG4629" s="188"/>
      <c r="BH4629" s="188"/>
      <c r="BI4629" s="188"/>
      <c r="BJ4629" s="188"/>
      <c r="BK4629" s="188"/>
      <c r="BL4629" s="188"/>
      <c r="BM4629" s="188"/>
      <c r="BN4629" s="188"/>
      <c r="BO4629" s="188"/>
      <c r="BP4629" s="188"/>
      <c r="BQ4629" s="188"/>
      <c r="BR4629" s="188"/>
      <c r="BS4629" s="188"/>
      <c r="BT4629" s="188"/>
      <c r="BU4629" s="188"/>
      <c r="BV4629" s="188"/>
      <c r="BW4629" s="188"/>
      <c r="BX4629" s="188"/>
      <c r="BY4629" s="188"/>
      <c r="BZ4629" s="188"/>
      <c r="CA4629" s="188"/>
      <c r="CB4629" s="188"/>
      <c r="CC4629" s="188"/>
      <c r="CD4629" s="188"/>
      <c r="CE4629" s="188"/>
      <c r="CF4629" s="188"/>
      <c r="CG4629" s="188"/>
      <c r="CH4629" s="188"/>
      <c r="CI4629" s="188"/>
      <c r="CJ4629" s="188"/>
      <c r="CK4629" s="188"/>
      <c r="CL4629" s="188"/>
      <c r="CM4629" s="188"/>
      <c r="CN4629" s="188"/>
      <c r="CO4629" s="188"/>
      <c r="CP4629" s="188"/>
      <c r="CQ4629" s="188"/>
      <c r="CR4629" s="188"/>
      <c r="CS4629" s="188"/>
      <c r="CT4629" s="188"/>
      <c r="CU4629" s="188"/>
      <c r="CV4629" s="188"/>
      <c r="CW4629" s="188"/>
      <c r="CX4629" s="188"/>
    </row>
  </sheetData>
  <autoFilter ref="A15:DF4438"/>
  <mergeCells count="4">
    <mergeCell ref="A1:N1"/>
    <mergeCell ref="A2:N2"/>
    <mergeCell ref="A4:N4"/>
    <mergeCell ref="A5:N5"/>
  </mergeCells>
  <conditionalFormatting sqref="R2236:R2241 R1030:R1032 R1009 R1011:R1012">
    <cfRule type="cellIs" dxfId="0" priority="2" operator="lessThan">
      <formula>0</formula>
    </cfRule>
  </conditionalFormatting>
  <hyperlinks>
    <hyperlink ref="Q2063" r:id="rId1" tooltip="Посмотреть фото" display="ФОТО"/>
    <hyperlink ref="Q2065" r:id="rId2" tooltip="Посмотреть фото" display="ФОТО"/>
  </hyperlinks>
  <pageMargins left="0.7" right="0.7" top="0.75" bottom="0.75" header="0.3" footer="0.3"/>
  <pageSetup paperSize="9" orientation="portrait" verticalDpi="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cp:lastPrinted>2016-09-09T09:24:20Z</cp:lastPrinted>
  <dcterms:created xsi:type="dcterms:W3CDTF">2016-09-09T09:13:23Z</dcterms:created>
  <dcterms:modified xsi:type="dcterms:W3CDTF">2016-09-19T08:43:41Z</dcterms:modified>
</cp:coreProperties>
</file>